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mrslh\Downloads\templates\wqxweb3_continuous_package\"/>
    </mc:Choice>
  </mc:AlternateContent>
  <xr:revisionPtr revIDLastSave="0" documentId="13_ncr:1_{50A465A3-493E-4FD6-BDAE-49680B7F2E86}" xr6:coauthVersionLast="45" xr6:coauthVersionMax="45" xr10:uidLastSave="{00000000-0000-0000-0000-000000000000}"/>
  <bookViews>
    <workbookView xWindow="2280" yWindow="2210" windowWidth="13030" windowHeight="8590" tabRatio="894" firstSheet="2" activeTab="2" xr2:uid="{00000000-000D-0000-FFFF-FFFF00000000}"/>
  </bookViews>
  <sheets>
    <sheet name="Instructions" sheetId="28" r:id="rId1"/>
    <sheet name="Export" sheetId="25" r:id="rId2"/>
    <sheet name="Projects" sheetId="5" r:id="rId3"/>
    <sheet name="Monitoring Locations" sheetId="7" r:id="rId4"/>
    <sheet name="Results" sheetId="40" r:id="rId5"/>
    <sheet name="PeriodOfRecord" sheetId="39" r:id="rId6"/>
    <sheet name="DailyByDay" sheetId="8" r:id="rId7"/>
    <sheet name="MonthlyByMonth" sheetId="32" r:id="rId8"/>
    <sheet name="Temperature7DADM" sheetId="38" r:id="rId9"/>
    <sheet name="Allowed Values - Monitoring Loc" sheetId="15" r:id="rId10"/>
    <sheet name="Allowed Values - Results" sheetId="13" r:id="rId11"/>
    <sheet name="Characteristics" sheetId="16" r:id="rId12"/>
    <sheet name="Analytical Methods" sheetId="24" r:id="rId13"/>
    <sheet name="Units of Measure" sheetId="18" r:id="rId14"/>
    <sheet name="Analytical &amp; Collection Methods" sheetId="23" r:id="rId15"/>
  </sheets>
  <externalReferences>
    <externalReference r:id="rId16"/>
    <externalReference r:id="rId17"/>
  </externalReferences>
  <definedNames>
    <definedName name="_xlnm._FilterDatabase" localSheetId="12" hidden="1">'Analytical Methods'!$B$3:$D$3777</definedName>
    <definedName name="_xlnm._FilterDatabase" localSheetId="11" hidden="1">Characteristics!$B$3:$D$5166</definedName>
    <definedName name="_xlnm._FilterDatabase" localSheetId="6" hidden="1">DailyByDay!$A$1:$T$218</definedName>
    <definedName name="_xlnm._FilterDatabase" localSheetId="3" hidden="1">'Monitoring Locations'!$A$1:$H$1</definedName>
    <definedName name="_xlnm._FilterDatabase" localSheetId="7" hidden="1">MonthlyByMonth!$A$1:$W$1</definedName>
    <definedName name="_xlnm._FilterDatabase" localSheetId="5" hidden="1">PeriodOfRecord!$A$1:$T$6</definedName>
    <definedName name="_xlnm._FilterDatabase" localSheetId="2" hidden="1">Projects!$A$2:$A$6200</definedName>
    <definedName name="_xlnm._FilterDatabase" localSheetId="4" hidden="1">Results!$A$1:$U$6</definedName>
    <definedName name="_xlnm._FilterDatabase" localSheetId="8" hidden="1">Temperature7DADM!#REF!</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CharacteristicsList">OFFSET(Characteristics!$B$4,0,0,COUNTA(Characteristics!$B:$B)-2,1)</definedName>
    <definedName name="CharacteristicsTable">Characteristics!$B$2:$D$5166</definedName>
    <definedName name="CountyList">'Allowed Values - Monitoring Loc'!$L$6:$L$3297</definedName>
    <definedName name="CountyTable">'Allowed Values - Monitoring Loc'!$L$4:$N$3297</definedName>
    <definedName name="DailyByDayCell">Export!$C$22</definedName>
    <definedName name="DepthUnitsList">'Allowed Values - Results'!$G$18:$G$19</definedName>
    <definedName name="DepthUnitsTable">'Allowed Values - Results'!$G$16:$G$19</definedName>
    <definedName name="detection">'Allowed Values - Results'!$G$74:$G$88</definedName>
    <definedName name="DetQuanLim">'Allowed Values - Results'!$G$71:$G$87</definedName>
    <definedName name="DetQuanLimTable">'Allowed Values - Results'!$G$71:$G$88</definedName>
    <definedName name="ExportMonitoringLocationsFileNameCell">Export!$C$21</definedName>
    <definedName name="ExportProjectFileNameCell">Export!$C$20</definedName>
    <definedName name="HorColl">'Allowed Values - Monitoring Loc'!$D$6:$D$44</definedName>
    <definedName name="HorCollTable">'Allowed Values - Monitoring Loc'!$D$4:$D$44</definedName>
    <definedName name="HorCoor">'Allowed Values - Monitoring Loc'!$F$6:$F$22</definedName>
    <definedName name="HorCoorTable">'Allowed Values - Monitoring Loc'!$F$4:$G$22</definedName>
    <definedName name="Mediums">'Allowed Values - Results'!$G$6:$G$13</definedName>
    <definedName name="MediumTable">'Allowed Values - Results'!$G$4:$G$13</definedName>
    <definedName name="Method_Identifier">'Analytical Methods'!$B$3:$B$3002</definedName>
    <definedName name="Method_Identifier_Context">'Analytical Methods'!$D$3:$D$3002</definedName>
    <definedName name="Method_Name">'Analytical Methods'!$C$3:$C$3002</definedName>
    <definedName name="Methods">'Analytical Methods'!$B$1:$D$3002</definedName>
    <definedName name="MethodSpeciationNameList">'Allowed Values - Results'!$G$152:$G$180</definedName>
    <definedName name="MethodSpeciationNameTable">'Allowed Values - Results'!$G$150:$G$180</definedName>
    <definedName name="MethSpec_Lookup">'Allowed Values - Results'!$G$119:$G$150</definedName>
    <definedName name="MonitoringLocationType">'Allowed Values - Monitoring Loc'!$B$6:$B$99</definedName>
    <definedName name="MonitoringLocationTypeTable">'Allowed Values - Monitoring Loc'!$B$4:$B$99</definedName>
    <definedName name="MonLoc">'Monitoring Locations'!$A$2:$A$1167</definedName>
    <definedName name="MonLocationSheetCountyList">OFFSET([1]MonLocationSheet!$M$2,0,0,COUNTA([1]MonLocationSheet!$M$1:$M$65536)-1,1)</definedName>
    <definedName name="MonthlyByMonthCell">Export!$C$23</definedName>
    <definedName name="ProjectIDs">Projects!$A:$A</definedName>
    <definedName name="ProjectsList">OFFSET(Projects!$A$2,0,0,COUNTA(Projects!$A:$A)-1,1)</definedName>
    <definedName name="ResDetCondTxt">'Allowed Values - Results'!$G$62:$G$68</definedName>
    <definedName name="ResDetCondTxtTable">'Allowed Values - Results'!$G$60:$G$68</definedName>
    <definedName name="ResultStatisticalBaseCodeList">'Allowed Values - Results'!$G$110:$G$147</definedName>
    <definedName name="ResultStatisticalBaseCodeTable">'Allowed Values - Results'!$G$108:$G$147</definedName>
    <definedName name="ResultStatusIdList">'Allowed Values - Results'!$G$102:$G$106</definedName>
    <definedName name="ResultStatusIdTable">'Allowed Values - Results'!$G$100:$G$106</definedName>
    <definedName name="ResultTimeBasisList">'Allowed Values - Results'!$G$184:$G$258</definedName>
    <definedName name="ResultTimeBasisTable">'Allowed Values - Results'!$G$182:$G$258</definedName>
    <definedName name="ResultUnitList">'Units of Measure'!$B$4:$B$353</definedName>
    <definedName name="ResultUnitTable">'Units of Measure'!$B$2:$C$353</definedName>
    <definedName name="ResValType">'Allowed Values - Results'!$G$93:$G$96</definedName>
    <definedName name="ResValTypeName">'Allowed Values - Results'!$G$91:$G$97</definedName>
    <definedName name="SampCollEquip">'Allowed Values - Results'!$I$6:$I$150</definedName>
    <definedName name="SampCollEquipTable">'Allowed Values - Results'!$I$4:$I$176</definedName>
    <definedName name="samplecollection">'Allowed Values - Results'!$I$6:$I$176</definedName>
    <definedName name="samplefraction">'Allowed Values - Results'!$G$24:$G$57</definedName>
    <definedName name="SampleFractions">'Allowed Values - Results'!$G$25:$G$42</definedName>
    <definedName name="SampleFractionTable">'Allowed Values - Results'!$G$22:$G$57</definedName>
    <definedName name="Stat1ColCell" localSheetId="5">Export!#REF!</definedName>
    <definedName name="Stat1ColCell" localSheetId="4">Export!#REF!</definedName>
    <definedName name="Stat1ColCell">Export!#REF!</definedName>
    <definedName name="Stat2ColCell" localSheetId="5">[2]Export!#REF!</definedName>
    <definedName name="Stat2ColCell" localSheetId="4">[2]Export!#REF!</definedName>
    <definedName name="Stat2ColCell">[2]Export!#REF!</definedName>
    <definedName name="StatBaseCodeList">'[2]Allowed Values - Results'!$G$93:$G$113</definedName>
    <definedName name="State">'Allowed Values - Monitoring Loc'!$I$6:$I$117</definedName>
    <definedName name="StateList">'Allowed Values - Monitoring Loc'!$I$4:$J$117</definedName>
    <definedName name="StationIDs">'Monitoring Locations'!$A:$A</definedName>
    <definedName name="statistics">'Allowed Values - Results'!$G$110:$G$130</definedName>
    <definedName name="Temperature7DADM">Export!$C$24</definedName>
    <definedName name="TimeZoneList">'Allowed Values - Results'!$B$61:$B$81</definedName>
    <definedName name="TimeZoneTable">'Allowed Values - Results'!$B$59:$C$81</definedName>
    <definedName name="TribalLandIndicatorList">'Allowed Values - Monitoring Loc'!$F$26:$F$27</definedName>
    <definedName name="TribalLandIndicatorTable">'Allowed Values - Monitoring Loc'!$F$24:$F$27</definedName>
    <definedName name="UniqueCntyList">'Allowed Values - Monitoring Loc'!$G$163:$G$2147</definedName>
    <definedName name="UniqueCountyNamesList">'Allowed Values - Monitoring Loc'!$P$6:$P$1989</definedName>
    <definedName name="valuetype">'Allowed Values - Results'!$G$93:$G$97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837" i="40" l="1"/>
  <c r="H1836" i="40"/>
  <c r="H1835" i="40"/>
  <c r="H1834" i="40"/>
  <c r="H1833" i="40"/>
  <c r="H1832" i="40"/>
  <c r="H1831" i="40"/>
  <c r="H1830" i="40"/>
  <c r="H1829" i="40"/>
  <c r="H1828" i="40"/>
  <c r="H1827" i="40"/>
  <c r="H1826" i="40"/>
  <c r="H1825" i="40"/>
  <c r="H1824" i="40"/>
  <c r="H1823" i="40"/>
  <c r="H1822" i="40"/>
  <c r="H1821" i="40"/>
  <c r="H1820" i="40"/>
  <c r="H1819" i="40"/>
  <c r="H1818" i="40"/>
  <c r="H1817" i="40"/>
  <c r="H1816" i="40"/>
  <c r="H1815" i="40"/>
  <c r="H1814" i="40"/>
  <c r="H1813" i="40"/>
  <c r="H1812" i="40"/>
  <c r="H1811" i="40"/>
  <c r="H1810" i="40"/>
  <c r="H1809" i="40"/>
  <c r="H1808" i="40"/>
  <c r="H1807" i="40"/>
  <c r="H1806" i="40"/>
  <c r="H1805" i="40"/>
  <c r="H1804" i="40"/>
  <c r="H1803" i="40"/>
  <c r="H1802" i="40"/>
  <c r="H1801" i="40"/>
  <c r="H1800" i="40"/>
  <c r="H1799" i="40"/>
  <c r="H1798" i="40"/>
  <c r="H1797" i="40"/>
  <c r="H1796" i="40"/>
  <c r="H1795" i="40"/>
  <c r="H1794" i="40"/>
  <c r="H1793" i="40"/>
  <c r="H1792" i="40"/>
  <c r="H1791" i="40"/>
  <c r="H1790" i="40"/>
  <c r="H1789" i="40"/>
  <c r="H1788" i="40"/>
  <c r="H1787" i="40"/>
  <c r="H1786" i="40"/>
  <c r="H1785" i="40"/>
  <c r="H1784" i="40"/>
  <c r="H1783" i="40"/>
  <c r="H1782" i="40"/>
  <c r="H1781" i="40"/>
  <c r="H1780" i="40"/>
  <c r="H1779" i="40"/>
  <c r="H1778" i="40"/>
  <c r="H1777" i="40"/>
  <c r="H1776" i="40"/>
  <c r="H1775" i="40"/>
  <c r="H1774" i="40"/>
  <c r="H1773" i="40"/>
  <c r="H1772" i="40"/>
  <c r="H1771" i="40"/>
  <c r="H1770" i="40"/>
  <c r="H1769" i="40"/>
  <c r="H1768" i="40"/>
  <c r="H1767" i="40"/>
  <c r="H1766" i="40"/>
  <c r="H1765" i="40"/>
  <c r="H1764" i="40"/>
  <c r="H1763" i="40"/>
  <c r="H1762" i="40"/>
  <c r="H1761" i="40"/>
  <c r="H1760" i="40"/>
  <c r="H1759" i="40"/>
  <c r="H1758" i="40"/>
  <c r="H1757" i="40"/>
  <c r="H1756" i="40"/>
  <c r="H1755" i="40"/>
  <c r="H1754" i="40"/>
  <c r="H1753" i="40"/>
  <c r="H1752" i="40"/>
  <c r="H1751" i="40"/>
  <c r="H1750" i="40"/>
  <c r="H1749" i="40"/>
  <c r="H1748" i="40"/>
  <c r="H1747" i="40"/>
  <c r="H1746" i="40"/>
  <c r="H1745" i="40"/>
  <c r="H1744" i="40"/>
  <c r="H1743" i="40"/>
  <c r="H1742" i="40"/>
  <c r="H1741" i="40"/>
  <c r="H1740" i="40"/>
  <c r="H1739" i="40"/>
  <c r="H1738" i="40"/>
  <c r="H1737" i="40"/>
  <c r="H1736" i="40"/>
  <c r="H1735" i="40"/>
  <c r="H1734" i="40"/>
  <c r="H1733" i="40"/>
  <c r="H1732" i="40"/>
  <c r="H1731" i="40"/>
  <c r="H1730" i="40"/>
  <c r="H1729" i="40"/>
  <c r="H1728" i="40"/>
  <c r="H1727" i="40"/>
  <c r="H1726" i="40"/>
  <c r="H1725" i="40"/>
  <c r="H1724" i="40"/>
  <c r="H1723" i="40"/>
  <c r="H1722" i="40"/>
  <c r="H1721" i="40"/>
  <c r="H1720" i="40"/>
  <c r="H1719" i="40"/>
  <c r="H1718" i="40"/>
  <c r="H1717" i="40"/>
  <c r="H1716" i="40"/>
  <c r="H1715" i="40"/>
  <c r="H1714" i="40"/>
  <c r="H1713" i="40"/>
  <c r="H1712" i="40"/>
  <c r="H1711" i="40"/>
  <c r="H1710" i="40"/>
  <c r="H1709" i="40"/>
  <c r="H1708" i="40"/>
  <c r="H1707" i="40"/>
  <c r="H1706" i="40"/>
  <c r="H1705" i="40"/>
  <c r="H1704" i="40"/>
  <c r="H1703" i="40"/>
  <c r="H1702" i="40"/>
  <c r="H1701" i="40"/>
  <c r="H1700" i="40"/>
  <c r="H1699" i="40"/>
  <c r="H1698" i="40"/>
  <c r="H1697" i="40"/>
  <c r="H1696" i="40"/>
  <c r="H1695" i="40"/>
  <c r="H1694" i="40"/>
  <c r="H1693" i="40"/>
  <c r="H1692" i="40"/>
  <c r="H1691" i="40"/>
  <c r="H1690" i="40"/>
  <c r="H1689" i="40"/>
  <c r="H1688" i="40"/>
  <c r="H1687" i="40"/>
  <c r="H1686" i="40"/>
  <c r="H1685" i="40"/>
  <c r="H1684" i="40"/>
  <c r="H1683" i="40"/>
  <c r="H1682" i="40"/>
  <c r="H1681" i="40"/>
  <c r="H1680" i="40"/>
  <c r="H1679" i="40"/>
  <c r="H1678" i="40"/>
  <c r="H1677" i="40"/>
  <c r="H1676" i="40"/>
  <c r="H1675" i="40"/>
  <c r="H1674" i="40"/>
  <c r="H1673" i="40"/>
  <c r="H1672" i="40"/>
  <c r="H1671" i="40"/>
  <c r="H1670" i="40"/>
  <c r="H1669" i="40"/>
  <c r="H1668" i="40"/>
  <c r="H1667" i="40"/>
  <c r="H1666" i="40"/>
  <c r="H1665" i="40"/>
  <c r="H1664" i="40"/>
  <c r="H1663" i="40"/>
  <c r="H1662" i="40"/>
  <c r="H1661" i="40"/>
  <c r="H1660" i="40"/>
  <c r="H1659" i="40"/>
  <c r="H1658" i="40"/>
  <c r="H1657" i="40"/>
  <c r="H1656" i="40"/>
  <c r="H1655" i="40"/>
  <c r="H1654" i="40"/>
  <c r="H1653" i="40"/>
  <c r="H1652" i="40"/>
  <c r="H1651" i="40"/>
  <c r="H1650" i="40"/>
  <c r="H1649" i="40"/>
  <c r="H1648" i="40"/>
  <c r="H1647" i="40"/>
  <c r="H1646" i="40"/>
  <c r="H1645" i="40"/>
  <c r="H1644" i="40"/>
  <c r="H1643" i="40"/>
  <c r="H1642" i="40"/>
  <c r="H1641" i="40"/>
  <c r="H1640" i="40"/>
  <c r="H1639" i="40"/>
  <c r="H1638" i="40"/>
  <c r="H1637" i="40"/>
  <c r="H1636" i="40"/>
  <c r="H1635" i="40"/>
  <c r="H1634" i="40"/>
  <c r="H1633" i="40"/>
  <c r="H1632" i="40"/>
  <c r="H1631" i="40"/>
  <c r="H1630" i="40"/>
  <c r="H1629" i="40"/>
  <c r="H1628" i="40"/>
  <c r="H1627" i="40"/>
  <c r="H1626" i="40"/>
  <c r="H1625" i="40"/>
  <c r="H1624" i="40"/>
  <c r="H1623" i="40"/>
  <c r="H1622" i="40"/>
  <c r="H1621" i="40"/>
  <c r="H1620" i="40"/>
  <c r="H1619" i="40"/>
  <c r="H1618" i="40"/>
  <c r="H1617" i="40"/>
  <c r="H1616" i="40"/>
  <c r="H1615" i="40"/>
  <c r="H1614" i="40"/>
  <c r="H1613" i="40"/>
  <c r="H1612" i="40"/>
  <c r="H1611" i="40"/>
  <c r="H1610" i="40"/>
  <c r="H1609" i="40"/>
  <c r="H1608" i="40"/>
  <c r="H1607" i="40"/>
  <c r="H1606" i="40"/>
  <c r="H1605" i="40"/>
  <c r="H1604" i="40"/>
  <c r="H1603" i="40"/>
  <c r="H1602" i="40"/>
  <c r="H1601" i="40"/>
  <c r="H1600" i="40"/>
  <c r="H1599" i="40"/>
  <c r="H1598" i="40"/>
  <c r="H1597" i="40"/>
  <c r="H1596" i="40"/>
  <c r="H1595" i="40"/>
  <c r="H1594" i="40"/>
  <c r="H1593" i="40"/>
  <c r="H1592" i="40"/>
  <c r="H1591" i="40"/>
  <c r="H1590" i="40"/>
  <c r="H1589" i="40"/>
  <c r="H1588" i="40"/>
  <c r="H1587" i="40"/>
  <c r="H1586" i="40"/>
  <c r="H1585" i="40"/>
  <c r="H1584" i="40"/>
  <c r="H1583" i="40"/>
  <c r="H1582" i="40"/>
  <c r="H1581" i="40"/>
  <c r="H1580" i="40"/>
  <c r="H1579" i="40"/>
  <c r="H1578" i="40"/>
  <c r="H1577" i="40"/>
  <c r="H1576" i="40"/>
  <c r="H1575" i="40"/>
  <c r="H1574" i="40"/>
  <c r="H1573" i="40"/>
  <c r="H1572" i="40"/>
  <c r="H1571" i="40"/>
  <c r="H1570" i="40"/>
  <c r="H1569" i="40"/>
  <c r="H1568" i="40"/>
  <c r="H1567" i="40"/>
  <c r="H1566" i="40"/>
  <c r="H1565" i="40"/>
  <c r="H1564" i="40"/>
  <c r="H1563" i="40"/>
  <c r="H1562" i="40"/>
  <c r="H1561" i="40"/>
  <c r="H1560" i="40"/>
  <c r="H1559" i="40"/>
  <c r="H1558" i="40"/>
  <c r="H1557" i="40"/>
  <c r="H1556" i="40"/>
  <c r="H1555" i="40"/>
  <c r="H1554" i="40"/>
  <c r="H1553" i="40"/>
  <c r="H1552" i="40"/>
  <c r="H1551" i="40"/>
  <c r="H1550" i="40"/>
  <c r="H1549" i="40"/>
  <c r="H1548" i="40"/>
  <c r="H1547" i="40"/>
  <c r="H1546" i="40"/>
  <c r="H1545" i="40"/>
  <c r="H1544" i="40"/>
  <c r="H1543" i="40"/>
  <c r="H1542" i="40"/>
  <c r="H1541" i="40"/>
  <c r="H1540" i="40"/>
  <c r="H1539" i="40"/>
  <c r="H1538" i="40"/>
  <c r="H1537" i="40"/>
  <c r="H1536" i="40"/>
  <c r="H1535" i="40"/>
  <c r="H1534" i="40"/>
  <c r="H1533" i="40"/>
  <c r="H1532" i="40"/>
  <c r="H1531" i="40"/>
  <c r="H1530" i="40"/>
  <c r="H1529" i="40"/>
  <c r="H1528" i="40"/>
  <c r="H1527" i="40"/>
  <c r="H1526" i="40"/>
  <c r="H1525" i="40"/>
  <c r="H1524" i="40"/>
  <c r="H1523" i="40"/>
  <c r="H1522" i="40"/>
  <c r="H1521" i="40"/>
  <c r="H1520" i="40"/>
  <c r="H1519" i="40"/>
  <c r="H1518" i="40"/>
  <c r="H1517" i="40"/>
  <c r="H1516" i="40"/>
  <c r="H1515" i="40"/>
  <c r="H1514" i="40"/>
  <c r="H1513" i="40"/>
  <c r="H1512" i="40"/>
  <c r="H1511" i="40"/>
  <c r="H1510" i="40"/>
  <c r="H1509" i="40"/>
  <c r="H1508" i="40"/>
  <c r="H1507" i="40"/>
  <c r="H1506" i="40"/>
  <c r="H1505" i="40"/>
  <c r="H1504" i="40"/>
  <c r="H1503" i="40"/>
  <c r="H1502" i="40"/>
  <c r="H1501" i="40"/>
  <c r="H1500" i="40"/>
  <c r="H1499" i="40"/>
  <c r="H1498" i="40"/>
  <c r="H1497" i="40"/>
  <c r="H1496" i="40"/>
  <c r="H1495" i="40"/>
  <c r="H1494" i="40"/>
  <c r="H1493" i="40"/>
  <c r="H1492" i="40"/>
  <c r="H1491" i="40"/>
  <c r="H1490" i="40"/>
  <c r="H1489" i="40"/>
  <c r="H1488" i="40"/>
  <c r="H1487" i="40"/>
  <c r="H1486" i="40"/>
  <c r="H1485" i="40"/>
  <c r="H1484" i="40"/>
  <c r="H1483" i="40"/>
  <c r="H1482" i="40"/>
  <c r="H1481" i="40"/>
  <c r="H1480" i="40"/>
  <c r="H1479" i="40"/>
  <c r="H1478" i="40"/>
  <c r="H1477" i="40"/>
  <c r="H1476" i="40"/>
  <c r="H1475" i="40"/>
  <c r="H1474" i="40"/>
  <c r="H1473" i="40"/>
  <c r="H1472" i="40"/>
  <c r="H1471" i="40"/>
  <c r="H1470" i="40"/>
  <c r="H1469" i="40"/>
  <c r="H1468" i="40"/>
  <c r="H1467" i="40"/>
  <c r="H1466" i="40"/>
  <c r="H1465" i="40"/>
  <c r="H1464" i="40"/>
  <c r="H1463" i="40"/>
  <c r="H1462" i="40"/>
  <c r="H1461" i="40"/>
  <c r="H1460" i="40"/>
  <c r="H1459" i="40"/>
  <c r="H1458" i="40"/>
  <c r="H1457" i="40"/>
  <c r="H1456" i="40"/>
  <c r="H1455" i="40"/>
  <c r="H1454" i="40"/>
  <c r="H1453" i="40"/>
  <c r="H1452" i="40"/>
  <c r="H1451" i="40"/>
  <c r="H1450" i="40"/>
  <c r="H1449" i="40"/>
  <c r="H1448" i="40"/>
  <c r="H1447" i="40"/>
  <c r="H1446" i="40"/>
  <c r="H1445" i="40"/>
  <c r="H1444" i="40"/>
  <c r="H1443" i="40"/>
  <c r="H1442" i="40"/>
  <c r="H1441" i="40"/>
  <c r="H1440" i="40"/>
  <c r="H1439" i="40"/>
  <c r="H1438" i="40"/>
  <c r="H1437" i="40"/>
  <c r="H1436" i="40"/>
  <c r="H1435" i="40"/>
  <c r="H1434" i="40"/>
  <c r="H1433" i="40"/>
  <c r="H1432" i="40"/>
  <c r="H1431" i="40"/>
  <c r="H1430" i="40"/>
  <c r="H1429" i="40"/>
  <c r="H1428" i="40"/>
  <c r="H1427" i="40"/>
  <c r="H1426" i="40"/>
  <c r="H1425" i="40"/>
  <c r="H1424" i="40"/>
  <c r="H1423" i="40"/>
  <c r="H1422" i="40"/>
  <c r="H1421" i="40"/>
  <c r="H1420" i="40"/>
  <c r="H1419" i="40"/>
  <c r="H1418" i="40"/>
  <c r="H1417" i="40"/>
  <c r="H1416" i="40"/>
  <c r="H1415" i="40"/>
  <c r="H1414" i="40"/>
  <c r="H1413" i="40"/>
  <c r="H1412" i="40"/>
  <c r="H1411" i="40"/>
  <c r="H1410" i="40"/>
  <c r="H1409" i="40"/>
  <c r="H1408" i="40"/>
  <c r="H1407" i="40"/>
  <c r="H1406" i="40"/>
  <c r="H1405" i="40"/>
  <c r="H1404" i="40"/>
  <c r="H1403" i="40"/>
  <c r="H1402" i="40"/>
  <c r="H1401" i="40"/>
  <c r="H1400" i="40"/>
  <c r="H1399" i="40"/>
  <c r="H1398" i="40"/>
  <c r="H1397" i="40"/>
  <c r="H1396" i="40"/>
  <c r="H1395" i="40"/>
  <c r="H1394" i="40"/>
  <c r="H1393" i="40"/>
  <c r="H1392" i="40"/>
  <c r="H1391" i="40"/>
  <c r="H1390" i="40"/>
  <c r="H1389" i="40"/>
  <c r="H1388" i="40"/>
  <c r="H1387" i="40"/>
  <c r="H1386" i="40"/>
  <c r="H1385" i="40"/>
  <c r="H1384" i="40"/>
  <c r="H1383" i="40"/>
  <c r="H1382" i="40"/>
  <c r="H1381" i="40"/>
  <c r="H1380" i="40"/>
  <c r="H1379" i="40"/>
  <c r="H1378" i="40"/>
  <c r="H1377" i="40"/>
  <c r="H1376" i="40"/>
  <c r="H1375" i="40"/>
  <c r="H1374" i="40"/>
  <c r="H1373" i="40"/>
  <c r="H1372" i="40"/>
  <c r="H1371" i="40"/>
  <c r="H1370" i="40"/>
  <c r="H1369" i="40"/>
  <c r="H1368" i="40"/>
  <c r="H1367" i="40"/>
  <c r="H1366" i="40"/>
  <c r="H1365" i="40"/>
  <c r="H1364" i="40"/>
  <c r="H1363" i="40"/>
  <c r="H1362" i="40"/>
  <c r="H1361" i="40"/>
  <c r="H1360" i="40"/>
  <c r="H1359" i="40"/>
  <c r="H1358" i="40"/>
  <c r="H1357" i="40"/>
  <c r="H1356" i="40"/>
  <c r="H1355" i="40"/>
  <c r="H1354" i="40"/>
  <c r="H1353" i="40"/>
  <c r="H1352" i="40"/>
  <c r="H1351" i="40"/>
  <c r="H1350" i="40"/>
  <c r="H1349" i="40"/>
  <c r="H1348" i="40"/>
  <c r="H1347" i="40"/>
  <c r="H1346" i="40"/>
  <c r="H1345" i="40"/>
  <c r="H1344" i="40"/>
  <c r="H1343" i="40"/>
  <c r="H1342" i="40"/>
  <c r="H1341" i="40"/>
  <c r="H1340" i="40"/>
  <c r="H1339" i="40"/>
  <c r="H1338" i="40"/>
  <c r="H1337" i="40"/>
  <c r="H1336" i="40"/>
  <c r="H1335" i="40"/>
  <c r="H1334" i="40"/>
  <c r="H1333" i="40"/>
  <c r="H1332" i="40"/>
  <c r="H1331" i="40"/>
  <c r="H1330" i="40"/>
  <c r="H1329" i="40"/>
  <c r="H1328" i="40"/>
  <c r="H1327" i="40"/>
  <c r="H1326" i="40"/>
  <c r="H1325" i="40"/>
  <c r="H1324" i="40"/>
  <c r="H1323" i="40"/>
  <c r="H1322" i="40"/>
  <c r="H1321" i="40"/>
  <c r="H1320" i="40"/>
  <c r="H1319" i="40"/>
  <c r="H1318" i="40"/>
  <c r="H1317" i="40"/>
  <c r="H1316" i="40"/>
  <c r="H1315" i="40"/>
  <c r="H1314" i="40"/>
  <c r="H1313" i="40"/>
  <c r="H1312" i="40"/>
  <c r="H1311" i="40"/>
  <c r="H1310" i="40"/>
  <c r="H1309" i="40"/>
  <c r="H1308" i="40"/>
  <c r="H1307" i="40"/>
  <c r="H1306" i="40"/>
  <c r="H1305" i="40"/>
  <c r="H1304" i="40"/>
  <c r="H1303" i="40"/>
  <c r="H1302" i="40"/>
  <c r="H1301" i="40"/>
  <c r="H1300" i="40"/>
  <c r="H1299" i="40"/>
  <c r="H1298" i="40"/>
  <c r="H1297" i="40"/>
  <c r="H1296" i="40"/>
  <c r="H1295" i="40"/>
  <c r="H1294" i="40"/>
  <c r="H1293" i="40"/>
  <c r="H1292" i="40"/>
  <c r="H1291" i="40"/>
  <c r="H1290" i="40"/>
  <c r="H1289" i="40"/>
  <c r="H1288" i="40"/>
  <c r="H1287" i="40"/>
  <c r="H1286" i="40"/>
  <c r="H1285" i="40"/>
  <c r="H1284" i="40"/>
  <c r="H1283" i="40"/>
  <c r="H1282" i="40"/>
  <c r="H1281" i="40"/>
  <c r="H1280" i="40"/>
  <c r="H1279" i="40"/>
  <c r="H1278" i="40"/>
  <c r="H1277" i="40"/>
  <c r="H1276" i="40"/>
  <c r="H1275" i="40"/>
  <c r="H1274" i="40"/>
  <c r="H1273" i="40"/>
  <c r="H1272" i="40"/>
  <c r="H1271" i="40"/>
  <c r="H1270" i="40"/>
  <c r="H1269" i="40"/>
  <c r="H1268" i="40"/>
  <c r="H1267" i="40"/>
  <c r="H1266" i="40"/>
  <c r="H1265" i="40"/>
  <c r="H1264" i="40"/>
  <c r="H1263" i="40"/>
  <c r="H1262" i="40"/>
  <c r="H1261" i="40"/>
  <c r="H1260" i="40"/>
  <c r="H1259" i="40"/>
  <c r="H1258" i="40"/>
  <c r="H1257" i="40"/>
  <c r="H1256" i="40"/>
  <c r="H1255" i="40"/>
  <c r="H1254" i="40"/>
  <c r="H1253" i="40"/>
  <c r="H1252" i="40"/>
  <c r="H1251" i="40"/>
  <c r="H1250" i="40"/>
  <c r="H1249" i="40"/>
  <c r="H1248" i="40"/>
  <c r="H1247" i="40"/>
  <c r="H1246" i="40"/>
  <c r="H1245" i="40"/>
  <c r="H1244" i="40"/>
  <c r="H1243" i="40"/>
  <c r="H1242" i="40"/>
  <c r="H1241" i="40"/>
  <c r="H1240" i="40"/>
  <c r="H1239" i="40"/>
  <c r="H1238" i="40"/>
  <c r="H1237" i="40"/>
  <c r="H1236" i="40"/>
  <c r="H1235" i="40"/>
  <c r="H1234" i="40"/>
  <c r="H1233" i="40"/>
  <c r="H1232" i="40"/>
  <c r="H1231" i="40"/>
  <c r="H1230" i="40"/>
  <c r="H1229" i="40"/>
  <c r="H1228" i="40"/>
  <c r="H1227" i="40"/>
  <c r="H1226" i="40"/>
  <c r="H1225" i="40"/>
  <c r="H1224" i="40"/>
  <c r="H1223" i="40"/>
  <c r="H1222" i="40"/>
  <c r="H1221" i="40"/>
  <c r="H1220" i="40"/>
  <c r="H1219" i="40"/>
  <c r="H1218" i="40"/>
  <c r="H1217" i="40"/>
  <c r="H1216" i="40"/>
  <c r="H1215" i="40"/>
  <c r="H1214" i="40"/>
  <c r="H1213" i="40"/>
  <c r="H1212" i="40"/>
  <c r="H1211" i="40"/>
  <c r="H1210" i="40"/>
  <c r="H1209" i="40"/>
  <c r="H1208" i="40"/>
  <c r="H1207" i="40"/>
  <c r="H1206" i="40"/>
  <c r="H1205" i="40"/>
  <c r="H1204" i="40"/>
  <c r="H1203" i="40"/>
  <c r="H1202" i="40"/>
  <c r="H1201" i="40"/>
  <c r="H1200" i="40"/>
  <c r="H1199" i="40"/>
  <c r="H1198" i="40"/>
  <c r="H1197" i="40"/>
  <c r="H1196" i="40"/>
  <c r="H1195" i="40"/>
  <c r="H1194" i="40"/>
  <c r="H1193" i="40"/>
  <c r="H1192" i="40"/>
  <c r="H1191" i="40"/>
  <c r="H1190" i="40"/>
  <c r="H1189" i="40"/>
  <c r="H1188" i="40"/>
  <c r="H1187" i="40"/>
  <c r="H1186" i="40"/>
  <c r="H1185" i="40"/>
  <c r="H1184" i="40"/>
  <c r="H1183" i="40"/>
  <c r="H1182" i="40"/>
  <c r="H1181" i="40"/>
  <c r="H1180" i="40"/>
  <c r="H1179" i="40"/>
  <c r="H1178" i="40"/>
  <c r="H1177" i="40"/>
  <c r="H1176" i="40"/>
  <c r="H1175" i="40"/>
  <c r="H1174" i="40"/>
  <c r="H1173" i="40"/>
  <c r="H1172" i="40"/>
  <c r="H1171" i="40"/>
  <c r="H1170" i="40"/>
  <c r="H1169" i="40"/>
  <c r="H1168" i="40"/>
  <c r="H1167" i="40"/>
  <c r="H1166" i="40"/>
  <c r="H1165" i="40"/>
  <c r="H1164" i="40"/>
  <c r="H1163" i="40"/>
  <c r="H1162" i="40"/>
  <c r="H1161" i="40"/>
  <c r="H1160" i="40"/>
  <c r="H1159" i="40"/>
  <c r="H1158" i="40"/>
  <c r="H1157" i="40"/>
  <c r="H1156" i="40"/>
  <c r="H1155" i="40"/>
  <c r="H1154" i="40"/>
  <c r="H1153" i="40"/>
  <c r="H1152" i="40"/>
  <c r="H1151" i="40"/>
  <c r="H1150" i="40"/>
  <c r="H1149" i="40"/>
  <c r="H1148" i="40"/>
  <c r="H1147" i="40"/>
  <c r="H1146" i="40"/>
  <c r="H1145" i="40"/>
  <c r="H1144" i="40"/>
  <c r="H1143" i="40"/>
  <c r="H1142" i="40"/>
  <c r="H1141" i="40"/>
  <c r="H1140" i="40"/>
  <c r="H1139" i="40"/>
  <c r="H1138" i="40"/>
  <c r="H1137" i="40"/>
  <c r="H1136" i="40"/>
  <c r="H1135" i="40"/>
  <c r="H1134" i="40"/>
  <c r="H1133" i="40"/>
  <c r="H1132" i="40"/>
  <c r="H1131" i="40"/>
  <c r="H1130" i="40"/>
  <c r="H1129" i="40"/>
  <c r="H1128" i="40"/>
  <c r="H1127" i="40"/>
  <c r="H1126" i="40"/>
  <c r="H1125" i="40"/>
  <c r="H1124" i="40"/>
  <c r="H1123" i="40"/>
  <c r="H1122" i="40"/>
  <c r="H1121" i="40"/>
  <c r="H1120" i="40"/>
  <c r="H1119" i="40"/>
  <c r="H1118" i="40"/>
  <c r="H1117" i="40"/>
  <c r="H1116" i="40"/>
  <c r="H1115" i="40"/>
  <c r="H1114" i="40"/>
  <c r="H1113" i="40"/>
  <c r="H1112" i="40"/>
  <c r="H1111" i="40"/>
  <c r="H1110" i="40"/>
  <c r="H1109" i="40"/>
  <c r="H1108" i="40"/>
  <c r="H1107" i="40"/>
  <c r="H1106" i="40"/>
  <c r="H1105" i="40"/>
  <c r="H1104" i="40"/>
  <c r="H1103" i="40"/>
  <c r="H1102" i="40"/>
  <c r="H1101" i="40"/>
  <c r="H1100" i="40"/>
  <c r="H1099" i="40"/>
  <c r="H1098" i="40"/>
  <c r="H1097" i="40"/>
  <c r="H1096" i="40"/>
  <c r="H1095" i="40"/>
  <c r="H1094" i="40"/>
  <c r="H1093" i="40"/>
  <c r="H1092" i="40"/>
  <c r="H1091" i="40"/>
  <c r="H1090" i="40"/>
  <c r="H1089" i="40"/>
  <c r="H1088" i="40"/>
  <c r="H1087" i="40"/>
  <c r="H1086" i="40"/>
  <c r="H1085" i="40"/>
  <c r="H1084" i="40"/>
  <c r="H1083" i="40"/>
  <c r="H1082" i="40"/>
  <c r="H1081" i="40"/>
  <c r="H1080" i="40"/>
  <c r="H1079" i="40"/>
  <c r="H1078" i="40"/>
  <c r="H1077" i="40"/>
  <c r="H1076" i="40"/>
  <c r="H1075" i="40"/>
  <c r="H1074" i="40"/>
  <c r="H1073" i="40"/>
  <c r="H1072" i="40"/>
  <c r="H1071" i="40"/>
  <c r="H1070" i="40"/>
  <c r="H1069" i="40"/>
  <c r="H1068" i="40"/>
  <c r="H1067" i="40"/>
  <c r="H1066" i="40"/>
  <c r="H1065" i="40"/>
  <c r="H1064" i="40"/>
  <c r="H1063" i="40"/>
  <c r="H1062" i="40"/>
  <c r="H1061" i="40"/>
  <c r="H1060" i="40"/>
  <c r="H1059" i="40"/>
  <c r="H1058" i="40"/>
  <c r="H1057" i="40"/>
  <c r="H1056" i="40"/>
  <c r="H1055" i="40"/>
  <c r="H1054" i="40"/>
  <c r="H1053" i="40"/>
  <c r="H1052" i="40"/>
  <c r="H1051" i="40"/>
  <c r="H1050" i="40"/>
  <c r="H1049" i="40"/>
  <c r="H1048" i="40"/>
  <c r="H1047" i="40"/>
  <c r="H1046" i="40"/>
  <c r="H1045" i="40"/>
  <c r="H1044" i="40"/>
  <c r="H1043" i="40"/>
  <c r="H1042" i="40"/>
  <c r="H1041" i="40"/>
  <c r="H1040" i="40"/>
  <c r="H1039" i="40"/>
  <c r="H1038" i="40"/>
  <c r="H1037" i="40"/>
  <c r="H1036" i="40"/>
  <c r="H1035" i="40"/>
  <c r="H1034" i="40"/>
  <c r="H1033" i="40"/>
  <c r="H1032" i="40"/>
  <c r="H1031" i="40"/>
  <c r="H1030" i="40"/>
  <c r="H1029" i="40"/>
  <c r="H1028" i="40"/>
  <c r="H1027" i="40"/>
  <c r="H1026" i="40"/>
  <c r="H1025" i="40"/>
  <c r="H1024" i="40"/>
  <c r="H1023" i="40"/>
  <c r="H1022" i="40"/>
  <c r="H1021" i="40"/>
  <c r="H1020" i="40"/>
  <c r="H1019" i="40"/>
  <c r="H1018" i="40"/>
  <c r="H1017" i="40"/>
  <c r="H1016" i="40"/>
  <c r="H1015" i="40"/>
  <c r="H1014" i="40"/>
  <c r="H1013" i="40"/>
  <c r="H1012" i="40"/>
  <c r="H1011" i="40"/>
  <c r="H1010" i="40"/>
  <c r="H1009" i="40"/>
  <c r="H1008" i="40"/>
  <c r="H1007" i="40"/>
  <c r="H1006" i="40"/>
  <c r="H1005" i="40"/>
  <c r="H1004" i="40"/>
  <c r="H1003" i="40"/>
  <c r="H1002" i="40"/>
  <c r="H1001" i="40"/>
  <c r="H1000" i="40"/>
  <c r="H999" i="40"/>
  <c r="H998" i="40"/>
  <c r="H997" i="40"/>
  <c r="H996" i="40"/>
  <c r="H995" i="40"/>
  <c r="H994" i="40"/>
  <c r="H993" i="40"/>
  <c r="H992" i="40"/>
  <c r="H991" i="40"/>
  <c r="H990" i="40"/>
  <c r="H989" i="40"/>
  <c r="H988" i="40"/>
  <c r="H987" i="40"/>
  <c r="H986" i="40"/>
  <c r="H985" i="40"/>
  <c r="H984" i="40"/>
  <c r="H983" i="40"/>
  <c r="H982" i="40"/>
  <c r="H981" i="40"/>
  <c r="H980" i="40"/>
  <c r="H979" i="40"/>
  <c r="H978" i="40"/>
  <c r="H977" i="40"/>
  <c r="H976" i="40"/>
  <c r="H975" i="40"/>
  <c r="H974" i="40"/>
  <c r="H973" i="40"/>
  <c r="H972" i="40"/>
  <c r="H971" i="40"/>
  <c r="H970" i="40"/>
  <c r="H969" i="40"/>
  <c r="H968" i="40"/>
  <c r="H967" i="40"/>
  <c r="H966" i="40"/>
  <c r="H965" i="40"/>
  <c r="H964" i="40"/>
  <c r="H963" i="40"/>
  <c r="H962" i="40"/>
  <c r="H961" i="40"/>
  <c r="H960" i="40"/>
  <c r="H959" i="40"/>
  <c r="H958" i="40"/>
  <c r="H957" i="40"/>
  <c r="H956" i="40"/>
  <c r="H955" i="40"/>
  <c r="H954" i="40"/>
  <c r="H953" i="40"/>
  <c r="H952" i="40"/>
  <c r="H951" i="40"/>
  <c r="H950" i="40"/>
  <c r="H949" i="40"/>
  <c r="H948" i="40"/>
  <c r="H947" i="40"/>
  <c r="H946" i="40"/>
  <c r="H945" i="40"/>
  <c r="H944" i="40"/>
  <c r="H943" i="40"/>
  <c r="H942" i="40"/>
  <c r="H941" i="40"/>
  <c r="H940" i="40"/>
  <c r="H939" i="40"/>
  <c r="H938" i="40"/>
  <c r="H937" i="40"/>
  <c r="H936" i="40"/>
  <c r="H935" i="40"/>
  <c r="H934" i="40"/>
  <c r="H933" i="40"/>
  <c r="H932" i="40"/>
  <c r="H931" i="40"/>
  <c r="H930" i="40"/>
  <c r="H929" i="40"/>
  <c r="H928" i="40"/>
  <c r="H927" i="40"/>
  <c r="H926" i="40"/>
  <c r="H925" i="40"/>
  <c r="H924" i="40"/>
  <c r="H923" i="40"/>
  <c r="H922" i="40"/>
  <c r="H921" i="40"/>
  <c r="H920" i="40"/>
  <c r="H919" i="40"/>
  <c r="H918" i="40"/>
  <c r="H917" i="40"/>
  <c r="H916" i="40"/>
  <c r="H915" i="40"/>
  <c r="H914" i="40"/>
  <c r="H913" i="40"/>
  <c r="H912" i="40"/>
  <c r="H911" i="40"/>
  <c r="H910" i="40"/>
  <c r="H909" i="40"/>
  <c r="H908" i="40"/>
  <c r="H907" i="40"/>
  <c r="H906" i="40"/>
  <c r="H905" i="40"/>
  <c r="H904" i="40"/>
  <c r="H903" i="40"/>
  <c r="H902" i="40"/>
  <c r="H901" i="40"/>
  <c r="H900" i="40"/>
  <c r="H899" i="40"/>
  <c r="H898" i="40"/>
  <c r="H897" i="40"/>
  <c r="H896" i="40"/>
  <c r="H895" i="40"/>
  <c r="H894" i="40"/>
  <c r="H893" i="40"/>
  <c r="H892" i="40"/>
  <c r="H891" i="40"/>
  <c r="H890" i="40"/>
  <c r="H889" i="40"/>
  <c r="H888" i="40"/>
  <c r="H887" i="40"/>
  <c r="H886" i="40"/>
  <c r="H885" i="40"/>
  <c r="H884" i="40"/>
  <c r="H883" i="40"/>
  <c r="H882" i="40"/>
  <c r="H881" i="40"/>
  <c r="H880" i="40"/>
  <c r="H879" i="40"/>
  <c r="H878" i="40"/>
  <c r="H877" i="40"/>
  <c r="H876" i="40"/>
  <c r="H875" i="40"/>
  <c r="H874" i="40"/>
  <c r="H873" i="40"/>
  <c r="H872" i="40"/>
  <c r="H871" i="40"/>
  <c r="H870" i="40"/>
  <c r="H869" i="40"/>
  <c r="H868" i="40"/>
  <c r="H867" i="40"/>
  <c r="H866" i="40"/>
  <c r="H865" i="40"/>
  <c r="H864" i="40"/>
  <c r="H863" i="40"/>
  <c r="H862" i="40"/>
  <c r="H861" i="40"/>
  <c r="H860" i="40"/>
  <c r="H859" i="40"/>
  <c r="H858" i="40"/>
  <c r="H857" i="40"/>
  <c r="H856" i="40"/>
  <c r="H855" i="40"/>
  <c r="H854" i="40"/>
  <c r="H853" i="40"/>
  <c r="H852" i="40"/>
  <c r="H851" i="40"/>
  <c r="H850" i="40"/>
  <c r="H849" i="40"/>
  <c r="H848" i="40"/>
  <c r="H847" i="40"/>
  <c r="H846" i="40"/>
  <c r="H845" i="40"/>
  <c r="H844" i="40"/>
  <c r="H843" i="40"/>
  <c r="H842" i="40"/>
  <c r="H841" i="40"/>
  <c r="H840" i="40"/>
  <c r="H839" i="40"/>
  <c r="H838" i="40"/>
  <c r="H837" i="40"/>
  <c r="H836" i="40"/>
  <c r="H835" i="40"/>
  <c r="H834" i="40"/>
  <c r="H833" i="40"/>
  <c r="H832" i="40"/>
  <c r="H831" i="40"/>
  <c r="H830" i="40"/>
  <c r="H829" i="40"/>
  <c r="H828" i="40"/>
  <c r="H827" i="40"/>
  <c r="H826" i="40"/>
  <c r="H825" i="40"/>
  <c r="H824" i="40"/>
  <c r="H823" i="40"/>
  <c r="H822" i="40"/>
  <c r="H821" i="40"/>
  <c r="H820" i="40"/>
  <c r="H819" i="40"/>
  <c r="H818" i="40"/>
  <c r="H817" i="40"/>
  <c r="H816" i="40"/>
  <c r="H815" i="40"/>
  <c r="H814" i="40"/>
  <c r="H813" i="40"/>
  <c r="H812" i="40"/>
  <c r="H811" i="40"/>
  <c r="H810" i="40"/>
  <c r="H809" i="40"/>
  <c r="H808" i="40"/>
  <c r="H807" i="40"/>
  <c r="H806" i="40"/>
  <c r="H805" i="40"/>
  <c r="H804" i="40"/>
  <c r="H803" i="40"/>
  <c r="H802" i="40"/>
  <c r="H801" i="40"/>
  <c r="H800" i="40"/>
  <c r="H799" i="40"/>
  <c r="H798" i="40"/>
  <c r="H797" i="40"/>
  <c r="H796" i="40"/>
  <c r="H795" i="40"/>
  <c r="H794" i="40"/>
  <c r="H793" i="40"/>
  <c r="H792" i="40"/>
  <c r="H791" i="40"/>
  <c r="H790" i="40"/>
  <c r="H789" i="40"/>
  <c r="H788" i="40"/>
  <c r="H787" i="40"/>
  <c r="H786" i="40"/>
  <c r="H785" i="40"/>
  <c r="H784" i="40"/>
  <c r="H783" i="40"/>
  <c r="H782" i="40"/>
  <c r="H781" i="40"/>
  <c r="H780" i="40"/>
  <c r="H779" i="40"/>
  <c r="H778" i="40"/>
  <c r="H777" i="40"/>
  <c r="H776" i="40"/>
  <c r="H775" i="40"/>
  <c r="H774" i="40"/>
  <c r="H773" i="40"/>
  <c r="H772" i="40"/>
  <c r="H771" i="40"/>
  <c r="H770" i="40"/>
  <c r="H769" i="40"/>
  <c r="H768" i="40"/>
  <c r="H767" i="40"/>
  <c r="H766" i="40"/>
  <c r="H765" i="40"/>
  <c r="H764" i="40"/>
  <c r="H763" i="40"/>
  <c r="H762" i="40"/>
  <c r="H761" i="40"/>
  <c r="H760" i="40"/>
  <c r="H759" i="40"/>
  <c r="H758" i="40"/>
  <c r="H757" i="40"/>
  <c r="H756" i="40"/>
  <c r="H755" i="40"/>
  <c r="H754" i="40"/>
  <c r="H753" i="40"/>
  <c r="H752" i="40"/>
  <c r="H751" i="40"/>
  <c r="H750" i="40"/>
  <c r="H749" i="40"/>
  <c r="H748" i="40"/>
  <c r="H747" i="40"/>
  <c r="H746" i="40"/>
  <c r="H745" i="40"/>
  <c r="H744" i="40"/>
  <c r="H743" i="40"/>
  <c r="H742" i="40"/>
  <c r="H741" i="40"/>
  <c r="H740" i="40"/>
  <c r="H739" i="40"/>
  <c r="H738" i="40"/>
  <c r="H737" i="40"/>
  <c r="H736" i="40"/>
  <c r="H735" i="40"/>
  <c r="H734" i="40"/>
  <c r="H733" i="40"/>
  <c r="H732" i="40"/>
  <c r="H731" i="40"/>
  <c r="H730" i="40"/>
  <c r="H729" i="40"/>
  <c r="H728" i="40"/>
  <c r="H727" i="40"/>
  <c r="H726" i="40"/>
  <c r="H725" i="40"/>
  <c r="H724" i="40"/>
  <c r="H723" i="40"/>
  <c r="H722" i="40"/>
  <c r="H721" i="40"/>
  <c r="H720" i="40"/>
  <c r="H719" i="40"/>
  <c r="H718" i="40"/>
  <c r="H717" i="40"/>
  <c r="H716" i="40"/>
  <c r="H715" i="40"/>
  <c r="H714" i="40"/>
  <c r="H713" i="40"/>
  <c r="H712" i="40"/>
  <c r="H711" i="40"/>
  <c r="H710" i="40"/>
  <c r="H709" i="40"/>
  <c r="H708" i="40"/>
  <c r="H707" i="40"/>
  <c r="H706" i="40"/>
  <c r="H705" i="40"/>
  <c r="H704" i="40"/>
  <c r="H703" i="40"/>
  <c r="H702" i="40"/>
  <c r="H701" i="40"/>
  <c r="H700" i="40"/>
  <c r="H699" i="40"/>
  <c r="H698" i="40"/>
  <c r="H697" i="40"/>
  <c r="H696" i="40"/>
  <c r="H695" i="40"/>
  <c r="H694" i="40"/>
  <c r="H693" i="40"/>
  <c r="H692" i="40"/>
  <c r="H691" i="40"/>
  <c r="H690" i="40"/>
  <c r="H689" i="40"/>
  <c r="H688" i="40"/>
  <c r="H687" i="40"/>
  <c r="H686" i="40"/>
  <c r="H685" i="40"/>
  <c r="H684" i="40"/>
  <c r="H683" i="40"/>
  <c r="H682" i="40"/>
  <c r="H681" i="40"/>
  <c r="H680" i="40"/>
  <c r="H679" i="40"/>
  <c r="H678" i="40"/>
  <c r="H677" i="40"/>
  <c r="H676" i="40"/>
  <c r="H675" i="40"/>
  <c r="H674" i="40"/>
  <c r="H673" i="40"/>
  <c r="H672" i="40"/>
  <c r="H671" i="40"/>
  <c r="H670" i="40"/>
  <c r="H669" i="40"/>
  <c r="H668" i="40"/>
  <c r="H667" i="40"/>
  <c r="H666" i="40"/>
  <c r="H665" i="40"/>
  <c r="H664" i="40"/>
  <c r="H663" i="40"/>
  <c r="H662" i="40"/>
  <c r="H661" i="40"/>
  <c r="H660" i="40"/>
  <c r="H659" i="40"/>
  <c r="H658" i="40"/>
  <c r="H657" i="40"/>
  <c r="H656" i="40"/>
  <c r="H655" i="40"/>
  <c r="H654" i="40"/>
  <c r="H653" i="40"/>
  <c r="H652" i="40"/>
  <c r="H651" i="40"/>
  <c r="H650" i="40"/>
  <c r="H649" i="40"/>
  <c r="H648" i="40"/>
  <c r="H647" i="40"/>
  <c r="H646" i="40"/>
  <c r="H645" i="40"/>
  <c r="H644" i="40"/>
  <c r="H643" i="40"/>
  <c r="H642" i="40"/>
  <c r="H641" i="40"/>
  <c r="H640" i="40"/>
  <c r="H639" i="40"/>
  <c r="H638" i="40"/>
  <c r="H637" i="40"/>
  <c r="H636" i="40"/>
  <c r="H635" i="40"/>
  <c r="H634" i="40"/>
  <c r="H633" i="40"/>
  <c r="H632" i="40"/>
  <c r="H631" i="40"/>
  <c r="H630" i="40"/>
  <c r="H629" i="40"/>
  <c r="H628" i="40"/>
  <c r="H627" i="40"/>
  <c r="H626" i="40"/>
  <c r="H625" i="40"/>
  <c r="H624" i="40"/>
  <c r="H623" i="40"/>
  <c r="H622" i="40"/>
  <c r="H621" i="40"/>
  <c r="H620" i="40"/>
  <c r="H619" i="40"/>
  <c r="H618" i="40"/>
  <c r="H617" i="40"/>
  <c r="H616" i="40"/>
  <c r="H615" i="40"/>
  <c r="H614" i="40"/>
  <c r="H613" i="40"/>
  <c r="H612" i="40"/>
  <c r="H611" i="40"/>
  <c r="H610" i="40"/>
  <c r="H609" i="40"/>
  <c r="H608" i="40"/>
  <c r="H607" i="40"/>
  <c r="H606" i="40"/>
  <c r="H605" i="40"/>
  <c r="H604" i="40"/>
  <c r="H603" i="40"/>
  <c r="H602" i="40"/>
  <c r="H601" i="40"/>
  <c r="H600" i="40"/>
  <c r="H599" i="40"/>
  <c r="H598" i="40"/>
  <c r="H597" i="40"/>
  <c r="H596" i="40"/>
  <c r="H595" i="40"/>
  <c r="H594" i="40"/>
  <c r="H593" i="40"/>
  <c r="H592" i="40"/>
  <c r="H591" i="40"/>
  <c r="H590" i="40"/>
  <c r="H589" i="40"/>
  <c r="H588" i="40"/>
  <c r="H587" i="40"/>
  <c r="H586" i="40"/>
  <c r="H585" i="40"/>
  <c r="H584" i="40"/>
  <c r="H583" i="40"/>
  <c r="H582" i="40"/>
  <c r="H581" i="40"/>
  <c r="H580" i="40"/>
  <c r="H579" i="40"/>
  <c r="H578" i="40"/>
  <c r="H577" i="40"/>
  <c r="H576" i="40"/>
  <c r="H575" i="40"/>
  <c r="H574" i="40"/>
  <c r="H573" i="40"/>
  <c r="H572" i="40"/>
  <c r="H571" i="40"/>
  <c r="H570" i="40"/>
  <c r="H569" i="40"/>
  <c r="H568" i="40"/>
  <c r="H567" i="40"/>
  <c r="H566" i="40"/>
  <c r="H565" i="40"/>
  <c r="H564" i="40"/>
  <c r="H563" i="40"/>
  <c r="H562" i="40"/>
  <c r="H561" i="40"/>
  <c r="H560" i="40"/>
  <c r="H559" i="40"/>
  <c r="H558" i="40"/>
  <c r="H557" i="40"/>
  <c r="H556" i="40"/>
  <c r="H555" i="40"/>
  <c r="H554" i="40"/>
  <c r="H553" i="40"/>
  <c r="H552" i="40"/>
  <c r="H551" i="40"/>
  <c r="H550" i="40"/>
  <c r="H549" i="40"/>
  <c r="H548" i="40"/>
  <c r="H547" i="40"/>
  <c r="H546" i="40"/>
  <c r="H545" i="40"/>
  <c r="H544" i="40"/>
  <c r="H543" i="40"/>
  <c r="H542" i="40"/>
  <c r="H541" i="40"/>
  <c r="H540" i="40"/>
  <c r="H539" i="40"/>
  <c r="H538" i="40"/>
  <c r="H537" i="40"/>
  <c r="H536" i="40"/>
  <c r="H535" i="40"/>
  <c r="H534" i="40"/>
  <c r="H533" i="40"/>
  <c r="H532" i="40"/>
  <c r="H531" i="40"/>
  <c r="H530" i="40"/>
  <c r="H529" i="40"/>
  <c r="H528" i="40"/>
  <c r="H527" i="40"/>
  <c r="H526" i="40"/>
  <c r="H525" i="40"/>
  <c r="H524" i="40"/>
  <c r="H523" i="40"/>
  <c r="H522" i="40"/>
  <c r="H521" i="40"/>
  <c r="H520" i="40"/>
  <c r="H519" i="40"/>
  <c r="H518" i="40"/>
  <c r="H517" i="40"/>
  <c r="H516" i="40"/>
  <c r="H515" i="40"/>
  <c r="H514" i="40"/>
  <c r="H513" i="40"/>
  <c r="H512" i="40"/>
  <c r="H511" i="40"/>
  <c r="H510" i="40"/>
  <c r="H509" i="40"/>
  <c r="H508" i="40"/>
  <c r="H507" i="40"/>
  <c r="H506" i="40"/>
  <c r="H505" i="40"/>
  <c r="H504" i="40"/>
  <c r="H503" i="40"/>
  <c r="H502" i="40"/>
  <c r="H501" i="40"/>
  <c r="H500" i="40"/>
  <c r="H499" i="40"/>
  <c r="H498" i="40"/>
  <c r="H497" i="40"/>
  <c r="H496" i="40"/>
  <c r="H495" i="40"/>
  <c r="H494" i="40"/>
  <c r="H493" i="40"/>
  <c r="H492" i="40"/>
  <c r="H491" i="40"/>
  <c r="H490" i="40"/>
  <c r="H489" i="40"/>
  <c r="H488" i="40"/>
  <c r="H487" i="40"/>
  <c r="H486" i="40"/>
  <c r="H485" i="40"/>
  <c r="H484" i="40"/>
  <c r="H483" i="40"/>
  <c r="H482" i="40"/>
  <c r="H481" i="40"/>
  <c r="H480" i="40"/>
  <c r="H479" i="40"/>
  <c r="H478" i="40"/>
  <c r="H477" i="40"/>
  <c r="H476" i="40"/>
  <c r="H475" i="40"/>
  <c r="H474" i="40"/>
  <c r="H473" i="40"/>
  <c r="H472" i="40"/>
  <c r="H471" i="40"/>
  <c r="H470" i="40"/>
  <c r="H469" i="40"/>
  <c r="H468" i="40"/>
  <c r="H467" i="40"/>
  <c r="H466" i="40"/>
  <c r="H465" i="40"/>
  <c r="H464" i="40"/>
  <c r="H463" i="40"/>
  <c r="H462" i="40"/>
  <c r="H461" i="40"/>
  <c r="H460" i="40"/>
  <c r="H459" i="40"/>
  <c r="H458" i="40"/>
  <c r="H457" i="40"/>
  <c r="H456" i="40"/>
  <c r="H455" i="40"/>
  <c r="H454" i="40"/>
  <c r="H453" i="40"/>
  <c r="H452" i="40"/>
  <c r="H451" i="40"/>
  <c r="H450" i="40"/>
  <c r="H449" i="40"/>
  <c r="H448" i="40"/>
  <c r="H447" i="40"/>
  <c r="H446" i="40"/>
  <c r="H445" i="40"/>
  <c r="H444" i="40"/>
  <c r="H443" i="40"/>
  <c r="H442" i="40"/>
  <c r="H441" i="40"/>
  <c r="H440" i="40"/>
  <c r="H439" i="40"/>
  <c r="H438" i="40"/>
  <c r="H437" i="40"/>
  <c r="H436" i="40"/>
  <c r="H435" i="40"/>
  <c r="H434" i="40"/>
  <c r="H433" i="40"/>
  <c r="H432" i="40"/>
  <c r="H431" i="40"/>
  <c r="H430" i="40"/>
  <c r="H429" i="40"/>
  <c r="H428" i="40"/>
  <c r="H427" i="40"/>
  <c r="H426" i="40"/>
  <c r="H425" i="40"/>
  <c r="H424" i="40"/>
  <c r="H423" i="40"/>
  <c r="H422" i="40"/>
  <c r="H421" i="40"/>
  <c r="H420" i="40"/>
  <c r="H419" i="40"/>
  <c r="H418" i="40"/>
  <c r="H417" i="40"/>
  <c r="H416" i="40"/>
  <c r="H415" i="40"/>
  <c r="H414" i="40"/>
  <c r="H413" i="40"/>
  <c r="H412" i="40"/>
  <c r="H411" i="40"/>
  <c r="H410" i="40"/>
  <c r="H409" i="40"/>
  <c r="H408" i="40"/>
  <c r="H407" i="40"/>
  <c r="H406" i="40"/>
  <c r="H405" i="40"/>
  <c r="H404" i="40"/>
  <c r="H403" i="40"/>
  <c r="H402" i="40"/>
  <c r="H401" i="40"/>
  <c r="H400" i="40"/>
  <c r="H399" i="40"/>
  <c r="H398" i="40"/>
  <c r="H397" i="40"/>
  <c r="H396" i="40"/>
  <c r="H395" i="40"/>
  <c r="H394" i="40"/>
  <c r="H393" i="40"/>
  <c r="H392" i="40"/>
  <c r="H391" i="40"/>
  <c r="H390" i="40"/>
  <c r="H389" i="40"/>
  <c r="H388" i="40"/>
  <c r="H387" i="40"/>
  <c r="H386" i="40"/>
  <c r="H385" i="40"/>
  <c r="H384" i="40"/>
  <c r="H383" i="40"/>
  <c r="H382" i="40"/>
  <c r="H381" i="40"/>
  <c r="H380" i="40"/>
  <c r="H379" i="40"/>
  <c r="H378" i="40"/>
  <c r="H377" i="40"/>
  <c r="H376" i="40"/>
  <c r="H375" i="40"/>
  <c r="H374" i="40"/>
  <c r="H373" i="40"/>
  <c r="H372" i="40"/>
  <c r="H371" i="40"/>
  <c r="H370" i="40"/>
  <c r="H369" i="40"/>
  <c r="H368" i="40"/>
  <c r="H367" i="40"/>
  <c r="H366" i="40"/>
  <c r="H365" i="40"/>
  <c r="H364" i="40"/>
  <c r="H363" i="40"/>
  <c r="H362" i="40"/>
  <c r="H361" i="40"/>
  <c r="H360" i="40"/>
  <c r="H359" i="40"/>
  <c r="H358" i="40"/>
  <c r="H357" i="40"/>
  <c r="H356" i="40"/>
  <c r="H355" i="40"/>
  <c r="H354" i="40"/>
  <c r="H353" i="40"/>
  <c r="H352" i="40"/>
  <c r="H351" i="40"/>
  <c r="H350" i="40"/>
  <c r="H349" i="40"/>
  <c r="H348" i="40"/>
  <c r="H347" i="40"/>
  <c r="H346" i="40"/>
  <c r="H345" i="40"/>
  <c r="H344" i="40"/>
  <c r="H343" i="40"/>
  <c r="H342" i="40"/>
  <c r="H341" i="40"/>
  <c r="H340" i="40"/>
  <c r="H339" i="40"/>
  <c r="H338" i="40"/>
  <c r="H337" i="40"/>
  <c r="H336" i="40"/>
  <c r="H335" i="40"/>
  <c r="H334" i="40"/>
  <c r="H333" i="40"/>
  <c r="H332" i="40"/>
  <c r="H331" i="40"/>
  <c r="H330" i="40"/>
  <c r="H329" i="40"/>
  <c r="H328" i="40"/>
  <c r="H327" i="40"/>
  <c r="H326" i="40"/>
  <c r="H325" i="40"/>
  <c r="H324" i="40"/>
  <c r="H323" i="40"/>
  <c r="H322" i="40"/>
  <c r="H321" i="40"/>
  <c r="H320" i="40"/>
  <c r="H319" i="40"/>
  <c r="H318" i="40"/>
  <c r="H317" i="40"/>
  <c r="H316" i="40"/>
  <c r="H315" i="40"/>
  <c r="H314" i="40"/>
  <c r="H313" i="40"/>
  <c r="H312" i="40"/>
  <c r="H311" i="40"/>
  <c r="H310" i="40"/>
  <c r="H309" i="40"/>
  <c r="H308" i="40"/>
  <c r="H307" i="40"/>
  <c r="H306" i="40"/>
  <c r="H305" i="40"/>
  <c r="H304" i="40"/>
  <c r="H303" i="40"/>
  <c r="H302" i="40"/>
  <c r="H301" i="40"/>
  <c r="H300" i="40"/>
  <c r="H299" i="40"/>
  <c r="H298" i="40"/>
  <c r="H297" i="40"/>
  <c r="H296" i="40"/>
  <c r="H295" i="40"/>
  <c r="H294" i="40"/>
  <c r="H293" i="40"/>
  <c r="H292" i="40"/>
  <c r="H291" i="40"/>
  <c r="H290" i="40"/>
  <c r="H289" i="40"/>
  <c r="H288" i="40"/>
  <c r="H287" i="40"/>
  <c r="H286" i="40"/>
  <c r="H285" i="40"/>
  <c r="H284" i="40"/>
  <c r="H283" i="40"/>
  <c r="H282" i="40"/>
  <c r="H281" i="40"/>
  <c r="H280" i="40"/>
  <c r="H279" i="40"/>
  <c r="H278" i="40"/>
  <c r="H277" i="40"/>
  <c r="H276" i="40"/>
  <c r="H275" i="40"/>
  <c r="H274" i="40"/>
  <c r="H273" i="40"/>
  <c r="H272" i="40"/>
  <c r="H271" i="40"/>
  <c r="H270" i="40"/>
  <c r="H269" i="40"/>
  <c r="H268" i="40"/>
  <c r="H267" i="40"/>
  <c r="H266" i="40"/>
  <c r="H265" i="40"/>
  <c r="H264" i="40"/>
  <c r="H263" i="40"/>
  <c r="H262" i="40"/>
  <c r="H261" i="40"/>
  <c r="H260" i="40"/>
  <c r="H259" i="40"/>
  <c r="H258" i="40"/>
  <c r="H257" i="40"/>
  <c r="H256" i="40"/>
  <c r="H255" i="40"/>
  <c r="H254" i="40"/>
  <c r="H253" i="40"/>
  <c r="H252" i="40"/>
  <c r="H251" i="40"/>
  <c r="H250" i="40"/>
  <c r="H249" i="40"/>
  <c r="H248" i="40"/>
  <c r="H247" i="40"/>
  <c r="H246" i="40"/>
  <c r="H245" i="40"/>
  <c r="H244" i="40"/>
  <c r="H243" i="40"/>
  <c r="H242" i="40"/>
  <c r="H241" i="40"/>
  <c r="H240" i="40"/>
  <c r="H239" i="40"/>
  <c r="H238" i="40"/>
  <c r="H237" i="40"/>
  <c r="H236" i="40"/>
  <c r="H235" i="40"/>
  <c r="H234" i="40"/>
  <c r="H233" i="40"/>
  <c r="H232" i="40"/>
  <c r="H231" i="40"/>
  <c r="H230" i="40"/>
  <c r="H229" i="40"/>
  <c r="H228" i="40"/>
  <c r="H227" i="40"/>
  <c r="H226" i="40"/>
  <c r="H225" i="40"/>
  <c r="H224" i="40"/>
  <c r="H223" i="40"/>
  <c r="H222" i="40"/>
  <c r="H221" i="40"/>
  <c r="H220" i="40"/>
  <c r="H219" i="40"/>
  <c r="H218" i="40"/>
  <c r="H217" i="40"/>
  <c r="H216" i="40"/>
  <c r="H215" i="40"/>
  <c r="H214" i="40"/>
  <c r="H213" i="40"/>
  <c r="H212" i="40"/>
  <c r="H211" i="40"/>
  <c r="H210" i="40"/>
  <c r="H209" i="40"/>
  <c r="H208" i="40"/>
  <c r="H207" i="40"/>
  <c r="H206" i="40"/>
  <c r="H205" i="40"/>
  <c r="H204" i="40"/>
  <c r="H203" i="40"/>
  <c r="H202" i="40"/>
  <c r="H201" i="40"/>
  <c r="H200" i="40"/>
  <c r="H199" i="40"/>
  <c r="H198" i="40"/>
  <c r="H197" i="40"/>
  <c r="H196" i="40"/>
  <c r="H195" i="40"/>
  <c r="H194" i="40"/>
  <c r="H193" i="40"/>
  <c r="H192" i="40"/>
  <c r="H191" i="40"/>
  <c r="H190" i="40"/>
  <c r="H189" i="40"/>
  <c r="H188" i="40"/>
  <c r="H187" i="40"/>
  <c r="H186" i="40"/>
  <c r="H185" i="40"/>
  <c r="H184" i="40"/>
  <c r="H183" i="40"/>
  <c r="H182" i="40"/>
  <c r="H181" i="40"/>
  <c r="H180" i="40"/>
  <c r="H179" i="40"/>
  <c r="H178" i="40"/>
  <c r="H177" i="40"/>
  <c r="H176" i="40"/>
  <c r="H175" i="40"/>
  <c r="H174" i="40"/>
  <c r="H173" i="40"/>
  <c r="H172" i="40"/>
  <c r="H171" i="40"/>
  <c r="H170" i="40"/>
  <c r="H169" i="40"/>
  <c r="H168" i="40"/>
  <c r="H167" i="40"/>
  <c r="H166" i="40"/>
  <c r="H165" i="40"/>
  <c r="H164" i="40"/>
  <c r="H163" i="40"/>
  <c r="H162" i="40"/>
  <c r="H161" i="40"/>
  <c r="H160" i="40"/>
  <c r="H159" i="40"/>
  <c r="H158" i="40"/>
  <c r="H157" i="40"/>
  <c r="H156" i="40"/>
  <c r="H155" i="40"/>
  <c r="H154" i="40"/>
  <c r="H153" i="40"/>
  <c r="H152" i="40"/>
  <c r="H151" i="40"/>
  <c r="H150" i="40"/>
  <c r="H149" i="40"/>
  <c r="H148" i="40"/>
  <c r="H147" i="40"/>
  <c r="H146" i="40"/>
  <c r="H145" i="40"/>
  <c r="H144" i="40"/>
  <c r="H143" i="40"/>
  <c r="H142" i="40"/>
  <c r="H141" i="40"/>
  <c r="H140" i="40"/>
  <c r="H139" i="40"/>
  <c r="H138" i="40"/>
  <c r="H137" i="40"/>
  <c r="H136" i="40"/>
  <c r="H135" i="40"/>
  <c r="H134" i="40"/>
  <c r="H133" i="40"/>
  <c r="H132" i="40"/>
  <c r="H131" i="40"/>
  <c r="H130" i="40"/>
  <c r="H129" i="40"/>
  <c r="H128" i="40"/>
  <c r="H127" i="40"/>
  <c r="H126" i="40"/>
  <c r="H125" i="40"/>
  <c r="H124" i="40"/>
  <c r="H123" i="40"/>
  <c r="H122" i="40"/>
  <c r="H121" i="40"/>
  <c r="H120" i="40"/>
  <c r="H119" i="40"/>
  <c r="H118" i="40"/>
  <c r="H117" i="40"/>
  <c r="H116" i="40"/>
  <c r="H115" i="40"/>
  <c r="H114" i="40"/>
  <c r="H113" i="40"/>
  <c r="H112" i="40"/>
  <c r="H111" i="40"/>
  <c r="H110" i="40"/>
  <c r="H109" i="40"/>
  <c r="H108" i="40"/>
  <c r="H107" i="40"/>
  <c r="H106" i="40"/>
  <c r="H105" i="40"/>
  <c r="H104" i="40"/>
  <c r="H103" i="40"/>
  <c r="H102" i="40"/>
  <c r="H101" i="40"/>
  <c r="H100" i="40"/>
  <c r="H99" i="40"/>
  <c r="H98" i="40"/>
  <c r="H97" i="40"/>
  <c r="H96" i="40"/>
  <c r="H95" i="40"/>
  <c r="H94" i="40"/>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9"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H5" i="40"/>
  <c r="H4" i="40"/>
  <c r="H3" i="40"/>
  <c r="H2" i="40"/>
  <c r="C1837" i="40" l="1"/>
  <c r="E1837" i="40"/>
  <c r="C1836" i="40"/>
  <c r="E1836" i="40"/>
  <c r="C1835" i="40"/>
  <c r="E1835" i="40"/>
  <c r="C1834" i="40"/>
  <c r="E1834" i="40"/>
  <c r="C1833" i="40"/>
  <c r="E1833" i="40"/>
  <c r="C1832" i="40"/>
  <c r="E1832" i="40"/>
  <c r="C1831" i="40"/>
  <c r="E1831" i="40"/>
  <c r="C1830" i="40"/>
  <c r="E1830" i="40"/>
  <c r="C1829" i="40"/>
  <c r="E1829" i="40"/>
  <c r="C1828" i="40"/>
  <c r="E1828" i="40"/>
  <c r="C1827" i="40"/>
  <c r="E1827" i="40"/>
  <c r="C1826" i="40"/>
  <c r="E1826" i="40"/>
  <c r="C1825" i="40"/>
  <c r="E1825" i="40"/>
  <c r="C1824" i="40"/>
  <c r="E1824" i="40"/>
  <c r="C1823" i="40"/>
  <c r="E1823" i="40"/>
  <c r="C1822" i="40"/>
  <c r="E1822" i="40"/>
  <c r="C1821" i="40"/>
  <c r="E1821" i="40"/>
  <c r="C1820" i="40"/>
  <c r="E1820" i="40"/>
  <c r="C1819" i="40"/>
  <c r="E1819" i="40"/>
  <c r="C1818" i="40"/>
  <c r="E1818" i="40"/>
  <c r="C1817" i="40"/>
  <c r="E1817" i="40"/>
  <c r="C1816" i="40"/>
  <c r="E1816" i="40"/>
  <c r="C1815" i="40"/>
  <c r="E1815" i="40"/>
  <c r="C1814" i="40"/>
  <c r="E1814" i="40"/>
  <c r="C1813" i="40"/>
  <c r="E1813" i="40"/>
  <c r="C1812" i="40"/>
  <c r="E1812" i="40"/>
  <c r="C1811" i="40"/>
  <c r="E1811" i="40"/>
  <c r="C1810" i="40"/>
  <c r="E1810" i="40"/>
  <c r="C1809" i="40"/>
  <c r="E1809" i="40"/>
  <c r="C1808" i="40"/>
  <c r="E1808" i="40"/>
  <c r="C1807" i="40"/>
  <c r="E1807" i="40"/>
  <c r="C1806" i="40"/>
  <c r="E1806" i="40"/>
  <c r="C1805" i="40"/>
  <c r="E1805" i="40"/>
  <c r="C1804" i="40"/>
  <c r="E1804" i="40"/>
  <c r="C1803" i="40"/>
  <c r="E1803" i="40"/>
  <c r="C1802" i="40"/>
  <c r="E1802" i="40"/>
  <c r="C1801" i="40"/>
  <c r="E1801" i="40"/>
  <c r="C1800" i="40"/>
  <c r="E1800" i="40"/>
  <c r="C1799" i="40"/>
  <c r="E1799" i="40"/>
  <c r="C1798" i="40"/>
  <c r="E1798" i="40"/>
  <c r="C1797" i="40"/>
  <c r="E1797" i="40"/>
  <c r="C1796" i="40"/>
  <c r="E1796" i="40"/>
  <c r="C1795" i="40"/>
  <c r="E1795" i="40"/>
  <c r="C1794" i="40"/>
  <c r="E1794" i="40"/>
  <c r="C1793" i="40"/>
  <c r="E1793" i="40"/>
  <c r="C1792" i="40"/>
  <c r="E1792" i="40"/>
  <c r="C1791" i="40"/>
  <c r="E1791" i="40"/>
  <c r="C1790" i="40"/>
  <c r="E1790" i="40"/>
  <c r="C1789" i="40"/>
  <c r="E1789" i="40"/>
  <c r="C1788" i="40"/>
  <c r="E1788" i="40"/>
  <c r="C1787" i="40"/>
  <c r="E1787" i="40"/>
  <c r="C1786" i="40"/>
  <c r="E1786" i="40"/>
  <c r="C1785" i="40"/>
  <c r="E1785" i="40"/>
  <c r="C1784" i="40"/>
  <c r="E1784" i="40"/>
  <c r="C1783" i="40"/>
  <c r="E1783" i="40"/>
  <c r="C1782" i="40"/>
  <c r="E1782" i="40"/>
  <c r="C1781" i="40"/>
  <c r="E1781" i="40"/>
  <c r="C1780" i="40"/>
  <c r="E1780" i="40"/>
  <c r="C1779" i="40"/>
  <c r="E1779" i="40"/>
  <c r="C1778" i="40"/>
  <c r="E1778" i="40"/>
  <c r="C1777" i="40"/>
  <c r="E1777" i="40"/>
  <c r="C1776" i="40"/>
  <c r="E1776" i="40"/>
  <c r="C1775" i="40"/>
  <c r="E1775" i="40"/>
  <c r="C1774" i="40"/>
  <c r="E1774" i="40"/>
  <c r="C1773" i="40"/>
  <c r="E1773" i="40"/>
  <c r="C1772" i="40"/>
  <c r="E1772" i="40"/>
  <c r="C1771" i="40"/>
  <c r="E1771" i="40"/>
  <c r="C1770" i="40"/>
  <c r="E1770" i="40"/>
  <c r="C1769" i="40"/>
  <c r="E1769" i="40"/>
  <c r="C1768" i="40"/>
  <c r="E1768" i="40"/>
  <c r="C1767" i="40"/>
  <c r="E1767" i="40"/>
  <c r="C1766" i="40"/>
  <c r="E1766" i="40"/>
  <c r="C1765" i="40"/>
  <c r="E1765" i="40"/>
  <c r="C1764" i="40"/>
  <c r="E1764" i="40"/>
  <c r="C1763" i="40"/>
  <c r="E1763" i="40"/>
  <c r="C1762" i="40"/>
  <c r="E1762" i="40"/>
  <c r="C1761" i="40"/>
  <c r="E1761" i="40"/>
  <c r="C1760" i="40"/>
  <c r="E1760" i="40"/>
  <c r="C1759" i="40"/>
  <c r="E1759" i="40"/>
  <c r="C1758" i="40"/>
  <c r="E1758" i="40"/>
  <c r="C1757" i="40"/>
  <c r="E1757" i="40"/>
  <c r="C1756" i="40"/>
  <c r="E1756" i="40"/>
  <c r="C1755" i="40"/>
  <c r="E1755" i="40"/>
  <c r="C1754" i="40"/>
  <c r="E1754" i="40"/>
  <c r="C1753" i="40"/>
  <c r="E1753" i="40"/>
  <c r="C1752" i="40"/>
  <c r="E1752" i="40"/>
  <c r="C1751" i="40"/>
  <c r="E1751" i="40"/>
  <c r="C1750" i="40"/>
  <c r="E1750" i="40"/>
  <c r="C1749" i="40"/>
  <c r="E1749" i="40"/>
  <c r="C1748" i="40"/>
  <c r="E1748" i="40"/>
  <c r="C1747" i="40"/>
  <c r="E1747" i="40"/>
  <c r="C1746" i="40"/>
  <c r="E1746" i="40"/>
  <c r="C1745" i="40"/>
  <c r="E1745" i="40"/>
  <c r="C1744" i="40"/>
  <c r="E1744" i="40"/>
  <c r="C1743" i="40"/>
  <c r="E1743" i="40"/>
  <c r="C1742" i="40"/>
  <c r="E1742" i="40"/>
  <c r="C1741" i="40"/>
  <c r="E1741" i="40"/>
  <c r="C1740" i="40"/>
  <c r="E1740" i="40"/>
  <c r="C1739" i="40"/>
  <c r="E1739" i="40"/>
  <c r="C1738" i="40"/>
  <c r="E1738" i="40"/>
  <c r="C1737" i="40"/>
  <c r="E1737" i="40"/>
  <c r="C1736" i="40"/>
  <c r="E1736" i="40"/>
  <c r="C1735" i="40"/>
  <c r="E1735" i="40"/>
  <c r="C1734" i="40"/>
  <c r="E1734" i="40"/>
  <c r="C1733" i="40"/>
  <c r="E1733" i="40"/>
  <c r="C1732" i="40"/>
  <c r="E1732" i="40"/>
  <c r="C1731" i="40"/>
  <c r="E1731" i="40"/>
  <c r="C1730" i="40"/>
  <c r="E1730" i="40"/>
  <c r="C1729" i="40"/>
  <c r="E1729" i="40"/>
  <c r="C1728" i="40"/>
  <c r="E1728" i="40"/>
  <c r="C1727" i="40"/>
  <c r="E1727" i="40"/>
  <c r="C1726" i="40"/>
  <c r="E1726" i="40"/>
  <c r="C1725" i="40"/>
  <c r="E1725" i="40"/>
  <c r="C1724" i="40"/>
  <c r="E1724" i="40"/>
  <c r="C1723" i="40"/>
  <c r="E1723" i="40"/>
  <c r="C1722" i="40"/>
  <c r="E1722" i="40"/>
  <c r="C1721" i="40"/>
  <c r="E1721" i="40"/>
  <c r="C1720" i="40"/>
  <c r="E1720" i="40"/>
  <c r="C1719" i="40"/>
  <c r="E1719" i="40"/>
  <c r="C1718" i="40"/>
  <c r="E1718" i="40"/>
  <c r="C1717" i="40"/>
  <c r="E1717" i="40"/>
  <c r="C1716" i="40"/>
  <c r="E1716" i="40"/>
  <c r="C1715" i="40"/>
  <c r="E1715" i="40"/>
  <c r="C1714" i="40"/>
  <c r="E1714" i="40"/>
  <c r="C1713" i="40"/>
  <c r="E1713" i="40"/>
  <c r="C1712" i="40"/>
  <c r="E1712" i="40"/>
  <c r="C1711" i="40"/>
  <c r="E1711" i="40"/>
  <c r="C1710" i="40"/>
  <c r="E1710" i="40"/>
  <c r="C1709" i="40"/>
  <c r="E1709" i="40"/>
  <c r="C1708" i="40"/>
  <c r="E1708" i="40"/>
  <c r="C1707" i="40"/>
  <c r="E1707" i="40"/>
  <c r="C1706" i="40"/>
  <c r="E1706" i="40"/>
  <c r="C1705" i="40"/>
  <c r="E1705" i="40"/>
  <c r="C1704" i="40"/>
  <c r="E1704" i="40"/>
  <c r="C1703" i="40"/>
  <c r="E1703" i="40"/>
  <c r="C1702" i="40"/>
  <c r="E1702" i="40"/>
  <c r="C1701" i="40"/>
  <c r="E1701" i="40"/>
  <c r="C1700" i="40"/>
  <c r="E1700" i="40"/>
  <c r="C1699" i="40"/>
  <c r="E1699" i="40"/>
  <c r="C1698" i="40"/>
  <c r="E1698" i="40"/>
  <c r="C1697" i="40"/>
  <c r="E1697" i="40"/>
  <c r="C1696" i="40"/>
  <c r="E1696" i="40"/>
  <c r="C1695" i="40"/>
  <c r="E1695" i="40"/>
  <c r="C1694" i="40"/>
  <c r="E1694" i="40"/>
  <c r="C1693" i="40"/>
  <c r="E1693" i="40"/>
  <c r="C1692" i="40"/>
  <c r="E1692" i="40"/>
  <c r="C1691" i="40"/>
  <c r="E1691" i="40"/>
  <c r="C1690" i="40"/>
  <c r="E1690" i="40"/>
  <c r="C1689" i="40"/>
  <c r="E1689" i="40"/>
  <c r="C1688" i="40"/>
  <c r="E1688" i="40"/>
  <c r="C1687" i="40"/>
  <c r="E1687" i="40"/>
  <c r="C1686" i="40"/>
  <c r="E1686" i="40"/>
  <c r="C1685" i="40"/>
  <c r="E1685" i="40"/>
  <c r="C1684" i="40"/>
  <c r="E1684" i="40"/>
  <c r="C1683" i="40"/>
  <c r="E1683" i="40"/>
  <c r="C1682" i="40"/>
  <c r="E1682" i="40"/>
  <c r="C1681" i="40"/>
  <c r="E1681" i="40"/>
  <c r="C1680" i="40"/>
  <c r="E1680" i="40"/>
  <c r="C1679" i="40"/>
  <c r="E1679" i="40"/>
  <c r="C1678" i="40"/>
  <c r="E1678" i="40"/>
  <c r="C1677" i="40"/>
  <c r="E1677" i="40"/>
  <c r="C1676" i="40"/>
  <c r="E1676" i="40"/>
  <c r="C1675" i="40"/>
  <c r="E1675" i="40"/>
  <c r="C1674" i="40"/>
  <c r="E1674" i="40"/>
  <c r="C1673" i="40"/>
  <c r="E1673" i="40"/>
  <c r="C1672" i="40"/>
  <c r="E1672" i="40"/>
  <c r="C1671" i="40"/>
  <c r="E1671" i="40"/>
  <c r="C1670" i="40"/>
  <c r="E1670" i="40"/>
  <c r="C1669" i="40"/>
  <c r="E1669" i="40"/>
  <c r="C1668" i="40"/>
  <c r="E1668" i="40"/>
  <c r="C1667" i="40"/>
  <c r="E1667" i="40"/>
  <c r="C1666" i="40"/>
  <c r="E1666" i="40"/>
  <c r="C1665" i="40"/>
  <c r="E1665" i="40"/>
  <c r="C1664" i="40"/>
  <c r="E1664" i="40"/>
  <c r="C1663" i="40"/>
  <c r="E1663" i="40"/>
  <c r="C1662" i="40"/>
  <c r="E1662" i="40"/>
  <c r="C1661" i="40"/>
  <c r="E1661" i="40"/>
  <c r="C1660" i="40"/>
  <c r="E1660" i="40"/>
  <c r="C1659" i="40"/>
  <c r="E1659" i="40"/>
  <c r="C1658" i="40"/>
  <c r="E1658" i="40"/>
  <c r="C1657" i="40"/>
  <c r="E1657" i="40"/>
  <c r="C1656" i="40"/>
  <c r="E1656" i="40"/>
  <c r="C1655" i="40"/>
  <c r="E1655" i="40"/>
  <c r="C1654" i="40"/>
  <c r="E1654" i="40"/>
  <c r="C1653" i="40"/>
  <c r="E1653" i="40"/>
  <c r="C1652" i="40"/>
  <c r="E1652" i="40"/>
  <c r="C1651" i="40"/>
  <c r="E1651" i="40"/>
  <c r="C1650" i="40"/>
  <c r="E1650" i="40"/>
  <c r="C1649" i="40"/>
  <c r="E1649" i="40"/>
  <c r="C1648" i="40"/>
  <c r="E1648" i="40"/>
  <c r="C1647" i="40"/>
  <c r="E1647" i="40"/>
  <c r="C1646" i="40"/>
  <c r="E1646" i="40"/>
  <c r="C1645" i="40"/>
  <c r="E1645" i="40"/>
  <c r="C1644" i="40"/>
  <c r="E1644" i="40"/>
  <c r="C1643" i="40"/>
  <c r="E1643" i="40"/>
  <c r="C1642" i="40"/>
  <c r="E1642" i="40"/>
  <c r="C1641" i="40"/>
  <c r="E1641" i="40"/>
  <c r="C1640" i="40"/>
  <c r="E1640" i="40"/>
  <c r="C1639" i="40"/>
  <c r="E1639" i="40"/>
  <c r="C1638" i="40"/>
  <c r="E1638" i="40"/>
  <c r="C1637" i="40"/>
  <c r="E1637" i="40"/>
  <c r="C1636" i="40"/>
  <c r="E1636" i="40"/>
  <c r="C1635" i="40"/>
  <c r="E1635" i="40"/>
  <c r="C1634" i="40"/>
  <c r="E1634" i="40"/>
  <c r="C1633" i="40"/>
  <c r="E1633" i="40"/>
  <c r="C1632" i="40"/>
  <c r="E1632" i="40"/>
  <c r="C1631" i="40"/>
  <c r="E1631" i="40"/>
  <c r="C1630" i="40"/>
  <c r="E1630" i="40"/>
  <c r="C1629" i="40"/>
  <c r="E1629" i="40"/>
  <c r="C1628" i="40"/>
  <c r="E1628" i="40"/>
  <c r="C1627" i="40"/>
  <c r="E1627" i="40"/>
  <c r="C1626" i="40"/>
  <c r="E1626" i="40"/>
  <c r="C1625" i="40"/>
  <c r="E1625" i="40"/>
  <c r="C1624" i="40"/>
  <c r="E1624" i="40"/>
  <c r="C1623" i="40"/>
  <c r="E1623" i="40"/>
  <c r="C1622" i="40"/>
  <c r="E1622" i="40"/>
  <c r="C1621" i="40"/>
  <c r="E1621" i="40"/>
  <c r="C1620" i="40"/>
  <c r="E1620" i="40"/>
  <c r="C1619" i="40"/>
  <c r="E1619" i="40"/>
  <c r="C1618" i="40"/>
  <c r="E1618" i="40"/>
  <c r="C1617" i="40"/>
  <c r="E1617" i="40"/>
  <c r="C1616" i="40"/>
  <c r="E1616" i="40"/>
  <c r="C1615" i="40"/>
  <c r="E1615" i="40"/>
  <c r="C1614" i="40"/>
  <c r="E1614" i="40"/>
  <c r="C1613" i="40"/>
  <c r="E1613" i="40"/>
  <c r="C1612" i="40"/>
  <c r="E1612" i="40"/>
  <c r="C1611" i="40"/>
  <c r="E1611" i="40"/>
  <c r="C1610" i="40"/>
  <c r="E1610" i="40"/>
  <c r="C1609" i="40"/>
  <c r="E1609" i="40"/>
  <c r="C1608" i="40"/>
  <c r="E1608" i="40"/>
  <c r="C1607" i="40"/>
  <c r="E1607" i="40"/>
  <c r="C1606" i="40"/>
  <c r="E1606" i="40"/>
  <c r="C1605" i="40"/>
  <c r="E1605" i="40"/>
  <c r="C1604" i="40"/>
  <c r="E1604" i="40"/>
  <c r="C1603" i="40"/>
  <c r="E1603" i="40"/>
  <c r="C1602" i="40"/>
  <c r="E1602" i="40"/>
  <c r="C1601" i="40"/>
  <c r="E1601" i="40"/>
  <c r="C1600" i="40"/>
  <c r="E1600" i="40"/>
  <c r="C1599" i="40"/>
  <c r="E1599" i="40"/>
  <c r="C1598" i="40"/>
  <c r="E1598" i="40"/>
  <c r="C1597" i="40"/>
  <c r="E1597" i="40"/>
  <c r="C1596" i="40"/>
  <c r="E1596" i="40"/>
  <c r="C1595" i="40"/>
  <c r="E1595" i="40"/>
  <c r="C1594" i="40"/>
  <c r="E1594" i="40"/>
  <c r="C1593" i="40"/>
  <c r="E1593" i="40"/>
  <c r="C1592" i="40"/>
  <c r="E1592" i="40"/>
  <c r="C1591" i="40"/>
  <c r="E1591" i="40"/>
  <c r="C1590" i="40"/>
  <c r="E1590" i="40"/>
  <c r="C1589" i="40"/>
  <c r="E1589" i="40"/>
  <c r="C1588" i="40"/>
  <c r="E1588" i="40"/>
  <c r="C1587" i="40"/>
  <c r="E1587" i="40"/>
  <c r="C1586" i="40"/>
  <c r="E1586" i="40"/>
  <c r="C1585" i="40"/>
  <c r="E1585" i="40"/>
  <c r="C1584" i="40"/>
  <c r="E1584" i="40"/>
  <c r="C1583" i="40"/>
  <c r="E1583" i="40"/>
  <c r="C1582" i="40"/>
  <c r="E1582" i="40"/>
  <c r="C1581" i="40"/>
  <c r="E1581" i="40"/>
  <c r="C1580" i="40"/>
  <c r="E1580" i="40"/>
  <c r="C1579" i="40"/>
  <c r="E1579" i="40"/>
  <c r="C1578" i="40"/>
  <c r="E1578" i="40"/>
  <c r="C1577" i="40"/>
  <c r="E1577" i="40"/>
  <c r="C1576" i="40"/>
  <c r="E1576" i="40"/>
  <c r="C1575" i="40"/>
  <c r="E1575" i="40"/>
  <c r="C1574" i="40"/>
  <c r="E1574" i="40"/>
  <c r="C1573" i="40"/>
  <c r="E1573" i="40"/>
  <c r="C1572" i="40"/>
  <c r="E1572" i="40"/>
  <c r="C1571" i="40"/>
  <c r="E1571" i="40"/>
  <c r="C1570" i="40"/>
  <c r="E1570" i="40"/>
  <c r="C1569" i="40"/>
  <c r="E1569" i="40"/>
  <c r="C1568" i="40"/>
  <c r="E1568" i="40"/>
  <c r="C1567" i="40"/>
  <c r="E1567" i="40"/>
  <c r="C1566" i="40"/>
  <c r="E1566" i="40"/>
  <c r="C1565" i="40"/>
  <c r="E1565" i="40"/>
  <c r="C1564" i="40"/>
  <c r="E1564" i="40"/>
  <c r="C1563" i="40"/>
  <c r="E1563" i="40"/>
  <c r="C1562" i="40"/>
  <c r="E1562" i="40"/>
  <c r="C1561" i="40"/>
  <c r="E1561" i="40"/>
  <c r="C1560" i="40"/>
  <c r="E1560" i="40"/>
  <c r="C1559" i="40"/>
  <c r="E1559" i="40"/>
  <c r="C1558" i="40"/>
  <c r="E1558" i="40"/>
  <c r="C1557" i="40"/>
  <c r="E1557" i="40"/>
  <c r="C1556" i="40"/>
  <c r="E1556" i="40"/>
  <c r="C1555" i="40"/>
  <c r="E1555" i="40"/>
  <c r="C1554" i="40"/>
  <c r="E1554" i="40"/>
  <c r="C1553" i="40"/>
  <c r="E1553" i="40"/>
  <c r="C1552" i="40"/>
  <c r="E1552" i="40"/>
  <c r="C1551" i="40"/>
  <c r="E1551" i="40"/>
  <c r="C1550" i="40"/>
  <c r="E1550" i="40"/>
  <c r="C1549" i="40"/>
  <c r="E1549" i="40"/>
  <c r="C1548" i="40"/>
  <c r="E1548" i="40"/>
  <c r="C1547" i="40"/>
  <c r="E1547" i="40"/>
  <c r="C1546" i="40"/>
  <c r="E1546" i="40"/>
  <c r="C1545" i="40"/>
  <c r="E1545" i="40"/>
  <c r="C1544" i="40"/>
  <c r="E1544" i="40"/>
  <c r="C1543" i="40"/>
  <c r="E1543" i="40"/>
  <c r="C1542" i="40"/>
  <c r="E1542" i="40"/>
  <c r="C1541" i="40"/>
  <c r="E1541" i="40"/>
  <c r="C1540" i="40"/>
  <c r="E1540" i="40"/>
  <c r="C1539" i="40"/>
  <c r="E1539" i="40"/>
  <c r="C1538" i="40"/>
  <c r="E1538" i="40"/>
  <c r="C1537" i="40"/>
  <c r="E1537" i="40"/>
  <c r="C1536" i="40"/>
  <c r="E1536" i="40"/>
  <c r="C1535" i="40"/>
  <c r="E1535" i="40"/>
  <c r="C1534" i="40"/>
  <c r="E1534" i="40"/>
  <c r="C1533" i="40"/>
  <c r="E1533" i="40"/>
  <c r="E1532" i="40"/>
  <c r="C1532" i="40"/>
  <c r="C1531" i="40"/>
  <c r="E1531" i="40"/>
  <c r="C1530" i="40"/>
  <c r="E1530" i="40"/>
  <c r="C1529" i="40"/>
  <c r="E1529" i="40"/>
  <c r="C1528" i="40"/>
  <c r="E1528" i="40"/>
  <c r="C1527" i="40"/>
  <c r="E1527" i="40"/>
  <c r="C1526" i="40"/>
  <c r="E1526" i="40"/>
  <c r="C1525" i="40"/>
  <c r="E1525" i="40"/>
  <c r="C1524" i="40"/>
  <c r="E1524" i="40"/>
  <c r="C1523" i="40"/>
  <c r="E1523" i="40"/>
  <c r="C1522" i="40"/>
  <c r="E1522" i="40"/>
  <c r="C1521" i="40"/>
  <c r="E1521" i="40"/>
  <c r="C1520" i="40"/>
  <c r="E1520" i="40"/>
  <c r="C1519" i="40"/>
  <c r="E1519" i="40"/>
  <c r="C1518" i="40"/>
  <c r="E1518" i="40"/>
  <c r="C1517" i="40"/>
  <c r="E1517" i="40"/>
  <c r="C1516" i="40"/>
  <c r="E1516" i="40"/>
  <c r="C1515" i="40"/>
  <c r="E1515" i="40"/>
  <c r="C1514" i="40"/>
  <c r="E1514" i="40"/>
  <c r="C1513" i="40"/>
  <c r="E1513" i="40"/>
  <c r="C1512" i="40"/>
  <c r="E1512" i="40"/>
  <c r="C1511" i="40"/>
  <c r="E1511" i="40"/>
  <c r="C1510" i="40"/>
  <c r="E1510" i="40"/>
  <c r="C1509" i="40"/>
  <c r="E1509" i="40"/>
  <c r="C1508" i="40"/>
  <c r="E1508" i="40"/>
  <c r="C1507" i="40"/>
  <c r="E1507" i="40"/>
  <c r="C1506" i="40"/>
  <c r="E1506" i="40"/>
  <c r="C1505" i="40"/>
  <c r="E1505" i="40"/>
  <c r="C1504" i="40"/>
  <c r="E1504" i="40"/>
  <c r="C1503" i="40"/>
  <c r="E1503" i="40"/>
  <c r="C1502" i="40"/>
  <c r="E1502" i="40"/>
  <c r="C1501" i="40"/>
  <c r="E1501" i="40"/>
  <c r="C1500" i="40"/>
  <c r="E1500" i="40"/>
  <c r="C1499" i="40"/>
  <c r="E1499" i="40"/>
  <c r="C1498" i="40"/>
  <c r="E1498" i="40"/>
  <c r="C1497" i="40"/>
  <c r="E1497" i="40"/>
  <c r="C1496" i="40"/>
  <c r="E1496" i="40"/>
  <c r="C1495" i="40"/>
  <c r="E1495" i="40"/>
  <c r="C1494" i="40"/>
  <c r="E1494" i="40"/>
  <c r="C1493" i="40"/>
  <c r="E1493" i="40"/>
  <c r="C1492" i="40"/>
  <c r="E1492" i="40"/>
  <c r="C1491" i="40"/>
  <c r="E1491" i="40"/>
  <c r="C1490" i="40"/>
  <c r="E1490" i="40"/>
  <c r="C1489" i="40"/>
  <c r="E1489" i="40"/>
  <c r="C1488" i="40"/>
  <c r="E1488" i="40"/>
  <c r="C1487" i="40"/>
  <c r="E1487" i="40"/>
  <c r="C1486" i="40"/>
  <c r="E1486" i="40"/>
  <c r="C1485" i="40"/>
  <c r="E1485" i="40"/>
  <c r="C1484" i="40"/>
  <c r="E1484" i="40"/>
  <c r="C1483" i="40"/>
  <c r="E1483" i="40"/>
  <c r="C1482" i="40"/>
  <c r="E1482" i="40"/>
  <c r="C1481" i="40"/>
  <c r="E1481" i="40"/>
  <c r="C1480" i="40"/>
  <c r="E1480" i="40"/>
  <c r="C1479" i="40"/>
  <c r="E1479" i="40"/>
  <c r="C1478" i="40"/>
  <c r="E1478" i="40"/>
  <c r="C1477" i="40"/>
  <c r="E1477" i="40"/>
  <c r="C1476" i="40"/>
  <c r="E1476" i="40"/>
  <c r="C1475" i="40"/>
  <c r="E1475" i="40"/>
  <c r="C1474" i="40"/>
  <c r="E1474" i="40"/>
  <c r="C1473" i="40"/>
  <c r="E1473" i="40"/>
  <c r="C1472" i="40"/>
  <c r="E1472" i="40"/>
  <c r="C1471" i="40"/>
  <c r="E1471" i="40"/>
  <c r="C1470" i="40"/>
  <c r="E1470" i="40"/>
  <c r="C1469" i="40"/>
  <c r="E1469" i="40"/>
  <c r="C1468" i="40"/>
  <c r="E1468" i="40"/>
  <c r="C1467" i="40"/>
  <c r="E1467" i="40"/>
  <c r="C1466" i="40"/>
  <c r="E1466" i="40"/>
  <c r="C1465" i="40"/>
  <c r="E1465" i="40"/>
  <c r="C1464" i="40"/>
  <c r="E1464" i="40"/>
  <c r="C1463" i="40"/>
  <c r="E1463" i="40"/>
  <c r="C1462" i="40"/>
  <c r="E1462" i="40"/>
  <c r="C1461" i="40"/>
  <c r="E1461" i="40"/>
  <c r="C1460" i="40"/>
  <c r="E1460" i="40"/>
  <c r="C1459" i="40"/>
  <c r="E1459" i="40"/>
  <c r="C1458" i="40"/>
  <c r="E1458" i="40"/>
  <c r="C1457" i="40"/>
  <c r="E1457" i="40"/>
  <c r="C1456" i="40"/>
  <c r="E1456" i="40"/>
  <c r="C1455" i="40"/>
  <c r="E1455" i="40"/>
  <c r="C1454" i="40"/>
  <c r="E1454" i="40"/>
  <c r="C1453" i="40"/>
  <c r="E1453" i="40"/>
  <c r="C1452" i="40"/>
  <c r="E1452" i="40"/>
  <c r="C1451" i="40"/>
  <c r="E1451" i="40"/>
  <c r="C1450" i="40"/>
  <c r="E1450" i="40"/>
  <c r="C1449" i="40"/>
  <c r="E1449" i="40"/>
  <c r="C1448" i="40"/>
  <c r="E1448" i="40"/>
  <c r="C1447" i="40"/>
  <c r="E1447" i="40"/>
  <c r="C1446" i="40"/>
  <c r="E1446" i="40"/>
  <c r="C1445" i="40"/>
  <c r="E1445" i="40"/>
  <c r="C1444" i="40"/>
  <c r="E1444" i="40"/>
  <c r="C1443" i="40"/>
  <c r="E1443" i="40"/>
  <c r="C1442" i="40"/>
  <c r="E1442" i="40"/>
  <c r="C1441" i="40"/>
  <c r="E1441" i="40"/>
  <c r="E1440" i="40"/>
  <c r="C1440" i="40"/>
  <c r="C1439" i="40"/>
  <c r="E1439" i="40"/>
  <c r="C1438" i="40"/>
  <c r="E1438" i="40"/>
  <c r="C1437" i="40"/>
  <c r="E1437" i="40"/>
  <c r="C1436" i="40"/>
  <c r="E1436" i="40"/>
  <c r="C1435" i="40"/>
  <c r="E1435" i="40"/>
  <c r="C1434" i="40"/>
  <c r="E1434" i="40"/>
  <c r="C1433" i="40"/>
  <c r="E1433" i="40"/>
  <c r="C1432" i="40"/>
  <c r="E1432" i="40"/>
  <c r="C1431" i="40"/>
  <c r="E1431" i="40"/>
  <c r="C1430" i="40"/>
  <c r="E1430" i="40"/>
  <c r="C1429" i="40"/>
  <c r="E1429" i="40"/>
  <c r="C1428" i="40"/>
  <c r="E1428" i="40"/>
  <c r="C1427" i="40"/>
  <c r="E1427" i="40"/>
  <c r="C1426" i="40"/>
  <c r="E1426" i="40"/>
  <c r="C1425" i="40"/>
  <c r="E1425" i="40"/>
  <c r="C1424" i="40"/>
  <c r="E1424" i="40"/>
  <c r="C1423" i="40"/>
  <c r="E1423" i="40"/>
  <c r="C1422" i="40"/>
  <c r="E1422" i="40"/>
  <c r="C1421" i="40"/>
  <c r="E1421" i="40"/>
  <c r="C1420" i="40"/>
  <c r="E1420" i="40"/>
  <c r="C1419" i="40"/>
  <c r="E1419" i="40"/>
  <c r="C1418" i="40"/>
  <c r="E1418" i="40"/>
  <c r="C1417" i="40"/>
  <c r="E1417" i="40"/>
  <c r="C1416" i="40"/>
  <c r="E1416" i="40"/>
  <c r="C1415" i="40"/>
  <c r="E1415" i="40"/>
  <c r="C1414" i="40"/>
  <c r="E1414" i="40"/>
  <c r="C1413" i="40"/>
  <c r="E1413" i="40"/>
  <c r="C1412" i="40"/>
  <c r="E1412" i="40"/>
  <c r="C1411" i="40"/>
  <c r="E1411" i="40"/>
  <c r="C1410" i="40"/>
  <c r="E1410" i="40"/>
  <c r="C1409" i="40"/>
  <c r="E1409" i="40"/>
  <c r="C1408" i="40"/>
  <c r="E1408" i="40"/>
  <c r="C1407" i="40"/>
  <c r="E1407" i="40"/>
  <c r="C1406" i="40"/>
  <c r="E1406" i="40"/>
  <c r="C1405" i="40"/>
  <c r="E1405" i="40"/>
  <c r="C1404" i="40"/>
  <c r="E1404" i="40"/>
  <c r="C1403" i="40"/>
  <c r="E1403" i="40"/>
  <c r="C1402" i="40"/>
  <c r="E1402" i="40"/>
  <c r="C1401" i="40"/>
  <c r="E1401" i="40"/>
  <c r="C1400" i="40"/>
  <c r="E1400" i="40"/>
  <c r="C1399" i="40"/>
  <c r="E1399" i="40"/>
  <c r="C1398" i="40"/>
  <c r="E1398" i="40"/>
  <c r="C1397" i="40"/>
  <c r="E1397" i="40"/>
  <c r="C1396" i="40"/>
  <c r="E1396" i="40"/>
  <c r="C1395" i="40"/>
  <c r="E1395" i="40"/>
  <c r="C1394" i="40"/>
  <c r="E1394" i="40"/>
  <c r="C1393" i="40"/>
  <c r="E1393" i="40"/>
  <c r="C1392" i="40"/>
  <c r="E1392" i="40"/>
  <c r="C1391" i="40"/>
  <c r="E1391" i="40"/>
  <c r="C1390" i="40"/>
  <c r="E1390" i="40"/>
  <c r="C1389" i="40"/>
  <c r="E1389" i="40"/>
  <c r="C1388" i="40"/>
  <c r="E1388" i="40"/>
  <c r="C1387" i="40"/>
  <c r="E1387" i="40"/>
  <c r="C1386" i="40"/>
  <c r="E1386" i="40"/>
  <c r="C1385" i="40"/>
  <c r="E1385" i="40"/>
  <c r="C1384" i="40"/>
  <c r="E1384" i="40"/>
  <c r="C1383" i="40"/>
  <c r="E1383" i="40"/>
  <c r="C1382" i="40"/>
  <c r="E1382" i="40"/>
  <c r="C1381" i="40"/>
  <c r="E1381" i="40"/>
  <c r="C1380" i="40"/>
  <c r="E1380" i="40"/>
  <c r="C1379" i="40"/>
  <c r="E1379" i="40"/>
  <c r="C1378" i="40"/>
  <c r="E1378" i="40"/>
  <c r="C1377" i="40"/>
  <c r="E1377" i="40"/>
  <c r="C1376" i="40"/>
  <c r="E1376" i="40"/>
  <c r="C1375" i="40"/>
  <c r="E1375" i="40"/>
  <c r="C1374" i="40"/>
  <c r="E1374" i="40"/>
  <c r="C1373" i="40"/>
  <c r="E1373" i="40"/>
  <c r="C1372" i="40"/>
  <c r="E1372" i="40"/>
  <c r="C1371" i="40"/>
  <c r="E1371" i="40"/>
  <c r="C1370" i="40"/>
  <c r="E1370" i="40"/>
  <c r="C1369" i="40"/>
  <c r="E1369" i="40"/>
  <c r="C1368" i="40"/>
  <c r="E1368" i="40"/>
  <c r="C1367" i="40"/>
  <c r="E1367" i="40"/>
  <c r="C1366" i="40"/>
  <c r="E1366" i="40"/>
  <c r="C1365" i="40"/>
  <c r="E1365" i="40"/>
  <c r="C1364" i="40"/>
  <c r="E1364" i="40"/>
  <c r="C1363" i="40"/>
  <c r="E1363" i="40"/>
  <c r="C1362" i="40"/>
  <c r="E1362" i="40"/>
  <c r="C1361" i="40"/>
  <c r="E1361" i="40"/>
  <c r="C1360" i="40"/>
  <c r="E1360" i="40"/>
  <c r="C1359" i="40"/>
  <c r="E1359" i="40"/>
  <c r="C1358" i="40"/>
  <c r="E1358" i="40"/>
  <c r="C1357" i="40"/>
  <c r="E1357" i="40"/>
  <c r="C1356" i="40"/>
  <c r="E1356" i="40"/>
  <c r="C1355" i="40"/>
  <c r="E1355" i="40"/>
  <c r="C1354" i="40"/>
  <c r="E1354" i="40"/>
  <c r="C1353" i="40"/>
  <c r="E1353" i="40"/>
  <c r="C1352" i="40"/>
  <c r="E1352" i="40"/>
  <c r="C1351" i="40"/>
  <c r="E1351" i="40"/>
  <c r="C1350" i="40"/>
  <c r="E1350" i="40"/>
  <c r="C1349" i="40"/>
  <c r="E1349" i="40"/>
  <c r="C1348" i="40"/>
  <c r="E1348" i="40"/>
  <c r="C1347" i="40"/>
  <c r="E1347" i="40"/>
  <c r="C1346" i="40"/>
  <c r="E1346" i="40"/>
  <c r="C1345" i="40"/>
  <c r="E1345" i="40"/>
  <c r="C1344" i="40"/>
  <c r="E1344" i="40"/>
  <c r="C1343" i="40"/>
  <c r="E1343" i="40"/>
  <c r="C1342" i="40"/>
  <c r="E1342" i="40"/>
  <c r="C1341" i="40"/>
  <c r="E1341" i="40"/>
  <c r="C1340" i="40"/>
  <c r="E1340" i="40"/>
  <c r="C1339" i="40"/>
  <c r="E1339" i="40"/>
  <c r="C1338" i="40"/>
  <c r="E1338" i="40"/>
  <c r="C1337" i="40"/>
  <c r="E1337" i="40"/>
  <c r="C1336" i="40"/>
  <c r="E1336" i="40"/>
  <c r="C1335" i="40"/>
  <c r="E1335" i="40"/>
  <c r="C1334" i="40"/>
  <c r="E1334" i="40"/>
  <c r="C1333" i="40"/>
  <c r="E1333" i="40"/>
  <c r="C1332" i="40"/>
  <c r="E1332" i="40"/>
  <c r="C1331" i="40"/>
  <c r="E1331" i="40"/>
  <c r="C1330" i="40"/>
  <c r="E1330" i="40"/>
  <c r="C1329" i="40"/>
  <c r="E1329" i="40"/>
  <c r="C1328" i="40"/>
  <c r="E1328" i="40"/>
  <c r="C1327" i="40"/>
  <c r="E1327" i="40"/>
  <c r="C1326" i="40"/>
  <c r="E1326" i="40"/>
  <c r="C1325" i="40"/>
  <c r="E1325" i="40"/>
  <c r="C1324" i="40"/>
  <c r="E1324" i="40"/>
  <c r="C1323" i="40"/>
  <c r="E1323" i="40"/>
  <c r="C1322" i="40"/>
  <c r="E1322" i="40"/>
  <c r="C1321" i="40"/>
  <c r="E1321" i="40"/>
  <c r="C1320" i="40"/>
  <c r="E1320" i="40"/>
  <c r="C1319" i="40"/>
  <c r="E1319" i="40"/>
  <c r="C1318" i="40"/>
  <c r="E1318" i="40"/>
  <c r="C1317" i="40"/>
  <c r="E1317" i="40"/>
  <c r="C1316" i="40"/>
  <c r="E1316" i="40"/>
  <c r="C1315" i="40"/>
  <c r="E1315" i="40"/>
  <c r="C1314" i="40"/>
  <c r="E1314" i="40"/>
  <c r="C1313" i="40"/>
  <c r="E1313" i="40"/>
  <c r="C1312" i="40"/>
  <c r="E1312" i="40"/>
  <c r="C1311" i="40"/>
  <c r="E1311" i="40"/>
  <c r="C1310" i="40"/>
  <c r="E1310" i="40"/>
  <c r="C1309" i="40"/>
  <c r="E1309" i="40"/>
  <c r="C1308" i="40"/>
  <c r="E1308" i="40"/>
  <c r="C1307" i="40"/>
  <c r="E1307" i="40"/>
  <c r="C1306" i="40"/>
  <c r="E1306" i="40"/>
  <c r="C1305" i="40"/>
  <c r="E1305" i="40"/>
  <c r="C1304" i="40"/>
  <c r="E1304" i="40"/>
  <c r="C1303" i="40"/>
  <c r="E1303" i="40"/>
  <c r="C1302" i="40"/>
  <c r="E1302" i="40"/>
  <c r="C1301" i="40"/>
  <c r="E1301" i="40"/>
  <c r="C1300" i="40"/>
  <c r="E1300" i="40"/>
  <c r="C1299" i="40"/>
  <c r="E1299" i="40"/>
  <c r="C1298" i="40"/>
  <c r="E1298" i="40"/>
  <c r="C1297" i="40"/>
  <c r="E1297" i="40"/>
  <c r="C1296" i="40"/>
  <c r="E1296" i="40"/>
  <c r="C1295" i="40"/>
  <c r="E1295" i="40"/>
  <c r="C1294" i="40"/>
  <c r="E1294" i="40"/>
  <c r="C1293" i="40"/>
  <c r="E1293" i="40"/>
  <c r="C1292" i="40"/>
  <c r="E1292" i="40"/>
  <c r="C1291" i="40"/>
  <c r="E1291" i="40"/>
  <c r="C1290" i="40"/>
  <c r="E1290" i="40"/>
  <c r="C1289" i="40"/>
  <c r="E1289" i="40"/>
  <c r="C1288" i="40"/>
  <c r="E1288" i="40"/>
  <c r="C1287" i="40"/>
  <c r="E1287" i="40"/>
  <c r="C1286" i="40"/>
  <c r="E1286" i="40"/>
  <c r="C1285" i="40"/>
  <c r="E1285" i="40"/>
  <c r="C1284" i="40"/>
  <c r="E1284" i="40"/>
  <c r="C1283" i="40"/>
  <c r="E1283" i="40"/>
  <c r="C1282" i="40"/>
  <c r="E1282" i="40"/>
  <c r="C1281" i="40"/>
  <c r="E1281" i="40"/>
  <c r="C1280" i="40"/>
  <c r="E1280" i="40"/>
  <c r="C1279" i="40"/>
  <c r="E1279" i="40"/>
  <c r="C1278" i="40"/>
  <c r="E1278" i="40"/>
  <c r="C1277" i="40"/>
  <c r="E1277" i="40"/>
  <c r="C1276" i="40"/>
  <c r="E1276" i="40"/>
  <c r="C1275" i="40"/>
  <c r="E1275" i="40"/>
  <c r="C1274" i="40"/>
  <c r="E1274" i="40"/>
  <c r="C1273" i="40"/>
  <c r="E1273" i="40"/>
  <c r="E1272" i="40"/>
  <c r="C1272" i="40"/>
  <c r="C1271" i="40"/>
  <c r="E1271" i="40"/>
  <c r="C1270" i="40"/>
  <c r="E1270" i="40"/>
  <c r="C1269" i="40"/>
  <c r="E1269" i="40"/>
  <c r="C1268" i="40"/>
  <c r="E1268" i="40"/>
  <c r="C1267" i="40"/>
  <c r="E1267" i="40"/>
  <c r="C1266" i="40"/>
  <c r="E1266" i="40"/>
  <c r="C1265" i="40"/>
  <c r="E1265" i="40"/>
  <c r="C1264" i="40"/>
  <c r="E1264" i="40"/>
  <c r="C1263" i="40"/>
  <c r="E1263" i="40"/>
  <c r="C1262" i="40"/>
  <c r="E1262" i="40"/>
  <c r="C1261" i="40"/>
  <c r="E1261" i="40"/>
  <c r="C1260" i="40"/>
  <c r="E1260" i="40"/>
  <c r="C1259" i="40"/>
  <c r="E1259" i="40"/>
  <c r="C1258" i="40"/>
  <c r="E1258" i="40"/>
  <c r="C1257" i="40"/>
  <c r="E1257" i="40"/>
  <c r="C1256" i="40"/>
  <c r="E1256" i="40"/>
  <c r="C1255" i="40"/>
  <c r="E1255" i="40"/>
  <c r="C1254" i="40"/>
  <c r="E1254" i="40"/>
  <c r="C1253" i="40"/>
  <c r="E1253" i="40"/>
  <c r="C1252" i="40"/>
  <c r="E1252" i="40"/>
  <c r="C1251" i="40"/>
  <c r="E1251" i="40"/>
  <c r="C1250" i="40"/>
  <c r="E1250" i="40"/>
  <c r="C1249" i="40"/>
  <c r="E1249" i="40"/>
  <c r="C1248" i="40"/>
  <c r="E1248" i="40"/>
  <c r="C1247" i="40"/>
  <c r="E1247" i="40"/>
  <c r="C1246" i="40"/>
  <c r="E1246" i="40"/>
  <c r="C1245" i="40"/>
  <c r="E1245" i="40"/>
  <c r="C1244" i="40"/>
  <c r="E1244" i="40"/>
  <c r="C1243" i="40"/>
  <c r="E1243" i="40"/>
  <c r="C1242" i="40"/>
  <c r="E1242" i="40"/>
  <c r="C1241" i="40"/>
  <c r="E1241" i="40"/>
  <c r="C1240" i="40"/>
  <c r="E1240" i="40"/>
  <c r="C1239" i="40"/>
  <c r="E1239" i="40"/>
  <c r="C1238" i="40"/>
  <c r="E1238" i="40"/>
  <c r="C1237" i="40"/>
  <c r="E1237" i="40"/>
  <c r="C1236" i="40"/>
  <c r="E1236" i="40"/>
  <c r="C1235" i="40"/>
  <c r="E1235" i="40"/>
  <c r="C1234" i="40"/>
  <c r="E1234" i="40"/>
  <c r="C1233" i="40"/>
  <c r="E1233" i="40"/>
  <c r="C1232" i="40"/>
  <c r="E1232" i="40"/>
  <c r="C1231" i="40"/>
  <c r="E1231" i="40"/>
  <c r="C1230" i="40"/>
  <c r="E1230" i="40"/>
  <c r="C1229" i="40"/>
  <c r="E1229" i="40"/>
  <c r="C1228" i="40"/>
  <c r="E1228" i="40"/>
  <c r="C1227" i="40"/>
  <c r="E1227" i="40"/>
  <c r="C1226" i="40"/>
  <c r="E1226" i="40"/>
  <c r="C1225" i="40"/>
  <c r="E1225" i="40"/>
  <c r="C1224" i="40"/>
  <c r="E1224" i="40"/>
  <c r="C1223" i="40"/>
  <c r="E1223" i="40"/>
  <c r="C1222" i="40"/>
  <c r="E1222" i="40"/>
  <c r="C1221" i="40"/>
  <c r="E1221" i="40"/>
  <c r="C1220" i="40"/>
  <c r="E1220" i="40"/>
  <c r="C1219" i="40"/>
  <c r="E1219" i="40"/>
  <c r="C1218" i="40"/>
  <c r="E1218" i="40"/>
  <c r="C1217" i="40"/>
  <c r="E1217" i="40"/>
  <c r="C1216" i="40"/>
  <c r="E1216" i="40"/>
  <c r="C1215" i="40"/>
  <c r="E1215" i="40"/>
  <c r="C1214" i="40"/>
  <c r="E1214" i="40"/>
  <c r="C1213" i="40"/>
  <c r="E1213" i="40"/>
  <c r="C1212" i="40"/>
  <c r="E1212" i="40"/>
  <c r="C1211" i="40"/>
  <c r="E1211" i="40"/>
  <c r="C1210" i="40"/>
  <c r="E1210" i="40"/>
  <c r="C1209" i="40"/>
  <c r="E1209" i="40"/>
  <c r="C1208" i="40"/>
  <c r="E1208" i="40"/>
  <c r="C1207" i="40"/>
  <c r="E1207" i="40"/>
  <c r="C1206" i="40"/>
  <c r="E1206" i="40"/>
  <c r="C1205" i="40"/>
  <c r="E1205" i="40"/>
  <c r="C1204" i="40"/>
  <c r="E1204" i="40"/>
  <c r="C1203" i="40"/>
  <c r="E1203" i="40"/>
  <c r="C1202" i="40"/>
  <c r="E1202" i="40"/>
  <c r="C1201" i="40"/>
  <c r="E1201" i="40"/>
  <c r="C1200" i="40"/>
  <c r="E1200" i="40"/>
  <c r="C1199" i="40"/>
  <c r="E1199" i="40"/>
  <c r="C1198" i="40"/>
  <c r="E1198" i="40"/>
  <c r="C1197" i="40"/>
  <c r="E1197" i="40"/>
  <c r="C1196" i="40"/>
  <c r="E1196" i="40"/>
  <c r="C1195" i="40"/>
  <c r="E1195" i="40"/>
  <c r="C1194" i="40"/>
  <c r="E1194" i="40"/>
  <c r="C1193" i="40"/>
  <c r="E1193" i="40"/>
  <c r="C1192" i="40"/>
  <c r="E1192" i="40"/>
  <c r="C1191" i="40"/>
  <c r="E1191" i="40"/>
  <c r="C1190" i="40"/>
  <c r="E1190" i="40"/>
  <c r="C1189" i="40"/>
  <c r="E1189" i="40"/>
  <c r="C1188" i="40"/>
  <c r="E1188" i="40"/>
  <c r="C1187" i="40"/>
  <c r="E1187" i="40"/>
  <c r="C1186" i="40"/>
  <c r="E1186" i="40"/>
  <c r="C1185" i="40"/>
  <c r="E1185" i="40"/>
  <c r="C1184" i="40"/>
  <c r="E1184" i="40"/>
  <c r="C1183" i="40"/>
  <c r="E1183" i="40"/>
  <c r="C1182" i="40"/>
  <c r="E1182" i="40"/>
  <c r="C1181" i="40"/>
  <c r="E1181" i="40"/>
  <c r="C1180" i="40"/>
  <c r="E1180" i="40"/>
  <c r="C1179" i="40"/>
  <c r="E1179" i="40"/>
  <c r="C1178" i="40"/>
  <c r="E1178" i="40"/>
  <c r="C1177" i="40"/>
  <c r="E1177" i="40"/>
  <c r="C1176" i="40"/>
  <c r="E1176" i="40"/>
  <c r="C1175" i="40"/>
  <c r="E1175" i="40"/>
  <c r="C1174" i="40"/>
  <c r="E1174" i="40"/>
  <c r="C1173" i="40"/>
  <c r="E1173" i="40"/>
  <c r="C1172" i="40"/>
  <c r="E1172" i="40"/>
  <c r="C1171" i="40"/>
  <c r="E1171" i="40"/>
  <c r="C1170" i="40"/>
  <c r="E1170" i="40"/>
  <c r="C1169" i="40"/>
  <c r="E1169" i="40"/>
  <c r="C1168" i="40"/>
  <c r="E1168" i="40"/>
  <c r="C1167" i="40"/>
  <c r="E1167" i="40"/>
  <c r="C1166" i="40"/>
  <c r="E1166" i="40"/>
  <c r="C1165" i="40"/>
  <c r="E1165" i="40"/>
  <c r="C1164" i="40"/>
  <c r="E1164" i="40"/>
  <c r="C1163" i="40"/>
  <c r="E1163" i="40"/>
  <c r="E1162" i="40"/>
  <c r="C1162" i="40"/>
  <c r="C1161" i="40"/>
  <c r="E1161" i="40"/>
  <c r="C1160" i="40"/>
  <c r="E1160" i="40"/>
  <c r="C1159" i="40"/>
  <c r="E1159" i="40"/>
  <c r="C1158" i="40"/>
  <c r="E1158" i="40"/>
  <c r="C1157" i="40"/>
  <c r="E1157" i="40"/>
  <c r="C1156" i="40"/>
  <c r="E1156" i="40"/>
  <c r="C1155" i="40"/>
  <c r="E1155" i="40"/>
  <c r="C1154" i="40"/>
  <c r="E1154" i="40"/>
  <c r="C1153" i="40"/>
  <c r="E1153" i="40"/>
  <c r="C1152" i="40"/>
  <c r="E1152" i="40"/>
  <c r="C1151" i="40"/>
  <c r="E1151" i="40"/>
  <c r="C1150" i="40"/>
  <c r="E1150" i="40"/>
  <c r="C1149" i="40"/>
  <c r="E1149" i="40"/>
  <c r="C1148" i="40"/>
  <c r="E1148" i="40"/>
  <c r="C1147" i="40"/>
  <c r="E1147" i="40"/>
  <c r="C1146" i="40"/>
  <c r="E1146" i="40"/>
  <c r="C1145" i="40"/>
  <c r="E1145" i="40"/>
  <c r="C1144" i="40"/>
  <c r="E1144" i="40"/>
  <c r="C1143" i="40"/>
  <c r="E1143" i="40"/>
  <c r="C1142" i="40"/>
  <c r="E1142" i="40"/>
  <c r="C1141" i="40"/>
  <c r="E1141" i="40"/>
  <c r="C1140" i="40"/>
  <c r="E1140" i="40"/>
  <c r="C1139" i="40"/>
  <c r="E1139" i="40"/>
  <c r="C1138" i="40"/>
  <c r="E1138" i="40"/>
  <c r="C1137" i="40"/>
  <c r="E1137" i="40"/>
  <c r="C1136" i="40"/>
  <c r="E1136" i="40"/>
  <c r="C1135" i="40"/>
  <c r="E1135" i="40"/>
  <c r="C1134" i="40"/>
  <c r="E1134" i="40"/>
  <c r="C1133" i="40"/>
  <c r="E1133" i="40"/>
  <c r="C1132" i="40"/>
  <c r="E1132" i="40"/>
  <c r="C1131" i="40"/>
  <c r="E1131" i="40"/>
  <c r="C1130" i="40"/>
  <c r="E1130" i="40"/>
  <c r="C1129" i="40"/>
  <c r="E1129" i="40"/>
  <c r="C1128" i="40"/>
  <c r="E1128" i="40"/>
  <c r="C1127" i="40"/>
  <c r="E1127" i="40"/>
  <c r="C1126" i="40"/>
  <c r="E1126" i="40"/>
  <c r="C1125" i="40"/>
  <c r="E1125" i="40"/>
  <c r="C1124" i="40"/>
  <c r="E1124" i="40"/>
  <c r="C1123" i="40"/>
  <c r="E1123" i="40"/>
  <c r="C1122" i="40"/>
  <c r="E1122" i="40"/>
  <c r="C1121" i="40"/>
  <c r="E1121" i="40"/>
  <c r="C1120" i="40"/>
  <c r="E1120" i="40"/>
  <c r="C1119" i="40"/>
  <c r="E1119" i="40"/>
  <c r="C1118" i="40"/>
  <c r="E1118" i="40"/>
  <c r="C1117" i="40"/>
  <c r="E1117" i="40"/>
  <c r="C1116" i="40"/>
  <c r="E1116" i="40"/>
  <c r="C1115" i="40"/>
  <c r="E1115" i="40"/>
  <c r="C1114" i="40"/>
  <c r="E1114" i="40"/>
  <c r="C1113" i="40"/>
  <c r="E1113" i="40"/>
  <c r="C1112" i="40"/>
  <c r="E1112" i="40"/>
  <c r="C1111" i="40"/>
  <c r="E1111" i="40"/>
  <c r="C1110" i="40"/>
  <c r="E1110" i="40"/>
  <c r="C1109" i="40"/>
  <c r="E1109" i="40"/>
  <c r="C1108" i="40"/>
  <c r="E1108" i="40"/>
  <c r="C1107" i="40"/>
  <c r="E1107" i="40"/>
  <c r="C1106" i="40"/>
  <c r="E1106" i="40"/>
  <c r="C1105" i="40"/>
  <c r="E1105" i="40"/>
  <c r="C1104" i="40"/>
  <c r="E1104" i="40"/>
  <c r="C1103" i="40"/>
  <c r="E1103" i="40"/>
  <c r="C1102" i="40"/>
  <c r="E1102" i="40"/>
  <c r="C1101" i="40"/>
  <c r="E1101" i="40"/>
  <c r="C1100" i="40"/>
  <c r="E1100" i="40"/>
  <c r="C1099" i="40"/>
  <c r="E1099" i="40"/>
  <c r="C1098" i="40"/>
  <c r="E1098" i="40"/>
  <c r="C1097" i="40"/>
  <c r="E1097" i="40"/>
  <c r="C1096" i="40"/>
  <c r="E1096" i="40"/>
  <c r="C1095" i="40"/>
  <c r="E1095" i="40"/>
  <c r="C1094" i="40"/>
  <c r="E1094" i="40"/>
  <c r="E1093" i="40"/>
  <c r="C1093" i="40"/>
  <c r="C1092" i="40"/>
  <c r="E1092" i="40"/>
  <c r="C1091" i="40"/>
  <c r="E1091" i="40"/>
  <c r="C1090" i="40"/>
  <c r="E1090" i="40"/>
  <c r="C1089" i="40"/>
  <c r="E1089" i="40"/>
  <c r="C1088" i="40"/>
  <c r="E1088" i="40"/>
  <c r="C1087" i="40"/>
  <c r="E1087" i="40"/>
  <c r="C1086" i="40"/>
  <c r="E1086" i="40"/>
  <c r="C1085" i="40"/>
  <c r="E1085" i="40"/>
  <c r="C1084" i="40"/>
  <c r="E1084" i="40"/>
  <c r="C1083" i="40"/>
  <c r="E1083" i="40"/>
  <c r="C1082" i="40"/>
  <c r="E1082" i="40"/>
  <c r="C1081" i="40"/>
  <c r="E1081" i="40"/>
  <c r="C1080" i="40"/>
  <c r="E1080" i="40"/>
  <c r="C1079" i="40"/>
  <c r="E1079" i="40"/>
  <c r="C1078" i="40"/>
  <c r="E1078" i="40"/>
  <c r="C1077" i="40"/>
  <c r="E1077" i="40"/>
  <c r="C1076" i="40"/>
  <c r="E1076" i="40"/>
  <c r="C1075" i="40"/>
  <c r="E1075" i="40"/>
  <c r="C1074" i="40"/>
  <c r="E1074" i="40"/>
  <c r="C1073" i="40"/>
  <c r="E1073" i="40"/>
  <c r="C1072" i="40"/>
  <c r="E1072" i="40"/>
  <c r="C1071" i="40"/>
  <c r="E1071" i="40"/>
  <c r="C1070" i="40"/>
  <c r="E1070" i="40"/>
  <c r="C1069" i="40"/>
  <c r="E1069" i="40"/>
  <c r="C1068" i="40"/>
  <c r="E1068" i="40"/>
  <c r="C1067" i="40"/>
  <c r="E1067" i="40"/>
  <c r="C1066" i="40"/>
  <c r="E1066" i="40"/>
  <c r="C1065" i="40"/>
  <c r="E1065" i="40"/>
  <c r="C1064" i="40"/>
  <c r="E1064" i="40"/>
  <c r="C1063" i="40"/>
  <c r="E1063" i="40"/>
  <c r="C1062" i="40"/>
  <c r="E1062" i="40"/>
  <c r="C1061" i="40"/>
  <c r="E1061" i="40"/>
  <c r="C1060" i="40"/>
  <c r="E1060" i="40"/>
  <c r="C1059" i="40"/>
  <c r="E1059" i="40"/>
  <c r="C1058" i="40"/>
  <c r="E1058" i="40"/>
  <c r="C1057" i="40"/>
  <c r="E1057" i="40"/>
  <c r="C1056" i="40"/>
  <c r="E1056" i="40"/>
  <c r="C1055" i="40"/>
  <c r="E1055" i="40"/>
  <c r="C1054" i="40"/>
  <c r="E1054" i="40"/>
  <c r="C1053" i="40"/>
  <c r="E1053" i="40"/>
  <c r="C1052" i="40"/>
  <c r="E1052" i="40"/>
  <c r="C1051" i="40"/>
  <c r="E1051" i="40"/>
  <c r="C1050" i="40"/>
  <c r="E1050" i="40"/>
  <c r="C1049" i="40"/>
  <c r="E1049" i="40"/>
  <c r="C1048" i="40"/>
  <c r="E1048" i="40"/>
  <c r="C1047" i="40"/>
  <c r="E1047" i="40"/>
  <c r="C1046" i="40"/>
  <c r="E1046" i="40"/>
  <c r="C1045" i="40"/>
  <c r="E1045" i="40"/>
  <c r="C1044" i="40"/>
  <c r="E1044" i="40"/>
  <c r="C1043" i="40"/>
  <c r="E1043" i="40"/>
  <c r="C1042" i="40"/>
  <c r="E1042" i="40"/>
  <c r="C1041" i="40"/>
  <c r="E1041" i="40"/>
  <c r="C1040" i="40"/>
  <c r="E1040" i="40"/>
  <c r="C1039" i="40"/>
  <c r="E1039" i="40"/>
  <c r="C1038" i="40"/>
  <c r="E1038" i="40"/>
  <c r="C1037" i="40"/>
  <c r="E1037" i="40"/>
  <c r="C1036" i="40"/>
  <c r="E1036" i="40"/>
  <c r="C1035" i="40"/>
  <c r="E1035" i="40"/>
  <c r="E1034" i="40"/>
  <c r="C1034" i="40"/>
  <c r="C1033" i="40"/>
  <c r="E1033" i="40"/>
  <c r="C1032" i="40"/>
  <c r="E1032" i="40"/>
  <c r="C1031" i="40"/>
  <c r="E1031" i="40"/>
  <c r="C1030" i="40"/>
  <c r="E1030" i="40"/>
  <c r="C1029" i="40"/>
  <c r="E1029" i="40"/>
  <c r="C1028" i="40"/>
  <c r="E1028" i="40"/>
  <c r="C1027" i="40"/>
  <c r="E1027" i="40"/>
  <c r="C1026" i="40"/>
  <c r="E1026" i="40"/>
  <c r="C1025" i="40"/>
  <c r="E1025" i="40"/>
  <c r="C1024" i="40"/>
  <c r="E1024" i="40"/>
  <c r="C1023" i="40"/>
  <c r="E1023" i="40"/>
  <c r="C1022" i="40"/>
  <c r="E1022" i="40"/>
  <c r="C1021" i="40"/>
  <c r="E1021" i="40"/>
  <c r="C1020" i="40"/>
  <c r="E1020" i="40"/>
  <c r="C1019" i="40"/>
  <c r="E1019" i="40"/>
  <c r="C1018" i="40"/>
  <c r="E1018" i="40"/>
  <c r="C1017" i="40"/>
  <c r="E1017" i="40"/>
  <c r="C1016" i="40"/>
  <c r="E1016" i="40"/>
  <c r="C1015" i="40"/>
  <c r="E1015" i="40"/>
  <c r="C1014" i="40"/>
  <c r="E1014" i="40"/>
  <c r="C1013" i="40"/>
  <c r="E1013" i="40"/>
  <c r="C1012" i="40"/>
  <c r="E1012" i="40"/>
  <c r="C1011" i="40"/>
  <c r="E1011" i="40"/>
  <c r="C1010" i="40"/>
  <c r="E1010" i="40"/>
  <c r="C1009" i="40"/>
  <c r="E1009" i="40"/>
  <c r="C1008" i="40"/>
  <c r="E1008" i="40"/>
  <c r="C1007" i="40"/>
  <c r="E1007" i="40"/>
  <c r="C1006" i="40"/>
  <c r="E1006" i="40"/>
  <c r="C1005" i="40"/>
  <c r="E1005" i="40"/>
  <c r="C1004" i="40"/>
  <c r="E1004" i="40"/>
  <c r="C1003" i="40"/>
  <c r="E1003" i="40"/>
  <c r="C1002" i="40"/>
  <c r="E1002" i="40"/>
  <c r="C1001" i="40"/>
  <c r="E1001" i="40"/>
  <c r="C1000" i="40"/>
  <c r="E1000" i="40"/>
  <c r="C999" i="40"/>
  <c r="E999" i="40"/>
  <c r="C998" i="40"/>
  <c r="E998" i="40"/>
  <c r="C997" i="40"/>
  <c r="E997" i="40"/>
  <c r="C996" i="40"/>
  <c r="E996" i="40"/>
  <c r="C995" i="40"/>
  <c r="E995" i="40"/>
  <c r="C994" i="40"/>
  <c r="E994" i="40"/>
  <c r="C993" i="40"/>
  <c r="E993" i="40"/>
  <c r="C992" i="40"/>
  <c r="E992" i="40"/>
  <c r="C991" i="40"/>
  <c r="E991" i="40"/>
  <c r="C990" i="40"/>
  <c r="E990" i="40"/>
  <c r="C989" i="40"/>
  <c r="E989" i="40"/>
  <c r="C988" i="40"/>
  <c r="E988" i="40"/>
  <c r="C987" i="40"/>
  <c r="E987" i="40"/>
  <c r="C986" i="40"/>
  <c r="E986" i="40"/>
  <c r="C985" i="40"/>
  <c r="E985" i="40"/>
  <c r="C984" i="40"/>
  <c r="E984" i="40"/>
  <c r="C983" i="40"/>
  <c r="E983" i="40"/>
  <c r="C982" i="40"/>
  <c r="E982" i="40"/>
  <c r="C981" i="40"/>
  <c r="E981" i="40"/>
  <c r="C980" i="40"/>
  <c r="E980" i="40"/>
  <c r="C979" i="40"/>
  <c r="E979" i="40"/>
  <c r="C978" i="40"/>
  <c r="E978" i="40"/>
  <c r="C977" i="40"/>
  <c r="E977" i="40"/>
  <c r="C976" i="40"/>
  <c r="E976" i="40"/>
  <c r="C975" i="40"/>
  <c r="E975" i="40"/>
  <c r="C974" i="40"/>
  <c r="E974" i="40"/>
  <c r="C973" i="40"/>
  <c r="E973" i="40"/>
  <c r="C972" i="40"/>
  <c r="E972" i="40"/>
  <c r="C971" i="40"/>
  <c r="E971" i="40"/>
  <c r="C970" i="40"/>
  <c r="E970" i="40"/>
  <c r="C969" i="40"/>
  <c r="E969" i="40"/>
  <c r="C968" i="40"/>
  <c r="E968" i="40"/>
  <c r="C967" i="40"/>
  <c r="E967" i="40"/>
  <c r="C966" i="40"/>
  <c r="E966" i="40"/>
  <c r="C965" i="40"/>
  <c r="E965" i="40"/>
  <c r="C964" i="40"/>
  <c r="E964" i="40"/>
  <c r="C963" i="40"/>
  <c r="E963" i="40"/>
  <c r="C962" i="40"/>
  <c r="E962" i="40"/>
  <c r="C961" i="40"/>
  <c r="E961" i="40"/>
  <c r="C960" i="40"/>
  <c r="E960" i="40"/>
  <c r="C959" i="40"/>
  <c r="E959" i="40"/>
  <c r="C958" i="40"/>
  <c r="E958" i="40"/>
  <c r="C957" i="40"/>
  <c r="E957" i="40"/>
  <c r="C956" i="40"/>
  <c r="E956" i="40"/>
  <c r="C955" i="40"/>
  <c r="E955" i="40"/>
  <c r="C954" i="40"/>
  <c r="E954" i="40"/>
  <c r="C953" i="40"/>
  <c r="E953" i="40"/>
  <c r="C952" i="40"/>
  <c r="E952" i="40"/>
  <c r="C951" i="40"/>
  <c r="E951" i="40"/>
  <c r="C950" i="40"/>
  <c r="E950" i="40"/>
  <c r="C949" i="40"/>
  <c r="E949" i="40"/>
  <c r="C948" i="40"/>
  <c r="E948" i="40"/>
  <c r="C947" i="40"/>
  <c r="E947" i="40"/>
  <c r="C946" i="40"/>
  <c r="E946" i="40"/>
  <c r="C945" i="40"/>
  <c r="E945" i="40"/>
  <c r="C944" i="40"/>
  <c r="E944" i="40"/>
  <c r="C943" i="40"/>
  <c r="E943" i="40"/>
  <c r="C942" i="40"/>
  <c r="E942" i="40"/>
  <c r="C941" i="40"/>
  <c r="E941" i="40"/>
  <c r="C940" i="40"/>
  <c r="E940" i="40"/>
  <c r="C939" i="40"/>
  <c r="E939" i="40"/>
  <c r="C938" i="40"/>
  <c r="E938" i="40"/>
  <c r="C937" i="40"/>
  <c r="E937" i="40"/>
  <c r="C936" i="40"/>
  <c r="E936" i="40"/>
  <c r="C935" i="40"/>
  <c r="E935" i="40"/>
  <c r="C934" i="40"/>
  <c r="E934" i="40"/>
  <c r="C933" i="40"/>
  <c r="E933" i="40"/>
  <c r="C932" i="40"/>
  <c r="E932" i="40"/>
  <c r="C931" i="40"/>
  <c r="E931" i="40"/>
  <c r="C930" i="40"/>
  <c r="E930" i="40"/>
  <c r="C929" i="40"/>
  <c r="E929" i="40"/>
  <c r="C928" i="40"/>
  <c r="E928" i="40"/>
  <c r="C927" i="40"/>
  <c r="E927" i="40"/>
  <c r="C926" i="40"/>
  <c r="E926" i="40"/>
  <c r="C925" i="40"/>
  <c r="E925" i="40"/>
  <c r="C924" i="40"/>
  <c r="E924" i="40"/>
  <c r="C923" i="40"/>
  <c r="E923" i="40"/>
  <c r="C922" i="40"/>
  <c r="E922" i="40"/>
  <c r="C921" i="40"/>
  <c r="E921" i="40"/>
  <c r="C920" i="40"/>
  <c r="E920" i="40"/>
  <c r="C919" i="40"/>
  <c r="E919" i="40"/>
  <c r="C918" i="40"/>
  <c r="E918" i="40"/>
  <c r="C917" i="40"/>
  <c r="E917" i="40"/>
  <c r="C916" i="40"/>
  <c r="E916" i="40"/>
  <c r="C915" i="40"/>
  <c r="E915" i="40"/>
  <c r="C914" i="40"/>
  <c r="E914" i="40"/>
  <c r="C913" i="40"/>
  <c r="E913" i="40"/>
  <c r="C912" i="40"/>
  <c r="E912" i="40"/>
  <c r="C911" i="40"/>
  <c r="E911" i="40"/>
  <c r="C910" i="40"/>
  <c r="E910" i="40"/>
  <c r="C909" i="40"/>
  <c r="E909" i="40"/>
  <c r="C908" i="40"/>
  <c r="E908" i="40"/>
  <c r="C907" i="40"/>
  <c r="E907" i="40"/>
  <c r="C906" i="40"/>
  <c r="E906" i="40"/>
  <c r="C905" i="40"/>
  <c r="E905" i="40"/>
  <c r="C904" i="40"/>
  <c r="E904" i="40"/>
  <c r="C903" i="40"/>
  <c r="E903" i="40"/>
  <c r="C902" i="40"/>
  <c r="E902" i="40"/>
  <c r="C901" i="40"/>
  <c r="E901" i="40"/>
  <c r="C900" i="40"/>
  <c r="E900" i="40"/>
  <c r="C899" i="40"/>
  <c r="E899" i="40"/>
  <c r="C898" i="40"/>
  <c r="E898" i="40"/>
  <c r="C897" i="40"/>
  <c r="E897" i="40"/>
  <c r="C896" i="40"/>
  <c r="E896" i="40"/>
  <c r="C895" i="40"/>
  <c r="E895" i="40"/>
  <c r="C894" i="40"/>
  <c r="E894" i="40"/>
  <c r="C893" i="40"/>
  <c r="E893" i="40"/>
  <c r="C892" i="40"/>
  <c r="E892" i="40"/>
  <c r="C891" i="40"/>
  <c r="E891" i="40"/>
  <c r="C890" i="40"/>
  <c r="E890" i="40"/>
  <c r="C889" i="40"/>
  <c r="E889" i="40"/>
  <c r="C888" i="40"/>
  <c r="E888" i="40"/>
  <c r="E887" i="40"/>
  <c r="C887" i="40"/>
  <c r="C886" i="40"/>
  <c r="E886" i="40"/>
  <c r="C885" i="40"/>
  <c r="E885" i="40"/>
  <c r="C884" i="40"/>
  <c r="E884" i="40"/>
  <c r="C883" i="40"/>
  <c r="E883" i="40"/>
  <c r="C882" i="40"/>
  <c r="E882" i="40"/>
  <c r="C881" i="40"/>
  <c r="E881" i="40"/>
  <c r="C880" i="40"/>
  <c r="E880" i="40"/>
  <c r="C879" i="40"/>
  <c r="E879" i="40"/>
  <c r="C878" i="40"/>
  <c r="E878" i="40"/>
  <c r="C877" i="40"/>
  <c r="E877" i="40"/>
  <c r="C876" i="40"/>
  <c r="E876" i="40"/>
  <c r="C875" i="40"/>
  <c r="E875" i="40"/>
  <c r="C874" i="40"/>
  <c r="E874" i="40"/>
  <c r="C873" i="40"/>
  <c r="E873" i="40"/>
  <c r="C872" i="40"/>
  <c r="E872" i="40"/>
  <c r="C871" i="40"/>
  <c r="E871" i="40"/>
  <c r="C870" i="40"/>
  <c r="E870" i="40"/>
  <c r="C869" i="40"/>
  <c r="E869" i="40"/>
  <c r="C868" i="40"/>
  <c r="E868" i="40"/>
  <c r="C867" i="40"/>
  <c r="E867" i="40"/>
  <c r="C866" i="40"/>
  <c r="E866" i="40"/>
  <c r="C865" i="40"/>
  <c r="E865" i="40"/>
  <c r="C864" i="40"/>
  <c r="E864" i="40"/>
  <c r="C863" i="40"/>
  <c r="E863" i="40"/>
  <c r="C862" i="40"/>
  <c r="E862" i="40"/>
  <c r="C861" i="40"/>
  <c r="E861" i="40"/>
  <c r="C860" i="40"/>
  <c r="E860" i="40"/>
  <c r="C859" i="40"/>
  <c r="E859" i="40"/>
  <c r="C858" i="40"/>
  <c r="E858" i="40"/>
  <c r="C857" i="40"/>
  <c r="E857" i="40"/>
  <c r="C856" i="40"/>
  <c r="E856" i="40"/>
  <c r="C855" i="40"/>
  <c r="E855" i="40"/>
  <c r="C854" i="40"/>
  <c r="E854" i="40"/>
  <c r="C853" i="40"/>
  <c r="E853" i="40"/>
  <c r="C852" i="40"/>
  <c r="E852" i="40"/>
  <c r="C851" i="40"/>
  <c r="E851" i="40"/>
  <c r="C850" i="40"/>
  <c r="E850" i="40"/>
  <c r="C849" i="40"/>
  <c r="E849" i="40"/>
  <c r="C848" i="40"/>
  <c r="E848" i="40"/>
  <c r="C847" i="40"/>
  <c r="E847" i="40"/>
  <c r="C846" i="40"/>
  <c r="E846" i="40"/>
  <c r="C845" i="40"/>
  <c r="E845" i="40"/>
  <c r="C844" i="40"/>
  <c r="E844" i="40"/>
  <c r="C843" i="40"/>
  <c r="E843" i="40"/>
  <c r="C842" i="40"/>
  <c r="E842" i="40"/>
  <c r="C841" i="40"/>
  <c r="E841" i="40"/>
  <c r="C840" i="40"/>
  <c r="E840" i="40"/>
  <c r="C839" i="40"/>
  <c r="E839" i="40"/>
  <c r="C838" i="40"/>
  <c r="E838" i="40"/>
  <c r="C837" i="40"/>
  <c r="E837" i="40"/>
  <c r="C836" i="40"/>
  <c r="E836" i="40"/>
  <c r="C835" i="40"/>
  <c r="E835" i="40"/>
  <c r="C834" i="40"/>
  <c r="E834" i="40"/>
  <c r="C833" i="40"/>
  <c r="E833" i="40"/>
  <c r="C832" i="40"/>
  <c r="E832" i="40"/>
  <c r="C831" i="40"/>
  <c r="E831" i="40"/>
  <c r="C830" i="40"/>
  <c r="E830" i="40"/>
  <c r="C829" i="40"/>
  <c r="E829" i="40"/>
  <c r="C828" i="40"/>
  <c r="E828" i="40"/>
  <c r="C827" i="40"/>
  <c r="E827" i="40"/>
  <c r="C826" i="40"/>
  <c r="E826" i="40"/>
  <c r="C825" i="40"/>
  <c r="E825" i="40"/>
  <c r="C824" i="40"/>
  <c r="E824" i="40"/>
  <c r="C823" i="40"/>
  <c r="E823" i="40"/>
  <c r="C822" i="40"/>
  <c r="E822" i="40"/>
  <c r="C821" i="40"/>
  <c r="E821" i="40"/>
  <c r="C820" i="40"/>
  <c r="E820" i="40"/>
  <c r="C819" i="40"/>
  <c r="E819" i="40"/>
  <c r="C818" i="40"/>
  <c r="E818" i="40"/>
  <c r="C817" i="40"/>
  <c r="E817" i="40"/>
  <c r="C816" i="40"/>
  <c r="E816" i="40"/>
  <c r="C815" i="40"/>
  <c r="E815" i="40"/>
  <c r="C814" i="40"/>
  <c r="E814" i="40"/>
  <c r="C813" i="40"/>
  <c r="E813" i="40"/>
  <c r="C812" i="40"/>
  <c r="E812" i="40"/>
  <c r="C811" i="40"/>
  <c r="E811" i="40"/>
  <c r="C810" i="40"/>
  <c r="E810" i="40"/>
  <c r="C809" i="40"/>
  <c r="E809" i="40"/>
  <c r="C808" i="40"/>
  <c r="E808" i="40"/>
  <c r="C807" i="40"/>
  <c r="E807" i="40"/>
  <c r="C806" i="40"/>
  <c r="E806" i="40"/>
  <c r="C805" i="40"/>
  <c r="E805" i="40"/>
  <c r="C804" i="40"/>
  <c r="E804" i="40"/>
  <c r="C803" i="40"/>
  <c r="E803" i="40"/>
  <c r="C802" i="40"/>
  <c r="E802" i="40"/>
  <c r="C801" i="40"/>
  <c r="E801" i="40"/>
  <c r="C800" i="40"/>
  <c r="E800" i="40"/>
  <c r="C799" i="40"/>
  <c r="E799" i="40"/>
  <c r="C798" i="40"/>
  <c r="E798" i="40"/>
  <c r="C797" i="40"/>
  <c r="E797" i="40"/>
  <c r="C796" i="40"/>
  <c r="E796" i="40"/>
  <c r="C795" i="40"/>
  <c r="E795" i="40"/>
  <c r="C794" i="40"/>
  <c r="E794" i="40"/>
  <c r="C793" i="40"/>
  <c r="E793" i="40"/>
  <c r="C792" i="40"/>
  <c r="E792" i="40"/>
  <c r="C791" i="40"/>
  <c r="E791" i="40"/>
  <c r="C790" i="40"/>
  <c r="E790" i="40"/>
  <c r="C789" i="40"/>
  <c r="E789" i="40"/>
  <c r="C788" i="40"/>
  <c r="E788" i="40"/>
  <c r="C787" i="40"/>
  <c r="E787" i="40"/>
  <c r="C786" i="40"/>
  <c r="E786" i="40"/>
  <c r="C785" i="40"/>
  <c r="E785" i="40"/>
  <c r="E784" i="40"/>
  <c r="C784" i="40"/>
  <c r="C783" i="40"/>
  <c r="E783" i="40"/>
  <c r="C782" i="40"/>
  <c r="E782" i="40"/>
  <c r="C781" i="40"/>
  <c r="E781" i="40"/>
  <c r="C780" i="40"/>
  <c r="E780" i="40"/>
  <c r="C779" i="40"/>
  <c r="E779" i="40"/>
  <c r="C778" i="40"/>
  <c r="E778" i="40"/>
  <c r="C777" i="40"/>
  <c r="E777" i="40"/>
  <c r="C776" i="40"/>
  <c r="E776" i="40"/>
  <c r="C775" i="40"/>
  <c r="E775" i="40"/>
  <c r="C774" i="40"/>
  <c r="E774" i="40"/>
  <c r="C773" i="40"/>
  <c r="E773" i="40"/>
  <c r="C772" i="40"/>
  <c r="E772" i="40"/>
  <c r="C771" i="40"/>
  <c r="E771" i="40"/>
  <c r="C770" i="40"/>
  <c r="E770" i="40"/>
  <c r="C769" i="40"/>
  <c r="E769" i="40"/>
  <c r="C768" i="40"/>
  <c r="E768" i="40"/>
  <c r="C767" i="40"/>
  <c r="E767" i="40"/>
  <c r="C766" i="40"/>
  <c r="E766" i="40"/>
  <c r="C765" i="40"/>
  <c r="E765" i="40"/>
  <c r="C764" i="40"/>
  <c r="E764" i="40"/>
  <c r="C763" i="40"/>
  <c r="E763" i="40"/>
  <c r="C762" i="40"/>
  <c r="E762" i="40"/>
  <c r="C761" i="40"/>
  <c r="E761" i="40"/>
  <c r="C760" i="40"/>
  <c r="E760" i="40"/>
  <c r="C759" i="40"/>
  <c r="E759" i="40"/>
  <c r="C758" i="40"/>
  <c r="E758" i="40"/>
  <c r="C757" i="40"/>
  <c r="E757" i="40"/>
  <c r="C756" i="40"/>
  <c r="E756" i="40"/>
  <c r="C755" i="40"/>
  <c r="E755" i="40"/>
  <c r="C754" i="40"/>
  <c r="E754" i="40"/>
  <c r="C753" i="40"/>
  <c r="E753" i="40"/>
  <c r="C752" i="40"/>
  <c r="E752" i="40"/>
  <c r="C751" i="40"/>
  <c r="E751" i="40"/>
  <c r="C750" i="40"/>
  <c r="E750" i="40"/>
  <c r="C749" i="40"/>
  <c r="E749" i="40"/>
  <c r="C748" i="40"/>
  <c r="E748" i="40"/>
  <c r="C747" i="40"/>
  <c r="E747" i="40"/>
  <c r="C746" i="40"/>
  <c r="E746" i="40"/>
  <c r="C745" i="40"/>
  <c r="E745" i="40"/>
  <c r="C744" i="40"/>
  <c r="E744" i="40"/>
  <c r="C743" i="40"/>
  <c r="E743" i="40"/>
  <c r="C742" i="40"/>
  <c r="E742" i="40"/>
  <c r="C741" i="40"/>
  <c r="E741" i="40"/>
  <c r="C740" i="40"/>
  <c r="E740" i="40"/>
  <c r="C739" i="40"/>
  <c r="E739" i="40"/>
  <c r="C738" i="40"/>
  <c r="E738" i="40"/>
  <c r="C737" i="40"/>
  <c r="E737" i="40"/>
  <c r="C736" i="40"/>
  <c r="E736" i="40"/>
  <c r="C735" i="40"/>
  <c r="E735" i="40"/>
  <c r="C734" i="40"/>
  <c r="E734" i="40"/>
  <c r="C733" i="40"/>
  <c r="E733" i="40"/>
  <c r="C732" i="40"/>
  <c r="E732" i="40"/>
  <c r="C731" i="40"/>
  <c r="E731" i="40"/>
  <c r="C730" i="40"/>
  <c r="E730" i="40"/>
  <c r="C729" i="40"/>
  <c r="E729" i="40"/>
  <c r="C728" i="40"/>
  <c r="E728" i="40"/>
  <c r="C727" i="40"/>
  <c r="E727" i="40"/>
  <c r="C726" i="40"/>
  <c r="E726" i="40"/>
  <c r="C725" i="40"/>
  <c r="E725" i="40"/>
  <c r="C724" i="40"/>
  <c r="E724" i="40"/>
  <c r="C723" i="40"/>
  <c r="E723" i="40"/>
  <c r="C722" i="40"/>
  <c r="E722" i="40"/>
  <c r="C721" i="40"/>
  <c r="E721" i="40"/>
  <c r="C720" i="40"/>
  <c r="E720" i="40"/>
  <c r="C719" i="40"/>
  <c r="E719" i="40"/>
  <c r="C718" i="40"/>
  <c r="E718" i="40"/>
  <c r="C717" i="40"/>
  <c r="E717" i="40"/>
  <c r="C716" i="40"/>
  <c r="E716" i="40"/>
  <c r="C715" i="40"/>
  <c r="E715" i="40"/>
  <c r="C714" i="40"/>
  <c r="E714" i="40"/>
  <c r="C713" i="40"/>
  <c r="E713" i="40"/>
  <c r="C712" i="40"/>
  <c r="E712" i="40"/>
  <c r="C711" i="40"/>
  <c r="E711" i="40"/>
  <c r="C710" i="40"/>
  <c r="E710" i="40"/>
  <c r="C709" i="40"/>
  <c r="E709" i="40"/>
  <c r="C708" i="40"/>
  <c r="E708" i="40"/>
  <c r="C707" i="40"/>
  <c r="E707" i="40"/>
  <c r="C706" i="40"/>
  <c r="E706" i="40"/>
  <c r="C705" i="40"/>
  <c r="E705" i="40"/>
  <c r="C704" i="40"/>
  <c r="E704" i="40"/>
  <c r="C703" i="40"/>
  <c r="E703" i="40"/>
  <c r="C702" i="40"/>
  <c r="E702" i="40"/>
  <c r="C701" i="40"/>
  <c r="E701" i="40"/>
  <c r="C700" i="40"/>
  <c r="E700" i="40"/>
  <c r="C699" i="40"/>
  <c r="E699" i="40"/>
  <c r="C698" i="40"/>
  <c r="E698" i="40"/>
  <c r="C697" i="40"/>
  <c r="E697" i="40"/>
  <c r="C696" i="40"/>
  <c r="E696" i="40"/>
  <c r="C695" i="40"/>
  <c r="E695" i="40"/>
  <c r="C694" i="40"/>
  <c r="E694" i="40"/>
  <c r="C693" i="40"/>
  <c r="E693" i="40"/>
  <c r="C692" i="40"/>
  <c r="E692" i="40"/>
  <c r="C691" i="40"/>
  <c r="E691" i="40"/>
  <c r="C690" i="40"/>
  <c r="E690" i="40"/>
  <c r="C689" i="40"/>
  <c r="E689" i="40"/>
  <c r="C688" i="40"/>
  <c r="E688" i="40"/>
  <c r="C687" i="40"/>
  <c r="E687" i="40"/>
  <c r="C686" i="40"/>
  <c r="E686" i="40"/>
  <c r="C685" i="40"/>
  <c r="E685" i="40"/>
  <c r="C684" i="40"/>
  <c r="E684" i="40"/>
  <c r="C683" i="40"/>
  <c r="E683" i="40"/>
  <c r="C682" i="40"/>
  <c r="E682" i="40"/>
  <c r="C681" i="40"/>
  <c r="E681" i="40"/>
  <c r="C680" i="40"/>
  <c r="E680" i="40"/>
  <c r="C679" i="40"/>
  <c r="E679" i="40"/>
  <c r="C678" i="40"/>
  <c r="E678" i="40"/>
  <c r="C677" i="40"/>
  <c r="E677" i="40"/>
  <c r="C676" i="40"/>
  <c r="E676" i="40"/>
  <c r="C675" i="40"/>
  <c r="E675" i="40"/>
  <c r="C674" i="40"/>
  <c r="E674" i="40"/>
  <c r="C673" i="40"/>
  <c r="E673" i="40"/>
  <c r="C672" i="40"/>
  <c r="E672" i="40"/>
  <c r="C671" i="40"/>
  <c r="E671" i="40"/>
  <c r="C670" i="40"/>
  <c r="E670" i="40"/>
  <c r="C669" i="40"/>
  <c r="E669" i="40"/>
  <c r="C668" i="40"/>
  <c r="E668" i="40"/>
  <c r="C667" i="40"/>
  <c r="E667" i="40"/>
  <c r="C666" i="40"/>
  <c r="E666" i="40"/>
  <c r="C665" i="40"/>
  <c r="E665" i="40"/>
  <c r="C664" i="40"/>
  <c r="E664" i="40"/>
  <c r="C663" i="40"/>
  <c r="E663" i="40"/>
  <c r="C662" i="40"/>
  <c r="E662" i="40"/>
  <c r="C661" i="40"/>
  <c r="E661" i="40"/>
  <c r="C660" i="40"/>
  <c r="E660" i="40"/>
  <c r="C659" i="40"/>
  <c r="E659" i="40"/>
  <c r="C658" i="40"/>
  <c r="E658" i="40"/>
  <c r="C657" i="40"/>
  <c r="E657" i="40"/>
  <c r="C656" i="40"/>
  <c r="E656" i="40"/>
  <c r="C655" i="40"/>
  <c r="E655" i="40"/>
  <c r="C654" i="40"/>
  <c r="E654" i="40"/>
  <c r="C653" i="40"/>
  <c r="E653" i="40"/>
  <c r="C652" i="40"/>
  <c r="E652" i="40"/>
  <c r="C651" i="40"/>
  <c r="E651" i="40"/>
  <c r="C650" i="40"/>
  <c r="E650" i="40"/>
  <c r="C649" i="40"/>
  <c r="E649" i="40"/>
  <c r="C648" i="40"/>
  <c r="E648" i="40"/>
  <c r="C647" i="40"/>
  <c r="E647" i="40"/>
  <c r="C646" i="40"/>
  <c r="E646" i="40"/>
  <c r="C645" i="40"/>
  <c r="E645" i="40"/>
  <c r="C644" i="40"/>
  <c r="E644" i="40"/>
  <c r="C643" i="40"/>
  <c r="E643" i="40"/>
  <c r="C642" i="40"/>
  <c r="E642" i="40"/>
  <c r="C641" i="40"/>
  <c r="E641" i="40"/>
  <c r="C640" i="40"/>
  <c r="E640" i="40"/>
  <c r="C639" i="40"/>
  <c r="E639" i="40"/>
  <c r="C638" i="40"/>
  <c r="E638" i="40"/>
  <c r="C637" i="40"/>
  <c r="E637" i="40"/>
  <c r="E636" i="40"/>
  <c r="C636" i="40"/>
  <c r="C635" i="40"/>
  <c r="E635" i="40"/>
  <c r="C634" i="40"/>
  <c r="E634" i="40"/>
  <c r="C633" i="40"/>
  <c r="E633" i="40"/>
  <c r="C632" i="40"/>
  <c r="E632" i="40"/>
  <c r="C631" i="40"/>
  <c r="E631" i="40"/>
  <c r="C630" i="40"/>
  <c r="E630" i="40"/>
  <c r="C629" i="40"/>
  <c r="E629" i="40"/>
  <c r="C628" i="40"/>
  <c r="E628" i="40"/>
  <c r="C627" i="40"/>
  <c r="E627" i="40"/>
  <c r="C626" i="40"/>
  <c r="E626" i="40"/>
  <c r="C625" i="40"/>
  <c r="E625" i="40"/>
  <c r="C624" i="40"/>
  <c r="E624" i="40"/>
  <c r="C623" i="40"/>
  <c r="E623" i="40"/>
  <c r="C622" i="40"/>
  <c r="E622" i="40"/>
  <c r="C621" i="40"/>
  <c r="E621" i="40"/>
  <c r="C620" i="40"/>
  <c r="E620" i="40"/>
  <c r="C619" i="40"/>
  <c r="E619" i="40"/>
  <c r="C618" i="40"/>
  <c r="E618" i="40"/>
  <c r="C617" i="40"/>
  <c r="E617" i="40"/>
  <c r="C616" i="40"/>
  <c r="E616" i="40"/>
  <c r="C615" i="40"/>
  <c r="E615" i="40"/>
  <c r="C614" i="40"/>
  <c r="E614" i="40"/>
  <c r="E21" i="40"/>
  <c r="E22" i="40"/>
  <c r="E23" i="40"/>
  <c r="E24" i="40"/>
  <c r="E25" i="40"/>
  <c r="E26" i="40"/>
  <c r="E27" i="40"/>
  <c r="E28" i="40"/>
  <c r="E29" i="40"/>
  <c r="E30" i="40"/>
  <c r="E31" i="40"/>
  <c r="E32" i="40"/>
  <c r="E33" i="40"/>
  <c r="E34" i="40"/>
  <c r="E35" i="40"/>
  <c r="E36" i="40"/>
  <c r="E37" i="40"/>
  <c r="E38" i="40"/>
  <c r="E39" i="40"/>
  <c r="E40" i="40"/>
  <c r="E41" i="40"/>
  <c r="E42" i="40"/>
  <c r="E43" i="40"/>
  <c r="E44" i="40"/>
  <c r="E45" i="40"/>
  <c r="E46" i="40"/>
  <c r="E47" i="40"/>
  <c r="E48" i="40"/>
  <c r="E49" i="40"/>
  <c r="E50" i="40"/>
  <c r="E51" i="40"/>
  <c r="E52" i="40"/>
  <c r="E53" i="40"/>
  <c r="E54" i="40"/>
  <c r="E55" i="40"/>
  <c r="E56" i="40"/>
  <c r="E57" i="40"/>
  <c r="E58" i="40"/>
  <c r="E59" i="40"/>
  <c r="E60" i="40"/>
  <c r="E61" i="40"/>
  <c r="E62" i="40"/>
  <c r="E63" i="40"/>
  <c r="E64" i="40"/>
  <c r="E65" i="40"/>
  <c r="E66" i="40"/>
  <c r="E67" i="40"/>
  <c r="E68" i="40"/>
  <c r="E69" i="40"/>
  <c r="E70" i="40"/>
  <c r="E71" i="40"/>
  <c r="E72" i="40"/>
  <c r="E73" i="40"/>
  <c r="E74" i="40"/>
  <c r="E75" i="40"/>
  <c r="E76" i="40"/>
  <c r="E77" i="40"/>
  <c r="E78" i="40"/>
  <c r="E79" i="40"/>
  <c r="E80" i="40"/>
  <c r="E81" i="40"/>
  <c r="E82" i="40"/>
  <c r="E83" i="40"/>
  <c r="E84" i="40"/>
  <c r="E85" i="40"/>
  <c r="E86" i="40"/>
  <c r="E87" i="40"/>
  <c r="E88" i="40"/>
  <c r="E89" i="40"/>
  <c r="E90" i="40"/>
  <c r="E91" i="40"/>
  <c r="E92" i="40"/>
  <c r="E93" i="40"/>
  <c r="E94" i="40"/>
  <c r="E95" i="40"/>
  <c r="E96" i="40"/>
  <c r="E97" i="40"/>
  <c r="E98" i="40"/>
  <c r="E99" i="40"/>
  <c r="E100" i="40"/>
  <c r="E101" i="40"/>
  <c r="E102" i="40"/>
  <c r="E103" i="40"/>
  <c r="E104" i="40"/>
  <c r="E105" i="40"/>
  <c r="E106" i="40"/>
  <c r="E107" i="40"/>
  <c r="E108" i="40"/>
  <c r="E109" i="40"/>
  <c r="E110" i="40"/>
  <c r="E111" i="40"/>
  <c r="E112" i="40"/>
  <c r="E113" i="40"/>
  <c r="E114" i="40"/>
  <c r="E115" i="40"/>
  <c r="E116" i="40"/>
  <c r="E117" i="40"/>
  <c r="E118" i="40"/>
  <c r="E119" i="40"/>
  <c r="E120" i="40"/>
  <c r="E121" i="40"/>
  <c r="E122" i="40"/>
  <c r="E123" i="40"/>
  <c r="E124" i="40"/>
  <c r="E125" i="40"/>
  <c r="E126" i="40"/>
  <c r="E127" i="40"/>
  <c r="E128" i="40"/>
  <c r="E129" i="40"/>
  <c r="E130" i="40"/>
  <c r="E131" i="40"/>
  <c r="E132" i="40"/>
  <c r="E133" i="40"/>
  <c r="E134" i="40"/>
  <c r="E135" i="40"/>
  <c r="E136" i="40"/>
  <c r="E137" i="40"/>
  <c r="E138" i="40"/>
  <c r="E139" i="40"/>
  <c r="E140" i="40"/>
  <c r="E141" i="40"/>
  <c r="E142" i="40"/>
  <c r="E143" i="40"/>
  <c r="E144" i="40"/>
  <c r="E145" i="40"/>
  <c r="E146" i="40"/>
  <c r="E147" i="40"/>
  <c r="E148" i="40"/>
  <c r="E149" i="40"/>
  <c r="E150" i="40"/>
  <c r="E151" i="40"/>
  <c r="E152" i="40"/>
  <c r="E153" i="40"/>
  <c r="E154" i="40"/>
  <c r="E155" i="40"/>
  <c r="E156" i="40"/>
  <c r="E157" i="40"/>
  <c r="E158" i="40"/>
  <c r="E159" i="40"/>
  <c r="E160" i="40"/>
  <c r="E161" i="40"/>
  <c r="E162" i="40"/>
  <c r="E163" i="40"/>
  <c r="E164" i="40"/>
  <c r="E165" i="40"/>
  <c r="E166" i="40"/>
  <c r="E167" i="40"/>
  <c r="E168" i="40"/>
  <c r="E169" i="40"/>
  <c r="E170" i="40"/>
  <c r="E171" i="40"/>
  <c r="E172" i="40"/>
  <c r="E173" i="40"/>
  <c r="E174" i="40"/>
  <c r="E175" i="40"/>
  <c r="E176" i="40"/>
  <c r="E177" i="40"/>
  <c r="E178" i="40"/>
  <c r="E179" i="40"/>
  <c r="E180" i="40"/>
  <c r="E181" i="40"/>
  <c r="E182" i="40"/>
  <c r="E183" i="40"/>
  <c r="E184" i="40"/>
  <c r="E185" i="40"/>
  <c r="E186" i="40"/>
  <c r="E187" i="40"/>
  <c r="E188" i="40"/>
  <c r="E189" i="40"/>
  <c r="E190" i="40"/>
  <c r="E191" i="40"/>
  <c r="E192" i="40"/>
  <c r="E193" i="40"/>
  <c r="E194" i="40"/>
  <c r="E195" i="40"/>
  <c r="E196" i="40"/>
  <c r="E197" i="40"/>
  <c r="E198" i="40"/>
  <c r="E199" i="40"/>
  <c r="E200" i="40"/>
  <c r="E201" i="40"/>
  <c r="E202" i="40"/>
  <c r="E203" i="40"/>
  <c r="E204" i="40"/>
  <c r="E205" i="40"/>
  <c r="E206" i="40"/>
  <c r="E207" i="40"/>
  <c r="E208" i="40"/>
  <c r="E209" i="40"/>
  <c r="E210" i="40"/>
  <c r="E211" i="40"/>
  <c r="E212" i="40"/>
  <c r="E213" i="40"/>
  <c r="E214" i="40"/>
  <c r="E215" i="40"/>
  <c r="E216" i="40"/>
  <c r="E217" i="40"/>
  <c r="E218" i="40"/>
  <c r="E219" i="40"/>
  <c r="E220" i="40"/>
  <c r="E221" i="40"/>
  <c r="E222" i="40"/>
  <c r="E223" i="40"/>
  <c r="E224" i="40"/>
  <c r="E225" i="40"/>
  <c r="E226" i="40"/>
  <c r="E227" i="40"/>
  <c r="E228" i="40"/>
  <c r="E229" i="40"/>
  <c r="E230" i="40"/>
  <c r="E231" i="40"/>
  <c r="E232" i="40"/>
  <c r="E233" i="40"/>
  <c r="E234" i="40"/>
  <c r="E235" i="40"/>
  <c r="E236" i="40"/>
  <c r="E237" i="40"/>
  <c r="E238" i="40"/>
  <c r="E239" i="40"/>
  <c r="E240" i="40"/>
  <c r="E241" i="40"/>
  <c r="E242" i="40"/>
  <c r="E243" i="40"/>
  <c r="E244" i="40"/>
  <c r="E245" i="40"/>
  <c r="E246" i="40"/>
  <c r="E247" i="40"/>
  <c r="E248" i="40"/>
  <c r="E249" i="40"/>
  <c r="E250" i="40"/>
  <c r="E251" i="40"/>
  <c r="E252" i="40"/>
  <c r="E253" i="40"/>
  <c r="E254" i="40"/>
  <c r="E255" i="40"/>
  <c r="E256" i="40"/>
  <c r="E257" i="40"/>
  <c r="E258" i="40"/>
  <c r="E259" i="40"/>
  <c r="E260" i="40"/>
  <c r="E261" i="40"/>
  <c r="E262" i="40"/>
  <c r="E263" i="40"/>
  <c r="E264" i="40"/>
  <c r="E265" i="40"/>
  <c r="E266" i="40"/>
  <c r="E267" i="40"/>
  <c r="E268" i="40"/>
  <c r="E269" i="40"/>
  <c r="E270" i="40"/>
  <c r="E271" i="40"/>
  <c r="E272" i="40"/>
  <c r="E273" i="40"/>
  <c r="E274" i="40"/>
  <c r="E275" i="40"/>
  <c r="E276" i="40"/>
  <c r="E277" i="40"/>
  <c r="E278" i="40"/>
  <c r="E279" i="40"/>
  <c r="E280" i="40"/>
  <c r="E281" i="40"/>
  <c r="E282" i="40"/>
  <c r="E283" i="40"/>
  <c r="E284" i="40"/>
  <c r="E285" i="40"/>
  <c r="E286" i="40"/>
  <c r="E287" i="40"/>
  <c r="E288" i="40"/>
  <c r="E289" i="40"/>
  <c r="E290" i="40"/>
  <c r="E291" i="40"/>
  <c r="E292" i="40"/>
  <c r="E293" i="40"/>
  <c r="E294" i="40"/>
  <c r="E295" i="40"/>
  <c r="E296" i="40"/>
  <c r="E297" i="40"/>
  <c r="E298" i="40"/>
  <c r="E299" i="40"/>
  <c r="E300" i="40"/>
  <c r="E301" i="40"/>
  <c r="E302" i="40"/>
  <c r="E303" i="40"/>
  <c r="E304" i="40"/>
  <c r="E305" i="40"/>
  <c r="E306" i="40"/>
  <c r="E307" i="40"/>
  <c r="E308" i="40"/>
  <c r="E309" i="40"/>
  <c r="E310" i="40"/>
  <c r="E311" i="40"/>
  <c r="E312" i="40"/>
  <c r="E313" i="40"/>
  <c r="E314" i="40"/>
  <c r="E315" i="40"/>
  <c r="E316" i="40"/>
  <c r="E317" i="40"/>
  <c r="E318" i="40"/>
  <c r="E319" i="40"/>
  <c r="E320" i="40"/>
  <c r="E321" i="40"/>
  <c r="E322" i="40"/>
  <c r="E323" i="40"/>
  <c r="E324" i="40"/>
  <c r="E325" i="40"/>
  <c r="E326" i="40"/>
  <c r="E327" i="40"/>
  <c r="E328" i="40"/>
  <c r="E329" i="40"/>
  <c r="E330" i="40"/>
  <c r="E331" i="40"/>
  <c r="E332" i="40"/>
  <c r="E333" i="40"/>
  <c r="E334" i="40"/>
  <c r="E335" i="40"/>
  <c r="E336" i="40"/>
  <c r="E337" i="40"/>
  <c r="E338" i="40"/>
  <c r="E339" i="40"/>
  <c r="E340" i="40"/>
  <c r="E341" i="40"/>
  <c r="E342" i="40"/>
  <c r="E343" i="40"/>
  <c r="E344" i="40"/>
  <c r="E345" i="40"/>
  <c r="E346" i="40"/>
  <c r="E347" i="40"/>
  <c r="E348" i="40"/>
  <c r="E349" i="40"/>
  <c r="E350" i="40"/>
  <c r="E351" i="40"/>
  <c r="E352" i="40"/>
  <c r="E353" i="40"/>
  <c r="E354" i="40"/>
  <c r="E355" i="40"/>
  <c r="E356" i="40"/>
  <c r="E357" i="40"/>
  <c r="E358" i="40"/>
  <c r="E359" i="40"/>
  <c r="E360" i="40"/>
  <c r="E361" i="40"/>
  <c r="E362" i="40"/>
  <c r="E363" i="40"/>
  <c r="E364" i="40"/>
  <c r="E365" i="40"/>
  <c r="E366" i="40"/>
  <c r="E367" i="40"/>
  <c r="E368" i="40"/>
  <c r="E369" i="40"/>
  <c r="E370" i="40"/>
  <c r="E371" i="40"/>
  <c r="E372" i="40"/>
  <c r="E373" i="40"/>
  <c r="E374" i="40"/>
  <c r="E375" i="40"/>
  <c r="E376" i="40"/>
  <c r="E377" i="40"/>
  <c r="E378" i="40"/>
  <c r="E379" i="40"/>
  <c r="E380" i="40"/>
  <c r="E381" i="40"/>
  <c r="E382" i="40"/>
  <c r="E383" i="40"/>
  <c r="E384" i="40"/>
  <c r="E385" i="40"/>
  <c r="E386" i="40"/>
  <c r="E387" i="40"/>
  <c r="E388" i="40"/>
  <c r="E389" i="40"/>
  <c r="E390" i="40"/>
  <c r="E391" i="40"/>
  <c r="E392" i="40"/>
  <c r="E393" i="40"/>
  <c r="E394" i="40"/>
  <c r="E395" i="40"/>
  <c r="E396" i="40"/>
  <c r="E397" i="40"/>
  <c r="E398" i="40"/>
  <c r="E399" i="40"/>
  <c r="E400" i="40"/>
  <c r="E401" i="40"/>
  <c r="E402" i="40"/>
  <c r="E403" i="40"/>
  <c r="E404" i="40"/>
  <c r="E405" i="40"/>
  <c r="E406" i="40"/>
  <c r="E407" i="40"/>
  <c r="E408" i="40"/>
  <c r="E409" i="40"/>
  <c r="E410" i="40"/>
  <c r="E411" i="40"/>
  <c r="E412" i="40"/>
  <c r="E413" i="40"/>
  <c r="E414" i="40"/>
  <c r="E415" i="40"/>
  <c r="E416" i="40"/>
  <c r="E417" i="40"/>
  <c r="E418" i="40"/>
  <c r="E419" i="40"/>
  <c r="E420" i="40"/>
  <c r="E421" i="40"/>
  <c r="E422" i="40"/>
  <c r="E423" i="40"/>
  <c r="E424" i="40"/>
  <c r="E425" i="40"/>
  <c r="E426" i="40"/>
  <c r="E427" i="40"/>
  <c r="E428" i="40"/>
  <c r="E429" i="40"/>
  <c r="E430" i="40"/>
  <c r="E431" i="40"/>
  <c r="E432" i="40"/>
  <c r="E433" i="40"/>
  <c r="E434" i="40"/>
  <c r="E435" i="40"/>
  <c r="E436" i="40"/>
  <c r="E437" i="40"/>
  <c r="E438" i="40"/>
  <c r="E439" i="40"/>
  <c r="E440" i="40"/>
  <c r="E441" i="40"/>
  <c r="E442" i="40"/>
  <c r="E443" i="40"/>
  <c r="E444" i="40"/>
  <c r="E445" i="40"/>
  <c r="E446" i="40"/>
  <c r="E447" i="40"/>
  <c r="E448" i="40"/>
  <c r="E449" i="40"/>
  <c r="E450" i="40"/>
  <c r="E451" i="40"/>
  <c r="E452" i="40"/>
  <c r="E453" i="40"/>
  <c r="E454" i="40"/>
  <c r="E455" i="40"/>
  <c r="E456" i="40"/>
  <c r="E457" i="40"/>
  <c r="E458" i="40"/>
  <c r="E459" i="40"/>
  <c r="E460" i="40"/>
  <c r="E461" i="40"/>
  <c r="E462" i="40"/>
  <c r="E463" i="40"/>
  <c r="E464" i="40"/>
  <c r="E465" i="40"/>
  <c r="E466" i="40"/>
  <c r="E467" i="40"/>
  <c r="E468" i="40"/>
  <c r="E469" i="40"/>
  <c r="E470" i="40"/>
  <c r="E471" i="40"/>
  <c r="E472" i="40"/>
  <c r="E473" i="40"/>
  <c r="E474" i="40"/>
  <c r="E475" i="40"/>
  <c r="E476" i="40"/>
  <c r="E477" i="40"/>
  <c r="E478" i="40"/>
  <c r="E479" i="40"/>
  <c r="E480" i="40"/>
  <c r="E481" i="40"/>
  <c r="E482" i="40"/>
  <c r="E483" i="40"/>
  <c r="E484" i="40"/>
  <c r="E485" i="40"/>
  <c r="E486" i="40"/>
  <c r="E487" i="40"/>
  <c r="E488" i="40"/>
  <c r="E489" i="40"/>
  <c r="E490" i="40"/>
  <c r="E491" i="40"/>
  <c r="E492" i="40"/>
  <c r="E493" i="40"/>
  <c r="E494" i="40"/>
  <c r="E495" i="40"/>
  <c r="E496" i="40"/>
  <c r="E497" i="40"/>
  <c r="E498" i="40"/>
  <c r="E499" i="40"/>
  <c r="E500" i="40"/>
  <c r="E501" i="40"/>
  <c r="E502" i="40"/>
  <c r="E503" i="40"/>
  <c r="E504" i="40"/>
  <c r="E505" i="40"/>
  <c r="E506" i="40"/>
  <c r="E507" i="40"/>
  <c r="E508" i="40"/>
  <c r="E509" i="40"/>
  <c r="E510" i="40"/>
  <c r="E511" i="40"/>
  <c r="E512" i="40"/>
  <c r="E513" i="40"/>
  <c r="E514" i="40"/>
  <c r="E515" i="40"/>
  <c r="E516" i="40"/>
  <c r="E517" i="40"/>
  <c r="E518" i="40"/>
  <c r="E519" i="40"/>
  <c r="E520" i="40"/>
  <c r="E521" i="40"/>
  <c r="E522" i="40"/>
  <c r="E523" i="40"/>
  <c r="E524" i="40"/>
  <c r="E525" i="40"/>
  <c r="E526" i="40"/>
  <c r="E527" i="40"/>
  <c r="E528" i="40"/>
  <c r="E529" i="40"/>
  <c r="E530" i="40"/>
  <c r="E531" i="40"/>
  <c r="E532" i="40"/>
  <c r="E533" i="40"/>
  <c r="E534" i="40"/>
  <c r="E535" i="40"/>
  <c r="E536" i="40"/>
  <c r="E537" i="40"/>
  <c r="E538" i="40"/>
  <c r="E539" i="40"/>
  <c r="E540" i="40"/>
  <c r="E541" i="40"/>
  <c r="E542" i="40"/>
  <c r="E543" i="40"/>
  <c r="E544" i="40"/>
  <c r="E545" i="40"/>
  <c r="E546" i="40"/>
  <c r="E547" i="40"/>
  <c r="E548" i="40"/>
  <c r="E549" i="40"/>
  <c r="E550" i="40"/>
  <c r="E551" i="40"/>
  <c r="E552" i="40"/>
  <c r="E553" i="40"/>
  <c r="E554" i="40"/>
  <c r="E555" i="40"/>
  <c r="E556" i="40"/>
  <c r="E557" i="40"/>
  <c r="E558" i="40"/>
  <c r="E559" i="40"/>
  <c r="E560" i="40"/>
  <c r="E561" i="40"/>
  <c r="E562" i="40"/>
  <c r="E563" i="40"/>
  <c r="E564" i="40"/>
  <c r="E565" i="40"/>
  <c r="E566" i="40"/>
  <c r="E567" i="40"/>
  <c r="E568" i="40"/>
  <c r="E569" i="40"/>
  <c r="E570" i="40"/>
  <c r="E571" i="40"/>
  <c r="E572" i="40"/>
  <c r="E573" i="40"/>
  <c r="E574" i="40"/>
  <c r="E575" i="40"/>
  <c r="E576" i="40"/>
  <c r="E577" i="40"/>
  <c r="E578" i="40"/>
  <c r="E579" i="40"/>
  <c r="E580" i="40"/>
  <c r="E581" i="40"/>
  <c r="E582" i="40"/>
  <c r="E583" i="40"/>
  <c r="E584" i="40"/>
  <c r="E585" i="40"/>
  <c r="E586" i="40"/>
  <c r="E587" i="40"/>
  <c r="E588" i="40"/>
  <c r="E589" i="40"/>
  <c r="E590" i="40"/>
  <c r="E591" i="40"/>
  <c r="E592" i="40"/>
  <c r="E593" i="40"/>
  <c r="E594" i="40"/>
  <c r="E595" i="40"/>
  <c r="E596" i="40"/>
  <c r="E597" i="40"/>
  <c r="E598" i="40"/>
  <c r="E599" i="40"/>
  <c r="E600" i="40"/>
  <c r="E601" i="40"/>
  <c r="E602" i="40"/>
  <c r="E603" i="40"/>
  <c r="E604" i="40"/>
  <c r="E605" i="40"/>
  <c r="E606" i="40"/>
  <c r="E607" i="40"/>
  <c r="E608" i="40"/>
  <c r="E609" i="40"/>
  <c r="E610" i="40"/>
  <c r="E611" i="40"/>
  <c r="E612" i="40"/>
  <c r="E613"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201" i="40"/>
  <c r="C202" i="40"/>
  <c r="C203" i="40"/>
  <c r="C204" i="40"/>
  <c r="C205" i="40"/>
  <c r="C206" i="40"/>
  <c r="C207" i="40"/>
  <c r="C208" i="40"/>
  <c r="C209" i="40"/>
  <c r="C210" i="40"/>
  <c r="C211" i="40"/>
  <c r="C212" i="40"/>
  <c r="C213" i="40"/>
  <c r="C214" i="40"/>
  <c r="C215" i="40"/>
  <c r="C216" i="40"/>
  <c r="C217" i="40"/>
  <c r="C218" i="40"/>
  <c r="C219" i="40"/>
  <c r="C220" i="40"/>
  <c r="C221" i="40"/>
  <c r="C222" i="40"/>
  <c r="C223" i="40"/>
  <c r="C224" i="40"/>
  <c r="C225" i="40"/>
  <c r="C226" i="40"/>
  <c r="C227" i="40"/>
  <c r="C228" i="40"/>
  <c r="C229" i="40"/>
  <c r="C230" i="40"/>
  <c r="C231" i="40"/>
  <c r="C232" i="40"/>
  <c r="C233" i="40"/>
  <c r="C234" i="40"/>
  <c r="C235" i="40"/>
  <c r="C236" i="40"/>
  <c r="C237" i="40"/>
  <c r="C238" i="40"/>
  <c r="C239" i="40"/>
  <c r="C240" i="40"/>
  <c r="C241" i="40"/>
  <c r="C242" i="40"/>
  <c r="C243" i="40"/>
  <c r="C244" i="40"/>
  <c r="C245" i="40"/>
  <c r="C246" i="40"/>
  <c r="C247" i="40"/>
  <c r="C248" i="40"/>
  <c r="C249" i="40"/>
  <c r="C250" i="40"/>
  <c r="C251" i="40"/>
  <c r="C252" i="40"/>
  <c r="C253" i="40"/>
  <c r="C254" i="40"/>
  <c r="C255" i="40"/>
  <c r="C256" i="40"/>
  <c r="C257" i="40"/>
  <c r="C258" i="40"/>
  <c r="C259" i="40"/>
  <c r="C260" i="40"/>
  <c r="C261" i="40"/>
  <c r="C262" i="40"/>
  <c r="C263" i="40"/>
  <c r="C264" i="40"/>
  <c r="C265" i="40"/>
  <c r="C266" i="40"/>
  <c r="C267" i="40"/>
  <c r="C268" i="40"/>
  <c r="C269" i="40"/>
  <c r="C270" i="40"/>
  <c r="C271" i="40"/>
  <c r="C272" i="40"/>
  <c r="C273" i="40"/>
  <c r="C274" i="40"/>
  <c r="C275" i="40"/>
  <c r="C276" i="40"/>
  <c r="C277" i="40"/>
  <c r="C278" i="40"/>
  <c r="C279" i="40"/>
  <c r="C280" i="40"/>
  <c r="C281" i="40"/>
  <c r="C282" i="40"/>
  <c r="C283" i="40"/>
  <c r="C284" i="40"/>
  <c r="C285" i="40"/>
  <c r="C286" i="40"/>
  <c r="C287" i="40"/>
  <c r="C288" i="40"/>
  <c r="C289" i="40"/>
  <c r="C290" i="40"/>
  <c r="C291" i="40"/>
  <c r="C292" i="40"/>
  <c r="C293" i="40"/>
  <c r="C294" i="40"/>
  <c r="C295" i="40"/>
  <c r="C296" i="40"/>
  <c r="C297" i="40"/>
  <c r="C298" i="40"/>
  <c r="C299" i="40"/>
  <c r="C300" i="40"/>
  <c r="C301" i="40"/>
  <c r="C302" i="40"/>
  <c r="C303" i="40"/>
  <c r="C304" i="40"/>
  <c r="C305" i="40"/>
  <c r="C306" i="40"/>
  <c r="C307" i="40"/>
  <c r="C308" i="40"/>
  <c r="C309" i="40"/>
  <c r="C310" i="40"/>
  <c r="C311" i="40"/>
  <c r="C312" i="40"/>
  <c r="C313" i="40"/>
  <c r="C314" i="40"/>
  <c r="C315" i="40"/>
  <c r="C316" i="40"/>
  <c r="C317" i="40"/>
  <c r="C318" i="40"/>
  <c r="C319" i="40"/>
  <c r="C320" i="40"/>
  <c r="C321" i="40"/>
  <c r="C322" i="40"/>
  <c r="C323" i="40"/>
  <c r="C324" i="40"/>
  <c r="C325" i="40"/>
  <c r="C326" i="40"/>
  <c r="C327" i="40"/>
  <c r="C328" i="40"/>
  <c r="C329" i="40"/>
  <c r="C330" i="40"/>
  <c r="C331" i="40"/>
  <c r="C332" i="40"/>
  <c r="C333" i="40"/>
  <c r="C334" i="40"/>
  <c r="C335" i="40"/>
  <c r="C336" i="40"/>
  <c r="C337" i="40"/>
  <c r="C338" i="40"/>
  <c r="C339" i="40"/>
  <c r="C340" i="40"/>
  <c r="C341" i="40"/>
  <c r="C342" i="40"/>
  <c r="C343" i="40"/>
  <c r="C344" i="40"/>
  <c r="C345" i="40"/>
  <c r="C346" i="40"/>
  <c r="C347" i="40"/>
  <c r="C348" i="40"/>
  <c r="C349" i="40"/>
  <c r="C350" i="40"/>
  <c r="C351" i="40"/>
  <c r="C352" i="40"/>
  <c r="C353" i="40"/>
  <c r="C354" i="40"/>
  <c r="C355" i="40"/>
  <c r="C356" i="40"/>
  <c r="C357" i="40"/>
  <c r="C358" i="40"/>
  <c r="C359" i="40"/>
  <c r="C360" i="40"/>
  <c r="C361" i="40"/>
  <c r="C362" i="40"/>
  <c r="C363" i="40"/>
  <c r="C364" i="40"/>
  <c r="C365" i="40"/>
  <c r="C366" i="40"/>
  <c r="C367" i="40"/>
  <c r="C368" i="40"/>
  <c r="C369" i="40"/>
  <c r="C370" i="40"/>
  <c r="C371" i="40"/>
  <c r="C372" i="40"/>
  <c r="C373" i="40"/>
  <c r="C374" i="40"/>
  <c r="C375" i="40"/>
  <c r="C376" i="40"/>
  <c r="C377" i="40"/>
  <c r="C378" i="40"/>
  <c r="C379" i="40"/>
  <c r="C380" i="40"/>
  <c r="C381" i="40"/>
  <c r="C382" i="40"/>
  <c r="C383" i="40"/>
  <c r="C384" i="40"/>
  <c r="C385" i="40"/>
  <c r="C386" i="40"/>
  <c r="C387" i="40"/>
  <c r="C388" i="40"/>
  <c r="C389" i="40"/>
  <c r="C390" i="40"/>
  <c r="C391" i="40"/>
  <c r="C392" i="40"/>
  <c r="C393" i="40"/>
  <c r="C394" i="40"/>
  <c r="C395" i="40"/>
  <c r="C396" i="40"/>
  <c r="C397" i="40"/>
  <c r="C398" i="40"/>
  <c r="C399" i="40"/>
  <c r="C400" i="40"/>
  <c r="C401" i="40"/>
  <c r="C402" i="40"/>
  <c r="C403" i="40"/>
  <c r="C404" i="40"/>
  <c r="C405" i="40"/>
  <c r="C406" i="40"/>
  <c r="C407" i="40"/>
  <c r="C408" i="40"/>
  <c r="C409" i="40"/>
  <c r="C410" i="40"/>
  <c r="C411" i="40"/>
  <c r="C412" i="40"/>
  <c r="C413" i="40"/>
  <c r="C414" i="40"/>
  <c r="C415" i="40"/>
  <c r="C416" i="40"/>
  <c r="C417" i="40"/>
  <c r="C418" i="40"/>
  <c r="C419" i="40"/>
  <c r="C420" i="40"/>
  <c r="C421" i="40"/>
  <c r="C422" i="40"/>
  <c r="C423" i="40"/>
  <c r="C424" i="40"/>
  <c r="C425" i="40"/>
  <c r="C426" i="40"/>
  <c r="C427" i="40"/>
  <c r="C428" i="40"/>
  <c r="C429" i="40"/>
  <c r="C430" i="40"/>
  <c r="C431" i="40"/>
  <c r="C432" i="40"/>
  <c r="C433" i="40"/>
  <c r="C434" i="40"/>
  <c r="C435" i="40"/>
  <c r="C436" i="40"/>
  <c r="C437" i="40"/>
  <c r="C438" i="40"/>
  <c r="C439" i="40"/>
  <c r="C440" i="40"/>
  <c r="C441" i="40"/>
  <c r="C442" i="40"/>
  <c r="C443" i="40"/>
  <c r="C444" i="40"/>
  <c r="C445" i="40"/>
  <c r="C446" i="40"/>
  <c r="C447" i="40"/>
  <c r="C448" i="40"/>
  <c r="C449" i="40"/>
  <c r="C450" i="40"/>
  <c r="C451" i="40"/>
  <c r="C452" i="40"/>
  <c r="C453" i="40"/>
  <c r="C454" i="40"/>
  <c r="C455" i="40"/>
  <c r="C456" i="40"/>
  <c r="C457" i="40"/>
  <c r="C458" i="40"/>
  <c r="C459" i="40"/>
  <c r="C460" i="40"/>
  <c r="C461" i="40"/>
  <c r="C462" i="40"/>
  <c r="C463" i="40"/>
  <c r="C464" i="40"/>
  <c r="C465" i="40"/>
  <c r="C466" i="40"/>
  <c r="C467" i="40"/>
  <c r="C468" i="40"/>
  <c r="C469" i="40"/>
  <c r="C470" i="40"/>
  <c r="C471" i="40"/>
  <c r="C472" i="40"/>
  <c r="C473" i="40"/>
  <c r="C474" i="40"/>
  <c r="C475" i="40"/>
  <c r="C476" i="40"/>
  <c r="C477" i="40"/>
  <c r="C478" i="40"/>
  <c r="C479" i="40"/>
  <c r="C480" i="40"/>
  <c r="C481" i="40"/>
  <c r="C482" i="40"/>
  <c r="C483" i="40"/>
  <c r="C484" i="40"/>
  <c r="C485" i="40"/>
  <c r="C486" i="40"/>
  <c r="C487" i="40"/>
  <c r="C488" i="40"/>
  <c r="C489" i="40"/>
  <c r="C490" i="40"/>
  <c r="C491" i="40"/>
  <c r="C492" i="40"/>
  <c r="C493" i="40"/>
  <c r="C494" i="40"/>
  <c r="C495" i="40"/>
  <c r="C496" i="40"/>
  <c r="C497" i="40"/>
  <c r="C498" i="40"/>
  <c r="C499" i="40"/>
  <c r="C500" i="40"/>
  <c r="C501" i="40"/>
  <c r="C502" i="40"/>
  <c r="C503" i="40"/>
  <c r="C504" i="40"/>
  <c r="C505" i="40"/>
  <c r="C506" i="40"/>
  <c r="C507" i="40"/>
  <c r="C508" i="40"/>
  <c r="C509" i="40"/>
  <c r="C510" i="40"/>
  <c r="C511" i="40"/>
  <c r="C512" i="40"/>
  <c r="C513" i="40"/>
  <c r="C514" i="40"/>
  <c r="C515" i="40"/>
  <c r="C516" i="40"/>
  <c r="C517" i="40"/>
  <c r="C518" i="40"/>
  <c r="C519" i="40"/>
  <c r="C520" i="40"/>
  <c r="C521" i="40"/>
  <c r="C522" i="40"/>
  <c r="C523" i="40"/>
  <c r="C524" i="40"/>
  <c r="C525" i="40"/>
  <c r="C526" i="40"/>
  <c r="C527" i="40"/>
  <c r="C528" i="40"/>
  <c r="C529" i="40"/>
  <c r="C530" i="40"/>
  <c r="C531" i="40"/>
  <c r="C532" i="40"/>
  <c r="C533" i="40"/>
  <c r="C534" i="40"/>
  <c r="C535" i="40"/>
  <c r="C536" i="40"/>
  <c r="C537" i="40"/>
  <c r="C538" i="40"/>
  <c r="C539" i="40"/>
  <c r="C540" i="40"/>
  <c r="C541" i="40"/>
  <c r="C542" i="40"/>
  <c r="C543" i="40"/>
  <c r="C544" i="40"/>
  <c r="C545" i="40"/>
  <c r="C546" i="40"/>
  <c r="C547" i="40"/>
  <c r="C548" i="40"/>
  <c r="C549" i="40"/>
  <c r="C550" i="40"/>
  <c r="C551" i="40"/>
  <c r="C552" i="40"/>
  <c r="C553" i="40"/>
  <c r="C554" i="40"/>
  <c r="C555" i="40"/>
  <c r="C556" i="40"/>
  <c r="C557" i="40"/>
  <c r="C558" i="40"/>
  <c r="C559" i="40"/>
  <c r="C560" i="40"/>
  <c r="C561" i="40"/>
  <c r="C562" i="40"/>
  <c r="C563" i="40"/>
  <c r="C564" i="40"/>
  <c r="C565" i="40"/>
  <c r="C566" i="40"/>
  <c r="C567" i="40"/>
  <c r="C568" i="40"/>
  <c r="C569" i="40"/>
  <c r="C570" i="40"/>
  <c r="C571" i="40"/>
  <c r="C572" i="40"/>
  <c r="C573" i="40"/>
  <c r="C574" i="40"/>
  <c r="C575" i="40"/>
  <c r="C576" i="40"/>
  <c r="C577" i="40"/>
  <c r="C578" i="40"/>
  <c r="C579" i="40"/>
  <c r="C580" i="40"/>
  <c r="C581" i="40"/>
  <c r="C582" i="40"/>
  <c r="C583" i="40"/>
  <c r="C584" i="40"/>
  <c r="C585" i="40"/>
  <c r="C586" i="40"/>
  <c r="C587" i="40"/>
  <c r="C588" i="40"/>
  <c r="C589" i="40"/>
  <c r="C590" i="40"/>
  <c r="C591" i="40"/>
  <c r="C592" i="40"/>
  <c r="C593" i="40"/>
  <c r="C594" i="40"/>
  <c r="C595" i="40"/>
  <c r="C596" i="40"/>
  <c r="C597" i="40"/>
  <c r="C598" i="40"/>
  <c r="C599" i="40"/>
  <c r="C600" i="40"/>
  <c r="C601" i="40"/>
  <c r="C602" i="40"/>
  <c r="C603" i="40"/>
  <c r="C604" i="40"/>
  <c r="C605" i="40"/>
  <c r="C606" i="40"/>
  <c r="C607" i="40"/>
  <c r="C608" i="40"/>
  <c r="C609" i="40"/>
  <c r="C610" i="40"/>
  <c r="C611" i="40"/>
  <c r="C612" i="40"/>
  <c r="C613" i="40"/>
  <c r="C3" i="40"/>
  <c r="C4" i="40"/>
  <c r="C5" i="40"/>
  <c r="C6" i="40"/>
  <c r="C7" i="40"/>
  <c r="C8" i="40"/>
  <c r="C9" i="40"/>
  <c r="C10" i="40"/>
  <c r="C11" i="40"/>
  <c r="C12" i="40"/>
  <c r="C13" i="40"/>
  <c r="C14" i="40"/>
  <c r="C15" i="40"/>
  <c r="C16" i="40"/>
  <c r="C17" i="40"/>
  <c r="C18" i="40"/>
  <c r="C19" i="40"/>
  <c r="E20" i="40"/>
  <c r="E19" i="40"/>
  <c r="E18" i="40"/>
  <c r="E17" i="40"/>
  <c r="E16" i="40"/>
  <c r="E15" i="40"/>
  <c r="E14" i="40"/>
  <c r="E13" i="40"/>
  <c r="E12" i="40"/>
  <c r="E11" i="40"/>
  <c r="E10" i="40"/>
  <c r="E9" i="40"/>
  <c r="E8" i="40"/>
  <c r="E7" i="40"/>
  <c r="E6" i="40"/>
  <c r="E5" i="40"/>
  <c r="E4" i="40"/>
  <c r="E3" i="40"/>
  <c r="C2" i="40"/>
  <c r="E2" i="40"/>
  <c r="H16" i="8"/>
  <c r="G14" i="39"/>
  <c r="C14" i="39" s="1"/>
  <c r="N20" i="39"/>
  <c r="G20" i="39"/>
  <c r="M20" i="39" s="1"/>
  <c r="D20" i="39"/>
  <c r="N19" i="39"/>
  <c r="G19" i="39"/>
  <c r="C19" i="39"/>
  <c r="D19" i="39"/>
  <c r="N18" i="39"/>
  <c r="G18" i="39"/>
  <c r="C18" i="39" s="1"/>
  <c r="D18" i="39"/>
  <c r="N17" i="39"/>
  <c r="G17" i="39"/>
  <c r="C17" i="39"/>
  <c r="D17" i="39"/>
  <c r="N16" i="39"/>
  <c r="G16" i="39"/>
  <c r="C16" i="39" s="1"/>
  <c r="M16" i="39"/>
  <c r="D16" i="39"/>
  <c r="C10" i="39"/>
  <c r="N15" i="39"/>
  <c r="G15" i="39"/>
  <c r="M15" i="39" s="1"/>
  <c r="D15" i="39"/>
  <c r="N14" i="39"/>
  <c r="D14" i="39"/>
  <c r="N13" i="39"/>
  <c r="G13" i="39"/>
  <c r="C13" i="39"/>
  <c r="D13" i="39"/>
  <c r="N12" i="39"/>
  <c r="G12" i="39"/>
  <c r="C12" i="39"/>
  <c r="D12" i="39"/>
  <c r="N11" i="39"/>
  <c r="G11" i="39"/>
  <c r="M11" i="39"/>
  <c r="D11" i="39"/>
  <c r="N10" i="39"/>
  <c r="M10" i="39"/>
  <c r="D10" i="39"/>
  <c r="N9" i="39"/>
  <c r="G9" i="39"/>
  <c r="C9" i="39" s="1"/>
  <c r="D9" i="39"/>
  <c r="N8" i="39"/>
  <c r="G8" i="39"/>
  <c r="C8" i="39" s="1"/>
  <c r="D8" i="39"/>
  <c r="N7" i="39"/>
  <c r="G7" i="39"/>
  <c r="C7" i="39" s="1"/>
  <c r="D7" i="39"/>
  <c r="N6" i="39"/>
  <c r="G6" i="39"/>
  <c r="M6" i="39" s="1"/>
  <c r="D6" i="39"/>
  <c r="N5" i="39"/>
  <c r="G5" i="39"/>
  <c r="C5" i="39" s="1"/>
  <c r="D5" i="39"/>
  <c r="N4" i="39"/>
  <c r="G4" i="39"/>
  <c r="C4" i="39" s="1"/>
  <c r="D4" i="39"/>
  <c r="N3" i="39"/>
  <c r="G3" i="39"/>
  <c r="M3" i="39" s="1"/>
  <c r="D3" i="39"/>
  <c r="N2" i="39"/>
  <c r="G2" i="39"/>
  <c r="M2" i="39" s="1"/>
  <c r="D2" i="39"/>
  <c r="M16" i="32"/>
  <c r="C16" i="32"/>
  <c r="M15" i="32"/>
  <c r="C15" i="32"/>
  <c r="M14" i="32"/>
  <c r="C14" i="32"/>
  <c r="C13" i="32"/>
  <c r="C12" i="32"/>
  <c r="C11" i="32"/>
  <c r="N10" i="32"/>
  <c r="M10" i="32"/>
  <c r="C10" i="32"/>
  <c r="N9" i="32"/>
  <c r="M9" i="32"/>
  <c r="C9" i="32"/>
  <c r="N8" i="32"/>
  <c r="M8" i="32"/>
  <c r="C8" i="32"/>
  <c r="N7" i="32"/>
  <c r="M7" i="32"/>
  <c r="C7" i="32"/>
  <c r="N6" i="32"/>
  <c r="M6" i="32"/>
  <c r="C6" i="32"/>
  <c r="N5" i="32"/>
  <c r="M5" i="32"/>
  <c r="C5" i="32"/>
  <c r="N4" i="32"/>
  <c r="C4" i="32"/>
  <c r="N3" i="32"/>
  <c r="C3" i="32"/>
  <c r="N2" i="32"/>
  <c r="C2" i="32"/>
  <c r="M211" i="8"/>
  <c r="H211" i="8"/>
  <c r="G211" i="8"/>
  <c r="C211" i="8"/>
  <c r="M210" i="8"/>
  <c r="H210" i="8"/>
  <c r="G210" i="8"/>
  <c r="C210" i="8"/>
  <c r="M209" i="8"/>
  <c r="H209" i="8"/>
  <c r="G209" i="8"/>
  <c r="C209" i="8"/>
  <c r="M208" i="8"/>
  <c r="H208" i="8"/>
  <c r="G208" i="8"/>
  <c r="C208" i="8"/>
  <c r="M207" i="8"/>
  <c r="H207" i="8"/>
  <c r="G207" i="8"/>
  <c r="C207" i="8"/>
  <c r="M206" i="8"/>
  <c r="H206" i="8"/>
  <c r="G206" i="8"/>
  <c r="C206" i="8"/>
  <c r="M205" i="8"/>
  <c r="H205" i="8"/>
  <c r="G205" i="8"/>
  <c r="C205" i="8"/>
  <c r="M204" i="8"/>
  <c r="H204" i="8"/>
  <c r="G204" i="8"/>
  <c r="C204" i="8"/>
  <c r="M203" i="8"/>
  <c r="H203" i="8"/>
  <c r="G203" i="8"/>
  <c r="C203" i="8"/>
  <c r="M202" i="8"/>
  <c r="H202" i="8"/>
  <c r="G202" i="8"/>
  <c r="C202" i="8"/>
  <c r="M201" i="8"/>
  <c r="H201" i="8"/>
  <c r="G201" i="8"/>
  <c r="C201" i="8"/>
  <c r="M200" i="8"/>
  <c r="H200" i="8"/>
  <c r="G200" i="8"/>
  <c r="C200" i="8"/>
  <c r="M199" i="8"/>
  <c r="H199" i="8"/>
  <c r="G199" i="8"/>
  <c r="C199" i="8"/>
  <c r="M198" i="8"/>
  <c r="H198" i="8"/>
  <c r="G198" i="8"/>
  <c r="C198" i="8"/>
  <c r="M197" i="8"/>
  <c r="H197" i="8"/>
  <c r="G197" i="8"/>
  <c r="C197" i="8"/>
  <c r="M196" i="8"/>
  <c r="H196" i="8"/>
  <c r="G196" i="8"/>
  <c r="C196" i="8"/>
  <c r="M195" i="8"/>
  <c r="H195" i="8"/>
  <c r="G195" i="8"/>
  <c r="C195" i="8"/>
  <c r="M194" i="8"/>
  <c r="H194" i="8"/>
  <c r="G194" i="8"/>
  <c r="C194" i="8"/>
  <c r="M193" i="8"/>
  <c r="H193" i="8"/>
  <c r="G193" i="8"/>
  <c r="C193" i="8"/>
  <c r="M192" i="8"/>
  <c r="H192" i="8"/>
  <c r="G192" i="8"/>
  <c r="C192" i="8"/>
  <c r="M191" i="8"/>
  <c r="H191" i="8"/>
  <c r="G191" i="8"/>
  <c r="C191" i="8"/>
  <c r="M190" i="8"/>
  <c r="H190" i="8"/>
  <c r="G190" i="8"/>
  <c r="C190" i="8"/>
  <c r="M189" i="8"/>
  <c r="H189" i="8"/>
  <c r="G189" i="8"/>
  <c r="C189" i="8"/>
  <c r="M188" i="8"/>
  <c r="H188" i="8"/>
  <c r="G188" i="8"/>
  <c r="C188" i="8"/>
  <c r="M187" i="8"/>
  <c r="H187" i="8"/>
  <c r="G187" i="8"/>
  <c r="C187" i="8"/>
  <c r="M186" i="8"/>
  <c r="H186" i="8"/>
  <c r="G186" i="8"/>
  <c r="C186" i="8"/>
  <c r="M185" i="8"/>
  <c r="H185" i="8"/>
  <c r="G185" i="8"/>
  <c r="C185" i="8"/>
  <c r="M184" i="8"/>
  <c r="H184" i="8"/>
  <c r="G184" i="8"/>
  <c r="C184" i="8"/>
  <c r="M183" i="8"/>
  <c r="H183" i="8"/>
  <c r="G183" i="8"/>
  <c r="C183" i="8"/>
  <c r="M182" i="8"/>
  <c r="H182" i="8"/>
  <c r="G182" i="8"/>
  <c r="C182" i="8"/>
  <c r="M181" i="8"/>
  <c r="H181" i="8"/>
  <c r="G181" i="8"/>
  <c r="C181" i="8"/>
  <c r="M180" i="8"/>
  <c r="H180" i="8"/>
  <c r="G180" i="8"/>
  <c r="C180" i="8"/>
  <c r="M179" i="8"/>
  <c r="H179" i="8"/>
  <c r="G179" i="8"/>
  <c r="C179" i="8"/>
  <c r="M178" i="8"/>
  <c r="H178" i="8"/>
  <c r="G178" i="8"/>
  <c r="C178" i="8"/>
  <c r="M177" i="8"/>
  <c r="H177" i="8"/>
  <c r="G177" i="8"/>
  <c r="C177" i="8"/>
  <c r="M176" i="8"/>
  <c r="H176" i="8"/>
  <c r="G176" i="8"/>
  <c r="C176" i="8"/>
  <c r="M175" i="8"/>
  <c r="H175" i="8"/>
  <c r="G175" i="8"/>
  <c r="C175" i="8"/>
  <c r="M174" i="8"/>
  <c r="H174" i="8"/>
  <c r="G174" i="8"/>
  <c r="C174" i="8"/>
  <c r="M173" i="8"/>
  <c r="H173" i="8"/>
  <c r="G173" i="8"/>
  <c r="C173" i="8"/>
  <c r="M172" i="8"/>
  <c r="H172" i="8"/>
  <c r="G172" i="8"/>
  <c r="C172" i="8"/>
  <c r="M171" i="8"/>
  <c r="H171" i="8"/>
  <c r="G171" i="8"/>
  <c r="C171" i="8"/>
  <c r="M170" i="8"/>
  <c r="H170" i="8"/>
  <c r="G170" i="8"/>
  <c r="C170" i="8"/>
  <c r="M169" i="8"/>
  <c r="H169" i="8"/>
  <c r="G169" i="8"/>
  <c r="C169" i="8"/>
  <c r="M168" i="8"/>
  <c r="H168" i="8"/>
  <c r="G168" i="8"/>
  <c r="C168" i="8"/>
  <c r="M167" i="8"/>
  <c r="H167" i="8"/>
  <c r="G167" i="8"/>
  <c r="C167" i="8"/>
  <c r="M166" i="8"/>
  <c r="H166" i="8"/>
  <c r="G166" i="8"/>
  <c r="C166" i="8"/>
  <c r="M165" i="8"/>
  <c r="H165" i="8"/>
  <c r="G165" i="8"/>
  <c r="C165" i="8"/>
  <c r="M164" i="8"/>
  <c r="H164" i="8"/>
  <c r="G164" i="8"/>
  <c r="C164" i="8"/>
  <c r="M163" i="8"/>
  <c r="H163" i="8"/>
  <c r="G163" i="8"/>
  <c r="C163" i="8"/>
  <c r="M162" i="8"/>
  <c r="H162" i="8"/>
  <c r="G162" i="8"/>
  <c r="C162" i="8"/>
  <c r="M161" i="8"/>
  <c r="H161" i="8"/>
  <c r="G161" i="8"/>
  <c r="C161" i="8"/>
  <c r="M160" i="8"/>
  <c r="H160" i="8"/>
  <c r="G160" i="8"/>
  <c r="C160" i="8"/>
  <c r="M159" i="8"/>
  <c r="H159" i="8"/>
  <c r="G159" i="8"/>
  <c r="C159" i="8"/>
  <c r="M158" i="8"/>
  <c r="H158" i="8"/>
  <c r="G158" i="8"/>
  <c r="C158" i="8"/>
  <c r="M157" i="8"/>
  <c r="H157" i="8"/>
  <c r="G157" i="8"/>
  <c r="C157" i="8"/>
  <c r="M156" i="8"/>
  <c r="H156" i="8"/>
  <c r="G156" i="8"/>
  <c r="C156" i="8"/>
  <c r="M155" i="8"/>
  <c r="H155" i="8"/>
  <c r="G155" i="8"/>
  <c r="C155" i="8"/>
  <c r="M154" i="8"/>
  <c r="H154" i="8"/>
  <c r="G154" i="8"/>
  <c r="C154" i="8"/>
  <c r="M153" i="8"/>
  <c r="H153" i="8"/>
  <c r="G153" i="8"/>
  <c r="C153" i="8"/>
  <c r="M152" i="8"/>
  <c r="H152" i="8"/>
  <c r="G152" i="8"/>
  <c r="C152" i="8"/>
  <c r="M151" i="8"/>
  <c r="H151" i="8"/>
  <c r="G151" i="8"/>
  <c r="C151" i="8"/>
  <c r="M150" i="8"/>
  <c r="H150" i="8"/>
  <c r="G150" i="8"/>
  <c r="C150" i="8"/>
  <c r="M149" i="8"/>
  <c r="H149" i="8"/>
  <c r="G149" i="8"/>
  <c r="C149" i="8"/>
  <c r="M148" i="8"/>
  <c r="H148" i="8"/>
  <c r="G148" i="8"/>
  <c r="C148" i="8"/>
  <c r="M147" i="8"/>
  <c r="H147" i="8"/>
  <c r="G147" i="8"/>
  <c r="C147" i="8"/>
  <c r="M146" i="8"/>
  <c r="H146" i="8"/>
  <c r="G146" i="8"/>
  <c r="C146" i="8"/>
  <c r="M145" i="8"/>
  <c r="H145" i="8"/>
  <c r="G145" i="8"/>
  <c r="C145" i="8"/>
  <c r="M144" i="8"/>
  <c r="H144" i="8"/>
  <c r="G144" i="8"/>
  <c r="C144" i="8"/>
  <c r="M143" i="8"/>
  <c r="H143" i="8"/>
  <c r="G143" i="8"/>
  <c r="C143" i="8"/>
  <c r="M142" i="8"/>
  <c r="H142" i="8"/>
  <c r="G142" i="8"/>
  <c r="C142" i="8"/>
  <c r="M141" i="8"/>
  <c r="H141" i="8"/>
  <c r="G141" i="8"/>
  <c r="C141" i="8"/>
  <c r="M140" i="8"/>
  <c r="H140" i="8"/>
  <c r="G140" i="8"/>
  <c r="C140" i="8"/>
  <c r="M139" i="8"/>
  <c r="H139" i="8"/>
  <c r="G139" i="8"/>
  <c r="C139" i="8"/>
  <c r="M138" i="8"/>
  <c r="H138" i="8"/>
  <c r="G138" i="8"/>
  <c r="C138" i="8"/>
  <c r="M137" i="8"/>
  <c r="H137" i="8"/>
  <c r="G137" i="8"/>
  <c r="C137" i="8"/>
  <c r="M136" i="8"/>
  <c r="H136" i="8"/>
  <c r="G136" i="8"/>
  <c r="C136" i="8"/>
  <c r="M135" i="8"/>
  <c r="H135" i="8"/>
  <c r="G135" i="8"/>
  <c r="C135" i="8"/>
  <c r="M134" i="8"/>
  <c r="H134" i="8"/>
  <c r="G134" i="8"/>
  <c r="C134" i="8"/>
  <c r="M133" i="8"/>
  <c r="H133" i="8"/>
  <c r="G133" i="8"/>
  <c r="C133" i="8"/>
  <c r="M132" i="8"/>
  <c r="H132" i="8"/>
  <c r="G132" i="8"/>
  <c r="C132" i="8"/>
  <c r="M131" i="8"/>
  <c r="H131" i="8"/>
  <c r="G131" i="8"/>
  <c r="C131" i="8"/>
  <c r="M130" i="8"/>
  <c r="H130" i="8"/>
  <c r="G130" i="8"/>
  <c r="C130" i="8"/>
  <c r="M129" i="8"/>
  <c r="H129" i="8"/>
  <c r="G129" i="8"/>
  <c r="C129" i="8"/>
  <c r="M128" i="8"/>
  <c r="H128" i="8"/>
  <c r="G128" i="8"/>
  <c r="C128" i="8"/>
  <c r="M127" i="8"/>
  <c r="H127" i="8"/>
  <c r="G127" i="8"/>
  <c r="C127" i="8"/>
  <c r="M126" i="8"/>
  <c r="H126" i="8"/>
  <c r="G126" i="8"/>
  <c r="C126" i="8"/>
  <c r="M125" i="8"/>
  <c r="H125" i="8"/>
  <c r="G125" i="8"/>
  <c r="C125" i="8"/>
  <c r="M124" i="8"/>
  <c r="H124" i="8"/>
  <c r="G124" i="8"/>
  <c r="C124" i="8"/>
  <c r="M123" i="8"/>
  <c r="H123" i="8"/>
  <c r="G123" i="8"/>
  <c r="C123" i="8"/>
  <c r="M122" i="8"/>
  <c r="H122" i="8"/>
  <c r="G122" i="8"/>
  <c r="C122" i="8"/>
  <c r="M121" i="8"/>
  <c r="H121" i="8"/>
  <c r="G121" i="8"/>
  <c r="C121" i="8"/>
  <c r="M120" i="8"/>
  <c r="H120" i="8"/>
  <c r="G120" i="8"/>
  <c r="C120" i="8"/>
  <c r="M119" i="8"/>
  <c r="H119" i="8"/>
  <c r="G119" i="8"/>
  <c r="C119" i="8"/>
  <c r="M118" i="8"/>
  <c r="H118" i="8"/>
  <c r="G118" i="8"/>
  <c r="C118" i="8"/>
  <c r="M117" i="8"/>
  <c r="H117" i="8"/>
  <c r="G117" i="8"/>
  <c r="C117" i="8"/>
  <c r="M116" i="8"/>
  <c r="H116" i="8"/>
  <c r="G116" i="8"/>
  <c r="C116" i="8"/>
  <c r="M115" i="8"/>
  <c r="H115" i="8"/>
  <c r="G115" i="8"/>
  <c r="C115" i="8"/>
  <c r="M114" i="8"/>
  <c r="H114" i="8"/>
  <c r="G114" i="8"/>
  <c r="C114" i="8"/>
  <c r="M113" i="8"/>
  <c r="H113" i="8"/>
  <c r="G113" i="8"/>
  <c r="C113" i="8"/>
  <c r="M112" i="8"/>
  <c r="H112" i="8"/>
  <c r="G112" i="8"/>
  <c r="C112" i="8"/>
  <c r="M111" i="8"/>
  <c r="H111" i="8"/>
  <c r="G111" i="8"/>
  <c r="C111" i="8"/>
  <c r="M110" i="8"/>
  <c r="H110" i="8"/>
  <c r="G110" i="8"/>
  <c r="C110" i="8"/>
  <c r="M109" i="8"/>
  <c r="H109" i="8"/>
  <c r="G109" i="8"/>
  <c r="C109" i="8"/>
  <c r="M108" i="8"/>
  <c r="H108" i="8"/>
  <c r="G108" i="8"/>
  <c r="C108" i="8"/>
  <c r="M107" i="8"/>
  <c r="H107" i="8"/>
  <c r="G107" i="8"/>
  <c r="C107" i="8"/>
  <c r="M106" i="8"/>
  <c r="H106" i="8"/>
  <c r="G106" i="8"/>
  <c r="C106" i="8"/>
  <c r="M105" i="8"/>
  <c r="H105" i="8"/>
  <c r="G105" i="8"/>
  <c r="C105" i="8"/>
  <c r="M104" i="8"/>
  <c r="H104" i="8"/>
  <c r="G104" i="8"/>
  <c r="C104" i="8"/>
  <c r="M103" i="8"/>
  <c r="H103" i="8"/>
  <c r="G103" i="8"/>
  <c r="C103" i="8"/>
  <c r="M102" i="8"/>
  <c r="H102" i="8"/>
  <c r="G102" i="8"/>
  <c r="C102" i="8"/>
  <c r="M101" i="8"/>
  <c r="H101" i="8"/>
  <c r="G101" i="8"/>
  <c r="C101" i="8"/>
  <c r="M100" i="8"/>
  <c r="H100" i="8"/>
  <c r="G100" i="8"/>
  <c r="C100" i="8"/>
  <c r="M99" i="8"/>
  <c r="H99" i="8"/>
  <c r="G99" i="8"/>
  <c r="C99" i="8"/>
  <c r="M98" i="8"/>
  <c r="H98" i="8"/>
  <c r="G98" i="8"/>
  <c r="C98" i="8"/>
  <c r="M97" i="8"/>
  <c r="H97" i="8"/>
  <c r="G97" i="8"/>
  <c r="C97" i="8"/>
  <c r="M96" i="8"/>
  <c r="H96" i="8"/>
  <c r="G96" i="8"/>
  <c r="C96" i="8"/>
  <c r="M95" i="8"/>
  <c r="H95" i="8"/>
  <c r="G95" i="8"/>
  <c r="C95" i="8"/>
  <c r="M94" i="8"/>
  <c r="H94" i="8"/>
  <c r="G94" i="8"/>
  <c r="C94" i="8"/>
  <c r="M93" i="8"/>
  <c r="H93" i="8"/>
  <c r="G93" i="8"/>
  <c r="C93" i="8"/>
  <c r="M92" i="8"/>
  <c r="H92" i="8"/>
  <c r="G92" i="8"/>
  <c r="C92" i="8"/>
  <c r="M91" i="8"/>
  <c r="H91" i="8"/>
  <c r="G91" i="8"/>
  <c r="C91" i="8"/>
  <c r="M90" i="8"/>
  <c r="H90" i="8"/>
  <c r="G90" i="8"/>
  <c r="C90" i="8"/>
  <c r="M89" i="8"/>
  <c r="H89" i="8"/>
  <c r="G89" i="8"/>
  <c r="C89" i="8"/>
  <c r="M88" i="8"/>
  <c r="H88" i="8"/>
  <c r="G88" i="8"/>
  <c r="C88" i="8"/>
  <c r="M87" i="8"/>
  <c r="H87" i="8"/>
  <c r="G87" i="8"/>
  <c r="C87" i="8"/>
  <c r="M86" i="8"/>
  <c r="H86" i="8"/>
  <c r="G86" i="8"/>
  <c r="C86" i="8"/>
  <c r="M85" i="8"/>
  <c r="H85" i="8"/>
  <c r="G85" i="8"/>
  <c r="C85" i="8"/>
  <c r="M84" i="8"/>
  <c r="H84" i="8"/>
  <c r="G84" i="8"/>
  <c r="C84" i="8"/>
  <c r="M83" i="8"/>
  <c r="H83" i="8"/>
  <c r="G83" i="8"/>
  <c r="C83" i="8"/>
  <c r="M82" i="8"/>
  <c r="H82" i="8"/>
  <c r="G82" i="8"/>
  <c r="C82" i="8"/>
  <c r="M81" i="8"/>
  <c r="H81" i="8"/>
  <c r="G81" i="8"/>
  <c r="C81" i="8"/>
  <c r="M80" i="8"/>
  <c r="H80" i="8"/>
  <c r="G80" i="8"/>
  <c r="C80" i="8"/>
  <c r="M79" i="8"/>
  <c r="H79" i="8"/>
  <c r="G79" i="8"/>
  <c r="C79" i="8"/>
  <c r="M78" i="8"/>
  <c r="H78" i="8"/>
  <c r="G78" i="8"/>
  <c r="C78" i="8"/>
  <c r="M77" i="8"/>
  <c r="H77" i="8"/>
  <c r="G77" i="8"/>
  <c r="C77" i="8"/>
  <c r="M76" i="8"/>
  <c r="H76" i="8"/>
  <c r="G76" i="8"/>
  <c r="C76" i="8"/>
  <c r="M75" i="8"/>
  <c r="H75" i="8"/>
  <c r="G75" i="8"/>
  <c r="C75" i="8"/>
  <c r="M74" i="8"/>
  <c r="H74" i="8"/>
  <c r="G74" i="8"/>
  <c r="C74" i="8"/>
  <c r="M73" i="8"/>
  <c r="H73" i="8"/>
  <c r="G73" i="8"/>
  <c r="C73" i="8"/>
  <c r="M72" i="8"/>
  <c r="H72" i="8"/>
  <c r="G72" i="8"/>
  <c r="C72" i="8"/>
  <c r="M71" i="8"/>
  <c r="H71" i="8"/>
  <c r="G71" i="8"/>
  <c r="C71" i="8"/>
  <c r="M70" i="8"/>
  <c r="H70" i="8"/>
  <c r="G70" i="8"/>
  <c r="C70" i="8"/>
  <c r="M69" i="8"/>
  <c r="H69" i="8"/>
  <c r="G69" i="8"/>
  <c r="C69" i="8"/>
  <c r="M68" i="8"/>
  <c r="H68" i="8"/>
  <c r="G68" i="8"/>
  <c r="C68" i="8"/>
  <c r="M67" i="8"/>
  <c r="H67" i="8"/>
  <c r="G67" i="8"/>
  <c r="C67" i="8"/>
  <c r="M66" i="8"/>
  <c r="H66" i="8"/>
  <c r="G66" i="8"/>
  <c r="C66" i="8"/>
  <c r="M65" i="8"/>
  <c r="H65" i="8"/>
  <c r="G65" i="8"/>
  <c r="C65" i="8"/>
  <c r="M64" i="8"/>
  <c r="H64" i="8"/>
  <c r="G64" i="8"/>
  <c r="C64" i="8"/>
  <c r="M63" i="8"/>
  <c r="H63" i="8"/>
  <c r="G63" i="8"/>
  <c r="C63" i="8"/>
  <c r="M62" i="8"/>
  <c r="H62" i="8"/>
  <c r="G62" i="8"/>
  <c r="C62" i="8"/>
  <c r="M61" i="8"/>
  <c r="H61" i="8"/>
  <c r="G61" i="8"/>
  <c r="C61" i="8"/>
  <c r="M60" i="8"/>
  <c r="H60" i="8"/>
  <c r="G60" i="8"/>
  <c r="C60" i="8"/>
  <c r="M59" i="8"/>
  <c r="H59" i="8"/>
  <c r="G59" i="8"/>
  <c r="C59" i="8"/>
  <c r="M58" i="8"/>
  <c r="H58" i="8"/>
  <c r="G58" i="8"/>
  <c r="C58" i="8"/>
  <c r="M57" i="8"/>
  <c r="H57" i="8"/>
  <c r="G57" i="8"/>
  <c r="C57" i="8"/>
  <c r="M56" i="8"/>
  <c r="H56" i="8"/>
  <c r="G56" i="8"/>
  <c r="C56" i="8"/>
  <c r="M55" i="8"/>
  <c r="H55" i="8"/>
  <c r="G55" i="8"/>
  <c r="C55" i="8"/>
  <c r="M54" i="8"/>
  <c r="H54" i="8"/>
  <c r="G54" i="8"/>
  <c r="C54" i="8"/>
  <c r="M53" i="8"/>
  <c r="H53" i="8"/>
  <c r="G53" i="8"/>
  <c r="C53" i="8"/>
  <c r="M52" i="8"/>
  <c r="H52" i="8"/>
  <c r="G52" i="8"/>
  <c r="C52" i="8"/>
  <c r="M51" i="8"/>
  <c r="H51" i="8"/>
  <c r="G51" i="8"/>
  <c r="C51" i="8"/>
  <c r="M50" i="8"/>
  <c r="H50" i="8"/>
  <c r="G50" i="8"/>
  <c r="C50" i="8"/>
  <c r="M49" i="8"/>
  <c r="H49" i="8"/>
  <c r="G49" i="8"/>
  <c r="C49" i="8"/>
  <c r="M48" i="8"/>
  <c r="H48" i="8"/>
  <c r="G48" i="8"/>
  <c r="C48" i="8"/>
  <c r="M47" i="8"/>
  <c r="H47" i="8"/>
  <c r="G47" i="8"/>
  <c r="C47" i="8"/>
  <c r="M46" i="8"/>
  <c r="H46" i="8"/>
  <c r="G46" i="8"/>
  <c r="C46" i="8"/>
  <c r="M45" i="8"/>
  <c r="H45" i="8"/>
  <c r="G45" i="8"/>
  <c r="C45" i="8"/>
  <c r="M44" i="8"/>
  <c r="H44" i="8"/>
  <c r="G44" i="8"/>
  <c r="C44" i="8"/>
  <c r="M43" i="8"/>
  <c r="H43" i="8"/>
  <c r="G43" i="8"/>
  <c r="C43" i="8"/>
  <c r="M42" i="8"/>
  <c r="H42" i="8"/>
  <c r="G42" i="8"/>
  <c r="C42" i="8"/>
  <c r="M41" i="8"/>
  <c r="H41" i="8"/>
  <c r="G41" i="8"/>
  <c r="C41" i="8"/>
  <c r="M40" i="8"/>
  <c r="H40" i="8"/>
  <c r="G40" i="8"/>
  <c r="C40" i="8"/>
  <c r="M39" i="8"/>
  <c r="H39" i="8"/>
  <c r="G39" i="8"/>
  <c r="C39" i="8"/>
  <c r="M38" i="8"/>
  <c r="H38" i="8"/>
  <c r="G38" i="8"/>
  <c r="C38" i="8"/>
  <c r="M37" i="8"/>
  <c r="H37" i="8"/>
  <c r="G37" i="8"/>
  <c r="C37" i="8"/>
  <c r="M36" i="8"/>
  <c r="H36" i="8"/>
  <c r="G36" i="8"/>
  <c r="C36" i="8"/>
  <c r="M35" i="8"/>
  <c r="H35" i="8"/>
  <c r="G35" i="8"/>
  <c r="C35" i="8"/>
  <c r="M34" i="8"/>
  <c r="H34" i="8"/>
  <c r="G34" i="8"/>
  <c r="C34" i="8"/>
  <c r="M33" i="8"/>
  <c r="H33" i="8"/>
  <c r="G33" i="8"/>
  <c r="C33" i="8"/>
  <c r="M32" i="8"/>
  <c r="H32" i="8"/>
  <c r="G32" i="8"/>
  <c r="C32" i="8"/>
  <c r="M31" i="8"/>
  <c r="H31" i="8"/>
  <c r="G31" i="8"/>
  <c r="C31" i="8"/>
  <c r="M30" i="8"/>
  <c r="H30" i="8"/>
  <c r="G30" i="8"/>
  <c r="C30" i="8"/>
  <c r="M29" i="8"/>
  <c r="H29" i="8"/>
  <c r="G29" i="8"/>
  <c r="C29" i="8"/>
  <c r="M28" i="8"/>
  <c r="H28" i="8"/>
  <c r="G28" i="8"/>
  <c r="C28" i="8"/>
  <c r="M27" i="8"/>
  <c r="H27" i="8"/>
  <c r="G27" i="8"/>
  <c r="C27" i="8"/>
  <c r="M26" i="8"/>
  <c r="H26" i="8"/>
  <c r="G26" i="8"/>
  <c r="C26" i="8"/>
  <c r="M25" i="8"/>
  <c r="H25" i="8"/>
  <c r="G25" i="8"/>
  <c r="C25" i="8"/>
  <c r="M24" i="8"/>
  <c r="H24" i="8"/>
  <c r="G24" i="8"/>
  <c r="C24" i="8"/>
  <c r="M23" i="8"/>
  <c r="H23" i="8"/>
  <c r="G23" i="8"/>
  <c r="C23" i="8"/>
  <c r="M22" i="8"/>
  <c r="H22" i="8"/>
  <c r="G22" i="8"/>
  <c r="C22" i="8"/>
  <c r="M21" i="8"/>
  <c r="H21" i="8"/>
  <c r="G21" i="8"/>
  <c r="C21" i="8"/>
  <c r="M20" i="8"/>
  <c r="H20" i="8"/>
  <c r="G20" i="8"/>
  <c r="C20" i="8"/>
  <c r="M19" i="8"/>
  <c r="H19" i="8"/>
  <c r="G19" i="8"/>
  <c r="C19" i="8"/>
  <c r="M18" i="8"/>
  <c r="H18" i="8"/>
  <c r="G18" i="8"/>
  <c r="C18" i="8"/>
  <c r="M17" i="8"/>
  <c r="H17" i="8"/>
  <c r="G17" i="8"/>
  <c r="C17" i="8"/>
  <c r="M16" i="8"/>
  <c r="G16" i="8"/>
  <c r="C16" i="8"/>
  <c r="M15" i="8"/>
  <c r="H15" i="8"/>
  <c r="G15" i="8"/>
  <c r="C15" i="8"/>
  <c r="M14" i="8"/>
  <c r="H14" i="8"/>
  <c r="G14" i="8"/>
  <c r="C14" i="8"/>
  <c r="M13" i="8"/>
  <c r="H13" i="8"/>
  <c r="G13" i="8"/>
  <c r="C13" i="8"/>
  <c r="M12" i="8"/>
  <c r="H12" i="8"/>
  <c r="G12" i="8"/>
  <c r="C12" i="8"/>
  <c r="M11" i="8"/>
  <c r="H11" i="8"/>
  <c r="G11" i="8"/>
  <c r="C11" i="8"/>
  <c r="M10" i="8"/>
  <c r="H10" i="8"/>
  <c r="G10" i="8"/>
  <c r="C10" i="8"/>
  <c r="M9" i="8"/>
  <c r="H9" i="8"/>
  <c r="G9" i="8"/>
  <c r="C9" i="8"/>
  <c r="M8" i="8"/>
  <c r="H8" i="8"/>
  <c r="G8" i="8"/>
  <c r="C8" i="8"/>
  <c r="M7" i="8"/>
  <c r="H7" i="8"/>
  <c r="G7" i="8"/>
  <c r="C7" i="8"/>
  <c r="M6" i="8"/>
  <c r="H6" i="8"/>
  <c r="G6" i="8"/>
  <c r="C6" i="8"/>
  <c r="M5" i="8"/>
  <c r="H5" i="8"/>
  <c r="G5" i="8"/>
  <c r="C5" i="8"/>
  <c r="M4" i="8"/>
  <c r="H4" i="8"/>
  <c r="G4" i="8"/>
  <c r="C4" i="8"/>
  <c r="M3" i="8"/>
  <c r="H3" i="8"/>
  <c r="G3" i="8"/>
  <c r="C3" i="8"/>
  <c r="M2" i="8"/>
  <c r="H2" i="8"/>
  <c r="G2" i="8"/>
  <c r="C2" i="8"/>
  <c r="N268" i="38"/>
  <c r="M268" i="38"/>
  <c r="H268" i="38"/>
  <c r="G268" i="38"/>
  <c r="C268" i="38"/>
  <c r="N267" i="38"/>
  <c r="M267" i="38"/>
  <c r="H267" i="38"/>
  <c r="G267" i="38"/>
  <c r="C267" i="38"/>
  <c r="N266" i="38"/>
  <c r="M266" i="38"/>
  <c r="H266" i="38"/>
  <c r="G266" i="38"/>
  <c r="C266" i="38"/>
  <c r="N265" i="38"/>
  <c r="M265" i="38"/>
  <c r="H265" i="38"/>
  <c r="G265" i="38"/>
  <c r="C265" i="38"/>
  <c r="N264" i="38"/>
  <c r="M264" i="38"/>
  <c r="H264" i="38"/>
  <c r="G264" i="38"/>
  <c r="C264" i="38"/>
  <c r="N263" i="38"/>
  <c r="M263" i="38"/>
  <c r="H263" i="38"/>
  <c r="G263" i="38"/>
  <c r="C263" i="38"/>
  <c r="N262" i="38"/>
  <c r="M262" i="38"/>
  <c r="H262" i="38"/>
  <c r="G262" i="38"/>
  <c r="C262" i="38"/>
  <c r="N261" i="38"/>
  <c r="M261" i="38"/>
  <c r="H261" i="38"/>
  <c r="G261" i="38"/>
  <c r="C261" i="38"/>
  <c r="N260" i="38"/>
  <c r="M260" i="38"/>
  <c r="H260" i="38"/>
  <c r="G260" i="38"/>
  <c r="C260" i="38"/>
  <c r="N259" i="38"/>
  <c r="M259" i="38"/>
  <c r="H259" i="38"/>
  <c r="G259" i="38"/>
  <c r="C259" i="38"/>
  <c r="N258" i="38"/>
  <c r="M258" i="38"/>
  <c r="H258" i="38"/>
  <c r="G258" i="38"/>
  <c r="C258" i="38"/>
  <c r="N257" i="38"/>
  <c r="M257" i="38"/>
  <c r="H257" i="38"/>
  <c r="G257" i="38"/>
  <c r="C257" i="38"/>
  <c r="N256" i="38"/>
  <c r="M256" i="38"/>
  <c r="H256" i="38"/>
  <c r="G256" i="38"/>
  <c r="C256" i="38"/>
  <c r="N255" i="38"/>
  <c r="M255" i="38"/>
  <c r="H255" i="38"/>
  <c r="G255" i="38"/>
  <c r="C255" i="38"/>
  <c r="N254" i="38"/>
  <c r="M254" i="38"/>
  <c r="H254" i="38"/>
  <c r="G254" i="38"/>
  <c r="C254" i="38"/>
  <c r="N253" i="38"/>
  <c r="M253" i="38"/>
  <c r="H253" i="38"/>
  <c r="G253" i="38"/>
  <c r="C253" i="38"/>
  <c r="N252" i="38"/>
  <c r="M252" i="38"/>
  <c r="H252" i="38"/>
  <c r="G252" i="38"/>
  <c r="C252" i="38"/>
  <c r="N251" i="38"/>
  <c r="M251" i="38"/>
  <c r="H251" i="38"/>
  <c r="G251" i="38"/>
  <c r="C251" i="38"/>
  <c r="N250" i="38"/>
  <c r="M250" i="38"/>
  <c r="H250" i="38"/>
  <c r="G250" i="38"/>
  <c r="C250" i="38"/>
  <c r="N249" i="38"/>
  <c r="M249" i="38"/>
  <c r="H249" i="38"/>
  <c r="G249" i="38"/>
  <c r="C249" i="38"/>
  <c r="N248" i="38"/>
  <c r="M248" i="38"/>
  <c r="H248" i="38"/>
  <c r="G248" i="38"/>
  <c r="C248" i="38"/>
  <c r="N247" i="38"/>
  <c r="M247" i="38"/>
  <c r="H247" i="38"/>
  <c r="G247" i="38"/>
  <c r="C247" i="38"/>
  <c r="N246" i="38"/>
  <c r="M246" i="38"/>
  <c r="H246" i="38"/>
  <c r="G246" i="38"/>
  <c r="C246" i="38"/>
  <c r="N245" i="38"/>
  <c r="M245" i="38"/>
  <c r="H245" i="38"/>
  <c r="G245" i="38"/>
  <c r="C245" i="38"/>
  <c r="N244" i="38"/>
  <c r="M244" i="38"/>
  <c r="H244" i="38"/>
  <c r="G244" i="38"/>
  <c r="C244" i="38"/>
  <c r="N243" i="38"/>
  <c r="M243" i="38"/>
  <c r="H243" i="38"/>
  <c r="G243" i="38"/>
  <c r="C243" i="38"/>
  <c r="N242" i="38"/>
  <c r="M242" i="38"/>
  <c r="H242" i="38"/>
  <c r="G242" i="38"/>
  <c r="C242" i="38"/>
  <c r="N241" i="38"/>
  <c r="M241" i="38"/>
  <c r="H241" i="38"/>
  <c r="G241" i="38"/>
  <c r="C241" i="38"/>
  <c r="N240" i="38"/>
  <c r="M240" i="38"/>
  <c r="H240" i="38"/>
  <c r="G240" i="38"/>
  <c r="C240" i="38"/>
  <c r="N239" i="38"/>
  <c r="M239" i="38"/>
  <c r="H239" i="38"/>
  <c r="G239" i="38"/>
  <c r="C239" i="38"/>
  <c r="N238" i="38"/>
  <c r="M238" i="38"/>
  <c r="H238" i="38"/>
  <c r="G238" i="38"/>
  <c r="C238" i="38"/>
  <c r="N237" i="38"/>
  <c r="M237" i="38"/>
  <c r="H237" i="38"/>
  <c r="G237" i="38"/>
  <c r="C237" i="38"/>
  <c r="N236" i="38"/>
  <c r="M236" i="38"/>
  <c r="H236" i="38"/>
  <c r="G236" i="38"/>
  <c r="C236" i="38"/>
  <c r="N235" i="38"/>
  <c r="M235" i="38"/>
  <c r="H235" i="38"/>
  <c r="G235" i="38"/>
  <c r="C235" i="38"/>
  <c r="N234" i="38"/>
  <c r="M234" i="38"/>
  <c r="H234" i="38"/>
  <c r="G234" i="38"/>
  <c r="C234" i="38"/>
  <c r="N233" i="38"/>
  <c r="M233" i="38"/>
  <c r="H233" i="38"/>
  <c r="G233" i="38"/>
  <c r="C233" i="38"/>
  <c r="N232" i="38"/>
  <c r="M232" i="38"/>
  <c r="H232" i="38"/>
  <c r="G232" i="38"/>
  <c r="C232" i="38"/>
  <c r="N231" i="38"/>
  <c r="M231" i="38"/>
  <c r="H231" i="38"/>
  <c r="G231" i="38"/>
  <c r="C231" i="38"/>
  <c r="N230" i="38"/>
  <c r="M230" i="38"/>
  <c r="H230" i="38"/>
  <c r="G230" i="38"/>
  <c r="C230" i="38"/>
  <c r="N229" i="38"/>
  <c r="M229" i="38"/>
  <c r="H229" i="38"/>
  <c r="G229" i="38"/>
  <c r="C229" i="38"/>
  <c r="N228" i="38"/>
  <c r="M228" i="38"/>
  <c r="H228" i="38"/>
  <c r="G228" i="38"/>
  <c r="C228" i="38"/>
  <c r="N227" i="38"/>
  <c r="M227" i="38"/>
  <c r="H227" i="38"/>
  <c r="G227" i="38"/>
  <c r="C227" i="38"/>
  <c r="N226" i="38"/>
  <c r="M226" i="38"/>
  <c r="H226" i="38"/>
  <c r="G226" i="38"/>
  <c r="C226" i="38"/>
  <c r="N225" i="38"/>
  <c r="M225" i="38"/>
  <c r="H225" i="38"/>
  <c r="G225" i="38"/>
  <c r="C225" i="38"/>
  <c r="N224" i="38"/>
  <c r="M224" i="38"/>
  <c r="H224" i="38"/>
  <c r="G224" i="38"/>
  <c r="C224" i="38"/>
  <c r="N223" i="38"/>
  <c r="M223" i="38"/>
  <c r="H223" i="38"/>
  <c r="G223" i="38"/>
  <c r="C223" i="38"/>
  <c r="N222" i="38"/>
  <c r="M222" i="38"/>
  <c r="H222" i="38"/>
  <c r="G222" i="38"/>
  <c r="C222" i="38"/>
  <c r="N221" i="38"/>
  <c r="M221" i="38"/>
  <c r="H221" i="38"/>
  <c r="G221" i="38"/>
  <c r="C221" i="38"/>
  <c r="N220" i="38"/>
  <c r="M220" i="38"/>
  <c r="H220" i="38"/>
  <c r="G220" i="38"/>
  <c r="C220" i="38"/>
  <c r="N219" i="38"/>
  <c r="M219" i="38"/>
  <c r="H219" i="38"/>
  <c r="G219" i="38"/>
  <c r="C219" i="38"/>
  <c r="N218" i="38"/>
  <c r="M218" i="38"/>
  <c r="H218" i="38"/>
  <c r="G218" i="38"/>
  <c r="C218" i="38"/>
  <c r="N217" i="38"/>
  <c r="M217" i="38"/>
  <c r="H217" i="38"/>
  <c r="G217" i="38"/>
  <c r="C217" i="38"/>
  <c r="N216" i="38"/>
  <c r="M216" i="38"/>
  <c r="H216" i="38"/>
  <c r="G216" i="38"/>
  <c r="C216" i="38"/>
  <c r="N215" i="38"/>
  <c r="M215" i="38"/>
  <c r="H215" i="38"/>
  <c r="G215" i="38"/>
  <c r="C215" i="38"/>
  <c r="N214" i="38"/>
  <c r="M214" i="38"/>
  <c r="H214" i="38"/>
  <c r="G214" i="38"/>
  <c r="C214" i="38"/>
  <c r="N213" i="38"/>
  <c r="M213" i="38"/>
  <c r="H213" i="38"/>
  <c r="G213" i="38"/>
  <c r="C213" i="38"/>
  <c r="N212" i="38"/>
  <c r="M212" i="38"/>
  <c r="H212" i="38"/>
  <c r="G212" i="38"/>
  <c r="C212" i="38"/>
  <c r="N211" i="38"/>
  <c r="M211" i="38"/>
  <c r="H211" i="38"/>
  <c r="G211" i="38"/>
  <c r="C211" i="38"/>
  <c r="N210" i="38"/>
  <c r="M210" i="38"/>
  <c r="H210" i="38"/>
  <c r="G210" i="38"/>
  <c r="C210" i="38"/>
  <c r="N209" i="38"/>
  <c r="M209" i="38"/>
  <c r="H209" i="38"/>
  <c r="G209" i="38"/>
  <c r="C209" i="38"/>
  <c r="N208" i="38"/>
  <c r="M208" i="38"/>
  <c r="H208" i="38"/>
  <c r="G208" i="38"/>
  <c r="C208" i="38"/>
  <c r="N207" i="38"/>
  <c r="M207" i="38"/>
  <c r="H207" i="38"/>
  <c r="G207" i="38"/>
  <c r="C207" i="38"/>
  <c r="N206" i="38"/>
  <c r="M206" i="38"/>
  <c r="H206" i="38"/>
  <c r="G206" i="38"/>
  <c r="C206" i="38"/>
  <c r="N205" i="38"/>
  <c r="M205" i="38"/>
  <c r="H205" i="38"/>
  <c r="G205" i="38"/>
  <c r="C205" i="38"/>
  <c r="N204" i="38"/>
  <c r="M204" i="38"/>
  <c r="H204" i="38"/>
  <c r="G204" i="38"/>
  <c r="C204" i="38"/>
  <c r="N203" i="38"/>
  <c r="M203" i="38"/>
  <c r="H203" i="38"/>
  <c r="G203" i="38"/>
  <c r="C203" i="38"/>
  <c r="N202" i="38"/>
  <c r="M202" i="38"/>
  <c r="H202" i="38"/>
  <c r="G202" i="38"/>
  <c r="C202" i="38"/>
  <c r="N201" i="38"/>
  <c r="M201" i="38"/>
  <c r="H201" i="38"/>
  <c r="G201" i="38"/>
  <c r="C201" i="38"/>
  <c r="N200" i="38"/>
  <c r="M200" i="38"/>
  <c r="H200" i="38"/>
  <c r="G200" i="38"/>
  <c r="C200" i="38"/>
  <c r="N199" i="38"/>
  <c r="M199" i="38"/>
  <c r="H199" i="38"/>
  <c r="G199" i="38"/>
  <c r="C199" i="38"/>
  <c r="N198" i="38"/>
  <c r="M198" i="38"/>
  <c r="H198" i="38"/>
  <c r="G198" i="38"/>
  <c r="C198" i="38"/>
  <c r="N197" i="38"/>
  <c r="M197" i="38"/>
  <c r="H197" i="38"/>
  <c r="G197" i="38"/>
  <c r="C197" i="38"/>
  <c r="N196" i="38"/>
  <c r="M196" i="38"/>
  <c r="H196" i="38"/>
  <c r="G196" i="38"/>
  <c r="C196" i="38"/>
  <c r="N195" i="38"/>
  <c r="M195" i="38"/>
  <c r="H195" i="38"/>
  <c r="G195" i="38"/>
  <c r="C195" i="38"/>
  <c r="N194" i="38"/>
  <c r="M194" i="38"/>
  <c r="H194" i="38"/>
  <c r="G194" i="38"/>
  <c r="C194" i="38"/>
  <c r="N193" i="38"/>
  <c r="M193" i="38"/>
  <c r="H193" i="38"/>
  <c r="G193" i="38"/>
  <c r="C193" i="38"/>
  <c r="N192" i="38"/>
  <c r="M192" i="38"/>
  <c r="H192" i="38"/>
  <c r="G192" i="38"/>
  <c r="C192" i="38"/>
  <c r="N191" i="38"/>
  <c r="M191" i="38"/>
  <c r="H191" i="38"/>
  <c r="G191" i="38"/>
  <c r="C191" i="38"/>
  <c r="N190" i="38"/>
  <c r="M190" i="38"/>
  <c r="H190" i="38"/>
  <c r="G190" i="38"/>
  <c r="C190" i="38"/>
  <c r="N189" i="38"/>
  <c r="M189" i="38"/>
  <c r="H189" i="38"/>
  <c r="G189" i="38"/>
  <c r="C189" i="38"/>
  <c r="N188" i="38"/>
  <c r="M188" i="38"/>
  <c r="H188" i="38"/>
  <c r="G188" i="38"/>
  <c r="C188" i="38"/>
  <c r="N187" i="38"/>
  <c r="M187" i="38"/>
  <c r="H187" i="38"/>
  <c r="G187" i="38"/>
  <c r="C187" i="38"/>
  <c r="N186" i="38"/>
  <c r="M186" i="38"/>
  <c r="H186" i="38"/>
  <c r="G186" i="38"/>
  <c r="C186" i="38"/>
  <c r="N185" i="38"/>
  <c r="M185" i="38"/>
  <c r="H185" i="38"/>
  <c r="G185" i="38"/>
  <c r="C185" i="38"/>
  <c r="N184" i="38"/>
  <c r="M184" i="38"/>
  <c r="H184" i="38"/>
  <c r="G184" i="38"/>
  <c r="C184" i="38"/>
  <c r="N183" i="38"/>
  <c r="M183" i="38"/>
  <c r="H183" i="38"/>
  <c r="G183" i="38"/>
  <c r="C183" i="38"/>
  <c r="N182" i="38"/>
  <c r="M182" i="38"/>
  <c r="H182" i="38"/>
  <c r="G182" i="38"/>
  <c r="C182" i="38"/>
  <c r="N181" i="38"/>
  <c r="M181" i="38"/>
  <c r="H181" i="38"/>
  <c r="G181" i="38"/>
  <c r="C181" i="38"/>
  <c r="N180" i="38"/>
  <c r="M180" i="38"/>
  <c r="H180" i="38"/>
  <c r="G180" i="38"/>
  <c r="C180" i="38"/>
  <c r="N179" i="38"/>
  <c r="M179" i="38"/>
  <c r="H179" i="38"/>
  <c r="G179" i="38"/>
  <c r="C179" i="38"/>
  <c r="N178" i="38"/>
  <c r="M178" i="38"/>
  <c r="H178" i="38"/>
  <c r="G178" i="38"/>
  <c r="C178" i="38"/>
  <c r="N177" i="38"/>
  <c r="M177" i="38"/>
  <c r="H177" i="38"/>
  <c r="G177" i="38"/>
  <c r="C177" i="38"/>
  <c r="N176" i="38"/>
  <c r="M176" i="38"/>
  <c r="H176" i="38"/>
  <c r="G176" i="38"/>
  <c r="C176" i="38"/>
  <c r="N175" i="38"/>
  <c r="M175" i="38"/>
  <c r="H175" i="38"/>
  <c r="G175" i="38"/>
  <c r="C175" i="38"/>
  <c r="N174" i="38"/>
  <c r="M174" i="38"/>
  <c r="H174" i="38"/>
  <c r="G174" i="38"/>
  <c r="C174" i="38"/>
  <c r="N173" i="38"/>
  <c r="M173" i="38"/>
  <c r="H173" i="38"/>
  <c r="G173" i="38"/>
  <c r="C173" i="38"/>
  <c r="N172" i="38"/>
  <c r="M172" i="38"/>
  <c r="H172" i="38"/>
  <c r="G172" i="38"/>
  <c r="C172" i="38"/>
  <c r="N171" i="38"/>
  <c r="M171" i="38"/>
  <c r="H171" i="38"/>
  <c r="G171" i="38"/>
  <c r="C171" i="38"/>
  <c r="N170" i="38"/>
  <c r="M170" i="38"/>
  <c r="H170" i="38"/>
  <c r="G170" i="38"/>
  <c r="C170" i="38"/>
  <c r="N169" i="38"/>
  <c r="M169" i="38"/>
  <c r="H169" i="38"/>
  <c r="G169" i="38"/>
  <c r="C169" i="38"/>
  <c r="N168" i="38"/>
  <c r="M168" i="38"/>
  <c r="H168" i="38"/>
  <c r="G168" i="38"/>
  <c r="C168" i="38"/>
  <c r="N167" i="38"/>
  <c r="M167" i="38"/>
  <c r="H167" i="38"/>
  <c r="G167" i="38"/>
  <c r="C167" i="38"/>
  <c r="N166" i="38"/>
  <c r="M166" i="38"/>
  <c r="H166" i="38"/>
  <c r="G166" i="38"/>
  <c r="C166" i="38"/>
  <c r="N165" i="38"/>
  <c r="M165" i="38"/>
  <c r="H165" i="38"/>
  <c r="G165" i="38"/>
  <c r="C165" i="38"/>
  <c r="N164" i="38"/>
  <c r="M164" i="38"/>
  <c r="H164" i="38"/>
  <c r="G164" i="38"/>
  <c r="C164" i="38"/>
  <c r="N163" i="38"/>
  <c r="M163" i="38"/>
  <c r="H163" i="38"/>
  <c r="G163" i="38"/>
  <c r="C163" i="38"/>
  <c r="N162" i="38"/>
  <c r="M162" i="38"/>
  <c r="H162" i="38"/>
  <c r="G162" i="38"/>
  <c r="C162" i="38"/>
  <c r="N161" i="38"/>
  <c r="M161" i="38"/>
  <c r="H161" i="38"/>
  <c r="G161" i="38"/>
  <c r="C161" i="38"/>
  <c r="N160" i="38"/>
  <c r="M160" i="38"/>
  <c r="H160" i="38"/>
  <c r="G160" i="38"/>
  <c r="C160" i="38"/>
  <c r="N159" i="38"/>
  <c r="M159" i="38"/>
  <c r="H159" i="38"/>
  <c r="G159" i="38"/>
  <c r="C159" i="38"/>
  <c r="N158" i="38"/>
  <c r="M158" i="38"/>
  <c r="H158" i="38"/>
  <c r="G158" i="38"/>
  <c r="C158" i="38"/>
  <c r="N157" i="38"/>
  <c r="M157" i="38"/>
  <c r="H157" i="38"/>
  <c r="G157" i="38"/>
  <c r="C157" i="38"/>
  <c r="N156" i="38"/>
  <c r="M156" i="38"/>
  <c r="H156" i="38"/>
  <c r="G156" i="38"/>
  <c r="C156" i="38"/>
  <c r="N155" i="38"/>
  <c r="M155" i="38"/>
  <c r="H155" i="38"/>
  <c r="G155" i="38"/>
  <c r="C155" i="38"/>
  <c r="N154" i="38"/>
  <c r="M154" i="38"/>
  <c r="H154" i="38"/>
  <c r="G154" i="38"/>
  <c r="C154" i="38"/>
  <c r="N153" i="38"/>
  <c r="M153" i="38"/>
  <c r="H153" i="38"/>
  <c r="G153" i="38"/>
  <c r="C153" i="38"/>
  <c r="N152" i="38"/>
  <c r="M152" i="38"/>
  <c r="H152" i="38"/>
  <c r="G152" i="38"/>
  <c r="C152" i="38"/>
  <c r="N151" i="38"/>
  <c r="M151" i="38"/>
  <c r="H151" i="38"/>
  <c r="G151" i="38"/>
  <c r="C151" i="38"/>
  <c r="N150" i="38"/>
  <c r="M150" i="38"/>
  <c r="H150" i="38"/>
  <c r="G150" i="38"/>
  <c r="C150" i="38"/>
  <c r="N149" i="38"/>
  <c r="M149" i="38"/>
  <c r="H149" i="38"/>
  <c r="G149" i="38"/>
  <c r="C149" i="38"/>
  <c r="N148" i="38"/>
  <c r="M148" i="38"/>
  <c r="H148" i="38"/>
  <c r="G148" i="38"/>
  <c r="C148" i="38"/>
  <c r="N147" i="38"/>
  <c r="M147" i="38"/>
  <c r="H147" i="38"/>
  <c r="G147" i="38"/>
  <c r="C147" i="38"/>
  <c r="N146" i="38"/>
  <c r="M146" i="38"/>
  <c r="H146" i="38"/>
  <c r="G146" i="38"/>
  <c r="C146" i="38"/>
  <c r="N145" i="38"/>
  <c r="M145" i="38"/>
  <c r="H145" i="38"/>
  <c r="G145" i="38"/>
  <c r="C145" i="38"/>
  <c r="N144" i="38"/>
  <c r="M144" i="38"/>
  <c r="H144" i="38"/>
  <c r="G144" i="38"/>
  <c r="C144" i="38"/>
  <c r="N143" i="38"/>
  <c r="M143" i="38"/>
  <c r="H143" i="38"/>
  <c r="G143" i="38"/>
  <c r="C143" i="38"/>
  <c r="N142" i="38"/>
  <c r="M142" i="38"/>
  <c r="H142" i="38"/>
  <c r="G142" i="38"/>
  <c r="C142" i="38"/>
  <c r="N141" i="38"/>
  <c r="M141" i="38"/>
  <c r="H141" i="38"/>
  <c r="G141" i="38"/>
  <c r="C141" i="38"/>
  <c r="N140" i="38"/>
  <c r="M140" i="38"/>
  <c r="H140" i="38"/>
  <c r="G140" i="38"/>
  <c r="C140" i="38"/>
  <c r="N139" i="38"/>
  <c r="M139" i="38"/>
  <c r="H139" i="38"/>
  <c r="G139" i="38"/>
  <c r="C139" i="38"/>
  <c r="N138" i="38"/>
  <c r="M138" i="38"/>
  <c r="H138" i="38"/>
  <c r="G138" i="38"/>
  <c r="C138" i="38"/>
  <c r="N137" i="38"/>
  <c r="M137" i="38"/>
  <c r="H137" i="38"/>
  <c r="G137" i="38"/>
  <c r="C137" i="38"/>
  <c r="N136" i="38"/>
  <c r="M136" i="38"/>
  <c r="H136" i="38"/>
  <c r="G136" i="38"/>
  <c r="C136" i="38"/>
  <c r="N135" i="38"/>
  <c r="M135" i="38"/>
  <c r="H135" i="38"/>
  <c r="G135" i="38"/>
  <c r="C135" i="38"/>
  <c r="N134" i="38"/>
  <c r="M134" i="38"/>
  <c r="H134" i="38"/>
  <c r="G134" i="38"/>
  <c r="C134" i="38"/>
  <c r="N133" i="38"/>
  <c r="M133" i="38"/>
  <c r="H133" i="38"/>
  <c r="G133" i="38"/>
  <c r="C133" i="38"/>
  <c r="N132" i="38"/>
  <c r="M132" i="38"/>
  <c r="H132" i="38"/>
  <c r="G132" i="38"/>
  <c r="C132" i="38"/>
  <c r="N131" i="38"/>
  <c r="M131" i="38"/>
  <c r="H131" i="38"/>
  <c r="G131" i="38"/>
  <c r="C131" i="38"/>
  <c r="N130" i="38"/>
  <c r="M130" i="38"/>
  <c r="H130" i="38"/>
  <c r="G130" i="38"/>
  <c r="C130" i="38"/>
  <c r="N129" i="38"/>
  <c r="M129" i="38"/>
  <c r="H129" i="38"/>
  <c r="G129" i="38"/>
  <c r="C129" i="38"/>
  <c r="N128" i="38"/>
  <c r="M128" i="38"/>
  <c r="H128" i="38"/>
  <c r="G128" i="38"/>
  <c r="C128" i="38"/>
  <c r="N127" i="38"/>
  <c r="M127" i="38"/>
  <c r="H127" i="38"/>
  <c r="G127" i="38"/>
  <c r="C127" i="38"/>
  <c r="N126" i="38"/>
  <c r="M126" i="38"/>
  <c r="H126" i="38"/>
  <c r="G126" i="38"/>
  <c r="C126" i="38"/>
  <c r="N125" i="38"/>
  <c r="M125" i="38"/>
  <c r="H125" i="38"/>
  <c r="G125" i="38"/>
  <c r="C125" i="38"/>
  <c r="N124" i="38"/>
  <c r="M124" i="38"/>
  <c r="H124" i="38"/>
  <c r="G124" i="38"/>
  <c r="C124" i="38"/>
  <c r="N123" i="38"/>
  <c r="M123" i="38"/>
  <c r="H123" i="38"/>
  <c r="G123" i="38"/>
  <c r="C123" i="38"/>
  <c r="N122" i="38"/>
  <c r="M122" i="38"/>
  <c r="H122" i="38"/>
  <c r="G122" i="38"/>
  <c r="C122" i="38"/>
  <c r="N121" i="38"/>
  <c r="M121" i="38"/>
  <c r="H121" i="38"/>
  <c r="G121" i="38"/>
  <c r="C121" i="38"/>
  <c r="N120" i="38"/>
  <c r="M120" i="38"/>
  <c r="H120" i="38"/>
  <c r="G120" i="38"/>
  <c r="C120" i="38"/>
  <c r="N119" i="38"/>
  <c r="M119" i="38"/>
  <c r="H119" i="38"/>
  <c r="G119" i="38"/>
  <c r="C119" i="38"/>
  <c r="N118" i="38"/>
  <c r="M118" i="38"/>
  <c r="H118" i="38"/>
  <c r="G118" i="38"/>
  <c r="C118" i="38"/>
  <c r="N117" i="38"/>
  <c r="M117" i="38"/>
  <c r="H117" i="38"/>
  <c r="G117" i="38"/>
  <c r="C117" i="38"/>
  <c r="N116" i="38"/>
  <c r="M116" i="38"/>
  <c r="H116" i="38"/>
  <c r="G116" i="38"/>
  <c r="C116" i="38"/>
  <c r="N115" i="38"/>
  <c r="M115" i="38"/>
  <c r="H115" i="38"/>
  <c r="G115" i="38"/>
  <c r="C115" i="38"/>
  <c r="N114" i="38"/>
  <c r="M114" i="38"/>
  <c r="H114" i="38"/>
  <c r="G114" i="38"/>
  <c r="C114" i="38"/>
  <c r="N113" i="38"/>
  <c r="M113" i="38"/>
  <c r="H113" i="38"/>
  <c r="G113" i="38"/>
  <c r="C113" i="38"/>
  <c r="N112" i="38"/>
  <c r="M112" i="38"/>
  <c r="H112" i="38"/>
  <c r="G112" i="38"/>
  <c r="C112" i="38"/>
  <c r="N111" i="38"/>
  <c r="M111" i="38"/>
  <c r="H111" i="38"/>
  <c r="G111" i="38"/>
  <c r="C111" i="38"/>
  <c r="N110" i="38"/>
  <c r="M110" i="38"/>
  <c r="H110" i="38"/>
  <c r="G110" i="38"/>
  <c r="C110" i="38"/>
  <c r="N109" i="38"/>
  <c r="M109" i="38"/>
  <c r="H109" i="38"/>
  <c r="G109" i="38"/>
  <c r="C109" i="38"/>
  <c r="N108" i="38"/>
  <c r="M108" i="38"/>
  <c r="H108" i="38"/>
  <c r="G108" i="38"/>
  <c r="C108" i="38"/>
  <c r="N107" i="38"/>
  <c r="M107" i="38"/>
  <c r="H107" i="38"/>
  <c r="G107" i="38"/>
  <c r="C107" i="38"/>
  <c r="N106" i="38"/>
  <c r="M106" i="38"/>
  <c r="H106" i="38"/>
  <c r="G106" i="38"/>
  <c r="C106" i="38"/>
  <c r="N105" i="38"/>
  <c r="M105" i="38"/>
  <c r="H105" i="38"/>
  <c r="G105" i="38"/>
  <c r="C105" i="38"/>
  <c r="N104" i="38"/>
  <c r="M104" i="38"/>
  <c r="H104" i="38"/>
  <c r="G104" i="38"/>
  <c r="C104" i="38"/>
  <c r="N103" i="38"/>
  <c r="M103" i="38"/>
  <c r="H103" i="38"/>
  <c r="G103" i="38"/>
  <c r="C103" i="38"/>
  <c r="N102" i="38"/>
  <c r="M102" i="38"/>
  <c r="H102" i="38"/>
  <c r="G102" i="38"/>
  <c r="C102" i="38"/>
  <c r="N101" i="38"/>
  <c r="M101" i="38"/>
  <c r="H101" i="38"/>
  <c r="G101" i="38"/>
  <c r="C101" i="38"/>
  <c r="N100" i="38"/>
  <c r="M100" i="38"/>
  <c r="H100" i="38"/>
  <c r="G100" i="38"/>
  <c r="C100" i="38"/>
  <c r="N99" i="38"/>
  <c r="M99" i="38"/>
  <c r="H99" i="38"/>
  <c r="G99" i="38"/>
  <c r="C99" i="38"/>
  <c r="N98" i="38"/>
  <c r="M98" i="38"/>
  <c r="H98" i="38"/>
  <c r="G98" i="38"/>
  <c r="C98" i="38"/>
  <c r="N97" i="38"/>
  <c r="M97" i="38"/>
  <c r="H97" i="38"/>
  <c r="G97" i="38"/>
  <c r="C97" i="38"/>
  <c r="N96" i="38"/>
  <c r="M96" i="38"/>
  <c r="H96" i="38"/>
  <c r="G96" i="38"/>
  <c r="C96" i="38"/>
  <c r="N95" i="38"/>
  <c r="M95" i="38"/>
  <c r="H95" i="38"/>
  <c r="G95" i="38"/>
  <c r="C95" i="38"/>
  <c r="N94" i="38"/>
  <c r="M94" i="38"/>
  <c r="H94" i="38"/>
  <c r="G94" i="38"/>
  <c r="C94" i="38"/>
  <c r="N93" i="38"/>
  <c r="M93" i="38"/>
  <c r="H93" i="38"/>
  <c r="G93" i="38"/>
  <c r="C93" i="38"/>
  <c r="N92" i="38"/>
  <c r="M92" i="38"/>
  <c r="H92" i="38"/>
  <c r="G92" i="38"/>
  <c r="C92" i="38"/>
  <c r="N91" i="38"/>
  <c r="M91" i="38"/>
  <c r="H91" i="38"/>
  <c r="G91" i="38"/>
  <c r="C91" i="38"/>
  <c r="N90" i="38"/>
  <c r="M90" i="38"/>
  <c r="H90" i="38"/>
  <c r="G90" i="38"/>
  <c r="C90" i="38"/>
  <c r="N89" i="38"/>
  <c r="M89" i="38"/>
  <c r="H89" i="38"/>
  <c r="G89" i="38"/>
  <c r="C89" i="38"/>
  <c r="N88" i="38"/>
  <c r="M88" i="38"/>
  <c r="H88" i="38"/>
  <c r="G88" i="38"/>
  <c r="C88" i="38"/>
  <c r="N87" i="38"/>
  <c r="M87" i="38"/>
  <c r="H87" i="38"/>
  <c r="G87" i="38"/>
  <c r="C87" i="38"/>
  <c r="N86" i="38"/>
  <c r="M86" i="38"/>
  <c r="H86" i="38"/>
  <c r="G86" i="38"/>
  <c r="C86" i="38"/>
  <c r="N85" i="38"/>
  <c r="M85" i="38"/>
  <c r="H85" i="38"/>
  <c r="G85" i="38"/>
  <c r="C85" i="38"/>
  <c r="N84" i="38"/>
  <c r="M84" i="38"/>
  <c r="H84" i="38"/>
  <c r="G84" i="38"/>
  <c r="C84" i="38"/>
  <c r="N83" i="38"/>
  <c r="M83" i="38"/>
  <c r="H83" i="38"/>
  <c r="G83" i="38"/>
  <c r="C83" i="38"/>
  <c r="N82" i="38"/>
  <c r="M82" i="38"/>
  <c r="H82" i="38"/>
  <c r="G82" i="38"/>
  <c r="C82" i="38"/>
  <c r="N81" i="38"/>
  <c r="M81" i="38"/>
  <c r="H81" i="38"/>
  <c r="G81" i="38"/>
  <c r="C81" i="38"/>
  <c r="N80" i="38"/>
  <c r="M80" i="38"/>
  <c r="H80" i="38"/>
  <c r="G80" i="38"/>
  <c r="C80" i="38"/>
  <c r="N79" i="38"/>
  <c r="M79" i="38"/>
  <c r="H79" i="38"/>
  <c r="G79" i="38"/>
  <c r="C79" i="38"/>
  <c r="N78" i="38"/>
  <c r="M78" i="38"/>
  <c r="H78" i="38"/>
  <c r="G78" i="38"/>
  <c r="C78" i="38"/>
  <c r="N77" i="38"/>
  <c r="M77" i="38"/>
  <c r="H77" i="38"/>
  <c r="G77" i="38"/>
  <c r="C77" i="38"/>
  <c r="N76" i="38"/>
  <c r="M76" i="38"/>
  <c r="H76" i="38"/>
  <c r="G76" i="38"/>
  <c r="C76" i="38"/>
  <c r="N75" i="38"/>
  <c r="M75" i="38"/>
  <c r="H75" i="38"/>
  <c r="G75" i="38"/>
  <c r="C75" i="38"/>
  <c r="N74" i="38"/>
  <c r="M74" i="38"/>
  <c r="H74" i="38"/>
  <c r="G74" i="38"/>
  <c r="C74" i="38"/>
  <c r="N73" i="38"/>
  <c r="M73" i="38"/>
  <c r="H73" i="38"/>
  <c r="G73" i="38"/>
  <c r="C73" i="38"/>
  <c r="N72" i="38"/>
  <c r="M72" i="38"/>
  <c r="H72" i="38"/>
  <c r="G72" i="38"/>
  <c r="C72" i="38"/>
  <c r="N71" i="38"/>
  <c r="M71" i="38"/>
  <c r="H71" i="38"/>
  <c r="G71" i="38"/>
  <c r="C71" i="38"/>
  <c r="N70" i="38"/>
  <c r="M70" i="38"/>
  <c r="H70" i="38"/>
  <c r="G70" i="38"/>
  <c r="C70" i="38"/>
  <c r="N69" i="38"/>
  <c r="M69" i="38"/>
  <c r="H69" i="38"/>
  <c r="G69" i="38"/>
  <c r="C69" i="38"/>
  <c r="N68" i="38"/>
  <c r="M68" i="38"/>
  <c r="H68" i="38"/>
  <c r="G68" i="38"/>
  <c r="C68" i="38"/>
  <c r="N67" i="38"/>
  <c r="M67" i="38"/>
  <c r="H67" i="38"/>
  <c r="G67" i="38"/>
  <c r="C67" i="38"/>
  <c r="N66" i="38"/>
  <c r="M66" i="38"/>
  <c r="H66" i="38"/>
  <c r="G66" i="38"/>
  <c r="C66" i="38"/>
  <c r="N65" i="38"/>
  <c r="M65" i="38"/>
  <c r="H65" i="38"/>
  <c r="G65" i="38"/>
  <c r="C65" i="38"/>
  <c r="N64" i="38"/>
  <c r="M64" i="38"/>
  <c r="H64" i="38"/>
  <c r="G64" i="38"/>
  <c r="C64" i="38"/>
  <c r="N63" i="38"/>
  <c r="M63" i="38"/>
  <c r="H63" i="38"/>
  <c r="G63" i="38"/>
  <c r="C63" i="38"/>
  <c r="N62" i="38"/>
  <c r="M62" i="38"/>
  <c r="H62" i="38"/>
  <c r="G62" i="38"/>
  <c r="C62" i="38"/>
  <c r="N61" i="38"/>
  <c r="M61" i="38"/>
  <c r="H61" i="38"/>
  <c r="G61" i="38"/>
  <c r="C61" i="38"/>
  <c r="N60" i="38"/>
  <c r="M60" i="38"/>
  <c r="H60" i="38"/>
  <c r="G60" i="38"/>
  <c r="C60" i="38"/>
  <c r="N59" i="38"/>
  <c r="M59" i="38"/>
  <c r="H59" i="38"/>
  <c r="G59" i="38"/>
  <c r="C59" i="38"/>
  <c r="N58" i="38"/>
  <c r="M58" i="38"/>
  <c r="H58" i="38"/>
  <c r="G58" i="38"/>
  <c r="C58" i="38"/>
  <c r="N57" i="38"/>
  <c r="M57" i="38"/>
  <c r="H57" i="38"/>
  <c r="G57" i="38"/>
  <c r="C57" i="38"/>
  <c r="N56" i="38"/>
  <c r="M56" i="38"/>
  <c r="H56" i="38"/>
  <c r="G56" i="38"/>
  <c r="C56" i="38"/>
  <c r="N55" i="38"/>
  <c r="M55" i="38"/>
  <c r="H55" i="38"/>
  <c r="G55" i="38"/>
  <c r="C55" i="38"/>
  <c r="N54" i="38"/>
  <c r="M54" i="38"/>
  <c r="H54" i="38"/>
  <c r="G54" i="38"/>
  <c r="C54" i="38"/>
  <c r="N53" i="38"/>
  <c r="M53" i="38"/>
  <c r="H53" i="38"/>
  <c r="G53" i="38"/>
  <c r="C53" i="38"/>
  <c r="N52" i="38"/>
  <c r="M52" i="38"/>
  <c r="H52" i="38"/>
  <c r="G52" i="38"/>
  <c r="C52" i="38"/>
  <c r="N51" i="38"/>
  <c r="M51" i="38"/>
  <c r="H51" i="38"/>
  <c r="G51" i="38"/>
  <c r="C51" i="38"/>
  <c r="N50" i="38"/>
  <c r="M50" i="38"/>
  <c r="H50" i="38"/>
  <c r="G50" i="38"/>
  <c r="C50" i="38"/>
  <c r="N49" i="38"/>
  <c r="M49" i="38"/>
  <c r="H49" i="38"/>
  <c r="G49" i="38"/>
  <c r="C49" i="38"/>
  <c r="N48" i="38"/>
  <c r="M48" i="38"/>
  <c r="H48" i="38"/>
  <c r="G48" i="38"/>
  <c r="C48" i="38"/>
  <c r="N47" i="38"/>
  <c r="M47" i="38"/>
  <c r="H47" i="38"/>
  <c r="G47" i="38"/>
  <c r="C47" i="38"/>
  <c r="N46" i="38"/>
  <c r="M46" i="38"/>
  <c r="H46" i="38"/>
  <c r="G46" i="38"/>
  <c r="C46" i="38"/>
  <c r="N45" i="38"/>
  <c r="M45" i="38"/>
  <c r="H45" i="38"/>
  <c r="G45" i="38"/>
  <c r="C45" i="38"/>
  <c r="N44" i="38"/>
  <c r="M44" i="38"/>
  <c r="H44" i="38"/>
  <c r="G44" i="38"/>
  <c r="C44" i="38"/>
  <c r="N43" i="38"/>
  <c r="M43" i="38"/>
  <c r="H43" i="38"/>
  <c r="G43" i="38"/>
  <c r="C43" i="38"/>
  <c r="N42" i="38"/>
  <c r="M42" i="38"/>
  <c r="H42" i="38"/>
  <c r="G42" i="38"/>
  <c r="C42" i="38"/>
  <c r="N41" i="38"/>
  <c r="M41" i="38"/>
  <c r="H41" i="38"/>
  <c r="G41" i="38"/>
  <c r="C41" i="38"/>
  <c r="N40" i="38"/>
  <c r="M40" i="38"/>
  <c r="H40" i="38"/>
  <c r="G40" i="38"/>
  <c r="C40" i="38"/>
  <c r="N39" i="38"/>
  <c r="M39" i="38"/>
  <c r="H39" i="38"/>
  <c r="G39" i="38"/>
  <c r="C39" i="38"/>
  <c r="N38" i="38"/>
  <c r="M38" i="38"/>
  <c r="H38" i="38"/>
  <c r="G38" i="38"/>
  <c r="C38" i="38"/>
  <c r="N37" i="38"/>
  <c r="M37" i="38"/>
  <c r="H37" i="38"/>
  <c r="G37" i="38"/>
  <c r="C37" i="38"/>
  <c r="N36" i="38"/>
  <c r="M36" i="38"/>
  <c r="H36" i="38"/>
  <c r="G36" i="38"/>
  <c r="C36" i="38"/>
  <c r="N35" i="38"/>
  <c r="M35" i="38"/>
  <c r="H35" i="38"/>
  <c r="G35" i="38"/>
  <c r="C35" i="38"/>
  <c r="N34" i="38"/>
  <c r="M34" i="38"/>
  <c r="H34" i="38"/>
  <c r="G34" i="38"/>
  <c r="C34" i="38"/>
  <c r="N33" i="38"/>
  <c r="M33" i="38"/>
  <c r="H33" i="38"/>
  <c r="G33" i="38"/>
  <c r="C33" i="38"/>
  <c r="N32" i="38"/>
  <c r="M32" i="38"/>
  <c r="H32" i="38"/>
  <c r="G32" i="38"/>
  <c r="C32" i="38"/>
  <c r="N31" i="38"/>
  <c r="M31" i="38"/>
  <c r="H31" i="38"/>
  <c r="G31" i="38"/>
  <c r="C31" i="38"/>
  <c r="N30" i="38"/>
  <c r="M30" i="38"/>
  <c r="H30" i="38"/>
  <c r="G30" i="38"/>
  <c r="C30" i="38"/>
  <c r="N29" i="38"/>
  <c r="M29" i="38"/>
  <c r="H29" i="38"/>
  <c r="G29" i="38"/>
  <c r="C29" i="38"/>
  <c r="N28" i="38"/>
  <c r="M28" i="38"/>
  <c r="H28" i="38"/>
  <c r="G28" i="38"/>
  <c r="C28" i="38"/>
  <c r="N27" i="38"/>
  <c r="M27" i="38"/>
  <c r="H27" i="38"/>
  <c r="G27" i="38"/>
  <c r="C27" i="38"/>
  <c r="N26" i="38"/>
  <c r="M26" i="38"/>
  <c r="H26" i="38"/>
  <c r="G26" i="38"/>
  <c r="C26" i="38"/>
  <c r="N25" i="38"/>
  <c r="M25" i="38"/>
  <c r="H25" i="38"/>
  <c r="G25" i="38"/>
  <c r="C25" i="38"/>
  <c r="N24" i="38"/>
  <c r="M24" i="38"/>
  <c r="H24" i="38"/>
  <c r="G24" i="38"/>
  <c r="C24" i="38"/>
  <c r="N23" i="38"/>
  <c r="M23" i="38"/>
  <c r="H23" i="38"/>
  <c r="G23" i="38"/>
  <c r="C23" i="38"/>
  <c r="N22" i="38"/>
  <c r="M22" i="38"/>
  <c r="H22" i="38"/>
  <c r="G22" i="38"/>
  <c r="C22" i="38"/>
  <c r="N21" i="38"/>
  <c r="M21" i="38"/>
  <c r="H21" i="38"/>
  <c r="G21" i="38"/>
  <c r="C21" i="38"/>
  <c r="N20" i="38"/>
  <c r="M20" i="38"/>
  <c r="H20" i="38"/>
  <c r="G20" i="38"/>
  <c r="C20" i="38"/>
  <c r="N19" i="38"/>
  <c r="M19" i="38"/>
  <c r="H19" i="38"/>
  <c r="G19" i="38"/>
  <c r="C19" i="38"/>
  <c r="N18" i="38"/>
  <c r="M18" i="38"/>
  <c r="H18" i="38"/>
  <c r="G18" i="38"/>
  <c r="C18" i="38"/>
  <c r="N17" i="38"/>
  <c r="M17" i="38"/>
  <c r="H17" i="38"/>
  <c r="G17" i="38"/>
  <c r="C17" i="38"/>
  <c r="N16" i="38"/>
  <c r="M16" i="38"/>
  <c r="H16" i="38"/>
  <c r="G16" i="38"/>
  <c r="C16" i="38"/>
  <c r="N15" i="38"/>
  <c r="M15" i="38"/>
  <c r="H15" i="38"/>
  <c r="G15" i="38"/>
  <c r="C15" i="38"/>
  <c r="N14" i="38"/>
  <c r="M14" i="38"/>
  <c r="H14" i="38"/>
  <c r="G14" i="38"/>
  <c r="C14" i="38"/>
  <c r="N13" i="38"/>
  <c r="M13" i="38"/>
  <c r="H13" i="38"/>
  <c r="G13" i="38"/>
  <c r="C13" i="38"/>
  <c r="N12" i="38"/>
  <c r="M12" i="38"/>
  <c r="H12" i="38"/>
  <c r="G12" i="38"/>
  <c r="C12" i="38"/>
  <c r="N11" i="38"/>
  <c r="M11" i="38"/>
  <c r="H11" i="38"/>
  <c r="G11" i="38"/>
  <c r="C11" i="38"/>
  <c r="N10" i="38"/>
  <c r="M10" i="38"/>
  <c r="H10" i="38"/>
  <c r="G10" i="38"/>
  <c r="C10" i="38"/>
  <c r="N9" i="38"/>
  <c r="M9" i="38"/>
  <c r="H9" i="38"/>
  <c r="G9" i="38"/>
  <c r="C9" i="38"/>
  <c r="N8" i="38"/>
  <c r="M8" i="38"/>
  <c r="H8" i="38"/>
  <c r="G8" i="38"/>
  <c r="C8" i="38"/>
  <c r="N7" i="38"/>
  <c r="M7" i="38"/>
  <c r="H7" i="38"/>
  <c r="G7" i="38"/>
  <c r="C7" i="38"/>
  <c r="N6" i="38"/>
  <c r="M6" i="38"/>
  <c r="H6" i="38"/>
  <c r="G6" i="38"/>
  <c r="C6" i="38"/>
  <c r="N5" i="38"/>
  <c r="M5" i="38"/>
  <c r="H5" i="38"/>
  <c r="G5" i="38"/>
  <c r="C5" i="38"/>
  <c r="N4" i="38"/>
  <c r="M4" i="38"/>
  <c r="H4" i="38"/>
  <c r="G4" i="38"/>
  <c r="C4" i="38"/>
  <c r="N3" i="38"/>
  <c r="M3" i="38"/>
  <c r="H3" i="38"/>
  <c r="G3" i="38"/>
  <c r="C3" i="38"/>
  <c r="N2" i="38"/>
  <c r="M2" i="38"/>
  <c r="H2" i="38"/>
  <c r="G2" i="38"/>
  <c r="C2" i="38"/>
  <c r="N2106" i="32"/>
  <c r="M2106" i="32"/>
  <c r="H2106" i="32"/>
  <c r="G2106" i="32"/>
  <c r="C2106" i="32"/>
  <c r="N2105" i="32"/>
  <c r="M2105" i="32"/>
  <c r="H2105" i="32"/>
  <c r="G2105" i="32"/>
  <c r="C2105" i="32"/>
  <c r="N2104" i="32"/>
  <c r="M2104" i="32"/>
  <c r="H2104" i="32"/>
  <c r="G2104" i="32"/>
  <c r="C2104" i="32"/>
  <c r="N2103" i="32"/>
  <c r="M2103" i="32"/>
  <c r="H2103" i="32"/>
  <c r="G2103" i="32"/>
  <c r="C2103" i="32"/>
  <c r="N2102" i="32"/>
  <c r="M2102" i="32"/>
  <c r="H2102" i="32"/>
  <c r="G2102" i="32"/>
  <c r="C2102" i="32"/>
  <c r="N2101" i="32"/>
  <c r="M2101" i="32"/>
  <c r="H2101" i="32"/>
  <c r="G2101" i="32"/>
  <c r="C2101" i="32"/>
  <c r="N2100" i="32"/>
  <c r="M2100" i="32"/>
  <c r="H2100" i="32"/>
  <c r="G2100" i="32"/>
  <c r="C2100" i="32"/>
  <c r="N2099" i="32"/>
  <c r="M2099" i="32"/>
  <c r="H2099" i="32"/>
  <c r="G2099" i="32"/>
  <c r="C2099" i="32"/>
  <c r="N2098" i="32"/>
  <c r="M2098" i="32"/>
  <c r="H2098" i="32"/>
  <c r="G2098" i="32"/>
  <c r="C2098" i="32"/>
  <c r="N2097" i="32"/>
  <c r="M2097" i="32"/>
  <c r="H2097" i="32"/>
  <c r="G2097" i="32"/>
  <c r="C2097" i="32"/>
  <c r="N2096" i="32"/>
  <c r="M2096" i="32"/>
  <c r="H2096" i="32"/>
  <c r="G2096" i="32"/>
  <c r="C2096" i="32"/>
  <c r="N2095" i="32"/>
  <c r="M2095" i="32"/>
  <c r="H2095" i="32"/>
  <c r="G2095" i="32"/>
  <c r="C2095" i="32"/>
  <c r="N2094" i="32"/>
  <c r="M2094" i="32"/>
  <c r="H2094" i="32"/>
  <c r="G2094" i="32"/>
  <c r="C2094" i="32"/>
  <c r="N2093" i="32"/>
  <c r="M2093" i="32"/>
  <c r="H2093" i="32"/>
  <c r="G2093" i="32"/>
  <c r="C2093" i="32"/>
  <c r="N2092" i="32"/>
  <c r="M2092" i="32"/>
  <c r="H2092" i="32"/>
  <c r="G2092" i="32"/>
  <c r="C2092" i="32"/>
  <c r="N2091" i="32"/>
  <c r="M2091" i="32"/>
  <c r="H2091" i="32"/>
  <c r="G2091" i="32"/>
  <c r="C2091" i="32"/>
  <c r="N2090" i="32"/>
  <c r="M2090" i="32"/>
  <c r="H2090" i="32"/>
  <c r="G2090" i="32"/>
  <c r="C2090" i="32"/>
  <c r="N2089" i="32"/>
  <c r="M2089" i="32"/>
  <c r="H2089" i="32"/>
  <c r="G2089" i="32"/>
  <c r="C2089" i="32"/>
  <c r="N2088" i="32"/>
  <c r="M2088" i="32"/>
  <c r="H2088" i="32"/>
  <c r="G2088" i="32"/>
  <c r="C2088" i="32"/>
  <c r="N2087" i="32"/>
  <c r="M2087" i="32"/>
  <c r="H2087" i="32"/>
  <c r="G2087" i="32"/>
  <c r="C2087" i="32"/>
  <c r="N2086" i="32"/>
  <c r="M2086" i="32"/>
  <c r="H2086" i="32"/>
  <c r="G2086" i="32"/>
  <c r="C2086" i="32"/>
  <c r="N2085" i="32"/>
  <c r="M2085" i="32"/>
  <c r="H2085" i="32"/>
  <c r="G2085" i="32"/>
  <c r="C2085" i="32"/>
  <c r="N2084" i="32"/>
  <c r="M2084" i="32"/>
  <c r="H2084" i="32"/>
  <c r="G2084" i="32"/>
  <c r="C2084" i="32"/>
  <c r="N2083" i="32"/>
  <c r="M2083" i="32"/>
  <c r="H2083" i="32"/>
  <c r="G2083" i="32"/>
  <c r="C2083" i="32"/>
  <c r="N2082" i="32"/>
  <c r="M2082" i="32"/>
  <c r="H2082" i="32"/>
  <c r="G2082" i="32"/>
  <c r="C2082" i="32"/>
  <c r="N2081" i="32"/>
  <c r="M2081" i="32"/>
  <c r="H2081" i="32"/>
  <c r="G2081" i="32"/>
  <c r="C2081" i="32"/>
  <c r="N2080" i="32"/>
  <c r="M2080" i="32"/>
  <c r="H2080" i="32"/>
  <c r="G2080" i="32"/>
  <c r="C2080" i="32"/>
  <c r="N2079" i="32"/>
  <c r="M2079" i="32"/>
  <c r="H2079" i="32"/>
  <c r="G2079" i="32"/>
  <c r="C2079" i="32"/>
  <c r="N2078" i="32"/>
  <c r="M2078" i="32"/>
  <c r="H2078" i="32"/>
  <c r="G2078" i="32"/>
  <c r="C2078" i="32"/>
  <c r="N2077" i="32"/>
  <c r="M2077" i="32"/>
  <c r="H2077" i="32"/>
  <c r="G2077" i="32"/>
  <c r="C2077" i="32"/>
  <c r="N2076" i="32"/>
  <c r="M2076" i="32"/>
  <c r="H2076" i="32"/>
  <c r="G2076" i="32"/>
  <c r="C2076" i="32"/>
  <c r="N2075" i="32"/>
  <c r="M2075" i="32"/>
  <c r="H2075" i="32"/>
  <c r="G2075" i="32"/>
  <c r="C2075" i="32"/>
  <c r="N2074" i="32"/>
  <c r="M2074" i="32"/>
  <c r="H2074" i="32"/>
  <c r="G2074" i="32"/>
  <c r="C2074" i="32"/>
  <c r="N2073" i="32"/>
  <c r="M2073" i="32"/>
  <c r="H2073" i="32"/>
  <c r="G2073" i="32"/>
  <c r="C2073" i="32"/>
  <c r="N2072" i="32"/>
  <c r="M2072" i="32"/>
  <c r="H2072" i="32"/>
  <c r="G2072" i="32"/>
  <c r="C2072" i="32"/>
  <c r="N2071" i="32"/>
  <c r="M2071" i="32"/>
  <c r="H2071" i="32"/>
  <c r="G2071" i="32"/>
  <c r="C2071" i="32"/>
  <c r="N2070" i="32"/>
  <c r="M2070" i="32"/>
  <c r="H2070" i="32"/>
  <c r="G2070" i="32"/>
  <c r="C2070" i="32"/>
  <c r="N2069" i="32"/>
  <c r="M2069" i="32"/>
  <c r="H2069" i="32"/>
  <c r="G2069" i="32"/>
  <c r="C2069" i="32"/>
  <c r="N2068" i="32"/>
  <c r="M2068" i="32"/>
  <c r="H2068" i="32"/>
  <c r="G2068" i="32"/>
  <c r="C2068" i="32"/>
  <c r="N2067" i="32"/>
  <c r="M2067" i="32"/>
  <c r="H2067" i="32"/>
  <c r="G2067" i="32"/>
  <c r="C2067" i="32"/>
  <c r="N2066" i="32"/>
  <c r="M2066" i="32"/>
  <c r="H2066" i="32"/>
  <c r="G2066" i="32"/>
  <c r="C2066" i="32"/>
  <c r="N2065" i="32"/>
  <c r="M2065" i="32"/>
  <c r="H2065" i="32"/>
  <c r="G2065" i="32"/>
  <c r="C2065" i="32"/>
  <c r="N2064" i="32"/>
  <c r="M2064" i="32"/>
  <c r="H2064" i="32"/>
  <c r="G2064" i="32"/>
  <c r="C2064" i="32"/>
  <c r="N2063" i="32"/>
  <c r="M2063" i="32"/>
  <c r="H2063" i="32"/>
  <c r="G2063" i="32"/>
  <c r="C2063" i="32"/>
  <c r="N2062" i="32"/>
  <c r="M2062" i="32"/>
  <c r="H2062" i="32"/>
  <c r="G2062" i="32"/>
  <c r="C2062" i="32"/>
  <c r="N2061" i="32"/>
  <c r="M2061" i="32"/>
  <c r="H2061" i="32"/>
  <c r="G2061" i="32"/>
  <c r="C2061" i="32"/>
  <c r="N2060" i="32"/>
  <c r="M2060" i="32"/>
  <c r="H2060" i="32"/>
  <c r="G2060" i="32"/>
  <c r="C2060" i="32"/>
  <c r="N2059" i="32"/>
  <c r="M2059" i="32"/>
  <c r="H2059" i="32"/>
  <c r="G2059" i="32"/>
  <c r="C2059" i="32"/>
  <c r="N2058" i="32"/>
  <c r="M2058" i="32"/>
  <c r="H2058" i="32"/>
  <c r="G2058" i="32"/>
  <c r="C2058" i="32"/>
  <c r="N2057" i="32"/>
  <c r="M2057" i="32"/>
  <c r="H2057" i="32"/>
  <c r="G2057" i="32"/>
  <c r="C2057" i="32"/>
  <c r="N2056" i="32"/>
  <c r="M2056" i="32"/>
  <c r="H2056" i="32"/>
  <c r="G2056" i="32"/>
  <c r="C2056" i="32"/>
  <c r="N2055" i="32"/>
  <c r="M2055" i="32"/>
  <c r="H2055" i="32"/>
  <c r="G2055" i="32"/>
  <c r="C2055" i="32"/>
  <c r="N2054" i="32"/>
  <c r="M2054" i="32"/>
  <c r="H2054" i="32"/>
  <c r="G2054" i="32"/>
  <c r="C2054" i="32"/>
  <c r="N2053" i="32"/>
  <c r="M2053" i="32"/>
  <c r="H2053" i="32"/>
  <c r="G2053" i="32"/>
  <c r="C2053" i="32"/>
  <c r="N2052" i="32"/>
  <c r="M2052" i="32"/>
  <c r="H2052" i="32"/>
  <c r="G2052" i="32"/>
  <c r="C2052" i="32"/>
  <c r="N2051" i="32"/>
  <c r="M2051" i="32"/>
  <c r="H2051" i="32"/>
  <c r="G2051" i="32"/>
  <c r="C2051" i="32"/>
  <c r="N2050" i="32"/>
  <c r="M2050" i="32"/>
  <c r="H2050" i="32"/>
  <c r="G2050" i="32"/>
  <c r="C2050" i="32"/>
  <c r="N2049" i="32"/>
  <c r="M2049" i="32"/>
  <c r="H2049" i="32"/>
  <c r="G2049" i="32"/>
  <c r="C2049" i="32"/>
  <c r="N2048" i="32"/>
  <c r="M2048" i="32"/>
  <c r="H2048" i="32"/>
  <c r="G2048" i="32"/>
  <c r="C2048" i="32"/>
  <c r="N2047" i="32"/>
  <c r="M2047" i="32"/>
  <c r="H2047" i="32"/>
  <c r="G2047" i="32"/>
  <c r="C2047" i="32"/>
  <c r="N2046" i="32"/>
  <c r="M2046" i="32"/>
  <c r="H2046" i="32"/>
  <c r="G2046" i="32"/>
  <c r="C2046" i="32"/>
  <c r="N2045" i="32"/>
  <c r="M2045" i="32"/>
  <c r="H2045" i="32"/>
  <c r="G2045" i="32"/>
  <c r="C2045" i="32"/>
  <c r="N2044" i="32"/>
  <c r="M2044" i="32"/>
  <c r="H2044" i="32"/>
  <c r="G2044" i="32"/>
  <c r="C2044" i="32"/>
  <c r="N2043" i="32"/>
  <c r="M2043" i="32"/>
  <c r="H2043" i="32"/>
  <c r="G2043" i="32"/>
  <c r="C2043" i="32"/>
  <c r="N2042" i="32"/>
  <c r="M2042" i="32"/>
  <c r="H2042" i="32"/>
  <c r="G2042" i="32"/>
  <c r="C2042" i="32"/>
  <c r="N2041" i="32"/>
  <c r="M2041" i="32"/>
  <c r="H2041" i="32"/>
  <c r="G2041" i="32"/>
  <c r="C2041" i="32"/>
  <c r="N2040" i="32"/>
  <c r="M2040" i="32"/>
  <c r="H2040" i="32"/>
  <c r="G2040" i="32"/>
  <c r="C2040" i="32"/>
  <c r="N2039" i="32"/>
  <c r="M2039" i="32"/>
  <c r="H2039" i="32"/>
  <c r="G2039" i="32"/>
  <c r="C2039" i="32"/>
  <c r="N2038" i="32"/>
  <c r="M2038" i="32"/>
  <c r="H2038" i="32"/>
  <c r="G2038" i="32"/>
  <c r="C2038" i="32"/>
  <c r="N2037" i="32"/>
  <c r="M2037" i="32"/>
  <c r="H2037" i="32"/>
  <c r="G2037" i="32"/>
  <c r="C2037" i="32"/>
  <c r="N2036" i="32"/>
  <c r="M2036" i="32"/>
  <c r="H2036" i="32"/>
  <c r="G2036" i="32"/>
  <c r="C2036" i="32"/>
  <c r="N2035" i="32"/>
  <c r="M2035" i="32"/>
  <c r="H2035" i="32"/>
  <c r="G2035" i="32"/>
  <c r="C2035" i="32"/>
  <c r="N2034" i="32"/>
  <c r="M2034" i="32"/>
  <c r="H2034" i="32"/>
  <c r="G2034" i="32"/>
  <c r="C2034" i="32"/>
  <c r="N2033" i="32"/>
  <c r="M2033" i="32"/>
  <c r="H2033" i="32"/>
  <c r="G2033" i="32"/>
  <c r="C2033" i="32"/>
  <c r="N2032" i="32"/>
  <c r="M2032" i="32"/>
  <c r="H2032" i="32"/>
  <c r="G2032" i="32"/>
  <c r="C2032" i="32"/>
  <c r="N2031" i="32"/>
  <c r="M2031" i="32"/>
  <c r="H2031" i="32"/>
  <c r="G2031" i="32"/>
  <c r="C2031" i="32"/>
  <c r="N2030" i="32"/>
  <c r="M2030" i="32"/>
  <c r="H2030" i="32"/>
  <c r="G2030" i="32"/>
  <c r="C2030" i="32"/>
  <c r="N2029" i="32"/>
  <c r="M2029" i="32"/>
  <c r="H2029" i="32"/>
  <c r="G2029" i="32"/>
  <c r="C2029" i="32"/>
  <c r="N2028" i="32"/>
  <c r="M2028" i="32"/>
  <c r="H2028" i="32"/>
  <c r="G2028" i="32"/>
  <c r="C2028" i="32"/>
  <c r="N2027" i="32"/>
  <c r="M2027" i="32"/>
  <c r="H2027" i="32"/>
  <c r="G2027" i="32"/>
  <c r="C2027" i="32"/>
  <c r="N2026" i="32"/>
  <c r="M2026" i="32"/>
  <c r="H2026" i="32"/>
  <c r="G2026" i="32"/>
  <c r="C2026" i="32"/>
  <c r="N2025" i="32"/>
  <c r="M2025" i="32"/>
  <c r="H2025" i="32"/>
  <c r="G2025" i="32"/>
  <c r="C2025" i="32"/>
  <c r="N2024" i="32"/>
  <c r="M2024" i="32"/>
  <c r="H2024" i="32"/>
  <c r="G2024" i="32"/>
  <c r="C2024" i="32"/>
  <c r="N2023" i="32"/>
  <c r="M2023" i="32"/>
  <c r="H2023" i="32"/>
  <c r="G2023" i="32"/>
  <c r="C2023" i="32"/>
  <c r="N2022" i="32"/>
  <c r="M2022" i="32"/>
  <c r="H2022" i="32"/>
  <c r="G2022" i="32"/>
  <c r="C2022" i="32"/>
  <c r="N2021" i="32"/>
  <c r="M2021" i="32"/>
  <c r="H2021" i="32"/>
  <c r="G2021" i="32"/>
  <c r="C2021" i="32"/>
  <c r="N2020" i="32"/>
  <c r="M2020" i="32"/>
  <c r="H2020" i="32"/>
  <c r="G2020" i="32"/>
  <c r="C2020" i="32"/>
  <c r="N2019" i="32"/>
  <c r="M2019" i="32"/>
  <c r="H2019" i="32"/>
  <c r="G2019" i="32"/>
  <c r="C2019" i="32"/>
  <c r="N2018" i="32"/>
  <c r="M2018" i="32"/>
  <c r="H2018" i="32"/>
  <c r="G2018" i="32"/>
  <c r="C2018" i="32"/>
  <c r="N2017" i="32"/>
  <c r="M2017" i="32"/>
  <c r="H2017" i="32"/>
  <c r="G2017" i="32"/>
  <c r="C2017" i="32"/>
  <c r="N2016" i="32"/>
  <c r="M2016" i="32"/>
  <c r="H2016" i="32"/>
  <c r="G2016" i="32"/>
  <c r="C2016" i="32"/>
  <c r="N2015" i="32"/>
  <c r="M2015" i="32"/>
  <c r="H2015" i="32"/>
  <c r="G2015" i="32"/>
  <c r="C2015" i="32"/>
  <c r="N2014" i="32"/>
  <c r="M2014" i="32"/>
  <c r="H2014" i="32"/>
  <c r="G2014" i="32"/>
  <c r="C2014" i="32"/>
  <c r="N2013" i="32"/>
  <c r="M2013" i="32"/>
  <c r="H2013" i="32"/>
  <c r="G2013" i="32"/>
  <c r="C2013" i="32"/>
  <c r="N2012" i="32"/>
  <c r="M2012" i="32"/>
  <c r="H2012" i="32"/>
  <c r="G2012" i="32"/>
  <c r="C2012" i="32"/>
  <c r="N2011" i="32"/>
  <c r="M2011" i="32"/>
  <c r="H2011" i="32"/>
  <c r="G2011" i="32"/>
  <c r="C2011" i="32"/>
  <c r="N2010" i="32"/>
  <c r="M2010" i="32"/>
  <c r="H2010" i="32"/>
  <c r="G2010" i="32"/>
  <c r="C2010" i="32"/>
  <c r="N2009" i="32"/>
  <c r="M2009" i="32"/>
  <c r="H2009" i="32"/>
  <c r="G2009" i="32"/>
  <c r="C2009" i="32"/>
  <c r="N2008" i="32"/>
  <c r="M2008" i="32"/>
  <c r="H2008" i="32"/>
  <c r="G2008" i="32"/>
  <c r="C2008" i="32"/>
  <c r="N2007" i="32"/>
  <c r="M2007" i="32"/>
  <c r="H2007" i="32"/>
  <c r="G2007" i="32"/>
  <c r="C2007" i="32"/>
  <c r="N2006" i="32"/>
  <c r="M2006" i="32"/>
  <c r="H2006" i="32"/>
  <c r="G2006" i="32"/>
  <c r="C2006" i="32"/>
  <c r="N2005" i="32"/>
  <c r="M2005" i="32"/>
  <c r="H2005" i="32"/>
  <c r="G2005" i="32"/>
  <c r="C2005" i="32"/>
  <c r="N2004" i="32"/>
  <c r="M2004" i="32"/>
  <c r="H2004" i="32"/>
  <c r="G2004" i="32"/>
  <c r="C2004" i="32"/>
  <c r="N2003" i="32"/>
  <c r="M2003" i="32"/>
  <c r="H2003" i="32"/>
  <c r="G2003" i="32"/>
  <c r="C2003" i="32"/>
  <c r="N2002" i="32"/>
  <c r="M2002" i="32"/>
  <c r="H2002" i="32"/>
  <c r="G2002" i="32"/>
  <c r="C2002" i="32"/>
  <c r="N2001" i="32"/>
  <c r="M2001" i="32"/>
  <c r="H2001" i="32"/>
  <c r="G2001" i="32"/>
  <c r="C2001" i="32"/>
  <c r="N2000" i="32"/>
  <c r="M2000" i="32"/>
  <c r="H2000" i="32"/>
  <c r="G2000" i="32"/>
  <c r="C2000" i="32"/>
  <c r="N1999" i="32"/>
  <c r="M1999" i="32"/>
  <c r="H1999" i="32"/>
  <c r="G1999" i="32"/>
  <c r="C1999" i="32"/>
  <c r="N1998" i="32"/>
  <c r="M1998" i="32"/>
  <c r="H1998" i="32"/>
  <c r="G1998" i="32"/>
  <c r="C1998" i="32"/>
  <c r="N1997" i="32"/>
  <c r="M1997" i="32"/>
  <c r="H1997" i="32"/>
  <c r="G1997" i="32"/>
  <c r="C1997" i="32"/>
  <c r="N1996" i="32"/>
  <c r="M1996" i="32"/>
  <c r="H1996" i="32"/>
  <c r="G1996" i="32"/>
  <c r="C1996" i="32"/>
  <c r="N1995" i="32"/>
  <c r="M1995" i="32"/>
  <c r="H1995" i="32"/>
  <c r="G1995" i="32"/>
  <c r="C1995" i="32"/>
  <c r="N1994" i="32"/>
  <c r="M1994" i="32"/>
  <c r="H1994" i="32"/>
  <c r="G1994" i="32"/>
  <c r="C1994" i="32"/>
  <c r="N1993" i="32"/>
  <c r="M1993" i="32"/>
  <c r="H1993" i="32"/>
  <c r="G1993" i="32"/>
  <c r="C1993" i="32"/>
  <c r="N1992" i="32"/>
  <c r="M1992" i="32"/>
  <c r="H1992" i="32"/>
  <c r="G1992" i="32"/>
  <c r="C1992" i="32"/>
  <c r="N1991" i="32"/>
  <c r="M1991" i="32"/>
  <c r="H1991" i="32"/>
  <c r="G1991" i="32"/>
  <c r="C1991" i="32"/>
  <c r="N1990" i="32"/>
  <c r="M1990" i="32"/>
  <c r="H1990" i="32"/>
  <c r="G1990" i="32"/>
  <c r="C1990" i="32"/>
  <c r="N1989" i="32"/>
  <c r="M1989" i="32"/>
  <c r="H1989" i="32"/>
  <c r="G1989" i="32"/>
  <c r="C1989" i="32"/>
  <c r="N1988" i="32"/>
  <c r="M1988" i="32"/>
  <c r="H1988" i="32"/>
  <c r="G1988" i="32"/>
  <c r="C1988" i="32"/>
  <c r="N1987" i="32"/>
  <c r="M1987" i="32"/>
  <c r="H1987" i="32"/>
  <c r="G1987" i="32"/>
  <c r="C1987" i="32"/>
  <c r="N1986" i="32"/>
  <c r="M1986" i="32"/>
  <c r="H1986" i="32"/>
  <c r="G1986" i="32"/>
  <c r="C1986" i="32"/>
  <c r="N1985" i="32"/>
  <c r="M1985" i="32"/>
  <c r="H1985" i="32"/>
  <c r="G1985" i="32"/>
  <c r="C1985" i="32"/>
  <c r="N1984" i="32"/>
  <c r="M1984" i="32"/>
  <c r="H1984" i="32"/>
  <c r="G1984" i="32"/>
  <c r="C1984" i="32"/>
  <c r="N1983" i="32"/>
  <c r="M1983" i="32"/>
  <c r="H1983" i="32"/>
  <c r="G1983" i="32"/>
  <c r="C1983" i="32"/>
  <c r="N1982" i="32"/>
  <c r="M1982" i="32"/>
  <c r="H1982" i="32"/>
  <c r="G1982" i="32"/>
  <c r="C1982" i="32"/>
  <c r="N1981" i="32"/>
  <c r="M1981" i="32"/>
  <c r="H1981" i="32"/>
  <c r="G1981" i="32"/>
  <c r="C1981" i="32"/>
  <c r="N1980" i="32"/>
  <c r="M1980" i="32"/>
  <c r="H1980" i="32"/>
  <c r="G1980" i="32"/>
  <c r="C1980" i="32"/>
  <c r="N1979" i="32"/>
  <c r="M1979" i="32"/>
  <c r="H1979" i="32"/>
  <c r="G1979" i="32"/>
  <c r="C1979" i="32"/>
  <c r="N1978" i="32"/>
  <c r="M1978" i="32"/>
  <c r="H1978" i="32"/>
  <c r="G1978" i="32"/>
  <c r="C1978" i="32"/>
  <c r="N1977" i="32"/>
  <c r="M1977" i="32"/>
  <c r="H1977" i="32"/>
  <c r="G1977" i="32"/>
  <c r="C1977" i="32"/>
  <c r="N1976" i="32"/>
  <c r="M1976" i="32"/>
  <c r="H1976" i="32"/>
  <c r="G1976" i="32"/>
  <c r="C1976" i="32"/>
  <c r="N1975" i="32"/>
  <c r="M1975" i="32"/>
  <c r="H1975" i="32"/>
  <c r="G1975" i="32"/>
  <c r="C1975" i="32"/>
  <c r="N1974" i="32"/>
  <c r="M1974" i="32"/>
  <c r="H1974" i="32"/>
  <c r="G1974" i="32"/>
  <c r="C1974" i="32"/>
  <c r="N1973" i="32"/>
  <c r="M1973" i="32"/>
  <c r="H1973" i="32"/>
  <c r="G1973" i="32"/>
  <c r="C1973" i="32"/>
  <c r="N1972" i="32"/>
  <c r="M1972" i="32"/>
  <c r="H1972" i="32"/>
  <c r="G1972" i="32"/>
  <c r="C1972" i="32"/>
  <c r="N1971" i="32"/>
  <c r="M1971" i="32"/>
  <c r="H1971" i="32"/>
  <c r="G1971" i="32"/>
  <c r="C1971" i="32"/>
  <c r="N1970" i="32"/>
  <c r="M1970" i="32"/>
  <c r="H1970" i="32"/>
  <c r="G1970" i="32"/>
  <c r="C1970" i="32"/>
  <c r="N1969" i="32"/>
  <c r="M1969" i="32"/>
  <c r="H1969" i="32"/>
  <c r="G1969" i="32"/>
  <c r="C1969" i="32"/>
  <c r="N1968" i="32"/>
  <c r="M1968" i="32"/>
  <c r="H1968" i="32"/>
  <c r="G1968" i="32"/>
  <c r="C1968" i="32"/>
  <c r="N1967" i="32"/>
  <c r="M1967" i="32"/>
  <c r="H1967" i="32"/>
  <c r="G1967" i="32"/>
  <c r="C1967" i="32"/>
  <c r="N1966" i="32"/>
  <c r="M1966" i="32"/>
  <c r="H1966" i="32"/>
  <c r="G1966" i="32"/>
  <c r="C1966" i="32"/>
  <c r="N1965" i="32"/>
  <c r="M1965" i="32"/>
  <c r="H1965" i="32"/>
  <c r="G1965" i="32"/>
  <c r="C1965" i="32"/>
  <c r="N1964" i="32"/>
  <c r="M1964" i="32"/>
  <c r="H1964" i="32"/>
  <c r="G1964" i="32"/>
  <c r="C1964" i="32"/>
  <c r="N1963" i="32"/>
  <c r="M1963" i="32"/>
  <c r="H1963" i="32"/>
  <c r="G1963" i="32"/>
  <c r="C1963" i="32"/>
  <c r="N1962" i="32"/>
  <c r="M1962" i="32"/>
  <c r="H1962" i="32"/>
  <c r="G1962" i="32"/>
  <c r="C1962" i="32"/>
  <c r="N1961" i="32"/>
  <c r="M1961" i="32"/>
  <c r="H1961" i="32"/>
  <c r="G1961" i="32"/>
  <c r="C1961" i="32"/>
  <c r="N1960" i="32"/>
  <c r="M1960" i="32"/>
  <c r="H1960" i="32"/>
  <c r="G1960" i="32"/>
  <c r="C1960" i="32"/>
  <c r="N1959" i="32"/>
  <c r="M1959" i="32"/>
  <c r="H1959" i="32"/>
  <c r="G1959" i="32"/>
  <c r="C1959" i="32"/>
  <c r="N1958" i="32"/>
  <c r="M1958" i="32"/>
  <c r="H1958" i="32"/>
  <c r="G1958" i="32"/>
  <c r="C1958" i="32"/>
  <c r="N1957" i="32"/>
  <c r="M1957" i="32"/>
  <c r="H1957" i="32"/>
  <c r="G1957" i="32"/>
  <c r="C1957" i="32"/>
  <c r="N1956" i="32"/>
  <c r="M1956" i="32"/>
  <c r="H1956" i="32"/>
  <c r="G1956" i="32"/>
  <c r="C1956" i="32"/>
  <c r="N1955" i="32"/>
  <c r="M1955" i="32"/>
  <c r="H1955" i="32"/>
  <c r="G1955" i="32"/>
  <c r="C1955" i="32"/>
  <c r="N1954" i="32"/>
  <c r="M1954" i="32"/>
  <c r="H1954" i="32"/>
  <c r="G1954" i="32"/>
  <c r="C1954" i="32"/>
  <c r="N1953" i="32"/>
  <c r="M1953" i="32"/>
  <c r="H1953" i="32"/>
  <c r="G1953" i="32"/>
  <c r="C1953" i="32"/>
  <c r="N1952" i="32"/>
  <c r="M1952" i="32"/>
  <c r="H1952" i="32"/>
  <c r="G1952" i="32"/>
  <c r="C1952" i="32"/>
  <c r="N1951" i="32"/>
  <c r="M1951" i="32"/>
  <c r="H1951" i="32"/>
  <c r="G1951" i="32"/>
  <c r="C1951" i="32"/>
  <c r="N1950" i="32"/>
  <c r="M1950" i="32"/>
  <c r="H1950" i="32"/>
  <c r="G1950" i="32"/>
  <c r="C1950" i="32"/>
  <c r="N1949" i="32"/>
  <c r="M1949" i="32"/>
  <c r="H1949" i="32"/>
  <c r="G1949" i="32"/>
  <c r="C1949" i="32"/>
  <c r="N1948" i="32"/>
  <c r="M1948" i="32"/>
  <c r="H1948" i="32"/>
  <c r="G1948" i="32"/>
  <c r="C1948" i="32"/>
  <c r="N1947" i="32"/>
  <c r="M1947" i="32"/>
  <c r="H1947" i="32"/>
  <c r="G1947" i="32"/>
  <c r="C1947" i="32"/>
  <c r="N1946" i="32"/>
  <c r="M1946" i="32"/>
  <c r="H1946" i="32"/>
  <c r="G1946" i="32"/>
  <c r="C1946" i="32"/>
  <c r="N1945" i="32"/>
  <c r="M1945" i="32"/>
  <c r="H1945" i="32"/>
  <c r="G1945" i="32"/>
  <c r="C1945" i="32"/>
  <c r="N1944" i="32"/>
  <c r="M1944" i="32"/>
  <c r="H1944" i="32"/>
  <c r="G1944" i="32"/>
  <c r="C1944" i="32"/>
  <c r="N1943" i="32"/>
  <c r="M1943" i="32"/>
  <c r="H1943" i="32"/>
  <c r="G1943" i="32"/>
  <c r="C1943" i="32"/>
  <c r="N1942" i="32"/>
  <c r="M1942" i="32"/>
  <c r="H1942" i="32"/>
  <c r="G1942" i="32"/>
  <c r="C1942" i="32"/>
  <c r="N1941" i="32"/>
  <c r="M1941" i="32"/>
  <c r="H1941" i="32"/>
  <c r="G1941" i="32"/>
  <c r="C1941" i="32"/>
  <c r="N1940" i="32"/>
  <c r="M1940" i="32"/>
  <c r="H1940" i="32"/>
  <c r="G1940" i="32"/>
  <c r="C1940" i="32"/>
  <c r="N1939" i="32"/>
  <c r="M1939" i="32"/>
  <c r="H1939" i="32"/>
  <c r="G1939" i="32"/>
  <c r="C1939" i="32"/>
  <c r="N1938" i="32"/>
  <c r="M1938" i="32"/>
  <c r="H1938" i="32"/>
  <c r="G1938" i="32"/>
  <c r="C1938" i="32"/>
  <c r="N1937" i="32"/>
  <c r="M1937" i="32"/>
  <c r="H1937" i="32"/>
  <c r="G1937" i="32"/>
  <c r="C1937" i="32"/>
  <c r="N1936" i="32"/>
  <c r="M1936" i="32"/>
  <c r="H1936" i="32"/>
  <c r="G1936" i="32"/>
  <c r="C1936" i="32"/>
  <c r="N1935" i="32"/>
  <c r="M1935" i="32"/>
  <c r="H1935" i="32"/>
  <c r="G1935" i="32"/>
  <c r="C1935" i="32"/>
  <c r="N1934" i="32"/>
  <c r="M1934" i="32"/>
  <c r="H1934" i="32"/>
  <c r="G1934" i="32"/>
  <c r="C1934" i="32"/>
  <c r="N1933" i="32"/>
  <c r="M1933" i="32"/>
  <c r="H1933" i="32"/>
  <c r="G1933" i="32"/>
  <c r="C1933" i="32"/>
  <c r="N1932" i="32"/>
  <c r="M1932" i="32"/>
  <c r="H1932" i="32"/>
  <c r="G1932" i="32"/>
  <c r="C1932" i="32"/>
  <c r="N1931" i="32"/>
  <c r="M1931" i="32"/>
  <c r="H1931" i="32"/>
  <c r="G1931" i="32"/>
  <c r="C1931" i="32"/>
  <c r="N1930" i="32"/>
  <c r="M1930" i="32"/>
  <c r="H1930" i="32"/>
  <c r="G1930" i="32"/>
  <c r="C1930" i="32"/>
  <c r="N1929" i="32"/>
  <c r="M1929" i="32"/>
  <c r="H1929" i="32"/>
  <c r="G1929" i="32"/>
  <c r="C1929" i="32"/>
  <c r="N1928" i="32"/>
  <c r="M1928" i="32"/>
  <c r="H1928" i="32"/>
  <c r="G1928" i="32"/>
  <c r="C1928" i="32"/>
  <c r="N1927" i="32"/>
  <c r="M1927" i="32"/>
  <c r="H1927" i="32"/>
  <c r="G1927" i="32"/>
  <c r="C1927" i="32"/>
  <c r="N1926" i="32"/>
  <c r="M1926" i="32"/>
  <c r="H1926" i="32"/>
  <c r="G1926" i="32"/>
  <c r="C1926" i="32"/>
  <c r="N1925" i="32"/>
  <c r="M1925" i="32"/>
  <c r="H1925" i="32"/>
  <c r="G1925" i="32"/>
  <c r="C1925" i="32"/>
  <c r="N1924" i="32"/>
  <c r="M1924" i="32"/>
  <c r="H1924" i="32"/>
  <c r="G1924" i="32"/>
  <c r="C1924" i="32"/>
  <c r="N1923" i="32"/>
  <c r="M1923" i="32"/>
  <c r="H1923" i="32"/>
  <c r="G1923" i="32"/>
  <c r="C1923" i="32"/>
  <c r="N1922" i="32"/>
  <c r="M1922" i="32"/>
  <c r="H1922" i="32"/>
  <c r="G1922" i="32"/>
  <c r="C1922" i="32"/>
  <c r="N1921" i="32"/>
  <c r="M1921" i="32"/>
  <c r="H1921" i="32"/>
  <c r="G1921" i="32"/>
  <c r="C1921" i="32"/>
  <c r="N1920" i="32"/>
  <c r="M1920" i="32"/>
  <c r="H1920" i="32"/>
  <c r="G1920" i="32"/>
  <c r="C1920" i="32"/>
  <c r="N1919" i="32"/>
  <c r="M1919" i="32"/>
  <c r="H1919" i="32"/>
  <c r="G1919" i="32"/>
  <c r="C1919" i="32"/>
  <c r="N1918" i="32"/>
  <c r="M1918" i="32"/>
  <c r="H1918" i="32"/>
  <c r="G1918" i="32"/>
  <c r="C1918" i="32"/>
  <c r="N1917" i="32"/>
  <c r="M1917" i="32"/>
  <c r="H1917" i="32"/>
  <c r="G1917" i="32"/>
  <c r="C1917" i="32"/>
  <c r="N1916" i="32"/>
  <c r="M1916" i="32"/>
  <c r="H1916" i="32"/>
  <c r="G1916" i="32"/>
  <c r="C1916" i="32"/>
  <c r="N1915" i="32"/>
  <c r="M1915" i="32"/>
  <c r="H1915" i="32"/>
  <c r="G1915" i="32"/>
  <c r="C1915" i="32"/>
  <c r="N1914" i="32"/>
  <c r="M1914" i="32"/>
  <c r="H1914" i="32"/>
  <c r="G1914" i="32"/>
  <c r="C1914" i="32"/>
  <c r="N1913" i="32"/>
  <c r="M1913" i="32"/>
  <c r="H1913" i="32"/>
  <c r="G1913" i="32"/>
  <c r="C1913" i="32"/>
  <c r="N1912" i="32"/>
  <c r="M1912" i="32"/>
  <c r="H1912" i="32"/>
  <c r="G1912" i="32"/>
  <c r="C1912" i="32"/>
  <c r="N1911" i="32"/>
  <c r="M1911" i="32"/>
  <c r="H1911" i="32"/>
  <c r="G1911" i="32"/>
  <c r="C1911" i="32"/>
  <c r="N1910" i="32"/>
  <c r="M1910" i="32"/>
  <c r="H1910" i="32"/>
  <c r="G1910" i="32"/>
  <c r="C1910" i="32"/>
  <c r="N1909" i="32"/>
  <c r="M1909" i="32"/>
  <c r="H1909" i="32"/>
  <c r="G1909" i="32"/>
  <c r="C1909" i="32"/>
  <c r="N1908" i="32"/>
  <c r="M1908" i="32"/>
  <c r="H1908" i="32"/>
  <c r="G1908" i="32"/>
  <c r="C1908" i="32"/>
  <c r="N1907" i="32"/>
  <c r="M1907" i="32"/>
  <c r="H1907" i="32"/>
  <c r="G1907" i="32"/>
  <c r="C1907" i="32"/>
  <c r="N1906" i="32"/>
  <c r="M1906" i="32"/>
  <c r="H1906" i="32"/>
  <c r="G1906" i="32"/>
  <c r="C1906" i="32"/>
  <c r="N1905" i="32"/>
  <c r="M1905" i="32"/>
  <c r="H1905" i="32"/>
  <c r="G1905" i="32"/>
  <c r="C1905" i="32"/>
  <c r="N1904" i="32"/>
  <c r="M1904" i="32"/>
  <c r="H1904" i="32"/>
  <c r="G1904" i="32"/>
  <c r="C1904" i="32"/>
  <c r="N1903" i="32"/>
  <c r="M1903" i="32"/>
  <c r="H1903" i="32"/>
  <c r="G1903" i="32"/>
  <c r="C1903" i="32"/>
  <c r="N1902" i="32"/>
  <c r="M1902" i="32"/>
  <c r="H1902" i="32"/>
  <c r="G1902" i="32"/>
  <c r="C1902" i="32"/>
  <c r="N1901" i="32"/>
  <c r="M1901" i="32"/>
  <c r="H1901" i="32"/>
  <c r="G1901" i="32"/>
  <c r="C1901" i="32"/>
  <c r="N1900" i="32"/>
  <c r="M1900" i="32"/>
  <c r="H1900" i="32"/>
  <c r="G1900" i="32"/>
  <c r="C1900" i="32"/>
  <c r="N1899" i="32"/>
  <c r="M1899" i="32"/>
  <c r="H1899" i="32"/>
  <c r="G1899" i="32"/>
  <c r="C1899" i="32"/>
  <c r="N1898" i="32"/>
  <c r="M1898" i="32"/>
  <c r="H1898" i="32"/>
  <c r="G1898" i="32"/>
  <c r="C1898" i="32"/>
  <c r="N1897" i="32"/>
  <c r="M1897" i="32"/>
  <c r="H1897" i="32"/>
  <c r="G1897" i="32"/>
  <c r="C1897" i="32"/>
  <c r="N1896" i="32"/>
  <c r="M1896" i="32"/>
  <c r="H1896" i="32"/>
  <c r="G1896" i="32"/>
  <c r="C1896" i="32"/>
  <c r="N1895" i="32"/>
  <c r="M1895" i="32"/>
  <c r="H1895" i="32"/>
  <c r="G1895" i="32"/>
  <c r="C1895" i="32"/>
  <c r="N1894" i="32"/>
  <c r="M1894" i="32"/>
  <c r="H1894" i="32"/>
  <c r="G1894" i="32"/>
  <c r="C1894" i="32"/>
  <c r="N1893" i="32"/>
  <c r="M1893" i="32"/>
  <c r="H1893" i="32"/>
  <c r="G1893" i="32"/>
  <c r="C1893" i="32"/>
  <c r="N1892" i="32"/>
  <c r="M1892" i="32"/>
  <c r="H1892" i="32"/>
  <c r="G1892" i="32"/>
  <c r="C1892" i="32"/>
  <c r="N1891" i="32"/>
  <c r="M1891" i="32"/>
  <c r="H1891" i="32"/>
  <c r="G1891" i="32"/>
  <c r="C1891" i="32"/>
  <c r="N1890" i="32"/>
  <c r="M1890" i="32"/>
  <c r="H1890" i="32"/>
  <c r="G1890" i="32"/>
  <c r="C1890" i="32"/>
  <c r="N1889" i="32"/>
  <c r="M1889" i="32"/>
  <c r="H1889" i="32"/>
  <c r="G1889" i="32"/>
  <c r="C1889" i="32"/>
  <c r="N1888" i="32"/>
  <c r="M1888" i="32"/>
  <c r="H1888" i="32"/>
  <c r="G1888" i="32"/>
  <c r="C1888" i="32"/>
  <c r="N1887" i="32"/>
  <c r="M1887" i="32"/>
  <c r="H1887" i="32"/>
  <c r="G1887" i="32"/>
  <c r="C1887" i="32"/>
  <c r="N1886" i="32"/>
  <c r="M1886" i="32"/>
  <c r="H1886" i="32"/>
  <c r="G1886" i="32"/>
  <c r="C1886" i="32"/>
  <c r="N1885" i="32"/>
  <c r="M1885" i="32"/>
  <c r="H1885" i="32"/>
  <c r="G1885" i="32"/>
  <c r="C1885" i="32"/>
  <c r="N1884" i="32"/>
  <c r="M1884" i="32"/>
  <c r="H1884" i="32"/>
  <c r="G1884" i="32"/>
  <c r="C1884" i="32"/>
  <c r="N1883" i="32"/>
  <c r="M1883" i="32"/>
  <c r="H1883" i="32"/>
  <c r="G1883" i="32"/>
  <c r="C1883" i="32"/>
  <c r="N1882" i="32"/>
  <c r="M1882" i="32"/>
  <c r="H1882" i="32"/>
  <c r="G1882" i="32"/>
  <c r="C1882" i="32"/>
  <c r="N1881" i="32"/>
  <c r="M1881" i="32"/>
  <c r="H1881" i="32"/>
  <c r="G1881" i="32"/>
  <c r="C1881" i="32"/>
  <c r="N1880" i="32"/>
  <c r="M1880" i="32"/>
  <c r="H1880" i="32"/>
  <c r="G1880" i="32"/>
  <c r="C1880" i="32"/>
  <c r="N1879" i="32"/>
  <c r="M1879" i="32"/>
  <c r="H1879" i="32"/>
  <c r="G1879" i="32"/>
  <c r="C1879" i="32"/>
  <c r="N1878" i="32"/>
  <c r="M1878" i="32"/>
  <c r="H1878" i="32"/>
  <c r="G1878" i="32"/>
  <c r="C1878" i="32"/>
  <c r="N1877" i="32"/>
  <c r="M1877" i="32"/>
  <c r="H1877" i="32"/>
  <c r="G1877" i="32"/>
  <c r="C1877" i="32"/>
  <c r="N1876" i="32"/>
  <c r="M1876" i="32"/>
  <c r="H1876" i="32"/>
  <c r="G1876" i="32"/>
  <c r="C1876" i="32"/>
  <c r="N1875" i="32"/>
  <c r="M1875" i="32"/>
  <c r="H1875" i="32"/>
  <c r="G1875" i="32"/>
  <c r="C1875" i="32"/>
  <c r="N1874" i="32"/>
  <c r="M1874" i="32"/>
  <c r="H1874" i="32"/>
  <c r="G1874" i="32"/>
  <c r="C1874" i="32"/>
  <c r="N1873" i="32"/>
  <c r="M1873" i="32"/>
  <c r="H1873" i="32"/>
  <c r="G1873" i="32"/>
  <c r="C1873" i="32"/>
  <c r="N1872" i="32"/>
  <c r="M1872" i="32"/>
  <c r="H1872" i="32"/>
  <c r="G1872" i="32"/>
  <c r="C1872" i="32"/>
  <c r="N1871" i="32"/>
  <c r="M1871" i="32"/>
  <c r="H1871" i="32"/>
  <c r="G1871" i="32"/>
  <c r="C1871" i="32"/>
  <c r="N1870" i="32"/>
  <c r="M1870" i="32"/>
  <c r="H1870" i="32"/>
  <c r="G1870" i="32"/>
  <c r="C1870" i="32"/>
  <c r="N1869" i="32"/>
  <c r="M1869" i="32"/>
  <c r="H1869" i="32"/>
  <c r="G1869" i="32"/>
  <c r="C1869" i="32"/>
  <c r="N1868" i="32"/>
  <c r="M1868" i="32"/>
  <c r="H1868" i="32"/>
  <c r="G1868" i="32"/>
  <c r="C1868" i="32"/>
  <c r="N1867" i="32"/>
  <c r="M1867" i="32"/>
  <c r="H1867" i="32"/>
  <c r="G1867" i="32"/>
  <c r="C1867" i="32"/>
  <c r="N1866" i="32"/>
  <c r="M1866" i="32"/>
  <c r="H1866" i="32"/>
  <c r="G1866" i="32"/>
  <c r="C1866" i="32"/>
  <c r="N1865" i="32"/>
  <c r="M1865" i="32"/>
  <c r="H1865" i="32"/>
  <c r="G1865" i="32"/>
  <c r="C1865" i="32"/>
  <c r="N1864" i="32"/>
  <c r="M1864" i="32"/>
  <c r="H1864" i="32"/>
  <c r="G1864" i="32"/>
  <c r="C1864" i="32"/>
  <c r="N1863" i="32"/>
  <c r="M1863" i="32"/>
  <c r="H1863" i="32"/>
  <c r="G1863" i="32"/>
  <c r="C1863" i="32"/>
  <c r="N1862" i="32"/>
  <c r="M1862" i="32"/>
  <c r="H1862" i="32"/>
  <c r="G1862" i="32"/>
  <c r="C1862" i="32"/>
  <c r="N1861" i="32"/>
  <c r="M1861" i="32"/>
  <c r="H1861" i="32"/>
  <c r="G1861" i="32"/>
  <c r="C1861" i="32"/>
  <c r="N1860" i="32"/>
  <c r="M1860" i="32"/>
  <c r="H1860" i="32"/>
  <c r="G1860" i="32"/>
  <c r="C1860" i="32"/>
  <c r="N1859" i="32"/>
  <c r="M1859" i="32"/>
  <c r="H1859" i="32"/>
  <c r="G1859" i="32"/>
  <c r="C1859" i="32"/>
  <c r="N1858" i="32"/>
  <c r="M1858" i="32"/>
  <c r="H1858" i="32"/>
  <c r="G1858" i="32"/>
  <c r="C1858" i="32"/>
  <c r="N1857" i="32"/>
  <c r="M1857" i="32"/>
  <c r="H1857" i="32"/>
  <c r="G1857" i="32"/>
  <c r="C1857" i="32"/>
  <c r="N1856" i="32"/>
  <c r="M1856" i="32"/>
  <c r="H1856" i="32"/>
  <c r="G1856" i="32"/>
  <c r="C1856" i="32"/>
  <c r="N1855" i="32"/>
  <c r="M1855" i="32"/>
  <c r="H1855" i="32"/>
  <c r="G1855" i="32"/>
  <c r="C1855" i="32"/>
  <c r="N1854" i="32"/>
  <c r="M1854" i="32"/>
  <c r="H1854" i="32"/>
  <c r="G1854" i="32"/>
  <c r="C1854" i="32"/>
  <c r="N1853" i="32"/>
  <c r="M1853" i="32"/>
  <c r="H1853" i="32"/>
  <c r="G1853" i="32"/>
  <c r="C1853" i="32"/>
  <c r="N1852" i="32"/>
  <c r="M1852" i="32"/>
  <c r="H1852" i="32"/>
  <c r="G1852" i="32"/>
  <c r="C1852" i="32"/>
  <c r="N1851" i="32"/>
  <c r="M1851" i="32"/>
  <c r="H1851" i="32"/>
  <c r="G1851" i="32"/>
  <c r="C1851" i="32"/>
  <c r="N1850" i="32"/>
  <c r="M1850" i="32"/>
  <c r="H1850" i="32"/>
  <c r="G1850" i="32"/>
  <c r="C1850" i="32"/>
  <c r="N1849" i="32"/>
  <c r="M1849" i="32"/>
  <c r="H1849" i="32"/>
  <c r="G1849" i="32"/>
  <c r="C1849" i="32"/>
  <c r="N1848" i="32"/>
  <c r="M1848" i="32"/>
  <c r="H1848" i="32"/>
  <c r="G1848" i="32"/>
  <c r="C1848" i="32"/>
  <c r="N1847" i="32"/>
  <c r="M1847" i="32"/>
  <c r="H1847" i="32"/>
  <c r="G1847" i="32"/>
  <c r="C1847" i="32"/>
  <c r="N1846" i="32"/>
  <c r="M1846" i="32"/>
  <c r="H1846" i="32"/>
  <c r="G1846" i="32"/>
  <c r="C1846" i="32"/>
  <c r="N1845" i="32"/>
  <c r="M1845" i="32"/>
  <c r="H1845" i="32"/>
  <c r="G1845" i="32"/>
  <c r="C1845" i="32"/>
  <c r="N1844" i="32"/>
  <c r="M1844" i="32"/>
  <c r="H1844" i="32"/>
  <c r="G1844" i="32"/>
  <c r="C1844" i="32"/>
  <c r="N1843" i="32"/>
  <c r="M1843" i="32"/>
  <c r="H1843" i="32"/>
  <c r="G1843" i="32"/>
  <c r="C1843" i="32"/>
  <c r="N1842" i="32"/>
  <c r="M1842" i="32"/>
  <c r="H1842" i="32"/>
  <c r="G1842" i="32"/>
  <c r="C1842" i="32"/>
  <c r="N1841" i="32"/>
  <c r="M1841" i="32"/>
  <c r="H1841" i="32"/>
  <c r="G1841" i="32"/>
  <c r="C1841" i="32"/>
  <c r="N1840" i="32"/>
  <c r="M1840" i="32"/>
  <c r="H1840" i="32"/>
  <c r="G1840" i="32"/>
  <c r="C1840" i="32"/>
  <c r="N1839" i="32"/>
  <c r="M1839" i="32"/>
  <c r="H1839" i="32"/>
  <c r="G1839" i="32"/>
  <c r="C1839" i="32"/>
  <c r="N1838" i="32"/>
  <c r="M1838" i="32"/>
  <c r="H1838" i="32"/>
  <c r="G1838" i="32"/>
  <c r="C1838" i="32"/>
  <c r="N1837" i="32"/>
  <c r="M1837" i="32"/>
  <c r="H1837" i="32"/>
  <c r="G1837" i="32"/>
  <c r="C1837" i="32"/>
  <c r="N1836" i="32"/>
  <c r="M1836" i="32"/>
  <c r="H1836" i="32"/>
  <c r="G1836" i="32"/>
  <c r="C1836" i="32"/>
  <c r="N1835" i="32"/>
  <c r="M1835" i="32"/>
  <c r="H1835" i="32"/>
  <c r="G1835" i="32"/>
  <c r="C1835" i="32"/>
  <c r="N1834" i="32"/>
  <c r="M1834" i="32"/>
  <c r="H1834" i="32"/>
  <c r="G1834" i="32"/>
  <c r="C1834" i="32"/>
  <c r="N1833" i="32"/>
  <c r="M1833" i="32"/>
  <c r="H1833" i="32"/>
  <c r="G1833" i="32"/>
  <c r="C1833" i="32"/>
  <c r="N1832" i="32"/>
  <c r="M1832" i="32"/>
  <c r="H1832" i="32"/>
  <c r="G1832" i="32"/>
  <c r="C1832" i="32"/>
  <c r="N1831" i="32"/>
  <c r="M1831" i="32"/>
  <c r="H1831" i="32"/>
  <c r="G1831" i="32"/>
  <c r="C1831" i="32"/>
  <c r="N1830" i="32"/>
  <c r="M1830" i="32"/>
  <c r="H1830" i="32"/>
  <c r="G1830" i="32"/>
  <c r="C1830" i="32"/>
  <c r="N1829" i="32"/>
  <c r="M1829" i="32"/>
  <c r="H1829" i="32"/>
  <c r="G1829" i="32"/>
  <c r="C1829" i="32"/>
  <c r="N1828" i="32"/>
  <c r="M1828" i="32"/>
  <c r="H1828" i="32"/>
  <c r="G1828" i="32"/>
  <c r="C1828" i="32"/>
  <c r="N1827" i="32"/>
  <c r="M1827" i="32"/>
  <c r="H1827" i="32"/>
  <c r="G1827" i="32"/>
  <c r="C1827" i="32"/>
  <c r="N1826" i="32"/>
  <c r="M1826" i="32"/>
  <c r="H1826" i="32"/>
  <c r="G1826" i="32"/>
  <c r="C1826" i="32"/>
  <c r="N1825" i="32"/>
  <c r="M1825" i="32"/>
  <c r="H1825" i="32"/>
  <c r="G1825" i="32"/>
  <c r="C1825" i="32"/>
  <c r="N1824" i="32"/>
  <c r="M1824" i="32"/>
  <c r="H1824" i="32"/>
  <c r="G1824" i="32"/>
  <c r="C1824" i="32"/>
  <c r="N1823" i="32"/>
  <c r="M1823" i="32"/>
  <c r="H1823" i="32"/>
  <c r="G1823" i="32"/>
  <c r="C1823" i="32"/>
  <c r="N1822" i="32"/>
  <c r="M1822" i="32"/>
  <c r="H1822" i="32"/>
  <c r="G1822" i="32"/>
  <c r="C1822" i="32"/>
  <c r="N1821" i="32"/>
  <c r="M1821" i="32"/>
  <c r="H1821" i="32"/>
  <c r="G1821" i="32"/>
  <c r="C1821" i="32"/>
  <c r="N1820" i="32"/>
  <c r="M1820" i="32"/>
  <c r="H1820" i="32"/>
  <c r="G1820" i="32"/>
  <c r="C1820" i="32"/>
  <c r="N1819" i="32"/>
  <c r="M1819" i="32"/>
  <c r="H1819" i="32"/>
  <c r="G1819" i="32"/>
  <c r="C1819" i="32"/>
  <c r="N1818" i="32"/>
  <c r="M1818" i="32"/>
  <c r="H1818" i="32"/>
  <c r="G1818" i="32"/>
  <c r="C1818" i="32"/>
  <c r="N1817" i="32"/>
  <c r="M1817" i="32"/>
  <c r="H1817" i="32"/>
  <c r="G1817" i="32"/>
  <c r="C1817" i="32"/>
  <c r="N1816" i="32"/>
  <c r="M1816" i="32"/>
  <c r="H1816" i="32"/>
  <c r="G1816" i="32"/>
  <c r="C1816" i="32"/>
  <c r="N1815" i="32"/>
  <c r="M1815" i="32"/>
  <c r="H1815" i="32"/>
  <c r="G1815" i="32"/>
  <c r="C1815" i="32"/>
  <c r="N1814" i="32"/>
  <c r="M1814" i="32"/>
  <c r="H1814" i="32"/>
  <c r="G1814" i="32"/>
  <c r="C1814" i="32"/>
  <c r="N1813" i="32"/>
  <c r="M1813" i="32"/>
  <c r="H1813" i="32"/>
  <c r="G1813" i="32"/>
  <c r="C1813" i="32"/>
  <c r="N1812" i="32"/>
  <c r="M1812" i="32"/>
  <c r="H1812" i="32"/>
  <c r="G1812" i="32"/>
  <c r="C1812" i="32"/>
  <c r="N1811" i="32"/>
  <c r="M1811" i="32"/>
  <c r="H1811" i="32"/>
  <c r="G1811" i="32"/>
  <c r="C1811" i="32"/>
  <c r="N1810" i="32"/>
  <c r="M1810" i="32"/>
  <c r="H1810" i="32"/>
  <c r="G1810" i="32"/>
  <c r="C1810" i="32"/>
  <c r="N1809" i="32"/>
  <c r="M1809" i="32"/>
  <c r="H1809" i="32"/>
  <c r="G1809" i="32"/>
  <c r="C1809" i="32"/>
  <c r="N1808" i="32"/>
  <c r="M1808" i="32"/>
  <c r="H1808" i="32"/>
  <c r="G1808" i="32"/>
  <c r="C1808" i="32"/>
  <c r="N1807" i="32"/>
  <c r="M1807" i="32"/>
  <c r="H1807" i="32"/>
  <c r="G1807" i="32"/>
  <c r="C1807" i="32"/>
  <c r="N1806" i="32"/>
  <c r="M1806" i="32"/>
  <c r="H1806" i="32"/>
  <c r="G1806" i="32"/>
  <c r="C1806" i="32"/>
  <c r="N1805" i="32"/>
  <c r="M1805" i="32"/>
  <c r="H1805" i="32"/>
  <c r="G1805" i="32"/>
  <c r="C1805" i="32"/>
  <c r="N1804" i="32"/>
  <c r="M1804" i="32"/>
  <c r="H1804" i="32"/>
  <c r="G1804" i="32"/>
  <c r="C1804" i="32"/>
  <c r="N1803" i="32"/>
  <c r="M1803" i="32"/>
  <c r="H1803" i="32"/>
  <c r="G1803" i="32"/>
  <c r="C1803" i="32"/>
  <c r="N1802" i="32"/>
  <c r="M1802" i="32"/>
  <c r="H1802" i="32"/>
  <c r="G1802" i="32"/>
  <c r="C1802" i="32"/>
  <c r="N1801" i="32"/>
  <c r="M1801" i="32"/>
  <c r="H1801" i="32"/>
  <c r="G1801" i="32"/>
  <c r="C1801" i="32"/>
  <c r="N1800" i="32"/>
  <c r="M1800" i="32"/>
  <c r="H1800" i="32"/>
  <c r="G1800" i="32"/>
  <c r="C1800" i="32"/>
  <c r="N1799" i="32"/>
  <c r="M1799" i="32"/>
  <c r="H1799" i="32"/>
  <c r="G1799" i="32"/>
  <c r="C1799" i="32"/>
  <c r="N1798" i="32"/>
  <c r="M1798" i="32"/>
  <c r="H1798" i="32"/>
  <c r="G1798" i="32"/>
  <c r="C1798" i="32"/>
  <c r="N1797" i="32"/>
  <c r="M1797" i="32"/>
  <c r="H1797" i="32"/>
  <c r="G1797" i="32"/>
  <c r="C1797" i="32"/>
  <c r="N1796" i="32"/>
  <c r="M1796" i="32"/>
  <c r="H1796" i="32"/>
  <c r="G1796" i="32"/>
  <c r="C1796" i="32"/>
  <c r="N1795" i="32"/>
  <c r="M1795" i="32"/>
  <c r="H1795" i="32"/>
  <c r="G1795" i="32"/>
  <c r="C1795" i="32"/>
  <c r="N1794" i="32"/>
  <c r="M1794" i="32"/>
  <c r="H1794" i="32"/>
  <c r="G1794" i="32"/>
  <c r="C1794" i="32"/>
  <c r="N1793" i="32"/>
  <c r="M1793" i="32"/>
  <c r="H1793" i="32"/>
  <c r="G1793" i="32"/>
  <c r="C1793" i="32"/>
  <c r="N1792" i="32"/>
  <c r="M1792" i="32"/>
  <c r="H1792" i="32"/>
  <c r="G1792" i="32"/>
  <c r="C1792" i="32"/>
  <c r="N1791" i="32"/>
  <c r="M1791" i="32"/>
  <c r="H1791" i="32"/>
  <c r="G1791" i="32"/>
  <c r="C1791" i="32"/>
  <c r="N1790" i="32"/>
  <c r="M1790" i="32"/>
  <c r="H1790" i="32"/>
  <c r="G1790" i="32"/>
  <c r="C1790" i="32"/>
  <c r="N1789" i="32"/>
  <c r="M1789" i="32"/>
  <c r="H1789" i="32"/>
  <c r="G1789" i="32"/>
  <c r="C1789" i="32"/>
  <c r="N1788" i="32"/>
  <c r="M1788" i="32"/>
  <c r="H1788" i="32"/>
  <c r="G1788" i="32"/>
  <c r="C1788" i="32"/>
  <c r="N1787" i="32"/>
  <c r="M1787" i="32"/>
  <c r="H1787" i="32"/>
  <c r="G1787" i="32"/>
  <c r="C1787" i="32"/>
  <c r="N1786" i="32"/>
  <c r="M1786" i="32"/>
  <c r="H1786" i="32"/>
  <c r="G1786" i="32"/>
  <c r="C1786" i="32"/>
  <c r="N1785" i="32"/>
  <c r="M1785" i="32"/>
  <c r="H1785" i="32"/>
  <c r="G1785" i="32"/>
  <c r="C1785" i="32"/>
  <c r="N1784" i="32"/>
  <c r="M1784" i="32"/>
  <c r="H1784" i="32"/>
  <c r="G1784" i="32"/>
  <c r="C1784" i="32"/>
  <c r="N1783" i="32"/>
  <c r="M1783" i="32"/>
  <c r="H1783" i="32"/>
  <c r="G1783" i="32"/>
  <c r="C1783" i="32"/>
  <c r="N1782" i="32"/>
  <c r="M1782" i="32"/>
  <c r="H1782" i="32"/>
  <c r="G1782" i="32"/>
  <c r="C1782" i="32"/>
  <c r="N1781" i="32"/>
  <c r="M1781" i="32"/>
  <c r="H1781" i="32"/>
  <c r="G1781" i="32"/>
  <c r="C1781" i="32"/>
  <c r="N1780" i="32"/>
  <c r="M1780" i="32"/>
  <c r="H1780" i="32"/>
  <c r="G1780" i="32"/>
  <c r="C1780" i="32"/>
  <c r="N1779" i="32"/>
  <c r="M1779" i="32"/>
  <c r="H1779" i="32"/>
  <c r="G1779" i="32"/>
  <c r="C1779" i="32"/>
  <c r="N1778" i="32"/>
  <c r="M1778" i="32"/>
  <c r="H1778" i="32"/>
  <c r="G1778" i="32"/>
  <c r="C1778" i="32"/>
  <c r="N1777" i="32"/>
  <c r="M1777" i="32"/>
  <c r="H1777" i="32"/>
  <c r="G1777" i="32"/>
  <c r="C1777" i="32"/>
  <c r="N1776" i="32"/>
  <c r="M1776" i="32"/>
  <c r="H1776" i="32"/>
  <c r="G1776" i="32"/>
  <c r="C1776" i="32"/>
  <c r="N1775" i="32"/>
  <c r="M1775" i="32"/>
  <c r="H1775" i="32"/>
  <c r="G1775" i="32"/>
  <c r="C1775" i="32"/>
  <c r="N1774" i="32"/>
  <c r="M1774" i="32"/>
  <c r="H1774" i="32"/>
  <c r="G1774" i="32"/>
  <c r="C1774" i="32"/>
  <c r="N1773" i="32"/>
  <c r="M1773" i="32"/>
  <c r="H1773" i="32"/>
  <c r="G1773" i="32"/>
  <c r="C1773" i="32"/>
  <c r="N1772" i="32"/>
  <c r="M1772" i="32"/>
  <c r="H1772" i="32"/>
  <c r="G1772" i="32"/>
  <c r="C1772" i="32"/>
  <c r="N1771" i="32"/>
  <c r="M1771" i="32"/>
  <c r="H1771" i="32"/>
  <c r="G1771" i="32"/>
  <c r="C1771" i="32"/>
  <c r="N1770" i="32"/>
  <c r="M1770" i="32"/>
  <c r="H1770" i="32"/>
  <c r="G1770" i="32"/>
  <c r="C1770" i="32"/>
  <c r="N1769" i="32"/>
  <c r="M1769" i="32"/>
  <c r="H1769" i="32"/>
  <c r="G1769" i="32"/>
  <c r="C1769" i="32"/>
  <c r="N1768" i="32"/>
  <c r="M1768" i="32"/>
  <c r="H1768" i="32"/>
  <c r="G1768" i="32"/>
  <c r="C1768" i="32"/>
  <c r="N1767" i="32"/>
  <c r="M1767" i="32"/>
  <c r="H1767" i="32"/>
  <c r="G1767" i="32"/>
  <c r="C1767" i="32"/>
  <c r="N1766" i="32"/>
  <c r="M1766" i="32"/>
  <c r="H1766" i="32"/>
  <c r="G1766" i="32"/>
  <c r="C1766" i="32"/>
  <c r="N1765" i="32"/>
  <c r="M1765" i="32"/>
  <c r="H1765" i="32"/>
  <c r="G1765" i="32"/>
  <c r="C1765" i="32"/>
  <c r="N1764" i="32"/>
  <c r="M1764" i="32"/>
  <c r="H1764" i="32"/>
  <c r="G1764" i="32"/>
  <c r="C1764" i="32"/>
  <c r="N1763" i="32"/>
  <c r="M1763" i="32"/>
  <c r="H1763" i="32"/>
  <c r="G1763" i="32"/>
  <c r="C1763" i="32"/>
  <c r="N1762" i="32"/>
  <c r="M1762" i="32"/>
  <c r="H1762" i="32"/>
  <c r="G1762" i="32"/>
  <c r="C1762" i="32"/>
  <c r="N1761" i="32"/>
  <c r="M1761" i="32"/>
  <c r="H1761" i="32"/>
  <c r="G1761" i="32"/>
  <c r="C1761" i="32"/>
  <c r="N1760" i="32"/>
  <c r="M1760" i="32"/>
  <c r="H1760" i="32"/>
  <c r="G1760" i="32"/>
  <c r="C1760" i="32"/>
  <c r="N1759" i="32"/>
  <c r="M1759" i="32"/>
  <c r="H1759" i="32"/>
  <c r="G1759" i="32"/>
  <c r="C1759" i="32"/>
  <c r="N1758" i="32"/>
  <c r="M1758" i="32"/>
  <c r="H1758" i="32"/>
  <c r="G1758" i="32"/>
  <c r="C1758" i="32"/>
  <c r="N1757" i="32"/>
  <c r="M1757" i="32"/>
  <c r="H1757" i="32"/>
  <c r="G1757" i="32"/>
  <c r="C1757" i="32"/>
  <c r="N1756" i="32"/>
  <c r="M1756" i="32"/>
  <c r="H1756" i="32"/>
  <c r="G1756" i="32"/>
  <c r="C1756" i="32"/>
  <c r="N1755" i="32"/>
  <c r="M1755" i="32"/>
  <c r="H1755" i="32"/>
  <c r="G1755" i="32"/>
  <c r="C1755" i="32"/>
  <c r="N1754" i="32"/>
  <c r="M1754" i="32"/>
  <c r="H1754" i="32"/>
  <c r="G1754" i="32"/>
  <c r="C1754" i="32"/>
  <c r="N1753" i="32"/>
  <c r="M1753" i="32"/>
  <c r="H1753" i="32"/>
  <c r="G1753" i="32"/>
  <c r="C1753" i="32"/>
  <c r="N1752" i="32"/>
  <c r="M1752" i="32"/>
  <c r="H1752" i="32"/>
  <c r="G1752" i="32"/>
  <c r="C1752" i="32"/>
  <c r="N1751" i="32"/>
  <c r="M1751" i="32"/>
  <c r="H1751" i="32"/>
  <c r="G1751" i="32"/>
  <c r="C1751" i="32"/>
  <c r="N1750" i="32"/>
  <c r="M1750" i="32"/>
  <c r="H1750" i="32"/>
  <c r="G1750" i="32"/>
  <c r="C1750" i="32"/>
  <c r="N1749" i="32"/>
  <c r="M1749" i="32"/>
  <c r="H1749" i="32"/>
  <c r="G1749" i="32"/>
  <c r="C1749" i="32"/>
  <c r="N1748" i="32"/>
  <c r="M1748" i="32"/>
  <c r="H1748" i="32"/>
  <c r="G1748" i="32"/>
  <c r="C1748" i="32"/>
  <c r="N1747" i="32"/>
  <c r="M1747" i="32"/>
  <c r="H1747" i="32"/>
  <c r="G1747" i="32"/>
  <c r="C1747" i="32"/>
  <c r="N1746" i="32"/>
  <c r="M1746" i="32"/>
  <c r="H1746" i="32"/>
  <c r="G1746" i="32"/>
  <c r="C1746" i="32"/>
  <c r="N1745" i="32"/>
  <c r="M1745" i="32"/>
  <c r="H1745" i="32"/>
  <c r="G1745" i="32"/>
  <c r="C1745" i="32"/>
  <c r="N1744" i="32"/>
  <c r="M1744" i="32"/>
  <c r="H1744" i="32"/>
  <c r="G1744" i="32"/>
  <c r="C1744" i="32"/>
  <c r="N1743" i="32"/>
  <c r="M1743" i="32"/>
  <c r="H1743" i="32"/>
  <c r="G1743" i="32"/>
  <c r="C1743" i="32"/>
  <c r="N1742" i="32"/>
  <c r="M1742" i="32"/>
  <c r="H1742" i="32"/>
  <c r="G1742" i="32"/>
  <c r="C1742" i="32"/>
  <c r="N1741" i="32"/>
  <c r="M1741" i="32"/>
  <c r="H1741" i="32"/>
  <c r="G1741" i="32"/>
  <c r="C1741" i="32"/>
  <c r="N1740" i="32"/>
  <c r="M1740" i="32"/>
  <c r="H1740" i="32"/>
  <c r="G1740" i="32"/>
  <c r="C1740" i="32"/>
  <c r="N1739" i="32"/>
  <c r="M1739" i="32"/>
  <c r="H1739" i="32"/>
  <c r="G1739" i="32"/>
  <c r="C1739" i="32"/>
  <c r="N1738" i="32"/>
  <c r="M1738" i="32"/>
  <c r="H1738" i="32"/>
  <c r="G1738" i="32"/>
  <c r="C1738" i="32"/>
  <c r="N1737" i="32"/>
  <c r="M1737" i="32"/>
  <c r="H1737" i="32"/>
  <c r="G1737" i="32"/>
  <c r="C1737" i="32"/>
  <c r="N1736" i="32"/>
  <c r="M1736" i="32"/>
  <c r="H1736" i="32"/>
  <c r="G1736" i="32"/>
  <c r="C1736" i="32"/>
  <c r="N1735" i="32"/>
  <c r="M1735" i="32"/>
  <c r="H1735" i="32"/>
  <c r="G1735" i="32"/>
  <c r="C1735" i="32"/>
  <c r="N1734" i="32"/>
  <c r="M1734" i="32"/>
  <c r="H1734" i="32"/>
  <c r="G1734" i="32"/>
  <c r="C1734" i="32"/>
  <c r="N1733" i="32"/>
  <c r="M1733" i="32"/>
  <c r="H1733" i="32"/>
  <c r="G1733" i="32"/>
  <c r="C1733" i="32"/>
  <c r="N1732" i="32"/>
  <c r="M1732" i="32"/>
  <c r="H1732" i="32"/>
  <c r="G1732" i="32"/>
  <c r="C1732" i="32"/>
  <c r="N1731" i="32"/>
  <c r="M1731" i="32"/>
  <c r="H1731" i="32"/>
  <c r="G1731" i="32"/>
  <c r="C1731" i="32"/>
  <c r="N1730" i="32"/>
  <c r="M1730" i="32"/>
  <c r="H1730" i="32"/>
  <c r="G1730" i="32"/>
  <c r="C1730" i="32"/>
  <c r="N1729" i="32"/>
  <c r="M1729" i="32"/>
  <c r="H1729" i="32"/>
  <c r="G1729" i="32"/>
  <c r="C1729" i="32"/>
  <c r="N1728" i="32"/>
  <c r="M1728" i="32"/>
  <c r="H1728" i="32"/>
  <c r="G1728" i="32"/>
  <c r="C1728" i="32"/>
  <c r="N1727" i="32"/>
  <c r="M1727" i="32"/>
  <c r="H1727" i="32"/>
  <c r="G1727" i="32"/>
  <c r="C1727" i="32"/>
  <c r="N1726" i="32"/>
  <c r="M1726" i="32"/>
  <c r="H1726" i="32"/>
  <c r="G1726" i="32"/>
  <c r="C1726" i="32"/>
  <c r="N1725" i="32"/>
  <c r="M1725" i="32"/>
  <c r="H1725" i="32"/>
  <c r="G1725" i="32"/>
  <c r="C1725" i="32"/>
  <c r="N1724" i="32"/>
  <c r="M1724" i="32"/>
  <c r="H1724" i="32"/>
  <c r="G1724" i="32"/>
  <c r="C1724" i="32"/>
  <c r="N1723" i="32"/>
  <c r="M1723" i="32"/>
  <c r="H1723" i="32"/>
  <c r="G1723" i="32"/>
  <c r="C1723" i="32"/>
  <c r="N1722" i="32"/>
  <c r="M1722" i="32"/>
  <c r="H1722" i="32"/>
  <c r="G1722" i="32"/>
  <c r="C1722" i="32"/>
  <c r="N1721" i="32"/>
  <c r="M1721" i="32"/>
  <c r="H1721" i="32"/>
  <c r="G1721" i="32"/>
  <c r="C1721" i="32"/>
  <c r="N1720" i="32"/>
  <c r="M1720" i="32"/>
  <c r="H1720" i="32"/>
  <c r="G1720" i="32"/>
  <c r="C1720" i="32"/>
  <c r="N1719" i="32"/>
  <c r="M1719" i="32"/>
  <c r="H1719" i="32"/>
  <c r="G1719" i="32"/>
  <c r="C1719" i="32"/>
  <c r="N1718" i="32"/>
  <c r="M1718" i="32"/>
  <c r="H1718" i="32"/>
  <c r="G1718" i="32"/>
  <c r="C1718" i="32"/>
  <c r="N1717" i="32"/>
  <c r="M1717" i="32"/>
  <c r="H1717" i="32"/>
  <c r="G1717" i="32"/>
  <c r="C1717" i="32"/>
  <c r="N1716" i="32"/>
  <c r="M1716" i="32"/>
  <c r="H1716" i="32"/>
  <c r="G1716" i="32"/>
  <c r="C1716" i="32"/>
  <c r="N1715" i="32"/>
  <c r="M1715" i="32"/>
  <c r="H1715" i="32"/>
  <c r="G1715" i="32"/>
  <c r="C1715" i="32"/>
  <c r="N1714" i="32"/>
  <c r="M1714" i="32"/>
  <c r="H1714" i="32"/>
  <c r="G1714" i="32"/>
  <c r="C1714" i="32"/>
  <c r="N1713" i="32"/>
  <c r="M1713" i="32"/>
  <c r="H1713" i="32"/>
  <c r="G1713" i="32"/>
  <c r="C1713" i="32"/>
  <c r="N1712" i="32"/>
  <c r="M1712" i="32"/>
  <c r="H1712" i="32"/>
  <c r="G1712" i="32"/>
  <c r="C1712" i="32"/>
  <c r="N1711" i="32"/>
  <c r="M1711" i="32"/>
  <c r="H1711" i="32"/>
  <c r="G1711" i="32"/>
  <c r="C1711" i="32"/>
  <c r="N1710" i="32"/>
  <c r="M1710" i="32"/>
  <c r="H1710" i="32"/>
  <c r="G1710" i="32"/>
  <c r="C1710" i="32"/>
  <c r="N1709" i="32"/>
  <c r="M1709" i="32"/>
  <c r="H1709" i="32"/>
  <c r="G1709" i="32"/>
  <c r="C1709" i="32"/>
  <c r="N1708" i="32"/>
  <c r="M1708" i="32"/>
  <c r="H1708" i="32"/>
  <c r="G1708" i="32"/>
  <c r="C1708" i="32"/>
  <c r="N1707" i="32"/>
  <c r="M1707" i="32"/>
  <c r="H1707" i="32"/>
  <c r="G1707" i="32"/>
  <c r="C1707" i="32"/>
  <c r="N1706" i="32"/>
  <c r="M1706" i="32"/>
  <c r="H1706" i="32"/>
  <c r="G1706" i="32"/>
  <c r="C1706" i="32"/>
  <c r="N1705" i="32"/>
  <c r="M1705" i="32"/>
  <c r="H1705" i="32"/>
  <c r="G1705" i="32"/>
  <c r="C1705" i="32"/>
  <c r="N1704" i="32"/>
  <c r="M1704" i="32"/>
  <c r="H1704" i="32"/>
  <c r="G1704" i="32"/>
  <c r="C1704" i="32"/>
  <c r="N1703" i="32"/>
  <c r="M1703" i="32"/>
  <c r="H1703" i="32"/>
  <c r="G1703" i="32"/>
  <c r="C1703" i="32"/>
  <c r="N1702" i="32"/>
  <c r="M1702" i="32"/>
  <c r="H1702" i="32"/>
  <c r="G1702" i="32"/>
  <c r="C1702" i="32"/>
  <c r="N1701" i="32"/>
  <c r="M1701" i="32"/>
  <c r="H1701" i="32"/>
  <c r="G1701" i="32"/>
  <c r="C1701" i="32"/>
  <c r="N1700" i="32"/>
  <c r="M1700" i="32"/>
  <c r="H1700" i="32"/>
  <c r="G1700" i="32"/>
  <c r="C1700" i="32"/>
  <c r="N1699" i="32"/>
  <c r="M1699" i="32"/>
  <c r="H1699" i="32"/>
  <c r="G1699" i="32"/>
  <c r="C1699" i="32"/>
  <c r="N1698" i="32"/>
  <c r="M1698" i="32"/>
  <c r="H1698" i="32"/>
  <c r="G1698" i="32"/>
  <c r="C1698" i="32"/>
  <c r="N1697" i="32"/>
  <c r="M1697" i="32"/>
  <c r="H1697" i="32"/>
  <c r="G1697" i="32"/>
  <c r="C1697" i="32"/>
  <c r="N1696" i="32"/>
  <c r="M1696" i="32"/>
  <c r="H1696" i="32"/>
  <c r="G1696" i="32"/>
  <c r="C1696" i="32"/>
  <c r="N1695" i="32"/>
  <c r="M1695" i="32"/>
  <c r="H1695" i="32"/>
  <c r="G1695" i="32"/>
  <c r="C1695" i="32"/>
  <c r="N1694" i="32"/>
  <c r="M1694" i="32"/>
  <c r="H1694" i="32"/>
  <c r="G1694" i="32"/>
  <c r="C1694" i="32"/>
  <c r="N1693" i="32"/>
  <c r="M1693" i="32"/>
  <c r="H1693" i="32"/>
  <c r="G1693" i="32"/>
  <c r="C1693" i="32"/>
  <c r="N1692" i="32"/>
  <c r="M1692" i="32"/>
  <c r="H1692" i="32"/>
  <c r="G1692" i="32"/>
  <c r="C1692" i="32"/>
  <c r="N1691" i="32"/>
  <c r="M1691" i="32"/>
  <c r="H1691" i="32"/>
  <c r="G1691" i="32"/>
  <c r="C1691" i="32"/>
  <c r="N1690" i="32"/>
  <c r="M1690" i="32"/>
  <c r="H1690" i="32"/>
  <c r="G1690" i="32"/>
  <c r="C1690" i="32"/>
  <c r="N1689" i="32"/>
  <c r="M1689" i="32"/>
  <c r="H1689" i="32"/>
  <c r="G1689" i="32"/>
  <c r="C1689" i="32"/>
  <c r="N1688" i="32"/>
  <c r="M1688" i="32"/>
  <c r="H1688" i="32"/>
  <c r="G1688" i="32"/>
  <c r="C1688" i="32"/>
  <c r="N1687" i="32"/>
  <c r="M1687" i="32"/>
  <c r="H1687" i="32"/>
  <c r="G1687" i="32"/>
  <c r="C1687" i="32"/>
  <c r="N1686" i="32"/>
  <c r="M1686" i="32"/>
  <c r="H1686" i="32"/>
  <c r="G1686" i="32"/>
  <c r="C1686" i="32"/>
  <c r="N1685" i="32"/>
  <c r="M1685" i="32"/>
  <c r="H1685" i="32"/>
  <c r="G1685" i="32"/>
  <c r="C1685" i="32"/>
  <c r="N1684" i="32"/>
  <c r="M1684" i="32"/>
  <c r="H1684" i="32"/>
  <c r="G1684" i="32"/>
  <c r="C1684" i="32"/>
  <c r="N1683" i="32"/>
  <c r="M1683" i="32"/>
  <c r="H1683" i="32"/>
  <c r="G1683" i="32"/>
  <c r="C1683" i="32"/>
  <c r="N1682" i="32"/>
  <c r="M1682" i="32"/>
  <c r="H1682" i="32"/>
  <c r="G1682" i="32"/>
  <c r="C1682" i="32"/>
  <c r="N1681" i="32"/>
  <c r="M1681" i="32"/>
  <c r="H1681" i="32"/>
  <c r="G1681" i="32"/>
  <c r="C1681" i="32"/>
  <c r="N1680" i="32"/>
  <c r="M1680" i="32"/>
  <c r="H1680" i="32"/>
  <c r="G1680" i="32"/>
  <c r="C1680" i="32"/>
  <c r="N1679" i="32"/>
  <c r="M1679" i="32"/>
  <c r="H1679" i="32"/>
  <c r="G1679" i="32"/>
  <c r="C1679" i="32"/>
  <c r="N1678" i="32"/>
  <c r="M1678" i="32"/>
  <c r="H1678" i="32"/>
  <c r="G1678" i="32"/>
  <c r="C1678" i="32"/>
  <c r="N1677" i="32"/>
  <c r="M1677" i="32"/>
  <c r="H1677" i="32"/>
  <c r="G1677" i="32"/>
  <c r="C1677" i="32"/>
  <c r="N1676" i="32"/>
  <c r="M1676" i="32"/>
  <c r="H1676" i="32"/>
  <c r="G1676" i="32"/>
  <c r="C1676" i="32"/>
  <c r="N1675" i="32"/>
  <c r="M1675" i="32"/>
  <c r="H1675" i="32"/>
  <c r="G1675" i="32"/>
  <c r="C1675" i="32"/>
  <c r="N1674" i="32"/>
  <c r="M1674" i="32"/>
  <c r="H1674" i="32"/>
  <c r="G1674" i="32"/>
  <c r="C1674" i="32"/>
  <c r="N1673" i="32"/>
  <c r="M1673" i="32"/>
  <c r="H1673" i="32"/>
  <c r="G1673" i="32"/>
  <c r="C1673" i="32"/>
  <c r="N1672" i="32"/>
  <c r="M1672" i="32"/>
  <c r="H1672" i="32"/>
  <c r="G1672" i="32"/>
  <c r="C1672" i="32"/>
  <c r="N1671" i="32"/>
  <c r="M1671" i="32"/>
  <c r="H1671" i="32"/>
  <c r="G1671" i="32"/>
  <c r="C1671" i="32"/>
  <c r="N1670" i="32"/>
  <c r="M1670" i="32"/>
  <c r="H1670" i="32"/>
  <c r="G1670" i="32"/>
  <c r="C1670" i="32"/>
  <c r="N1669" i="32"/>
  <c r="M1669" i="32"/>
  <c r="H1669" i="32"/>
  <c r="G1669" i="32"/>
  <c r="C1669" i="32"/>
  <c r="N1668" i="32"/>
  <c r="M1668" i="32"/>
  <c r="H1668" i="32"/>
  <c r="G1668" i="32"/>
  <c r="C1668" i="32"/>
  <c r="N1667" i="32"/>
  <c r="M1667" i="32"/>
  <c r="H1667" i="32"/>
  <c r="G1667" i="32"/>
  <c r="C1667" i="32"/>
  <c r="N1666" i="32"/>
  <c r="M1666" i="32"/>
  <c r="H1666" i="32"/>
  <c r="G1666" i="32"/>
  <c r="C1666" i="32"/>
  <c r="N1665" i="32"/>
  <c r="M1665" i="32"/>
  <c r="H1665" i="32"/>
  <c r="G1665" i="32"/>
  <c r="C1665" i="32"/>
  <c r="N1664" i="32"/>
  <c r="M1664" i="32"/>
  <c r="H1664" i="32"/>
  <c r="G1664" i="32"/>
  <c r="C1664" i="32"/>
  <c r="N1663" i="32"/>
  <c r="M1663" i="32"/>
  <c r="H1663" i="32"/>
  <c r="G1663" i="32"/>
  <c r="C1663" i="32"/>
  <c r="N1662" i="32"/>
  <c r="M1662" i="32"/>
  <c r="H1662" i="32"/>
  <c r="G1662" i="32"/>
  <c r="C1662" i="32"/>
  <c r="N1661" i="32"/>
  <c r="M1661" i="32"/>
  <c r="H1661" i="32"/>
  <c r="G1661" i="32"/>
  <c r="C1661" i="32"/>
  <c r="N1660" i="32"/>
  <c r="M1660" i="32"/>
  <c r="H1660" i="32"/>
  <c r="G1660" i="32"/>
  <c r="C1660" i="32"/>
  <c r="N1659" i="32"/>
  <c r="M1659" i="32"/>
  <c r="H1659" i="32"/>
  <c r="G1659" i="32"/>
  <c r="C1659" i="32"/>
  <c r="N1658" i="32"/>
  <c r="M1658" i="32"/>
  <c r="H1658" i="32"/>
  <c r="G1658" i="32"/>
  <c r="C1658" i="32"/>
  <c r="N1657" i="32"/>
  <c r="M1657" i="32"/>
  <c r="H1657" i="32"/>
  <c r="G1657" i="32"/>
  <c r="C1657" i="32"/>
  <c r="N1656" i="32"/>
  <c r="M1656" i="32"/>
  <c r="H1656" i="32"/>
  <c r="G1656" i="32"/>
  <c r="C1656" i="32"/>
  <c r="N1655" i="32"/>
  <c r="M1655" i="32"/>
  <c r="H1655" i="32"/>
  <c r="G1655" i="32"/>
  <c r="C1655" i="32"/>
  <c r="N1654" i="32"/>
  <c r="M1654" i="32"/>
  <c r="H1654" i="32"/>
  <c r="G1654" i="32"/>
  <c r="C1654" i="32"/>
  <c r="N1653" i="32"/>
  <c r="M1653" i="32"/>
  <c r="H1653" i="32"/>
  <c r="G1653" i="32"/>
  <c r="C1653" i="32"/>
  <c r="N1652" i="32"/>
  <c r="M1652" i="32"/>
  <c r="H1652" i="32"/>
  <c r="G1652" i="32"/>
  <c r="C1652" i="32"/>
  <c r="N1651" i="32"/>
  <c r="M1651" i="32"/>
  <c r="H1651" i="32"/>
  <c r="G1651" i="32"/>
  <c r="C1651" i="32"/>
  <c r="N1650" i="32"/>
  <c r="M1650" i="32"/>
  <c r="H1650" i="32"/>
  <c r="G1650" i="32"/>
  <c r="C1650" i="32"/>
  <c r="N1649" i="32"/>
  <c r="M1649" i="32"/>
  <c r="H1649" i="32"/>
  <c r="G1649" i="32"/>
  <c r="C1649" i="32"/>
  <c r="N1648" i="32"/>
  <c r="M1648" i="32"/>
  <c r="H1648" i="32"/>
  <c r="G1648" i="32"/>
  <c r="C1648" i="32"/>
  <c r="N1647" i="32"/>
  <c r="M1647" i="32"/>
  <c r="H1647" i="32"/>
  <c r="G1647" i="32"/>
  <c r="C1647" i="32"/>
  <c r="N1646" i="32"/>
  <c r="M1646" i="32"/>
  <c r="H1646" i="32"/>
  <c r="G1646" i="32"/>
  <c r="C1646" i="32"/>
  <c r="N1645" i="32"/>
  <c r="M1645" i="32"/>
  <c r="H1645" i="32"/>
  <c r="G1645" i="32"/>
  <c r="C1645" i="32"/>
  <c r="N1644" i="32"/>
  <c r="M1644" i="32"/>
  <c r="H1644" i="32"/>
  <c r="G1644" i="32"/>
  <c r="C1644" i="32"/>
  <c r="N1643" i="32"/>
  <c r="M1643" i="32"/>
  <c r="H1643" i="32"/>
  <c r="G1643" i="32"/>
  <c r="C1643" i="32"/>
  <c r="N1642" i="32"/>
  <c r="M1642" i="32"/>
  <c r="H1642" i="32"/>
  <c r="G1642" i="32"/>
  <c r="C1642" i="32"/>
  <c r="N1641" i="32"/>
  <c r="M1641" i="32"/>
  <c r="H1641" i="32"/>
  <c r="G1641" i="32"/>
  <c r="C1641" i="32"/>
  <c r="N1640" i="32"/>
  <c r="M1640" i="32"/>
  <c r="H1640" i="32"/>
  <c r="G1640" i="32"/>
  <c r="C1640" i="32"/>
  <c r="N1639" i="32"/>
  <c r="M1639" i="32"/>
  <c r="H1639" i="32"/>
  <c r="G1639" i="32"/>
  <c r="C1639" i="32"/>
  <c r="N1638" i="32"/>
  <c r="M1638" i="32"/>
  <c r="H1638" i="32"/>
  <c r="G1638" i="32"/>
  <c r="C1638" i="32"/>
  <c r="N1637" i="32"/>
  <c r="M1637" i="32"/>
  <c r="H1637" i="32"/>
  <c r="G1637" i="32"/>
  <c r="C1637" i="32"/>
  <c r="N1636" i="32"/>
  <c r="M1636" i="32"/>
  <c r="H1636" i="32"/>
  <c r="G1636" i="32"/>
  <c r="C1636" i="32"/>
  <c r="N1635" i="32"/>
  <c r="M1635" i="32"/>
  <c r="H1635" i="32"/>
  <c r="G1635" i="32"/>
  <c r="C1635" i="32"/>
  <c r="N1634" i="32"/>
  <c r="M1634" i="32"/>
  <c r="H1634" i="32"/>
  <c r="G1634" i="32"/>
  <c r="C1634" i="32"/>
  <c r="N1633" i="32"/>
  <c r="M1633" i="32"/>
  <c r="H1633" i="32"/>
  <c r="G1633" i="32"/>
  <c r="C1633" i="32"/>
  <c r="N1632" i="32"/>
  <c r="M1632" i="32"/>
  <c r="H1632" i="32"/>
  <c r="G1632" i="32"/>
  <c r="C1632" i="32"/>
  <c r="N1631" i="32"/>
  <c r="M1631" i="32"/>
  <c r="H1631" i="32"/>
  <c r="G1631" i="32"/>
  <c r="C1631" i="32"/>
  <c r="N1630" i="32"/>
  <c r="M1630" i="32"/>
  <c r="H1630" i="32"/>
  <c r="G1630" i="32"/>
  <c r="C1630" i="32"/>
  <c r="N1629" i="32"/>
  <c r="M1629" i="32"/>
  <c r="H1629" i="32"/>
  <c r="G1629" i="32"/>
  <c r="C1629" i="32"/>
  <c r="N1628" i="32"/>
  <c r="M1628" i="32"/>
  <c r="H1628" i="32"/>
  <c r="G1628" i="32"/>
  <c r="C1628" i="32"/>
  <c r="N1627" i="32"/>
  <c r="M1627" i="32"/>
  <c r="H1627" i="32"/>
  <c r="G1627" i="32"/>
  <c r="C1627" i="32"/>
  <c r="N1626" i="32"/>
  <c r="M1626" i="32"/>
  <c r="H1626" i="32"/>
  <c r="G1626" i="32"/>
  <c r="C1626" i="32"/>
  <c r="N1625" i="32"/>
  <c r="M1625" i="32"/>
  <c r="H1625" i="32"/>
  <c r="G1625" i="32"/>
  <c r="C1625" i="32"/>
  <c r="N1624" i="32"/>
  <c r="M1624" i="32"/>
  <c r="H1624" i="32"/>
  <c r="G1624" i="32"/>
  <c r="C1624" i="32"/>
  <c r="N1623" i="32"/>
  <c r="M1623" i="32"/>
  <c r="H1623" i="32"/>
  <c r="G1623" i="32"/>
  <c r="C1623" i="32"/>
  <c r="N1622" i="32"/>
  <c r="M1622" i="32"/>
  <c r="H1622" i="32"/>
  <c r="G1622" i="32"/>
  <c r="C1622" i="32"/>
  <c r="N1621" i="32"/>
  <c r="M1621" i="32"/>
  <c r="H1621" i="32"/>
  <c r="G1621" i="32"/>
  <c r="C1621" i="32"/>
  <c r="N1620" i="32"/>
  <c r="M1620" i="32"/>
  <c r="H1620" i="32"/>
  <c r="G1620" i="32"/>
  <c r="C1620" i="32"/>
  <c r="N1619" i="32"/>
  <c r="M1619" i="32"/>
  <c r="H1619" i="32"/>
  <c r="G1619" i="32"/>
  <c r="C1619" i="32"/>
  <c r="N1618" i="32"/>
  <c r="M1618" i="32"/>
  <c r="H1618" i="32"/>
  <c r="G1618" i="32"/>
  <c r="C1618" i="32"/>
  <c r="N1617" i="32"/>
  <c r="M1617" i="32"/>
  <c r="H1617" i="32"/>
  <c r="G1617" i="32"/>
  <c r="C1617" i="32"/>
  <c r="N1616" i="32"/>
  <c r="M1616" i="32"/>
  <c r="H1616" i="32"/>
  <c r="G1616" i="32"/>
  <c r="C1616" i="32"/>
  <c r="N1615" i="32"/>
  <c r="M1615" i="32"/>
  <c r="H1615" i="32"/>
  <c r="G1615" i="32"/>
  <c r="C1615" i="32"/>
  <c r="N1614" i="32"/>
  <c r="M1614" i="32"/>
  <c r="H1614" i="32"/>
  <c r="G1614" i="32"/>
  <c r="C1614" i="32"/>
  <c r="N1613" i="32"/>
  <c r="M1613" i="32"/>
  <c r="H1613" i="32"/>
  <c r="G1613" i="32"/>
  <c r="C1613" i="32"/>
  <c r="N1612" i="32"/>
  <c r="M1612" i="32"/>
  <c r="H1612" i="32"/>
  <c r="G1612" i="32"/>
  <c r="C1612" i="32"/>
  <c r="N1611" i="32"/>
  <c r="M1611" i="32"/>
  <c r="H1611" i="32"/>
  <c r="G1611" i="32"/>
  <c r="C1611" i="32"/>
  <c r="N1610" i="32"/>
  <c r="M1610" i="32"/>
  <c r="H1610" i="32"/>
  <c r="G1610" i="32"/>
  <c r="C1610" i="32"/>
  <c r="N1609" i="32"/>
  <c r="M1609" i="32"/>
  <c r="H1609" i="32"/>
  <c r="G1609" i="32"/>
  <c r="C1609" i="32"/>
  <c r="N1608" i="32"/>
  <c r="M1608" i="32"/>
  <c r="H1608" i="32"/>
  <c r="G1608" i="32"/>
  <c r="C1608" i="32"/>
  <c r="N1607" i="32"/>
  <c r="M1607" i="32"/>
  <c r="H1607" i="32"/>
  <c r="G1607" i="32"/>
  <c r="C1607" i="32"/>
  <c r="N1606" i="32"/>
  <c r="M1606" i="32"/>
  <c r="H1606" i="32"/>
  <c r="G1606" i="32"/>
  <c r="C1606" i="32"/>
  <c r="N1605" i="32"/>
  <c r="M1605" i="32"/>
  <c r="H1605" i="32"/>
  <c r="G1605" i="32"/>
  <c r="C1605" i="32"/>
  <c r="N1604" i="32"/>
  <c r="M1604" i="32"/>
  <c r="H1604" i="32"/>
  <c r="G1604" i="32"/>
  <c r="C1604" i="32"/>
  <c r="N1603" i="32"/>
  <c r="M1603" i="32"/>
  <c r="H1603" i="32"/>
  <c r="G1603" i="32"/>
  <c r="C1603" i="32"/>
  <c r="N1602" i="32"/>
  <c r="M1602" i="32"/>
  <c r="H1602" i="32"/>
  <c r="G1602" i="32"/>
  <c r="C1602" i="32"/>
  <c r="N1601" i="32"/>
  <c r="M1601" i="32"/>
  <c r="H1601" i="32"/>
  <c r="G1601" i="32"/>
  <c r="C1601" i="32"/>
  <c r="N1600" i="32"/>
  <c r="M1600" i="32"/>
  <c r="H1600" i="32"/>
  <c r="G1600" i="32"/>
  <c r="C1600" i="32"/>
  <c r="N1599" i="32"/>
  <c r="M1599" i="32"/>
  <c r="H1599" i="32"/>
  <c r="G1599" i="32"/>
  <c r="C1599" i="32"/>
  <c r="N1598" i="32"/>
  <c r="M1598" i="32"/>
  <c r="H1598" i="32"/>
  <c r="G1598" i="32"/>
  <c r="C1598" i="32"/>
  <c r="N1597" i="32"/>
  <c r="M1597" i="32"/>
  <c r="H1597" i="32"/>
  <c r="G1597" i="32"/>
  <c r="C1597" i="32"/>
  <c r="N1596" i="32"/>
  <c r="M1596" i="32"/>
  <c r="H1596" i="32"/>
  <c r="G1596" i="32"/>
  <c r="C1596" i="32"/>
  <c r="N1595" i="32"/>
  <c r="M1595" i="32"/>
  <c r="H1595" i="32"/>
  <c r="G1595" i="32"/>
  <c r="C1595" i="32"/>
  <c r="N1594" i="32"/>
  <c r="M1594" i="32"/>
  <c r="H1594" i="32"/>
  <c r="G1594" i="32"/>
  <c r="C1594" i="32"/>
  <c r="N1593" i="32"/>
  <c r="M1593" i="32"/>
  <c r="H1593" i="32"/>
  <c r="G1593" i="32"/>
  <c r="C1593" i="32"/>
  <c r="N1592" i="32"/>
  <c r="M1592" i="32"/>
  <c r="H1592" i="32"/>
  <c r="G1592" i="32"/>
  <c r="C1592" i="32"/>
  <c r="N1591" i="32"/>
  <c r="M1591" i="32"/>
  <c r="H1591" i="32"/>
  <c r="G1591" i="32"/>
  <c r="C1591" i="32"/>
  <c r="N1590" i="32"/>
  <c r="M1590" i="32"/>
  <c r="H1590" i="32"/>
  <c r="G1590" i="32"/>
  <c r="C1590" i="32"/>
  <c r="N1589" i="32"/>
  <c r="M1589" i="32"/>
  <c r="H1589" i="32"/>
  <c r="G1589" i="32"/>
  <c r="C1589" i="32"/>
  <c r="N1588" i="32"/>
  <c r="M1588" i="32"/>
  <c r="H1588" i="32"/>
  <c r="G1588" i="32"/>
  <c r="C1588" i="32"/>
  <c r="N1587" i="32"/>
  <c r="M1587" i="32"/>
  <c r="H1587" i="32"/>
  <c r="G1587" i="32"/>
  <c r="C1587" i="32"/>
  <c r="N1586" i="32"/>
  <c r="M1586" i="32"/>
  <c r="H1586" i="32"/>
  <c r="G1586" i="32"/>
  <c r="C1586" i="32"/>
  <c r="N1585" i="32"/>
  <c r="M1585" i="32"/>
  <c r="H1585" i="32"/>
  <c r="G1585" i="32"/>
  <c r="C1585" i="32"/>
  <c r="N1584" i="32"/>
  <c r="M1584" i="32"/>
  <c r="H1584" i="32"/>
  <c r="G1584" i="32"/>
  <c r="C1584" i="32"/>
  <c r="N1583" i="32"/>
  <c r="M1583" i="32"/>
  <c r="H1583" i="32"/>
  <c r="G1583" i="32"/>
  <c r="C1583" i="32"/>
  <c r="N1582" i="32"/>
  <c r="M1582" i="32"/>
  <c r="H1582" i="32"/>
  <c r="G1582" i="32"/>
  <c r="C1582" i="32"/>
  <c r="N1581" i="32"/>
  <c r="M1581" i="32"/>
  <c r="H1581" i="32"/>
  <c r="G1581" i="32"/>
  <c r="C1581" i="32"/>
  <c r="N1580" i="32"/>
  <c r="M1580" i="32"/>
  <c r="H1580" i="32"/>
  <c r="G1580" i="32"/>
  <c r="C1580" i="32"/>
  <c r="N1579" i="32"/>
  <c r="M1579" i="32"/>
  <c r="H1579" i="32"/>
  <c r="G1579" i="32"/>
  <c r="C1579" i="32"/>
  <c r="N1578" i="32"/>
  <c r="M1578" i="32"/>
  <c r="H1578" i="32"/>
  <c r="G1578" i="32"/>
  <c r="C1578" i="32"/>
  <c r="N1577" i="32"/>
  <c r="M1577" i="32"/>
  <c r="H1577" i="32"/>
  <c r="G1577" i="32"/>
  <c r="C1577" i="32"/>
  <c r="N1576" i="32"/>
  <c r="M1576" i="32"/>
  <c r="H1576" i="32"/>
  <c r="G1576" i="32"/>
  <c r="C1576" i="32"/>
  <c r="N1575" i="32"/>
  <c r="M1575" i="32"/>
  <c r="H1575" i="32"/>
  <c r="G1575" i="32"/>
  <c r="C1575" i="32"/>
  <c r="N1574" i="32"/>
  <c r="M1574" i="32"/>
  <c r="H1574" i="32"/>
  <c r="G1574" i="32"/>
  <c r="C1574" i="32"/>
  <c r="N1573" i="32"/>
  <c r="M1573" i="32"/>
  <c r="H1573" i="32"/>
  <c r="G1573" i="32"/>
  <c r="C1573" i="32"/>
  <c r="N1572" i="32"/>
  <c r="M1572" i="32"/>
  <c r="H1572" i="32"/>
  <c r="G1572" i="32"/>
  <c r="C1572" i="32"/>
  <c r="N1571" i="32"/>
  <c r="M1571" i="32"/>
  <c r="H1571" i="32"/>
  <c r="G1571" i="32"/>
  <c r="C1571" i="32"/>
  <c r="N1570" i="32"/>
  <c r="M1570" i="32"/>
  <c r="H1570" i="32"/>
  <c r="G1570" i="32"/>
  <c r="C1570" i="32"/>
  <c r="N1569" i="32"/>
  <c r="M1569" i="32"/>
  <c r="H1569" i="32"/>
  <c r="G1569" i="32"/>
  <c r="C1569" i="32"/>
  <c r="N1568" i="32"/>
  <c r="M1568" i="32"/>
  <c r="H1568" i="32"/>
  <c r="G1568" i="32"/>
  <c r="C1568" i="32"/>
  <c r="N1567" i="32"/>
  <c r="M1567" i="32"/>
  <c r="H1567" i="32"/>
  <c r="G1567" i="32"/>
  <c r="C1567" i="32"/>
  <c r="N1566" i="32"/>
  <c r="M1566" i="32"/>
  <c r="H1566" i="32"/>
  <c r="G1566" i="32"/>
  <c r="C1566" i="32"/>
  <c r="N1565" i="32"/>
  <c r="M1565" i="32"/>
  <c r="H1565" i="32"/>
  <c r="G1565" i="32"/>
  <c r="C1565" i="32"/>
  <c r="N1564" i="32"/>
  <c r="M1564" i="32"/>
  <c r="H1564" i="32"/>
  <c r="G1564" i="32"/>
  <c r="C1564" i="32"/>
  <c r="N1563" i="32"/>
  <c r="M1563" i="32"/>
  <c r="H1563" i="32"/>
  <c r="G1563" i="32"/>
  <c r="C1563" i="32"/>
  <c r="N1562" i="32"/>
  <c r="M1562" i="32"/>
  <c r="H1562" i="32"/>
  <c r="G1562" i="32"/>
  <c r="C1562" i="32"/>
  <c r="N1561" i="32"/>
  <c r="M1561" i="32"/>
  <c r="H1561" i="32"/>
  <c r="G1561" i="32"/>
  <c r="C1561" i="32"/>
  <c r="N1560" i="32"/>
  <c r="M1560" i="32"/>
  <c r="H1560" i="32"/>
  <c r="G1560" i="32"/>
  <c r="C1560" i="32"/>
  <c r="N1559" i="32"/>
  <c r="M1559" i="32"/>
  <c r="H1559" i="32"/>
  <c r="G1559" i="32"/>
  <c r="C1559" i="32"/>
  <c r="N1558" i="32"/>
  <c r="M1558" i="32"/>
  <c r="H1558" i="32"/>
  <c r="G1558" i="32"/>
  <c r="C1558" i="32"/>
  <c r="N1557" i="32"/>
  <c r="M1557" i="32"/>
  <c r="H1557" i="32"/>
  <c r="G1557" i="32"/>
  <c r="C1557" i="32"/>
  <c r="N1556" i="32"/>
  <c r="M1556" i="32"/>
  <c r="H1556" i="32"/>
  <c r="G1556" i="32"/>
  <c r="C1556" i="32"/>
  <c r="N1555" i="32"/>
  <c r="M1555" i="32"/>
  <c r="H1555" i="32"/>
  <c r="G1555" i="32"/>
  <c r="C1555" i="32"/>
  <c r="N1554" i="32"/>
  <c r="M1554" i="32"/>
  <c r="H1554" i="32"/>
  <c r="G1554" i="32"/>
  <c r="C1554" i="32"/>
  <c r="N1553" i="32"/>
  <c r="M1553" i="32"/>
  <c r="H1553" i="32"/>
  <c r="G1553" i="32"/>
  <c r="C1553" i="32"/>
  <c r="N1552" i="32"/>
  <c r="M1552" i="32"/>
  <c r="H1552" i="32"/>
  <c r="G1552" i="32"/>
  <c r="C1552" i="32"/>
  <c r="N1551" i="32"/>
  <c r="M1551" i="32"/>
  <c r="H1551" i="32"/>
  <c r="G1551" i="32"/>
  <c r="C1551" i="32"/>
  <c r="N1550" i="32"/>
  <c r="M1550" i="32"/>
  <c r="H1550" i="32"/>
  <c r="G1550" i="32"/>
  <c r="C1550" i="32"/>
  <c r="N1549" i="32"/>
  <c r="M1549" i="32"/>
  <c r="H1549" i="32"/>
  <c r="G1549" i="32"/>
  <c r="C1549" i="32"/>
  <c r="N1548" i="32"/>
  <c r="M1548" i="32"/>
  <c r="H1548" i="32"/>
  <c r="G1548" i="32"/>
  <c r="C1548" i="32"/>
  <c r="N1547" i="32"/>
  <c r="M1547" i="32"/>
  <c r="H1547" i="32"/>
  <c r="G1547" i="32"/>
  <c r="C1547" i="32"/>
  <c r="N1546" i="32"/>
  <c r="M1546" i="32"/>
  <c r="H1546" i="32"/>
  <c r="G1546" i="32"/>
  <c r="C1546" i="32"/>
  <c r="N1545" i="32"/>
  <c r="M1545" i="32"/>
  <c r="H1545" i="32"/>
  <c r="G1545" i="32"/>
  <c r="C1545" i="32"/>
  <c r="N1544" i="32"/>
  <c r="M1544" i="32"/>
  <c r="H1544" i="32"/>
  <c r="G1544" i="32"/>
  <c r="C1544" i="32"/>
  <c r="N1543" i="32"/>
  <c r="M1543" i="32"/>
  <c r="H1543" i="32"/>
  <c r="G1543" i="32"/>
  <c r="C1543" i="32"/>
  <c r="N1542" i="32"/>
  <c r="M1542" i="32"/>
  <c r="H1542" i="32"/>
  <c r="G1542" i="32"/>
  <c r="C1542" i="32"/>
  <c r="N1541" i="32"/>
  <c r="M1541" i="32"/>
  <c r="H1541" i="32"/>
  <c r="G1541" i="32"/>
  <c r="C1541" i="32"/>
  <c r="N1540" i="32"/>
  <c r="M1540" i="32"/>
  <c r="H1540" i="32"/>
  <c r="G1540" i="32"/>
  <c r="C1540" i="32"/>
  <c r="N1539" i="32"/>
  <c r="M1539" i="32"/>
  <c r="H1539" i="32"/>
  <c r="G1539" i="32"/>
  <c r="C1539" i="32"/>
  <c r="N1538" i="32"/>
  <c r="M1538" i="32"/>
  <c r="H1538" i="32"/>
  <c r="G1538" i="32"/>
  <c r="C1538" i="32"/>
  <c r="N1537" i="32"/>
  <c r="M1537" i="32"/>
  <c r="H1537" i="32"/>
  <c r="G1537" i="32"/>
  <c r="C1537" i="32"/>
  <c r="N1536" i="32"/>
  <c r="M1536" i="32"/>
  <c r="H1536" i="32"/>
  <c r="G1536" i="32"/>
  <c r="C1536" i="32"/>
  <c r="N1535" i="32"/>
  <c r="M1535" i="32"/>
  <c r="H1535" i="32"/>
  <c r="G1535" i="32"/>
  <c r="C1535" i="32"/>
  <c r="N1534" i="32"/>
  <c r="M1534" i="32"/>
  <c r="H1534" i="32"/>
  <c r="G1534" i="32"/>
  <c r="C1534" i="32"/>
  <c r="N1533" i="32"/>
  <c r="M1533" i="32"/>
  <c r="H1533" i="32"/>
  <c r="G1533" i="32"/>
  <c r="C1533" i="32"/>
  <c r="N1532" i="32"/>
  <c r="M1532" i="32"/>
  <c r="H1532" i="32"/>
  <c r="G1532" i="32"/>
  <c r="C1532" i="32"/>
  <c r="N1531" i="32"/>
  <c r="M1531" i="32"/>
  <c r="H1531" i="32"/>
  <c r="G1531" i="32"/>
  <c r="C1531" i="32"/>
  <c r="N1530" i="32"/>
  <c r="M1530" i="32"/>
  <c r="H1530" i="32"/>
  <c r="G1530" i="32"/>
  <c r="C1530" i="32"/>
  <c r="N1529" i="32"/>
  <c r="M1529" i="32"/>
  <c r="H1529" i="32"/>
  <c r="G1529" i="32"/>
  <c r="C1529" i="32"/>
  <c r="N1528" i="32"/>
  <c r="M1528" i="32"/>
  <c r="H1528" i="32"/>
  <c r="G1528" i="32"/>
  <c r="C1528" i="32"/>
  <c r="N1527" i="32"/>
  <c r="M1527" i="32"/>
  <c r="H1527" i="32"/>
  <c r="G1527" i="32"/>
  <c r="C1527" i="32"/>
  <c r="N1526" i="32"/>
  <c r="M1526" i="32"/>
  <c r="H1526" i="32"/>
  <c r="G1526" i="32"/>
  <c r="C1526" i="32"/>
  <c r="N1525" i="32"/>
  <c r="M1525" i="32"/>
  <c r="H1525" i="32"/>
  <c r="G1525" i="32"/>
  <c r="C1525" i="32"/>
  <c r="N1524" i="32"/>
  <c r="M1524" i="32"/>
  <c r="H1524" i="32"/>
  <c r="G1524" i="32"/>
  <c r="C1524" i="32"/>
  <c r="N1523" i="32"/>
  <c r="M1523" i="32"/>
  <c r="H1523" i="32"/>
  <c r="G1523" i="32"/>
  <c r="C1523" i="32"/>
  <c r="N1522" i="32"/>
  <c r="M1522" i="32"/>
  <c r="H1522" i="32"/>
  <c r="G1522" i="32"/>
  <c r="C1522" i="32"/>
  <c r="N1521" i="32"/>
  <c r="M1521" i="32"/>
  <c r="H1521" i="32"/>
  <c r="G1521" i="32"/>
  <c r="C1521" i="32"/>
  <c r="N1520" i="32"/>
  <c r="M1520" i="32"/>
  <c r="H1520" i="32"/>
  <c r="G1520" i="32"/>
  <c r="C1520" i="32"/>
  <c r="N1519" i="32"/>
  <c r="M1519" i="32"/>
  <c r="H1519" i="32"/>
  <c r="G1519" i="32"/>
  <c r="C1519" i="32"/>
  <c r="N1518" i="32"/>
  <c r="M1518" i="32"/>
  <c r="H1518" i="32"/>
  <c r="G1518" i="32"/>
  <c r="C1518" i="32"/>
  <c r="N1517" i="32"/>
  <c r="M1517" i="32"/>
  <c r="H1517" i="32"/>
  <c r="G1517" i="32"/>
  <c r="C1517" i="32"/>
  <c r="N1516" i="32"/>
  <c r="M1516" i="32"/>
  <c r="H1516" i="32"/>
  <c r="G1516" i="32"/>
  <c r="C1516" i="32"/>
  <c r="N1515" i="32"/>
  <c r="M1515" i="32"/>
  <c r="H1515" i="32"/>
  <c r="G1515" i="32"/>
  <c r="C1515" i="32"/>
  <c r="N1514" i="32"/>
  <c r="M1514" i="32"/>
  <c r="H1514" i="32"/>
  <c r="G1514" i="32"/>
  <c r="C1514" i="32"/>
  <c r="N1513" i="32"/>
  <c r="M1513" i="32"/>
  <c r="H1513" i="32"/>
  <c r="G1513" i="32"/>
  <c r="C1513" i="32"/>
  <c r="N1512" i="32"/>
  <c r="M1512" i="32"/>
  <c r="H1512" i="32"/>
  <c r="G1512" i="32"/>
  <c r="C1512" i="32"/>
  <c r="N1511" i="32"/>
  <c r="M1511" i="32"/>
  <c r="H1511" i="32"/>
  <c r="G1511" i="32"/>
  <c r="C1511" i="32"/>
  <c r="N1510" i="32"/>
  <c r="M1510" i="32"/>
  <c r="H1510" i="32"/>
  <c r="G1510" i="32"/>
  <c r="C1510" i="32"/>
  <c r="N1509" i="32"/>
  <c r="M1509" i="32"/>
  <c r="H1509" i="32"/>
  <c r="G1509" i="32"/>
  <c r="C1509" i="32"/>
  <c r="N1508" i="32"/>
  <c r="M1508" i="32"/>
  <c r="H1508" i="32"/>
  <c r="G1508" i="32"/>
  <c r="C1508" i="32"/>
  <c r="N1507" i="32"/>
  <c r="M1507" i="32"/>
  <c r="H1507" i="32"/>
  <c r="G1507" i="32"/>
  <c r="C1507" i="32"/>
  <c r="N1506" i="32"/>
  <c r="M1506" i="32"/>
  <c r="H1506" i="32"/>
  <c r="G1506" i="32"/>
  <c r="C1506" i="32"/>
  <c r="N1505" i="32"/>
  <c r="M1505" i="32"/>
  <c r="H1505" i="32"/>
  <c r="G1505" i="32"/>
  <c r="C1505" i="32"/>
  <c r="N1504" i="32"/>
  <c r="M1504" i="32"/>
  <c r="H1504" i="32"/>
  <c r="G1504" i="32"/>
  <c r="C1504" i="32"/>
  <c r="N1503" i="32"/>
  <c r="M1503" i="32"/>
  <c r="H1503" i="32"/>
  <c r="G1503" i="32"/>
  <c r="C1503" i="32"/>
  <c r="N1502" i="32"/>
  <c r="M1502" i="32"/>
  <c r="H1502" i="32"/>
  <c r="G1502" i="32"/>
  <c r="C1502" i="32"/>
  <c r="N1501" i="32"/>
  <c r="M1501" i="32"/>
  <c r="H1501" i="32"/>
  <c r="G1501" i="32"/>
  <c r="C1501" i="32"/>
  <c r="N1500" i="32"/>
  <c r="M1500" i="32"/>
  <c r="H1500" i="32"/>
  <c r="G1500" i="32"/>
  <c r="C1500" i="32"/>
  <c r="N1499" i="32"/>
  <c r="M1499" i="32"/>
  <c r="H1499" i="32"/>
  <c r="G1499" i="32"/>
  <c r="C1499" i="32"/>
  <c r="N1498" i="32"/>
  <c r="M1498" i="32"/>
  <c r="H1498" i="32"/>
  <c r="G1498" i="32"/>
  <c r="C1498" i="32"/>
  <c r="N1497" i="32"/>
  <c r="M1497" i="32"/>
  <c r="H1497" i="32"/>
  <c r="G1497" i="32"/>
  <c r="C1497" i="32"/>
  <c r="N1496" i="32"/>
  <c r="M1496" i="32"/>
  <c r="H1496" i="32"/>
  <c r="G1496" i="32"/>
  <c r="C1496" i="32"/>
  <c r="N1495" i="32"/>
  <c r="M1495" i="32"/>
  <c r="H1495" i="32"/>
  <c r="G1495" i="32"/>
  <c r="C1495" i="32"/>
  <c r="N1494" i="32"/>
  <c r="M1494" i="32"/>
  <c r="H1494" i="32"/>
  <c r="G1494" i="32"/>
  <c r="C1494" i="32"/>
  <c r="N1493" i="32"/>
  <c r="M1493" i="32"/>
  <c r="H1493" i="32"/>
  <c r="G1493" i="32"/>
  <c r="C1493" i="32"/>
  <c r="N1492" i="32"/>
  <c r="M1492" i="32"/>
  <c r="H1492" i="32"/>
  <c r="G1492" i="32"/>
  <c r="C1492" i="32"/>
  <c r="N1491" i="32"/>
  <c r="M1491" i="32"/>
  <c r="H1491" i="32"/>
  <c r="G1491" i="32"/>
  <c r="C1491" i="32"/>
  <c r="N1490" i="32"/>
  <c r="M1490" i="32"/>
  <c r="H1490" i="32"/>
  <c r="G1490" i="32"/>
  <c r="C1490" i="32"/>
  <c r="N1489" i="32"/>
  <c r="M1489" i="32"/>
  <c r="H1489" i="32"/>
  <c r="G1489" i="32"/>
  <c r="C1489" i="32"/>
  <c r="N1488" i="32"/>
  <c r="M1488" i="32"/>
  <c r="H1488" i="32"/>
  <c r="G1488" i="32"/>
  <c r="C1488" i="32"/>
  <c r="N1487" i="32"/>
  <c r="M1487" i="32"/>
  <c r="H1487" i="32"/>
  <c r="G1487" i="32"/>
  <c r="C1487" i="32"/>
  <c r="N1486" i="32"/>
  <c r="M1486" i="32"/>
  <c r="H1486" i="32"/>
  <c r="G1486" i="32"/>
  <c r="C1486" i="32"/>
  <c r="N1485" i="32"/>
  <c r="M1485" i="32"/>
  <c r="H1485" i="32"/>
  <c r="G1485" i="32"/>
  <c r="C1485" i="32"/>
  <c r="N1484" i="32"/>
  <c r="M1484" i="32"/>
  <c r="H1484" i="32"/>
  <c r="G1484" i="32"/>
  <c r="C1484" i="32"/>
  <c r="N1483" i="32"/>
  <c r="M1483" i="32"/>
  <c r="H1483" i="32"/>
  <c r="G1483" i="32"/>
  <c r="C1483" i="32"/>
  <c r="N1482" i="32"/>
  <c r="M1482" i="32"/>
  <c r="H1482" i="32"/>
  <c r="G1482" i="32"/>
  <c r="C1482" i="32"/>
  <c r="N1481" i="32"/>
  <c r="M1481" i="32"/>
  <c r="H1481" i="32"/>
  <c r="G1481" i="32"/>
  <c r="C1481" i="32"/>
  <c r="N1480" i="32"/>
  <c r="M1480" i="32"/>
  <c r="H1480" i="32"/>
  <c r="G1480" i="32"/>
  <c r="C1480" i="32"/>
  <c r="N1479" i="32"/>
  <c r="M1479" i="32"/>
  <c r="H1479" i="32"/>
  <c r="G1479" i="32"/>
  <c r="C1479" i="32"/>
  <c r="N1478" i="32"/>
  <c r="M1478" i="32"/>
  <c r="H1478" i="32"/>
  <c r="G1478" i="32"/>
  <c r="C1478" i="32"/>
  <c r="N1477" i="32"/>
  <c r="M1477" i="32"/>
  <c r="H1477" i="32"/>
  <c r="G1477" i="32"/>
  <c r="C1477" i="32"/>
  <c r="N1476" i="32"/>
  <c r="M1476" i="32"/>
  <c r="H1476" i="32"/>
  <c r="G1476" i="32"/>
  <c r="C1476" i="32"/>
  <c r="N1475" i="32"/>
  <c r="M1475" i="32"/>
  <c r="H1475" i="32"/>
  <c r="G1475" i="32"/>
  <c r="C1475" i="32"/>
  <c r="N1474" i="32"/>
  <c r="M1474" i="32"/>
  <c r="H1474" i="32"/>
  <c r="G1474" i="32"/>
  <c r="C1474" i="32"/>
  <c r="N1473" i="32"/>
  <c r="M1473" i="32"/>
  <c r="H1473" i="32"/>
  <c r="G1473" i="32"/>
  <c r="C1473" i="32"/>
  <c r="N1472" i="32"/>
  <c r="M1472" i="32"/>
  <c r="H1472" i="32"/>
  <c r="G1472" i="32"/>
  <c r="C1472" i="32"/>
  <c r="N1471" i="32"/>
  <c r="M1471" i="32"/>
  <c r="H1471" i="32"/>
  <c r="G1471" i="32"/>
  <c r="C1471" i="32"/>
  <c r="N1470" i="32"/>
  <c r="M1470" i="32"/>
  <c r="H1470" i="32"/>
  <c r="G1470" i="32"/>
  <c r="C1470" i="32"/>
  <c r="N1469" i="32"/>
  <c r="M1469" i="32"/>
  <c r="H1469" i="32"/>
  <c r="G1469" i="32"/>
  <c r="C1469" i="32"/>
  <c r="N1468" i="32"/>
  <c r="M1468" i="32"/>
  <c r="H1468" i="32"/>
  <c r="G1468" i="32"/>
  <c r="C1468" i="32"/>
  <c r="N1467" i="32"/>
  <c r="M1467" i="32"/>
  <c r="H1467" i="32"/>
  <c r="G1467" i="32"/>
  <c r="C1467" i="32"/>
  <c r="N1466" i="32"/>
  <c r="M1466" i="32"/>
  <c r="H1466" i="32"/>
  <c r="G1466" i="32"/>
  <c r="C1466" i="32"/>
  <c r="N1465" i="32"/>
  <c r="M1465" i="32"/>
  <c r="H1465" i="32"/>
  <c r="G1465" i="32"/>
  <c r="C1465" i="32"/>
  <c r="N1464" i="32"/>
  <c r="M1464" i="32"/>
  <c r="H1464" i="32"/>
  <c r="G1464" i="32"/>
  <c r="C1464" i="32"/>
  <c r="N1463" i="32"/>
  <c r="M1463" i="32"/>
  <c r="H1463" i="32"/>
  <c r="G1463" i="32"/>
  <c r="C1463" i="32"/>
  <c r="N1462" i="32"/>
  <c r="M1462" i="32"/>
  <c r="H1462" i="32"/>
  <c r="G1462" i="32"/>
  <c r="C1462" i="32"/>
  <c r="N1461" i="32"/>
  <c r="M1461" i="32"/>
  <c r="H1461" i="32"/>
  <c r="G1461" i="32"/>
  <c r="C1461" i="32"/>
  <c r="N1460" i="32"/>
  <c r="M1460" i="32"/>
  <c r="H1460" i="32"/>
  <c r="G1460" i="32"/>
  <c r="C1460" i="32"/>
  <c r="N1459" i="32"/>
  <c r="M1459" i="32"/>
  <c r="H1459" i="32"/>
  <c r="G1459" i="32"/>
  <c r="C1459" i="32"/>
  <c r="N1458" i="32"/>
  <c r="M1458" i="32"/>
  <c r="H1458" i="32"/>
  <c r="G1458" i="32"/>
  <c r="C1458" i="32"/>
  <c r="N1457" i="32"/>
  <c r="M1457" i="32"/>
  <c r="H1457" i="32"/>
  <c r="G1457" i="32"/>
  <c r="C1457" i="32"/>
  <c r="N1456" i="32"/>
  <c r="M1456" i="32"/>
  <c r="H1456" i="32"/>
  <c r="G1456" i="32"/>
  <c r="C1456" i="32"/>
  <c r="N1455" i="32"/>
  <c r="M1455" i="32"/>
  <c r="H1455" i="32"/>
  <c r="G1455" i="32"/>
  <c r="C1455" i="32"/>
  <c r="N1454" i="32"/>
  <c r="M1454" i="32"/>
  <c r="H1454" i="32"/>
  <c r="G1454" i="32"/>
  <c r="C1454" i="32"/>
  <c r="N1453" i="32"/>
  <c r="M1453" i="32"/>
  <c r="H1453" i="32"/>
  <c r="G1453" i="32"/>
  <c r="C1453" i="32"/>
  <c r="N1452" i="32"/>
  <c r="M1452" i="32"/>
  <c r="H1452" i="32"/>
  <c r="G1452" i="32"/>
  <c r="C1452" i="32"/>
  <c r="N1451" i="32"/>
  <c r="M1451" i="32"/>
  <c r="H1451" i="32"/>
  <c r="G1451" i="32"/>
  <c r="C1451" i="32"/>
  <c r="N1450" i="32"/>
  <c r="M1450" i="32"/>
  <c r="H1450" i="32"/>
  <c r="G1450" i="32"/>
  <c r="C1450" i="32"/>
  <c r="N1449" i="32"/>
  <c r="M1449" i="32"/>
  <c r="H1449" i="32"/>
  <c r="G1449" i="32"/>
  <c r="C1449" i="32"/>
  <c r="N1448" i="32"/>
  <c r="M1448" i="32"/>
  <c r="H1448" i="32"/>
  <c r="G1448" i="32"/>
  <c r="C1448" i="32"/>
  <c r="N1447" i="32"/>
  <c r="M1447" i="32"/>
  <c r="H1447" i="32"/>
  <c r="G1447" i="32"/>
  <c r="C1447" i="32"/>
  <c r="N1446" i="32"/>
  <c r="M1446" i="32"/>
  <c r="H1446" i="32"/>
  <c r="G1446" i="32"/>
  <c r="C1446" i="32"/>
  <c r="N1445" i="32"/>
  <c r="M1445" i="32"/>
  <c r="H1445" i="32"/>
  <c r="G1445" i="32"/>
  <c r="C1445" i="32"/>
  <c r="N1444" i="32"/>
  <c r="M1444" i="32"/>
  <c r="H1444" i="32"/>
  <c r="G1444" i="32"/>
  <c r="C1444" i="32"/>
  <c r="N1443" i="32"/>
  <c r="M1443" i="32"/>
  <c r="H1443" i="32"/>
  <c r="G1443" i="32"/>
  <c r="C1443" i="32"/>
  <c r="N1442" i="32"/>
  <c r="M1442" i="32"/>
  <c r="H1442" i="32"/>
  <c r="G1442" i="32"/>
  <c r="C1442" i="32"/>
  <c r="N1441" i="32"/>
  <c r="M1441" i="32"/>
  <c r="H1441" i="32"/>
  <c r="G1441" i="32"/>
  <c r="C1441" i="32"/>
  <c r="N1440" i="32"/>
  <c r="M1440" i="32"/>
  <c r="H1440" i="32"/>
  <c r="G1440" i="32"/>
  <c r="C1440" i="32"/>
  <c r="N1439" i="32"/>
  <c r="M1439" i="32"/>
  <c r="H1439" i="32"/>
  <c r="G1439" i="32"/>
  <c r="C1439" i="32"/>
  <c r="N1438" i="32"/>
  <c r="M1438" i="32"/>
  <c r="H1438" i="32"/>
  <c r="G1438" i="32"/>
  <c r="C1438" i="32"/>
  <c r="N1437" i="32"/>
  <c r="M1437" i="32"/>
  <c r="H1437" i="32"/>
  <c r="G1437" i="32"/>
  <c r="C1437" i="32"/>
  <c r="N1436" i="32"/>
  <c r="M1436" i="32"/>
  <c r="H1436" i="32"/>
  <c r="G1436" i="32"/>
  <c r="C1436" i="32"/>
  <c r="N1435" i="32"/>
  <c r="M1435" i="32"/>
  <c r="H1435" i="32"/>
  <c r="G1435" i="32"/>
  <c r="C1435" i="32"/>
  <c r="N1434" i="32"/>
  <c r="M1434" i="32"/>
  <c r="H1434" i="32"/>
  <c r="G1434" i="32"/>
  <c r="C1434" i="32"/>
  <c r="N1433" i="32"/>
  <c r="M1433" i="32"/>
  <c r="H1433" i="32"/>
  <c r="G1433" i="32"/>
  <c r="C1433" i="32"/>
  <c r="N1432" i="32"/>
  <c r="M1432" i="32"/>
  <c r="H1432" i="32"/>
  <c r="G1432" i="32"/>
  <c r="C1432" i="32"/>
  <c r="N1431" i="32"/>
  <c r="M1431" i="32"/>
  <c r="H1431" i="32"/>
  <c r="G1431" i="32"/>
  <c r="C1431" i="32"/>
  <c r="N1430" i="32"/>
  <c r="M1430" i="32"/>
  <c r="H1430" i="32"/>
  <c r="G1430" i="32"/>
  <c r="C1430" i="32"/>
  <c r="N1429" i="32"/>
  <c r="M1429" i="32"/>
  <c r="H1429" i="32"/>
  <c r="G1429" i="32"/>
  <c r="C1429" i="32"/>
  <c r="N1428" i="32"/>
  <c r="M1428" i="32"/>
  <c r="H1428" i="32"/>
  <c r="G1428" i="32"/>
  <c r="C1428" i="32"/>
  <c r="N1427" i="32"/>
  <c r="M1427" i="32"/>
  <c r="H1427" i="32"/>
  <c r="G1427" i="32"/>
  <c r="C1427" i="32"/>
  <c r="N1426" i="32"/>
  <c r="M1426" i="32"/>
  <c r="H1426" i="32"/>
  <c r="G1426" i="32"/>
  <c r="C1426" i="32"/>
  <c r="N1425" i="32"/>
  <c r="M1425" i="32"/>
  <c r="H1425" i="32"/>
  <c r="G1425" i="32"/>
  <c r="C1425" i="32"/>
  <c r="N1424" i="32"/>
  <c r="M1424" i="32"/>
  <c r="H1424" i="32"/>
  <c r="G1424" i="32"/>
  <c r="C1424" i="32"/>
  <c r="N1423" i="32"/>
  <c r="M1423" i="32"/>
  <c r="H1423" i="32"/>
  <c r="G1423" i="32"/>
  <c r="C1423" i="32"/>
  <c r="N1422" i="32"/>
  <c r="M1422" i="32"/>
  <c r="H1422" i="32"/>
  <c r="G1422" i="32"/>
  <c r="C1422" i="32"/>
  <c r="N1421" i="32"/>
  <c r="M1421" i="32"/>
  <c r="H1421" i="32"/>
  <c r="G1421" i="32"/>
  <c r="C1421" i="32"/>
  <c r="N1420" i="32"/>
  <c r="M1420" i="32"/>
  <c r="H1420" i="32"/>
  <c r="G1420" i="32"/>
  <c r="C1420" i="32"/>
  <c r="N1419" i="32"/>
  <c r="M1419" i="32"/>
  <c r="H1419" i="32"/>
  <c r="G1419" i="32"/>
  <c r="C1419" i="32"/>
  <c r="N1418" i="32"/>
  <c r="M1418" i="32"/>
  <c r="H1418" i="32"/>
  <c r="G1418" i="32"/>
  <c r="C1418" i="32"/>
  <c r="N1417" i="32"/>
  <c r="M1417" i="32"/>
  <c r="H1417" i="32"/>
  <c r="G1417" i="32"/>
  <c r="C1417" i="32"/>
  <c r="N1416" i="32"/>
  <c r="M1416" i="32"/>
  <c r="H1416" i="32"/>
  <c r="G1416" i="32"/>
  <c r="C1416" i="32"/>
  <c r="N1415" i="32"/>
  <c r="M1415" i="32"/>
  <c r="H1415" i="32"/>
  <c r="G1415" i="32"/>
  <c r="C1415" i="32"/>
  <c r="N1414" i="32"/>
  <c r="M1414" i="32"/>
  <c r="H1414" i="32"/>
  <c r="G1414" i="32"/>
  <c r="C1414" i="32"/>
  <c r="N1413" i="32"/>
  <c r="M1413" i="32"/>
  <c r="H1413" i="32"/>
  <c r="G1413" i="32"/>
  <c r="C1413" i="32"/>
  <c r="N1412" i="32"/>
  <c r="M1412" i="32"/>
  <c r="H1412" i="32"/>
  <c r="G1412" i="32"/>
  <c r="C1412" i="32"/>
  <c r="N1411" i="32"/>
  <c r="M1411" i="32"/>
  <c r="H1411" i="32"/>
  <c r="G1411" i="32"/>
  <c r="C1411" i="32"/>
  <c r="N1410" i="32"/>
  <c r="M1410" i="32"/>
  <c r="H1410" i="32"/>
  <c r="G1410" i="32"/>
  <c r="C1410" i="32"/>
  <c r="N1409" i="32"/>
  <c r="M1409" i="32"/>
  <c r="H1409" i="32"/>
  <c r="G1409" i="32"/>
  <c r="C1409" i="32"/>
  <c r="N1408" i="32"/>
  <c r="M1408" i="32"/>
  <c r="H1408" i="32"/>
  <c r="G1408" i="32"/>
  <c r="C1408" i="32"/>
  <c r="N1407" i="32"/>
  <c r="M1407" i="32"/>
  <c r="H1407" i="32"/>
  <c r="G1407" i="32"/>
  <c r="C1407" i="32"/>
  <c r="N1406" i="32"/>
  <c r="M1406" i="32"/>
  <c r="H1406" i="32"/>
  <c r="G1406" i="32"/>
  <c r="C1406" i="32"/>
  <c r="N1405" i="32"/>
  <c r="M1405" i="32"/>
  <c r="H1405" i="32"/>
  <c r="G1405" i="32"/>
  <c r="C1405" i="32"/>
  <c r="N1404" i="32"/>
  <c r="M1404" i="32"/>
  <c r="H1404" i="32"/>
  <c r="G1404" i="32"/>
  <c r="C1404" i="32"/>
  <c r="N1403" i="32"/>
  <c r="M1403" i="32"/>
  <c r="H1403" i="32"/>
  <c r="G1403" i="32"/>
  <c r="C1403" i="32"/>
  <c r="N1402" i="32"/>
  <c r="M1402" i="32"/>
  <c r="H1402" i="32"/>
  <c r="G1402" i="32"/>
  <c r="C1402" i="32"/>
  <c r="N1401" i="32"/>
  <c r="M1401" i="32"/>
  <c r="H1401" i="32"/>
  <c r="G1401" i="32"/>
  <c r="C1401" i="32"/>
  <c r="N1400" i="32"/>
  <c r="M1400" i="32"/>
  <c r="H1400" i="32"/>
  <c r="G1400" i="32"/>
  <c r="C1400" i="32"/>
  <c r="N1399" i="32"/>
  <c r="M1399" i="32"/>
  <c r="H1399" i="32"/>
  <c r="G1399" i="32"/>
  <c r="C1399" i="32"/>
  <c r="N1398" i="32"/>
  <c r="M1398" i="32"/>
  <c r="H1398" i="32"/>
  <c r="G1398" i="32"/>
  <c r="C1398" i="32"/>
  <c r="N1397" i="32"/>
  <c r="M1397" i="32"/>
  <c r="H1397" i="32"/>
  <c r="G1397" i="32"/>
  <c r="C1397" i="32"/>
  <c r="N1396" i="32"/>
  <c r="M1396" i="32"/>
  <c r="H1396" i="32"/>
  <c r="G1396" i="32"/>
  <c r="C1396" i="32"/>
  <c r="N1395" i="32"/>
  <c r="M1395" i="32"/>
  <c r="H1395" i="32"/>
  <c r="G1395" i="32"/>
  <c r="C1395" i="32"/>
  <c r="N1394" i="32"/>
  <c r="M1394" i="32"/>
  <c r="H1394" i="32"/>
  <c r="G1394" i="32"/>
  <c r="C1394" i="32"/>
  <c r="N1393" i="32"/>
  <c r="M1393" i="32"/>
  <c r="H1393" i="32"/>
  <c r="G1393" i="32"/>
  <c r="C1393" i="32"/>
  <c r="N1392" i="32"/>
  <c r="M1392" i="32"/>
  <c r="H1392" i="32"/>
  <c r="G1392" i="32"/>
  <c r="C1392" i="32"/>
  <c r="N1391" i="32"/>
  <c r="M1391" i="32"/>
  <c r="H1391" i="32"/>
  <c r="G1391" i="32"/>
  <c r="C1391" i="32"/>
  <c r="N1390" i="32"/>
  <c r="M1390" i="32"/>
  <c r="H1390" i="32"/>
  <c r="G1390" i="32"/>
  <c r="C1390" i="32"/>
  <c r="N1389" i="32"/>
  <c r="M1389" i="32"/>
  <c r="H1389" i="32"/>
  <c r="G1389" i="32"/>
  <c r="C1389" i="32"/>
  <c r="N1388" i="32"/>
  <c r="M1388" i="32"/>
  <c r="H1388" i="32"/>
  <c r="G1388" i="32"/>
  <c r="C1388" i="32"/>
  <c r="N1387" i="32"/>
  <c r="M1387" i="32"/>
  <c r="H1387" i="32"/>
  <c r="G1387" i="32"/>
  <c r="C1387" i="32"/>
  <c r="N1386" i="32"/>
  <c r="M1386" i="32"/>
  <c r="H1386" i="32"/>
  <c r="G1386" i="32"/>
  <c r="C1386" i="32"/>
  <c r="N1385" i="32"/>
  <c r="M1385" i="32"/>
  <c r="H1385" i="32"/>
  <c r="G1385" i="32"/>
  <c r="C1385" i="32"/>
  <c r="N1384" i="32"/>
  <c r="M1384" i="32"/>
  <c r="H1384" i="32"/>
  <c r="G1384" i="32"/>
  <c r="C1384" i="32"/>
  <c r="N1383" i="32"/>
  <c r="M1383" i="32"/>
  <c r="H1383" i="32"/>
  <c r="G1383" i="32"/>
  <c r="C1383" i="32"/>
  <c r="N1382" i="32"/>
  <c r="M1382" i="32"/>
  <c r="H1382" i="32"/>
  <c r="G1382" i="32"/>
  <c r="C1382" i="32"/>
  <c r="N1381" i="32"/>
  <c r="M1381" i="32"/>
  <c r="H1381" i="32"/>
  <c r="G1381" i="32"/>
  <c r="C1381" i="32"/>
  <c r="N1380" i="32"/>
  <c r="M1380" i="32"/>
  <c r="H1380" i="32"/>
  <c r="G1380" i="32"/>
  <c r="C1380" i="32"/>
  <c r="N1379" i="32"/>
  <c r="M1379" i="32"/>
  <c r="H1379" i="32"/>
  <c r="G1379" i="32"/>
  <c r="C1379" i="32"/>
  <c r="N1378" i="32"/>
  <c r="M1378" i="32"/>
  <c r="H1378" i="32"/>
  <c r="G1378" i="32"/>
  <c r="C1378" i="32"/>
  <c r="N1377" i="32"/>
  <c r="M1377" i="32"/>
  <c r="H1377" i="32"/>
  <c r="G1377" i="32"/>
  <c r="C1377" i="32"/>
  <c r="N1376" i="32"/>
  <c r="M1376" i="32"/>
  <c r="H1376" i="32"/>
  <c r="G1376" i="32"/>
  <c r="C1376" i="32"/>
  <c r="N1375" i="32"/>
  <c r="M1375" i="32"/>
  <c r="H1375" i="32"/>
  <c r="G1375" i="32"/>
  <c r="C1375" i="32"/>
  <c r="N1374" i="32"/>
  <c r="M1374" i="32"/>
  <c r="H1374" i="32"/>
  <c r="G1374" i="32"/>
  <c r="C1374" i="32"/>
  <c r="N1373" i="32"/>
  <c r="M1373" i="32"/>
  <c r="H1373" i="32"/>
  <c r="G1373" i="32"/>
  <c r="C1373" i="32"/>
  <c r="N1372" i="32"/>
  <c r="M1372" i="32"/>
  <c r="H1372" i="32"/>
  <c r="G1372" i="32"/>
  <c r="C1372" i="32"/>
  <c r="N1371" i="32"/>
  <c r="M1371" i="32"/>
  <c r="H1371" i="32"/>
  <c r="G1371" i="32"/>
  <c r="C1371" i="32"/>
  <c r="N1370" i="32"/>
  <c r="M1370" i="32"/>
  <c r="H1370" i="32"/>
  <c r="G1370" i="32"/>
  <c r="C1370" i="32"/>
  <c r="N1369" i="32"/>
  <c r="M1369" i="32"/>
  <c r="H1369" i="32"/>
  <c r="G1369" i="32"/>
  <c r="C1369" i="32"/>
  <c r="N1368" i="32"/>
  <c r="M1368" i="32"/>
  <c r="H1368" i="32"/>
  <c r="G1368" i="32"/>
  <c r="C1368" i="32"/>
  <c r="N1367" i="32"/>
  <c r="M1367" i="32"/>
  <c r="H1367" i="32"/>
  <c r="G1367" i="32"/>
  <c r="C1367" i="32"/>
  <c r="N1366" i="32"/>
  <c r="M1366" i="32"/>
  <c r="H1366" i="32"/>
  <c r="G1366" i="32"/>
  <c r="C1366" i="32"/>
  <c r="N1365" i="32"/>
  <c r="M1365" i="32"/>
  <c r="H1365" i="32"/>
  <c r="G1365" i="32"/>
  <c r="C1365" i="32"/>
  <c r="N1364" i="32"/>
  <c r="M1364" i="32"/>
  <c r="H1364" i="32"/>
  <c r="G1364" i="32"/>
  <c r="C1364" i="32"/>
  <c r="N1363" i="32"/>
  <c r="M1363" i="32"/>
  <c r="H1363" i="32"/>
  <c r="G1363" i="32"/>
  <c r="C1363" i="32"/>
  <c r="N1362" i="32"/>
  <c r="M1362" i="32"/>
  <c r="H1362" i="32"/>
  <c r="G1362" i="32"/>
  <c r="C1362" i="32"/>
  <c r="N1361" i="32"/>
  <c r="M1361" i="32"/>
  <c r="H1361" i="32"/>
  <c r="G1361" i="32"/>
  <c r="C1361" i="32"/>
  <c r="N1360" i="32"/>
  <c r="M1360" i="32"/>
  <c r="H1360" i="32"/>
  <c r="G1360" i="32"/>
  <c r="C1360" i="32"/>
  <c r="N1359" i="32"/>
  <c r="M1359" i="32"/>
  <c r="H1359" i="32"/>
  <c r="G1359" i="32"/>
  <c r="C1359" i="32"/>
  <c r="N1358" i="32"/>
  <c r="M1358" i="32"/>
  <c r="H1358" i="32"/>
  <c r="G1358" i="32"/>
  <c r="C1358" i="32"/>
  <c r="N1357" i="32"/>
  <c r="M1357" i="32"/>
  <c r="H1357" i="32"/>
  <c r="G1357" i="32"/>
  <c r="C1357" i="32"/>
  <c r="N1356" i="32"/>
  <c r="M1356" i="32"/>
  <c r="H1356" i="32"/>
  <c r="G1356" i="32"/>
  <c r="C1356" i="32"/>
  <c r="N1355" i="32"/>
  <c r="M1355" i="32"/>
  <c r="H1355" i="32"/>
  <c r="G1355" i="32"/>
  <c r="C1355" i="32"/>
  <c r="N1354" i="32"/>
  <c r="M1354" i="32"/>
  <c r="H1354" i="32"/>
  <c r="G1354" i="32"/>
  <c r="C1354" i="32"/>
  <c r="N1353" i="32"/>
  <c r="M1353" i="32"/>
  <c r="H1353" i="32"/>
  <c r="G1353" i="32"/>
  <c r="C1353" i="32"/>
  <c r="N1352" i="32"/>
  <c r="M1352" i="32"/>
  <c r="H1352" i="32"/>
  <c r="G1352" i="32"/>
  <c r="C1352" i="32"/>
  <c r="N1351" i="32"/>
  <c r="M1351" i="32"/>
  <c r="H1351" i="32"/>
  <c r="G1351" i="32"/>
  <c r="C1351" i="32"/>
  <c r="N1350" i="32"/>
  <c r="M1350" i="32"/>
  <c r="H1350" i="32"/>
  <c r="G1350" i="32"/>
  <c r="C1350" i="32"/>
  <c r="N1349" i="32"/>
  <c r="M1349" i="32"/>
  <c r="H1349" i="32"/>
  <c r="G1349" i="32"/>
  <c r="C1349" i="32"/>
  <c r="N1348" i="32"/>
  <c r="M1348" i="32"/>
  <c r="H1348" i="32"/>
  <c r="G1348" i="32"/>
  <c r="C1348" i="32"/>
  <c r="N1347" i="32"/>
  <c r="M1347" i="32"/>
  <c r="H1347" i="32"/>
  <c r="G1347" i="32"/>
  <c r="C1347" i="32"/>
  <c r="N1346" i="32"/>
  <c r="M1346" i="32"/>
  <c r="H1346" i="32"/>
  <c r="G1346" i="32"/>
  <c r="C1346" i="32"/>
  <c r="N1345" i="32"/>
  <c r="M1345" i="32"/>
  <c r="H1345" i="32"/>
  <c r="G1345" i="32"/>
  <c r="C1345" i="32"/>
  <c r="N1344" i="32"/>
  <c r="M1344" i="32"/>
  <c r="H1344" i="32"/>
  <c r="G1344" i="32"/>
  <c r="C1344" i="32"/>
  <c r="N1343" i="32"/>
  <c r="M1343" i="32"/>
  <c r="H1343" i="32"/>
  <c r="G1343" i="32"/>
  <c r="C1343" i="32"/>
  <c r="N1342" i="32"/>
  <c r="M1342" i="32"/>
  <c r="H1342" i="32"/>
  <c r="G1342" i="32"/>
  <c r="C1342" i="32"/>
  <c r="N1341" i="32"/>
  <c r="M1341" i="32"/>
  <c r="H1341" i="32"/>
  <c r="G1341" i="32"/>
  <c r="C1341" i="32"/>
  <c r="N1340" i="32"/>
  <c r="M1340" i="32"/>
  <c r="H1340" i="32"/>
  <c r="G1340" i="32"/>
  <c r="C1340" i="32"/>
  <c r="N1339" i="32"/>
  <c r="M1339" i="32"/>
  <c r="H1339" i="32"/>
  <c r="G1339" i="32"/>
  <c r="C1339" i="32"/>
  <c r="N1338" i="32"/>
  <c r="M1338" i="32"/>
  <c r="H1338" i="32"/>
  <c r="G1338" i="32"/>
  <c r="C1338" i="32"/>
  <c r="N1337" i="32"/>
  <c r="M1337" i="32"/>
  <c r="H1337" i="32"/>
  <c r="G1337" i="32"/>
  <c r="C1337" i="32"/>
  <c r="N1336" i="32"/>
  <c r="M1336" i="32"/>
  <c r="H1336" i="32"/>
  <c r="G1336" i="32"/>
  <c r="C1336" i="32"/>
  <c r="N1335" i="32"/>
  <c r="M1335" i="32"/>
  <c r="H1335" i="32"/>
  <c r="G1335" i="32"/>
  <c r="C1335" i="32"/>
  <c r="N1334" i="32"/>
  <c r="M1334" i="32"/>
  <c r="H1334" i="32"/>
  <c r="G1334" i="32"/>
  <c r="C1334" i="32"/>
  <c r="N1333" i="32"/>
  <c r="M1333" i="32"/>
  <c r="H1333" i="32"/>
  <c r="G1333" i="32"/>
  <c r="C1333" i="32"/>
  <c r="N1332" i="32"/>
  <c r="M1332" i="32"/>
  <c r="H1332" i="32"/>
  <c r="G1332" i="32"/>
  <c r="C1332" i="32"/>
  <c r="N1331" i="32"/>
  <c r="M1331" i="32"/>
  <c r="H1331" i="32"/>
  <c r="G1331" i="32"/>
  <c r="C1331" i="32"/>
  <c r="N1330" i="32"/>
  <c r="M1330" i="32"/>
  <c r="H1330" i="32"/>
  <c r="G1330" i="32"/>
  <c r="C1330" i="32"/>
  <c r="N1329" i="32"/>
  <c r="M1329" i="32"/>
  <c r="H1329" i="32"/>
  <c r="G1329" i="32"/>
  <c r="C1329" i="32"/>
  <c r="N1328" i="32"/>
  <c r="M1328" i="32"/>
  <c r="H1328" i="32"/>
  <c r="G1328" i="32"/>
  <c r="C1328" i="32"/>
  <c r="N1327" i="32"/>
  <c r="M1327" i="32"/>
  <c r="H1327" i="32"/>
  <c r="G1327" i="32"/>
  <c r="C1327" i="32"/>
  <c r="N1326" i="32"/>
  <c r="M1326" i="32"/>
  <c r="H1326" i="32"/>
  <c r="G1326" i="32"/>
  <c r="C1326" i="32"/>
  <c r="N1325" i="32"/>
  <c r="M1325" i="32"/>
  <c r="H1325" i="32"/>
  <c r="G1325" i="32"/>
  <c r="C1325" i="32"/>
  <c r="N1324" i="32"/>
  <c r="M1324" i="32"/>
  <c r="H1324" i="32"/>
  <c r="G1324" i="32"/>
  <c r="C1324" i="32"/>
  <c r="N1323" i="32"/>
  <c r="M1323" i="32"/>
  <c r="H1323" i="32"/>
  <c r="G1323" i="32"/>
  <c r="C1323" i="32"/>
  <c r="N1322" i="32"/>
  <c r="M1322" i="32"/>
  <c r="H1322" i="32"/>
  <c r="G1322" i="32"/>
  <c r="C1322" i="32"/>
  <c r="N1321" i="32"/>
  <c r="M1321" i="32"/>
  <c r="H1321" i="32"/>
  <c r="G1321" i="32"/>
  <c r="C1321" i="32"/>
  <c r="N1320" i="32"/>
  <c r="M1320" i="32"/>
  <c r="H1320" i="32"/>
  <c r="G1320" i="32"/>
  <c r="C1320" i="32"/>
  <c r="N1319" i="32"/>
  <c r="M1319" i="32"/>
  <c r="H1319" i="32"/>
  <c r="G1319" i="32"/>
  <c r="C1319" i="32"/>
  <c r="N1318" i="32"/>
  <c r="M1318" i="32"/>
  <c r="H1318" i="32"/>
  <c r="G1318" i="32"/>
  <c r="C1318" i="32"/>
  <c r="N1317" i="32"/>
  <c r="M1317" i="32"/>
  <c r="H1317" i="32"/>
  <c r="G1317" i="32"/>
  <c r="C1317" i="32"/>
  <c r="N1316" i="32"/>
  <c r="M1316" i="32"/>
  <c r="H1316" i="32"/>
  <c r="G1316" i="32"/>
  <c r="C1316" i="32"/>
  <c r="N1315" i="32"/>
  <c r="M1315" i="32"/>
  <c r="H1315" i="32"/>
  <c r="G1315" i="32"/>
  <c r="C1315" i="32"/>
  <c r="N1314" i="32"/>
  <c r="M1314" i="32"/>
  <c r="H1314" i="32"/>
  <c r="G1314" i="32"/>
  <c r="C1314" i="32"/>
  <c r="N1313" i="32"/>
  <c r="M1313" i="32"/>
  <c r="H1313" i="32"/>
  <c r="G1313" i="32"/>
  <c r="C1313" i="32"/>
  <c r="N1312" i="32"/>
  <c r="M1312" i="32"/>
  <c r="H1312" i="32"/>
  <c r="G1312" i="32"/>
  <c r="C1312" i="32"/>
  <c r="N1311" i="32"/>
  <c r="M1311" i="32"/>
  <c r="H1311" i="32"/>
  <c r="G1311" i="32"/>
  <c r="C1311" i="32"/>
  <c r="N1310" i="32"/>
  <c r="M1310" i="32"/>
  <c r="H1310" i="32"/>
  <c r="G1310" i="32"/>
  <c r="C1310" i="32"/>
  <c r="N1309" i="32"/>
  <c r="M1309" i="32"/>
  <c r="H1309" i="32"/>
  <c r="G1309" i="32"/>
  <c r="C1309" i="32"/>
  <c r="N1308" i="32"/>
  <c r="M1308" i="32"/>
  <c r="H1308" i="32"/>
  <c r="G1308" i="32"/>
  <c r="C1308" i="32"/>
  <c r="N1307" i="32"/>
  <c r="M1307" i="32"/>
  <c r="H1307" i="32"/>
  <c r="G1307" i="32"/>
  <c r="C1307" i="32"/>
  <c r="N1306" i="32"/>
  <c r="M1306" i="32"/>
  <c r="H1306" i="32"/>
  <c r="G1306" i="32"/>
  <c r="C1306" i="32"/>
  <c r="N1305" i="32"/>
  <c r="M1305" i="32"/>
  <c r="H1305" i="32"/>
  <c r="G1305" i="32"/>
  <c r="C1305" i="32"/>
  <c r="N1304" i="32"/>
  <c r="M1304" i="32"/>
  <c r="H1304" i="32"/>
  <c r="G1304" i="32"/>
  <c r="C1304" i="32"/>
  <c r="N1303" i="32"/>
  <c r="M1303" i="32"/>
  <c r="H1303" i="32"/>
  <c r="G1303" i="32"/>
  <c r="C1303" i="32"/>
  <c r="N1302" i="32"/>
  <c r="M1302" i="32"/>
  <c r="H1302" i="32"/>
  <c r="G1302" i="32"/>
  <c r="C1302" i="32"/>
  <c r="N1301" i="32"/>
  <c r="M1301" i="32"/>
  <c r="H1301" i="32"/>
  <c r="G1301" i="32"/>
  <c r="C1301" i="32"/>
  <c r="N1300" i="32"/>
  <c r="M1300" i="32"/>
  <c r="H1300" i="32"/>
  <c r="G1300" i="32"/>
  <c r="C1300" i="32"/>
  <c r="N1299" i="32"/>
  <c r="M1299" i="32"/>
  <c r="H1299" i="32"/>
  <c r="G1299" i="32"/>
  <c r="C1299" i="32"/>
  <c r="N1298" i="32"/>
  <c r="M1298" i="32"/>
  <c r="H1298" i="32"/>
  <c r="G1298" i="32"/>
  <c r="C1298" i="32"/>
  <c r="N1297" i="32"/>
  <c r="M1297" i="32"/>
  <c r="H1297" i="32"/>
  <c r="G1297" i="32"/>
  <c r="C1297" i="32"/>
  <c r="N1296" i="32"/>
  <c r="M1296" i="32"/>
  <c r="H1296" i="32"/>
  <c r="G1296" i="32"/>
  <c r="C1296" i="32"/>
  <c r="N1295" i="32"/>
  <c r="M1295" i="32"/>
  <c r="H1295" i="32"/>
  <c r="G1295" i="32"/>
  <c r="C1295" i="32"/>
  <c r="N1294" i="32"/>
  <c r="M1294" i="32"/>
  <c r="H1294" i="32"/>
  <c r="G1294" i="32"/>
  <c r="C1294" i="32"/>
  <c r="N1293" i="32"/>
  <c r="M1293" i="32"/>
  <c r="H1293" i="32"/>
  <c r="G1293" i="32"/>
  <c r="C1293" i="32"/>
  <c r="N1292" i="32"/>
  <c r="M1292" i="32"/>
  <c r="H1292" i="32"/>
  <c r="G1292" i="32"/>
  <c r="C1292" i="32"/>
  <c r="N1291" i="32"/>
  <c r="M1291" i="32"/>
  <c r="H1291" i="32"/>
  <c r="G1291" i="32"/>
  <c r="C1291" i="32"/>
  <c r="N1290" i="32"/>
  <c r="M1290" i="32"/>
  <c r="H1290" i="32"/>
  <c r="G1290" i="32"/>
  <c r="C1290" i="32"/>
  <c r="N1289" i="32"/>
  <c r="M1289" i="32"/>
  <c r="H1289" i="32"/>
  <c r="G1289" i="32"/>
  <c r="C1289" i="32"/>
  <c r="N1288" i="32"/>
  <c r="M1288" i="32"/>
  <c r="H1288" i="32"/>
  <c r="G1288" i="32"/>
  <c r="C1288" i="32"/>
  <c r="N1287" i="32"/>
  <c r="M1287" i="32"/>
  <c r="H1287" i="32"/>
  <c r="G1287" i="32"/>
  <c r="C1287" i="32"/>
  <c r="N1286" i="32"/>
  <c r="M1286" i="32"/>
  <c r="H1286" i="32"/>
  <c r="G1286" i="32"/>
  <c r="C1286" i="32"/>
  <c r="N1285" i="32"/>
  <c r="M1285" i="32"/>
  <c r="H1285" i="32"/>
  <c r="G1285" i="32"/>
  <c r="C1285" i="32"/>
  <c r="N1284" i="32"/>
  <c r="M1284" i="32"/>
  <c r="H1284" i="32"/>
  <c r="G1284" i="32"/>
  <c r="C1284" i="32"/>
  <c r="N1283" i="32"/>
  <c r="M1283" i="32"/>
  <c r="H1283" i="32"/>
  <c r="G1283" i="32"/>
  <c r="C1283" i="32"/>
  <c r="N1282" i="32"/>
  <c r="M1282" i="32"/>
  <c r="H1282" i="32"/>
  <c r="G1282" i="32"/>
  <c r="C1282" i="32"/>
  <c r="N1281" i="32"/>
  <c r="M1281" i="32"/>
  <c r="H1281" i="32"/>
  <c r="G1281" i="32"/>
  <c r="C1281" i="32"/>
  <c r="N1280" i="32"/>
  <c r="M1280" i="32"/>
  <c r="H1280" i="32"/>
  <c r="G1280" i="32"/>
  <c r="C1280" i="32"/>
  <c r="N1279" i="32"/>
  <c r="M1279" i="32"/>
  <c r="H1279" i="32"/>
  <c r="G1279" i="32"/>
  <c r="C1279" i="32"/>
  <c r="N1278" i="32"/>
  <c r="M1278" i="32"/>
  <c r="H1278" i="32"/>
  <c r="G1278" i="32"/>
  <c r="C1278" i="32"/>
  <c r="N1277" i="32"/>
  <c r="M1277" i="32"/>
  <c r="H1277" i="32"/>
  <c r="G1277" i="32"/>
  <c r="C1277" i="32"/>
  <c r="N1276" i="32"/>
  <c r="M1276" i="32"/>
  <c r="H1276" i="32"/>
  <c r="G1276" i="32"/>
  <c r="C1276" i="32"/>
  <c r="N1275" i="32"/>
  <c r="M1275" i="32"/>
  <c r="H1275" i="32"/>
  <c r="G1275" i="32"/>
  <c r="C1275" i="32"/>
  <c r="N1274" i="32"/>
  <c r="M1274" i="32"/>
  <c r="H1274" i="32"/>
  <c r="G1274" i="32"/>
  <c r="C1274" i="32"/>
  <c r="N1273" i="32"/>
  <c r="M1273" i="32"/>
  <c r="H1273" i="32"/>
  <c r="G1273" i="32"/>
  <c r="C1273" i="32"/>
  <c r="N1272" i="32"/>
  <c r="M1272" i="32"/>
  <c r="H1272" i="32"/>
  <c r="G1272" i="32"/>
  <c r="C1272" i="32"/>
  <c r="N1271" i="32"/>
  <c r="M1271" i="32"/>
  <c r="H1271" i="32"/>
  <c r="G1271" i="32"/>
  <c r="C1271" i="32"/>
  <c r="N1270" i="32"/>
  <c r="M1270" i="32"/>
  <c r="H1270" i="32"/>
  <c r="G1270" i="32"/>
  <c r="C1270" i="32"/>
  <c r="N1269" i="32"/>
  <c r="M1269" i="32"/>
  <c r="H1269" i="32"/>
  <c r="G1269" i="32"/>
  <c r="C1269" i="32"/>
  <c r="N1268" i="32"/>
  <c r="M1268" i="32"/>
  <c r="H1268" i="32"/>
  <c r="G1268" i="32"/>
  <c r="C1268" i="32"/>
  <c r="N1267" i="32"/>
  <c r="M1267" i="32"/>
  <c r="H1267" i="32"/>
  <c r="G1267" i="32"/>
  <c r="C1267" i="32"/>
  <c r="N1266" i="32"/>
  <c r="M1266" i="32"/>
  <c r="H1266" i="32"/>
  <c r="G1266" i="32"/>
  <c r="C1266" i="32"/>
  <c r="N1265" i="32"/>
  <c r="M1265" i="32"/>
  <c r="H1265" i="32"/>
  <c r="G1265" i="32"/>
  <c r="C1265" i="32"/>
  <c r="N1264" i="32"/>
  <c r="M1264" i="32"/>
  <c r="H1264" i="32"/>
  <c r="G1264" i="32"/>
  <c r="C1264" i="32"/>
  <c r="N1263" i="32"/>
  <c r="M1263" i="32"/>
  <c r="H1263" i="32"/>
  <c r="G1263" i="32"/>
  <c r="C1263" i="32"/>
  <c r="N1262" i="32"/>
  <c r="M1262" i="32"/>
  <c r="H1262" i="32"/>
  <c r="G1262" i="32"/>
  <c r="C1262" i="32"/>
  <c r="N1261" i="32"/>
  <c r="M1261" i="32"/>
  <c r="H1261" i="32"/>
  <c r="G1261" i="32"/>
  <c r="C1261" i="32"/>
  <c r="N1260" i="32"/>
  <c r="M1260" i="32"/>
  <c r="H1260" i="32"/>
  <c r="G1260" i="32"/>
  <c r="C1260" i="32"/>
  <c r="N1259" i="32"/>
  <c r="M1259" i="32"/>
  <c r="H1259" i="32"/>
  <c r="G1259" i="32"/>
  <c r="C1259" i="32"/>
  <c r="N1258" i="32"/>
  <c r="M1258" i="32"/>
  <c r="H1258" i="32"/>
  <c r="G1258" i="32"/>
  <c r="C1258" i="32"/>
  <c r="N1257" i="32"/>
  <c r="M1257" i="32"/>
  <c r="H1257" i="32"/>
  <c r="G1257" i="32"/>
  <c r="C1257" i="32"/>
  <c r="N1256" i="32"/>
  <c r="M1256" i="32"/>
  <c r="H1256" i="32"/>
  <c r="G1256" i="32"/>
  <c r="C1256" i="32"/>
  <c r="N1255" i="32"/>
  <c r="M1255" i="32"/>
  <c r="H1255" i="32"/>
  <c r="G1255" i="32"/>
  <c r="C1255" i="32"/>
  <c r="N1254" i="32"/>
  <c r="M1254" i="32"/>
  <c r="H1254" i="32"/>
  <c r="G1254" i="32"/>
  <c r="C1254" i="32"/>
  <c r="N1253" i="32"/>
  <c r="M1253" i="32"/>
  <c r="H1253" i="32"/>
  <c r="G1253" i="32"/>
  <c r="C1253" i="32"/>
  <c r="N1252" i="32"/>
  <c r="M1252" i="32"/>
  <c r="H1252" i="32"/>
  <c r="G1252" i="32"/>
  <c r="C1252" i="32"/>
  <c r="N1251" i="32"/>
  <c r="M1251" i="32"/>
  <c r="H1251" i="32"/>
  <c r="G1251" i="32"/>
  <c r="C1251" i="32"/>
  <c r="N1250" i="32"/>
  <c r="M1250" i="32"/>
  <c r="H1250" i="32"/>
  <c r="G1250" i="32"/>
  <c r="C1250" i="32"/>
  <c r="N1249" i="32"/>
  <c r="M1249" i="32"/>
  <c r="H1249" i="32"/>
  <c r="G1249" i="32"/>
  <c r="C1249" i="32"/>
  <c r="N1248" i="32"/>
  <c r="M1248" i="32"/>
  <c r="H1248" i="32"/>
  <c r="G1248" i="32"/>
  <c r="C1248" i="32"/>
  <c r="N1247" i="32"/>
  <c r="M1247" i="32"/>
  <c r="H1247" i="32"/>
  <c r="G1247" i="32"/>
  <c r="C1247" i="32"/>
  <c r="N1246" i="32"/>
  <c r="M1246" i="32"/>
  <c r="H1246" i="32"/>
  <c r="G1246" i="32"/>
  <c r="C1246" i="32"/>
  <c r="N1245" i="32"/>
  <c r="M1245" i="32"/>
  <c r="H1245" i="32"/>
  <c r="G1245" i="32"/>
  <c r="C1245" i="32"/>
  <c r="N1244" i="32"/>
  <c r="M1244" i="32"/>
  <c r="H1244" i="32"/>
  <c r="G1244" i="32"/>
  <c r="C1244" i="32"/>
  <c r="N1243" i="32"/>
  <c r="M1243" i="32"/>
  <c r="H1243" i="32"/>
  <c r="G1243" i="32"/>
  <c r="C1243" i="32"/>
  <c r="N1242" i="32"/>
  <c r="M1242" i="32"/>
  <c r="H1242" i="32"/>
  <c r="G1242" i="32"/>
  <c r="C1242" i="32"/>
  <c r="N1241" i="32"/>
  <c r="M1241" i="32"/>
  <c r="H1241" i="32"/>
  <c r="G1241" i="32"/>
  <c r="C1241" i="32"/>
  <c r="N1240" i="32"/>
  <c r="M1240" i="32"/>
  <c r="H1240" i="32"/>
  <c r="G1240" i="32"/>
  <c r="C1240" i="32"/>
  <c r="N1239" i="32"/>
  <c r="M1239" i="32"/>
  <c r="H1239" i="32"/>
  <c r="G1239" i="32"/>
  <c r="C1239" i="32"/>
  <c r="N1238" i="32"/>
  <c r="M1238" i="32"/>
  <c r="H1238" i="32"/>
  <c r="G1238" i="32"/>
  <c r="C1238" i="32"/>
  <c r="N1237" i="32"/>
  <c r="M1237" i="32"/>
  <c r="H1237" i="32"/>
  <c r="G1237" i="32"/>
  <c r="C1237" i="32"/>
  <c r="N1236" i="32"/>
  <c r="M1236" i="32"/>
  <c r="H1236" i="32"/>
  <c r="G1236" i="32"/>
  <c r="C1236" i="32"/>
  <c r="N1235" i="32"/>
  <c r="M1235" i="32"/>
  <c r="H1235" i="32"/>
  <c r="G1235" i="32"/>
  <c r="C1235" i="32"/>
  <c r="N1234" i="32"/>
  <c r="M1234" i="32"/>
  <c r="H1234" i="32"/>
  <c r="G1234" i="32"/>
  <c r="C1234" i="32"/>
  <c r="N1233" i="32"/>
  <c r="M1233" i="32"/>
  <c r="H1233" i="32"/>
  <c r="G1233" i="32"/>
  <c r="C1233" i="32"/>
  <c r="N1232" i="32"/>
  <c r="M1232" i="32"/>
  <c r="H1232" i="32"/>
  <c r="G1232" i="32"/>
  <c r="C1232" i="32"/>
  <c r="N1231" i="32"/>
  <c r="M1231" i="32"/>
  <c r="H1231" i="32"/>
  <c r="G1231" i="32"/>
  <c r="C1231" i="32"/>
  <c r="N1230" i="32"/>
  <c r="M1230" i="32"/>
  <c r="H1230" i="32"/>
  <c r="G1230" i="32"/>
  <c r="C1230" i="32"/>
  <c r="N1229" i="32"/>
  <c r="M1229" i="32"/>
  <c r="H1229" i="32"/>
  <c r="G1229" i="32"/>
  <c r="C1229" i="32"/>
  <c r="N1228" i="32"/>
  <c r="M1228" i="32"/>
  <c r="H1228" i="32"/>
  <c r="G1228" i="32"/>
  <c r="C1228" i="32"/>
  <c r="N1227" i="32"/>
  <c r="M1227" i="32"/>
  <c r="H1227" i="32"/>
  <c r="G1227" i="32"/>
  <c r="C1227" i="32"/>
  <c r="N1226" i="32"/>
  <c r="M1226" i="32"/>
  <c r="H1226" i="32"/>
  <c r="G1226" i="32"/>
  <c r="C1226" i="32"/>
  <c r="N1225" i="32"/>
  <c r="M1225" i="32"/>
  <c r="H1225" i="32"/>
  <c r="G1225" i="32"/>
  <c r="C1225" i="32"/>
  <c r="N1224" i="32"/>
  <c r="M1224" i="32"/>
  <c r="H1224" i="32"/>
  <c r="G1224" i="32"/>
  <c r="C1224" i="32"/>
  <c r="N1223" i="32"/>
  <c r="M1223" i="32"/>
  <c r="H1223" i="32"/>
  <c r="G1223" i="32"/>
  <c r="C1223" i="32"/>
  <c r="N1222" i="32"/>
  <c r="M1222" i="32"/>
  <c r="H1222" i="32"/>
  <c r="G1222" i="32"/>
  <c r="C1222" i="32"/>
  <c r="N1221" i="32"/>
  <c r="M1221" i="32"/>
  <c r="H1221" i="32"/>
  <c r="G1221" i="32"/>
  <c r="C1221" i="32"/>
  <c r="N1220" i="32"/>
  <c r="M1220" i="32"/>
  <c r="H1220" i="32"/>
  <c r="G1220" i="32"/>
  <c r="C1220" i="32"/>
  <c r="N1219" i="32"/>
  <c r="M1219" i="32"/>
  <c r="H1219" i="32"/>
  <c r="G1219" i="32"/>
  <c r="C1219" i="32"/>
  <c r="N1218" i="32"/>
  <c r="M1218" i="32"/>
  <c r="H1218" i="32"/>
  <c r="G1218" i="32"/>
  <c r="C1218" i="32"/>
  <c r="N1217" i="32"/>
  <c r="M1217" i="32"/>
  <c r="H1217" i="32"/>
  <c r="G1217" i="32"/>
  <c r="C1217" i="32"/>
  <c r="N1216" i="32"/>
  <c r="M1216" i="32"/>
  <c r="H1216" i="32"/>
  <c r="G1216" i="32"/>
  <c r="C1216" i="32"/>
  <c r="N1215" i="32"/>
  <c r="M1215" i="32"/>
  <c r="H1215" i="32"/>
  <c r="G1215" i="32"/>
  <c r="C1215" i="32"/>
  <c r="N1214" i="32"/>
  <c r="M1214" i="32"/>
  <c r="H1214" i="32"/>
  <c r="G1214" i="32"/>
  <c r="C1214" i="32"/>
  <c r="N1213" i="32"/>
  <c r="M1213" i="32"/>
  <c r="H1213" i="32"/>
  <c r="G1213" i="32"/>
  <c r="C1213" i="32"/>
  <c r="N1212" i="32"/>
  <c r="M1212" i="32"/>
  <c r="H1212" i="32"/>
  <c r="G1212" i="32"/>
  <c r="C1212" i="32"/>
  <c r="N1211" i="32"/>
  <c r="M1211" i="32"/>
  <c r="H1211" i="32"/>
  <c r="G1211" i="32"/>
  <c r="C1211" i="32"/>
  <c r="N1210" i="32"/>
  <c r="M1210" i="32"/>
  <c r="H1210" i="32"/>
  <c r="G1210" i="32"/>
  <c r="C1210" i="32"/>
  <c r="N1209" i="32"/>
  <c r="M1209" i="32"/>
  <c r="H1209" i="32"/>
  <c r="G1209" i="32"/>
  <c r="C1209" i="32"/>
  <c r="N1208" i="32"/>
  <c r="M1208" i="32"/>
  <c r="H1208" i="32"/>
  <c r="G1208" i="32"/>
  <c r="C1208" i="32"/>
  <c r="N1207" i="32"/>
  <c r="M1207" i="32"/>
  <c r="H1207" i="32"/>
  <c r="G1207" i="32"/>
  <c r="C1207" i="32"/>
  <c r="N1206" i="32"/>
  <c r="M1206" i="32"/>
  <c r="H1206" i="32"/>
  <c r="G1206" i="32"/>
  <c r="C1206" i="32"/>
  <c r="N1205" i="32"/>
  <c r="M1205" i="32"/>
  <c r="H1205" i="32"/>
  <c r="G1205" i="32"/>
  <c r="C1205" i="32"/>
  <c r="N1204" i="32"/>
  <c r="M1204" i="32"/>
  <c r="H1204" i="32"/>
  <c r="G1204" i="32"/>
  <c r="C1204" i="32"/>
  <c r="N1203" i="32"/>
  <c r="M1203" i="32"/>
  <c r="H1203" i="32"/>
  <c r="G1203" i="32"/>
  <c r="C1203" i="32"/>
  <c r="N1202" i="32"/>
  <c r="M1202" i="32"/>
  <c r="H1202" i="32"/>
  <c r="G1202" i="32"/>
  <c r="C1202" i="32"/>
  <c r="N1201" i="32"/>
  <c r="M1201" i="32"/>
  <c r="H1201" i="32"/>
  <c r="G1201" i="32"/>
  <c r="C1201" i="32"/>
  <c r="N1200" i="32"/>
  <c r="M1200" i="32"/>
  <c r="H1200" i="32"/>
  <c r="G1200" i="32"/>
  <c r="C1200" i="32"/>
  <c r="N1199" i="32"/>
  <c r="M1199" i="32"/>
  <c r="H1199" i="32"/>
  <c r="G1199" i="32"/>
  <c r="C1199" i="32"/>
  <c r="N1198" i="32"/>
  <c r="M1198" i="32"/>
  <c r="H1198" i="32"/>
  <c r="G1198" i="32"/>
  <c r="C1198" i="32"/>
  <c r="N1197" i="32"/>
  <c r="M1197" i="32"/>
  <c r="H1197" i="32"/>
  <c r="G1197" i="32"/>
  <c r="C1197" i="32"/>
  <c r="N1196" i="32"/>
  <c r="M1196" i="32"/>
  <c r="H1196" i="32"/>
  <c r="G1196" i="32"/>
  <c r="C1196" i="32"/>
  <c r="N1195" i="32"/>
  <c r="M1195" i="32"/>
  <c r="H1195" i="32"/>
  <c r="G1195" i="32"/>
  <c r="C1195" i="32"/>
  <c r="N1194" i="32"/>
  <c r="M1194" i="32"/>
  <c r="H1194" i="32"/>
  <c r="G1194" i="32"/>
  <c r="C1194" i="32"/>
  <c r="N1193" i="32"/>
  <c r="M1193" i="32"/>
  <c r="H1193" i="32"/>
  <c r="G1193" i="32"/>
  <c r="C1193" i="32"/>
  <c r="N1192" i="32"/>
  <c r="M1192" i="32"/>
  <c r="H1192" i="32"/>
  <c r="G1192" i="32"/>
  <c r="C1192" i="32"/>
  <c r="N1191" i="32"/>
  <c r="M1191" i="32"/>
  <c r="H1191" i="32"/>
  <c r="G1191" i="32"/>
  <c r="C1191" i="32"/>
  <c r="N1190" i="32"/>
  <c r="M1190" i="32"/>
  <c r="H1190" i="32"/>
  <c r="G1190" i="32"/>
  <c r="C1190" i="32"/>
  <c r="N1189" i="32"/>
  <c r="M1189" i="32"/>
  <c r="H1189" i="32"/>
  <c r="G1189" i="32"/>
  <c r="C1189" i="32"/>
  <c r="N1188" i="32"/>
  <c r="M1188" i="32"/>
  <c r="H1188" i="32"/>
  <c r="G1188" i="32"/>
  <c r="C1188" i="32"/>
  <c r="N1187" i="32"/>
  <c r="M1187" i="32"/>
  <c r="H1187" i="32"/>
  <c r="G1187" i="32"/>
  <c r="C1187" i="32"/>
  <c r="N1186" i="32"/>
  <c r="M1186" i="32"/>
  <c r="H1186" i="32"/>
  <c r="G1186" i="32"/>
  <c r="C1186" i="32"/>
  <c r="N1185" i="32"/>
  <c r="M1185" i="32"/>
  <c r="H1185" i="32"/>
  <c r="G1185" i="32"/>
  <c r="C1185" i="32"/>
  <c r="N1184" i="32"/>
  <c r="M1184" i="32"/>
  <c r="H1184" i="32"/>
  <c r="G1184" i="32"/>
  <c r="C1184" i="32"/>
  <c r="N1183" i="32"/>
  <c r="M1183" i="32"/>
  <c r="H1183" i="32"/>
  <c r="G1183" i="32"/>
  <c r="C1183" i="32"/>
  <c r="N1182" i="32"/>
  <c r="M1182" i="32"/>
  <c r="H1182" i="32"/>
  <c r="G1182" i="32"/>
  <c r="C1182" i="32"/>
  <c r="N1181" i="32"/>
  <c r="M1181" i="32"/>
  <c r="H1181" i="32"/>
  <c r="G1181" i="32"/>
  <c r="C1181" i="32"/>
  <c r="N1180" i="32"/>
  <c r="M1180" i="32"/>
  <c r="H1180" i="32"/>
  <c r="G1180" i="32"/>
  <c r="C1180" i="32"/>
  <c r="N1179" i="32"/>
  <c r="M1179" i="32"/>
  <c r="H1179" i="32"/>
  <c r="G1179" i="32"/>
  <c r="C1179" i="32"/>
  <c r="N1178" i="32"/>
  <c r="M1178" i="32"/>
  <c r="H1178" i="32"/>
  <c r="G1178" i="32"/>
  <c r="C1178" i="32"/>
  <c r="N1177" i="32"/>
  <c r="M1177" i="32"/>
  <c r="H1177" i="32"/>
  <c r="G1177" i="32"/>
  <c r="C1177" i="32"/>
  <c r="N1176" i="32"/>
  <c r="M1176" i="32"/>
  <c r="H1176" i="32"/>
  <c r="G1176" i="32"/>
  <c r="C1176" i="32"/>
  <c r="N1175" i="32"/>
  <c r="M1175" i="32"/>
  <c r="H1175" i="32"/>
  <c r="G1175" i="32"/>
  <c r="C1175" i="32"/>
  <c r="N1174" i="32"/>
  <c r="M1174" i="32"/>
  <c r="H1174" i="32"/>
  <c r="G1174" i="32"/>
  <c r="C1174" i="32"/>
  <c r="N1173" i="32"/>
  <c r="M1173" i="32"/>
  <c r="H1173" i="32"/>
  <c r="G1173" i="32"/>
  <c r="C1173" i="32"/>
  <c r="N1172" i="32"/>
  <c r="M1172" i="32"/>
  <c r="H1172" i="32"/>
  <c r="G1172" i="32"/>
  <c r="C1172" i="32"/>
  <c r="N1171" i="32"/>
  <c r="M1171" i="32"/>
  <c r="H1171" i="32"/>
  <c r="G1171" i="32"/>
  <c r="C1171" i="32"/>
  <c r="N1170" i="32"/>
  <c r="M1170" i="32"/>
  <c r="H1170" i="32"/>
  <c r="G1170" i="32"/>
  <c r="C1170" i="32"/>
  <c r="N1169" i="32"/>
  <c r="M1169" i="32"/>
  <c r="H1169" i="32"/>
  <c r="G1169" i="32"/>
  <c r="C1169" i="32"/>
  <c r="N1168" i="32"/>
  <c r="M1168" i="32"/>
  <c r="H1168" i="32"/>
  <c r="G1168" i="32"/>
  <c r="C1168" i="32"/>
  <c r="N1167" i="32"/>
  <c r="M1167" i="32"/>
  <c r="H1167" i="32"/>
  <c r="G1167" i="32"/>
  <c r="C1167" i="32"/>
  <c r="N1166" i="32"/>
  <c r="M1166" i="32"/>
  <c r="H1166" i="32"/>
  <c r="G1166" i="32"/>
  <c r="C1166" i="32"/>
  <c r="N1165" i="32"/>
  <c r="M1165" i="32"/>
  <c r="H1165" i="32"/>
  <c r="G1165" i="32"/>
  <c r="C1165" i="32"/>
  <c r="N1164" i="32"/>
  <c r="M1164" i="32"/>
  <c r="H1164" i="32"/>
  <c r="G1164" i="32"/>
  <c r="C1164" i="32"/>
  <c r="N1163" i="32"/>
  <c r="M1163" i="32"/>
  <c r="H1163" i="32"/>
  <c r="G1163" i="32"/>
  <c r="C1163" i="32"/>
  <c r="N1162" i="32"/>
  <c r="M1162" i="32"/>
  <c r="H1162" i="32"/>
  <c r="G1162" i="32"/>
  <c r="C1162" i="32"/>
  <c r="N1161" i="32"/>
  <c r="M1161" i="32"/>
  <c r="H1161" i="32"/>
  <c r="G1161" i="32"/>
  <c r="C1161" i="32"/>
  <c r="N1160" i="32"/>
  <c r="M1160" i="32"/>
  <c r="H1160" i="32"/>
  <c r="G1160" i="32"/>
  <c r="C1160" i="32"/>
  <c r="N1159" i="32"/>
  <c r="M1159" i="32"/>
  <c r="H1159" i="32"/>
  <c r="G1159" i="32"/>
  <c r="C1159" i="32"/>
  <c r="N1158" i="32"/>
  <c r="M1158" i="32"/>
  <c r="H1158" i="32"/>
  <c r="G1158" i="32"/>
  <c r="C1158" i="32"/>
  <c r="N1157" i="32"/>
  <c r="M1157" i="32"/>
  <c r="H1157" i="32"/>
  <c r="G1157" i="32"/>
  <c r="C1157" i="32"/>
  <c r="N1156" i="32"/>
  <c r="M1156" i="32"/>
  <c r="H1156" i="32"/>
  <c r="G1156" i="32"/>
  <c r="C1156" i="32"/>
  <c r="N1155" i="32"/>
  <c r="M1155" i="32"/>
  <c r="H1155" i="32"/>
  <c r="G1155" i="32"/>
  <c r="C1155" i="32"/>
  <c r="N1154" i="32"/>
  <c r="M1154" i="32"/>
  <c r="H1154" i="32"/>
  <c r="G1154" i="32"/>
  <c r="C1154" i="32"/>
  <c r="N1153" i="32"/>
  <c r="M1153" i="32"/>
  <c r="H1153" i="32"/>
  <c r="G1153" i="32"/>
  <c r="C1153" i="32"/>
  <c r="N1152" i="32"/>
  <c r="M1152" i="32"/>
  <c r="H1152" i="32"/>
  <c r="G1152" i="32"/>
  <c r="C1152" i="32"/>
  <c r="N1151" i="32"/>
  <c r="M1151" i="32"/>
  <c r="H1151" i="32"/>
  <c r="G1151" i="32"/>
  <c r="C1151" i="32"/>
  <c r="N1150" i="32"/>
  <c r="M1150" i="32"/>
  <c r="H1150" i="32"/>
  <c r="G1150" i="32"/>
  <c r="C1150" i="32"/>
  <c r="N1149" i="32"/>
  <c r="M1149" i="32"/>
  <c r="H1149" i="32"/>
  <c r="G1149" i="32"/>
  <c r="C1149" i="32"/>
  <c r="N1148" i="32"/>
  <c r="M1148" i="32"/>
  <c r="H1148" i="32"/>
  <c r="G1148" i="32"/>
  <c r="C1148" i="32"/>
  <c r="N1147" i="32"/>
  <c r="M1147" i="32"/>
  <c r="H1147" i="32"/>
  <c r="G1147" i="32"/>
  <c r="C1147" i="32"/>
  <c r="N1146" i="32"/>
  <c r="M1146" i="32"/>
  <c r="H1146" i="32"/>
  <c r="G1146" i="32"/>
  <c r="C1146" i="32"/>
  <c r="N1145" i="32"/>
  <c r="M1145" i="32"/>
  <c r="H1145" i="32"/>
  <c r="G1145" i="32"/>
  <c r="C1145" i="32"/>
  <c r="N1144" i="32"/>
  <c r="M1144" i="32"/>
  <c r="H1144" i="32"/>
  <c r="G1144" i="32"/>
  <c r="C1144" i="32"/>
  <c r="N1143" i="32"/>
  <c r="M1143" i="32"/>
  <c r="H1143" i="32"/>
  <c r="G1143" i="32"/>
  <c r="C1143" i="32"/>
  <c r="N1142" i="32"/>
  <c r="M1142" i="32"/>
  <c r="H1142" i="32"/>
  <c r="G1142" i="32"/>
  <c r="C1142" i="32"/>
  <c r="N1141" i="32"/>
  <c r="M1141" i="32"/>
  <c r="H1141" i="32"/>
  <c r="G1141" i="32"/>
  <c r="C1141" i="32"/>
  <c r="N1140" i="32"/>
  <c r="M1140" i="32"/>
  <c r="H1140" i="32"/>
  <c r="G1140" i="32"/>
  <c r="C1140" i="32"/>
  <c r="N1139" i="32"/>
  <c r="M1139" i="32"/>
  <c r="H1139" i="32"/>
  <c r="G1139" i="32"/>
  <c r="C1139" i="32"/>
  <c r="N1138" i="32"/>
  <c r="M1138" i="32"/>
  <c r="H1138" i="32"/>
  <c r="G1138" i="32"/>
  <c r="C1138" i="32"/>
  <c r="N1137" i="32"/>
  <c r="M1137" i="32"/>
  <c r="H1137" i="32"/>
  <c r="G1137" i="32"/>
  <c r="C1137" i="32"/>
  <c r="N1136" i="32"/>
  <c r="M1136" i="32"/>
  <c r="H1136" i="32"/>
  <c r="G1136" i="32"/>
  <c r="C1136" i="32"/>
  <c r="N1135" i="32"/>
  <c r="M1135" i="32"/>
  <c r="H1135" i="32"/>
  <c r="G1135" i="32"/>
  <c r="C1135" i="32"/>
  <c r="N1134" i="32"/>
  <c r="M1134" i="32"/>
  <c r="H1134" i="32"/>
  <c r="G1134" i="32"/>
  <c r="C1134" i="32"/>
  <c r="N1133" i="32"/>
  <c r="M1133" i="32"/>
  <c r="H1133" i="32"/>
  <c r="G1133" i="32"/>
  <c r="C1133" i="32"/>
  <c r="N1132" i="32"/>
  <c r="M1132" i="32"/>
  <c r="H1132" i="32"/>
  <c r="G1132" i="32"/>
  <c r="C1132" i="32"/>
  <c r="N1131" i="32"/>
  <c r="M1131" i="32"/>
  <c r="H1131" i="32"/>
  <c r="G1131" i="32"/>
  <c r="C1131" i="32"/>
  <c r="N1130" i="32"/>
  <c r="M1130" i="32"/>
  <c r="H1130" i="32"/>
  <c r="G1130" i="32"/>
  <c r="C1130" i="32"/>
  <c r="N1129" i="32"/>
  <c r="M1129" i="32"/>
  <c r="H1129" i="32"/>
  <c r="G1129" i="32"/>
  <c r="C1129" i="32"/>
  <c r="N1128" i="32"/>
  <c r="M1128" i="32"/>
  <c r="H1128" i="32"/>
  <c r="G1128" i="32"/>
  <c r="C1128" i="32"/>
  <c r="N1127" i="32"/>
  <c r="M1127" i="32"/>
  <c r="H1127" i="32"/>
  <c r="G1127" i="32"/>
  <c r="C1127" i="32"/>
  <c r="N1126" i="32"/>
  <c r="M1126" i="32"/>
  <c r="H1126" i="32"/>
  <c r="G1126" i="32"/>
  <c r="C1126" i="32"/>
  <c r="N1125" i="32"/>
  <c r="M1125" i="32"/>
  <c r="H1125" i="32"/>
  <c r="G1125" i="32"/>
  <c r="C1125" i="32"/>
  <c r="N1124" i="32"/>
  <c r="M1124" i="32"/>
  <c r="H1124" i="32"/>
  <c r="G1124" i="32"/>
  <c r="C1124" i="32"/>
  <c r="N1123" i="32"/>
  <c r="M1123" i="32"/>
  <c r="H1123" i="32"/>
  <c r="G1123" i="32"/>
  <c r="C1123" i="32"/>
  <c r="N1122" i="32"/>
  <c r="M1122" i="32"/>
  <c r="H1122" i="32"/>
  <c r="G1122" i="32"/>
  <c r="C1122" i="32"/>
  <c r="N1121" i="32"/>
  <c r="M1121" i="32"/>
  <c r="H1121" i="32"/>
  <c r="G1121" i="32"/>
  <c r="C1121" i="32"/>
  <c r="N1120" i="32"/>
  <c r="M1120" i="32"/>
  <c r="H1120" i="32"/>
  <c r="G1120" i="32"/>
  <c r="C1120" i="32"/>
  <c r="N1119" i="32"/>
  <c r="M1119" i="32"/>
  <c r="H1119" i="32"/>
  <c r="G1119" i="32"/>
  <c r="C1119" i="32"/>
  <c r="N1118" i="32"/>
  <c r="M1118" i="32"/>
  <c r="H1118" i="32"/>
  <c r="G1118" i="32"/>
  <c r="C1118" i="32"/>
  <c r="N1117" i="32"/>
  <c r="M1117" i="32"/>
  <c r="H1117" i="32"/>
  <c r="G1117" i="32"/>
  <c r="C1117" i="32"/>
  <c r="N1116" i="32"/>
  <c r="M1116" i="32"/>
  <c r="H1116" i="32"/>
  <c r="G1116" i="32"/>
  <c r="C1116" i="32"/>
  <c r="N1115" i="32"/>
  <c r="M1115" i="32"/>
  <c r="H1115" i="32"/>
  <c r="G1115" i="32"/>
  <c r="C1115" i="32"/>
  <c r="N1114" i="32"/>
  <c r="M1114" i="32"/>
  <c r="H1114" i="32"/>
  <c r="G1114" i="32"/>
  <c r="C1114" i="32"/>
  <c r="N1113" i="32"/>
  <c r="M1113" i="32"/>
  <c r="H1113" i="32"/>
  <c r="G1113" i="32"/>
  <c r="C1113" i="32"/>
  <c r="N1112" i="32"/>
  <c r="M1112" i="32"/>
  <c r="H1112" i="32"/>
  <c r="G1112" i="32"/>
  <c r="C1112" i="32"/>
  <c r="N1111" i="32"/>
  <c r="M1111" i="32"/>
  <c r="H1111" i="32"/>
  <c r="G1111" i="32"/>
  <c r="C1111" i="32"/>
  <c r="N1110" i="32"/>
  <c r="M1110" i="32"/>
  <c r="H1110" i="32"/>
  <c r="G1110" i="32"/>
  <c r="C1110" i="32"/>
  <c r="N1109" i="32"/>
  <c r="M1109" i="32"/>
  <c r="H1109" i="32"/>
  <c r="G1109" i="32"/>
  <c r="C1109" i="32"/>
  <c r="N1108" i="32"/>
  <c r="M1108" i="32"/>
  <c r="H1108" i="32"/>
  <c r="G1108" i="32"/>
  <c r="C1108" i="32"/>
  <c r="N1107" i="32"/>
  <c r="M1107" i="32"/>
  <c r="H1107" i="32"/>
  <c r="G1107" i="32"/>
  <c r="C1107" i="32"/>
  <c r="N1106" i="32"/>
  <c r="M1106" i="32"/>
  <c r="H1106" i="32"/>
  <c r="G1106" i="32"/>
  <c r="C1106" i="32"/>
  <c r="N1105" i="32"/>
  <c r="M1105" i="32"/>
  <c r="H1105" i="32"/>
  <c r="G1105" i="32"/>
  <c r="C1105" i="32"/>
  <c r="N1104" i="32"/>
  <c r="M1104" i="32"/>
  <c r="H1104" i="32"/>
  <c r="G1104" i="32"/>
  <c r="C1104" i="32"/>
  <c r="N1103" i="32"/>
  <c r="M1103" i="32"/>
  <c r="H1103" i="32"/>
  <c r="G1103" i="32"/>
  <c r="C1103" i="32"/>
  <c r="N1102" i="32"/>
  <c r="M1102" i="32"/>
  <c r="H1102" i="32"/>
  <c r="G1102" i="32"/>
  <c r="C1102" i="32"/>
  <c r="N1101" i="32"/>
  <c r="M1101" i="32"/>
  <c r="H1101" i="32"/>
  <c r="G1101" i="32"/>
  <c r="C1101" i="32"/>
  <c r="N1100" i="32"/>
  <c r="M1100" i="32"/>
  <c r="H1100" i="32"/>
  <c r="G1100" i="32"/>
  <c r="C1100" i="32"/>
  <c r="N1099" i="32"/>
  <c r="M1099" i="32"/>
  <c r="H1099" i="32"/>
  <c r="G1099" i="32"/>
  <c r="C1099" i="32"/>
  <c r="N1098" i="32"/>
  <c r="M1098" i="32"/>
  <c r="H1098" i="32"/>
  <c r="G1098" i="32"/>
  <c r="C1098" i="32"/>
  <c r="N1097" i="32"/>
  <c r="M1097" i="32"/>
  <c r="H1097" i="32"/>
  <c r="G1097" i="32"/>
  <c r="C1097" i="32"/>
  <c r="N1096" i="32"/>
  <c r="M1096" i="32"/>
  <c r="H1096" i="32"/>
  <c r="G1096" i="32"/>
  <c r="C1096" i="32"/>
  <c r="N1095" i="32"/>
  <c r="M1095" i="32"/>
  <c r="H1095" i="32"/>
  <c r="G1095" i="32"/>
  <c r="C1095" i="32"/>
  <c r="N1094" i="32"/>
  <c r="M1094" i="32"/>
  <c r="H1094" i="32"/>
  <c r="G1094" i="32"/>
  <c r="C1094" i="32"/>
  <c r="N1093" i="32"/>
  <c r="M1093" i="32"/>
  <c r="H1093" i="32"/>
  <c r="G1093" i="32"/>
  <c r="C1093" i="32"/>
  <c r="N1092" i="32"/>
  <c r="M1092" i="32"/>
  <c r="H1092" i="32"/>
  <c r="G1092" i="32"/>
  <c r="C1092" i="32"/>
  <c r="N1091" i="32"/>
  <c r="M1091" i="32"/>
  <c r="H1091" i="32"/>
  <c r="G1091" i="32"/>
  <c r="C1091" i="32"/>
  <c r="N1090" i="32"/>
  <c r="M1090" i="32"/>
  <c r="H1090" i="32"/>
  <c r="G1090" i="32"/>
  <c r="C1090" i="32"/>
  <c r="N1089" i="32"/>
  <c r="M1089" i="32"/>
  <c r="H1089" i="32"/>
  <c r="G1089" i="32"/>
  <c r="C1089" i="32"/>
  <c r="N1088" i="32"/>
  <c r="M1088" i="32"/>
  <c r="H1088" i="32"/>
  <c r="G1088" i="32"/>
  <c r="C1088" i="32"/>
  <c r="N1087" i="32"/>
  <c r="M1087" i="32"/>
  <c r="H1087" i="32"/>
  <c r="G1087" i="32"/>
  <c r="C1087" i="32"/>
  <c r="N1086" i="32"/>
  <c r="M1086" i="32"/>
  <c r="H1086" i="32"/>
  <c r="G1086" i="32"/>
  <c r="C1086" i="32"/>
  <c r="N1085" i="32"/>
  <c r="M1085" i="32"/>
  <c r="H1085" i="32"/>
  <c r="G1085" i="32"/>
  <c r="C1085" i="32"/>
  <c r="N1084" i="32"/>
  <c r="M1084" i="32"/>
  <c r="H1084" i="32"/>
  <c r="G1084" i="32"/>
  <c r="C1084" i="32"/>
  <c r="N1083" i="32"/>
  <c r="M1083" i="32"/>
  <c r="H1083" i="32"/>
  <c r="G1083" i="32"/>
  <c r="C1083" i="32"/>
  <c r="N1082" i="32"/>
  <c r="M1082" i="32"/>
  <c r="H1082" i="32"/>
  <c r="G1082" i="32"/>
  <c r="C1082" i="32"/>
  <c r="N1081" i="32"/>
  <c r="M1081" i="32"/>
  <c r="H1081" i="32"/>
  <c r="G1081" i="32"/>
  <c r="C1081" i="32"/>
  <c r="N1080" i="32"/>
  <c r="M1080" i="32"/>
  <c r="H1080" i="32"/>
  <c r="G1080" i="32"/>
  <c r="C1080" i="32"/>
  <c r="N1079" i="32"/>
  <c r="M1079" i="32"/>
  <c r="H1079" i="32"/>
  <c r="G1079" i="32"/>
  <c r="C1079" i="32"/>
  <c r="N1078" i="32"/>
  <c r="M1078" i="32"/>
  <c r="H1078" i="32"/>
  <c r="G1078" i="32"/>
  <c r="C1078" i="32"/>
  <c r="N1077" i="32"/>
  <c r="M1077" i="32"/>
  <c r="H1077" i="32"/>
  <c r="G1077" i="32"/>
  <c r="C1077" i="32"/>
  <c r="N1076" i="32"/>
  <c r="M1076" i="32"/>
  <c r="H1076" i="32"/>
  <c r="G1076" i="32"/>
  <c r="C1076" i="32"/>
  <c r="N1075" i="32"/>
  <c r="M1075" i="32"/>
  <c r="H1075" i="32"/>
  <c r="G1075" i="32"/>
  <c r="C1075" i="32"/>
  <c r="N1074" i="32"/>
  <c r="M1074" i="32"/>
  <c r="H1074" i="32"/>
  <c r="G1074" i="32"/>
  <c r="C1074" i="32"/>
  <c r="N1073" i="32"/>
  <c r="M1073" i="32"/>
  <c r="H1073" i="32"/>
  <c r="G1073" i="32"/>
  <c r="C1073" i="32"/>
  <c r="N1072" i="32"/>
  <c r="M1072" i="32"/>
  <c r="H1072" i="32"/>
  <c r="G1072" i="32"/>
  <c r="C1072" i="32"/>
  <c r="N1071" i="32"/>
  <c r="M1071" i="32"/>
  <c r="H1071" i="32"/>
  <c r="G1071" i="32"/>
  <c r="C1071" i="32"/>
  <c r="N1070" i="32"/>
  <c r="M1070" i="32"/>
  <c r="H1070" i="32"/>
  <c r="G1070" i="32"/>
  <c r="C1070" i="32"/>
  <c r="N1069" i="32"/>
  <c r="M1069" i="32"/>
  <c r="H1069" i="32"/>
  <c r="G1069" i="32"/>
  <c r="C1069" i="32"/>
  <c r="N1068" i="32"/>
  <c r="M1068" i="32"/>
  <c r="H1068" i="32"/>
  <c r="G1068" i="32"/>
  <c r="C1068" i="32"/>
  <c r="N1067" i="32"/>
  <c r="M1067" i="32"/>
  <c r="H1067" i="32"/>
  <c r="G1067" i="32"/>
  <c r="C1067" i="32"/>
  <c r="N1066" i="32"/>
  <c r="M1066" i="32"/>
  <c r="H1066" i="32"/>
  <c r="G1066" i="32"/>
  <c r="C1066" i="32"/>
  <c r="N1065" i="32"/>
  <c r="M1065" i="32"/>
  <c r="H1065" i="32"/>
  <c r="G1065" i="32"/>
  <c r="C1065" i="32"/>
  <c r="N1064" i="32"/>
  <c r="M1064" i="32"/>
  <c r="H1064" i="32"/>
  <c r="G1064" i="32"/>
  <c r="C1064" i="32"/>
  <c r="N1063" i="32"/>
  <c r="M1063" i="32"/>
  <c r="H1063" i="32"/>
  <c r="G1063" i="32"/>
  <c r="C1063" i="32"/>
  <c r="N1062" i="32"/>
  <c r="M1062" i="32"/>
  <c r="H1062" i="32"/>
  <c r="G1062" i="32"/>
  <c r="C1062" i="32"/>
  <c r="N1061" i="32"/>
  <c r="M1061" i="32"/>
  <c r="H1061" i="32"/>
  <c r="G1061" i="32"/>
  <c r="C1061" i="32"/>
  <c r="N1060" i="32"/>
  <c r="M1060" i="32"/>
  <c r="H1060" i="32"/>
  <c r="G1060" i="32"/>
  <c r="C1060" i="32"/>
  <c r="N1059" i="32"/>
  <c r="M1059" i="32"/>
  <c r="H1059" i="32"/>
  <c r="G1059" i="32"/>
  <c r="C1059" i="32"/>
  <c r="N1058" i="32"/>
  <c r="M1058" i="32"/>
  <c r="H1058" i="32"/>
  <c r="G1058" i="32"/>
  <c r="C1058" i="32"/>
  <c r="N1057" i="32"/>
  <c r="M1057" i="32"/>
  <c r="H1057" i="32"/>
  <c r="G1057" i="32"/>
  <c r="C1057" i="32"/>
  <c r="N1056" i="32"/>
  <c r="M1056" i="32"/>
  <c r="H1056" i="32"/>
  <c r="G1056" i="32"/>
  <c r="C1056" i="32"/>
  <c r="N1055" i="32"/>
  <c r="M1055" i="32"/>
  <c r="H1055" i="32"/>
  <c r="G1055" i="32"/>
  <c r="C1055" i="32"/>
  <c r="N1054" i="32"/>
  <c r="M1054" i="32"/>
  <c r="H1054" i="32"/>
  <c r="G1054" i="32"/>
  <c r="C1054" i="32"/>
  <c r="N1053" i="32"/>
  <c r="M1053" i="32"/>
  <c r="H1053" i="32"/>
  <c r="G1053" i="32"/>
  <c r="C1053" i="32"/>
  <c r="N1052" i="32"/>
  <c r="M1052" i="32"/>
  <c r="H1052" i="32"/>
  <c r="G1052" i="32"/>
  <c r="C1052" i="32"/>
  <c r="N1051" i="32"/>
  <c r="M1051" i="32"/>
  <c r="H1051" i="32"/>
  <c r="G1051" i="32"/>
  <c r="C1051" i="32"/>
  <c r="N1050" i="32"/>
  <c r="M1050" i="32"/>
  <c r="H1050" i="32"/>
  <c r="G1050" i="32"/>
  <c r="C1050" i="32"/>
  <c r="N1049" i="32"/>
  <c r="M1049" i="32"/>
  <c r="H1049" i="32"/>
  <c r="G1049" i="32"/>
  <c r="C1049" i="32"/>
  <c r="N1048" i="32"/>
  <c r="M1048" i="32"/>
  <c r="H1048" i="32"/>
  <c r="G1048" i="32"/>
  <c r="C1048" i="32"/>
  <c r="N1047" i="32"/>
  <c r="M1047" i="32"/>
  <c r="H1047" i="32"/>
  <c r="G1047" i="32"/>
  <c r="C1047" i="32"/>
  <c r="N1046" i="32"/>
  <c r="M1046" i="32"/>
  <c r="H1046" i="32"/>
  <c r="G1046" i="32"/>
  <c r="C1046" i="32"/>
  <c r="N1045" i="32"/>
  <c r="M1045" i="32"/>
  <c r="H1045" i="32"/>
  <c r="G1045" i="32"/>
  <c r="C1045" i="32"/>
  <c r="N1044" i="32"/>
  <c r="M1044" i="32"/>
  <c r="H1044" i="32"/>
  <c r="G1044" i="32"/>
  <c r="C1044" i="32"/>
  <c r="N1043" i="32"/>
  <c r="M1043" i="32"/>
  <c r="H1043" i="32"/>
  <c r="G1043" i="32"/>
  <c r="C1043" i="32"/>
  <c r="N1042" i="32"/>
  <c r="M1042" i="32"/>
  <c r="H1042" i="32"/>
  <c r="G1042" i="32"/>
  <c r="C1042" i="32"/>
  <c r="N1041" i="32"/>
  <c r="M1041" i="32"/>
  <c r="H1041" i="32"/>
  <c r="G1041" i="32"/>
  <c r="C1041" i="32"/>
  <c r="N1040" i="32"/>
  <c r="M1040" i="32"/>
  <c r="H1040" i="32"/>
  <c r="G1040" i="32"/>
  <c r="C1040" i="32"/>
  <c r="N1039" i="32"/>
  <c r="M1039" i="32"/>
  <c r="H1039" i="32"/>
  <c r="G1039" i="32"/>
  <c r="C1039" i="32"/>
  <c r="N1038" i="32"/>
  <c r="M1038" i="32"/>
  <c r="H1038" i="32"/>
  <c r="G1038" i="32"/>
  <c r="C1038" i="32"/>
  <c r="N1037" i="32"/>
  <c r="M1037" i="32"/>
  <c r="H1037" i="32"/>
  <c r="G1037" i="32"/>
  <c r="C1037" i="32"/>
  <c r="N1036" i="32"/>
  <c r="M1036" i="32"/>
  <c r="H1036" i="32"/>
  <c r="G1036" i="32"/>
  <c r="C1036" i="32"/>
  <c r="N1035" i="32"/>
  <c r="M1035" i="32"/>
  <c r="H1035" i="32"/>
  <c r="G1035" i="32"/>
  <c r="C1035" i="32"/>
  <c r="N1034" i="32"/>
  <c r="M1034" i="32"/>
  <c r="H1034" i="32"/>
  <c r="G1034" i="32"/>
  <c r="C1034" i="32"/>
  <c r="N1033" i="32"/>
  <c r="M1033" i="32"/>
  <c r="H1033" i="32"/>
  <c r="G1033" i="32"/>
  <c r="C1033" i="32"/>
  <c r="N1032" i="32"/>
  <c r="M1032" i="32"/>
  <c r="H1032" i="32"/>
  <c r="G1032" i="32"/>
  <c r="C1032" i="32"/>
  <c r="N1031" i="32"/>
  <c r="M1031" i="32"/>
  <c r="H1031" i="32"/>
  <c r="G1031" i="32"/>
  <c r="C1031" i="32"/>
  <c r="N1030" i="32"/>
  <c r="M1030" i="32"/>
  <c r="H1030" i="32"/>
  <c r="G1030" i="32"/>
  <c r="C1030" i="32"/>
  <c r="N1029" i="32"/>
  <c r="M1029" i="32"/>
  <c r="H1029" i="32"/>
  <c r="G1029" i="32"/>
  <c r="C1029" i="32"/>
  <c r="N1028" i="32"/>
  <c r="M1028" i="32"/>
  <c r="H1028" i="32"/>
  <c r="G1028" i="32"/>
  <c r="C1028" i="32"/>
  <c r="N1027" i="32"/>
  <c r="M1027" i="32"/>
  <c r="H1027" i="32"/>
  <c r="G1027" i="32"/>
  <c r="C1027" i="32"/>
  <c r="N1026" i="32"/>
  <c r="M1026" i="32"/>
  <c r="H1026" i="32"/>
  <c r="G1026" i="32"/>
  <c r="C1026" i="32"/>
  <c r="N1025" i="32"/>
  <c r="M1025" i="32"/>
  <c r="H1025" i="32"/>
  <c r="G1025" i="32"/>
  <c r="C1025" i="32"/>
  <c r="N1024" i="32"/>
  <c r="M1024" i="32"/>
  <c r="H1024" i="32"/>
  <c r="G1024" i="32"/>
  <c r="C1024" i="32"/>
  <c r="N1023" i="32"/>
  <c r="M1023" i="32"/>
  <c r="H1023" i="32"/>
  <c r="G1023" i="32"/>
  <c r="C1023" i="32"/>
  <c r="N1022" i="32"/>
  <c r="M1022" i="32"/>
  <c r="H1022" i="32"/>
  <c r="G1022" i="32"/>
  <c r="C1022" i="32"/>
  <c r="N1021" i="32"/>
  <c r="M1021" i="32"/>
  <c r="H1021" i="32"/>
  <c r="G1021" i="32"/>
  <c r="C1021" i="32"/>
  <c r="N1020" i="32"/>
  <c r="M1020" i="32"/>
  <c r="H1020" i="32"/>
  <c r="G1020" i="32"/>
  <c r="C1020" i="32"/>
  <c r="N1019" i="32"/>
  <c r="M1019" i="32"/>
  <c r="H1019" i="32"/>
  <c r="G1019" i="32"/>
  <c r="C1019" i="32"/>
  <c r="N1018" i="32"/>
  <c r="M1018" i="32"/>
  <c r="H1018" i="32"/>
  <c r="G1018" i="32"/>
  <c r="C1018" i="32"/>
  <c r="N1017" i="32"/>
  <c r="M1017" i="32"/>
  <c r="H1017" i="32"/>
  <c r="G1017" i="32"/>
  <c r="C1017" i="32"/>
  <c r="N1016" i="32"/>
  <c r="M1016" i="32"/>
  <c r="H1016" i="32"/>
  <c r="G1016" i="32"/>
  <c r="C1016" i="32"/>
  <c r="N1015" i="32"/>
  <c r="M1015" i="32"/>
  <c r="H1015" i="32"/>
  <c r="G1015" i="32"/>
  <c r="C1015" i="32"/>
  <c r="N1014" i="32"/>
  <c r="M1014" i="32"/>
  <c r="H1014" i="32"/>
  <c r="G1014" i="32"/>
  <c r="C1014" i="32"/>
  <c r="N1013" i="32"/>
  <c r="M1013" i="32"/>
  <c r="H1013" i="32"/>
  <c r="G1013" i="32"/>
  <c r="C1013" i="32"/>
  <c r="N1012" i="32"/>
  <c r="M1012" i="32"/>
  <c r="H1012" i="32"/>
  <c r="G1012" i="32"/>
  <c r="C1012" i="32"/>
  <c r="N1011" i="32"/>
  <c r="M1011" i="32"/>
  <c r="H1011" i="32"/>
  <c r="G1011" i="32"/>
  <c r="C1011" i="32"/>
  <c r="N1010" i="32"/>
  <c r="M1010" i="32"/>
  <c r="H1010" i="32"/>
  <c r="G1010" i="32"/>
  <c r="C1010" i="32"/>
  <c r="N1009" i="32"/>
  <c r="M1009" i="32"/>
  <c r="H1009" i="32"/>
  <c r="G1009" i="32"/>
  <c r="C1009" i="32"/>
  <c r="N1008" i="32"/>
  <c r="M1008" i="32"/>
  <c r="H1008" i="32"/>
  <c r="G1008" i="32"/>
  <c r="C1008" i="32"/>
  <c r="N1007" i="32"/>
  <c r="M1007" i="32"/>
  <c r="H1007" i="32"/>
  <c r="G1007" i="32"/>
  <c r="C1007" i="32"/>
  <c r="N1006" i="32"/>
  <c r="M1006" i="32"/>
  <c r="H1006" i="32"/>
  <c r="G1006" i="32"/>
  <c r="C1006" i="32"/>
  <c r="N1005" i="32"/>
  <c r="M1005" i="32"/>
  <c r="H1005" i="32"/>
  <c r="G1005" i="32"/>
  <c r="C1005" i="32"/>
  <c r="N1004" i="32"/>
  <c r="M1004" i="32"/>
  <c r="H1004" i="32"/>
  <c r="G1004" i="32"/>
  <c r="C1004" i="32"/>
  <c r="N1003" i="32"/>
  <c r="M1003" i="32"/>
  <c r="H1003" i="32"/>
  <c r="G1003" i="32"/>
  <c r="C1003" i="32"/>
  <c r="N1002" i="32"/>
  <c r="M1002" i="32"/>
  <c r="H1002" i="32"/>
  <c r="G1002" i="32"/>
  <c r="C1002" i="32"/>
  <c r="N1001" i="32"/>
  <c r="M1001" i="32"/>
  <c r="H1001" i="32"/>
  <c r="G1001" i="32"/>
  <c r="C1001" i="32"/>
  <c r="N1000" i="32"/>
  <c r="M1000" i="32"/>
  <c r="H1000" i="32"/>
  <c r="G1000" i="32"/>
  <c r="C1000" i="32"/>
  <c r="N999" i="32"/>
  <c r="M999" i="32"/>
  <c r="H999" i="32"/>
  <c r="G999" i="32"/>
  <c r="C999" i="32"/>
  <c r="N998" i="32"/>
  <c r="M998" i="32"/>
  <c r="H998" i="32"/>
  <c r="G998" i="32"/>
  <c r="C998" i="32"/>
  <c r="N997" i="32"/>
  <c r="M997" i="32"/>
  <c r="H997" i="32"/>
  <c r="G997" i="32"/>
  <c r="C997" i="32"/>
  <c r="N996" i="32"/>
  <c r="M996" i="32"/>
  <c r="H996" i="32"/>
  <c r="G996" i="32"/>
  <c r="C996" i="32"/>
  <c r="N995" i="32"/>
  <c r="M995" i="32"/>
  <c r="H995" i="32"/>
  <c r="G995" i="32"/>
  <c r="C995" i="32"/>
  <c r="N994" i="32"/>
  <c r="M994" i="32"/>
  <c r="H994" i="32"/>
  <c r="G994" i="32"/>
  <c r="C994" i="32"/>
  <c r="N993" i="32"/>
  <c r="M993" i="32"/>
  <c r="H993" i="32"/>
  <c r="G993" i="32"/>
  <c r="C993" i="32"/>
  <c r="N992" i="32"/>
  <c r="M992" i="32"/>
  <c r="H992" i="32"/>
  <c r="G992" i="32"/>
  <c r="C992" i="32"/>
  <c r="N991" i="32"/>
  <c r="M991" i="32"/>
  <c r="H991" i="32"/>
  <c r="G991" i="32"/>
  <c r="C991" i="32"/>
  <c r="N990" i="32"/>
  <c r="M990" i="32"/>
  <c r="H990" i="32"/>
  <c r="G990" i="32"/>
  <c r="C990" i="32"/>
  <c r="N989" i="32"/>
  <c r="M989" i="32"/>
  <c r="H989" i="32"/>
  <c r="G989" i="32"/>
  <c r="C989" i="32"/>
  <c r="N988" i="32"/>
  <c r="M988" i="32"/>
  <c r="H988" i="32"/>
  <c r="G988" i="32"/>
  <c r="C988" i="32"/>
  <c r="N987" i="32"/>
  <c r="M987" i="32"/>
  <c r="H987" i="32"/>
  <c r="G987" i="32"/>
  <c r="C987" i="32"/>
  <c r="N986" i="32"/>
  <c r="M986" i="32"/>
  <c r="H986" i="32"/>
  <c r="G986" i="32"/>
  <c r="C986" i="32"/>
  <c r="N985" i="32"/>
  <c r="M985" i="32"/>
  <c r="H985" i="32"/>
  <c r="G985" i="32"/>
  <c r="C985" i="32"/>
  <c r="N984" i="32"/>
  <c r="M984" i="32"/>
  <c r="H984" i="32"/>
  <c r="G984" i="32"/>
  <c r="C984" i="32"/>
  <c r="N983" i="32"/>
  <c r="M983" i="32"/>
  <c r="H983" i="32"/>
  <c r="G983" i="32"/>
  <c r="C983" i="32"/>
  <c r="N982" i="32"/>
  <c r="M982" i="32"/>
  <c r="H982" i="32"/>
  <c r="G982" i="32"/>
  <c r="C982" i="32"/>
  <c r="N981" i="32"/>
  <c r="M981" i="32"/>
  <c r="H981" i="32"/>
  <c r="G981" i="32"/>
  <c r="C981" i="32"/>
  <c r="N980" i="32"/>
  <c r="M980" i="32"/>
  <c r="H980" i="32"/>
  <c r="G980" i="32"/>
  <c r="C980" i="32"/>
  <c r="N979" i="32"/>
  <c r="M979" i="32"/>
  <c r="H979" i="32"/>
  <c r="G979" i="32"/>
  <c r="C979" i="32"/>
  <c r="N978" i="32"/>
  <c r="M978" i="32"/>
  <c r="H978" i="32"/>
  <c r="G978" i="32"/>
  <c r="C978" i="32"/>
  <c r="N977" i="32"/>
  <c r="M977" i="32"/>
  <c r="H977" i="32"/>
  <c r="G977" i="32"/>
  <c r="C977" i="32"/>
  <c r="N976" i="32"/>
  <c r="M976" i="32"/>
  <c r="H976" i="32"/>
  <c r="G976" i="32"/>
  <c r="C976" i="32"/>
  <c r="N975" i="32"/>
  <c r="M975" i="32"/>
  <c r="H975" i="32"/>
  <c r="G975" i="32"/>
  <c r="C975" i="32"/>
  <c r="N974" i="32"/>
  <c r="M974" i="32"/>
  <c r="H974" i="32"/>
  <c r="G974" i="32"/>
  <c r="C974" i="32"/>
  <c r="N973" i="32"/>
  <c r="M973" i="32"/>
  <c r="H973" i="32"/>
  <c r="G973" i="32"/>
  <c r="C973" i="32"/>
  <c r="N972" i="32"/>
  <c r="M972" i="32"/>
  <c r="H972" i="32"/>
  <c r="G972" i="32"/>
  <c r="C972" i="32"/>
  <c r="N971" i="32"/>
  <c r="M971" i="32"/>
  <c r="H971" i="32"/>
  <c r="G971" i="32"/>
  <c r="C971" i="32"/>
  <c r="N970" i="32"/>
  <c r="M970" i="32"/>
  <c r="H970" i="32"/>
  <c r="G970" i="32"/>
  <c r="C970" i="32"/>
  <c r="N969" i="32"/>
  <c r="M969" i="32"/>
  <c r="H969" i="32"/>
  <c r="G969" i="32"/>
  <c r="C969" i="32"/>
  <c r="N968" i="32"/>
  <c r="M968" i="32"/>
  <c r="H968" i="32"/>
  <c r="G968" i="32"/>
  <c r="C968" i="32"/>
  <c r="N967" i="32"/>
  <c r="M967" i="32"/>
  <c r="H967" i="32"/>
  <c r="G967" i="32"/>
  <c r="C967" i="32"/>
  <c r="N966" i="32"/>
  <c r="M966" i="32"/>
  <c r="H966" i="32"/>
  <c r="G966" i="32"/>
  <c r="C966" i="32"/>
  <c r="N965" i="32"/>
  <c r="M965" i="32"/>
  <c r="H965" i="32"/>
  <c r="G965" i="32"/>
  <c r="C965" i="32"/>
  <c r="N964" i="32"/>
  <c r="M964" i="32"/>
  <c r="H964" i="32"/>
  <c r="G964" i="32"/>
  <c r="C964" i="32"/>
  <c r="N963" i="32"/>
  <c r="M963" i="32"/>
  <c r="H963" i="32"/>
  <c r="G963" i="32"/>
  <c r="C963" i="32"/>
  <c r="N962" i="32"/>
  <c r="M962" i="32"/>
  <c r="H962" i="32"/>
  <c r="G962" i="32"/>
  <c r="C962" i="32"/>
  <c r="N961" i="32"/>
  <c r="M961" i="32"/>
  <c r="H961" i="32"/>
  <c r="G961" i="32"/>
  <c r="C961" i="32"/>
  <c r="N960" i="32"/>
  <c r="M960" i="32"/>
  <c r="H960" i="32"/>
  <c r="G960" i="32"/>
  <c r="C960" i="32"/>
  <c r="N959" i="32"/>
  <c r="M959" i="32"/>
  <c r="H959" i="32"/>
  <c r="G959" i="32"/>
  <c r="C959" i="32"/>
  <c r="N958" i="32"/>
  <c r="M958" i="32"/>
  <c r="H958" i="32"/>
  <c r="G958" i="32"/>
  <c r="C958" i="32"/>
  <c r="N957" i="32"/>
  <c r="M957" i="32"/>
  <c r="H957" i="32"/>
  <c r="G957" i="32"/>
  <c r="C957" i="32"/>
  <c r="N956" i="32"/>
  <c r="M956" i="32"/>
  <c r="H956" i="32"/>
  <c r="G956" i="32"/>
  <c r="C956" i="32"/>
  <c r="N955" i="32"/>
  <c r="M955" i="32"/>
  <c r="H955" i="32"/>
  <c r="G955" i="32"/>
  <c r="C955" i="32"/>
  <c r="N954" i="32"/>
  <c r="M954" i="32"/>
  <c r="H954" i="32"/>
  <c r="G954" i="32"/>
  <c r="C954" i="32"/>
  <c r="N953" i="32"/>
  <c r="M953" i="32"/>
  <c r="H953" i="32"/>
  <c r="G953" i="32"/>
  <c r="C953" i="32"/>
  <c r="N952" i="32"/>
  <c r="M952" i="32"/>
  <c r="H952" i="32"/>
  <c r="G952" i="32"/>
  <c r="C952" i="32"/>
  <c r="N951" i="32"/>
  <c r="M951" i="32"/>
  <c r="H951" i="32"/>
  <c r="G951" i="32"/>
  <c r="C951" i="32"/>
  <c r="N950" i="32"/>
  <c r="M950" i="32"/>
  <c r="H950" i="32"/>
  <c r="G950" i="32"/>
  <c r="C950" i="32"/>
  <c r="N949" i="32"/>
  <c r="M949" i="32"/>
  <c r="H949" i="32"/>
  <c r="G949" i="32"/>
  <c r="C949" i="32"/>
  <c r="N948" i="32"/>
  <c r="M948" i="32"/>
  <c r="H948" i="32"/>
  <c r="G948" i="32"/>
  <c r="C948" i="32"/>
  <c r="N947" i="32"/>
  <c r="M947" i="32"/>
  <c r="H947" i="32"/>
  <c r="G947" i="32"/>
  <c r="C947" i="32"/>
  <c r="N946" i="32"/>
  <c r="M946" i="32"/>
  <c r="H946" i="32"/>
  <c r="G946" i="32"/>
  <c r="C946" i="32"/>
  <c r="N945" i="32"/>
  <c r="M945" i="32"/>
  <c r="H945" i="32"/>
  <c r="G945" i="32"/>
  <c r="C945" i="32"/>
  <c r="N944" i="32"/>
  <c r="M944" i="32"/>
  <c r="H944" i="32"/>
  <c r="G944" i="32"/>
  <c r="C944" i="32"/>
  <c r="N943" i="32"/>
  <c r="M943" i="32"/>
  <c r="H943" i="32"/>
  <c r="G943" i="32"/>
  <c r="C943" i="32"/>
  <c r="N942" i="32"/>
  <c r="M942" i="32"/>
  <c r="H942" i="32"/>
  <c r="G942" i="32"/>
  <c r="C942" i="32"/>
  <c r="N941" i="32"/>
  <c r="M941" i="32"/>
  <c r="H941" i="32"/>
  <c r="G941" i="32"/>
  <c r="C941" i="32"/>
  <c r="N940" i="32"/>
  <c r="M940" i="32"/>
  <c r="H940" i="32"/>
  <c r="G940" i="32"/>
  <c r="C940" i="32"/>
  <c r="N939" i="32"/>
  <c r="M939" i="32"/>
  <c r="H939" i="32"/>
  <c r="G939" i="32"/>
  <c r="C939" i="32"/>
  <c r="N938" i="32"/>
  <c r="M938" i="32"/>
  <c r="H938" i="32"/>
  <c r="G938" i="32"/>
  <c r="C938" i="32"/>
  <c r="N937" i="32"/>
  <c r="M937" i="32"/>
  <c r="H937" i="32"/>
  <c r="G937" i="32"/>
  <c r="C937" i="32"/>
  <c r="N936" i="32"/>
  <c r="M936" i="32"/>
  <c r="H936" i="32"/>
  <c r="G936" i="32"/>
  <c r="C936" i="32"/>
  <c r="N935" i="32"/>
  <c r="M935" i="32"/>
  <c r="H935" i="32"/>
  <c r="G935" i="32"/>
  <c r="C935" i="32"/>
  <c r="N934" i="32"/>
  <c r="M934" i="32"/>
  <c r="H934" i="32"/>
  <c r="G934" i="32"/>
  <c r="C934" i="32"/>
  <c r="N933" i="32"/>
  <c r="M933" i="32"/>
  <c r="H933" i="32"/>
  <c r="G933" i="32"/>
  <c r="C933" i="32"/>
  <c r="N932" i="32"/>
  <c r="M932" i="32"/>
  <c r="H932" i="32"/>
  <c r="G932" i="32"/>
  <c r="C932" i="32"/>
  <c r="N931" i="32"/>
  <c r="M931" i="32"/>
  <c r="H931" i="32"/>
  <c r="G931" i="32"/>
  <c r="C931" i="32"/>
  <c r="N930" i="32"/>
  <c r="M930" i="32"/>
  <c r="H930" i="32"/>
  <c r="G930" i="32"/>
  <c r="C930" i="32"/>
  <c r="N929" i="32"/>
  <c r="M929" i="32"/>
  <c r="H929" i="32"/>
  <c r="G929" i="32"/>
  <c r="C929" i="32"/>
  <c r="N928" i="32"/>
  <c r="M928" i="32"/>
  <c r="H928" i="32"/>
  <c r="G928" i="32"/>
  <c r="C928" i="32"/>
  <c r="N927" i="32"/>
  <c r="M927" i="32"/>
  <c r="H927" i="32"/>
  <c r="G927" i="32"/>
  <c r="C927" i="32"/>
  <c r="N926" i="32"/>
  <c r="M926" i="32"/>
  <c r="H926" i="32"/>
  <c r="G926" i="32"/>
  <c r="C926" i="32"/>
  <c r="N925" i="32"/>
  <c r="M925" i="32"/>
  <c r="H925" i="32"/>
  <c r="G925" i="32"/>
  <c r="C925" i="32"/>
  <c r="N924" i="32"/>
  <c r="M924" i="32"/>
  <c r="H924" i="32"/>
  <c r="G924" i="32"/>
  <c r="C924" i="32"/>
  <c r="N923" i="32"/>
  <c r="M923" i="32"/>
  <c r="H923" i="32"/>
  <c r="G923" i="32"/>
  <c r="C923" i="32"/>
  <c r="N922" i="32"/>
  <c r="M922" i="32"/>
  <c r="H922" i="32"/>
  <c r="G922" i="32"/>
  <c r="C922" i="32"/>
  <c r="N921" i="32"/>
  <c r="M921" i="32"/>
  <c r="H921" i="32"/>
  <c r="G921" i="32"/>
  <c r="C921" i="32"/>
  <c r="N920" i="32"/>
  <c r="M920" i="32"/>
  <c r="H920" i="32"/>
  <c r="G920" i="32"/>
  <c r="C920" i="32"/>
  <c r="N919" i="32"/>
  <c r="M919" i="32"/>
  <c r="H919" i="32"/>
  <c r="G919" i="32"/>
  <c r="C919" i="32"/>
  <c r="N918" i="32"/>
  <c r="M918" i="32"/>
  <c r="H918" i="32"/>
  <c r="G918" i="32"/>
  <c r="C918" i="32"/>
  <c r="N917" i="32"/>
  <c r="M917" i="32"/>
  <c r="H917" i="32"/>
  <c r="G917" i="32"/>
  <c r="C917" i="32"/>
  <c r="N916" i="32"/>
  <c r="M916" i="32"/>
  <c r="H916" i="32"/>
  <c r="G916" i="32"/>
  <c r="C916" i="32"/>
  <c r="N915" i="32"/>
  <c r="M915" i="32"/>
  <c r="H915" i="32"/>
  <c r="G915" i="32"/>
  <c r="C915" i="32"/>
  <c r="N914" i="32"/>
  <c r="M914" i="32"/>
  <c r="H914" i="32"/>
  <c r="G914" i="32"/>
  <c r="C914" i="32"/>
  <c r="N913" i="32"/>
  <c r="M913" i="32"/>
  <c r="H913" i="32"/>
  <c r="G913" i="32"/>
  <c r="C913" i="32"/>
  <c r="N912" i="32"/>
  <c r="M912" i="32"/>
  <c r="H912" i="32"/>
  <c r="G912" i="32"/>
  <c r="C912" i="32"/>
  <c r="N911" i="32"/>
  <c r="M911" i="32"/>
  <c r="H911" i="32"/>
  <c r="G911" i="32"/>
  <c r="C911" i="32"/>
  <c r="N910" i="32"/>
  <c r="M910" i="32"/>
  <c r="H910" i="32"/>
  <c r="G910" i="32"/>
  <c r="C910" i="32"/>
  <c r="N909" i="32"/>
  <c r="M909" i="32"/>
  <c r="H909" i="32"/>
  <c r="G909" i="32"/>
  <c r="C909" i="32"/>
  <c r="N908" i="32"/>
  <c r="M908" i="32"/>
  <c r="H908" i="32"/>
  <c r="G908" i="32"/>
  <c r="C908" i="32"/>
  <c r="N907" i="32"/>
  <c r="M907" i="32"/>
  <c r="H907" i="32"/>
  <c r="G907" i="32"/>
  <c r="C907" i="32"/>
  <c r="N906" i="32"/>
  <c r="M906" i="32"/>
  <c r="H906" i="32"/>
  <c r="G906" i="32"/>
  <c r="C906" i="32"/>
  <c r="N905" i="32"/>
  <c r="M905" i="32"/>
  <c r="H905" i="32"/>
  <c r="G905" i="32"/>
  <c r="C905" i="32"/>
  <c r="N904" i="32"/>
  <c r="M904" i="32"/>
  <c r="H904" i="32"/>
  <c r="G904" i="32"/>
  <c r="C904" i="32"/>
  <c r="N903" i="32"/>
  <c r="M903" i="32"/>
  <c r="H903" i="32"/>
  <c r="G903" i="32"/>
  <c r="C903" i="32"/>
  <c r="N902" i="32"/>
  <c r="M902" i="32"/>
  <c r="H902" i="32"/>
  <c r="G902" i="32"/>
  <c r="C902" i="32"/>
  <c r="N901" i="32"/>
  <c r="M901" i="32"/>
  <c r="H901" i="32"/>
  <c r="G901" i="32"/>
  <c r="C901" i="32"/>
  <c r="N900" i="32"/>
  <c r="M900" i="32"/>
  <c r="H900" i="32"/>
  <c r="G900" i="32"/>
  <c r="C900" i="32"/>
  <c r="N899" i="32"/>
  <c r="M899" i="32"/>
  <c r="H899" i="32"/>
  <c r="G899" i="32"/>
  <c r="C899" i="32"/>
  <c r="N898" i="32"/>
  <c r="M898" i="32"/>
  <c r="H898" i="32"/>
  <c r="G898" i="32"/>
  <c r="C898" i="32"/>
  <c r="N897" i="32"/>
  <c r="M897" i="32"/>
  <c r="H897" i="32"/>
  <c r="G897" i="32"/>
  <c r="C897" i="32"/>
  <c r="N896" i="32"/>
  <c r="M896" i="32"/>
  <c r="H896" i="32"/>
  <c r="G896" i="32"/>
  <c r="C896" i="32"/>
  <c r="N895" i="32"/>
  <c r="M895" i="32"/>
  <c r="H895" i="32"/>
  <c r="G895" i="32"/>
  <c r="C895" i="32"/>
  <c r="N894" i="32"/>
  <c r="M894" i="32"/>
  <c r="H894" i="32"/>
  <c r="G894" i="32"/>
  <c r="C894" i="32"/>
  <c r="N893" i="32"/>
  <c r="M893" i="32"/>
  <c r="H893" i="32"/>
  <c r="G893" i="32"/>
  <c r="C893" i="32"/>
  <c r="N892" i="32"/>
  <c r="M892" i="32"/>
  <c r="H892" i="32"/>
  <c r="G892" i="32"/>
  <c r="C892" i="32"/>
  <c r="N891" i="32"/>
  <c r="M891" i="32"/>
  <c r="H891" i="32"/>
  <c r="G891" i="32"/>
  <c r="C891" i="32"/>
  <c r="N890" i="32"/>
  <c r="M890" i="32"/>
  <c r="H890" i="32"/>
  <c r="G890" i="32"/>
  <c r="C890" i="32"/>
  <c r="N889" i="32"/>
  <c r="M889" i="32"/>
  <c r="H889" i="32"/>
  <c r="G889" i="32"/>
  <c r="C889" i="32"/>
  <c r="N888" i="32"/>
  <c r="M888" i="32"/>
  <c r="H888" i="32"/>
  <c r="G888" i="32"/>
  <c r="C888" i="32"/>
  <c r="N887" i="32"/>
  <c r="M887" i="32"/>
  <c r="H887" i="32"/>
  <c r="G887" i="32"/>
  <c r="C887" i="32"/>
  <c r="N886" i="32"/>
  <c r="M886" i="32"/>
  <c r="H886" i="32"/>
  <c r="G886" i="32"/>
  <c r="C886" i="32"/>
  <c r="N885" i="32"/>
  <c r="M885" i="32"/>
  <c r="H885" i="32"/>
  <c r="G885" i="32"/>
  <c r="C885" i="32"/>
  <c r="N884" i="32"/>
  <c r="M884" i="32"/>
  <c r="H884" i="32"/>
  <c r="G884" i="32"/>
  <c r="C884" i="32"/>
  <c r="N883" i="32"/>
  <c r="M883" i="32"/>
  <c r="H883" i="32"/>
  <c r="G883" i="32"/>
  <c r="C883" i="32"/>
  <c r="N882" i="32"/>
  <c r="M882" i="32"/>
  <c r="H882" i="32"/>
  <c r="G882" i="32"/>
  <c r="C882" i="32"/>
  <c r="N881" i="32"/>
  <c r="M881" i="32"/>
  <c r="H881" i="32"/>
  <c r="G881" i="32"/>
  <c r="C881" i="32"/>
  <c r="N880" i="32"/>
  <c r="M880" i="32"/>
  <c r="H880" i="32"/>
  <c r="G880" i="32"/>
  <c r="C880" i="32"/>
  <c r="N879" i="32"/>
  <c r="M879" i="32"/>
  <c r="H879" i="32"/>
  <c r="G879" i="32"/>
  <c r="C879" i="32"/>
  <c r="N878" i="32"/>
  <c r="M878" i="32"/>
  <c r="H878" i="32"/>
  <c r="G878" i="32"/>
  <c r="C878" i="32"/>
  <c r="N877" i="32"/>
  <c r="M877" i="32"/>
  <c r="H877" i="32"/>
  <c r="G877" i="32"/>
  <c r="C877" i="32"/>
  <c r="N876" i="32"/>
  <c r="M876" i="32"/>
  <c r="H876" i="32"/>
  <c r="G876" i="32"/>
  <c r="C876" i="32"/>
  <c r="N875" i="32"/>
  <c r="M875" i="32"/>
  <c r="H875" i="32"/>
  <c r="G875" i="32"/>
  <c r="C875" i="32"/>
  <c r="N874" i="32"/>
  <c r="M874" i="32"/>
  <c r="H874" i="32"/>
  <c r="G874" i="32"/>
  <c r="C874" i="32"/>
  <c r="N873" i="32"/>
  <c r="M873" i="32"/>
  <c r="H873" i="32"/>
  <c r="G873" i="32"/>
  <c r="C873" i="32"/>
  <c r="N872" i="32"/>
  <c r="M872" i="32"/>
  <c r="H872" i="32"/>
  <c r="G872" i="32"/>
  <c r="C872" i="32"/>
  <c r="N871" i="32"/>
  <c r="M871" i="32"/>
  <c r="H871" i="32"/>
  <c r="G871" i="32"/>
  <c r="C871" i="32"/>
  <c r="N870" i="32"/>
  <c r="M870" i="32"/>
  <c r="H870" i="32"/>
  <c r="G870" i="32"/>
  <c r="C870" i="32"/>
  <c r="N869" i="32"/>
  <c r="M869" i="32"/>
  <c r="H869" i="32"/>
  <c r="G869" i="32"/>
  <c r="C869" i="32"/>
  <c r="N868" i="32"/>
  <c r="M868" i="32"/>
  <c r="H868" i="32"/>
  <c r="G868" i="32"/>
  <c r="C868" i="32"/>
  <c r="N867" i="32"/>
  <c r="M867" i="32"/>
  <c r="H867" i="32"/>
  <c r="G867" i="32"/>
  <c r="C867" i="32"/>
  <c r="N866" i="32"/>
  <c r="M866" i="32"/>
  <c r="H866" i="32"/>
  <c r="G866" i="32"/>
  <c r="C866" i="32"/>
  <c r="N865" i="32"/>
  <c r="M865" i="32"/>
  <c r="H865" i="32"/>
  <c r="G865" i="32"/>
  <c r="C865" i="32"/>
  <c r="N864" i="32"/>
  <c r="M864" i="32"/>
  <c r="H864" i="32"/>
  <c r="G864" i="32"/>
  <c r="C864" i="32"/>
  <c r="N863" i="32"/>
  <c r="M863" i="32"/>
  <c r="H863" i="32"/>
  <c r="G863" i="32"/>
  <c r="C863" i="32"/>
  <c r="N862" i="32"/>
  <c r="M862" i="32"/>
  <c r="H862" i="32"/>
  <c r="G862" i="32"/>
  <c r="C862" i="32"/>
  <c r="N861" i="32"/>
  <c r="M861" i="32"/>
  <c r="H861" i="32"/>
  <c r="G861" i="32"/>
  <c r="C861" i="32"/>
  <c r="N860" i="32"/>
  <c r="M860" i="32"/>
  <c r="H860" i="32"/>
  <c r="G860" i="32"/>
  <c r="C860" i="32"/>
  <c r="N859" i="32"/>
  <c r="M859" i="32"/>
  <c r="H859" i="32"/>
  <c r="G859" i="32"/>
  <c r="C859" i="32"/>
  <c r="N858" i="32"/>
  <c r="M858" i="32"/>
  <c r="H858" i="32"/>
  <c r="G858" i="32"/>
  <c r="C858" i="32"/>
  <c r="N857" i="32"/>
  <c r="M857" i="32"/>
  <c r="H857" i="32"/>
  <c r="G857" i="32"/>
  <c r="C857" i="32"/>
  <c r="N856" i="32"/>
  <c r="M856" i="32"/>
  <c r="H856" i="32"/>
  <c r="G856" i="32"/>
  <c r="C856" i="32"/>
  <c r="N855" i="32"/>
  <c r="M855" i="32"/>
  <c r="H855" i="32"/>
  <c r="G855" i="32"/>
  <c r="C855" i="32"/>
  <c r="N854" i="32"/>
  <c r="M854" i="32"/>
  <c r="H854" i="32"/>
  <c r="G854" i="32"/>
  <c r="C854" i="32"/>
  <c r="N853" i="32"/>
  <c r="M853" i="32"/>
  <c r="H853" i="32"/>
  <c r="G853" i="32"/>
  <c r="C853" i="32"/>
  <c r="N852" i="32"/>
  <c r="M852" i="32"/>
  <c r="H852" i="32"/>
  <c r="G852" i="32"/>
  <c r="C852" i="32"/>
  <c r="N851" i="32"/>
  <c r="M851" i="32"/>
  <c r="H851" i="32"/>
  <c r="G851" i="32"/>
  <c r="C851" i="32"/>
  <c r="N850" i="32"/>
  <c r="M850" i="32"/>
  <c r="H850" i="32"/>
  <c r="G850" i="32"/>
  <c r="C850" i="32"/>
  <c r="N849" i="32"/>
  <c r="M849" i="32"/>
  <c r="H849" i="32"/>
  <c r="G849" i="32"/>
  <c r="C849" i="32"/>
  <c r="N848" i="32"/>
  <c r="M848" i="32"/>
  <c r="H848" i="32"/>
  <c r="G848" i="32"/>
  <c r="C848" i="32"/>
  <c r="N847" i="32"/>
  <c r="M847" i="32"/>
  <c r="H847" i="32"/>
  <c r="G847" i="32"/>
  <c r="C847" i="32"/>
  <c r="N846" i="32"/>
  <c r="M846" i="32"/>
  <c r="H846" i="32"/>
  <c r="G846" i="32"/>
  <c r="C846" i="32"/>
  <c r="N845" i="32"/>
  <c r="M845" i="32"/>
  <c r="H845" i="32"/>
  <c r="G845" i="32"/>
  <c r="C845" i="32"/>
  <c r="N844" i="32"/>
  <c r="M844" i="32"/>
  <c r="H844" i="32"/>
  <c r="G844" i="32"/>
  <c r="C844" i="32"/>
  <c r="N843" i="32"/>
  <c r="M843" i="32"/>
  <c r="H843" i="32"/>
  <c r="G843" i="32"/>
  <c r="C843" i="32"/>
  <c r="N842" i="32"/>
  <c r="M842" i="32"/>
  <c r="H842" i="32"/>
  <c r="G842" i="32"/>
  <c r="C842" i="32"/>
  <c r="N841" i="32"/>
  <c r="M841" i="32"/>
  <c r="H841" i="32"/>
  <c r="G841" i="32"/>
  <c r="C841" i="32"/>
  <c r="N840" i="32"/>
  <c r="M840" i="32"/>
  <c r="H840" i="32"/>
  <c r="G840" i="32"/>
  <c r="C840" i="32"/>
  <c r="N839" i="32"/>
  <c r="M839" i="32"/>
  <c r="H839" i="32"/>
  <c r="G839" i="32"/>
  <c r="C839" i="32"/>
  <c r="N838" i="32"/>
  <c r="M838" i="32"/>
  <c r="H838" i="32"/>
  <c r="G838" i="32"/>
  <c r="C838" i="32"/>
  <c r="N837" i="32"/>
  <c r="M837" i="32"/>
  <c r="H837" i="32"/>
  <c r="G837" i="32"/>
  <c r="C837" i="32"/>
  <c r="N836" i="32"/>
  <c r="M836" i="32"/>
  <c r="H836" i="32"/>
  <c r="G836" i="32"/>
  <c r="C836" i="32"/>
  <c r="N835" i="32"/>
  <c r="M835" i="32"/>
  <c r="H835" i="32"/>
  <c r="G835" i="32"/>
  <c r="C835" i="32"/>
  <c r="N834" i="32"/>
  <c r="M834" i="32"/>
  <c r="H834" i="32"/>
  <c r="G834" i="32"/>
  <c r="C834" i="32"/>
  <c r="N833" i="32"/>
  <c r="M833" i="32"/>
  <c r="H833" i="32"/>
  <c r="G833" i="32"/>
  <c r="C833" i="32"/>
  <c r="N832" i="32"/>
  <c r="M832" i="32"/>
  <c r="H832" i="32"/>
  <c r="G832" i="32"/>
  <c r="C832" i="32"/>
  <c r="N831" i="32"/>
  <c r="M831" i="32"/>
  <c r="H831" i="32"/>
  <c r="G831" i="32"/>
  <c r="C831" i="32"/>
  <c r="N830" i="32"/>
  <c r="M830" i="32"/>
  <c r="H830" i="32"/>
  <c r="G830" i="32"/>
  <c r="C830" i="32"/>
  <c r="N829" i="32"/>
  <c r="M829" i="32"/>
  <c r="H829" i="32"/>
  <c r="G829" i="32"/>
  <c r="C829" i="32"/>
  <c r="N828" i="32"/>
  <c r="M828" i="32"/>
  <c r="H828" i="32"/>
  <c r="G828" i="32"/>
  <c r="C828" i="32"/>
  <c r="N827" i="32"/>
  <c r="M827" i="32"/>
  <c r="H827" i="32"/>
  <c r="G827" i="32"/>
  <c r="C827" i="32"/>
  <c r="N826" i="32"/>
  <c r="M826" i="32"/>
  <c r="H826" i="32"/>
  <c r="G826" i="32"/>
  <c r="C826" i="32"/>
  <c r="N825" i="32"/>
  <c r="M825" i="32"/>
  <c r="H825" i="32"/>
  <c r="G825" i="32"/>
  <c r="C825" i="32"/>
  <c r="N824" i="32"/>
  <c r="M824" i="32"/>
  <c r="H824" i="32"/>
  <c r="G824" i="32"/>
  <c r="C824" i="32"/>
  <c r="N823" i="32"/>
  <c r="M823" i="32"/>
  <c r="H823" i="32"/>
  <c r="G823" i="32"/>
  <c r="C823" i="32"/>
  <c r="N822" i="32"/>
  <c r="M822" i="32"/>
  <c r="H822" i="32"/>
  <c r="G822" i="32"/>
  <c r="C822" i="32"/>
  <c r="N821" i="32"/>
  <c r="M821" i="32"/>
  <c r="H821" i="32"/>
  <c r="G821" i="32"/>
  <c r="C821" i="32"/>
  <c r="N820" i="32"/>
  <c r="M820" i="32"/>
  <c r="H820" i="32"/>
  <c r="G820" i="32"/>
  <c r="C820" i="32"/>
  <c r="N819" i="32"/>
  <c r="M819" i="32"/>
  <c r="H819" i="32"/>
  <c r="G819" i="32"/>
  <c r="C819" i="32"/>
  <c r="N818" i="32"/>
  <c r="M818" i="32"/>
  <c r="H818" i="32"/>
  <c r="G818" i="32"/>
  <c r="C818" i="32"/>
  <c r="N817" i="32"/>
  <c r="M817" i="32"/>
  <c r="H817" i="32"/>
  <c r="G817" i="32"/>
  <c r="C817" i="32"/>
  <c r="N816" i="32"/>
  <c r="M816" i="32"/>
  <c r="H816" i="32"/>
  <c r="G816" i="32"/>
  <c r="C816" i="32"/>
  <c r="N815" i="32"/>
  <c r="M815" i="32"/>
  <c r="H815" i="32"/>
  <c r="G815" i="32"/>
  <c r="C815" i="32"/>
  <c r="N814" i="32"/>
  <c r="M814" i="32"/>
  <c r="H814" i="32"/>
  <c r="G814" i="32"/>
  <c r="C814" i="32"/>
  <c r="N813" i="32"/>
  <c r="M813" i="32"/>
  <c r="H813" i="32"/>
  <c r="G813" i="32"/>
  <c r="C813" i="32"/>
  <c r="N812" i="32"/>
  <c r="M812" i="32"/>
  <c r="H812" i="32"/>
  <c r="G812" i="32"/>
  <c r="C812" i="32"/>
  <c r="N811" i="32"/>
  <c r="M811" i="32"/>
  <c r="H811" i="32"/>
  <c r="G811" i="32"/>
  <c r="C811" i="32"/>
  <c r="N810" i="32"/>
  <c r="M810" i="32"/>
  <c r="H810" i="32"/>
  <c r="G810" i="32"/>
  <c r="C810" i="32"/>
  <c r="N809" i="32"/>
  <c r="M809" i="32"/>
  <c r="H809" i="32"/>
  <c r="G809" i="32"/>
  <c r="C809" i="32"/>
  <c r="N808" i="32"/>
  <c r="M808" i="32"/>
  <c r="H808" i="32"/>
  <c r="G808" i="32"/>
  <c r="C808" i="32"/>
  <c r="N807" i="32"/>
  <c r="M807" i="32"/>
  <c r="H807" i="32"/>
  <c r="G807" i="32"/>
  <c r="C807" i="32"/>
  <c r="N806" i="32"/>
  <c r="M806" i="32"/>
  <c r="H806" i="32"/>
  <c r="G806" i="32"/>
  <c r="C806" i="32"/>
  <c r="N805" i="32"/>
  <c r="M805" i="32"/>
  <c r="H805" i="32"/>
  <c r="G805" i="32"/>
  <c r="C805" i="32"/>
  <c r="N804" i="32"/>
  <c r="M804" i="32"/>
  <c r="H804" i="32"/>
  <c r="G804" i="32"/>
  <c r="C804" i="32"/>
  <c r="N803" i="32"/>
  <c r="M803" i="32"/>
  <c r="H803" i="32"/>
  <c r="G803" i="32"/>
  <c r="C803" i="32"/>
  <c r="N802" i="32"/>
  <c r="M802" i="32"/>
  <c r="H802" i="32"/>
  <c r="G802" i="32"/>
  <c r="C802" i="32"/>
  <c r="N801" i="32"/>
  <c r="M801" i="32"/>
  <c r="H801" i="32"/>
  <c r="G801" i="32"/>
  <c r="C801" i="32"/>
  <c r="N800" i="32"/>
  <c r="M800" i="32"/>
  <c r="H800" i="32"/>
  <c r="G800" i="32"/>
  <c r="C800" i="32"/>
  <c r="N799" i="32"/>
  <c r="M799" i="32"/>
  <c r="H799" i="32"/>
  <c r="G799" i="32"/>
  <c r="C799" i="32"/>
  <c r="N798" i="32"/>
  <c r="M798" i="32"/>
  <c r="H798" i="32"/>
  <c r="G798" i="32"/>
  <c r="C798" i="32"/>
  <c r="N797" i="32"/>
  <c r="M797" i="32"/>
  <c r="H797" i="32"/>
  <c r="G797" i="32"/>
  <c r="C797" i="32"/>
  <c r="N796" i="32"/>
  <c r="M796" i="32"/>
  <c r="H796" i="32"/>
  <c r="G796" i="32"/>
  <c r="C796" i="32"/>
  <c r="N795" i="32"/>
  <c r="M795" i="32"/>
  <c r="H795" i="32"/>
  <c r="G795" i="32"/>
  <c r="C795" i="32"/>
  <c r="N794" i="32"/>
  <c r="M794" i="32"/>
  <c r="H794" i="32"/>
  <c r="G794" i="32"/>
  <c r="C794" i="32"/>
  <c r="N793" i="32"/>
  <c r="M793" i="32"/>
  <c r="H793" i="32"/>
  <c r="G793" i="32"/>
  <c r="C793" i="32"/>
  <c r="N792" i="32"/>
  <c r="M792" i="32"/>
  <c r="H792" i="32"/>
  <c r="G792" i="32"/>
  <c r="C792" i="32"/>
  <c r="N791" i="32"/>
  <c r="M791" i="32"/>
  <c r="H791" i="32"/>
  <c r="G791" i="32"/>
  <c r="C791" i="32"/>
  <c r="N790" i="32"/>
  <c r="M790" i="32"/>
  <c r="H790" i="32"/>
  <c r="G790" i="32"/>
  <c r="C790" i="32"/>
  <c r="N789" i="32"/>
  <c r="M789" i="32"/>
  <c r="H789" i="32"/>
  <c r="G789" i="32"/>
  <c r="C789" i="32"/>
  <c r="N788" i="32"/>
  <c r="M788" i="32"/>
  <c r="H788" i="32"/>
  <c r="G788" i="32"/>
  <c r="C788" i="32"/>
  <c r="N787" i="32"/>
  <c r="M787" i="32"/>
  <c r="H787" i="32"/>
  <c r="G787" i="32"/>
  <c r="C787" i="32"/>
  <c r="N786" i="32"/>
  <c r="M786" i="32"/>
  <c r="H786" i="32"/>
  <c r="G786" i="32"/>
  <c r="C786" i="32"/>
  <c r="N785" i="32"/>
  <c r="M785" i="32"/>
  <c r="H785" i="32"/>
  <c r="G785" i="32"/>
  <c r="C785" i="32"/>
  <c r="N784" i="32"/>
  <c r="M784" i="32"/>
  <c r="H784" i="32"/>
  <c r="G784" i="32"/>
  <c r="C784" i="32"/>
  <c r="N783" i="32"/>
  <c r="M783" i="32"/>
  <c r="H783" i="32"/>
  <c r="G783" i="32"/>
  <c r="C783" i="32"/>
  <c r="N782" i="32"/>
  <c r="M782" i="32"/>
  <c r="H782" i="32"/>
  <c r="G782" i="32"/>
  <c r="C782" i="32"/>
  <c r="N781" i="32"/>
  <c r="M781" i="32"/>
  <c r="H781" i="32"/>
  <c r="G781" i="32"/>
  <c r="C781" i="32"/>
  <c r="N780" i="32"/>
  <c r="M780" i="32"/>
  <c r="H780" i="32"/>
  <c r="G780" i="32"/>
  <c r="C780" i="32"/>
  <c r="N779" i="32"/>
  <c r="M779" i="32"/>
  <c r="H779" i="32"/>
  <c r="G779" i="32"/>
  <c r="C779" i="32"/>
  <c r="N778" i="32"/>
  <c r="M778" i="32"/>
  <c r="H778" i="32"/>
  <c r="G778" i="32"/>
  <c r="C778" i="32"/>
  <c r="N777" i="32"/>
  <c r="M777" i="32"/>
  <c r="H777" i="32"/>
  <c r="G777" i="32"/>
  <c r="C777" i="32"/>
  <c r="N776" i="32"/>
  <c r="M776" i="32"/>
  <c r="H776" i="32"/>
  <c r="G776" i="32"/>
  <c r="C776" i="32"/>
  <c r="N775" i="32"/>
  <c r="M775" i="32"/>
  <c r="H775" i="32"/>
  <c r="G775" i="32"/>
  <c r="C775" i="32"/>
  <c r="N774" i="32"/>
  <c r="M774" i="32"/>
  <c r="H774" i="32"/>
  <c r="G774" i="32"/>
  <c r="C774" i="32"/>
  <c r="N773" i="32"/>
  <c r="M773" i="32"/>
  <c r="H773" i="32"/>
  <c r="G773" i="32"/>
  <c r="C773" i="32"/>
  <c r="N772" i="32"/>
  <c r="M772" i="32"/>
  <c r="H772" i="32"/>
  <c r="G772" i="32"/>
  <c r="C772" i="32"/>
  <c r="N771" i="32"/>
  <c r="M771" i="32"/>
  <c r="H771" i="32"/>
  <c r="G771" i="32"/>
  <c r="C771" i="32"/>
  <c r="N770" i="32"/>
  <c r="M770" i="32"/>
  <c r="H770" i="32"/>
  <c r="G770" i="32"/>
  <c r="C770" i="32"/>
  <c r="N769" i="32"/>
  <c r="M769" i="32"/>
  <c r="H769" i="32"/>
  <c r="G769" i="32"/>
  <c r="C769" i="32"/>
  <c r="N768" i="32"/>
  <c r="M768" i="32"/>
  <c r="H768" i="32"/>
  <c r="G768" i="32"/>
  <c r="C768" i="32"/>
  <c r="N767" i="32"/>
  <c r="M767" i="32"/>
  <c r="H767" i="32"/>
  <c r="G767" i="32"/>
  <c r="C767" i="32"/>
  <c r="N766" i="32"/>
  <c r="M766" i="32"/>
  <c r="H766" i="32"/>
  <c r="G766" i="32"/>
  <c r="C766" i="32"/>
  <c r="N765" i="32"/>
  <c r="M765" i="32"/>
  <c r="H765" i="32"/>
  <c r="G765" i="32"/>
  <c r="C765" i="32"/>
  <c r="N764" i="32"/>
  <c r="M764" i="32"/>
  <c r="H764" i="32"/>
  <c r="G764" i="32"/>
  <c r="C764" i="32"/>
  <c r="N763" i="32"/>
  <c r="M763" i="32"/>
  <c r="H763" i="32"/>
  <c r="G763" i="32"/>
  <c r="C763" i="32"/>
  <c r="N762" i="32"/>
  <c r="M762" i="32"/>
  <c r="H762" i="32"/>
  <c r="G762" i="32"/>
  <c r="C762" i="32"/>
  <c r="N761" i="32"/>
  <c r="M761" i="32"/>
  <c r="H761" i="32"/>
  <c r="G761" i="32"/>
  <c r="C761" i="32"/>
  <c r="N760" i="32"/>
  <c r="M760" i="32"/>
  <c r="H760" i="32"/>
  <c r="G760" i="32"/>
  <c r="C760" i="32"/>
  <c r="N759" i="32"/>
  <c r="M759" i="32"/>
  <c r="H759" i="32"/>
  <c r="G759" i="32"/>
  <c r="C759" i="32"/>
  <c r="N758" i="32"/>
  <c r="M758" i="32"/>
  <c r="H758" i="32"/>
  <c r="G758" i="32"/>
  <c r="C758" i="32"/>
  <c r="N757" i="32"/>
  <c r="M757" i="32"/>
  <c r="H757" i="32"/>
  <c r="G757" i="32"/>
  <c r="C757" i="32"/>
  <c r="N756" i="32"/>
  <c r="M756" i="32"/>
  <c r="H756" i="32"/>
  <c r="G756" i="32"/>
  <c r="C756" i="32"/>
  <c r="N755" i="32"/>
  <c r="M755" i="32"/>
  <c r="H755" i="32"/>
  <c r="G755" i="32"/>
  <c r="C755" i="32"/>
  <c r="N754" i="32"/>
  <c r="M754" i="32"/>
  <c r="H754" i="32"/>
  <c r="G754" i="32"/>
  <c r="C754" i="32"/>
  <c r="N753" i="32"/>
  <c r="M753" i="32"/>
  <c r="H753" i="32"/>
  <c r="G753" i="32"/>
  <c r="C753" i="32"/>
  <c r="N752" i="32"/>
  <c r="M752" i="32"/>
  <c r="H752" i="32"/>
  <c r="G752" i="32"/>
  <c r="C752" i="32"/>
  <c r="N751" i="32"/>
  <c r="M751" i="32"/>
  <c r="H751" i="32"/>
  <c r="G751" i="32"/>
  <c r="C751" i="32"/>
  <c r="N750" i="32"/>
  <c r="M750" i="32"/>
  <c r="H750" i="32"/>
  <c r="G750" i="32"/>
  <c r="C750" i="32"/>
  <c r="N749" i="32"/>
  <c r="M749" i="32"/>
  <c r="H749" i="32"/>
  <c r="G749" i="32"/>
  <c r="C749" i="32"/>
  <c r="N748" i="32"/>
  <c r="M748" i="32"/>
  <c r="H748" i="32"/>
  <c r="G748" i="32"/>
  <c r="C748" i="32"/>
  <c r="N747" i="32"/>
  <c r="M747" i="32"/>
  <c r="H747" i="32"/>
  <c r="G747" i="32"/>
  <c r="C747" i="32"/>
  <c r="N746" i="32"/>
  <c r="M746" i="32"/>
  <c r="H746" i="32"/>
  <c r="G746" i="32"/>
  <c r="C746" i="32"/>
  <c r="N745" i="32"/>
  <c r="M745" i="32"/>
  <c r="H745" i="32"/>
  <c r="G745" i="32"/>
  <c r="C745" i="32"/>
  <c r="N744" i="32"/>
  <c r="M744" i="32"/>
  <c r="H744" i="32"/>
  <c r="G744" i="32"/>
  <c r="C744" i="32"/>
  <c r="N743" i="32"/>
  <c r="M743" i="32"/>
  <c r="H743" i="32"/>
  <c r="G743" i="32"/>
  <c r="C743" i="32"/>
  <c r="N742" i="32"/>
  <c r="M742" i="32"/>
  <c r="H742" i="32"/>
  <c r="G742" i="32"/>
  <c r="C742" i="32"/>
  <c r="N741" i="32"/>
  <c r="M741" i="32"/>
  <c r="H741" i="32"/>
  <c r="G741" i="32"/>
  <c r="C741" i="32"/>
  <c r="N740" i="32"/>
  <c r="M740" i="32"/>
  <c r="H740" i="32"/>
  <c r="G740" i="32"/>
  <c r="C740" i="32"/>
  <c r="N739" i="32"/>
  <c r="M739" i="32"/>
  <c r="H739" i="32"/>
  <c r="G739" i="32"/>
  <c r="C739" i="32"/>
  <c r="N738" i="32"/>
  <c r="M738" i="32"/>
  <c r="H738" i="32"/>
  <c r="G738" i="32"/>
  <c r="C738" i="32"/>
  <c r="N737" i="32"/>
  <c r="M737" i="32"/>
  <c r="H737" i="32"/>
  <c r="G737" i="32"/>
  <c r="C737" i="32"/>
  <c r="N736" i="32"/>
  <c r="M736" i="32"/>
  <c r="H736" i="32"/>
  <c r="G736" i="32"/>
  <c r="C736" i="32"/>
  <c r="N735" i="32"/>
  <c r="M735" i="32"/>
  <c r="H735" i="32"/>
  <c r="G735" i="32"/>
  <c r="C735" i="32"/>
  <c r="N734" i="32"/>
  <c r="M734" i="32"/>
  <c r="H734" i="32"/>
  <c r="G734" i="32"/>
  <c r="C734" i="32"/>
  <c r="N733" i="32"/>
  <c r="M733" i="32"/>
  <c r="H733" i="32"/>
  <c r="G733" i="32"/>
  <c r="C733" i="32"/>
  <c r="N732" i="32"/>
  <c r="M732" i="32"/>
  <c r="H732" i="32"/>
  <c r="G732" i="32"/>
  <c r="C732" i="32"/>
  <c r="N731" i="32"/>
  <c r="M731" i="32"/>
  <c r="H731" i="32"/>
  <c r="G731" i="32"/>
  <c r="C731" i="32"/>
  <c r="N730" i="32"/>
  <c r="M730" i="32"/>
  <c r="H730" i="32"/>
  <c r="G730" i="32"/>
  <c r="C730" i="32"/>
  <c r="N729" i="32"/>
  <c r="M729" i="32"/>
  <c r="H729" i="32"/>
  <c r="G729" i="32"/>
  <c r="C729" i="32"/>
  <c r="N728" i="32"/>
  <c r="M728" i="32"/>
  <c r="H728" i="32"/>
  <c r="G728" i="32"/>
  <c r="C728" i="32"/>
  <c r="N727" i="32"/>
  <c r="M727" i="32"/>
  <c r="H727" i="32"/>
  <c r="G727" i="32"/>
  <c r="C727" i="32"/>
  <c r="N726" i="32"/>
  <c r="M726" i="32"/>
  <c r="H726" i="32"/>
  <c r="G726" i="32"/>
  <c r="C726" i="32"/>
  <c r="N725" i="32"/>
  <c r="M725" i="32"/>
  <c r="H725" i="32"/>
  <c r="G725" i="32"/>
  <c r="C725" i="32"/>
  <c r="N724" i="32"/>
  <c r="M724" i="32"/>
  <c r="H724" i="32"/>
  <c r="G724" i="32"/>
  <c r="C724" i="32"/>
  <c r="N723" i="32"/>
  <c r="M723" i="32"/>
  <c r="H723" i="32"/>
  <c r="G723" i="32"/>
  <c r="C723" i="32"/>
  <c r="N722" i="32"/>
  <c r="M722" i="32"/>
  <c r="H722" i="32"/>
  <c r="G722" i="32"/>
  <c r="C722" i="32"/>
  <c r="N721" i="32"/>
  <c r="M721" i="32"/>
  <c r="H721" i="32"/>
  <c r="G721" i="32"/>
  <c r="C721" i="32"/>
  <c r="N720" i="32"/>
  <c r="M720" i="32"/>
  <c r="H720" i="32"/>
  <c r="G720" i="32"/>
  <c r="C720" i="32"/>
  <c r="N719" i="32"/>
  <c r="M719" i="32"/>
  <c r="H719" i="32"/>
  <c r="G719" i="32"/>
  <c r="C719" i="32"/>
  <c r="N718" i="32"/>
  <c r="M718" i="32"/>
  <c r="H718" i="32"/>
  <c r="G718" i="32"/>
  <c r="C718" i="32"/>
  <c r="N717" i="32"/>
  <c r="M717" i="32"/>
  <c r="H717" i="32"/>
  <c r="G717" i="32"/>
  <c r="C717" i="32"/>
  <c r="N716" i="32"/>
  <c r="M716" i="32"/>
  <c r="H716" i="32"/>
  <c r="G716" i="32"/>
  <c r="C716" i="32"/>
  <c r="N715" i="32"/>
  <c r="M715" i="32"/>
  <c r="H715" i="32"/>
  <c r="G715" i="32"/>
  <c r="C715" i="32"/>
  <c r="N714" i="32"/>
  <c r="M714" i="32"/>
  <c r="H714" i="32"/>
  <c r="G714" i="32"/>
  <c r="C714" i="32"/>
  <c r="N713" i="32"/>
  <c r="M713" i="32"/>
  <c r="H713" i="32"/>
  <c r="G713" i="32"/>
  <c r="C713" i="32"/>
  <c r="N712" i="32"/>
  <c r="M712" i="32"/>
  <c r="H712" i="32"/>
  <c r="G712" i="32"/>
  <c r="C712" i="32"/>
  <c r="N711" i="32"/>
  <c r="M711" i="32"/>
  <c r="H711" i="32"/>
  <c r="G711" i="32"/>
  <c r="C711" i="32"/>
  <c r="N710" i="32"/>
  <c r="M710" i="32"/>
  <c r="H710" i="32"/>
  <c r="G710" i="32"/>
  <c r="C710" i="32"/>
  <c r="N709" i="32"/>
  <c r="M709" i="32"/>
  <c r="H709" i="32"/>
  <c r="G709" i="32"/>
  <c r="C709" i="32"/>
  <c r="N708" i="32"/>
  <c r="M708" i="32"/>
  <c r="H708" i="32"/>
  <c r="G708" i="32"/>
  <c r="C708" i="32"/>
  <c r="N707" i="32"/>
  <c r="M707" i="32"/>
  <c r="H707" i="32"/>
  <c r="G707" i="32"/>
  <c r="C707" i="32"/>
  <c r="N706" i="32"/>
  <c r="M706" i="32"/>
  <c r="H706" i="32"/>
  <c r="G706" i="32"/>
  <c r="C706" i="32"/>
  <c r="N705" i="32"/>
  <c r="M705" i="32"/>
  <c r="H705" i="32"/>
  <c r="G705" i="32"/>
  <c r="C705" i="32"/>
  <c r="N704" i="32"/>
  <c r="M704" i="32"/>
  <c r="H704" i="32"/>
  <c r="G704" i="32"/>
  <c r="C704" i="32"/>
  <c r="N703" i="32"/>
  <c r="M703" i="32"/>
  <c r="H703" i="32"/>
  <c r="G703" i="32"/>
  <c r="C703" i="32"/>
  <c r="N702" i="32"/>
  <c r="M702" i="32"/>
  <c r="H702" i="32"/>
  <c r="G702" i="32"/>
  <c r="C702" i="32"/>
  <c r="N701" i="32"/>
  <c r="M701" i="32"/>
  <c r="H701" i="32"/>
  <c r="G701" i="32"/>
  <c r="C701" i="32"/>
  <c r="N700" i="32"/>
  <c r="M700" i="32"/>
  <c r="H700" i="32"/>
  <c r="G700" i="32"/>
  <c r="C700" i="32"/>
  <c r="N699" i="32"/>
  <c r="M699" i="32"/>
  <c r="H699" i="32"/>
  <c r="G699" i="32"/>
  <c r="C699" i="32"/>
  <c r="N698" i="32"/>
  <c r="M698" i="32"/>
  <c r="H698" i="32"/>
  <c r="G698" i="32"/>
  <c r="C698" i="32"/>
  <c r="N697" i="32"/>
  <c r="M697" i="32"/>
  <c r="H697" i="32"/>
  <c r="G697" i="32"/>
  <c r="C697" i="32"/>
  <c r="N696" i="32"/>
  <c r="M696" i="32"/>
  <c r="H696" i="32"/>
  <c r="G696" i="32"/>
  <c r="C696" i="32"/>
  <c r="N695" i="32"/>
  <c r="M695" i="32"/>
  <c r="H695" i="32"/>
  <c r="G695" i="32"/>
  <c r="C695" i="32"/>
  <c r="N694" i="32"/>
  <c r="M694" i="32"/>
  <c r="H694" i="32"/>
  <c r="G694" i="32"/>
  <c r="C694" i="32"/>
  <c r="N693" i="32"/>
  <c r="M693" i="32"/>
  <c r="H693" i="32"/>
  <c r="G693" i="32"/>
  <c r="C693" i="32"/>
  <c r="N692" i="32"/>
  <c r="M692" i="32"/>
  <c r="H692" i="32"/>
  <c r="G692" i="32"/>
  <c r="C692" i="32"/>
  <c r="N691" i="32"/>
  <c r="M691" i="32"/>
  <c r="H691" i="32"/>
  <c r="G691" i="32"/>
  <c r="C691" i="32"/>
  <c r="N690" i="32"/>
  <c r="M690" i="32"/>
  <c r="H690" i="32"/>
  <c r="G690" i="32"/>
  <c r="C690" i="32"/>
  <c r="N689" i="32"/>
  <c r="M689" i="32"/>
  <c r="H689" i="32"/>
  <c r="G689" i="32"/>
  <c r="C689" i="32"/>
  <c r="N688" i="32"/>
  <c r="M688" i="32"/>
  <c r="H688" i="32"/>
  <c r="G688" i="32"/>
  <c r="C688" i="32"/>
  <c r="N687" i="32"/>
  <c r="M687" i="32"/>
  <c r="H687" i="32"/>
  <c r="G687" i="32"/>
  <c r="C687" i="32"/>
  <c r="N686" i="32"/>
  <c r="M686" i="32"/>
  <c r="H686" i="32"/>
  <c r="G686" i="32"/>
  <c r="C686" i="32"/>
  <c r="N685" i="32"/>
  <c r="M685" i="32"/>
  <c r="H685" i="32"/>
  <c r="G685" i="32"/>
  <c r="C685" i="32"/>
  <c r="N684" i="32"/>
  <c r="M684" i="32"/>
  <c r="H684" i="32"/>
  <c r="G684" i="32"/>
  <c r="C684" i="32"/>
  <c r="N683" i="32"/>
  <c r="M683" i="32"/>
  <c r="H683" i="32"/>
  <c r="G683" i="32"/>
  <c r="C683" i="32"/>
  <c r="N682" i="32"/>
  <c r="M682" i="32"/>
  <c r="H682" i="32"/>
  <c r="G682" i="32"/>
  <c r="C682" i="32"/>
  <c r="N681" i="32"/>
  <c r="M681" i="32"/>
  <c r="H681" i="32"/>
  <c r="G681" i="32"/>
  <c r="C681" i="32"/>
  <c r="N680" i="32"/>
  <c r="M680" i="32"/>
  <c r="H680" i="32"/>
  <c r="G680" i="32"/>
  <c r="C680" i="32"/>
  <c r="N679" i="32"/>
  <c r="M679" i="32"/>
  <c r="H679" i="32"/>
  <c r="G679" i="32"/>
  <c r="C679" i="32"/>
  <c r="N678" i="32"/>
  <c r="M678" i="32"/>
  <c r="H678" i="32"/>
  <c r="G678" i="32"/>
  <c r="C678" i="32"/>
  <c r="N677" i="32"/>
  <c r="M677" i="32"/>
  <c r="H677" i="32"/>
  <c r="G677" i="32"/>
  <c r="C677" i="32"/>
  <c r="N676" i="32"/>
  <c r="M676" i="32"/>
  <c r="H676" i="32"/>
  <c r="G676" i="32"/>
  <c r="C676" i="32"/>
  <c r="N675" i="32"/>
  <c r="M675" i="32"/>
  <c r="H675" i="32"/>
  <c r="G675" i="32"/>
  <c r="C675" i="32"/>
  <c r="N674" i="32"/>
  <c r="M674" i="32"/>
  <c r="H674" i="32"/>
  <c r="G674" i="32"/>
  <c r="C674" i="32"/>
  <c r="N673" i="32"/>
  <c r="M673" i="32"/>
  <c r="H673" i="32"/>
  <c r="G673" i="32"/>
  <c r="C673" i="32"/>
  <c r="N672" i="32"/>
  <c r="M672" i="32"/>
  <c r="H672" i="32"/>
  <c r="G672" i="32"/>
  <c r="C672" i="32"/>
  <c r="N671" i="32"/>
  <c r="M671" i="32"/>
  <c r="H671" i="32"/>
  <c r="G671" i="32"/>
  <c r="C671" i="32"/>
  <c r="N670" i="32"/>
  <c r="M670" i="32"/>
  <c r="H670" i="32"/>
  <c r="G670" i="32"/>
  <c r="C670" i="32"/>
  <c r="N669" i="32"/>
  <c r="M669" i="32"/>
  <c r="H669" i="32"/>
  <c r="G669" i="32"/>
  <c r="C669" i="32"/>
  <c r="N668" i="32"/>
  <c r="M668" i="32"/>
  <c r="H668" i="32"/>
  <c r="G668" i="32"/>
  <c r="C668" i="32"/>
  <c r="N667" i="32"/>
  <c r="M667" i="32"/>
  <c r="H667" i="32"/>
  <c r="G667" i="32"/>
  <c r="C667" i="32"/>
  <c r="N666" i="32"/>
  <c r="M666" i="32"/>
  <c r="H666" i="32"/>
  <c r="G666" i="32"/>
  <c r="C666" i="32"/>
  <c r="N665" i="32"/>
  <c r="M665" i="32"/>
  <c r="H665" i="32"/>
  <c r="G665" i="32"/>
  <c r="C665" i="32"/>
  <c r="N664" i="32"/>
  <c r="M664" i="32"/>
  <c r="H664" i="32"/>
  <c r="G664" i="32"/>
  <c r="C664" i="32"/>
  <c r="N663" i="32"/>
  <c r="M663" i="32"/>
  <c r="H663" i="32"/>
  <c r="G663" i="32"/>
  <c r="C663" i="32"/>
  <c r="N662" i="32"/>
  <c r="M662" i="32"/>
  <c r="H662" i="32"/>
  <c r="G662" i="32"/>
  <c r="C662" i="32"/>
  <c r="N661" i="32"/>
  <c r="M661" i="32"/>
  <c r="H661" i="32"/>
  <c r="G661" i="32"/>
  <c r="C661" i="32"/>
  <c r="N660" i="32"/>
  <c r="M660" i="32"/>
  <c r="H660" i="32"/>
  <c r="G660" i="32"/>
  <c r="C660" i="32"/>
  <c r="N659" i="32"/>
  <c r="M659" i="32"/>
  <c r="H659" i="32"/>
  <c r="G659" i="32"/>
  <c r="C659" i="32"/>
  <c r="N658" i="32"/>
  <c r="M658" i="32"/>
  <c r="H658" i="32"/>
  <c r="G658" i="32"/>
  <c r="C658" i="32"/>
  <c r="N657" i="32"/>
  <c r="M657" i="32"/>
  <c r="H657" i="32"/>
  <c r="G657" i="32"/>
  <c r="C657" i="32"/>
  <c r="N656" i="32"/>
  <c r="M656" i="32"/>
  <c r="H656" i="32"/>
  <c r="G656" i="32"/>
  <c r="C656" i="32"/>
  <c r="N655" i="32"/>
  <c r="M655" i="32"/>
  <c r="H655" i="32"/>
  <c r="G655" i="32"/>
  <c r="C655" i="32"/>
  <c r="N654" i="32"/>
  <c r="M654" i="32"/>
  <c r="H654" i="32"/>
  <c r="G654" i="32"/>
  <c r="C654" i="32"/>
  <c r="N653" i="32"/>
  <c r="M653" i="32"/>
  <c r="H653" i="32"/>
  <c r="G653" i="32"/>
  <c r="C653" i="32"/>
  <c r="N652" i="32"/>
  <c r="M652" i="32"/>
  <c r="H652" i="32"/>
  <c r="G652" i="32"/>
  <c r="C652" i="32"/>
  <c r="N651" i="32"/>
  <c r="M651" i="32"/>
  <c r="H651" i="32"/>
  <c r="G651" i="32"/>
  <c r="C651" i="32"/>
  <c r="N650" i="32"/>
  <c r="M650" i="32"/>
  <c r="H650" i="32"/>
  <c r="G650" i="32"/>
  <c r="C650" i="32"/>
  <c r="N649" i="32"/>
  <c r="M649" i="32"/>
  <c r="H649" i="32"/>
  <c r="G649" i="32"/>
  <c r="C649" i="32"/>
  <c r="N648" i="32"/>
  <c r="M648" i="32"/>
  <c r="H648" i="32"/>
  <c r="G648" i="32"/>
  <c r="C648" i="32"/>
  <c r="N647" i="32"/>
  <c r="M647" i="32"/>
  <c r="H647" i="32"/>
  <c r="G647" i="32"/>
  <c r="C647" i="32"/>
  <c r="N646" i="32"/>
  <c r="M646" i="32"/>
  <c r="H646" i="32"/>
  <c r="G646" i="32"/>
  <c r="C646" i="32"/>
  <c r="N645" i="32"/>
  <c r="M645" i="32"/>
  <c r="H645" i="32"/>
  <c r="G645" i="32"/>
  <c r="C645" i="32"/>
  <c r="N644" i="32"/>
  <c r="M644" i="32"/>
  <c r="H644" i="32"/>
  <c r="G644" i="32"/>
  <c r="C644" i="32"/>
  <c r="N643" i="32"/>
  <c r="M643" i="32"/>
  <c r="H643" i="32"/>
  <c r="G643" i="32"/>
  <c r="C643" i="32"/>
  <c r="N642" i="32"/>
  <c r="M642" i="32"/>
  <c r="H642" i="32"/>
  <c r="G642" i="32"/>
  <c r="C642" i="32"/>
  <c r="N641" i="32"/>
  <c r="M641" i="32"/>
  <c r="H641" i="32"/>
  <c r="G641" i="32"/>
  <c r="C641" i="32"/>
  <c r="N640" i="32"/>
  <c r="M640" i="32"/>
  <c r="H640" i="32"/>
  <c r="G640" i="32"/>
  <c r="C640" i="32"/>
  <c r="N639" i="32"/>
  <c r="M639" i="32"/>
  <c r="H639" i="32"/>
  <c r="G639" i="32"/>
  <c r="C639" i="32"/>
  <c r="N638" i="32"/>
  <c r="M638" i="32"/>
  <c r="H638" i="32"/>
  <c r="G638" i="32"/>
  <c r="C638" i="32"/>
  <c r="N637" i="32"/>
  <c r="M637" i="32"/>
  <c r="H637" i="32"/>
  <c r="G637" i="32"/>
  <c r="C637" i="32"/>
  <c r="N636" i="32"/>
  <c r="M636" i="32"/>
  <c r="H636" i="32"/>
  <c r="G636" i="32"/>
  <c r="C636" i="32"/>
  <c r="N635" i="32"/>
  <c r="M635" i="32"/>
  <c r="H635" i="32"/>
  <c r="G635" i="32"/>
  <c r="C635" i="32"/>
  <c r="N634" i="32"/>
  <c r="M634" i="32"/>
  <c r="H634" i="32"/>
  <c r="G634" i="32"/>
  <c r="C634" i="32"/>
  <c r="N633" i="32"/>
  <c r="M633" i="32"/>
  <c r="H633" i="32"/>
  <c r="G633" i="32"/>
  <c r="C633" i="32"/>
  <c r="N632" i="32"/>
  <c r="M632" i="32"/>
  <c r="H632" i="32"/>
  <c r="G632" i="32"/>
  <c r="C632" i="32"/>
  <c r="N631" i="32"/>
  <c r="M631" i="32"/>
  <c r="H631" i="32"/>
  <c r="G631" i="32"/>
  <c r="C631" i="32"/>
  <c r="N630" i="32"/>
  <c r="M630" i="32"/>
  <c r="H630" i="32"/>
  <c r="G630" i="32"/>
  <c r="C630" i="32"/>
  <c r="N629" i="32"/>
  <c r="M629" i="32"/>
  <c r="H629" i="32"/>
  <c r="G629" i="32"/>
  <c r="C629" i="32"/>
  <c r="N628" i="32"/>
  <c r="M628" i="32"/>
  <c r="H628" i="32"/>
  <c r="G628" i="32"/>
  <c r="C628" i="32"/>
  <c r="N627" i="32"/>
  <c r="M627" i="32"/>
  <c r="H627" i="32"/>
  <c r="G627" i="32"/>
  <c r="C627" i="32"/>
  <c r="N626" i="32"/>
  <c r="M626" i="32"/>
  <c r="H626" i="32"/>
  <c r="G626" i="32"/>
  <c r="C626" i="32"/>
  <c r="N625" i="32"/>
  <c r="M625" i="32"/>
  <c r="H625" i="32"/>
  <c r="G625" i="32"/>
  <c r="C625" i="32"/>
  <c r="N624" i="32"/>
  <c r="M624" i="32"/>
  <c r="H624" i="32"/>
  <c r="G624" i="32"/>
  <c r="C624" i="32"/>
  <c r="N623" i="32"/>
  <c r="M623" i="32"/>
  <c r="H623" i="32"/>
  <c r="G623" i="32"/>
  <c r="C623" i="32"/>
  <c r="N622" i="32"/>
  <c r="M622" i="32"/>
  <c r="H622" i="32"/>
  <c r="G622" i="32"/>
  <c r="C622" i="32"/>
  <c r="N621" i="32"/>
  <c r="M621" i="32"/>
  <c r="H621" i="32"/>
  <c r="G621" i="32"/>
  <c r="C621" i="32"/>
  <c r="N620" i="32"/>
  <c r="M620" i="32"/>
  <c r="H620" i="32"/>
  <c r="G620" i="32"/>
  <c r="C620" i="32"/>
  <c r="N619" i="32"/>
  <c r="M619" i="32"/>
  <c r="H619" i="32"/>
  <c r="G619" i="32"/>
  <c r="C619" i="32"/>
  <c r="N618" i="32"/>
  <c r="M618" i="32"/>
  <c r="H618" i="32"/>
  <c r="G618" i="32"/>
  <c r="C618" i="32"/>
  <c r="N617" i="32"/>
  <c r="M617" i="32"/>
  <c r="H617" i="32"/>
  <c r="G617" i="32"/>
  <c r="C617" i="32"/>
  <c r="N616" i="32"/>
  <c r="M616" i="32"/>
  <c r="H616" i="32"/>
  <c r="G616" i="32"/>
  <c r="C616" i="32"/>
  <c r="N615" i="32"/>
  <c r="M615" i="32"/>
  <c r="H615" i="32"/>
  <c r="G615" i="32"/>
  <c r="C615" i="32"/>
  <c r="N614" i="32"/>
  <c r="M614" i="32"/>
  <c r="H614" i="32"/>
  <c r="G614" i="32"/>
  <c r="C614" i="32"/>
  <c r="N613" i="32"/>
  <c r="M613" i="32"/>
  <c r="H613" i="32"/>
  <c r="G613" i="32"/>
  <c r="C613" i="32"/>
  <c r="N612" i="32"/>
  <c r="M612" i="32"/>
  <c r="H612" i="32"/>
  <c r="G612" i="32"/>
  <c r="C612" i="32"/>
  <c r="N611" i="32"/>
  <c r="M611" i="32"/>
  <c r="H611" i="32"/>
  <c r="G611" i="32"/>
  <c r="C611" i="32"/>
  <c r="N610" i="32"/>
  <c r="M610" i="32"/>
  <c r="H610" i="32"/>
  <c r="G610" i="32"/>
  <c r="C610" i="32"/>
  <c r="N609" i="32"/>
  <c r="M609" i="32"/>
  <c r="H609" i="32"/>
  <c r="G609" i="32"/>
  <c r="C609" i="32"/>
  <c r="N608" i="32"/>
  <c r="M608" i="32"/>
  <c r="H608" i="32"/>
  <c r="G608" i="32"/>
  <c r="C608" i="32"/>
  <c r="N607" i="32"/>
  <c r="M607" i="32"/>
  <c r="H607" i="32"/>
  <c r="G607" i="32"/>
  <c r="C607" i="32"/>
  <c r="N606" i="32"/>
  <c r="M606" i="32"/>
  <c r="H606" i="32"/>
  <c r="G606" i="32"/>
  <c r="C606" i="32"/>
  <c r="N605" i="32"/>
  <c r="M605" i="32"/>
  <c r="H605" i="32"/>
  <c r="G605" i="32"/>
  <c r="C605" i="32"/>
  <c r="N604" i="32"/>
  <c r="M604" i="32"/>
  <c r="H604" i="32"/>
  <c r="G604" i="32"/>
  <c r="C604" i="32"/>
  <c r="N603" i="32"/>
  <c r="M603" i="32"/>
  <c r="H603" i="32"/>
  <c r="G603" i="32"/>
  <c r="C603" i="32"/>
  <c r="N602" i="32"/>
  <c r="M602" i="32"/>
  <c r="H602" i="32"/>
  <c r="G602" i="32"/>
  <c r="C602" i="32"/>
  <c r="N601" i="32"/>
  <c r="M601" i="32"/>
  <c r="H601" i="32"/>
  <c r="G601" i="32"/>
  <c r="C601" i="32"/>
  <c r="N600" i="32"/>
  <c r="M600" i="32"/>
  <c r="H600" i="32"/>
  <c r="G600" i="32"/>
  <c r="C600" i="32"/>
  <c r="N599" i="32"/>
  <c r="M599" i="32"/>
  <c r="H599" i="32"/>
  <c r="G599" i="32"/>
  <c r="C599" i="32"/>
  <c r="N598" i="32"/>
  <c r="M598" i="32"/>
  <c r="H598" i="32"/>
  <c r="G598" i="32"/>
  <c r="C598" i="32"/>
  <c r="N597" i="32"/>
  <c r="M597" i="32"/>
  <c r="H597" i="32"/>
  <c r="G597" i="32"/>
  <c r="C597" i="32"/>
  <c r="N596" i="32"/>
  <c r="M596" i="32"/>
  <c r="H596" i="32"/>
  <c r="G596" i="32"/>
  <c r="C596" i="32"/>
  <c r="N595" i="32"/>
  <c r="M595" i="32"/>
  <c r="H595" i="32"/>
  <c r="G595" i="32"/>
  <c r="C595" i="32"/>
  <c r="N594" i="32"/>
  <c r="M594" i="32"/>
  <c r="H594" i="32"/>
  <c r="G594" i="32"/>
  <c r="C594" i="32"/>
  <c r="N593" i="32"/>
  <c r="M593" i="32"/>
  <c r="H593" i="32"/>
  <c r="G593" i="32"/>
  <c r="C593" i="32"/>
  <c r="N592" i="32"/>
  <c r="M592" i="32"/>
  <c r="H592" i="32"/>
  <c r="G592" i="32"/>
  <c r="C592" i="32"/>
  <c r="N591" i="32"/>
  <c r="M591" i="32"/>
  <c r="H591" i="32"/>
  <c r="G591" i="32"/>
  <c r="C591" i="32"/>
  <c r="N590" i="32"/>
  <c r="M590" i="32"/>
  <c r="H590" i="32"/>
  <c r="G590" i="32"/>
  <c r="C590" i="32"/>
  <c r="N589" i="32"/>
  <c r="M589" i="32"/>
  <c r="H589" i="32"/>
  <c r="G589" i="32"/>
  <c r="C589" i="32"/>
  <c r="N588" i="32"/>
  <c r="M588" i="32"/>
  <c r="H588" i="32"/>
  <c r="G588" i="32"/>
  <c r="C588" i="32"/>
  <c r="N587" i="32"/>
  <c r="M587" i="32"/>
  <c r="H587" i="32"/>
  <c r="G587" i="32"/>
  <c r="C587" i="32"/>
  <c r="N586" i="32"/>
  <c r="M586" i="32"/>
  <c r="H586" i="32"/>
  <c r="G586" i="32"/>
  <c r="C586" i="32"/>
  <c r="N585" i="32"/>
  <c r="M585" i="32"/>
  <c r="H585" i="32"/>
  <c r="G585" i="32"/>
  <c r="C585" i="32"/>
  <c r="N584" i="32"/>
  <c r="M584" i="32"/>
  <c r="H584" i="32"/>
  <c r="G584" i="32"/>
  <c r="C584" i="32"/>
  <c r="N583" i="32"/>
  <c r="M583" i="32"/>
  <c r="H583" i="32"/>
  <c r="G583" i="32"/>
  <c r="C583" i="32"/>
  <c r="N582" i="32"/>
  <c r="M582" i="32"/>
  <c r="H582" i="32"/>
  <c r="G582" i="32"/>
  <c r="C582" i="32"/>
  <c r="N581" i="32"/>
  <c r="M581" i="32"/>
  <c r="H581" i="32"/>
  <c r="G581" i="32"/>
  <c r="C581" i="32"/>
  <c r="N580" i="32"/>
  <c r="M580" i="32"/>
  <c r="H580" i="32"/>
  <c r="G580" i="32"/>
  <c r="C580" i="32"/>
  <c r="N579" i="32"/>
  <c r="M579" i="32"/>
  <c r="H579" i="32"/>
  <c r="G579" i="32"/>
  <c r="C579" i="32"/>
  <c r="N578" i="32"/>
  <c r="M578" i="32"/>
  <c r="H578" i="32"/>
  <c r="G578" i="32"/>
  <c r="C578" i="32"/>
  <c r="N577" i="32"/>
  <c r="M577" i="32"/>
  <c r="H577" i="32"/>
  <c r="G577" i="32"/>
  <c r="C577" i="32"/>
  <c r="N576" i="32"/>
  <c r="M576" i="32"/>
  <c r="H576" i="32"/>
  <c r="G576" i="32"/>
  <c r="C576" i="32"/>
  <c r="N575" i="32"/>
  <c r="M575" i="32"/>
  <c r="H575" i="32"/>
  <c r="G575" i="32"/>
  <c r="C575" i="32"/>
  <c r="N574" i="32"/>
  <c r="M574" i="32"/>
  <c r="H574" i="32"/>
  <c r="G574" i="32"/>
  <c r="C574" i="32"/>
  <c r="N573" i="32"/>
  <c r="M573" i="32"/>
  <c r="H573" i="32"/>
  <c r="G573" i="32"/>
  <c r="C573" i="32"/>
  <c r="N572" i="32"/>
  <c r="M572" i="32"/>
  <c r="H572" i="32"/>
  <c r="G572" i="32"/>
  <c r="C572" i="32"/>
  <c r="N571" i="32"/>
  <c r="M571" i="32"/>
  <c r="H571" i="32"/>
  <c r="G571" i="32"/>
  <c r="C571" i="32"/>
  <c r="N570" i="32"/>
  <c r="M570" i="32"/>
  <c r="H570" i="32"/>
  <c r="G570" i="32"/>
  <c r="C570" i="32"/>
  <c r="N569" i="32"/>
  <c r="M569" i="32"/>
  <c r="H569" i="32"/>
  <c r="G569" i="32"/>
  <c r="C569" i="32"/>
  <c r="N568" i="32"/>
  <c r="M568" i="32"/>
  <c r="H568" i="32"/>
  <c r="G568" i="32"/>
  <c r="C568" i="32"/>
  <c r="N567" i="32"/>
  <c r="M567" i="32"/>
  <c r="H567" i="32"/>
  <c r="G567" i="32"/>
  <c r="C567" i="32"/>
  <c r="N566" i="32"/>
  <c r="M566" i="32"/>
  <c r="H566" i="32"/>
  <c r="G566" i="32"/>
  <c r="C566" i="32"/>
  <c r="N565" i="32"/>
  <c r="M565" i="32"/>
  <c r="H565" i="32"/>
  <c r="G565" i="32"/>
  <c r="C565" i="32"/>
  <c r="N564" i="32"/>
  <c r="M564" i="32"/>
  <c r="H564" i="32"/>
  <c r="G564" i="32"/>
  <c r="C564" i="32"/>
  <c r="N563" i="32"/>
  <c r="M563" i="32"/>
  <c r="H563" i="32"/>
  <c r="G563" i="32"/>
  <c r="C563" i="32"/>
  <c r="N562" i="32"/>
  <c r="M562" i="32"/>
  <c r="H562" i="32"/>
  <c r="G562" i="32"/>
  <c r="C562" i="32"/>
  <c r="N561" i="32"/>
  <c r="M561" i="32"/>
  <c r="H561" i="32"/>
  <c r="G561" i="32"/>
  <c r="C561" i="32"/>
  <c r="N560" i="32"/>
  <c r="M560" i="32"/>
  <c r="H560" i="32"/>
  <c r="G560" i="32"/>
  <c r="C560" i="32"/>
  <c r="N559" i="32"/>
  <c r="M559" i="32"/>
  <c r="H559" i="32"/>
  <c r="G559" i="32"/>
  <c r="C559" i="32"/>
  <c r="N558" i="32"/>
  <c r="M558" i="32"/>
  <c r="H558" i="32"/>
  <c r="G558" i="32"/>
  <c r="C558" i="32"/>
  <c r="N557" i="32"/>
  <c r="M557" i="32"/>
  <c r="H557" i="32"/>
  <c r="G557" i="32"/>
  <c r="C557" i="32"/>
  <c r="N556" i="32"/>
  <c r="M556" i="32"/>
  <c r="H556" i="32"/>
  <c r="G556" i="32"/>
  <c r="C556" i="32"/>
  <c r="N555" i="32"/>
  <c r="M555" i="32"/>
  <c r="H555" i="32"/>
  <c r="G555" i="32"/>
  <c r="C555" i="32"/>
  <c r="N554" i="32"/>
  <c r="M554" i="32"/>
  <c r="H554" i="32"/>
  <c r="G554" i="32"/>
  <c r="C554" i="32"/>
  <c r="N553" i="32"/>
  <c r="M553" i="32"/>
  <c r="H553" i="32"/>
  <c r="G553" i="32"/>
  <c r="C553" i="32"/>
  <c r="N552" i="32"/>
  <c r="M552" i="32"/>
  <c r="H552" i="32"/>
  <c r="G552" i="32"/>
  <c r="C552" i="32"/>
  <c r="N551" i="32"/>
  <c r="M551" i="32"/>
  <c r="H551" i="32"/>
  <c r="G551" i="32"/>
  <c r="C551" i="32"/>
  <c r="N550" i="32"/>
  <c r="M550" i="32"/>
  <c r="H550" i="32"/>
  <c r="G550" i="32"/>
  <c r="C550" i="32"/>
  <c r="N549" i="32"/>
  <c r="M549" i="32"/>
  <c r="H549" i="32"/>
  <c r="G549" i="32"/>
  <c r="C549" i="32"/>
  <c r="N548" i="32"/>
  <c r="M548" i="32"/>
  <c r="H548" i="32"/>
  <c r="G548" i="32"/>
  <c r="C548" i="32"/>
  <c r="N547" i="32"/>
  <c r="M547" i="32"/>
  <c r="H547" i="32"/>
  <c r="G547" i="32"/>
  <c r="C547" i="32"/>
  <c r="N546" i="32"/>
  <c r="M546" i="32"/>
  <c r="H546" i="32"/>
  <c r="G546" i="32"/>
  <c r="C546" i="32"/>
  <c r="N545" i="32"/>
  <c r="M545" i="32"/>
  <c r="H545" i="32"/>
  <c r="G545" i="32"/>
  <c r="C545" i="32"/>
  <c r="N544" i="32"/>
  <c r="M544" i="32"/>
  <c r="H544" i="32"/>
  <c r="G544" i="32"/>
  <c r="C544" i="32"/>
  <c r="N543" i="32"/>
  <c r="M543" i="32"/>
  <c r="H543" i="32"/>
  <c r="G543" i="32"/>
  <c r="C543" i="32"/>
  <c r="N542" i="32"/>
  <c r="M542" i="32"/>
  <c r="H542" i="32"/>
  <c r="G542" i="32"/>
  <c r="C542" i="32"/>
  <c r="N541" i="32"/>
  <c r="M541" i="32"/>
  <c r="H541" i="32"/>
  <c r="G541" i="32"/>
  <c r="C541" i="32"/>
  <c r="N540" i="32"/>
  <c r="M540" i="32"/>
  <c r="H540" i="32"/>
  <c r="G540" i="32"/>
  <c r="C540" i="32"/>
  <c r="N539" i="32"/>
  <c r="M539" i="32"/>
  <c r="H539" i="32"/>
  <c r="G539" i="32"/>
  <c r="C539" i="32"/>
  <c r="N538" i="32"/>
  <c r="M538" i="32"/>
  <c r="H538" i="32"/>
  <c r="G538" i="32"/>
  <c r="C538" i="32"/>
  <c r="N537" i="32"/>
  <c r="M537" i="32"/>
  <c r="H537" i="32"/>
  <c r="G537" i="32"/>
  <c r="C537" i="32"/>
  <c r="N536" i="32"/>
  <c r="M536" i="32"/>
  <c r="H536" i="32"/>
  <c r="G536" i="32"/>
  <c r="C536" i="32"/>
  <c r="N535" i="32"/>
  <c r="M535" i="32"/>
  <c r="H535" i="32"/>
  <c r="G535" i="32"/>
  <c r="C535" i="32"/>
  <c r="N534" i="32"/>
  <c r="M534" i="32"/>
  <c r="H534" i="32"/>
  <c r="G534" i="32"/>
  <c r="C534" i="32"/>
  <c r="N533" i="32"/>
  <c r="M533" i="32"/>
  <c r="H533" i="32"/>
  <c r="G533" i="32"/>
  <c r="C533" i="32"/>
  <c r="N532" i="32"/>
  <c r="M532" i="32"/>
  <c r="H532" i="32"/>
  <c r="G532" i="32"/>
  <c r="C532" i="32"/>
  <c r="N531" i="32"/>
  <c r="M531" i="32"/>
  <c r="H531" i="32"/>
  <c r="G531" i="32"/>
  <c r="C531" i="32"/>
  <c r="N530" i="32"/>
  <c r="M530" i="32"/>
  <c r="H530" i="32"/>
  <c r="G530" i="32"/>
  <c r="C530" i="32"/>
  <c r="N529" i="32"/>
  <c r="M529" i="32"/>
  <c r="H529" i="32"/>
  <c r="G529" i="32"/>
  <c r="C529" i="32"/>
  <c r="N528" i="32"/>
  <c r="M528" i="32"/>
  <c r="H528" i="32"/>
  <c r="G528" i="32"/>
  <c r="C528" i="32"/>
  <c r="N527" i="32"/>
  <c r="M527" i="32"/>
  <c r="H527" i="32"/>
  <c r="G527" i="32"/>
  <c r="C527" i="32"/>
  <c r="N526" i="32"/>
  <c r="M526" i="32"/>
  <c r="H526" i="32"/>
  <c r="G526" i="32"/>
  <c r="C526" i="32"/>
  <c r="N525" i="32"/>
  <c r="M525" i="32"/>
  <c r="H525" i="32"/>
  <c r="G525" i="32"/>
  <c r="C525" i="32"/>
  <c r="N524" i="32"/>
  <c r="M524" i="32"/>
  <c r="H524" i="32"/>
  <c r="G524" i="32"/>
  <c r="C524" i="32"/>
  <c r="N523" i="32"/>
  <c r="M523" i="32"/>
  <c r="H523" i="32"/>
  <c r="G523" i="32"/>
  <c r="C523" i="32"/>
  <c r="N522" i="32"/>
  <c r="M522" i="32"/>
  <c r="H522" i="32"/>
  <c r="G522" i="32"/>
  <c r="C522" i="32"/>
  <c r="N521" i="32"/>
  <c r="M521" i="32"/>
  <c r="H521" i="32"/>
  <c r="G521" i="32"/>
  <c r="C521" i="32"/>
  <c r="N520" i="32"/>
  <c r="M520" i="32"/>
  <c r="H520" i="32"/>
  <c r="G520" i="32"/>
  <c r="C520" i="32"/>
  <c r="N519" i="32"/>
  <c r="M519" i="32"/>
  <c r="H519" i="32"/>
  <c r="G519" i="32"/>
  <c r="C519" i="32"/>
  <c r="N518" i="32"/>
  <c r="M518" i="32"/>
  <c r="H518" i="32"/>
  <c r="G518" i="32"/>
  <c r="C518" i="32"/>
  <c r="N517" i="32"/>
  <c r="M517" i="32"/>
  <c r="H517" i="32"/>
  <c r="G517" i="32"/>
  <c r="C517" i="32"/>
  <c r="N516" i="32"/>
  <c r="M516" i="32"/>
  <c r="H516" i="32"/>
  <c r="G516" i="32"/>
  <c r="C516" i="32"/>
  <c r="N515" i="32"/>
  <c r="M515" i="32"/>
  <c r="H515" i="32"/>
  <c r="G515" i="32"/>
  <c r="C515" i="32"/>
  <c r="N514" i="32"/>
  <c r="M514" i="32"/>
  <c r="H514" i="32"/>
  <c r="G514" i="32"/>
  <c r="C514" i="32"/>
  <c r="N513" i="32"/>
  <c r="M513" i="32"/>
  <c r="H513" i="32"/>
  <c r="G513" i="32"/>
  <c r="C513" i="32"/>
  <c r="N512" i="32"/>
  <c r="M512" i="32"/>
  <c r="H512" i="32"/>
  <c r="G512" i="32"/>
  <c r="C512" i="32"/>
  <c r="N511" i="32"/>
  <c r="M511" i="32"/>
  <c r="H511" i="32"/>
  <c r="G511" i="32"/>
  <c r="C511" i="32"/>
  <c r="N510" i="32"/>
  <c r="M510" i="32"/>
  <c r="H510" i="32"/>
  <c r="G510" i="32"/>
  <c r="C510" i="32"/>
  <c r="N509" i="32"/>
  <c r="M509" i="32"/>
  <c r="H509" i="32"/>
  <c r="G509" i="32"/>
  <c r="C509" i="32"/>
  <c r="N508" i="32"/>
  <c r="M508" i="32"/>
  <c r="H508" i="32"/>
  <c r="G508" i="32"/>
  <c r="C508" i="32"/>
  <c r="N507" i="32"/>
  <c r="M507" i="32"/>
  <c r="H507" i="32"/>
  <c r="G507" i="32"/>
  <c r="C507" i="32"/>
  <c r="N506" i="32"/>
  <c r="M506" i="32"/>
  <c r="H506" i="32"/>
  <c r="G506" i="32"/>
  <c r="C506" i="32"/>
  <c r="N505" i="32"/>
  <c r="M505" i="32"/>
  <c r="H505" i="32"/>
  <c r="G505" i="32"/>
  <c r="C505" i="32"/>
  <c r="N504" i="32"/>
  <c r="M504" i="32"/>
  <c r="H504" i="32"/>
  <c r="G504" i="32"/>
  <c r="C504" i="32"/>
  <c r="N503" i="32"/>
  <c r="M503" i="32"/>
  <c r="H503" i="32"/>
  <c r="G503" i="32"/>
  <c r="C503" i="32"/>
  <c r="N502" i="32"/>
  <c r="M502" i="32"/>
  <c r="H502" i="32"/>
  <c r="G502" i="32"/>
  <c r="C502" i="32"/>
  <c r="N501" i="32"/>
  <c r="M501" i="32"/>
  <c r="H501" i="32"/>
  <c r="G501" i="32"/>
  <c r="C501" i="32"/>
  <c r="M500" i="32"/>
  <c r="G500" i="32"/>
  <c r="H500" i="32"/>
  <c r="C500" i="32"/>
  <c r="M499" i="32"/>
  <c r="H499" i="32"/>
  <c r="G499" i="32"/>
  <c r="C499" i="32"/>
  <c r="M498" i="32"/>
  <c r="H498" i="32"/>
  <c r="G498" i="32"/>
  <c r="C498" i="32"/>
  <c r="M497" i="32"/>
  <c r="H497" i="32"/>
  <c r="G497" i="32"/>
  <c r="C497" i="32"/>
  <c r="M496" i="32"/>
  <c r="H496" i="32"/>
  <c r="G496" i="32"/>
  <c r="C496" i="32"/>
  <c r="M495" i="32"/>
  <c r="H495" i="32"/>
  <c r="G495" i="32"/>
  <c r="C495" i="32"/>
  <c r="M494" i="32"/>
  <c r="H494" i="32"/>
  <c r="G494" i="32"/>
  <c r="C494" i="32"/>
  <c r="M493" i="32"/>
  <c r="H493" i="32"/>
  <c r="G493" i="32"/>
  <c r="C493" i="32"/>
  <c r="M492" i="32"/>
  <c r="H492" i="32"/>
  <c r="G492" i="32"/>
  <c r="C492" i="32"/>
  <c r="M491" i="32"/>
  <c r="H491" i="32"/>
  <c r="G491" i="32"/>
  <c r="C491" i="32"/>
  <c r="M490" i="32"/>
  <c r="H490" i="32"/>
  <c r="G490" i="32"/>
  <c r="C490" i="32"/>
  <c r="M489" i="32"/>
  <c r="H489" i="32"/>
  <c r="G489" i="32"/>
  <c r="C489" i="32"/>
  <c r="M488" i="32"/>
  <c r="H488" i="32"/>
  <c r="G488" i="32"/>
  <c r="C488" i="32"/>
  <c r="M487" i="32"/>
  <c r="H487" i="32"/>
  <c r="G487" i="32"/>
  <c r="C487" i="32"/>
  <c r="M486" i="32"/>
  <c r="H486" i="32"/>
  <c r="G486" i="32"/>
  <c r="C486" i="32"/>
  <c r="M485" i="32"/>
  <c r="H485" i="32"/>
  <c r="G485" i="32"/>
  <c r="C485" i="32"/>
  <c r="M484" i="32"/>
  <c r="H484" i="32"/>
  <c r="G484" i="32"/>
  <c r="C484" i="32"/>
  <c r="M483" i="32"/>
  <c r="H483" i="32"/>
  <c r="G483" i="32"/>
  <c r="C483" i="32"/>
  <c r="M482" i="32"/>
  <c r="H482" i="32"/>
  <c r="G482" i="32"/>
  <c r="C482" i="32"/>
  <c r="M481" i="32"/>
  <c r="H481" i="32"/>
  <c r="G481" i="32"/>
  <c r="C481" i="32"/>
  <c r="M480" i="32"/>
  <c r="H480" i="32"/>
  <c r="G480" i="32"/>
  <c r="C480" i="32"/>
  <c r="M479" i="32"/>
  <c r="H479" i="32"/>
  <c r="G479" i="32"/>
  <c r="C479" i="32"/>
  <c r="M478" i="32"/>
  <c r="H478" i="32"/>
  <c r="G478" i="32"/>
  <c r="C478" i="32"/>
  <c r="M477" i="32"/>
  <c r="H477" i="32"/>
  <c r="G477" i="32"/>
  <c r="C477" i="32"/>
  <c r="M476" i="32"/>
  <c r="H476" i="32"/>
  <c r="G476" i="32"/>
  <c r="C476" i="32"/>
  <c r="M475" i="32"/>
  <c r="H475" i="32"/>
  <c r="G475" i="32"/>
  <c r="C475" i="32"/>
  <c r="M474" i="32"/>
  <c r="H474" i="32"/>
  <c r="G474" i="32"/>
  <c r="C474" i="32"/>
  <c r="M473" i="32"/>
  <c r="H473" i="32"/>
  <c r="G473" i="32"/>
  <c r="C473" i="32"/>
  <c r="M472" i="32"/>
  <c r="H472" i="32"/>
  <c r="G472" i="32"/>
  <c r="C472" i="32"/>
  <c r="M471" i="32"/>
  <c r="H471" i="32"/>
  <c r="G471" i="32"/>
  <c r="C471" i="32"/>
  <c r="M470" i="32"/>
  <c r="H470" i="32"/>
  <c r="G470" i="32"/>
  <c r="C470" i="32"/>
  <c r="M469" i="32"/>
  <c r="H469" i="32"/>
  <c r="G469" i="32"/>
  <c r="C469" i="32"/>
  <c r="M468" i="32"/>
  <c r="H468" i="32"/>
  <c r="G468" i="32"/>
  <c r="C468" i="32"/>
  <c r="M467" i="32"/>
  <c r="H467" i="32"/>
  <c r="G467" i="32"/>
  <c r="C467" i="32"/>
  <c r="M466" i="32"/>
  <c r="H466" i="32"/>
  <c r="G466" i="32"/>
  <c r="C466" i="32"/>
  <c r="M465" i="32"/>
  <c r="H465" i="32"/>
  <c r="G465" i="32"/>
  <c r="C465" i="32"/>
  <c r="M464" i="32"/>
  <c r="H464" i="32"/>
  <c r="G464" i="32"/>
  <c r="C464" i="32"/>
  <c r="M463" i="32"/>
  <c r="H463" i="32"/>
  <c r="G463" i="32"/>
  <c r="C463" i="32"/>
  <c r="M462" i="32"/>
  <c r="H462" i="32"/>
  <c r="G462" i="32"/>
  <c r="C462" i="32"/>
  <c r="M461" i="32"/>
  <c r="H461" i="32"/>
  <c r="G461" i="32"/>
  <c r="C461" i="32"/>
  <c r="M460" i="32"/>
  <c r="H460" i="32"/>
  <c r="G460" i="32"/>
  <c r="C460" i="32"/>
  <c r="M459" i="32"/>
  <c r="H459" i="32"/>
  <c r="G459" i="32"/>
  <c r="C459" i="32"/>
  <c r="M458" i="32"/>
  <c r="H458" i="32"/>
  <c r="G458" i="32"/>
  <c r="C458" i="32"/>
  <c r="M457" i="32"/>
  <c r="H457" i="32"/>
  <c r="G457" i="32"/>
  <c r="C457" i="32"/>
  <c r="M456" i="32"/>
  <c r="H456" i="32"/>
  <c r="G456" i="32"/>
  <c r="C456" i="32"/>
  <c r="M455" i="32"/>
  <c r="H455" i="32"/>
  <c r="G455" i="32"/>
  <c r="C455" i="32"/>
  <c r="M454" i="32"/>
  <c r="H454" i="32"/>
  <c r="G454" i="32"/>
  <c r="C454" i="32"/>
  <c r="M453" i="32"/>
  <c r="H453" i="32"/>
  <c r="G453" i="32"/>
  <c r="C453" i="32"/>
  <c r="M452" i="32"/>
  <c r="H452" i="32"/>
  <c r="G452" i="32"/>
  <c r="C452" i="32"/>
  <c r="M451" i="32"/>
  <c r="H451" i="32"/>
  <c r="G451" i="32"/>
  <c r="C451" i="32"/>
  <c r="M450" i="32"/>
  <c r="H450" i="32"/>
  <c r="G450" i="32"/>
  <c r="C450" i="32"/>
  <c r="M449" i="32"/>
  <c r="H449" i="32"/>
  <c r="G449" i="32"/>
  <c r="C449" i="32"/>
  <c r="M448" i="32"/>
  <c r="H448" i="32"/>
  <c r="G448" i="32"/>
  <c r="C448" i="32"/>
  <c r="M447" i="32"/>
  <c r="H447" i="32"/>
  <c r="G447" i="32"/>
  <c r="C447" i="32"/>
  <c r="M446" i="32"/>
  <c r="H446" i="32"/>
  <c r="G446" i="32"/>
  <c r="C446" i="32"/>
  <c r="M445" i="32"/>
  <c r="H445" i="32"/>
  <c r="G445" i="32"/>
  <c r="C445" i="32"/>
  <c r="M444" i="32"/>
  <c r="H444" i="32"/>
  <c r="G444" i="32"/>
  <c r="C444" i="32"/>
  <c r="M443" i="32"/>
  <c r="H443" i="32"/>
  <c r="G443" i="32"/>
  <c r="C443" i="32"/>
  <c r="M442" i="32"/>
  <c r="H442" i="32"/>
  <c r="G442" i="32"/>
  <c r="C442" i="32"/>
  <c r="M441" i="32"/>
  <c r="H441" i="32"/>
  <c r="G441" i="32"/>
  <c r="C441" i="32"/>
  <c r="M440" i="32"/>
  <c r="H440" i="32"/>
  <c r="G440" i="32"/>
  <c r="C440" i="32"/>
  <c r="M439" i="32"/>
  <c r="H439" i="32"/>
  <c r="G439" i="32"/>
  <c r="C439" i="32"/>
  <c r="M438" i="32"/>
  <c r="H438" i="32"/>
  <c r="G438" i="32"/>
  <c r="C438" i="32"/>
  <c r="M437" i="32"/>
  <c r="H437" i="32"/>
  <c r="G437" i="32"/>
  <c r="C437" i="32"/>
  <c r="M436" i="32"/>
  <c r="H436" i="32"/>
  <c r="G436" i="32"/>
  <c r="C436" i="32"/>
  <c r="M435" i="32"/>
  <c r="H435" i="32"/>
  <c r="G435" i="32"/>
  <c r="C435" i="32"/>
  <c r="M434" i="32"/>
  <c r="H434" i="32"/>
  <c r="G434" i="32"/>
  <c r="C434" i="32"/>
  <c r="M433" i="32"/>
  <c r="H433" i="32"/>
  <c r="G433" i="32"/>
  <c r="C433" i="32"/>
  <c r="M432" i="32"/>
  <c r="H432" i="32"/>
  <c r="G432" i="32"/>
  <c r="C432" i="32"/>
  <c r="M431" i="32"/>
  <c r="H431" i="32"/>
  <c r="G431" i="32"/>
  <c r="C431" i="32"/>
  <c r="M430" i="32"/>
  <c r="H430" i="32"/>
  <c r="G430" i="32"/>
  <c r="C430" i="32"/>
  <c r="M429" i="32"/>
  <c r="H429" i="32"/>
  <c r="G429" i="32"/>
  <c r="C429" i="32"/>
  <c r="M428" i="32"/>
  <c r="H428" i="32"/>
  <c r="G428" i="32"/>
  <c r="C428" i="32"/>
  <c r="M427" i="32"/>
  <c r="H427" i="32"/>
  <c r="G427" i="32"/>
  <c r="C427" i="32"/>
  <c r="M426" i="32"/>
  <c r="H426" i="32"/>
  <c r="G426" i="32"/>
  <c r="C426" i="32"/>
  <c r="M425" i="32"/>
  <c r="H425" i="32"/>
  <c r="G425" i="32"/>
  <c r="C425" i="32"/>
  <c r="M424" i="32"/>
  <c r="H424" i="32"/>
  <c r="G424" i="32"/>
  <c r="C424" i="32"/>
  <c r="M423" i="32"/>
  <c r="H423" i="32"/>
  <c r="G423" i="32"/>
  <c r="C423" i="32"/>
  <c r="M422" i="32"/>
  <c r="H422" i="32"/>
  <c r="G422" i="32"/>
  <c r="C422" i="32"/>
  <c r="M421" i="32"/>
  <c r="H421" i="32"/>
  <c r="G421" i="32"/>
  <c r="C421" i="32"/>
  <c r="M420" i="32"/>
  <c r="H420" i="32"/>
  <c r="G420" i="32"/>
  <c r="C420" i="32"/>
  <c r="M419" i="32"/>
  <c r="H419" i="32"/>
  <c r="G419" i="32"/>
  <c r="C419" i="32"/>
  <c r="M418" i="32"/>
  <c r="H418" i="32"/>
  <c r="G418" i="32"/>
  <c r="C418" i="32"/>
  <c r="M417" i="32"/>
  <c r="H417" i="32"/>
  <c r="G417" i="32"/>
  <c r="C417" i="32"/>
  <c r="M416" i="32"/>
  <c r="H416" i="32"/>
  <c r="G416" i="32"/>
  <c r="C416" i="32"/>
  <c r="M415" i="32"/>
  <c r="H415" i="32"/>
  <c r="G415" i="32"/>
  <c r="C415" i="32"/>
  <c r="M414" i="32"/>
  <c r="H414" i="32"/>
  <c r="G414" i="32"/>
  <c r="C414" i="32"/>
  <c r="M413" i="32"/>
  <c r="H413" i="32"/>
  <c r="G413" i="32"/>
  <c r="C413" i="32"/>
  <c r="M412" i="32"/>
  <c r="H412" i="32"/>
  <c r="G412" i="32"/>
  <c r="C412" i="32"/>
  <c r="M411" i="32"/>
  <c r="H411" i="32"/>
  <c r="G411" i="32"/>
  <c r="C411" i="32"/>
  <c r="M410" i="32"/>
  <c r="H410" i="32"/>
  <c r="G410" i="32"/>
  <c r="C410" i="32"/>
  <c r="M409" i="32"/>
  <c r="H409" i="32"/>
  <c r="G409" i="32"/>
  <c r="C409" i="32"/>
  <c r="M408" i="32"/>
  <c r="H408" i="32"/>
  <c r="G408" i="32"/>
  <c r="C408" i="32"/>
  <c r="M407" i="32"/>
  <c r="H407" i="32"/>
  <c r="G407" i="32"/>
  <c r="C407" i="32"/>
  <c r="M406" i="32"/>
  <c r="H406" i="32"/>
  <c r="G406" i="32"/>
  <c r="C406" i="32"/>
  <c r="M405" i="32"/>
  <c r="H405" i="32"/>
  <c r="G405" i="32"/>
  <c r="C405" i="32"/>
  <c r="M404" i="32"/>
  <c r="H404" i="32"/>
  <c r="G404" i="32"/>
  <c r="C404" i="32"/>
  <c r="M403" i="32"/>
  <c r="H403" i="32"/>
  <c r="G403" i="32"/>
  <c r="C403" i="32"/>
  <c r="M402" i="32"/>
  <c r="H402" i="32"/>
  <c r="G402" i="32"/>
  <c r="C402" i="32"/>
  <c r="M401" i="32"/>
  <c r="H401" i="32"/>
  <c r="G401" i="32"/>
  <c r="C401" i="32"/>
  <c r="M400" i="32"/>
  <c r="H400" i="32"/>
  <c r="G400" i="32"/>
  <c r="C400" i="32"/>
  <c r="M399" i="32"/>
  <c r="H399" i="32"/>
  <c r="G399" i="32"/>
  <c r="C399" i="32"/>
  <c r="M398" i="32"/>
  <c r="H398" i="32"/>
  <c r="G398" i="32"/>
  <c r="C398" i="32"/>
  <c r="M397" i="32"/>
  <c r="H397" i="32"/>
  <c r="G397" i="32"/>
  <c r="C397" i="32"/>
  <c r="M396" i="32"/>
  <c r="H396" i="32"/>
  <c r="G396" i="32"/>
  <c r="C396" i="32"/>
  <c r="M395" i="32"/>
  <c r="H395" i="32"/>
  <c r="G395" i="32"/>
  <c r="C395" i="32"/>
  <c r="M394" i="32"/>
  <c r="H394" i="32"/>
  <c r="G394" i="32"/>
  <c r="C394" i="32"/>
  <c r="M393" i="32"/>
  <c r="H393" i="32"/>
  <c r="G393" i="32"/>
  <c r="C393" i="32"/>
  <c r="M392" i="32"/>
  <c r="H392" i="32"/>
  <c r="G392" i="32"/>
  <c r="C392" i="32"/>
  <c r="M391" i="32"/>
  <c r="H391" i="32"/>
  <c r="G391" i="32"/>
  <c r="C391" i="32"/>
  <c r="M390" i="32"/>
  <c r="H390" i="32"/>
  <c r="G390" i="32"/>
  <c r="C390" i="32"/>
  <c r="M389" i="32"/>
  <c r="H389" i="32"/>
  <c r="G389" i="32"/>
  <c r="C389" i="32"/>
  <c r="M388" i="32"/>
  <c r="H388" i="32"/>
  <c r="G388" i="32"/>
  <c r="C388" i="32"/>
  <c r="M387" i="32"/>
  <c r="H387" i="32"/>
  <c r="G387" i="32"/>
  <c r="C387" i="32"/>
  <c r="M386" i="32"/>
  <c r="H386" i="32"/>
  <c r="G386" i="32"/>
  <c r="C386" i="32"/>
  <c r="M385" i="32"/>
  <c r="H385" i="32"/>
  <c r="G385" i="32"/>
  <c r="C385" i="32"/>
  <c r="M384" i="32"/>
  <c r="H384" i="32"/>
  <c r="G384" i="32"/>
  <c r="C384" i="32"/>
  <c r="M383" i="32"/>
  <c r="H383" i="32"/>
  <c r="G383" i="32"/>
  <c r="C383" i="32"/>
  <c r="M382" i="32"/>
  <c r="H382" i="32"/>
  <c r="G382" i="32"/>
  <c r="C382" i="32"/>
  <c r="M381" i="32"/>
  <c r="H381" i="32"/>
  <c r="G381" i="32"/>
  <c r="C381" i="32"/>
  <c r="M380" i="32"/>
  <c r="H380" i="32"/>
  <c r="G380" i="32"/>
  <c r="C380" i="32"/>
  <c r="M379" i="32"/>
  <c r="H379" i="32"/>
  <c r="G379" i="32"/>
  <c r="C379" i="32"/>
  <c r="M378" i="32"/>
  <c r="H378" i="32"/>
  <c r="G378" i="32"/>
  <c r="C378" i="32"/>
  <c r="M377" i="32"/>
  <c r="H377" i="32"/>
  <c r="G377" i="32"/>
  <c r="C377" i="32"/>
  <c r="M376" i="32"/>
  <c r="H376" i="32"/>
  <c r="G376" i="32"/>
  <c r="C376" i="32"/>
  <c r="M375" i="32"/>
  <c r="H375" i="32"/>
  <c r="G375" i="32"/>
  <c r="C375" i="32"/>
  <c r="M374" i="32"/>
  <c r="H374" i="32"/>
  <c r="G374" i="32"/>
  <c r="C374" i="32"/>
  <c r="M373" i="32"/>
  <c r="H373" i="32"/>
  <c r="G373" i="32"/>
  <c r="C373" i="32"/>
  <c r="M372" i="32"/>
  <c r="H372" i="32"/>
  <c r="G372" i="32"/>
  <c r="C372" i="32"/>
  <c r="M371" i="32"/>
  <c r="H371" i="32"/>
  <c r="G371" i="32"/>
  <c r="C371" i="32"/>
  <c r="M370" i="32"/>
  <c r="H370" i="32"/>
  <c r="G370" i="32"/>
  <c r="C370" i="32"/>
  <c r="M369" i="32"/>
  <c r="H369" i="32"/>
  <c r="G369" i="32"/>
  <c r="C369" i="32"/>
  <c r="M368" i="32"/>
  <c r="H368" i="32"/>
  <c r="G368" i="32"/>
  <c r="C368" i="32"/>
  <c r="M367" i="32"/>
  <c r="H367" i="32"/>
  <c r="G367" i="32"/>
  <c r="C367" i="32"/>
  <c r="M366" i="32"/>
  <c r="H366" i="32"/>
  <c r="G366" i="32"/>
  <c r="C366" i="32"/>
  <c r="M365" i="32"/>
  <c r="H365" i="32"/>
  <c r="G365" i="32"/>
  <c r="C365" i="32"/>
  <c r="M364" i="32"/>
  <c r="H364" i="32"/>
  <c r="G364" i="32"/>
  <c r="C364" i="32"/>
  <c r="M363" i="32"/>
  <c r="H363" i="32"/>
  <c r="G363" i="32"/>
  <c r="C363" i="32"/>
  <c r="M362" i="32"/>
  <c r="H362" i="32"/>
  <c r="G362" i="32"/>
  <c r="C362" i="32"/>
  <c r="M361" i="32"/>
  <c r="H361" i="32"/>
  <c r="G361" i="32"/>
  <c r="C361" i="32"/>
  <c r="M360" i="32"/>
  <c r="H360" i="32"/>
  <c r="G360" i="32"/>
  <c r="C360" i="32"/>
  <c r="M359" i="32"/>
  <c r="H359" i="32"/>
  <c r="G359" i="32"/>
  <c r="C359" i="32"/>
  <c r="M358" i="32"/>
  <c r="H358" i="32"/>
  <c r="G358" i="32"/>
  <c r="C358" i="32"/>
  <c r="M357" i="32"/>
  <c r="H357" i="32"/>
  <c r="G357" i="32"/>
  <c r="C357" i="32"/>
  <c r="M356" i="32"/>
  <c r="H356" i="32"/>
  <c r="G356" i="32"/>
  <c r="C356" i="32"/>
  <c r="M355" i="32"/>
  <c r="H355" i="32"/>
  <c r="G355" i="32"/>
  <c r="C355" i="32"/>
  <c r="M354" i="32"/>
  <c r="H354" i="32"/>
  <c r="G354" i="32"/>
  <c r="C354" i="32"/>
  <c r="M353" i="32"/>
  <c r="H353" i="32"/>
  <c r="G353" i="32"/>
  <c r="C353" i="32"/>
  <c r="M352" i="32"/>
  <c r="H352" i="32"/>
  <c r="G352" i="32"/>
  <c r="C352" i="32"/>
  <c r="M351" i="32"/>
  <c r="H351" i="32"/>
  <c r="G351" i="32"/>
  <c r="C351" i="32"/>
  <c r="M350" i="32"/>
  <c r="H350" i="32"/>
  <c r="G350" i="32"/>
  <c r="C350" i="32"/>
  <c r="M349" i="32"/>
  <c r="H349" i="32"/>
  <c r="G349" i="32"/>
  <c r="C349" i="32"/>
  <c r="M348" i="32"/>
  <c r="H348" i="32"/>
  <c r="G348" i="32"/>
  <c r="C348" i="32"/>
  <c r="M347" i="32"/>
  <c r="H347" i="32"/>
  <c r="G347" i="32"/>
  <c r="C347" i="32"/>
  <c r="M346" i="32"/>
  <c r="H346" i="32"/>
  <c r="G346" i="32"/>
  <c r="C346" i="32"/>
  <c r="M345" i="32"/>
  <c r="H345" i="32"/>
  <c r="G345" i="32"/>
  <c r="C345" i="32"/>
  <c r="M344" i="32"/>
  <c r="H344" i="32"/>
  <c r="G344" i="32"/>
  <c r="C344" i="32"/>
  <c r="M343" i="32"/>
  <c r="H343" i="32"/>
  <c r="G343" i="32"/>
  <c r="C343" i="32"/>
  <c r="M342" i="32"/>
  <c r="H342" i="32"/>
  <c r="G342" i="32"/>
  <c r="C342" i="32"/>
  <c r="M341" i="32"/>
  <c r="H341" i="32"/>
  <c r="G341" i="32"/>
  <c r="C341" i="32"/>
  <c r="M340" i="32"/>
  <c r="H340" i="32"/>
  <c r="G340" i="32"/>
  <c r="C340" i="32"/>
  <c r="M339" i="32"/>
  <c r="H339" i="32"/>
  <c r="G339" i="32"/>
  <c r="C339" i="32"/>
  <c r="M338" i="32"/>
  <c r="H338" i="32"/>
  <c r="G338" i="32"/>
  <c r="C338" i="32"/>
  <c r="M337" i="32"/>
  <c r="H337" i="32"/>
  <c r="G337" i="32"/>
  <c r="C337" i="32"/>
  <c r="M336" i="32"/>
  <c r="H336" i="32"/>
  <c r="G336" i="32"/>
  <c r="C336" i="32"/>
  <c r="M335" i="32"/>
  <c r="H335" i="32"/>
  <c r="G335" i="32"/>
  <c r="C335" i="32"/>
  <c r="M334" i="32"/>
  <c r="H334" i="32"/>
  <c r="G334" i="32"/>
  <c r="C334" i="32"/>
  <c r="M333" i="32"/>
  <c r="H333" i="32"/>
  <c r="G333" i="32"/>
  <c r="C333" i="32"/>
  <c r="M332" i="32"/>
  <c r="H332" i="32"/>
  <c r="G332" i="32"/>
  <c r="C332" i="32"/>
  <c r="M331" i="32"/>
  <c r="H331" i="32"/>
  <c r="G331" i="32"/>
  <c r="C331" i="32"/>
  <c r="M330" i="32"/>
  <c r="H330" i="32"/>
  <c r="G330" i="32"/>
  <c r="C330" i="32"/>
  <c r="M329" i="32"/>
  <c r="H329" i="32"/>
  <c r="G329" i="32"/>
  <c r="C329" i="32"/>
  <c r="M328" i="32"/>
  <c r="H328" i="32"/>
  <c r="G328" i="32"/>
  <c r="C328" i="32"/>
  <c r="M327" i="32"/>
  <c r="H327" i="32"/>
  <c r="G327" i="32"/>
  <c r="C327" i="32"/>
  <c r="M326" i="32"/>
  <c r="H326" i="32"/>
  <c r="G326" i="32"/>
  <c r="C326" i="32"/>
  <c r="M325" i="32"/>
  <c r="H325" i="32"/>
  <c r="G325" i="32"/>
  <c r="C325" i="32"/>
  <c r="M324" i="32"/>
  <c r="H324" i="32"/>
  <c r="G324" i="32"/>
  <c r="C324" i="32"/>
  <c r="M323" i="32"/>
  <c r="H323" i="32"/>
  <c r="G323" i="32"/>
  <c r="C323" i="32"/>
  <c r="M322" i="32"/>
  <c r="H322" i="32"/>
  <c r="G322" i="32"/>
  <c r="C322" i="32"/>
  <c r="M321" i="32"/>
  <c r="H321" i="32"/>
  <c r="G321" i="32"/>
  <c r="C321" i="32"/>
  <c r="M320" i="32"/>
  <c r="H320" i="32"/>
  <c r="G320" i="32"/>
  <c r="C320" i="32"/>
  <c r="M319" i="32"/>
  <c r="H319" i="32"/>
  <c r="G319" i="32"/>
  <c r="C319" i="32"/>
  <c r="M318" i="32"/>
  <c r="H318" i="32"/>
  <c r="G318" i="32"/>
  <c r="C318" i="32"/>
  <c r="M317" i="32"/>
  <c r="H317" i="32"/>
  <c r="G317" i="32"/>
  <c r="C317" i="32"/>
  <c r="M316" i="32"/>
  <c r="H316" i="32"/>
  <c r="G316" i="32"/>
  <c r="C316" i="32"/>
  <c r="M315" i="32"/>
  <c r="H315" i="32"/>
  <c r="G315" i="32"/>
  <c r="C315" i="32"/>
  <c r="M314" i="32"/>
  <c r="H314" i="32"/>
  <c r="G314" i="32"/>
  <c r="C314" i="32"/>
  <c r="M313" i="32"/>
  <c r="H313" i="32"/>
  <c r="G313" i="32"/>
  <c r="C313" i="32"/>
  <c r="M312" i="32"/>
  <c r="H312" i="32"/>
  <c r="G312" i="32"/>
  <c r="C312" i="32"/>
  <c r="M311" i="32"/>
  <c r="H311" i="32"/>
  <c r="G311" i="32"/>
  <c r="C311" i="32"/>
  <c r="M310" i="32"/>
  <c r="H310" i="32"/>
  <c r="G310" i="32"/>
  <c r="C310" i="32"/>
  <c r="M309" i="32"/>
  <c r="H309" i="32"/>
  <c r="G309" i="32"/>
  <c r="C309" i="32"/>
  <c r="M308" i="32"/>
  <c r="H308" i="32"/>
  <c r="G308" i="32"/>
  <c r="C308" i="32"/>
  <c r="M307" i="32"/>
  <c r="H307" i="32"/>
  <c r="G307" i="32"/>
  <c r="C307" i="32"/>
  <c r="M306" i="32"/>
  <c r="H306" i="32"/>
  <c r="G306" i="32"/>
  <c r="C306" i="32"/>
  <c r="M305" i="32"/>
  <c r="H305" i="32"/>
  <c r="G305" i="32"/>
  <c r="C305" i="32"/>
  <c r="M304" i="32"/>
  <c r="H304" i="32"/>
  <c r="G304" i="32"/>
  <c r="C304" i="32"/>
  <c r="M303" i="32"/>
  <c r="H303" i="32"/>
  <c r="G303" i="32"/>
  <c r="C303" i="32"/>
  <c r="M302" i="32"/>
  <c r="H302" i="32"/>
  <c r="G302" i="32"/>
  <c r="C302" i="32"/>
  <c r="M301" i="32"/>
  <c r="H301" i="32"/>
  <c r="G301" i="32"/>
  <c r="C301" i="32"/>
  <c r="M300" i="32"/>
  <c r="H300" i="32"/>
  <c r="G300" i="32"/>
  <c r="C300" i="32"/>
  <c r="M299" i="32"/>
  <c r="H299" i="32"/>
  <c r="G299" i="32"/>
  <c r="C299" i="32"/>
  <c r="M298" i="32"/>
  <c r="H298" i="32"/>
  <c r="G298" i="32"/>
  <c r="C298" i="32"/>
  <c r="M297" i="32"/>
  <c r="H297" i="32"/>
  <c r="G297" i="32"/>
  <c r="C297" i="32"/>
  <c r="M296" i="32"/>
  <c r="H296" i="32"/>
  <c r="G296" i="32"/>
  <c r="C296" i="32"/>
  <c r="M295" i="32"/>
  <c r="H295" i="32"/>
  <c r="G295" i="32"/>
  <c r="C295" i="32"/>
  <c r="M294" i="32"/>
  <c r="H294" i="32"/>
  <c r="G294" i="32"/>
  <c r="C294" i="32"/>
  <c r="M293" i="32"/>
  <c r="H293" i="32"/>
  <c r="G293" i="32"/>
  <c r="C293" i="32"/>
  <c r="M292" i="32"/>
  <c r="H292" i="32"/>
  <c r="G292" i="32"/>
  <c r="C292" i="32"/>
  <c r="M291" i="32"/>
  <c r="H291" i="32"/>
  <c r="G291" i="32"/>
  <c r="C291" i="32"/>
  <c r="M290" i="32"/>
  <c r="H290" i="32"/>
  <c r="G290" i="32"/>
  <c r="C290" i="32"/>
  <c r="M289" i="32"/>
  <c r="H289" i="32"/>
  <c r="G289" i="32"/>
  <c r="C289" i="32"/>
  <c r="M288" i="32"/>
  <c r="H288" i="32"/>
  <c r="G288" i="32"/>
  <c r="C288" i="32"/>
  <c r="M287" i="32"/>
  <c r="H287" i="32"/>
  <c r="G287" i="32"/>
  <c r="C287" i="32"/>
  <c r="M286" i="32"/>
  <c r="H286" i="32"/>
  <c r="G286" i="32"/>
  <c r="C286" i="32"/>
  <c r="M285" i="32"/>
  <c r="H285" i="32"/>
  <c r="G285" i="32"/>
  <c r="C285" i="32"/>
  <c r="M284" i="32"/>
  <c r="H284" i="32"/>
  <c r="G284" i="32"/>
  <c r="C284" i="32"/>
  <c r="N283" i="32"/>
  <c r="M283" i="32"/>
  <c r="H283" i="32"/>
  <c r="G283" i="32"/>
  <c r="C283" i="32"/>
  <c r="N282" i="32"/>
  <c r="M282" i="32"/>
  <c r="H282" i="32"/>
  <c r="G282" i="32"/>
  <c r="C282" i="32"/>
  <c r="N281" i="32"/>
  <c r="M281" i="32"/>
  <c r="H281" i="32"/>
  <c r="G281" i="32"/>
  <c r="C281" i="32"/>
  <c r="N280" i="32"/>
  <c r="M280" i="32"/>
  <c r="H280" i="32"/>
  <c r="G280" i="32"/>
  <c r="C280" i="32"/>
  <c r="N279" i="32"/>
  <c r="M279" i="32"/>
  <c r="H279" i="32"/>
  <c r="G279" i="32"/>
  <c r="C279" i="32"/>
  <c r="N278" i="32"/>
  <c r="M278" i="32"/>
  <c r="H278" i="32"/>
  <c r="G278" i="32"/>
  <c r="C278" i="32"/>
  <c r="N277" i="32"/>
  <c r="M277" i="32"/>
  <c r="H277" i="32"/>
  <c r="G277" i="32"/>
  <c r="C277" i="32"/>
  <c r="N276" i="32"/>
  <c r="M276" i="32"/>
  <c r="H276" i="32"/>
  <c r="G276" i="32"/>
  <c r="C276" i="32"/>
  <c r="N275" i="32"/>
  <c r="M275" i="32"/>
  <c r="H275" i="32"/>
  <c r="G275" i="32"/>
  <c r="C275" i="32"/>
  <c r="N274" i="32"/>
  <c r="M274" i="32"/>
  <c r="H274" i="32"/>
  <c r="G274" i="32"/>
  <c r="C274" i="32"/>
  <c r="N273" i="32"/>
  <c r="M273" i="32"/>
  <c r="H273" i="32"/>
  <c r="G273" i="32"/>
  <c r="C273" i="32"/>
  <c r="N272" i="32"/>
  <c r="M272" i="32"/>
  <c r="H272" i="32"/>
  <c r="G272" i="32"/>
  <c r="C272" i="32"/>
  <c r="N271" i="32"/>
  <c r="M271" i="32"/>
  <c r="H271" i="32"/>
  <c r="G271" i="32"/>
  <c r="C271" i="32"/>
  <c r="N270" i="32"/>
  <c r="M270" i="32"/>
  <c r="H270" i="32"/>
  <c r="G270" i="32"/>
  <c r="C270" i="32"/>
  <c r="N269" i="32"/>
  <c r="M269" i="32"/>
  <c r="H269" i="32"/>
  <c r="G269" i="32"/>
  <c r="C269" i="32"/>
  <c r="N268" i="32"/>
  <c r="M268" i="32"/>
  <c r="H268" i="32"/>
  <c r="G268" i="32"/>
  <c r="C268" i="32"/>
  <c r="N267" i="32"/>
  <c r="M267" i="32"/>
  <c r="H267" i="32"/>
  <c r="G267" i="32"/>
  <c r="C267" i="32"/>
  <c r="N266" i="32"/>
  <c r="M266" i="32"/>
  <c r="H266" i="32"/>
  <c r="G266" i="32"/>
  <c r="C266" i="32"/>
  <c r="N265" i="32"/>
  <c r="M265" i="32"/>
  <c r="H265" i="32"/>
  <c r="G265" i="32"/>
  <c r="C265" i="32"/>
  <c r="N264" i="32"/>
  <c r="M264" i="32"/>
  <c r="H264" i="32"/>
  <c r="G264" i="32"/>
  <c r="C264" i="32"/>
  <c r="N263" i="32"/>
  <c r="M263" i="32"/>
  <c r="H263" i="32"/>
  <c r="G263" i="32"/>
  <c r="C263" i="32"/>
  <c r="N262" i="32"/>
  <c r="M262" i="32"/>
  <c r="H262" i="32"/>
  <c r="G262" i="32"/>
  <c r="C262" i="32"/>
  <c r="N261" i="32"/>
  <c r="M261" i="32"/>
  <c r="H261" i="32"/>
  <c r="G261" i="32"/>
  <c r="C261" i="32"/>
  <c r="N260" i="32"/>
  <c r="M260" i="32"/>
  <c r="H260" i="32"/>
  <c r="G260" i="32"/>
  <c r="C260" i="32"/>
  <c r="N259" i="32"/>
  <c r="M259" i="32"/>
  <c r="H259" i="32"/>
  <c r="G259" i="32"/>
  <c r="C259" i="32"/>
  <c r="N258" i="32"/>
  <c r="M258" i="32"/>
  <c r="H258" i="32"/>
  <c r="G258" i="32"/>
  <c r="C258" i="32"/>
  <c r="N257" i="32"/>
  <c r="M257" i="32"/>
  <c r="H257" i="32"/>
  <c r="G257" i="32"/>
  <c r="C257" i="32"/>
  <c r="N256" i="32"/>
  <c r="M256" i="32"/>
  <c r="H256" i="32"/>
  <c r="G256" i="32"/>
  <c r="C256" i="32"/>
  <c r="N255" i="32"/>
  <c r="M255" i="32"/>
  <c r="H255" i="32"/>
  <c r="G255" i="32"/>
  <c r="C255" i="32"/>
  <c r="N254" i="32"/>
  <c r="M254" i="32"/>
  <c r="H254" i="32"/>
  <c r="G254" i="32"/>
  <c r="C254" i="32"/>
  <c r="N253" i="32"/>
  <c r="M253" i="32"/>
  <c r="H253" i="32"/>
  <c r="G253" i="32"/>
  <c r="C253" i="32"/>
  <c r="N252" i="32"/>
  <c r="M252" i="32"/>
  <c r="H252" i="32"/>
  <c r="G252" i="32"/>
  <c r="C252" i="32"/>
  <c r="N251" i="32"/>
  <c r="M251" i="32"/>
  <c r="H251" i="32"/>
  <c r="G251" i="32"/>
  <c r="C251" i="32"/>
  <c r="N250" i="32"/>
  <c r="M250" i="32"/>
  <c r="H250" i="32"/>
  <c r="G250" i="32"/>
  <c r="C250" i="32"/>
  <c r="N249" i="32"/>
  <c r="M249" i="32"/>
  <c r="H249" i="32"/>
  <c r="G249" i="32"/>
  <c r="C249" i="32"/>
  <c r="N248" i="32"/>
  <c r="M248" i="32"/>
  <c r="H248" i="32"/>
  <c r="G248" i="32"/>
  <c r="C248" i="32"/>
  <c r="N247" i="32"/>
  <c r="M247" i="32"/>
  <c r="H247" i="32"/>
  <c r="G247" i="32"/>
  <c r="C247" i="32"/>
  <c r="N246" i="32"/>
  <c r="M246" i="32"/>
  <c r="H246" i="32"/>
  <c r="G246" i="32"/>
  <c r="C246" i="32"/>
  <c r="N245" i="32"/>
  <c r="M245" i="32"/>
  <c r="H245" i="32"/>
  <c r="G245" i="32"/>
  <c r="C245" i="32"/>
  <c r="N244" i="32"/>
  <c r="M244" i="32"/>
  <c r="H244" i="32"/>
  <c r="G244" i="32"/>
  <c r="C244" i="32"/>
  <c r="N243" i="32"/>
  <c r="M243" i="32"/>
  <c r="H243" i="32"/>
  <c r="G243" i="32"/>
  <c r="C243" i="32"/>
  <c r="N242" i="32"/>
  <c r="M242" i="32"/>
  <c r="H242" i="32"/>
  <c r="G242" i="32"/>
  <c r="C242" i="32"/>
  <c r="N241" i="32"/>
  <c r="M241" i="32"/>
  <c r="H241" i="32"/>
  <c r="G241" i="32"/>
  <c r="C241" i="32"/>
  <c r="N240" i="32"/>
  <c r="M240" i="32"/>
  <c r="H240" i="32"/>
  <c r="G240" i="32"/>
  <c r="C240" i="32"/>
  <c r="N239" i="32"/>
  <c r="M239" i="32"/>
  <c r="H239" i="32"/>
  <c r="G239" i="32"/>
  <c r="C239" i="32"/>
  <c r="N238" i="32"/>
  <c r="M238" i="32"/>
  <c r="H238" i="32"/>
  <c r="G238" i="32"/>
  <c r="C238" i="32"/>
  <c r="N237" i="32"/>
  <c r="M237" i="32"/>
  <c r="H237" i="32"/>
  <c r="G237" i="32"/>
  <c r="C237" i="32"/>
  <c r="N236" i="32"/>
  <c r="M236" i="32"/>
  <c r="H236" i="32"/>
  <c r="G236" i="32"/>
  <c r="C236" i="32"/>
  <c r="N235" i="32"/>
  <c r="M235" i="32"/>
  <c r="H235" i="32"/>
  <c r="G235" i="32"/>
  <c r="C235" i="32"/>
  <c r="N234" i="32"/>
  <c r="M234" i="32"/>
  <c r="H234" i="32"/>
  <c r="G234" i="32"/>
  <c r="C234" i="32"/>
  <c r="N233" i="32"/>
  <c r="M233" i="32"/>
  <c r="H233" i="32"/>
  <c r="G233" i="32"/>
  <c r="C233" i="32"/>
  <c r="N232" i="32"/>
  <c r="M232" i="32"/>
  <c r="H232" i="32"/>
  <c r="G232" i="32"/>
  <c r="C232" i="32"/>
  <c r="N231" i="32"/>
  <c r="M231" i="32"/>
  <c r="H231" i="32"/>
  <c r="G231" i="32"/>
  <c r="C231" i="32"/>
  <c r="N230" i="32"/>
  <c r="M230" i="32"/>
  <c r="H230" i="32"/>
  <c r="G230" i="32"/>
  <c r="C230" i="32"/>
  <c r="N229" i="32"/>
  <c r="M229" i="32"/>
  <c r="H229" i="32"/>
  <c r="G229" i="32"/>
  <c r="C229" i="32"/>
  <c r="N228" i="32"/>
  <c r="M228" i="32"/>
  <c r="H228" i="32"/>
  <c r="G228" i="32"/>
  <c r="C228" i="32"/>
  <c r="N227" i="32"/>
  <c r="M227" i="32"/>
  <c r="H227" i="32"/>
  <c r="G227" i="32"/>
  <c r="C227" i="32"/>
  <c r="N226" i="32"/>
  <c r="M226" i="32"/>
  <c r="H226" i="32"/>
  <c r="G226" i="32"/>
  <c r="C226" i="32"/>
  <c r="N225" i="32"/>
  <c r="M225" i="32"/>
  <c r="H225" i="32"/>
  <c r="G225" i="32"/>
  <c r="C225" i="32"/>
  <c r="N224" i="32"/>
  <c r="M224" i="32"/>
  <c r="H224" i="32"/>
  <c r="G224" i="32"/>
  <c r="C224" i="32"/>
  <c r="N223" i="32"/>
  <c r="M223" i="32"/>
  <c r="H223" i="32"/>
  <c r="G223" i="32"/>
  <c r="C223" i="32"/>
  <c r="N222" i="32"/>
  <c r="M222" i="32"/>
  <c r="H222" i="32"/>
  <c r="G222" i="32"/>
  <c r="C222" i="32"/>
  <c r="N221" i="32"/>
  <c r="M221" i="32"/>
  <c r="H221" i="32"/>
  <c r="G221" i="32"/>
  <c r="C221" i="32"/>
  <c r="N220" i="32"/>
  <c r="M220" i="32"/>
  <c r="H220" i="32"/>
  <c r="G220" i="32"/>
  <c r="C220" i="32"/>
  <c r="N219" i="32"/>
  <c r="M219" i="32"/>
  <c r="H219" i="32"/>
  <c r="G219" i="32"/>
  <c r="C219" i="32"/>
  <c r="N218" i="32"/>
  <c r="M218" i="32"/>
  <c r="H218" i="32"/>
  <c r="G218" i="32"/>
  <c r="C218" i="32"/>
  <c r="N217" i="32"/>
  <c r="M217" i="32"/>
  <c r="H217" i="32"/>
  <c r="G217" i="32"/>
  <c r="C217" i="32"/>
  <c r="N216" i="32"/>
  <c r="M216" i="32"/>
  <c r="H216" i="32"/>
  <c r="G216" i="32"/>
  <c r="C216" i="32"/>
  <c r="N215" i="32"/>
  <c r="M215" i="32"/>
  <c r="H215" i="32"/>
  <c r="G215" i="32"/>
  <c r="C215" i="32"/>
  <c r="N214" i="32"/>
  <c r="M214" i="32"/>
  <c r="H214" i="32"/>
  <c r="G214" i="32"/>
  <c r="C214" i="32"/>
  <c r="N213" i="32"/>
  <c r="M213" i="32"/>
  <c r="H213" i="32"/>
  <c r="G213" i="32"/>
  <c r="C213" i="32"/>
  <c r="N212" i="32"/>
  <c r="M212" i="32"/>
  <c r="H212" i="32"/>
  <c r="G212" i="32"/>
  <c r="C212" i="32"/>
  <c r="N211" i="32"/>
  <c r="M211" i="32"/>
  <c r="H211" i="32"/>
  <c r="G211" i="32"/>
  <c r="C211" i="32"/>
  <c r="N210" i="32"/>
  <c r="M210" i="32"/>
  <c r="H210" i="32"/>
  <c r="G210" i="32"/>
  <c r="C210" i="32"/>
  <c r="N209" i="32"/>
  <c r="M209" i="32"/>
  <c r="H209" i="32"/>
  <c r="G209" i="32"/>
  <c r="C209" i="32"/>
  <c r="N208" i="32"/>
  <c r="M208" i="32"/>
  <c r="H208" i="32"/>
  <c r="G208" i="32"/>
  <c r="C208" i="32"/>
  <c r="N207" i="32"/>
  <c r="M207" i="32"/>
  <c r="H207" i="32"/>
  <c r="G207" i="32"/>
  <c r="C207" i="32"/>
  <c r="N206" i="32"/>
  <c r="M206" i="32"/>
  <c r="H206" i="32"/>
  <c r="G206" i="32"/>
  <c r="C206" i="32"/>
  <c r="N205" i="32"/>
  <c r="M205" i="32"/>
  <c r="H205" i="32"/>
  <c r="G205" i="32"/>
  <c r="C205" i="32"/>
  <c r="N204" i="32"/>
  <c r="M204" i="32"/>
  <c r="H204" i="32"/>
  <c r="G204" i="32"/>
  <c r="C204" i="32"/>
  <c r="N203" i="32"/>
  <c r="M203" i="32"/>
  <c r="H203" i="32"/>
  <c r="G203" i="32"/>
  <c r="C203" i="32"/>
  <c r="N202" i="32"/>
  <c r="M202" i="32"/>
  <c r="H202" i="32"/>
  <c r="G202" i="32"/>
  <c r="C202" i="32"/>
  <c r="N201" i="32"/>
  <c r="M201" i="32"/>
  <c r="H201" i="32"/>
  <c r="G201" i="32"/>
  <c r="C201" i="32"/>
  <c r="N200" i="32"/>
  <c r="M200" i="32"/>
  <c r="H200" i="32"/>
  <c r="G200" i="32"/>
  <c r="C200" i="32"/>
  <c r="N199" i="32"/>
  <c r="M199" i="32"/>
  <c r="H199" i="32"/>
  <c r="G199" i="32"/>
  <c r="C199" i="32"/>
  <c r="N198" i="32"/>
  <c r="M198" i="32"/>
  <c r="H198" i="32"/>
  <c r="G198" i="32"/>
  <c r="C198" i="32"/>
  <c r="N197" i="32"/>
  <c r="M197" i="32"/>
  <c r="H197" i="32"/>
  <c r="G197" i="32"/>
  <c r="C197" i="32"/>
  <c r="N196" i="32"/>
  <c r="M196" i="32"/>
  <c r="H196" i="32"/>
  <c r="G196" i="32"/>
  <c r="C196" i="32"/>
  <c r="N195" i="32"/>
  <c r="M195" i="32"/>
  <c r="H195" i="32"/>
  <c r="G195" i="32"/>
  <c r="C195" i="32"/>
  <c r="N194" i="32"/>
  <c r="M194" i="32"/>
  <c r="H194" i="32"/>
  <c r="G194" i="32"/>
  <c r="C194" i="32"/>
  <c r="N193" i="32"/>
  <c r="M193" i="32"/>
  <c r="H193" i="32"/>
  <c r="G193" i="32"/>
  <c r="C193" i="32"/>
  <c r="N192" i="32"/>
  <c r="M192" i="32"/>
  <c r="H192" i="32"/>
  <c r="G192" i="32"/>
  <c r="C192" i="32"/>
  <c r="N191" i="32"/>
  <c r="M191" i="32"/>
  <c r="H191" i="32"/>
  <c r="G191" i="32"/>
  <c r="C191" i="32"/>
  <c r="N190" i="32"/>
  <c r="M190" i="32"/>
  <c r="H190" i="32"/>
  <c r="G190" i="32"/>
  <c r="C190" i="32"/>
  <c r="N189" i="32"/>
  <c r="M189" i="32"/>
  <c r="H189" i="32"/>
  <c r="G189" i="32"/>
  <c r="C189" i="32"/>
  <c r="N188" i="32"/>
  <c r="M188" i="32"/>
  <c r="H188" i="32"/>
  <c r="G188" i="32"/>
  <c r="C188" i="32"/>
  <c r="N187" i="32"/>
  <c r="M187" i="32"/>
  <c r="H187" i="32"/>
  <c r="G187" i="32"/>
  <c r="C187" i="32"/>
  <c r="N186" i="32"/>
  <c r="M186" i="32"/>
  <c r="H186" i="32"/>
  <c r="G186" i="32"/>
  <c r="C186" i="32"/>
  <c r="N185" i="32"/>
  <c r="M185" i="32"/>
  <c r="H185" i="32"/>
  <c r="G185" i="32"/>
  <c r="C185" i="32"/>
  <c r="N184" i="32"/>
  <c r="M184" i="32"/>
  <c r="H184" i="32"/>
  <c r="G184" i="32"/>
  <c r="C184" i="32"/>
  <c r="N183" i="32"/>
  <c r="M183" i="32"/>
  <c r="H183" i="32"/>
  <c r="G183" i="32"/>
  <c r="C183" i="32"/>
  <c r="N182" i="32"/>
  <c r="M182" i="32"/>
  <c r="H182" i="32"/>
  <c r="G182" i="32"/>
  <c r="C182" i="32"/>
  <c r="N181" i="32"/>
  <c r="M181" i="32"/>
  <c r="H181" i="32"/>
  <c r="G181" i="32"/>
  <c r="C181" i="32"/>
  <c r="N180" i="32"/>
  <c r="M180" i="32"/>
  <c r="H180" i="32"/>
  <c r="G180" i="32"/>
  <c r="C180" i="32"/>
  <c r="N179" i="32"/>
  <c r="M179" i="32"/>
  <c r="H179" i="32"/>
  <c r="G179" i="32"/>
  <c r="C179" i="32"/>
  <c r="N178" i="32"/>
  <c r="M178" i="32"/>
  <c r="H178" i="32"/>
  <c r="G178" i="32"/>
  <c r="C178" i="32"/>
  <c r="N177" i="32"/>
  <c r="M177" i="32"/>
  <c r="H177" i="32"/>
  <c r="G177" i="32"/>
  <c r="C177" i="32"/>
  <c r="N176" i="32"/>
  <c r="M176" i="32"/>
  <c r="H176" i="32"/>
  <c r="G176" i="32"/>
  <c r="C176" i="32"/>
  <c r="N175" i="32"/>
  <c r="M175" i="32"/>
  <c r="H175" i="32"/>
  <c r="G175" i="32"/>
  <c r="C175" i="32"/>
  <c r="N174" i="32"/>
  <c r="M174" i="32"/>
  <c r="H174" i="32"/>
  <c r="G174" i="32"/>
  <c r="C174" i="32"/>
  <c r="N173" i="32"/>
  <c r="M173" i="32"/>
  <c r="H173" i="32"/>
  <c r="G173" i="32"/>
  <c r="C173" i="32"/>
  <c r="N172" i="32"/>
  <c r="M172" i="32"/>
  <c r="H172" i="32"/>
  <c r="G172" i="32"/>
  <c r="C172" i="32"/>
  <c r="N171" i="32"/>
  <c r="M171" i="32"/>
  <c r="H171" i="32"/>
  <c r="G171" i="32"/>
  <c r="C171" i="32"/>
  <c r="N170" i="32"/>
  <c r="M170" i="32"/>
  <c r="H170" i="32"/>
  <c r="G170" i="32"/>
  <c r="C170" i="32"/>
  <c r="N169" i="32"/>
  <c r="M169" i="32"/>
  <c r="H169" i="32"/>
  <c r="G169" i="32"/>
  <c r="C169" i="32"/>
  <c r="N168" i="32"/>
  <c r="M168" i="32"/>
  <c r="H168" i="32"/>
  <c r="G168" i="32"/>
  <c r="C168" i="32"/>
  <c r="N167" i="32"/>
  <c r="M167" i="32"/>
  <c r="H167" i="32"/>
  <c r="G167" i="32"/>
  <c r="C167" i="32"/>
  <c r="N166" i="32"/>
  <c r="M166" i="32"/>
  <c r="H166" i="32"/>
  <c r="G166" i="32"/>
  <c r="C166" i="32"/>
  <c r="N165" i="32"/>
  <c r="M165" i="32"/>
  <c r="H165" i="32"/>
  <c r="G165" i="32"/>
  <c r="C165" i="32"/>
  <c r="N164" i="32"/>
  <c r="M164" i="32"/>
  <c r="H164" i="32"/>
  <c r="G164" i="32"/>
  <c r="C164" i="32"/>
  <c r="N163" i="32"/>
  <c r="M163" i="32"/>
  <c r="H163" i="32"/>
  <c r="G163" i="32"/>
  <c r="C163" i="32"/>
  <c r="N162" i="32"/>
  <c r="M162" i="32"/>
  <c r="H162" i="32"/>
  <c r="G162" i="32"/>
  <c r="C162" i="32"/>
  <c r="N161" i="32"/>
  <c r="M161" i="32"/>
  <c r="H161" i="32"/>
  <c r="G161" i="32"/>
  <c r="C161" i="32"/>
  <c r="N160" i="32"/>
  <c r="M160" i="32"/>
  <c r="H160" i="32"/>
  <c r="G160" i="32"/>
  <c r="C160" i="32"/>
  <c r="N159" i="32"/>
  <c r="M159" i="32"/>
  <c r="H159" i="32"/>
  <c r="G159" i="32"/>
  <c r="C159" i="32"/>
  <c r="N158" i="32"/>
  <c r="M158" i="32"/>
  <c r="H158" i="32"/>
  <c r="G158" i="32"/>
  <c r="C158" i="32"/>
  <c r="N157" i="32"/>
  <c r="M157" i="32"/>
  <c r="H157" i="32"/>
  <c r="G157" i="32"/>
  <c r="C157" i="32"/>
  <c r="N156" i="32"/>
  <c r="M156" i="32"/>
  <c r="H156" i="32"/>
  <c r="G156" i="32"/>
  <c r="C156" i="32"/>
  <c r="N155" i="32"/>
  <c r="M155" i="32"/>
  <c r="H155" i="32"/>
  <c r="G155" i="32"/>
  <c r="C155" i="32"/>
  <c r="N154" i="32"/>
  <c r="M154" i="32"/>
  <c r="H154" i="32"/>
  <c r="G154" i="32"/>
  <c r="C154" i="32"/>
  <c r="N153" i="32"/>
  <c r="M153" i="32"/>
  <c r="H153" i="32"/>
  <c r="G153" i="32"/>
  <c r="C153" i="32"/>
  <c r="N152" i="32"/>
  <c r="M152" i="32"/>
  <c r="H152" i="32"/>
  <c r="G152" i="32"/>
  <c r="C152" i="32"/>
  <c r="N151" i="32"/>
  <c r="M151" i="32"/>
  <c r="H151" i="32"/>
  <c r="G151" i="32"/>
  <c r="C151" i="32"/>
  <c r="N150" i="32"/>
  <c r="M150" i="32"/>
  <c r="H150" i="32"/>
  <c r="G150" i="32"/>
  <c r="C150" i="32"/>
  <c r="N149" i="32"/>
  <c r="M149" i="32"/>
  <c r="H149" i="32"/>
  <c r="G149" i="32"/>
  <c r="C149" i="32"/>
  <c r="N148" i="32"/>
  <c r="M148" i="32"/>
  <c r="H148" i="32"/>
  <c r="G148" i="32"/>
  <c r="C148" i="32"/>
  <c r="N147" i="32"/>
  <c r="M147" i="32"/>
  <c r="H147" i="32"/>
  <c r="G147" i="32"/>
  <c r="C147" i="32"/>
  <c r="N146" i="32"/>
  <c r="M146" i="32"/>
  <c r="H146" i="32"/>
  <c r="G146" i="32"/>
  <c r="C146" i="32"/>
  <c r="N145" i="32"/>
  <c r="M145" i="32"/>
  <c r="H145" i="32"/>
  <c r="G145" i="32"/>
  <c r="C145" i="32"/>
  <c r="N144" i="32"/>
  <c r="M144" i="32"/>
  <c r="H144" i="32"/>
  <c r="G144" i="32"/>
  <c r="C144" i="32"/>
  <c r="N143" i="32"/>
  <c r="M143" i="32"/>
  <c r="H143" i="32"/>
  <c r="G143" i="32"/>
  <c r="C143" i="32"/>
  <c r="N142" i="32"/>
  <c r="M142" i="32"/>
  <c r="H142" i="32"/>
  <c r="G142" i="32"/>
  <c r="C142" i="32"/>
  <c r="N141" i="32"/>
  <c r="M141" i="32"/>
  <c r="H141" i="32"/>
  <c r="G141" i="32"/>
  <c r="C141" i="32"/>
  <c r="N140" i="32"/>
  <c r="M140" i="32"/>
  <c r="H140" i="32"/>
  <c r="G140" i="32"/>
  <c r="C140" i="32"/>
  <c r="N139" i="32"/>
  <c r="M139" i="32"/>
  <c r="H139" i="32"/>
  <c r="G139" i="32"/>
  <c r="C139" i="32"/>
  <c r="N138" i="32"/>
  <c r="M138" i="32"/>
  <c r="H138" i="32"/>
  <c r="G138" i="32"/>
  <c r="C138" i="32"/>
  <c r="N137" i="32"/>
  <c r="M137" i="32"/>
  <c r="H137" i="32"/>
  <c r="G137" i="32"/>
  <c r="C137" i="32"/>
  <c r="N136" i="32"/>
  <c r="M136" i="32"/>
  <c r="H136" i="32"/>
  <c r="G136" i="32"/>
  <c r="C136" i="32"/>
  <c r="N135" i="32"/>
  <c r="M135" i="32"/>
  <c r="H135" i="32"/>
  <c r="G135" i="32"/>
  <c r="C135" i="32"/>
  <c r="N134" i="32"/>
  <c r="M134" i="32"/>
  <c r="H134" i="32"/>
  <c r="G134" i="32"/>
  <c r="C134" i="32"/>
  <c r="N133" i="32"/>
  <c r="M133" i="32"/>
  <c r="H133" i="32"/>
  <c r="G133" i="32"/>
  <c r="C133" i="32"/>
  <c r="N132" i="32"/>
  <c r="M132" i="32"/>
  <c r="H132" i="32"/>
  <c r="G132" i="32"/>
  <c r="C132" i="32"/>
  <c r="N131" i="32"/>
  <c r="M131" i="32"/>
  <c r="H131" i="32"/>
  <c r="G131" i="32"/>
  <c r="C131" i="32"/>
  <c r="N130" i="32"/>
  <c r="M130" i="32"/>
  <c r="H130" i="32"/>
  <c r="G130" i="32"/>
  <c r="C130" i="32"/>
  <c r="N129" i="32"/>
  <c r="M129" i="32"/>
  <c r="H129" i="32"/>
  <c r="G129" i="32"/>
  <c r="C129" i="32"/>
  <c r="N128" i="32"/>
  <c r="M128" i="32"/>
  <c r="H128" i="32"/>
  <c r="G128" i="32"/>
  <c r="C128" i="32"/>
  <c r="N127" i="32"/>
  <c r="M127" i="32"/>
  <c r="H127" i="32"/>
  <c r="G127" i="32"/>
  <c r="C127" i="32"/>
  <c r="N126" i="32"/>
  <c r="M126" i="32"/>
  <c r="H126" i="32"/>
  <c r="G126" i="32"/>
  <c r="C126" i="32"/>
  <c r="N125" i="32"/>
  <c r="M125" i="32"/>
  <c r="H125" i="32"/>
  <c r="G125" i="32"/>
  <c r="C125" i="32"/>
  <c r="N124" i="32"/>
  <c r="M124" i="32"/>
  <c r="H124" i="32"/>
  <c r="G124" i="32"/>
  <c r="C124" i="32"/>
  <c r="N123" i="32"/>
  <c r="M123" i="32"/>
  <c r="H123" i="32"/>
  <c r="G123" i="32"/>
  <c r="C123" i="32"/>
  <c r="N122" i="32"/>
  <c r="M122" i="32"/>
  <c r="H122" i="32"/>
  <c r="G122" i="32"/>
  <c r="C122" i="32"/>
  <c r="N121" i="32"/>
  <c r="M121" i="32"/>
  <c r="H121" i="32"/>
  <c r="G121" i="32"/>
  <c r="C121" i="32"/>
  <c r="N120" i="32"/>
  <c r="M120" i="32"/>
  <c r="H120" i="32"/>
  <c r="G120" i="32"/>
  <c r="C120" i="32"/>
  <c r="N119" i="32"/>
  <c r="M119" i="32"/>
  <c r="H119" i="32"/>
  <c r="G119" i="32"/>
  <c r="C119" i="32"/>
  <c r="N118" i="32"/>
  <c r="M118" i="32"/>
  <c r="H118" i="32"/>
  <c r="G118" i="32"/>
  <c r="C118" i="32"/>
  <c r="N117" i="32"/>
  <c r="M117" i="32"/>
  <c r="H117" i="32"/>
  <c r="G117" i="32"/>
  <c r="C117" i="32"/>
  <c r="N116" i="32"/>
  <c r="M116" i="32"/>
  <c r="H116" i="32"/>
  <c r="G116" i="32"/>
  <c r="C116" i="32"/>
  <c r="N115" i="32"/>
  <c r="M115" i="32"/>
  <c r="H115" i="32"/>
  <c r="G115" i="32"/>
  <c r="C115" i="32"/>
  <c r="N114" i="32"/>
  <c r="M114" i="32"/>
  <c r="H114" i="32"/>
  <c r="G114" i="32"/>
  <c r="C114" i="32"/>
  <c r="N113" i="32"/>
  <c r="M113" i="32"/>
  <c r="H113" i="32"/>
  <c r="G113" i="32"/>
  <c r="C113" i="32"/>
  <c r="N112" i="32"/>
  <c r="M112" i="32"/>
  <c r="H112" i="32"/>
  <c r="G112" i="32"/>
  <c r="C112" i="32"/>
  <c r="N111" i="32"/>
  <c r="M111" i="32"/>
  <c r="H111" i="32"/>
  <c r="G111" i="32"/>
  <c r="C111" i="32"/>
  <c r="N110" i="32"/>
  <c r="M110" i="32"/>
  <c r="H110" i="32"/>
  <c r="G110" i="32"/>
  <c r="C110" i="32"/>
  <c r="N109" i="32"/>
  <c r="M109" i="32"/>
  <c r="H109" i="32"/>
  <c r="G109" i="32"/>
  <c r="C109" i="32"/>
  <c r="N108" i="32"/>
  <c r="M108" i="32"/>
  <c r="H108" i="32"/>
  <c r="G108" i="32"/>
  <c r="C108" i="32"/>
  <c r="N107" i="32"/>
  <c r="M107" i="32"/>
  <c r="H107" i="32"/>
  <c r="G107" i="32"/>
  <c r="C107" i="32"/>
  <c r="N106" i="32"/>
  <c r="M106" i="32"/>
  <c r="H106" i="32"/>
  <c r="G106" i="32"/>
  <c r="C106" i="32"/>
  <c r="N105" i="32"/>
  <c r="M105" i="32"/>
  <c r="H105" i="32"/>
  <c r="G105" i="32"/>
  <c r="C105" i="32"/>
  <c r="N104" i="32"/>
  <c r="M104" i="32"/>
  <c r="H104" i="32"/>
  <c r="G104" i="32"/>
  <c r="C104" i="32"/>
  <c r="N103" i="32"/>
  <c r="M103" i="32"/>
  <c r="H103" i="32"/>
  <c r="G103" i="32"/>
  <c r="C103" i="32"/>
  <c r="N102" i="32"/>
  <c r="M102" i="32"/>
  <c r="H102" i="32"/>
  <c r="G102" i="32"/>
  <c r="C102" i="32"/>
  <c r="N101" i="32"/>
  <c r="M101" i="32"/>
  <c r="H101" i="32"/>
  <c r="G101" i="32"/>
  <c r="C101" i="32"/>
  <c r="N100" i="32"/>
  <c r="M100" i="32"/>
  <c r="H100" i="32"/>
  <c r="G100" i="32"/>
  <c r="C100" i="32"/>
  <c r="N99" i="32"/>
  <c r="M99" i="32"/>
  <c r="H99" i="32"/>
  <c r="G99" i="32"/>
  <c r="C99" i="32"/>
  <c r="N98" i="32"/>
  <c r="M98" i="32"/>
  <c r="H98" i="32"/>
  <c r="G98" i="32"/>
  <c r="C98" i="32"/>
  <c r="N97" i="32"/>
  <c r="M97" i="32"/>
  <c r="H97" i="32"/>
  <c r="G97" i="32"/>
  <c r="C97" i="32"/>
  <c r="N96" i="32"/>
  <c r="M96" i="32"/>
  <c r="H96" i="32"/>
  <c r="G96" i="32"/>
  <c r="C96" i="32"/>
  <c r="N95" i="32"/>
  <c r="M95" i="32"/>
  <c r="H95" i="32"/>
  <c r="G95" i="32"/>
  <c r="C95" i="32"/>
  <c r="N94" i="32"/>
  <c r="M94" i="32"/>
  <c r="H94" i="32"/>
  <c r="G94" i="32"/>
  <c r="C94" i="32"/>
  <c r="N93" i="32"/>
  <c r="M93" i="32"/>
  <c r="H93" i="32"/>
  <c r="G93" i="32"/>
  <c r="C93" i="32"/>
  <c r="N92" i="32"/>
  <c r="M92" i="32"/>
  <c r="H92" i="32"/>
  <c r="G92" i="32"/>
  <c r="C92" i="32"/>
  <c r="N91" i="32"/>
  <c r="M91" i="32"/>
  <c r="H91" i="32"/>
  <c r="G91" i="32"/>
  <c r="C91" i="32"/>
  <c r="N90" i="32"/>
  <c r="M90" i="32"/>
  <c r="H90" i="32"/>
  <c r="G90" i="32"/>
  <c r="C90" i="32"/>
  <c r="N89" i="32"/>
  <c r="M89" i="32"/>
  <c r="H89" i="32"/>
  <c r="G89" i="32"/>
  <c r="C89" i="32"/>
  <c r="N88" i="32"/>
  <c r="M88" i="32"/>
  <c r="H88" i="32"/>
  <c r="G88" i="32"/>
  <c r="C88" i="32"/>
  <c r="N87" i="32"/>
  <c r="M87" i="32"/>
  <c r="H87" i="32"/>
  <c r="G87" i="32"/>
  <c r="C87" i="32"/>
  <c r="N86" i="32"/>
  <c r="M86" i="32"/>
  <c r="H86" i="32"/>
  <c r="G86" i="32"/>
  <c r="C86" i="32"/>
  <c r="N85" i="32"/>
  <c r="M85" i="32"/>
  <c r="H85" i="32"/>
  <c r="G85" i="32"/>
  <c r="C85" i="32"/>
  <c r="N84" i="32"/>
  <c r="M84" i="32"/>
  <c r="H84" i="32"/>
  <c r="G84" i="32"/>
  <c r="C84" i="32"/>
  <c r="N83" i="32"/>
  <c r="M83" i="32"/>
  <c r="H83" i="32"/>
  <c r="G83" i="32"/>
  <c r="C83" i="32"/>
  <c r="N82" i="32"/>
  <c r="M82" i="32"/>
  <c r="H82" i="32"/>
  <c r="G82" i="32"/>
  <c r="C82" i="32"/>
  <c r="N81" i="32"/>
  <c r="M81" i="32"/>
  <c r="H81" i="32"/>
  <c r="G81" i="32"/>
  <c r="C81" i="32"/>
  <c r="N80" i="32"/>
  <c r="M80" i="32"/>
  <c r="H80" i="32"/>
  <c r="G80" i="32"/>
  <c r="C80" i="32"/>
  <c r="N79" i="32"/>
  <c r="M79" i="32"/>
  <c r="H79" i="32"/>
  <c r="G79" i="32"/>
  <c r="C79" i="32"/>
  <c r="N78" i="32"/>
  <c r="M78" i="32"/>
  <c r="H78" i="32"/>
  <c r="G78" i="32"/>
  <c r="C78" i="32"/>
  <c r="N77" i="32"/>
  <c r="M77" i="32"/>
  <c r="H77" i="32"/>
  <c r="G77" i="32"/>
  <c r="C77" i="32"/>
  <c r="N76" i="32"/>
  <c r="M76" i="32"/>
  <c r="H76" i="32"/>
  <c r="G76" i="32"/>
  <c r="C76" i="32"/>
  <c r="N75" i="32"/>
  <c r="M75" i="32"/>
  <c r="H75" i="32"/>
  <c r="G75" i="32"/>
  <c r="C75" i="32"/>
  <c r="N74" i="32"/>
  <c r="M74" i="32"/>
  <c r="H74" i="32"/>
  <c r="G74" i="32"/>
  <c r="C74" i="32"/>
  <c r="N73" i="32"/>
  <c r="M73" i="32"/>
  <c r="H73" i="32"/>
  <c r="G73" i="32"/>
  <c r="C73" i="32"/>
  <c r="N72" i="32"/>
  <c r="M72" i="32"/>
  <c r="H72" i="32"/>
  <c r="G72" i="32"/>
  <c r="C72" i="32"/>
  <c r="N71" i="32"/>
  <c r="M71" i="32"/>
  <c r="H71" i="32"/>
  <c r="G71" i="32"/>
  <c r="C71" i="32"/>
  <c r="N70" i="32"/>
  <c r="M70" i="32"/>
  <c r="H70" i="32"/>
  <c r="G70" i="32"/>
  <c r="C70" i="32"/>
  <c r="N69" i="32"/>
  <c r="M69" i="32"/>
  <c r="H69" i="32"/>
  <c r="G69" i="32"/>
  <c r="C69" i="32"/>
  <c r="N68" i="32"/>
  <c r="M68" i="32"/>
  <c r="H68" i="32"/>
  <c r="G68" i="32"/>
  <c r="C68" i="32"/>
  <c r="N67" i="32"/>
  <c r="M67" i="32"/>
  <c r="H67" i="32"/>
  <c r="G67" i="32"/>
  <c r="C67" i="32"/>
  <c r="N66" i="32"/>
  <c r="M66" i="32"/>
  <c r="H66" i="32"/>
  <c r="G66" i="32"/>
  <c r="C66" i="32"/>
  <c r="N65" i="32"/>
  <c r="M65" i="32"/>
  <c r="H65" i="32"/>
  <c r="G65" i="32"/>
  <c r="C65" i="32"/>
  <c r="N64" i="32"/>
  <c r="M64" i="32"/>
  <c r="H64" i="32"/>
  <c r="G64" i="32"/>
  <c r="C64" i="32"/>
  <c r="N63" i="32"/>
  <c r="M63" i="32"/>
  <c r="H63" i="32"/>
  <c r="G63" i="32"/>
  <c r="C63" i="32"/>
  <c r="N62" i="32"/>
  <c r="M62" i="32"/>
  <c r="H62" i="32"/>
  <c r="G62" i="32"/>
  <c r="C62" i="32"/>
  <c r="N61" i="32"/>
  <c r="M61" i="32"/>
  <c r="H61" i="32"/>
  <c r="G61" i="32"/>
  <c r="C61" i="32"/>
  <c r="N60" i="32"/>
  <c r="M60" i="32"/>
  <c r="H60" i="32"/>
  <c r="G60" i="32"/>
  <c r="C60" i="32"/>
  <c r="N59" i="32"/>
  <c r="M59" i="32"/>
  <c r="H59" i="32"/>
  <c r="G59" i="32"/>
  <c r="C59" i="32"/>
  <c r="N58" i="32"/>
  <c r="M58" i="32"/>
  <c r="H58" i="32"/>
  <c r="G58" i="32"/>
  <c r="C58" i="32"/>
  <c r="N57" i="32"/>
  <c r="M57" i="32"/>
  <c r="H57" i="32"/>
  <c r="G57" i="32"/>
  <c r="C57" i="32"/>
  <c r="N56" i="32"/>
  <c r="M56" i="32"/>
  <c r="H56" i="32"/>
  <c r="G56" i="32"/>
  <c r="C56" i="32"/>
  <c r="N55" i="32"/>
  <c r="M55" i="32"/>
  <c r="H55" i="32"/>
  <c r="G55" i="32"/>
  <c r="C55" i="32"/>
  <c r="N54" i="32"/>
  <c r="M54" i="32"/>
  <c r="H54" i="32"/>
  <c r="G54" i="32"/>
  <c r="C54" i="32"/>
  <c r="N53" i="32"/>
  <c r="M53" i="32"/>
  <c r="H53" i="32"/>
  <c r="G53" i="32"/>
  <c r="C53" i="32"/>
  <c r="N52" i="32"/>
  <c r="M52" i="32"/>
  <c r="H52" i="32"/>
  <c r="G52" i="32"/>
  <c r="C52" i="32"/>
  <c r="N51" i="32"/>
  <c r="M51" i="32"/>
  <c r="H51" i="32"/>
  <c r="G51" i="32"/>
  <c r="C51" i="32"/>
  <c r="N50" i="32"/>
  <c r="M50" i="32"/>
  <c r="H50" i="32"/>
  <c r="G50" i="32"/>
  <c r="C50" i="32"/>
  <c r="N49" i="32"/>
  <c r="M49" i="32"/>
  <c r="H49" i="32"/>
  <c r="G49" i="32"/>
  <c r="C49" i="32"/>
  <c r="N48" i="32"/>
  <c r="M48" i="32"/>
  <c r="H48" i="32"/>
  <c r="G48" i="32"/>
  <c r="C48" i="32"/>
  <c r="N47" i="32"/>
  <c r="M47" i="32"/>
  <c r="H47" i="32"/>
  <c r="G47" i="32"/>
  <c r="C47" i="32"/>
  <c r="N46" i="32"/>
  <c r="M46" i="32"/>
  <c r="H46" i="32"/>
  <c r="G46" i="32"/>
  <c r="C46" i="32"/>
  <c r="N45" i="32"/>
  <c r="M45" i="32"/>
  <c r="H45" i="32"/>
  <c r="G45" i="32"/>
  <c r="C45" i="32"/>
  <c r="N44" i="32"/>
  <c r="M44" i="32"/>
  <c r="H44" i="32"/>
  <c r="G44" i="32"/>
  <c r="C44" i="32"/>
  <c r="N43" i="32"/>
  <c r="M43" i="32"/>
  <c r="H43" i="32"/>
  <c r="G43" i="32"/>
  <c r="C43" i="32"/>
  <c r="N42" i="32"/>
  <c r="M42" i="32"/>
  <c r="H42" i="32"/>
  <c r="G42" i="32"/>
  <c r="C42" i="32"/>
  <c r="N41" i="32"/>
  <c r="M41" i="32"/>
  <c r="H41" i="32"/>
  <c r="G41" i="32"/>
  <c r="C41" i="32"/>
  <c r="N40" i="32"/>
  <c r="M40" i="32"/>
  <c r="H40" i="32"/>
  <c r="G40" i="32"/>
  <c r="C40" i="32"/>
  <c r="N39" i="32"/>
  <c r="M39" i="32"/>
  <c r="H39" i="32"/>
  <c r="G39" i="32"/>
  <c r="C39" i="32"/>
  <c r="N38" i="32"/>
  <c r="M38" i="32"/>
  <c r="H38" i="32"/>
  <c r="G38" i="32"/>
  <c r="C38" i="32"/>
  <c r="N37" i="32"/>
  <c r="M37" i="32"/>
  <c r="H37" i="32"/>
  <c r="G37" i="32"/>
  <c r="C37" i="32"/>
  <c r="N36" i="32"/>
  <c r="M36" i="32"/>
  <c r="H36" i="32"/>
  <c r="G36" i="32"/>
  <c r="C36" i="32"/>
  <c r="N35" i="32"/>
  <c r="M35" i="32"/>
  <c r="H35" i="32"/>
  <c r="G35" i="32"/>
  <c r="C35" i="32"/>
  <c r="N34" i="32"/>
  <c r="M34" i="32"/>
  <c r="H34" i="32"/>
  <c r="G34" i="32"/>
  <c r="C34" i="32"/>
  <c r="N33" i="32"/>
  <c r="M33" i="32"/>
  <c r="H33" i="32"/>
  <c r="G33" i="32"/>
  <c r="C33" i="32"/>
  <c r="N32" i="32"/>
  <c r="M32" i="32"/>
  <c r="H32" i="32"/>
  <c r="G32" i="32"/>
  <c r="C32" i="32"/>
  <c r="N31" i="32"/>
  <c r="M31" i="32"/>
  <c r="H31" i="32"/>
  <c r="G31" i="32"/>
  <c r="C31" i="32"/>
  <c r="N30" i="32"/>
  <c r="M30" i="32"/>
  <c r="H30" i="32"/>
  <c r="G30" i="32"/>
  <c r="C30" i="32"/>
  <c r="N29" i="32"/>
  <c r="M29" i="32"/>
  <c r="H29" i="32"/>
  <c r="G29" i="32"/>
  <c r="C29" i="32"/>
  <c r="N28" i="32"/>
  <c r="M28" i="32"/>
  <c r="H28" i="32"/>
  <c r="G28" i="32"/>
  <c r="C28" i="32"/>
  <c r="N27" i="32"/>
  <c r="M27" i="32"/>
  <c r="H27" i="32"/>
  <c r="G27" i="32"/>
  <c r="C27" i="32"/>
  <c r="N26" i="32"/>
  <c r="M26" i="32"/>
  <c r="H26" i="32"/>
  <c r="G26" i="32"/>
  <c r="C26" i="32"/>
  <c r="N25" i="32"/>
  <c r="M25" i="32"/>
  <c r="H25" i="32"/>
  <c r="G25" i="32"/>
  <c r="C25" i="32"/>
  <c r="N24" i="32"/>
  <c r="M24" i="32"/>
  <c r="H24" i="32"/>
  <c r="G24" i="32"/>
  <c r="C24" i="32"/>
  <c r="N23" i="32"/>
  <c r="M23" i="32"/>
  <c r="H23" i="32"/>
  <c r="G23" i="32"/>
  <c r="C23" i="32"/>
  <c r="N22" i="32"/>
  <c r="M22" i="32"/>
  <c r="H22" i="32"/>
  <c r="G22" i="32"/>
  <c r="C22" i="32"/>
  <c r="N21" i="32"/>
  <c r="M21" i="32"/>
  <c r="H21" i="32"/>
  <c r="G21" i="32"/>
  <c r="C21" i="32"/>
  <c r="N20" i="32"/>
  <c r="M20" i="32"/>
  <c r="H20" i="32"/>
  <c r="G20" i="32"/>
  <c r="C20" i="32"/>
  <c r="N19" i="32"/>
  <c r="M19" i="32"/>
  <c r="H19" i="32"/>
  <c r="G19" i="32"/>
  <c r="C19" i="32"/>
  <c r="N18" i="32"/>
  <c r="M18" i="32"/>
  <c r="H18" i="32"/>
  <c r="G18" i="32"/>
  <c r="C18" i="32"/>
  <c r="N17" i="32"/>
  <c r="M17" i="32"/>
  <c r="H17" i="32"/>
  <c r="G17" i="32"/>
  <c r="C17" i="32"/>
  <c r="B39" i="25"/>
  <c r="B40" i="25"/>
  <c r="B38" i="25"/>
  <c r="H2" i="25"/>
  <c r="B3" i="25"/>
  <c r="B2" i="25"/>
  <c r="M18" i="39"/>
  <c r="M19" i="39"/>
  <c r="C2" i="39"/>
  <c r="C15" i="39"/>
  <c r="C11" i="39"/>
  <c r="M7" i="39"/>
  <c r="M12" i="39"/>
  <c r="M13" i="39"/>
  <c r="M4" i="39"/>
  <c r="M9" i="39"/>
  <c r="M5" i="39"/>
  <c r="M17" i="39"/>
  <c r="M8" i="39"/>
  <c r="C6" i="39"/>
  <c r="C3" i="39"/>
  <c r="C20" i="40"/>
  <c r="C20" i="39" l="1"/>
</calcChain>
</file>

<file path=xl/sharedStrings.xml><?xml version="1.0" encoding="utf-8"?>
<sst xmlns="http://schemas.openxmlformats.org/spreadsheetml/2006/main" count="100371" uniqueCount="15165">
  <si>
    <t>Particle Counting by Electrical Sensing</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</si>
  <si>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</si>
  <si>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</si>
  <si>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</si>
  <si>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</si>
  <si>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</si>
  <si>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</si>
  <si>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</si>
  <si>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</si>
  <si>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</si>
  <si>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</si>
  <si>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</si>
  <si>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</si>
  <si>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</si>
  <si>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</si>
  <si>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</si>
  <si>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</si>
  <si>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</si>
  <si>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</si>
  <si>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</si>
  <si>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</si>
  <si>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</si>
  <si>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</si>
  <si>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</si>
  <si>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</si>
  <si>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</si>
  <si>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</si>
  <si>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</si>
  <si>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</si>
  <si>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</si>
  <si>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</si>
  <si>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</si>
  <si>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</si>
  <si>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</si>
  <si>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</si>
  <si>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</si>
  <si>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</si>
  <si>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</si>
  <si>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</si>
  <si>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</si>
  <si>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</si>
  <si>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</si>
  <si>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</si>
  <si>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</si>
  <si>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</si>
  <si>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</si>
  <si>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</si>
  <si>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</si>
  <si>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</si>
  <si>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</si>
  <si>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</si>
  <si>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</si>
  <si>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</si>
  <si>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</si>
  <si>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</si>
  <si>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</si>
  <si>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</si>
  <si>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</si>
  <si>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</si>
  <si>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</si>
  <si>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</si>
  <si>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</si>
  <si>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Quality Control Field Replicate Portable Data Logger</t>
  </si>
  <si>
    <t>Quality Control Field Sample Equipment Rinsate Blank</t>
  </si>
  <si>
    <t>Quality Control Field Calibration Check</t>
  </si>
  <si>
    <t>Quality Control Sample-Field Spike</t>
  </si>
  <si>
    <t>Quality Control Sample-Field Blank</t>
  </si>
  <si>
    <t>Quality Control Sample-Field Replicate</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</si>
  <si>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</si>
  <si>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</si>
  <si>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</si>
  <si>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</si>
  <si>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</si>
  <si>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</si>
  <si>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</si>
  <si>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</si>
  <si>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</si>
  <si>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</si>
  <si>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</si>
  <si>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</si>
  <si>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</si>
  <si>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</si>
  <si>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</si>
  <si>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</si>
  <si>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</si>
  <si>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</si>
  <si>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</si>
  <si>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</si>
  <si>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</si>
  <si>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</si>
  <si>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</si>
  <si>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</si>
  <si>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</si>
  <si>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</si>
  <si>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</si>
  <si>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</si>
  <si>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</si>
  <si>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</si>
  <si>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</si>
  <si>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</si>
  <si>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</si>
  <si>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</si>
  <si>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</si>
  <si>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</si>
  <si>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</si>
  <si>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</si>
  <si>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</si>
  <si>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</si>
  <si>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</si>
  <si>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</si>
  <si>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</si>
  <si>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</si>
  <si>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</si>
  <si>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</si>
  <si>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</si>
  <si>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</si>
  <si>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</si>
  <si>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</si>
  <si>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</si>
  <si>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</si>
  <si>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</si>
  <si>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</si>
  <si>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</si>
  <si>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</si>
  <si>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</si>
  <si>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</si>
  <si>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</si>
  <si>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</si>
  <si>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</si>
  <si>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</si>
  <si>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</si>
  <si>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</si>
  <si>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</si>
  <si>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</si>
  <si>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</si>
  <si>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</si>
  <si>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</si>
  <si>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</si>
  <si>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</si>
  <si>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</si>
  <si>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</si>
  <si>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</si>
  <si>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</si>
  <si>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</si>
  <si>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</si>
  <si>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</si>
  <si>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</si>
  <si>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</si>
  <si>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</si>
  <si>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</si>
  <si>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</si>
  <si>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</si>
  <si>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</si>
  <si>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</si>
  <si>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</si>
  <si>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</si>
  <si>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</si>
  <si>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</si>
  <si>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</si>
  <si>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</si>
  <si>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</si>
  <si>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</si>
  <si>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</si>
  <si>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</si>
  <si>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</si>
  <si>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</si>
  <si>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</si>
  <si>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</si>
  <si>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</si>
  <si>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</si>
  <si>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</si>
  <si>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</si>
  <si>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</si>
  <si>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</si>
  <si>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</si>
  <si>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</si>
  <si>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</si>
  <si>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</si>
  <si>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</si>
  <si>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</si>
  <si>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</si>
  <si>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</si>
  <si>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Atrazine by HPLC</t>
  </si>
  <si>
    <t>PMD-EZN</t>
  </si>
  <si>
    <t>Ethiozin by HPLC</t>
  </si>
  <si>
    <t>3500-SB(C)</t>
  </si>
  <si>
    <t>Antimony in Water - ICP</t>
  </si>
  <si>
    <t>3500-SB(B)</t>
  </si>
  <si>
    <t>E. coli in Drinking Water/EC Medium with Mug Tub</t>
  </si>
  <si>
    <t>Bis(2-chloro-1-methylethyl) ether</t>
  </si>
  <si>
    <t>Bis(2-chloroethoxy)methane</t>
  </si>
  <si>
    <t>Bis(2-chloroethyl) ether</t>
  </si>
  <si>
    <t>Calcium in Water by ICP</t>
  </si>
  <si>
    <t>3500-SE(C)</t>
  </si>
  <si>
    <t>Statistical Base Code</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</si>
  <si>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</si>
  <si>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</si>
  <si>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</si>
  <si>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</si>
  <si>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</si>
  <si>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</si>
  <si>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</si>
  <si>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</si>
  <si>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</si>
  <si>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</si>
  <si>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</si>
  <si>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</si>
  <si>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</si>
  <si>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</si>
  <si>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</si>
  <si>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</si>
  <si>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</si>
  <si>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</si>
  <si>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</si>
  <si>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</si>
  <si>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</si>
  <si>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</si>
  <si>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</si>
  <si>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</si>
  <si>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</si>
  <si>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</si>
  <si>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</si>
  <si>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</si>
  <si>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</si>
  <si>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</si>
  <si>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</si>
  <si>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</si>
  <si>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</si>
  <si>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</si>
  <si>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</si>
  <si>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</si>
  <si>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</si>
  <si>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</si>
  <si>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</si>
  <si>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</si>
  <si>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</si>
  <si>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</si>
  <si>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</si>
  <si>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</si>
  <si>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</si>
  <si>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</si>
  <si>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</si>
  <si>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</si>
  <si>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</si>
  <si>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</si>
  <si>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</si>
  <si>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</si>
  <si>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</si>
  <si>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</si>
  <si>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</si>
  <si>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</si>
  <si>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</si>
  <si>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</si>
  <si>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</si>
  <si>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</si>
  <si>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</si>
  <si>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</si>
  <si>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</si>
  <si>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</si>
  <si>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</si>
  <si>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</si>
  <si>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</si>
  <si>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</si>
  <si>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</si>
  <si>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</si>
  <si>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</si>
  <si>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</si>
  <si>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</si>
  <si>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</si>
  <si>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</si>
  <si>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Zinc in Water by Spectrophotometry</t>
  </si>
  <si>
    <t>3500-ZN(C)</t>
  </si>
  <si>
    <t>Zinc in Water by ICP</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</si>
  <si>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</si>
  <si>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</si>
  <si>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</si>
  <si>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</si>
  <si>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</si>
  <si>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</si>
  <si>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</si>
  <si>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</si>
  <si>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</si>
  <si>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</si>
  <si>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</si>
  <si>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</si>
  <si>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</si>
  <si>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</si>
  <si>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</si>
  <si>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</si>
  <si>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</si>
  <si>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</si>
  <si>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</si>
  <si>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</si>
  <si>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</si>
  <si>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</si>
  <si>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</si>
  <si>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</si>
  <si>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</si>
  <si>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</si>
  <si>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</si>
  <si>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</si>
  <si>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</si>
  <si>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</si>
  <si>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</si>
  <si>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</si>
  <si>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</si>
  <si>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</si>
  <si>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</si>
  <si>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</si>
  <si>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</si>
  <si>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</si>
  <si>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</si>
  <si>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</si>
  <si>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</si>
  <si>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</si>
  <si>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</si>
  <si>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</si>
  <si>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</si>
  <si>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</si>
  <si>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</si>
  <si>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</si>
  <si>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</si>
  <si>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</si>
  <si>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</si>
  <si>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</si>
  <si>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</si>
  <si>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</si>
  <si>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</si>
  <si>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</si>
  <si>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</si>
  <si>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</si>
  <si>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</si>
  <si>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</si>
  <si>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</si>
  <si>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</si>
  <si>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</si>
  <si>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</si>
  <si>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</si>
  <si>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</si>
  <si>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</si>
  <si>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</si>
  <si>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</si>
  <si>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</si>
  <si>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</si>
  <si>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</si>
  <si>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</si>
  <si>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</si>
  <si>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</si>
  <si>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</si>
  <si>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</si>
  <si>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</si>
  <si>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</si>
  <si>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</si>
  <si>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</si>
  <si>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</si>
  <si>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</si>
  <si>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</si>
  <si>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</si>
  <si>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</si>
  <si>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</si>
  <si>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</si>
  <si>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</si>
  <si>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</si>
  <si>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</si>
  <si>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</si>
  <si>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</si>
  <si>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</si>
  <si>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</si>
  <si>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</si>
  <si>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</si>
  <si>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</si>
  <si>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</si>
  <si>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</si>
  <si>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</si>
  <si>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</si>
  <si>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</si>
  <si>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</si>
  <si>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</si>
  <si>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</si>
  <si>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</si>
  <si>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</si>
  <si>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</si>
  <si>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</si>
  <si>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</si>
  <si>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</si>
  <si>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</si>
  <si>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</si>
  <si>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</si>
  <si>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</si>
  <si>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</si>
  <si>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</si>
  <si>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</si>
  <si>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</si>
  <si>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</si>
  <si>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</si>
  <si>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</si>
  <si>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</si>
  <si>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</si>
  <si>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</si>
  <si>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</si>
  <si>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</si>
  <si>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2,4',6-Trichlorobiphenyl</t>
  </si>
  <si>
    <t>2,4'-Dichlorobiphenyl</t>
  </si>
  <si>
    <t>2,4,4',5-Tetrachlorobiphenyl</t>
  </si>
  <si>
    <t>2,4,4',6-Tetrachlorobiphenyl</t>
  </si>
  <si>
    <t>2,4,4'-Trichlorobiphenyl</t>
  </si>
  <si>
    <t>2,4,5-T</t>
  </si>
  <si>
    <t>2,4,5-T isooctyl ester</t>
  </si>
  <si>
    <t>2,4,5-T isopropyl ester</t>
  </si>
  <si>
    <t>2,4,5-TB</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</si>
  <si>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</si>
  <si>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</si>
  <si>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</si>
  <si>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</si>
  <si>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</si>
  <si>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</si>
  <si>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</si>
  <si>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</si>
  <si>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</si>
  <si>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</si>
  <si>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</si>
  <si>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</si>
  <si>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</si>
  <si>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</si>
  <si>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</si>
  <si>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</si>
  <si>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</si>
  <si>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</si>
  <si>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</si>
  <si>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</si>
  <si>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</si>
  <si>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</si>
  <si>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</si>
  <si>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</si>
  <si>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</si>
  <si>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</si>
  <si>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</si>
  <si>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</si>
  <si>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</si>
  <si>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</si>
  <si>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</si>
  <si>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</si>
  <si>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</si>
  <si>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</si>
  <si>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</si>
  <si>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</si>
  <si>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</si>
  <si>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</si>
  <si>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</si>
  <si>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</si>
  <si>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</si>
  <si>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</si>
  <si>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</si>
  <si>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</si>
  <si>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</si>
  <si>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</si>
  <si>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</si>
  <si>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</si>
  <si>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</si>
  <si>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</si>
  <si>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</si>
  <si>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</si>
  <si>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</si>
  <si>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</si>
  <si>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</si>
  <si>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</si>
  <si>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</si>
  <si>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</si>
  <si>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</si>
  <si>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</si>
  <si>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</si>
  <si>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</si>
  <si>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</si>
  <si>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</si>
  <si>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</si>
  <si>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</si>
  <si>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</si>
  <si>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</si>
  <si>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</si>
  <si>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</si>
  <si>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</si>
  <si>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</si>
  <si>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</si>
  <si>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</si>
  <si>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</si>
  <si>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</si>
  <si>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</si>
  <si>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</si>
  <si>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</si>
  <si>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</si>
  <si>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</si>
  <si>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</si>
  <si>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</si>
  <si>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</si>
  <si>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</si>
  <si>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</si>
  <si>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</si>
  <si>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</si>
  <si>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</si>
  <si>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</si>
  <si>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</si>
  <si>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</si>
  <si>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</si>
  <si>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</si>
  <si>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</si>
  <si>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</si>
  <si>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</si>
  <si>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</si>
  <si>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</si>
  <si>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</si>
  <si>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</si>
  <si>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</si>
  <si>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</si>
  <si>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</si>
  <si>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</si>
  <si>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</si>
  <si>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</si>
  <si>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</si>
  <si>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</si>
  <si>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</si>
  <si>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</si>
  <si>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</si>
  <si>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</si>
  <si>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</si>
  <si>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</si>
  <si>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</si>
  <si>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</si>
  <si>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</si>
  <si>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</si>
  <si>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</si>
  <si>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</si>
  <si>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</si>
  <si>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</si>
  <si>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</si>
  <si>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</si>
  <si>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</si>
  <si>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</si>
  <si>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</si>
  <si>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</si>
  <si>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</si>
  <si>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</si>
  <si>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</si>
  <si>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</si>
  <si>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</si>
  <si>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</si>
  <si>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</si>
  <si>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</si>
  <si>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</si>
  <si>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</si>
  <si>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</si>
  <si>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</si>
  <si>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</si>
  <si>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</si>
  <si>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</si>
  <si>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</si>
  <si>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</si>
  <si>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</si>
  <si>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</si>
  <si>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</si>
  <si>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</si>
  <si>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</si>
  <si>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</si>
  <si>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</si>
  <si>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</si>
  <si>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</si>
  <si>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</si>
  <si>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</si>
  <si>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</si>
  <si>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</si>
  <si>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</si>
  <si>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</si>
  <si>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</si>
  <si>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</si>
  <si>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</si>
  <si>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</si>
  <si>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</si>
  <si>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</si>
  <si>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</si>
  <si>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</si>
  <si>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</si>
  <si>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</si>
  <si>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</si>
  <si>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</si>
  <si>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</si>
  <si>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</si>
  <si>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</si>
  <si>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</si>
  <si>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</si>
  <si>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</si>
  <si>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</si>
  <si>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</si>
  <si>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</si>
  <si>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</si>
  <si>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</si>
  <si>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</si>
  <si>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</si>
  <si>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</si>
  <si>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</si>
  <si>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</si>
  <si>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</si>
  <si>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</si>
  <si>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</si>
  <si>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</si>
  <si>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</si>
  <si>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</si>
  <si>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</si>
  <si>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</si>
  <si>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</si>
  <si>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</si>
  <si>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</si>
  <si>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</si>
  <si>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</si>
  <si>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</si>
  <si>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</si>
  <si>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</si>
  <si>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</si>
  <si>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</si>
  <si>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</si>
  <si>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</si>
  <si>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</si>
  <si>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</si>
  <si>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</si>
  <si>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</si>
  <si>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</si>
  <si>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</si>
  <si>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</si>
  <si>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</si>
  <si>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</si>
  <si>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</si>
  <si>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</si>
  <si>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</si>
  <si>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</si>
  <si>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</si>
  <si>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</si>
  <si>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</si>
  <si>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</si>
  <si>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</si>
  <si>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</si>
  <si>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</si>
  <si>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</si>
  <si>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</si>
  <si>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</si>
  <si>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Catechol</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</si>
  <si>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</si>
  <si>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</si>
  <si>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</si>
  <si>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</si>
  <si>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</si>
  <si>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</si>
  <si>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</si>
  <si>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</si>
  <si>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</si>
  <si>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</si>
  <si>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</si>
  <si>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</si>
  <si>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</si>
  <si>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</si>
  <si>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</si>
  <si>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</si>
  <si>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</si>
  <si>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</si>
  <si>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</si>
  <si>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</si>
  <si>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</si>
  <si>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</si>
  <si>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</si>
  <si>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</si>
  <si>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</si>
  <si>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</si>
  <si>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</si>
  <si>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</si>
  <si>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</si>
  <si>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</si>
  <si>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</si>
  <si>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</si>
  <si>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</si>
  <si>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</si>
  <si>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</si>
  <si>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</si>
  <si>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</si>
  <si>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</si>
  <si>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</si>
  <si>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</si>
  <si>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</si>
  <si>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</si>
  <si>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</si>
  <si>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</si>
  <si>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</si>
  <si>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</si>
  <si>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</si>
  <si>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</si>
  <si>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</si>
  <si>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</si>
  <si>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</si>
  <si>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</si>
  <si>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</si>
  <si>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</si>
  <si>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</si>
  <si>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</si>
  <si>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</si>
  <si>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</si>
  <si>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</si>
  <si>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Dissolved Silica by Colorimetry</t>
  </si>
  <si>
    <t>Orthophosphate in Water by Colorimetry</t>
  </si>
  <si>
    <t>Total Phosphorus After Block Digestion</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</si>
  <si>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</si>
  <si>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</si>
  <si>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</si>
  <si>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</si>
  <si>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</si>
  <si>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</si>
  <si>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</si>
  <si>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</si>
  <si>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</si>
  <si>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</si>
  <si>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</si>
  <si>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</si>
  <si>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</si>
  <si>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</si>
  <si>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</si>
  <si>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</si>
  <si>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</si>
  <si>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</si>
  <si>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</si>
  <si>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</si>
  <si>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</si>
  <si>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</si>
  <si>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</si>
  <si>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</si>
  <si>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</si>
  <si>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</si>
  <si>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</si>
  <si>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</si>
  <si>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</si>
  <si>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</si>
  <si>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</si>
  <si>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Osmium by FLAA</t>
  </si>
  <si>
    <t>I7425</t>
  </si>
  <si>
    <t>Radionuclide Emissions</t>
  </si>
  <si>
    <t>Polonium-210 Emissions</t>
  </si>
  <si>
    <t>Particulate and Gaseous Arsenic</t>
  </si>
  <si>
    <t>107A</t>
  </si>
  <si>
    <t>2-Cyclohexen-1-one</t>
  </si>
  <si>
    <t>2-Cyclohexylidenecyclohexanone</t>
  </si>
  <si>
    <t>2-Ethyl-2-methyl-1,3-dioxolane</t>
  </si>
  <si>
    <t>2-Ethyl-m-xylene</t>
  </si>
  <si>
    <t>2-Ethyl-p-xylene</t>
  </si>
  <si>
    <t>2-Ethylhexanol</t>
  </si>
  <si>
    <t>2-Ethylhexyl diphenyl phosphate</t>
  </si>
  <si>
    <t>Fixed suspended solids</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</si>
  <si>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</si>
  <si>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</si>
  <si>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</si>
  <si>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</si>
  <si>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</si>
  <si>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</si>
  <si>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</si>
  <si>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</si>
  <si>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</si>
  <si>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</si>
  <si>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</si>
  <si>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</si>
  <si>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</si>
  <si>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</si>
  <si>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</si>
  <si>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</si>
  <si>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Fecal Streptococcal Bacteria- Presumptive/Confirmation- MPN Metho</t>
  </si>
  <si>
    <t>D5173</t>
  </si>
  <si>
    <t>Carbon Compounds in Water</t>
  </si>
  <si>
    <t>920.193(C)</t>
  </si>
  <si>
    <t>Solids in Water by Ignition</t>
  </si>
  <si>
    <t>920.193(B)</t>
  </si>
  <si>
    <t>Solids in Solution in Water</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</si>
  <si>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</si>
  <si>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</si>
  <si>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</si>
  <si>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</si>
  <si>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</si>
  <si>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</si>
  <si>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</si>
  <si>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</si>
  <si>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</si>
  <si>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</si>
  <si>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</si>
  <si>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</si>
  <si>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</si>
  <si>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</si>
  <si>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</si>
  <si>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</si>
  <si>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</si>
  <si>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</si>
  <si>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</si>
  <si>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</si>
  <si>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</si>
  <si>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</si>
  <si>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</si>
  <si>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</si>
  <si>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</si>
  <si>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</si>
  <si>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</si>
  <si>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</si>
  <si>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</si>
  <si>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</si>
  <si>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</si>
  <si>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</si>
  <si>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</si>
  <si>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</si>
  <si>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</si>
  <si>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</si>
  <si>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</si>
  <si>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</si>
  <si>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</si>
  <si>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</si>
  <si>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</si>
  <si>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</si>
  <si>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</si>
  <si>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</si>
  <si>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</si>
  <si>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</si>
  <si>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</si>
  <si>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</si>
  <si>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</si>
  <si>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</si>
  <si>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</si>
  <si>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</si>
  <si>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</si>
  <si>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</si>
  <si>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</si>
  <si>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</si>
  <si>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</si>
  <si>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</si>
  <si>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</si>
  <si>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</si>
  <si>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</si>
  <si>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</si>
  <si>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</si>
  <si>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</si>
  <si>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</si>
  <si>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</si>
  <si>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</si>
  <si>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</si>
  <si>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</si>
  <si>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</si>
  <si>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</si>
  <si>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</si>
  <si>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</si>
  <si>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</si>
  <si>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</si>
  <si>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</si>
  <si>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</si>
  <si>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</si>
  <si>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</si>
  <si>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</si>
  <si>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</si>
  <si>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</si>
  <si>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</si>
  <si>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</si>
  <si>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</si>
  <si>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</si>
  <si>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</si>
  <si>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</si>
  <si>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</si>
  <si>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</si>
  <si>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</si>
  <si>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</si>
  <si>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</si>
  <si>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</si>
  <si>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</si>
  <si>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</si>
  <si>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</si>
  <si>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</si>
  <si>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</si>
  <si>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</si>
  <si>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</si>
  <si>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</si>
  <si>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</si>
  <si>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</si>
  <si>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</si>
  <si>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</si>
  <si>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</si>
  <si>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</si>
  <si>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</si>
  <si>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</si>
  <si>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</si>
  <si>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</si>
  <si>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</si>
  <si>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</si>
  <si>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</si>
  <si>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</si>
  <si>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</si>
  <si>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</si>
  <si>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</si>
  <si>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</si>
  <si>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</si>
  <si>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</si>
  <si>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</si>
  <si>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</si>
  <si>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</si>
  <si>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</si>
  <si>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</si>
  <si>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</si>
  <si>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</si>
  <si>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</si>
  <si>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</si>
  <si>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</si>
  <si>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</si>
  <si>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</si>
  <si>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</si>
  <si>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</si>
  <si>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</si>
  <si>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</si>
  <si>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</si>
  <si>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</si>
  <si>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</si>
  <si>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</si>
  <si>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</si>
  <si>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</si>
  <si>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</si>
  <si>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</si>
  <si>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</si>
  <si>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</si>
  <si>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</si>
  <si>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</si>
  <si>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</si>
  <si>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</si>
  <si>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</si>
  <si>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</si>
  <si>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</si>
  <si>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</si>
  <si>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</si>
  <si>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</si>
  <si>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</si>
  <si>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</si>
  <si>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</si>
  <si>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</si>
  <si>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</si>
  <si>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</si>
  <si>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</si>
  <si>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</si>
  <si>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</si>
  <si>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</si>
  <si>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</si>
  <si>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</si>
  <si>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</si>
  <si>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</si>
  <si>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</si>
  <si>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</si>
  <si>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</si>
  <si>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</si>
  <si>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</si>
  <si>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</si>
  <si>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</si>
  <si>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</si>
  <si>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</si>
  <si>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</si>
  <si>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</si>
  <si>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</si>
  <si>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</si>
  <si>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</si>
  <si>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</si>
  <si>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</si>
  <si>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</si>
  <si>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</si>
  <si>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</si>
  <si>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</si>
  <si>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</si>
  <si>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</si>
  <si>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</si>
  <si>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</si>
  <si>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</si>
  <si>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</si>
  <si>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</si>
  <si>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</si>
  <si>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</si>
  <si>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</si>
  <si>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</si>
  <si>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</si>
  <si>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</si>
  <si>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</si>
  <si>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</si>
  <si>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</si>
  <si>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</si>
  <si>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</si>
  <si>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</si>
  <si>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</si>
  <si>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</si>
  <si>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</si>
  <si>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</si>
  <si>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</si>
  <si>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</si>
  <si>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</si>
  <si>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</si>
  <si>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</si>
  <si>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</si>
  <si>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</si>
  <si>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</si>
  <si>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</si>
  <si>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Fish Anomalies - Multiples</t>
  </si>
  <si>
    <t>Fish Anomalies - Tumors</t>
  </si>
  <si>
    <t>Flavobacterium</t>
  </si>
  <si>
    <t>Floating debris - severity (choice list)</t>
  </si>
  <si>
    <t>Solar irradiation, local</t>
  </si>
  <si>
    <t>Sorbitol</t>
  </si>
  <si>
    <t>Species Rank</t>
  </si>
  <si>
    <t>Species Relative Density</t>
  </si>
  <si>
    <t>Specific conductance</t>
  </si>
  <si>
    <t xml:space="preserve">Monitoring Location County </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</si>
  <si>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</si>
  <si>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</si>
  <si>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</si>
  <si>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</si>
  <si>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</si>
  <si>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</si>
  <si>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</si>
  <si>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</si>
  <si>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</si>
  <si>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</si>
  <si>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</si>
  <si>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</si>
  <si>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</si>
  <si>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</si>
  <si>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</si>
  <si>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</si>
  <si>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</si>
  <si>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</si>
  <si>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</si>
  <si>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</si>
  <si>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</si>
  <si>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</si>
  <si>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</si>
  <si>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</si>
  <si>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</si>
  <si>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</si>
  <si>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</si>
  <si>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</si>
  <si>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</si>
  <si>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</si>
  <si>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</si>
  <si>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</si>
  <si>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</si>
  <si>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</si>
  <si>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</si>
  <si>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</si>
  <si>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</si>
  <si>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</si>
  <si>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</si>
  <si>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</si>
  <si>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</si>
  <si>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</si>
  <si>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</si>
  <si>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</si>
  <si>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</si>
  <si>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</si>
  <si>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</si>
  <si>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</si>
  <si>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</si>
  <si>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</si>
  <si>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</si>
  <si>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</si>
  <si>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</si>
  <si>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</si>
  <si>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</si>
  <si>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</si>
  <si>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</si>
  <si>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</si>
  <si>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</si>
  <si>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</si>
  <si>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</si>
  <si>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</si>
  <si>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</si>
  <si>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</si>
  <si>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</si>
  <si>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</si>
  <si>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</si>
  <si>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</si>
  <si>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</si>
  <si>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</si>
  <si>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</si>
  <si>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</si>
  <si>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</si>
  <si>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</si>
  <si>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</si>
  <si>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</si>
  <si>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</si>
  <si>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</si>
  <si>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</si>
  <si>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</si>
  <si>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</si>
  <si>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</si>
  <si>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</si>
  <si>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</si>
  <si>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</si>
  <si>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</si>
  <si>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</si>
  <si>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</si>
  <si>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</si>
  <si>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</si>
  <si>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</si>
  <si>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</si>
  <si>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</si>
  <si>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</si>
  <si>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</si>
  <si>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</si>
  <si>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</si>
  <si>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</si>
  <si>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</si>
  <si>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</si>
  <si>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</si>
  <si>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</si>
  <si>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</si>
  <si>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</si>
  <si>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</si>
  <si>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</si>
  <si>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</si>
  <si>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</si>
  <si>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9041A</t>
  </si>
  <si>
    <t>Chlorotoluene</t>
  </si>
  <si>
    <t>D3871</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</si>
  <si>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</si>
  <si>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</si>
  <si>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</si>
  <si>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</si>
  <si>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</si>
  <si>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</si>
  <si>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</si>
  <si>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</si>
  <si>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</si>
  <si>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</si>
  <si>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</si>
  <si>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</si>
  <si>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</si>
  <si>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</si>
  <si>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</si>
  <si>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</si>
  <si>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</si>
  <si>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</si>
  <si>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</si>
  <si>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</si>
  <si>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</si>
  <si>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</si>
  <si>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</si>
  <si>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</si>
  <si>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</si>
  <si>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</si>
  <si>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</si>
  <si>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</si>
  <si>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</si>
  <si>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</si>
  <si>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</si>
  <si>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</si>
  <si>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</si>
  <si>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</si>
  <si>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</si>
  <si>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</si>
  <si>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</si>
  <si>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</si>
  <si>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</si>
  <si>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</si>
  <si>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</si>
  <si>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</si>
  <si>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</si>
  <si>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</si>
  <si>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</si>
  <si>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</si>
  <si>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</si>
  <si>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</si>
  <si>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</si>
  <si>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</si>
  <si>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</si>
  <si>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</si>
  <si>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</si>
  <si>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</si>
  <si>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</si>
  <si>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</si>
  <si>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</si>
  <si>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</si>
  <si>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</si>
  <si>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</si>
  <si>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</si>
  <si>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</si>
  <si>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</si>
  <si>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</si>
  <si>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</si>
  <si>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</si>
  <si>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</si>
  <si>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</si>
  <si>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</si>
  <si>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1620(A)</t>
  </si>
  <si>
    <t>Metals by Calibrated ICP</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</si>
  <si>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</si>
  <si>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</si>
  <si>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</si>
  <si>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</si>
  <si>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</si>
  <si>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</si>
  <si>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</si>
  <si>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</si>
  <si>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</si>
  <si>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</si>
  <si>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</si>
  <si>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</si>
  <si>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</si>
  <si>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</si>
  <si>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</si>
  <si>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</si>
  <si>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</si>
  <si>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</si>
  <si>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</si>
  <si>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</si>
  <si>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</si>
  <si>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</si>
  <si>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</si>
  <si>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</si>
  <si>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</si>
  <si>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</si>
  <si>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</si>
  <si>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</si>
  <si>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</si>
  <si>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</si>
  <si>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</si>
  <si>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</si>
  <si>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</si>
  <si>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</si>
  <si>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</si>
  <si>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</si>
  <si>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</si>
  <si>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</si>
  <si>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</si>
  <si>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</si>
  <si>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</si>
  <si>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</si>
  <si>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</si>
  <si>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</si>
  <si>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</si>
  <si>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</si>
  <si>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</si>
  <si>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</si>
  <si>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</si>
  <si>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</si>
  <si>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</si>
  <si>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</si>
  <si>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</si>
  <si>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</si>
  <si>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</si>
  <si>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</si>
  <si>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</si>
  <si>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</si>
  <si>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</si>
  <si>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</si>
  <si>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</si>
  <si>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</si>
  <si>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</si>
  <si>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</si>
  <si>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</si>
  <si>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</si>
  <si>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</si>
  <si>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</si>
  <si>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</si>
  <si>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</si>
  <si>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</si>
  <si>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</si>
  <si>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</si>
  <si>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</si>
  <si>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</si>
  <si>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</si>
  <si>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</si>
  <si>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</si>
  <si>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</si>
  <si>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</si>
  <si>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</si>
  <si>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</si>
  <si>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</si>
  <si>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</si>
  <si>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</si>
  <si>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</si>
  <si>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</si>
  <si>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</si>
  <si>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</si>
  <si>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</si>
  <si>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</si>
  <si>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</si>
  <si>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</si>
  <si>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</si>
  <si>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</si>
  <si>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</si>
  <si>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</si>
  <si>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</si>
  <si>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</si>
  <si>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</si>
  <si>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</si>
  <si>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</si>
  <si>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</si>
  <si>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</si>
  <si>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</si>
  <si>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</si>
  <si>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</si>
  <si>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</si>
  <si>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</si>
  <si>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</si>
  <si>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</si>
  <si>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</si>
  <si>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</si>
  <si>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</si>
  <si>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</si>
  <si>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</si>
  <si>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</si>
  <si>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</si>
  <si>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</si>
  <si>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</si>
  <si>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</si>
  <si>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</si>
  <si>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</si>
  <si>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</si>
  <si>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</si>
  <si>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</si>
  <si>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</si>
  <si>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</si>
  <si>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</si>
  <si>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</si>
  <si>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</si>
  <si>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</si>
  <si>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</si>
  <si>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</si>
  <si>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</si>
  <si>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</si>
  <si>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</si>
  <si>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</si>
  <si>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</si>
  <si>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</si>
  <si>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</si>
  <si>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</si>
  <si>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</si>
  <si>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</si>
  <si>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</si>
  <si>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</si>
  <si>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</si>
  <si>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</si>
  <si>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</si>
  <si>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</si>
  <si>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</si>
  <si>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</si>
  <si>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</si>
  <si>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</si>
  <si>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</si>
  <si>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</si>
  <si>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</si>
  <si>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</si>
  <si>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</si>
  <si>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</si>
  <si>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</si>
  <si>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</si>
  <si>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</si>
  <si>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</si>
  <si>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</si>
  <si>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</si>
  <si>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</si>
  <si>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</si>
  <si>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</si>
  <si>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Pendimethalin by GC/TCD</t>
  </si>
  <si>
    <t>PMD-PIO</t>
  </si>
  <si>
    <t>Piperonyl Butoxide Qualitative Test</t>
  </si>
  <si>
    <t>PMD-PIE(UV)</t>
  </si>
  <si>
    <t>Pindone by UV Spectroscopy</t>
  </si>
  <si>
    <t>PMD-DNZ(TITR)</t>
  </si>
  <si>
    <t>Dinocap by TKN and Titration</t>
  </si>
  <si>
    <t>Hutchinson</t>
  </si>
  <si>
    <t>Hyde</t>
  </si>
  <si>
    <t>Water level in well, depth from a reference point</t>
  </si>
  <si>
    <t>Water level reference point elevation</t>
  </si>
  <si>
    <t>Method Speciation Name</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</si>
  <si>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</si>
  <si>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</si>
  <si>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</si>
  <si>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</si>
  <si>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</si>
  <si>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</si>
  <si>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</si>
  <si>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</si>
  <si>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</si>
  <si>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</si>
  <si>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</si>
  <si>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</si>
  <si>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</si>
  <si>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</si>
  <si>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</si>
  <si>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</si>
  <si>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</si>
  <si>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</si>
  <si>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</si>
  <si>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</si>
  <si>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</si>
  <si>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</si>
  <si>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</si>
  <si>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</si>
  <si>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</si>
  <si>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</si>
  <si>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</si>
  <si>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</si>
  <si>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</si>
  <si>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</si>
  <si>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</si>
  <si>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</si>
  <si>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</si>
  <si>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</si>
  <si>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</si>
  <si>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</si>
  <si>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</si>
  <si>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</si>
  <si>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</si>
  <si>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</si>
  <si>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</si>
  <si>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</si>
  <si>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</si>
  <si>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</si>
  <si>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</si>
  <si>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</si>
  <si>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</si>
  <si>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</si>
  <si>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</si>
  <si>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</si>
  <si>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</si>
  <si>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</si>
  <si>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</si>
  <si>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</si>
  <si>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</si>
  <si>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</si>
  <si>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</si>
  <si>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</si>
  <si>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</si>
  <si>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</si>
  <si>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</si>
  <si>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</si>
  <si>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</si>
  <si>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</si>
  <si>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</si>
  <si>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</si>
  <si>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</si>
  <si>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</si>
  <si>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</si>
  <si>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</si>
  <si>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</si>
  <si>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</si>
  <si>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</si>
  <si>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</si>
  <si>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</si>
  <si>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</si>
  <si>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</si>
  <si>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</si>
  <si>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</si>
  <si>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</si>
  <si>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</si>
  <si>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</si>
  <si>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</si>
  <si>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</si>
  <si>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</si>
  <si>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</si>
  <si>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</si>
  <si>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</si>
  <si>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</si>
  <si>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</si>
  <si>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</si>
  <si>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</si>
  <si>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</si>
  <si>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</si>
  <si>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</si>
  <si>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</si>
  <si>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</si>
  <si>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</si>
  <si>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</si>
  <si>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</si>
  <si>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</si>
  <si>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</si>
  <si>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</si>
  <si>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</si>
  <si>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</si>
  <si>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</si>
  <si>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</si>
  <si>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</si>
  <si>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</si>
  <si>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</si>
  <si>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</si>
  <si>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</si>
  <si>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</si>
  <si>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</si>
  <si>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</si>
  <si>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</si>
  <si>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</si>
  <si>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</si>
  <si>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</si>
  <si>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</si>
  <si>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</si>
  <si>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</si>
  <si>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</si>
  <si>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</si>
  <si>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</si>
  <si>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</si>
  <si>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</si>
  <si>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</si>
  <si>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</si>
  <si>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</si>
  <si>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</si>
  <si>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</si>
  <si>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</si>
  <si>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</si>
  <si>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</si>
  <si>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</si>
  <si>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</si>
  <si>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</si>
  <si>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</si>
  <si>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</si>
  <si>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Palmyra Atoll</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</si>
  <si>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</si>
  <si>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</si>
  <si>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</si>
  <si>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</si>
  <si>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</si>
  <si>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</si>
  <si>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</si>
  <si>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</si>
  <si>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</si>
  <si>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</si>
  <si>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</si>
  <si>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</si>
  <si>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</si>
  <si>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</si>
  <si>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</si>
  <si>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</si>
  <si>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</si>
  <si>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</si>
  <si>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</si>
  <si>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</si>
  <si>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</si>
  <si>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</si>
  <si>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</si>
  <si>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</si>
  <si>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</si>
  <si>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</si>
  <si>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</si>
  <si>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</si>
  <si>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</si>
  <si>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</si>
  <si>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</si>
  <si>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</si>
  <si>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</si>
  <si>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</si>
  <si>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</si>
  <si>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</si>
  <si>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</si>
  <si>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</si>
  <si>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</si>
  <si>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</si>
  <si>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</si>
  <si>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</si>
  <si>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</si>
  <si>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</si>
  <si>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</si>
  <si>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</si>
  <si>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</si>
  <si>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</si>
  <si>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</si>
  <si>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</si>
  <si>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</si>
  <si>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</si>
  <si>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</si>
  <si>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</si>
  <si>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</si>
  <si>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</si>
  <si>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</si>
  <si>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</si>
  <si>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</si>
  <si>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Aroclor 1248 mixt. with Aroclor 1260</t>
  </si>
  <si>
    <t>Aroclor 1250</t>
  </si>
  <si>
    <t>Export</t>
  </si>
  <si>
    <t>Result Statistical Base Code</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</si>
  <si>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</si>
  <si>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</si>
  <si>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</si>
  <si>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</si>
  <si>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</si>
  <si>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</si>
  <si>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</si>
  <si>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</si>
  <si>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</si>
  <si>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</si>
  <si>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</si>
  <si>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</si>
  <si>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</si>
  <si>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</si>
  <si>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</si>
  <si>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</si>
  <si>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</si>
  <si>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</si>
  <si>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</si>
  <si>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</si>
  <si>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</si>
  <si>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</si>
  <si>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</si>
  <si>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</si>
  <si>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</si>
  <si>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</si>
  <si>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</si>
  <si>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</si>
  <si>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</si>
  <si>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</si>
  <si>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</si>
  <si>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</si>
  <si>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</si>
  <si>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</si>
  <si>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</si>
  <si>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</si>
  <si>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</si>
  <si>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</si>
  <si>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</si>
  <si>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</si>
  <si>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</si>
  <si>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</si>
  <si>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</si>
  <si>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</si>
  <si>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</si>
  <si>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</si>
  <si>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</si>
  <si>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</si>
  <si>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</si>
  <si>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</si>
  <si>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</si>
  <si>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</si>
  <si>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</si>
  <si>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</si>
  <si>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</si>
  <si>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</si>
  <si>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</si>
  <si>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</si>
  <si>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</si>
  <si>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</si>
  <si>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</si>
  <si>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</si>
  <si>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</si>
  <si>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</si>
  <si>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</si>
  <si>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</si>
  <si>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</si>
  <si>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</si>
  <si>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</si>
  <si>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</si>
  <si>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</si>
  <si>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</si>
  <si>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</si>
  <si>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</si>
  <si>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</si>
  <si>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</si>
  <si>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</si>
  <si>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</si>
  <si>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</si>
  <si>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</si>
  <si>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</si>
  <si>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</si>
  <si>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</si>
  <si>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</si>
  <si>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</si>
  <si>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</si>
  <si>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</si>
  <si>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</si>
  <si>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</si>
  <si>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</si>
  <si>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</si>
  <si>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</si>
  <si>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</si>
  <si>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</si>
  <si>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</si>
  <si>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</si>
  <si>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</si>
  <si>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</si>
  <si>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</si>
  <si>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</si>
  <si>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Benthic Dredge (Other)</t>
  </si>
  <si>
    <t>Pipe Dredge</t>
  </si>
  <si>
    <t>Divinylbenzene</t>
  </si>
  <si>
    <t>Docosane</t>
  </si>
  <si>
    <t>Dodecylbenzene</t>
  </si>
  <si>
    <t>Sample-Field Split</t>
  </si>
  <si>
    <t>Quality Control Field Replicate Habitat Assessment</t>
  </si>
  <si>
    <t>Quality Control Field Replicate Msr/Obs</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</si>
  <si>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</si>
  <si>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</si>
  <si>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</si>
  <si>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</si>
  <si>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</si>
  <si>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</si>
  <si>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</si>
  <si>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</si>
  <si>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</si>
  <si>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</si>
  <si>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</si>
  <si>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</si>
  <si>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</si>
  <si>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</si>
  <si>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</si>
  <si>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</si>
  <si>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</si>
  <si>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</si>
  <si>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</si>
  <si>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</si>
  <si>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</si>
  <si>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</si>
  <si>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</si>
  <si>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</si>
  <si>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</si>
  <si>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</si>
  <si>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</si>
  <si>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</si>
  <si>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</si>
  <si>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</si>
  <si>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</si>
  <si>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</si>
  <si>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</si>
  <si>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</si>
  <si>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</si>
  <si>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</si>
  <si>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</si>
  <si>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</si>
  <si>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</si>
  <si>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</si>
  <si>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</si>
  <si>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</si>
  <si>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</si>
  <si>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</si>
  <si>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</si>
  <si>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</si>
  <si>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</si>
  <si>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</si>
  <si>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</si>
  <si>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</si>
  <si>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</si>
  <si>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</si>
  <si>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</si>
  <si>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</si>
  <si>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</si>
  <si>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</si>
  <si>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</si>
  <si>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</si>
  <si>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</si>
  <si>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</si>
  <si>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</si>
  <si>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</si>
  <si>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</si>
  <si>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</si>
  <si>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</si>
  <si>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</si>
  <si>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</si>
  <si>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</si>
  <si>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</si>
  <si>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Aroclor 1016 mixt. with Aroclor 1242</t>
  </si>
  <si>
    <t>Aroclor 1210</t>
  </si>
  <si>
    <t>Aroclor 1216</t>
  </si>
  <si>
    <t>Aroclor 1221</t>
  </si>
  <si>
    <t>Aroclor 1231</t>
  </si>
  <si>
    <t>Aroclor 1232</t>
  </si>
  <si>
    <t>Aroclor 1240</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</si>
  <si>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</si>
  <si>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</si>
  <si>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</si>
  <si>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</si>
  <si>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</si>
  <si>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</si>
  <si>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</si>
  <si>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</si>
  <si>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</si>
  <si>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</si>
  <si>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</si>
  <si>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</si>
  <si>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</si>
  <si>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</si>
  <si>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</si>
  <si>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</si>
  <si>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</si>
  <si>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</si>
  <si>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</si>
  <si>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</si>
  <si>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</si>
  <si>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</si>
  <si>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</si>
  <si>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</si>
  <si>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</si>
  <si>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Bis(2-chloroisopropyl) ether</t>
  </si>
  <si>
    <t>Pond-Stormwater</t>
  </si>
  <si>
    <t>River/Stream Ephemeral</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</si>
  <si>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</si>
  <si>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</si>
  <si>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</si>
  <si>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</si>
  <si>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</si>
  <si>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</si>
  <si>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</si>
  <si>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</si>
  <si>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</si>
  <si>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</si>
  <si>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</si>
  <si>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</si>
  <si>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</si>
  <si>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</si>
  <si>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</si>
  <si>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</si>
  <si>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</si>
  <si>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</si>
  <si>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</si>
  <si>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</si>
  <si>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</si>
  <si>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</si>
  <si>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</si>
  <si>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</si>
  <si>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</si>
  <si>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</si>
  <si>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</si>
  <si>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</si>
  <si>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</si>
  <si>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</si>
  <si>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</si>
  <si>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</si>
  <si>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</si>
  <si>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</si>
  <si>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</si>
  <si>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</si>
  <si>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</si>
  <si>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</si>
  <si>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</si>
  <si>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</si>
  <si>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</si>
  <si>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</si>
  <si>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</si>
  <si>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</si>
  <si>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</si>
  <si>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</si>
  <si>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</si>
  <si>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</si>
  <si>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</si>
  <si>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</si>
  <si>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</si>
  <si>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</si>
  <si>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</si>
  <si>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</si>
  <si>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</si>
  <si>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</si>
  <si>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</si>
  <si>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</si>
  <si>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</si>
  <si>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</si>
  <si>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</si>
  <si>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</si>
  <si>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</si>
  <si>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</si>
  <si>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</si>
  <si>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</si>
  <si>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</si>
  <si>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</si>
  <si>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</si>
  <si>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</si>
  <si>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</si>
  <si>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</si>
  <si>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</si>
  <si>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</si>
  <si>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</si>
  <si>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</si>
  <si>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</si>
  <si>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</si>
  <si>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</si>
  <si>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</si>
  <si>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</si>
  <si>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</si>
  <si>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</si>
  <si>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</si>
  <si>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</si>
  <si>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</si>
  <si>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Wabash</t>
  </si>
  <si>
    <t>Wabasha</t>
  </si>
  <si>
    <t>Wabaunsee</t>
  </si>
  <si>
    <t>Wade Hampton (C)</t>
  </si>
  <si>
    <t>Wadena</t>
  </si>
  <si>
    <t>Arsenic in Bottom Material by Colorimetry</t>
  </si>
  <si>
    <t>I5055</t>
  </si>
  <si>
    <t>I1371</t>
  </si>
  <si>
    <t>Organochlorine Pesticides in Water</t>
  </si>
  <si>
    <t>8321A</t>
  </si>
  <si>
    <t>Non-Volatile Compounds by HPLC/TS/MS</t>
  </si>
  <si>
    <t>Bis(2-Chloroethyl)Ether Products by GC/FTIR</t>
  </si>
  <si>
    <t>8410(BN)</t>
  </si>
  <si>
    <t>Semivolatile Organics by GC/FTIR, B/N Extrct</t>
  </si>
  <si>
    <t>8410(A)</t>
  </si>
  <si>
    <t>Semivolatile Organics by GC/FTIR</t>
  </si>
  <si>
    <t>Change Macro Security</t>
  </si>
  <si>
    <t>About Macro Security</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</si>
  <si>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</si>
  <si>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</si>
  <si>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</si>
  <si>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</si>
  <si>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</si>
  <si>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</si>
  <si>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</si>
  <si>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</si>
  <si>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</si>
  <si>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</si>
  <si>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</si>
  <si>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</si>
  <si>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</si>
  <si>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</si>
  <si>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</si>
  <si>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</si>
  <si>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</si>
  <si>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</si>
  <si>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</si>
  <si>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</si>
  <si>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</si>
  <si>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</si>
  <si>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</si>
  <si>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</si>
  <si>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</si>
  <si>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</si>
  <si>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</si>
  <si>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</si>
  <si>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</si>
  <si>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</si>
  <si>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</si>
  <si>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</si>
  <si>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</si>
  <si>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</si>
  <si>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</si>
  <si>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</si>
  <si>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</si>
  <si>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</si>
  <si>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</si>
  <si>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</si>
  <si>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</si>
  <si>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</si>
  <si>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</si>
  <si>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</si>
  <si>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</si>
  <si>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</si>
  <si>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</si>
  <si>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</si>
  <si>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</si>
  <si>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</si>
  <si>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</si>
  <si>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</si>
  <si>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</si>
  <si>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</si>
  <si>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</si>
  <si>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</si>
  <si>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</si>
  <si>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</si>
  <si>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</si>
  <si>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</si>
  <si>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</si>
  <si>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</si>
  <si>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</si>
  <si>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</si>
  <si>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</si>
  <si>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</si>
  <si>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</si>
  <si>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</si>
  <si>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</si>
  <si>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</si>
  <si>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</si>
  <si>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</si>
  <si>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</si>
  <si>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</si>
  <si>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</si>
  <si>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</si>
  <si>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</si>
  <si>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</si>
  <si>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</si>
  <si>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</si>
  <si>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</si>
  <si>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</si>
  <si>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</si>
  <si>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</si>
  <si>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</si>
  <si>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Chlorodibromomethane</t>
  </si>
  <si>
    <t>Chloroethane</t>
  </si>
  <si>
    <t>Activity ID</t>
  </si>
  <si>
    <t>Characteristic Name</t>
  </si>
  <si>
    <t>Sample Fraction</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</si>
  <si>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</si>
  <si>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</si>
  <si>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</si>
  <si>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</si>
  <si>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</si>
  <si>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</si>
  <si>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</si>
  <si>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</si>
  <si>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</si>
  <si>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</si>
  <si>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</si>
  <si>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</si>
  <si>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</si>
  <si>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</si>
  <si>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</si>
  <si>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</si>
  <si>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</si>
  <si>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</si>
  <si>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</si>
  <si>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</si>
  <si>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</si>
  <si>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</si>
  <si>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</si>
  <si>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</si>
  <si>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</si>
  <si>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</si>
  <si>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</si>
  <si>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</si>
  <si>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</si>
  <si>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</si>
  <si>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</si>
  <si>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</si>
  <si>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</si>
  <si>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</si>
  <si>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</si>
  <si>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</si>
  <si>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</si>
  <si>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</si>
  <si>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</si>
  <si>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</si>
  <si>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</si>
  <si>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</si>
  <si>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</si>
  <si>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</si>
  <si>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</si>
  <si>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</si>
  <si>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</si>
  <si>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</si>
  <si>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</si>
  <si>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</si>
  <si>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</si>
  <si>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</si>
  <si>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</si>
  <si>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</si>
  <si>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</si>
  <si>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</si>
  <si>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</si>
  <si>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</si>
  <si>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</si>
  <si>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</si>
  <si>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</si>
  <si>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</si>
  <si>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</si>
  <si>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</si>
  <si>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</si>
  <si>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Gallons per second</t>
  </si>
  <si>
    <t>gpg</t>
  </si>
  <si>
    <t>grains per gallon</t>
  </si>
  <si>
    <t>gpm/ft</t>
  </si>
  <si>
    <t>Drawdown capacity, gallons per minute per foot</t>
  </si>
  <si>
    <t>ha</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</si>
  <si>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</si>
  <si>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</si>
  <si>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</si>
  <si>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</si>
  <si>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</si>
  <si>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</si>
  <si>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</si>
  <si>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</si>
  <si>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</si>
  <si>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</si>
  <si>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</si>
  <si>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</si>
  <si>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</si>
  <si>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</si>
  <si>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</si>
  <si>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</si>
  <si>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</si>
  <si>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</si>
  <si>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</si>
  <si>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</si>
  <si>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</si>
  <si>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</si>
  <si>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</si>
  <si>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</si>
  <si>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</si>
  <si>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</si>
  <si>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</si>
  <si>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</si>
  <si>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</si>
  <si>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</si>
  <si>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</si>
  <si>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</si>
  <si>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</si>
  <si>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</si>
  <si>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</si>
  <si>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</si>
  <si>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</si>
  <si>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</si>
  <si>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</si>
  <si>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</si>
  <si>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</si>
  <si>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</si>
  <si>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</si>
  <si>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</si>
  <si>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</si>
  <si>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</si>
  <si>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</si>
  <si>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</si>
  <si>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</si>
  <si>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</si>
  <si>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</si>
  <si>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</si>
  <si>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</si>
  <si>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</si>
  <si>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</si>
  <si>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</si>
  <si>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</si>
  <si>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</si>
  <si>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</si>
  <si>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</si>
  <si>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</si>
  <si>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</si>
  <si>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</si>
  <si>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</si>
  <si>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</si>
  <si>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</si>
  <si>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</si>
  <si>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</si>
  <si>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</si>
  <si>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</si>
  <si>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</si>
  <si>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</si>
  <si>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</si>
  <si>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</si>
  <si>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</si>
  <si>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</si>
  <si>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</si>
  <si>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</si>
  <si>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</si>
  <si>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</si>
  <si>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</si>
  <si>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</si>
  <si>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</si>
  <si>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</si>
  <si>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</si>
  <si>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</si>
  <si>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</si>
  <si>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</si>
  <si>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</si>
  <si>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</si>
  <si>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</si>
  <si>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</si>
  <si>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</si>
  <si>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</si>
  <si>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</si>
  <si>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</si>
  <si>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</si>
  <si>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</si>
  <si>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</si>
  <si>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</si>
  <si>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</si>
  <si>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</si>
  <si>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</si>
  <si>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</si>
  <si>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</si>
  <si>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</si>
  <si>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</si>
  <si>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</si>
  <si>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</si>
  <si>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</si>
  <si>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</si>
  <si>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</si>
  <si>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</si>
  <si>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</si>
  <si>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</si>
  <si>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</si>
  <si>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</si>
  <si>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</si>
  <si>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</si>
  <si>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</si>
  <si>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</si>
  <si>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</si>
  <si>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</si>
  <si>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</si>
  <si>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</si>
  <si>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Productivity &amp; Community Metabolism by Diel O2-Curve Streams</t>
  </si>
  <si>
    <t>Leptophos</t>
  </si>
  <si>
    <t>M-Diethylbenzene</t>
  </si>
  <si>
    <t>Malaoxon</t>
  </si>
  <si>
    <t>Microcystin LR</t>
  </si>
  <si>
    <t>Nicotine</t>
  </si>
  <si>
    <t>Nitrobenzene-D5</t>
  </si>
  <si>
    <t>O-Dinitrobenzene</t>
  </si>
  <si>
    <t>p-Chlorobenzotrifluoride</t>
  </si>
  <si>
    <t>P-Chlorophenol</t>
  </si>
  <si>
    <t>p-Cymene</t>
  </si>
  <si>
    <t>P-Diethylbenzene</t>
  </si>
  <si>
    <t>p-Nitrotoluene</t>
  </si>
  <si>
    <t>Paclobutrazol</t>
  </si>
  <si>
    <t>Particulate Matter - Pm10</t>
  </si>
  <si>
    <t>Particulate Matter - Pm2.5</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</si>
  <si>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</si>
  <si>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</si>
  <si>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</si>
  <si>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</si>
  <si>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</si>
  <si>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</si>
  <si>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</si>
  <si>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</si>
  <si>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</si>
  <si>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</si>
  <si>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</si>
  <si>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</si>
  <si>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</si>
  <si>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</si>
  <si>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</si>
  <si>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</si>
  <si>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</si>
  <si>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</si>
  <si>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</si>
  <si>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</si>
  <si>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</si>
  <si>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</si>
  <si>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</si>
  <si>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</si>
  <si>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</si>
  <si>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</si>
  <si>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</si>
  <si>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</si>
  <si>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</si>
  <si>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</si>
  <si>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</si>
  <si>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</si>
  <si>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</si>
  <si>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</si>
  <si>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</si>
  <si>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</si>
  <si>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</si>
  <si>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</si>
  <si>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</si>
  <si>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</si>
  <si>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</si>
  <si>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</si>
  <si>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</si>
  <si>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Beryllium in Bottom Material by FLAA</t>
  </si>
  <si>
    <t>I5084</t>
  </si>
  <si>
    <t>1,1,2-Trichloro-1,2,2-Trifluoroethane</t>
  </si>
  <si>
    <t>PB-01(B)</t>
  </si>
  <si>
    <t>Lead-210 in Bone</t>
  </si>
  <si>
    <t>PB-01(A)</t>
  </si>
  <si>
    <t>Lead-210 in Air filters</t>
  </si>
  <si>
    <t>Lead by GFAAS</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</si>
  <si>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</si>
  <si>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</si>
  <si>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</si>
  <si>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</si>
  <si>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</si>
  <si>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</si>
  <si>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</si>
  <si>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</si>
  <si>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</si>
  <si>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</si>
  <si>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</si>
  <si>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</si>
  <si>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</si>
  <si>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</si>
  <si>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</si>
  <si>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</si>
  <si>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</si>
  <si>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</si>
  <si>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</si>
  <si>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</si>
  <si>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</si>
  <si>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</si>
  <si>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</si>
  <si>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</si>
  <si>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</si>
  <si>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</si>
  <si>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</si>
  <si>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</si>
  <si>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</si>
  <si>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</si>
  <si>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</si>
  <si>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Aroclor 1242</t>
  </si>
  <si>
    <t>Aroclor 1242 mixt. with Aroclor 1248</t>
  </si>
  <si>
    <t>Aroclor 1242 mixt. with Aroclor 1248 and Aroclor 1260</t>
  </si>
  <si>
    <t>2,3',4',5-Tetrachlorobiphenyl</t>
  </si>
  <si>
    <t>2,3',4',6-Tetrachlorobiphenyl</t>
  </si>
  <si>
    <t>2,3',4'-Trichlorobiphenyl</t>
  </si>
  <si>
    <t>2,3',4,4',5',6-Hexachlorobiphenyl</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</si>
  <si>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</si>
  <si>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</si>
  <si>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</si>
  <si>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</si>
  <si>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</si>
  <si>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</si>
  <si>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</si>
  <si>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</si>
  <si>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</si>
  <si>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</si>
  <si>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</si>
  <si>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</si>
  <si>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</si>
  <si>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</si>
  <si>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</si>
  <si>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</si>
  <si>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</si>
  <si>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</si>
  <si>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</si>
  <si>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</si>
  <si>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</si>
  <si>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</si>
  <si>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</si>
  <si>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</si>
  <si>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</si>
  <si>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</si>
  <si>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</si>
  <si>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</si>
  <si>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</si>
  <si>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</si>
  <si>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</si>
  <si>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</si>
  <si>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</si>
  <si>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</si>
  <si>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</si>
  <si>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</si>
  <si>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</si>
  <si>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</si>
  <si>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</si>
  <si>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</si>
  <si>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</si>
  <si>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</si>
  <si>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</si>
  <si>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Nitrogen, ammonium/ammonia ratio</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</si>
  <si>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</si>
  <si>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</si>
  <si>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</si>
  <si>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</si>
  <si>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</si>
  <si>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</si>
  <si>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</si>
  <si>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</si>
  <si>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</si>
  <si>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</si>
  <si>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</si>
  <si>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</si>
  <si>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</si>
  <si>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</si>
  <si>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</si>
  <si>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</si>
  <si>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</si>
  <si>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</si>
  <si>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</si>
  <si>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</si>
  <si>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</si>
  <si>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</si>
  <si>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</si>
  <si>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</si>
  <si>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</si>
  <si>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</si>
  <si>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</si>
  <si>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</si>
  <si>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</si>
  <si>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</si>
  <si>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</si>
  <si>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</si>
  <si>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</si>
  <si>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</si>
  <si>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</si>
  <si>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</si>
  <si>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</si>
  <si>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</si>
  <si>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</si>
  <si>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</si>
  <si>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</si>
  <si>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</si>
  <si>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</si>
  <si>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</si>
  <si>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</si>
  <si>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</si>
  <si>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</si>
  <si>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</si>
  <si>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</si>
  <si>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</si>
  <si>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</si>
  <si>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</si>
  <si>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</si>
  <si>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</si>
  <si>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</si>
  <si>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</si>
  <si>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</si>
  <si>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</si>
  <si>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</si>
  <si>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</si>
  <si>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</si>
  <si>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</si>
  <si>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</si>
  <si>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</si>
  <si>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</si>
  <si>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</si>
  <si>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</si>
  <si>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</si>
  <si>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</si>
  <si>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</si>
  <si>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</si>
  <si>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</si>
  <si>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</si>
  <si>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</si>
  <si>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</si>
  <si>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</si>
  <si>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</si>
  <si>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</si>
  <si>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</si>
  <si>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</si>
  <si>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</si>
  <si>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</si>
  <si>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</si>
  <si>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</si>
  <si>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</si>
  <si>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</si>
  <si>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</si>
  <si>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</si>
  <si>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</si>
  <si>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</si>
  <si>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</si>
  <si>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</si>
  <si>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</si>
  <si>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</si>
  <si>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</si>
  <si>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</si>
  <si>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</si>
  <si>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</si>
  <si>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</si>
  <si>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</si>
  <si>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Formaldehyde by GC/FID</t>
  </si>
  <si>
    <t>Organics by HPLC/UV</t>
  </si>
  <si>
    <t>Aldehydes, Screening</t>
  </si>
  <si>
    <t>Acetaldehyde by GC</t>
  </si>
  <si>
    <t>Methyl Methacrylate by GC/FID</t>
  </si>
  <si>
    <t>Cobalt-60</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</si>
  <si>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</si>
  <si>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</si>
  <si>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</si>
  <si>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</si>
  <si>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</si>
  <si>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</si>
  <si>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</si>
  <si>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</si>
  <si>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</si>
  <si>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</si>
  <si>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</si>
  <si>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</si>
  <si>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</si>
  <si>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</si>
  <si>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</si>
  <si>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</si>
  <si>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</si>
  <si>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</si>
  <si>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</si>
  <si>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</si>
  <si>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</si>
  <si>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</si>
  <si>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</si>
  <si>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</si>
  <si>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</si>
  <si>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</si>
  <si>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</si>
  <si>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</si>
  <si>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</si>
  <si>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</si>
  <si>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</si>
  <si>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</si>
  <si>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</si>
  <si>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</si>
  <si>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</si>
  <si>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</si>
  <si>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</si>
  <si>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</si>
  <si>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</si>
  <si>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</si>
  <si>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</si>
  <si>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</si>
  <si>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</si>
  <si>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</si>
  <si>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</si>
  <si>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</si>
  <si>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</si>
  <si>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</si>
  <si>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</si>
  <si>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</si>
  <si>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</si>
  <si>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</si>
  <si>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</si>
  <si>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</si>
  <si>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</si>
  <si>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</si>
  <si>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</si>
  <si>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</si>
  <si>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</si>
  <si>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</si>
  <si>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</si>
  <si>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</si>
  <si>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</si>
  <si>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</si>
  <si>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</si>
  <si>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</si>
  <si>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</si>
  <si>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</si>
  <si>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</si>
  <si>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</si>
  <si>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</si>
  <si>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</si>
  <si>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</si>
  <si>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</si>
  <si>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</si>
  <si>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</si>
  <si>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</si>
  <si>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</si>
  <si>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</si>
  <si>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</si>
  <si>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</si>
  <si>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</si>
  <si>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</si>
  <si>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</si>
  <si>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</si>
  <si>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</si>
  <si>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</si>
  <si>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</si>
  <si>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</si>
  <si>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</si>
  <si>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</si>
  <si>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</si>
  <si>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</si>
  <si>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</si>
  <si>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</si>
  <si>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</si>
  <si>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</si>
  <si>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</si>
  <si>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</si>
  <si>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</si>
  <si>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</si>
  <si>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</si>
  <si>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</si>
  <si>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</si>
  <si>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</si>
  <si>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</si>
  <si>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</si>
  <si>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</si>
  <si>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</si>
  <si>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</si>
  <si>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</si>
  <si>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</si>
  <si>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</si>
  <si>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</si>
  <si>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</si>
  <si>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</si>
  <si>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</si>
  <si>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</si>
  <si>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</si>
  <si>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</si>
  <si>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</si>
  <si>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</si>
  <si>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</si>
  <si>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</si>
  <si>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</si>
  <si>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</si>
  <si>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</si>
  <si>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</si>
  <si>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</si>
  <si>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</si>
  <si>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</si>
  <si>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</si>
  <si>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</si>
  <si>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</si>
  <si>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</si>
  <si>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</si>
  <si>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</si>
  <si>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</si>
  <si>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</si>
  <si>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</si>
  <si>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</si>
  <si>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</si>
  <si>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</si>
  <si>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</si>
  <si>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</si>
  <si>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</si>
  <si>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</si>
  <si>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</si>
  <si>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</si>
  <si>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</si>
  <si>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</si>
  <si>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</si>
  <si>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</si>
  <si>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</si>
  <si>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</si>
  <si>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</si>
  <si>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</si>
  <si>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</si>
  <si>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</si>
  <si>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</si>
  <si>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</si>
  <si>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</si>
  <si>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</si>
  <si>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</si>
  <si>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</si>
  <si>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</si>
  <si>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</si>
  <si>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</si>
  <si>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</si>
  <si>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</si>
  <si>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</si>
  <si>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</si>
  <si>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</si>
  <si>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</si>
  <si>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</si>
  <si>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1,2,4-Trimethylbenzene</t>
  </si>
  <si>
    <t>1,2-Benzisothiazole</t>
  </si>
  <si>
    <t>B0420</t>
  </si>
  <si>
    <t>Nitrifying Bacteria- MPN Method</t>
  </si>
  <si>
    <t>B0400</t>
  </si>
  <si>
    <t>Sulfate-Reducing Bacteria- MPN Method</t>
  </si>
  <si>
    <t>B0105</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</si>
  <si>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</si>
  <si>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</si>
  <si>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</si>
  <si>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</si>
  <si>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</si>
  <si>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</si>
  <si>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</si>
  <si>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</si>
  <si>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</si>
  <si>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</si>
  <si>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</si>
  <si>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</si>
  <si>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</si>
  <si>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Herbicides (Ester Forms)</t>
  </si>
  <si>
    <t>N-Methylcarbamate Insecticide Residues</t>
  </si>
  <si>
    <t>Iberia</t>
  </si>
  <si>
    <t>Iberville</t>
  </si>
  <si>
    <t>Ida</t>
  </si>
  <si>
    <t>Imperial</t>
  </si>
  <si>
    <t>Independence</t>
  </si>
  <si>
    <t>Indian River</t>
  </si>
  <si>
    <t>Ingham</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</si>
  <si>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</si>
  <si>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</si>
  <si>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</si>
  <si>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</si>
  <si>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</si>
  <si>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</si>
  <si>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</si>
  <si>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</si>
  <si>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</si>
  <si>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</si>
  <si>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</si>
  <si>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</si>
  <si>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</si>
  <si>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</si>
  <si>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</si>
  <si>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</si>
  <si>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</si>
  <si>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</si>
  <si>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</si>
  <si>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</si>
  <si>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</si>
  <si>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</si>
  <si>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</si>
  <si>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</si>
  <si>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</si>
  <si>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</si>
  <si>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</si>
  <si>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</si>
  <si>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</si>
  <si>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</si>
  <si>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</si>
  <si>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Wave height</t>
  </si>
  <si>
    <t>Wave height (WMO code 1555) (choice list)</t>
  </si>
  <si>
    <t>Weak acids</t>
  </si>
  <si>
    <t>Weather condition (WMO code 4677) (choice list)</t>
  </si>
  <si>
    <t>Weight</t>
  </si>
  <si>
    <t>Triisopropanolamine</t>
  </si>
  <si>
    <t>Triisopropylamine</t>
  </si>
  <si>
    <t>Trimethoprim</t>
  </si>
  <si>
    <t>Floating sewage - severity (choice list)</t>
  </si>
  <si>
    <t>Floating solids, unspecified mix (choice list)</t>
  </si>
  <si>
    <t>Flow</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</si>
  <si>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</si>
  <si>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</si>
  <si>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</si>
  <si>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</si>
  <si>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</si>
  <si>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</si>
  <si>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</si>
  <si>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</si>
  <si>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</si>
  <si>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</si>
  <si>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</si>
  <si>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</si>
  <si>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</si>
  <si>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</si>
  <si>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</si>
  <si>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</si>
  <si>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</si>
  <si>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</si>
  <si>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</si>
  <si>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</si>
  <si>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</si>
  <si>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</si>
  <si>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</si>
  <si>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</si>
  <si>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</si>
  <si>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</si>
  <si>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</si>
  <si>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</si>
  <si>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</si>
  <si>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</si>
  <si>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</si>
  <si>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</si>
  <si>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</si>
  <si>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</si>
  <si>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</si>
  <si>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</si>
  <si>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</si>
  <si>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</si>
  <si>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</si>
  <si>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</si>
  <si>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</si>
  <si>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</si>
  <si>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</si>
  <si>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</si>
  <si>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</si>
  <si>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</si>
  <si>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</si>
  <si>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</si>
  <si>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</si>
  <si>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</si>
  <si>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</si>
  <si>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</si>
  <si>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</si>
  <si>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</si>
  <si>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</si>
  <si>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</si>
  <si>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</si>
  <si>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</si>
  <si>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</si>
  <si>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</si>
  <si>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</si>
  <si>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</si>
  <si>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</si>
  <si>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</si>
  <si>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</si>
  <si>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</si>
  <si>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</si>
  <si>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</si>
  <si>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</si>
  <si>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</si>
  <si>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</si>
  <si>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</si>
  <si>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</si>
  <si>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</si>
  <si>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2,2',3,3',4,5,6,6'-Octachlorobiphenyl</t>
  </si>
  <si>
    <t>2,2'-Biquinoline</t>
  </si>
  <si>
    <t>2,2'-Dichlorobenzophenone</t>
  </si>
  <si>
    <t>2,2,6-Trimethylcyclohexanone</t>
  </si>
  <si>
    <t>2,2-Dibromo-3-nitrilopropionamide</t>
  </si>
  <si>
    <t>2,2-Dichloropropane</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</si>
  <si>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</si>
  <si>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</si>
  <si>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</si>
  <si>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</si>
  <si>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</si>
  <si>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</si>
  <si>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</si>
  <si>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</si>
  <si>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</si>
  <si>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</si>
  <si>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</si>
  <si>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</si>
  <si>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</si>
  <si>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</si>
  <si>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</si>
  <si>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</si>
  <si>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</si>
  <si>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Suspended Organic Carbon in Water</t>
  </si>
  <si>
    <t>O5108</t>
  </si>
  <si>
    <t>Extractable Oil and Grease</t>
  </si>
  <si>
    <t>O5105</t>
  </si>
  <si>
    <t>Chlorophenoxy Acids in Bottom Material</t>
  </si>
  <si>
    <t>Nicotine by GC/NPD</t>
  </si>
  <si>
    <t>Hexachlorobutadiene by GC/ECD</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</si>
  <si>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</si>
  <si>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</si>
  <si>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</si>
  <si>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</si>
  <si>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</si>
  <si>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</si>
  <si>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</si>
  <si>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</si>
  <si>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</si>
  <si>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</si>
  <si>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</si>
  <si>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</si>
  <si>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</si>
  <si>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Method ID</t>
  </si>
  <si>
    <t>RBP Substrate - Detritus - Coarse Particulate</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</si>
  <si>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</si>
  <si>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</si>
  <si>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</si>
  <si>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</si>
  <si>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</si>
  <si>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</si>
  <si>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</si>
  <si>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</si>
  <si>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</si>
  <si>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</si>
  <si>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</si>
  <si>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</si>
  <si>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</si>
  <si>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</si>
  <si>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</si>
  <si>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</si>
  <si>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</si>
  <si>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</si>
  <si>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</si>
  <si>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</si>
  <si>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</si>
  <si>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</si>
  <si>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</si>
  <si>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</si>
  <si>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</si>
  <si>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</si>
  <si>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</si>
  <si>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</si>
  <si>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</si>
  <si>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</si>
  <si>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</si>
  <si>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</si>
  <si>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</si>
  <si>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</si>
  <si>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</si>
  <si>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</si>
  <si>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</si>
  <si>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</si>
  <si>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</si>
  <si>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</si>
  <si>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</si>
  <si>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</si>
  <si>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</si>
  <si>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</si>
  <si>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</si>
  <si>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</si>
  <si>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</si>
  <si>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</si>
  <si>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</si>
  <si>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</si>
  <si>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</si>
  <si>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</si>
  <si>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</si>
  <si>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</si>
  <si>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</si>
  <si>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</si>
  <si>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</si>
  <si>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</si>
  <si>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</si>
  <si>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</si>
  <si>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</si>
  <si>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</si>
  <si>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</si>
  <si>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</si>
  <si>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</si>
  <si>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</si>
  <si>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</si>
  <si>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</si>
  <si>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</si>
  <si>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</si>
  <si>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</si>
  <si>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</si>
  <si>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</si>
  <si>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</si>
  <si>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</si>
  <si>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</si>
  <si>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Rhodium</t>
  </si>
  <si>
    <t>Rhodium-106</t>
  </si>
  <si>
    <t>Ronnel</t>
  </si>
  <si>
    <t>Rotenone</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</si>
  <si>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</si>
  <si>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</si>
  <si>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</si>
  <si>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</si>
  <si>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</si>
  <si>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</si>
  <si>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</si>
  <si>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</si>
  <si>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</si>
  <si>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</si>
  <si>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</si>
  <si>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</si>
  <si>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</si>
  <si>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</si>
  <si>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</si>
  <si>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</si>
  <si>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</si>
  <si>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</si>
  <si>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</si>
  <si>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</si>
  <si>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</si>
  <si>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</si>
  <si>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</si>
  <si>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</si>
  <si>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</si>
  <si>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</si>
  <si>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</si>
  <si>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</si>
  <si>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</si>
  <si>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</si>
  <si>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</si>
  <si>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</si>
  <si>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</si>
  <si>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</si>
  <si>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</si>
  <si>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</si>
  <si>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</si>
  <si>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</si>
  <si>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</si>
  <si>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</si>
  <si>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</si>
  <si>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</si>
  <si>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</si>
  <si>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</si>
  <si>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</si>
  <si>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</si>
  <si>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</si>
  <si>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</si>
  <si>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</si>
  <si>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</si>
  <si>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</si>
  <si>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</si>
  <si>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</si>
  <si>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</si>
  <si>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</si>
  <si>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</si>
  <si>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</si>
  <si>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</si>
  <si>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</si>
  <si>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</si>
  <si>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</si>
  <si>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</si>
  <si>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</si>
  <si>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</si>
  <si>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</si>
  <si>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</si>
  <si>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</si>
  <si>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</si>
  <si>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</si>
  <si>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</si>
  <si>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</si>
  <si>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</si>
  <si>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</si>
  <si>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</si>
  <si>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</si>
  <si>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</si>
  <si>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</si>
  <si>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</si>
  <si>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</si>
  <si>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</si>
  <si>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</si>
  <si>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</si>
  <si>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</si>
  <si>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</si>
  <si>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</si>
  <si>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</si>
  <si>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</si>
  <si>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</si>
  <si>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</si>
  <si>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</si>
  <si>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</si>
  <si>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</si>
  <si>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</si>
  <si>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</si>
  <si>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</si>
  <si>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</si>
  <si>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</si>
  <si>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</si>
  <si>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Benthic Invertebrates- Numerical Assessment</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</si>
  <si>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</si>
  <si>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</si>
  <si>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</si>
  <si>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</si>
  <si>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</si>
  <si>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</si>
  <si>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</si>
  <si>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</si>
  <si>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</si>
  <si>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</si>
  <si>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</si>
  <si>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</si>
  <si>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</si>
  <si>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</si>
  <si>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</si>
  <si>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</si>
  <si>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</si>
  <si>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</si>
  <si>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</si>
  <si>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</si>
  <si>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</si>
  <si>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</si>
  <si>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</si>
  <si>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</si>
  <si>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</si>
  <si>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</si>
  <si>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</si>
  <si>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</si>
  <si>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</si>
  <si>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</si>
  <si>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</si>
  <si>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</si>
  <si>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EDB and DBCP by Microextraction and GC</t>
  </si>
  <si>
    <t>3500-CA(D)</t>
  </si>
  <si>
    <t>Calcium in Water by Titration Using EDTA</t>
  </si>
  <si>
    <t>3500-CA(C)</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</si>
  <si>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</si>
  <si>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</si>
  <si>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</si>
  <si>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</si>
  <si>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</si>
  <si>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</si>
  <si>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</si>
  <si>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</si>
  <si>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</si>
  <si>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</si>
  <si>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</si>
  <si>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</si>
  <si>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</si>
  <si>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</si>
  <si>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</si>
  <si>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</si>
  <si>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</si>
  <si>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</si>
  <si>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</si>
  <si>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</si>
  <si>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</si>
  <si>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</si>
  <si>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</si>
  <si>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</si>
  <si>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</si>
  <si>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</si>
  <si>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PO_02(S)</t>
  </si>
  <si>
    <t>Polonium in Soil and Air Filters</t>
  </si>
  <si>
    <t>PO_01</t>
  </si>
  <si>
    <t>3500-BE(D)</t>
  </si>
  <si>
    <t>Beryllium in Water by Spectrophotometry</t>
  </si>
  <si>
    <t>3500-BE(C)</t>
  </si>
  <si>
    <t>Beryllium in Water by ICP</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</si>
  <si>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</si>
  <si>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</si>
  <si>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</si>
  <si>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</si>
  <si>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</si>
  <si>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</si>
  <si>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</si>
  <si>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</si>
  <si>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</si>
  <si>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</si>
  <si>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</si>
  <si>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</si>
  <si>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</si>
  <si>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</si>
  <si>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</si>
  <si>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</si>
  <si>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</si>
  <si>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</si>
  <si>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</si>
  <si>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</si>
  <si>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</si>
  <si>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</si>
  <si>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</si>
  <si>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</si>
  <si>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</si>
  <si>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</si>
  <si>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</si>
  <si>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</si>
  <si>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</si>
  <si>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</si>
  <si>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</si>
  <si>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</si>
  <si>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</si>
  <si>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</si>
  <si>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</si>
  <si>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</si>
  <si>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</si>
  <si>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</si>
  <si>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</si>
  <si>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</si>
  <si>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</si>
  <si>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</si>
  <si>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</si>
  <si>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</si>
  <si>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</si>
  <si>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</si>
  <si>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</si>
  <si>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</si>
  <si>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</si>
  <si>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</si>
  <si>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</si>
  <si>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</si>
  <si>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</si>
  <si>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</si>
  <si>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</si>
  <si>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</si>
  <si>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</si>
  <si>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</si>
  <si>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</si>
  <si>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</si>
  <si>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</si>
  <si>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</si>
  <si>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</si>
  <si>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</si>
  <si>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</si>
  <si>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</si>
  <si>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</si>
  <si>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</si>
  <si>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</si>
  <si>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</si>
  <si>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</si>
  <si>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</si>
  <si>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</si>
  <si>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</si>
  <si>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</si>
  <si>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</si>
  <si>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</si>
  <si>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</si>
  <si>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</si>
  <si>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</si>
  <si>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</si>
  <si>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</si>
  <si>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</si>
  <si>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</si>
  <si>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</si>
  <si>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</si>
  <si>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</si>
  <si>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</si>
  <si>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</si>
  <si>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</si>
  <si>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</si>
  <si>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</si>
  <si>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</si>
  <si>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</si>
  <si>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</si>
  <si>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</si>
  <si>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</si>
  <si>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</si>
  <si>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</si>
  <si>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</si>
  <si>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</si>
  <si>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</si>
  <si>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</si>
  <si>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</si>
  <si>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</si>
  <si>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</si>
  <si>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</si>
  <si>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</si>
  <si>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</si>
  <si>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</si>
  <si>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</si>
  <si>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</si>
  <si>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</si>
  <si>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</si>
  <si>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</si>
  <si>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</si>
  <si>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</si>
  <si>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</si>
  <si>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</si>
  <si>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</si>
  <si>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</si>
  <si>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</si>
  <si>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</si>
  <si>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</si>
  <si>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</si>
  <si>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</si>
  <si>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</si>
  <si>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</si>
  <si>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</si>
  <si>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</si>
  <si>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</si>
  <si>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</si>
  <si>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</si>
  <si>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</si>
  <si>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</si>
  <si>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</si>
  <si>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</si>
  <si>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</si>
  <si>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</si>
  <si>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</si>
  <si>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</si>
  <si>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</si>
  <si>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</si>
  <si>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</si>
  <si>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</si>
  <si>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</si>
  <si>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</si>
  <si>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</si>
  <si>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</si>
  <si>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</si>
  <si>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</si>
  <si>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</si>
  <si>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</si>
  <si>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</si>
  <si>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</si>
  <si>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</si>
  <si>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</si>
  <si>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</si>
  <si>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</si>
  <si>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</si>
  <si>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</si>
  <si>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</si>
  <si>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</si>
  <si>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</si>
  <si>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</si>
  <si>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</si>
  <si>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</si>
  <si>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</si>
  <si>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</si>
  <si>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Captan Pesticide Residues</t>
  </si>
  <si>
    <t>Microchemical Determination of Alkoxyl Group</t>
  </si>
  <si>
    <t>Microchemical Determination of Sulfur</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</si>
  <si>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</si>
  <si>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</si>
  <si>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</si>
  <si>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</si>
  <si>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</si>
  <si>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</si>
  <si>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</si>
  <si>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</si>
  <si>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</si>
  <si>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</si>
  <si>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</si>
  <si>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</si>
  <si>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</si>
  <si>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</si>
  <si>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</si>
  <si>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</si>
  <si>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</si>
  <si>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</si>
  <si>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</si>
  <si>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</si>
  <si>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</si>
  <si>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</si>
  <si>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</si>
  <si>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</si>
  <si>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</si>
  <si>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</si>
  <si>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</si>
  <si>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</si>
  <si>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</si>
  <si>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</si>
  <si>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</si>
  <si>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</si>
  <si>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</si>
  <si>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</si>
  <si>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</si>
  <si>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</si>
  <si>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</si>
  <si>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</si>
  <si>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</si>
  <si>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</si>
  <si>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</si>
  <si>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</si>
  <si>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</si>
  <si>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</si>
  <si>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</si>
  <si>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</si>
  <si>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</si>
  <si>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</si>
  <si>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</si>
  <si>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</si>
  <si>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</si>
  <si>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</si>
  <si>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</si>
  <si>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</si>
  <si>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</si>
  <si>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</si>
  <si>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</si>
  <si>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</si>
  <si>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</si>
  <si>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</si>
  <si>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</si>
  <si>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</si>
  <si>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</si>
  <si>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</si>
  <si>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</si>
  <si>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</si>
  <si>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</si>
  <si>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</si>
  <si>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</si>
  <si>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</si>
  <si>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</si>
  <si>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</si>
  <si>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</si>
  <si>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</si>
  <si>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</si>
  <si>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</si>
  <si>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</si>
  <si>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</si>
  <si>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</si>
  <si>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</si>
  <si>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</si>
  <si>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</si>
  <si>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</si>
  <si>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</si>
  <si>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</si>
  <si>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</si>
  <si>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</si>
  <si>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</si>
  <si>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</si>
  <si>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</si>
  <si>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</si>
  <si>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</si>
  <si>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</si>
  <si>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</si>
  <si>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</si>
  <si>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</si>
  <si>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</si>
  <si>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</si>
  <si>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</si>
  <si>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</si>
  <si>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</si>
  <si>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</si>
  <si>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</si>
  <si>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</si>
  <si>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</si>
  <si>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</si>
  <si>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</si>
  <si>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1,1-Dimethylhydrazine by Visible Spec.</t>
  </si>
  <si>
    <t>Ethylenimine by HPLC/UV</t>
  </si>
  <si>
    <t>Tetranitromethane by GC/NPD</t>
  </si>
  <si>
    <t>Maleic Anhydride by HPLC/UV</t>
  </si>
  <si>
    <t>Monomethylaniline by GC/FID</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</si>
  <si>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</si>
  <si>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</si>
  <si>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</si>
  <si>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</si>
  <si>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</si>
  <si>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</si>
  <si>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</si>
  <si>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</si>
  <si>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</si>
  <si>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</si>
  <si>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</si>
  <si>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</si>
  <si>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D4839</t>
  </si>
  <si>
    <t>Total Carbon and Organic Carbon in Water</t>
  </si>
  <si>
    <t>D4785</t>
  </si>
  <si>
    <t>Low Level Iodine-131 in Water</t>
  </si>
  <si>
    <t>D4779</t>
  </si>
  <si>
    <t>Total, Organic and Inorganic Carbon</t>
  </si>
  <si>
    <t>D4766</t>
  </si>
  <si>
    <t>Vinyl Chloride in Atmosphere</t>
  </si>
  <si>
    <t>D4980(B)</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</si>
  <si>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</si>
  <si>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</si>
  <si>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</si>
  <si>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</si>
  <si>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</si>
  <si>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</si>
  <si>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</si>
  <si>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</si>
  <si>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</si>
  <si>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</si>
  <si>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</si>
  <si>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</si>
  <si>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</si>
  <si>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</si>
  <si>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</si>
  <si>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</si>
  <si>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</si>
  <si>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</si>
  <si>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</si>
  <si>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</si>
  <si>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</si>
  <si>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</si>
  <si>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</si>
  <si>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</si>
  <si>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</si>
  <si>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</si>
  <si>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</si>
  <si>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</si>
  <si>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</si>
  <si>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</si>
  <si>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</si>
  <si>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</si>
  <si>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</si>
  <si>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</si>
  <si>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</si>
  <si>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</si>
  <si>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</si>
  <si>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</si>
  <si>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</si>
  <si>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</si>
  <si>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</si>
  <si>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</si>
  <si>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</si>
  <si>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</si>
  <si>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</si>
  <si>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</si>
  <si>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</si>
  <si>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</si>
  <si>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</si>
  <si>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</si>
  <si>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</si>
  <si>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</si>
  <si>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</si>
  <si>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</si>
  <si>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</si>
  <si>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</si>
  <si>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</si>
  <si>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</si>
  <si>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</si>
  <si>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</si>
  <si>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</si>
  <si>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</si>
  <si>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</si>
  <si>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</si>
  <si>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</si>
  <si>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</si>
  <si>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</si>
  <si>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</si>
  <si>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</si>
  <si>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</si>
  <si>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</si>
  <si>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</si>
  <si>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</si>
  <si>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</si>
  <si>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</si>
  <si>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</si>
  <si>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</si>
  <si>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</si>
  <si>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</si>
  <si>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</si>
  <si>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</si>
  <si>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</si>
  <si>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</si>
  <si>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</si>
  <si>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</si>
  <si>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</si>
  <si>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</si>
  <si>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</si>
  <si>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</si>
  <si>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</si>
  <si>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</si>
  <si>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</si>
  <si>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</si>
  <si>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</si>
  <si>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</si>
  <si>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</si>
  <si>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</si>
  <si>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</si>
  <si>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</si>
  <si>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</si>
  <si>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</si>
  <si>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</si>
  <si>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</si>
  <si>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</si>
  <si>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</si>
  <si>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</si>
  <si>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</si>
  <si>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</si>
  <si>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</si>
  <si>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</si>
  <si>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</si>
  <si>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</si>
  <si>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</si>
  <si>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</si>
  <si>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</si>
  <si>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</si>
  <si>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</si>
  <si>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</si>
  <si>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</si>
  <si>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</si>
  <si>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</si>
  <si>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</si>
  <si>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</si>
  <si>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</si>
  <si>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</si>
  <si>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</si>
  <si>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</si>
  <si>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</si>
  <si>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</si>
  <si>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</si>
  <si>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</si>
  <si>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</si>
  <si>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</si>
  <si>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</si>
  <si>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</si>
  <si>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</si>
  <si>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</si>
  <si>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</si>
  <si>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</si>
  <si>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</si>
  <si>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</si>
  <si>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</si>
  <si>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</si>
  <si>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</si>
  <si>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</si>
  <si>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</si>
  <si>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</si>
  <si>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</si>
  <si>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</si>
  <si>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</si>
  <si>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</si>
  <si>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</si>
  <si>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</si>
  <si>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</si>
  <si>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</si>
  <si>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</si>
  <si>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</si>
  <si>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</si>
  <si>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</si>
  <si>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</si>
  <si>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</si>
  <si>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</si>
  <si>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</si>
  <si>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</si>
  <si>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</si>
  <si>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</si>
  <si>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</si>
  <si>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</si>
  <si>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</si>
  <si>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</si>
  <si>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</si>
  <si>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</si>
  <si>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</si>
  <si>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</si>
  <si>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</si>
  <si>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</si>
  <si>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</si>
  <si>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</si>
  <si>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</si>
  <si>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</si>
  <si>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</si>
  <si>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</si>
  <si>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</si>
  <si>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</si>
  <si>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</si>
  <si>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</si>
  <si>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</si>
  <si>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</si>
  <si>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</si>
  <si>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</si>
  <si>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</si>
  <si>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</si>
  <si>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</si>
  <si>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</si>
  <si>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</si>
  <si>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</si>
  <si>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</si>
  <si>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</si>
  <si>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</si>
  <si>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</si>
  <si>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</si>
  <si>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Amitrole by Visible Spectroscopy</t>
  </si>
  <si>
    <t>PMD-DJG</t>
  </si>
  <si>
    <t>Dicrotophos by IR Spectroscopy</t>
  </si>
  <si>
    <t>PMD-DJA</t>
  </si>
  <si>
    <t>Dichloran in Dusts by IR Spectroscopy</t>
  </si>
  <si>
    <t>PMD-BEB(UV)</t>
  </si>
  <si>
    <t>Bendiocarb by UV Spectroscopy</t>
  </si>
  <si>
    <t>Rotenone by HPLC</t>
  </si>
  <si>
    <t>PMD-RES(LC)</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</si>
  <si>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</si>
  <si>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</si>
  <si>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</si>
  <si>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</si>
  <si>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</si>
  <si>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</si>
  <si>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</si>
  <si>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</si>
  <si>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</si>
  <si>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</si>
  <si>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</si>
  <si>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</si>
  <si>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</si>
  <si>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</si>
  <si>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</si>
  <si>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</si>
  <si>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</si>
  <si>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</si>
  <si>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</si>
  <si>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</si>
  <si>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</si>
  <si>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</si>
  <si>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</si>
  <si>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</si>
  <si>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</si>
  <si>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</si>
  <si>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</si>
  <si>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</si>
  <si>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</si>
  <si>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</si>
  <si>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</si>
  <si>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</si>
  <si>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</si>
  <si>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</si>
  <si>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</si>
  <si>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</si>
  <si>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</si>
  <si>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</si>
  <si>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</si>
  <si>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</si>
  <si>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</si>
  <si>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Hexavalent Chromium by Colorimetry</t>
  </si>
  <si>
    <t>I1187</t>
  </si>
  <si>
    <t>I1184</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</si>
  <si>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</si>
  <si>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</si>
  <si>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</si>
  <si>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</si>
  <si>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</si>
  <si>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</si>
  <si>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</si>
  <si>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</si>
  <si>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</si>
  <si>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</si>
  <si>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</si>
  <si>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</si>
  <si>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</si>
  <si>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</si>
  <si>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</si>
  <si>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</si>
  <si>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</si>
  <si>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</si>
  <si>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</si>
  <si>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</si>
  <si>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</si>
  <si>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</si>
  <si>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</si>
  <si>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</si>
  <si>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</si>
  <si>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</si>
  <si>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</si>
  <si>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</si>
  <si>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</si>
  <si>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</si>
  <si>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</si>
  <si>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</si>
  <si>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</si>
  <si>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</si>
  <si>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</si>
  <si>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</si>
  <si>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</si>
  <si>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</si>
  <si>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</si>
  <si>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</si>
  <si>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</si>
  <si>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</si>
  <si>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</si>
  <si>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</si>
  <si>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</si>
  <si>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</si>
  <si>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</si>
  <si>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</si>
  <si>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</si>
  <si>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</si>
  <si>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</si>
  <si>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</si>
  <si>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</si>
  <si>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</si>
  <si>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</si>
  <si>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</si>
  <si>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</si>
  <si>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</si>
  <si>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</si>
  <si>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</si>
  <si>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</si>
  <si>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</si>
  <si>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</si>
  <si>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</si>
  <si>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</si>
  <si>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</si>
  <si>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</si>
  <si>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</si>
  <si>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</si>
  <si>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</si>
  <si>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</si>
  <si>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</si>
  <si>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</si>
  <si>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</si>
  <si>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</si>
  <si>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</si>
  <si>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</si>
  <si>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</si>
  <si>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</si>
  <si>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</si>
  <si>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</si>
  <si>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</si>
  <si>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</si>
  <si>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</si>
  <si>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</si>
  <si>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</si>
  <si>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</si>
  <si>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</si>
  <si>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</si>
  <si>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</si>
  <si>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</si>
  <si>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</si>
  <si>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</si>
  <si>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</si>
  <si>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</si>
  <si>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</si>
  <si>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</si>
  <si>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</si>
  <si>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</si>
  <si>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</si>
  <si>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</si>
  <si>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</si>
  <si>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Valeraldehyde by GC/FID</t>
  </si>
  <si>
    <t>D1889</t>
  </si>
  <si>
    <t>Turbidity of Water</t>
  </si>
  <si>
    <t>O3115</t>
  </si>
  <si>
    <t>Purgeable Organic Compounds in Water</t>
  </si>
  <si>
    <t>O3114</t>
  </si>
  <si>
    <t>Ethylene and Propane in Water</t>
  </si>
  <si>
    <t>Calcium carbonate</t>
  </si>
  <si>
    <t>Calcium hydroxide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</si>
  <si>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</si>
  <si>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</si>
  <si>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</si>
  <si>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</si>
  <si>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</si>
  <si>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</si>
  <si>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</si>
  <si>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</si>
  <si>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</si>
  <si>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</si>
  <si>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</si>
  <si>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</si>
  <si>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</si>
  <si>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</si>
  <si>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</si>
  <si>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</si>
  <si>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</si>
  <si>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</si>
  <si>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</si>
  <si>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</si>
  <si>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</si>
  <si>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</si>
  <si>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</si>
  <si>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</si>
  <si>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</si>
  <si>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</si>
  <si>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</si>
  <si>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</si>
  <si>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</si>
  <si>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</si>
  <si>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</si>
  <si>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</si>
  <si>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</si>
  <si>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</si>
  <si>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</si>
  <si>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</si>
  <si>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</si>
  <si>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</si>
  <si>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</si>
  <si>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</si>
  <si>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</si>
  <si>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</si>
  <si>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</si>
  <si>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</si>
  <si>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</si>
  <si>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</si>
  <si>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</si>
  <si>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</si>
  <si>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</si>
  <si>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</si>
  <si>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</si>
  <si>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</si>
  <si>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</si>
  <si>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</si>
  <si>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</si>
  <si>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</si>
  <si>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</si>
  <si>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</si>
  <si>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</si>
  <si>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</si>
  <si>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</si>
  <si>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</si>
  <si>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</si>
  <si>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</si>
  <si>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</si>
  <si>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</si>
  <si>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</si>
  <si>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</si>
  <si>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</si>
  <si>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</si>
  <si>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</si>
  <si>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</si>
  <si>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</si>
  <si>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</si>
  <si>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</si>
  <si>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</si>
  <si>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</si>
  <si>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</si>
  <si>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</si>
  <si>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</si>
  <si>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</si>
  <si>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</si>
  <si>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</si>
  <si>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</si>
  <si>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</si>
  <si>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</si>
  <si>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</si>
  <si>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</si>
  <si>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</si>
  <si>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</si>
  <si>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</si>
  <si>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</si>
  <si>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</si>
  <si>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</si>
  <si>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</si>
  <si>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</si>
  <si>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</si>
  <si>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</si>
  <si>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</si>
  <si>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</si>
  <si>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</si>
  <si>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</si>
  <si>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</si>
  <si>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</si>
  <si>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</si>
  <si>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</si>
  <si>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</si>
  <si>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</si>
  <si>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</si>
  <si>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</si>
  <si>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</si>
  <si>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</si>
  <si>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</si>
  <si>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</si>
  <si>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</si>
  <si>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</si>
  <si>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</si>
  <si>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</si>
  <si>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</si>
  <si>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</si>
  <si>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</si>
  <si>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</si>
  <si>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</si>
  <si>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</si>
  <si>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</si>
  <si>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</si>
  <si>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</si>
  <si>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</si>
  <si>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</si>
  <si>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</si>
  <si>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</si>
  <si>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</si>
  <si>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</si>
  <si>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</si>
  <si>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</si>
  <si>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</si>
  <si>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</si>
  <si>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</si>
  <si>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</si>
  <si>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</si>
  <si>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</si>
  <si>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</si>
  <si>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</si>
  <si>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</si>
  <si>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</si>
  <si>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</si>
  <si>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</si>
  <si>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</si>
  <si>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</si>
  <si>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</si>
  <si>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Butylate by GC</t>
  </si>
  <si>
    <t>m-Chlorotoluene</t>
  </si>
  <si>
    <t>m-Dichlorobenzene</t>
  </si>
  <si>
    <t>m-Ethyltoluene</t>
  </si>
  <si>
    <t>m-Hydroxybenzoic acid</t>
  </si>
  <si>
    <t>m-Nitroaniline</t>
  </si>
  <si>
    <t>m-Nitrotoluene</t>
  </si>
  <si>
    <t>meta &amp; para Xylene mix</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</si>
  <si>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</si>
  <si>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</si>
  <si>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</si>
  <si>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</si>
  <si>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</si>
  <si>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</si>
  <si>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</si>
  <si>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</si>
  <si>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</si>
  <si>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</si>
  <si>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</si>
  <si>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</si>
  <si>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</si>
  <si>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</si>
  <si>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</si>
  <si>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</si>
  <si>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</si>
  <si>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</si>
  <si>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</si>
  <si>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</si>
  <si>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</si>
  <si>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</si>
  <si>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</si>
  <si>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</si>
  <si>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</si>
  <si>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</si>
  <si>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</si>
  <si>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</si>
  <si>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</si>
  <si>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</si>
  <si>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</si>
  <si>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</si>
  <si>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</si>
  <si>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</si>
  <si>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</si>
  <si>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</si>
  <si>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</si>
  <si>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</si>
  <si>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</si>
  <si>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</si>
  <si>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</si>
  <si>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</si>
  <si>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</si>
  <si>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</si>
  <si>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</si>
  <si>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</si>
  <si>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</si>
  <si>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</si>
  <si>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</si>
  <si>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</si>
  <si>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</si>
  <si>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</si>
  <si>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</si>
  <si>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</si>
  <si>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</si>
  <si>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</si>
  <si>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</si>
  <si>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</si>
  <si>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</si>
  <si>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</si>
  <si>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</si>
  <si>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</si>
  <si>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</si>
  <si>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</si>
  <si>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</si>
  <si>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</si>
  <si>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</si>
  <si>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</si>
  <si>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</si>
  <si>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</si>
  <si>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</si>
  <si>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</si>
  <si>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</si>
  <si>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</si>
  <si>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</si>
  <si>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</si>
  <si>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</si>
  <si>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</si>
  <si>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</si>
  <si>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</si>
  <si>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</si>
  <si>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</si>
  <si>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</si>
  <si>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</si>
  <si>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</si>
  <si>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</si>
  <si>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</si>
  <si>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</si>
  <si>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</si>
  <si>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</si>
  <si>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</si>
  <si>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</si>
  <si>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</si>
  <si>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</si>
  <si>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</si>
  <si>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</si>
  <si>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</si>
  <si>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</si>
  <si>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</si>
  <si>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</si>
  <si>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</si>
  <si>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</si>
  <si>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</si>
  <si>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</si>
  <si>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</si>
  <si>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</si>
  <si>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</si>
  <si>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</si>
  <si>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</si>
  <si>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</si>
  <si>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</si>
  <si>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</si>
  <si>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</si>
  <si>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</si>
  <si>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</si>
  <si>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</si>
  <si>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</si>
  <si>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</si>
  <si>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</si>
  <si>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</si>
  <si>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</si>
  <si>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</si>
  <si>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</si>
  <si>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</si>
  <si>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</si>
  <si>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</si>
  <si>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</si>
  <si>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</si>
  <si>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</si>
  <si>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</si>
  <si>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</si>
  <si>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</si>
  <si>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</si>
  <si>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</si>
  <si>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Measure Unit Code</t>
  </si>
  <si>
    <t>Most Probable Number per 100 milliliters</t>
  </si>
  <si>
    <t>ppth</t>
  </si>
  <si>
    <t>Parts per trillion</t>
  </si>
  <si>
    <t>Detected Not Quantified</t>
  </si>
  <si>
    <t>Barium in Bottom Material by FLAA</t>
  </si>
  <si>
    <t>I5062</t>
  </si>
  <si>
    <t>D3372</t>
  </si>
  <si>
    <t>Quaternary Ammonium Compound Technical Data</t>
  </si>
  <si>
    <t>PMD-THR(UV)</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</si>
  <si>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</si>
  <si>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</si>
  <si>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</si>
  <si>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</si>
  <si>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</si>
  <si>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</si>
  <si>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</si>
  <si>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</si>
  <si>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</si>
  <si>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</si>
  <si>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</si>
  <si>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</si>
  <si>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</si>
  <si>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</si>
  <si>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</si>
  <si>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</si>
  <si>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</si>
  <si>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</si>
  <si>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</si>
  <si>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</si>
  <si>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</si>
  <si>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</si>
  <si>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</si>
  <si>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</si>
  <si>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</si>
  <si>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</si>
  <si>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</si>
  <si>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</si>
  <si>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</si>
  <si>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</si>
  <si>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</si>
  <si>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</si>
  <si>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</si>
  <si>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</si>
  <si>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</si>
  <si>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</si>
  <si>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</si>
  <si>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</si>
  <si>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</si>
  <si>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</si>
  <si>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</si>
  <si>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</si>
  <si>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</si>
  <si>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</si>
  <si>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</si>
  <si>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</si>
  <si>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</si>
  <si>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</si>
  <si>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</si>
  <si>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</si>
  <si>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</si>
  <si>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</si>
  <si>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</si>
  <si>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</si>
  <si>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</si>
  <si>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</si>
  <si>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</si>
  <si>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</si>
  <si>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</si>
  <si>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</si>
  <si>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</si>
  <si>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</si>
  <si>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</si>
  <si>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</si>
  <si>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</si>
  <si>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</si>
  <si>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</si>
  <si>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</si>
  <si>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</si>
  <si>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</si>
  <si>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</si>
  <si>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</si>
  <si>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</si>
  <si>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</si>
  <si>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</si>
  <si>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</si>
  <si>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</si>
  <si>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</si>
  <si>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</si>
  <si>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</si>
  <si>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</si>
  <si>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</si>
  <si>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</si>
  <si>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</si>
  <si>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</si>
  <si>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</si>
  <si>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</si>
  <si>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</si>
  <si>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</si>
  <si>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</si>
  <si>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</si>
  <si>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</si>
  <si>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</si>
  <si>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</si>
  <si>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</si>
  <si>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</si>
  <si>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</si>
  <si>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</si>
  <si>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</si>
  <si>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</si>
  <si>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</si>
  <si>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</si>
  <si>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</si>
  <si>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</si>
  <si>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</si>
  <si>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</si>
  <si>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</si>
  <si>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</si>
  <si>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</si>
  <si>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</si>
  <si>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</si>
  <si>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</si>
  <si>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</si>
  <si>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</si>
  <si>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</si>
  <si>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</si>
  <si>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</si>
  <si>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</si>
  <si>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</si>
  <si>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</si>
  <si>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</si>
  <si>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</si>
  <si>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</si>
  <si>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</si>
  <si>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</si>
  <si>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</si>
  <si>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</si>
  <si>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</si>
  <si>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</si>
  <si>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</si>
  <si>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</si>
  <si>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</si>
  <si>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</si>
  <si>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</si>
  <si>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</si>
  <si>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</si>
  <si>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</si>
  <si>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</si>
  <si>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</si>
  <si>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</si>
  <si>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</si>
  <si>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</si>
  <si>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</si>
  <si>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</si>
  <si>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</si>
  <si>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</si>
  <si>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</si>
  <si>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</si>
  <si>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</si>
  <si>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</si>
  <si>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</si>
  <si>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</si>
  <si>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</si>
  <si>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</si>
  <si>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</si>
  <si>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</si>
  <si>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</si>
  <si>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</si>
  <si>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</si>
  <si>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</si>
  <si>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</si>
  <si>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</si>
  <si>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</si>
  <si>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</si>
  <si>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</si>
  <si>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</si>
  <si>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</si>
  <si>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</si>
  <si>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</si>
  <si>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</si>
  <si>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</si>
  <si>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</si>
  <si>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</si>
  <si>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</si>
  <si>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</si>
  <si>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</si>
  <si>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</si>
  <si>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</si>
  <si>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</si>
  <si>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</si>
  <si>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</si>
  <si>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</si>
  <si>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</si>
  <si>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</si>
  <si>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</si>
  <si>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</si>
  <si>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</si>
  <si>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</si>
  <si>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</si>
  <si>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</si>
  <si>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</si>
  <si>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</si>
  <si>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</si>
  <si>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</si>
  <si>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</si>
  <si>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</si>
  <si>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</si>
  <si>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</si>
  <si>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</si>
  <si>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</si>
  <si>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</si>
  <si>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</si>
  <si>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</si>
  <si>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</si>
  <si>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</si>
  <si>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</si>
  <si>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</si>
  <si>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</si>
  <si>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</si>
  <si>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</si>
  <si>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</si>
  <si>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</si>
  <si>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</si>
  <si>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</si>
  <si>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</si>
  <si>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</si>
  <si>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</si>
  <si>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</si>
  <si>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</si>
  <si>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</si>
  <si>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</si>
  <si>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</si>
  <si>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</si>
  <si>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</si>
  <si>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</si>
  <si>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</si>
  <si>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</si>
  <si>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</si>
  <si>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</si>
  <si>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</si>
  <si>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</si>
  <si>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</si>
  <si>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</si>
  <si>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</si>
  <si>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</si>
  <si>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Cloud cover</t>
  </si>
  <si>
    <t>Cloud cover (choice list)</t>
  </si>
  <si>
    <t>Cloud type (choice list)</t>
  </si>
  <si>
    <t>Coal</t>
  </si>
  <si>
    <t>Cobalt</t>
  </si>
  <si>
    <t>Cobalt-58</t>
  </si>
  <si>
    <t>VW-011-1</t>
  </si>
  <si>
    <t>VW-010-1(W)</t>
  </si>
  <si>
    <t>VOCs in Water/Soil by Headspace GC/PID</t>
  </si>
  <si>
    <t>VW-010-1(S)</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</si>
  <si>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</si>
  <si>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</si>
  <si>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</si>
  <si>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</si>
  <si>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</si>
  <si>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</si>
  <si>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</si>
  <si>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</si>
  <si>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</si>
  <si>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</si>
  <si>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</si>
  <si>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</si>
  <si>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</si>
  <si>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</si>
  <si>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</si>
  <si>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</si>
  <si>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</si>
  <si>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</si>
  <si>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</si>
  <si>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</si>
  <si>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</si>
  <si>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</si>
  <si>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</si>
  <si>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</si>
  <si>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</si>
  <si>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</si>
  <si>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</si>
  <si>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</si>
  <si>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</si>
  <si>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</si>
  <si>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</si>
  <si>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</si>
  <si>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</si>
  <si>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</si>
  <si>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</si>
  <si>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</si>
  <si>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</si>
  <si>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</si>
  <si>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</si>
  <si>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</si>
  <si>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</si>
  <si>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</si>
  <si>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</si>
  <si>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</si>
  <si>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</si>
  <si>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</si>
  <si>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</si>
  <si>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Tetrachlorodibenzo-p-dioxin in Water</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</si>
  <si>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</si>
  <si>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</si>
  <si>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</si>
  <si>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</si>
  <si>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</si>
  <si>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</si>
  <si>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</si>
  <si>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</si>
  <si>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</si>
  <si>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</si>
  <si>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</si>
  <si>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</si>
  <si>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</si>
  <si>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</si>
  <si>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</si>
  <si>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</si>
  <si>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</si>
  <si>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</si>
  <si>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</si>
  <si>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</si>
  <si>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</si>
  <si>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</si>
  <si>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Acid Extractable Compounds in Water</t>
  </si>
  <si>
    <t>Calcium by EDTA Titrimetric Analysis</t>
  </si>
  <si>
    <t>9223-B</t>
  </si>
  <si>
    <t>9222-F</t>
  </si>
  <si>
    <t>Klebsiella- Membrane Filter Procedure</t>
  </si>
  <si>
    <t>9222-E</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</si>
  <si>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</si>
  <si>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</si>
  <si>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</si>
  <si>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</si>
  <si>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</si>
  <si>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</si>
  <si>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</si>
  <si>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</si>
  <si>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</si>
  <si>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</si>
  <si>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</si>
  <si>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</si>
  <si>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</si>
  <si>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</si>
  <si>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</si>
  <si>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</si>
  <si>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</si>
  <si>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</si>
  <si>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</si>
  <si>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</si>
  <si>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</si>
  <si>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</si>
  <si>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</si>
  <si>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</si>
  <si>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</si>
  <si>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</si>
  <si>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</si>
  <si>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 xml:space="preserve">Project Description </t>
  </si>
  <si>
    <t>Parker</t>
  </si>
  <si>
    <t>Parmer</t>
  </si>
  <si>
    <t>Pasco</t>
  </si>
  <si>
    <t>Pasquotank</t>
  </si>
  <si>
    <t>Passaic</t>
  </si>
  <si>
    <t>Patillas</t>
  </si>
  <si>
    <t>Patrick</t>
  </si>
  <si>
    <t>Paulding</t>
  </si>
  <si>
    <t>Pawnee</t>
  </si>
  <si>
    <t>Payette</t>
  </si>
  <si>
    <t>Payne</t>
  </si>
  <si>
    <t>Peach</t>
  </si>
  <si>
    <t>Pearl River</t>
  </si>
  <si>
    <t>Pecos</t>
  </si>
  <si>
    <t>Peleliu</t>
  </si>
  <si>
    <t>Pembina</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</si>
  <si>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</si>
  <si>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</si>
  <si>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</si>
  <si>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</si>
  <si>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</si>
  <si>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</si>
  <si>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</si>
  <si>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</si>
  <si>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</si>
  <si>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</si>
  <si>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</si>
  <si>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</si>
  <si>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</si>
  <si>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</si>
  <si>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</si>
  <si>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</si>
  <si>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</si>
  <si>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</si>
  <si>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</si>
  <si>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</si>
  <si>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</si>
  <si>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</si>
  <si>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</si>
  <si>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</si>
  <si>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</si>
  <si>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</si>
  <si>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</si>
  <si>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</si>
  <si>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</si>
  <si>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</si>
  <si>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</si>
  <si>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</si>
  <si>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</si>
  <si>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</si>
  <si>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</si>
  <si>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</si>
  <si>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</si>
  <si>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</si>
  <si>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</si>
  <si>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</si>
  <si>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</si>
  <si>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</si>
  <si>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</si>
  <si>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</si>
  <si>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</si>
  <si>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</si>
  <si>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</si>
  <si>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</si>
  <si>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</si>
  <si>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</si>
  <si>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</si>
  <si>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</si>
  <si>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</si>
  <si>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</si>
  <si>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</si>
  <si>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</si>
  <si>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</si>
  <si>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</si>
  <si>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</si>
  <si>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</si>
  <si>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</si>
  <si>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</si>
  <si>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</si>
  <si>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</si>
  <si>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</si>
  <si>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</si>
  <si>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</si>
  <si>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</si>
  <si>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</si>
  <si>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</si>
  <si>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</si>
  <si>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</si>
  <si>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</si>
  <si>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</si>
  <si>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</si>
  <si>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</si>
  <si>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</si>
  <si>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</si>
  <si>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</si>
  <si>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</si>
  <si>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</si>
  <si>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</si>
  <si>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</si>
  <si>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</si>
  <si>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</si>
  <si>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</si>
  <si>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</si>
  <si>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</si>
  <si>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</si>
  <si>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</si>
  <si>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</si>
  <si>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</si>
  <si>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</si>
  <si>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Sodium plus potassium</t>
  </si>
  <si>
    <t>Sodium sulfate</t>
  </si>
  <si>
    <t>Sodium-22</t>
  </si>
  <si>
    <t>Transparency, tube with disk</t>
  </si>
  <si>
    <t>Triallate</t>
  </si>
  <si>
    <t>Triazophos</t>
  </si>
  <si>
    <t>Tributylphosphine oxide</t>
  </si>
  <si>
    <t>Trichloroacetonitrile</t>
  </si>
  <si>
    <t>Edwards</t>
  </si>
  <si>
    <t>Effingham</t>
  </si>
  <si>
    <t>El Dorado</t>
  </si>
  <si>
    <t>El Paso</t>
  </si>
  <si>
    <t>Elbert</t>
  </si>
  <si>
    <t>Elk</t>
  </si>
  <si>
    <t>Elkhart</t>
  </si>
  <si>
    <t>Elko</t>
  </si>
  <si>
    <t>Elliott</t>
  </si>
  <si>
    <t>Ellis</t>
  </si>
  <si>
    <t>Ellsworth</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</si>
  <si>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</si>
  <si>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</si>
  <si>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</si>
  <si>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</si>
  <si>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</si>
  <si>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</si>
  <si>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</si>
  <si>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</si>
  <si>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</si>
  <si>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</si>
  <si>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</si>
  <si>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</si>
  <si>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</si>
  <si>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</si>
  <si>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Soil and Waste pH</t>
  </si>
  <si>
    <t>R1173</t>
  </si>
  <si>
    <t>Tritium - Liquid Scintillation, Reston Lab</t>
  </si>
  <si>
    <t>R1172</t>
  </si>
  <si>
    <t>Solar irradiation, global</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</si>
  <si>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</si>
  <si>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</si>
  <si>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</si>
  <si>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</si>
  <si>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</si>
  <si>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</si>
  <si>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</si>
  <si>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</si>
  <si>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</si>
  <si>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</si>
  <si>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</si>
  <si>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</si>
  <si>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</si>
  <si>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</si>
  <si>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</si>
  <si>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</si>
  <si>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</si>
  <si>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</si>
  <si>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</si>
  <si>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</si>
  <si>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</si>
  <si>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</si>
  <si>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</si>
  <si>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</si>
  <si>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</si>
  <si>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</si>
  <si>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</si>
  <si>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</si>
  <si>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</si>
  <si>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</si>
  <si>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</si>
  <si>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</si>
  <si>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</si>
  <si>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</si>
  <si>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</si>
  <si>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</si>
  <si>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</si>
  <si>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</si>
  <si>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</si>
  <si>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</si>
  <si>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</si>
  <si>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</si>
  <si>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</si>
  <si>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</si>
  <si>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</si>
  <si>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</si>
  <si>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</si>
  <si>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</si>
  <si>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</si>
  <si>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</si>
  <si>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</si>
  <si>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</si>
  <si>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</si>
  <si>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</si>
  <si>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</si>
  <si>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</si>
  <si>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</si>
  <si>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</si>
  <si>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</si>
  <si>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</si>
  <si>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</si>
  <si>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</si>
  <si>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</si>
  <si>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</si>
  <si>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</si>
  <si>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</si>
  <si>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</si>
  <si>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</si>
  <si>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</si>
  <si>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</si>
  <si>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</si>
  <si>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</si>
  <si>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</si>
  <si>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</si>
  <si>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</si>
  <si>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</si>
  <si>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</si>
  <si>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</si>
  <si>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</si>
  <si>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</si>
  <si>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</si>
  <si>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</si>
  <si>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</si>
  <si>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</si>
  <si>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</si>
  <si>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</si>
  <si>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</si>
  <si>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</si>
  <si>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</si>
  <si>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</si>
  <si>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</si>
  <si>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</si>
  <si>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</si>
  <si>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</si>
  <si>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</si>
  <si>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</si>
  <si>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</si>
  <si>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</si>
  <si>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</si>
  <si>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</si>
  <si>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</si>
  <si>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</si>
  <si>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</si>
  <si>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</si>
  <si>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</si>
  <si>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</si>
  <si>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</si>
  <si>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</si>
  <si>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</si>
  <si>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</si>
  <si>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</si>
  <si>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</si>
  <si>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</si>
  <si>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</si>
  <si>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</si>
  <si>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</si>
  <si>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</si>
  <si>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</si>
  <si>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</si>
  <si>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</si>
  <si>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</si>
  <si>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</si>
  <si>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</si>
  <si>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</si>
  <si>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</si>
  <si>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</si>
  <si>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</si>
  <si>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</si>
  <si>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</si>
  <si>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</si>
  <si>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</si>
  <si>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</si>
  <si>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</si>
  <si>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</si>
  <si>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</si>
  <si>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</si>
  <si>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</si>
  <si>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</si>
  <si>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</si>
  <si>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</si>
  <si>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</si>
  <si>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</si>
  <si>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</si>
  <si>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</si>
  <si>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</si>
  <si>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</si>
  <si>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</si>
  <si>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</si>
  <si>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</si>
  <si>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</si>
  <si>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</si>
  <si>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Solids in Water</t>
  </si>
  <si>
    <t>Naphthyleneacetic Pesticide Residues</t>
  </si>
  <si>
    <t>9050A</t>
  </si>
  <si>
    <t>MBTS and TCMTB in Wastewater by HPLC</t>
  </si>
  <si>
    <t>Bensulide in Wastewater by HPLC/UV</t>
  </si>
  <si>
    <t>Rotenone in Wastewater by HPLC</t>
  </si>
  <si>
    <t>Thiocarbate Pesticides in Wastewaters</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</si>
  <si>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</si>
  <si>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</si>
  <si>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</si>
  <si>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</si>
  <si>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</si>
  <si>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</si>
  <si>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</si>
  <si>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</si>
  <si>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</si>
  <si>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</si>
  <si>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</si>
  <si>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</si>
  <si>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</si>
  <si>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</si>
  <si>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</si>
  <si>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</si>
  <si>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</si>
  <si>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</si>
  <si>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</si>
  <si>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</si>
  <si>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</si>
  <si>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</si>
  <si>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</si>
  <si>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</si>
  <si>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</si>
  <si>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</si>
  <si>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</si>
  <si>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</si>
  <si>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</si>
  <si>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</si>
  <si>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</si>
  <si>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</si>
  <si>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</si>
  <si>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</si>
  <si>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</si>
  <si>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</si>
  <si>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</si>
  <si>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</si>
  <si>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</si>
  <si>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</si>
  <si>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</si>
  <si>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</si>
  <si>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</si>
  <si>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</si>
  <si>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</si>
  <si>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</si>
  <si>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</si>
  <si>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</si>
  <si>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</si>
  <si>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</si>
  <si>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</si>
  <si>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</si>
  <si>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</si>
  <si>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</si>
  <si>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</si>
  <si>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</si>
  <si>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</si>
  <si>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</si>
  <si>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</si>
  <si>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</si>
  <si>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</si>
  <si>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</si>
  <si>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</si>
  <si>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</si>
  <si>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</si>
  <si>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</si>
  <si>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</si>
  <si>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</si>
  <si>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</si>
  <si>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</si>
  <si>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</si>
  <si>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</si>
  <si>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Wagoner</t>
  </si>
  <si>
    <t>Wahkiakum</t>
  </si>
  <si>
    <t>Wake</t>
  </si>
  <si>
    <t>Wakulla</t>
  </si>
  <si>
    <t>Waldo</t>
  </si>
  <si>
    <t>Walker</t>
  </si>
  <si>
    <t>Walla Walla</t>
  </si>
  <si>
    <t>Wallace</t>
  </si>
  <si>
    <t>Waller</t>
  </si>
  <si>
    <t>Wallowa</t>
  </si>
  <si>
    <t>Walsh</t>
  </si>
  <si>
    <t>Walthall</t>
  </si>
  <si>
    <t>Iodide in Water by Colorimetry</t>
  </si>
  <si>
    <t>OM510R</t>
  </si>
  <si>
    <t>Chelators in Mixed Hazardous Waste by GC/MS</t>
  </si>
  <si>
    <t>Mercury in Sediment by CVAA</t>
  </si>
  <si>
    <t>Mercury in Water by HPLC</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</si>
  <si>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</si>
  <si>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</si>
  <si>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</si>
  <si>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</si>
  <si>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</si>
  <si>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</si>
  <si>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</si>
  <si>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</si>
  <si>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</si>
  <si>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</si>
  <si>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</si>
  <si>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</si>
  <si>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</si>
  <si>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</si>
  <si>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</si>
  <si>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p-Dichlorobenzene by IR Spectroscopy</t>
  </si>
  <si>
    <t>PMD-PAD(GC)</t>
  </si>
  <si>
    <t>p-Dichlorobenzene by GC</t>
  </si>
  <si>
    <t>PMD-P-HS</t>
  </si>
  <si>
    <t>Not Reported</t>
  </si>
  <si>
    <t>Present Above Quantification Limit</t>
  </si>
  <si>
    <t>Not Detected</t>
  </si>
  <si>
    <t>Mercury in Fish</t>
  </si>
  <si>
    <t>On-Line Measurement of Low Level DO</t>
  </si>
  <si>
    <t>D5413(C)</t>
  </si>
  <si>
    <t>Water Levels Using Remote Interrogation</t>
  </si>
  <si>
    <t>Selenium by FLAA</t>
  </si>
  <si>
    <t>I7055</t>
  </si>
  <si>
    <t>D3266</t>
  </si>
  <si>
    <t>D3223</t>
  </si>
  <si>
    <t>Total Mercury in Water by CVAA</t>
  </si>
  <si>
    <t>D3162</t>
  </si>
  <si>
    <t>D3113(B)</t>
  </si>
  <si>
    <t>Sodium Salts of EDTA in Water</t>
  </si>
  <si>
    <t>D3113(A)</t>
  </si>
  <si>
    <t>D3086</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</si>
  <si>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</si>
  <si>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</si>
  <si>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</si>
  <si>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</si>
  <si>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</si>
  <si>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</si>
  <si>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</si>
  <si>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</si>
  <si>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</si>
  <si>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</si>
  <si>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</si>
  <si>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</si>
  <si>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</si>
  <si>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</si>
  <si>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</si>
  <si>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</si>
  <si>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</si>
  <si>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</si>
  <si>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</si>
  <si>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</si>
  <si>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</si>
  <si>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</si>
  <si>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</si>
  <si>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</si>
  <si>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</si>
  <si>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</si>
  <si>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</si>
  <si>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</si>
  <si>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</si>
  <si>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</si>
  <si>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</si>
  <si>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</si>
  <si>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</si>
  <si>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</si>
  <si>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</si>
  <si>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</si>
  <si>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</si>
  <si>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</si>
  <si>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</si>
  <si>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</si>
  <si>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</si>
  <si>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</si>
  <si>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</si>
  <si>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</si>
  <si>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</si>
  <si>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</si>
  <si>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</si>
  <si>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</si>
  <si>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</si>
  <si>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</si>
  <si>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</si>
  <si>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</si>
  <si>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</si>
  <si>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</si>
  <si>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</si>
  <si>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</si>
  <si>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</si>
  <si>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</si>
  <si>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</si>
  <si>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</si>
  <si>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</si>
  <si>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</si>
  <si>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</si>
  <si>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</si>
  <si>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</si>
  <si>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</si>
  <si>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</si>
  <si>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Hectares</t>
  </si>
  <si>
    <t>hours</t>
  </si>
  <si>
    <t>Hours</t>
  </si>
  <si>
    <t>hp</t>
  </si>
  <si>
    <t>Power, horsepower</t>
  </si>
  <si>
    <t>inches</t>
  </si>
  <si>
    <t>Pressure, inches of water</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</si>
  <si>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</si>
  <si>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</si>
  <si>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</si>
  <si>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</si>
  <si>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</si>
  <si>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</si>
  <si>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</si>
  <si>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</si>
  <si>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</si>
  <si>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</si>
  <si>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</si>
  <si>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</si>
  <si>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</si>
  <si>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</si>
  <si>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</si>
  <si>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</si>
  <si>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</si>
  <si>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</si>
  <si>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</si>
  <si>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</si>
  <si>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</si>
  <si>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</si>
  <si>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</si>
  <si>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</si>
  <si>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</si>
  <si>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</si>
  <si>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</si>
  <si>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</si>
  <si>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</si>
  <si>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</si>
  <si>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</si>
  <si>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</si>
  <si>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</si>
  <si>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</si>
  <si>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</si>
  <si>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</si>
  <si>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</si>
  <si>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</si>
  <si>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</si>
  <si>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</si>
  <si>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</si>
  <si>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</si>
  <si>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</si>
  <si>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</si>
  <si>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</si>
  <si>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</si>
  <si>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</si>
  <si>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</si>
  <si>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</si>
  <si>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</si>
  <si>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</si>
  <si>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</si>
  <si>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</si>
  <si>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</si>
  <si>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</si>
  <si>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</si>
  <si>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</si>
  <si>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</si>
  <si>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</si>
  <si>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</si>
  <si>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</si>
  <si>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</si>
  <si>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</si>
  <si>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</si>
  <si>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</si>
  <si>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</si>
  <si>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</si>
  <si>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</si>
  <si>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</si>
  <si>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</si>
  <si>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</si>
  <si>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</si>
  <si>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</si>
  <si>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</si>
  <si>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</si>
  <si>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</si>
  <si>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</si>
  <si>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</si>
  <si>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</si>
  <si>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</si>
  <si>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</si>
  <si>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Halofenozide</t>
  </si>
  <si>
    <t>HCFC-123A</t>
  </si>
  <si>
    <t>Imidacloprid</t>
  </si>
  <si>
    <t>Isoprene</t>
  </si>
  <si>
    <t>Lactic Acid</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</si>
  <si>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</si>
  <si>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</si>
  <si>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</si>
  <si>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</si>
  <si>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</si>
  <si>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</si>
  <si>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</si>
  <si>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</si>
  <si>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</si>
  <si>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</si>
  <si>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</si>
  <si>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</si>
  <si>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</si>
  <si>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</si>
  <si>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</si>
  <si>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</si>
  <si>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</si>
  <si>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</si>
  <si>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</si>
  <si>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</si>
  <si>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</si>
  <si>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</si>
  <si>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</si>
  <si>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</si>
  <si>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</si>
  <si>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</si>
  <si>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</si>
  <si>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</si>
  <si>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</si>
  <si>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</si>
  <si>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</si>
  <si>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</si>
  <si>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</si>
  <si>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</si>
  <si>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</si>
  <si>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</si>
  <si>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</si>
  <si>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</si>
  <si>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</si>
  <si>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</si>
  <si>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</si>
  <si>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</si>
  <si>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</si>
  <si>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</si>
  <si>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</si>
  <si>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</si>
  <si>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</si>
  <si>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</si>
  <si>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</si>
  <si>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</si>
  <si>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</si>
  <si>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</si>
  <si>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</si>
  <si>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</si>
  <si>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</si>
  <si>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</si>
  <si>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</si>
  <si>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</si>
  <si>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</si>
  <si>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</si>
  <si>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</si>
  <si>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</si>
  <si>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</si>
  <si>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</si>
  <si>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</si>
  <si>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</si>
  <si>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</si>
  <si>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</si>
  <si>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</si>
  <si>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</si>
  <si>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</si>
  <si>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</si>
  <si>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</si>
  <si>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</si>
  <si>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</si>
  <si>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</si>
  <si>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</si>
  <si>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</si>
  <si>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</si>
  <si>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</si>
  <si>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</si>
  <si>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</si>
  <si>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</si>
  <si>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</si>
  <si>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</si>
  <si>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</si>
  <si>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</si>
  <si>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</si>
  <si>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</si>
  <si>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</si>
  <si>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</si>
  <si>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</si>
  <si>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</si>
  <si>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</si>
  <si>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</si>
  <si>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</si>
  <si>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</si>
  <si>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</si>
  <si>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Pneumatic Nebulization ICP Analysis</t>
  </si>
  <si>
    <t>HERL_025</t>
  </si>
  <si>
    <t>Insecticides in Bottom Sediment</t>
  </si>
  <si>
    <t>HERL_024</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</si>
  <si>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</si>
  <si>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</si>
  <si>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</si>
  <si>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</si>
  <si>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</si>
  <si>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</si>
  <si>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</si>
  <si>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</si>
  <si>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</si>
  <si>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</si>
  <si>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</si>
  <si>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</si>
  <si>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</si>
  <si>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</si>
  <si>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</si>
  <si>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</si>
  <si>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</si>
  <si>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</si>
  <si>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</si>
  <si>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</si>
  <si>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</si>
  <si>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</si>
  <si>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</si>
  <si>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</si>
  <si>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</si>
  <si>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D2036(B)</t>
  </si>
  <si>
    <t>Cyanides in Water by Colorimetry</t>
  </si>
  <si>
    <t>SR-03</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</si>
  <si>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</si>
  <si>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</si>
  <si>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</si>
  <si>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</si>
  <si>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</si>
  <si>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</si>
  <si>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</si>
  <si>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</si>
  <si>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</si>
  <si>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</si>
  <si>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</si>
  <si>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</si>
  <si>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</si>
  <si>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</si>
  <si>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</si>
  <si>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</si>
  <si>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</si>
  <si>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</si>
  <si>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</si>
  <si>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</si>
  <si>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</si>
  <si>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</si>
  <si>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</si>
  <si>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</si>
  <si>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</si>
  <si>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</si>
  <si>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</si>
  <si>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</si>
  <si>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</si>
  <si>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</si>
  <si>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</si>
  <si>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</si>
  <si>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</si>
  <si>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</si>
  <si>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</si>
  <si>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</si>
  <si>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</si>
  <si>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</si>
  <si>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</si>
  <si>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</si>
  <si>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</si>
  <si>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</si>
  <si>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</si>
  <si>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</si>
  <si>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</si>
  <si>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</si>
  <si>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</si>
  <si>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</si>
  <si>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</si>
  <si>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</si>
  <si>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</si>
  <si>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</si>
  <si>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</si>
  <si>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</si>
  <si>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</si>
  <si>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</si>
  <si>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</si>
  <si>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</si>
  <si>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</si>
  <si>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</si>
  <si>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</si>
  <si>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</si>
  <si>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</si>
  <si>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</si>
  <si>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</si>
  <si>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</si>
  <si>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</si>
  <si>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</si>
  <si>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</si>
  <si>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</si>
  <si>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</si>
  <si>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</si>
  <si>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</si>
  <si>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</si>
  <si>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</si>
  <si>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</si>
  <si>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</si>
  <si>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</si>
  <si>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</si>
  <si>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</si>
  <si>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</si>
  <si>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</si>
  <si>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</si>
  <si>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</si>
  <si>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</si>
  <si>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</si>
  <si>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</si>
  <si>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</si>
  <si>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</si>
  <si>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</si>
  <si>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</si>
  <si>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</si>
  <si>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</si>
  <si>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</si>
  <si>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</si>
  <si>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</si>
  <si>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</si>
  <si>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</si>
  <si>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</si>
  <si>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</si>
  <si>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</si>
  <si>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</si>
  <si>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</si>
  <si>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</si>
  <si>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</si>
  <si>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</si>
  <si>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</si>
  <si>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</si>
  <si>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</si>
  <si>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</si>
  <si>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</si>
  <si>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</si>
  <si>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</si>
  <si>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</si>
  <si>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</si>
  <si>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</si>
  <si>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</si>
  <si>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</si>
  <si>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</si>
  <si>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</si>
  <si>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</si>
  <si>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</si>
  <si>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</si>
  <si>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</si>
  <si>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</si>
  <si>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</si>
  <si>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</si>
  <si>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</si>
  <si>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</si>
  <si>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</si>
  <si>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</si>
  <si>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</si>
  <si>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</si>
  <si>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</si>
  <si>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</si>
  <si>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</si>
  <si>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</si>
  <si>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</si>
  <si>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</si>
  <si>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</si>
  <si>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Piston Corer (Generic)</t>
  </si>
  <si>
    <t>Anchor Box Dredge</t>
  </si>
  <si>
    <t>Bod Dredge</t>
  </si>
  <si>
    <t>Brail</t>
  </si>
  <si>
    <t>Burrell Epibenthic Sled</t>
  </si>
  <si>
    <t>Chain Dredge</t>
  </si>
  <si>
    <t>Experimental Brail</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</si>
  <si>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</si>
  <si>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</si>
  <si>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</si>
  <si>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</si>
  <si>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</si>
  <si>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</si>
  <si>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</si>
  <si>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</si>
  <si>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</si>
  <si>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</si>
  <si>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</si>
  <si>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</si>
  <si>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</si>
  <si>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</si>
  <si>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</si>
  <si>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</si>
  <si>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</si>
  <si>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</si>
  <si>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</si>
  <si>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</si>
  <si>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</si>
  <si>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</si>
  <si>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</si>
  <si>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</si>
  <si>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</si>
  <si>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</si>
  <si>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</si>
  <si>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</si>
  <si>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</si>
  <si>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</si>
  <si>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</si>
  <si>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</si>
  <si>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</si>
  <si>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</si>
  <si>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</si>
  <si>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</si>
  <si>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</si>
  <si>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</si>
  <si>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</si>
  <si>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</si>
  <si>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</si>
  <si>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</si>
  <si>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</si>
  <si>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</si>
  <si>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</si>
  <si>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</si>
  <si>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</si>
  <si>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</si>
  <si>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</si>
  <si>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</si>
  <si>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</si>
  <si>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</si>
  <si>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</si>
  <si>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</si>
  <si>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</si>
  <si>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</si>
  <si>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</si>
  <si>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</si>
  <si>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</si>
  <si>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</si>
  <si>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</si>
  <si>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</si>
  <si>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</si>
  <si>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</si>
  <si>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</si>
  <si>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</si>
  <si>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</si>
  <si>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</si>
  <si>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</si>
  <si>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</si>
  <si>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</si>
  <si>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</si>
  <si>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</si>
  <si>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</si>
  <si>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</si>
  <si>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</si>
  <si>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</si>
  <si>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</si>
  <si>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</si>
  <si>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</si>
  <si>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</si>
  <si>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</si>
  <si>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</si>
  <si>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</si>
  <si>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</si>
  <si>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</si>
  <si>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</si>
  <si>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</si>
  <si>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</si>
  <si>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</si>
  <si>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</si>
  <si>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</si>
  <si>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</si>
  <si>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</si>
  <si>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</si>
  <si>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</si>
  <si>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</si>
  <si>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</si>
  <si>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</si>
  <si>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</si>
  <si>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</si>
  <si>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</si>
  <si>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</si>
  <si>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</si>
  <si>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</si>
  <si>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</si>
  <si>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</si>
  <si>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</si>
  <si>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</si>
  <si>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</si>
  <si>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</si>
  <si>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</si>
  <si>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</si>
  <si>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</si>
  <si>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</si>
  <si>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</si>
  <si>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</si>
  <si>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</si>
  <si>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</si>
  <si>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</si>
  <si>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</si>
  <si>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</si>
  <si>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</si>
  <si>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</si>
  <si>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</si>
  <si>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</si>
  <si>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</si>
  <si>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</si>
  <si>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</si>
  <si>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</si>
  <si>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</si>
  <si>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</si>
  <si>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</si>
  <si>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</si>
  <si>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</si>
  <si>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</si>
  <si>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</si>
  <si>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</si>
  <si>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</si>
  <si>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</si>
  <si>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</si>
  <si>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</si>
  <si>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</si>
  <si>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</si>
  <si>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</si>
  <si>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</si>
  <si>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</si>
  <si>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</si>
  <si>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</si>
  <si>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</si>
  <si>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</si>
  <si>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</si>
  <si>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</si>
  <si>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</si>
  <si>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</si>
  <si>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</si>
  <si>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</si>
  <si>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</si>
  <si>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</si>
  <si>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</si>
  <si>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</si>
  <si>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</si>
  <si>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</si>
  <si>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</si>
  <si>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</si>
  <si>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</si>
  <si>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</si>
  <si>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</si>
  <si>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</si>
  <si>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</si>
  <si>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</si>
  <si>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</si>
  <si>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</si>
  <si>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</si>
  <si>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</si>
  <si>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</si>
  <si>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</si>
  <si>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</si>
  <si>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</si>
  <si>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</si>
  <si>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</si>
  <si>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</si>
  <si>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</si>
  <si>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</si>
  <si>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</si>
  <si>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</si>
  <si>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</si>
  <si>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</si>
  <si>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</si>
  <si>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</si>
  <si>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</si>
  <si>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</si>
  <si>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</si>
  <si>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</si>
  <si>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</si>
  <si>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</si>
  <si>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</si>
  <si>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</si>
  <si>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</si>
  <si>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</si>
  <si>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</si>
  <si>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</si>
  <si>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</si>
  <si>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</si>
  <si>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</si>
  <si>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</si>
  <si>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</si>
  <si>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</si>
  <si>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</si>
  <si>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</si>
  <si>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</si>
  <si>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</si>
  <si>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</si>
  <si>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</si>
  <si>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</si>
  <si>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</si>
  <si>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</si>
  <si>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</si>
  <si>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</si>
  <si>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</si>
  <si>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</si>
  <si>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</si>
  <si>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</si>
  <si>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Determination of Bendiocarb in Water</t>
  </si>
  <si>
    <t>O3110</t>
  </si>
  <si>
    <t>Total Recoverable Phenols in Water</t>
  </si>
  <si>
    <t>O3109</t>
  </si>
  <si>
    <t>Light Fuel Oils in Water</t>
  </si>
  <si>
    <t>O3108</t>
  </si>
  <si>
    <t>Extractable Oil and Grease in Water</t>
  </si>
  <si>
    <t>O3107</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</si>
  <si>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</si>
  <si>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</si>
  <si>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</si>
  <si>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</si>
  <si>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</si>
  <si>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</si>
  <si>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</si>
  <si>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</si>
  <si>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</si>
  <si>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</si>
  <si>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</si>
  <si>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</si>
  <si>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</si>
  <si>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</si>
  <si>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</si>
  <si>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</si>
  <si>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</si>
  <si>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</si>
  <si>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</si>
  <si>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</si>
  <si>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</si>
  <si>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</si>
  <si>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</si>
  <si>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</si>
  <si>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</si>
  <si>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</si>
  <si>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</si>
  <si>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</si>
  <si>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</si>
  <si>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</si>
  <si>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</si>
  <si>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</si>
  <si>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</si>
  <si>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</si>
  <si>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</si>
  <si>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</si>
  <si>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Life stage (choice list)</t>
  </si>
  <si>
    <t>Light attenuation coefficient</t>
  </si>
  <si>
    <t>Light, (PAR at depth/PAR at surface) x 100</t>
  </si>
  <si>
    <t>Light, photosynthetic active radiation (PAR)</t>
  </si>
  <si>
    <t>Light, photosynthetic active radiation at depth (PAR)</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</si>
  <si>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</si>
  <si>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</si>
  <si>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</si>
  <si>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</si>
  <si>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</si>
  <si>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</si>
  <si>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</si>
  <si>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</si>
  <si>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</si>
  <si>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</si>
  <si>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</si>
  <si>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</si>
  <si>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</si>
  <si>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</si>
  <si>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</si>
  <si>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</si>
  <si>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</si>
  <si>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</si>
  <si>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</si>
  <si>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</si>
  <si>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</si>
  <si>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</si>
  <si>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</si>
  <si>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</si>
  <si>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</si>
  <si>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</si>
  <si>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</si>
  <si>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</si>
  <si>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</si>
  <si>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</si>
  <si>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</si>
  <si>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</si>
  <si>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</si>
  <si>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</si>
  <si>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</si>
  <si>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</si>
  <si>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</si>
  <si>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</si>
  <si>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</si>
  <si>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</si>
  <si>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</si>
  <si>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</si>
  <si>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</si>
  <si>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</si>
  <si>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</si>
  <si>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</si>
  <si>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</si>
  <si>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</si>
  <si>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</si>
  <si>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</si>
  <si>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</si>
  <si>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</si>
  <si>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</si>
  <si>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</si>
  <si>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</si>
  <si>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</si>
  <si>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</si>
  <si>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</si>
  <si>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</si>
  <si>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</si>
  <si>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</si>
  <si>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</si>
  <si>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</si>
  <si>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</si>
  <si>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</si>
  <si>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</si>
  <si>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</si>
  <si>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</si>
  <si>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</si>
  <si>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</si>
  <si>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</si>
  <si>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</si>
  <si>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</si>
  <si>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</si>
  <si>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</si>
  <si>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</si>
  <si>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</si>
  <si>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</si>
  <si>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</si>
  <si>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</si>
  <si>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</si>
  <si>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</si>
  <si>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</si>
  <si>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</si>
  <si>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</si>
  <si>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</si>
  <si>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</si>
  <si>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</si>
  <si>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</si>
  <si>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</si>
  <si>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</si>
  <si>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</si>
  <si>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</si>
  <si>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</si>
  <si>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</si>
  <si>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</si>
  <si>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</si>
  <si>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</si>
  <si>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</si>
  <si>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</si>
  <si>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</si>
  <si>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</si>
  <si>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</si>
  <si>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</si>
  <si>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</si>
  <si>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</si>
  <si>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</si>
  <si>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</si>
  <si>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</si>
  <si>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</si>
  <si>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</si>
  <si>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</si>
  <si>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</si>
  <si>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</si>
  <si>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</si>
  <si>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</si>
  <si>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</si>
  <si>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</si>
  <si>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Diisobutylphenoxyethanol</t>
  </si>
  <si>
    <t>Diisooctyl phthalate</t>
  </si>
  <si>
    <t>Reoxygenation constant</t>
  </si>
  <si>
    <t>Reservoir volume</t>
  </si>
  <si>
    <t>Resorcinol</t>
  </si>
  <si>
    <t>Respiration</t>
  </si>
  <si>
    <t>Respiration, planktonic</t>
  </si>
  <si>
    <t>Retene</t>
  </si>
  <si>
    <t>Rhenium</t>
  </si>
  <si>
    <t>Rhodamine WT</t>
  </si>
  <si>
    <t>Rhodamine WT (probe)</t>
  </si>
  <si>
    <t>TLC Systems for Pesticide Identification</t>
  </si>
  <si>
    <t>PMD-TLC(OTP)</t>
  </si>
  <si>
    <t>Organothiophosphates by TLC</t>
  </si>
  <si>
    <t>Hardness of Water</t>
  </si>
  <si>
    <t>Chloride in Water</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</si>
  <si>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</si>
  <si>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</si>
  <si>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</si>
  <si>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</si>
  <si>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</si>
  <si>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</si>
  <si>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</si>
  <si>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</si>
  <si>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</si>
  <si>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</si>
  <si>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</si>
  <si>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</si>
  <si>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</si>
  <si>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</si>
  <si>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</si>
  <si>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</si>
  <si>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</si>
  <si>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</si>
  <si>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</si>
  <si>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</si>
  <si>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</si>
  <si>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</si>
  <si>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</si>
  <si>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</si>
  <si>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</si>
  <si>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</si>
  <si>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</si>
  <si>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</si>
  <si>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</si>
  <si>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</si>
  <si>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</si>
  <si>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</si>
  <si>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</si>
  <si>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</si>
  <si>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</si>
  <si>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</si>
  <si>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</si>
  <si>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</si>
  <si>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</si>
  <si>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</si>
  <si>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</si>
  <si>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</si>
  <si>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</si>
  <si>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</si>
  <si>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</si>
  <si>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</si>
  <si>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</si>
  <si>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</si>
  <si>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</si>
  <si>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</si>
  <si>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</si>
  <si>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</si>
  <si>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</si>
  <si>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</si>
  <si>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</si>
  <si>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</si>
  <si>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</si>
  <si>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</si>
  <si>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</si>
  <si>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</si>
  <si>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</si>
  <si>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</si>
  <si>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</si>
  <si>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</si>
  <si>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</si>
  <si>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</si>
  <si>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</si>
  <si>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</si>
  <si>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</si>
  <si>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</si>
  <si>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</si>
  <si>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</si>
  <si>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</si>
  <si>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</si>
  <si>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</si>
  <si>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</si>
  <si>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</si>
  <si>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</si>
  <si>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</si>
  <si>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</si>
  <si>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</si>
  <si>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</si>
  <si>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</si>
  <si>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</si>
  <si>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</si>
  <si>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</si>
  <si>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</si>
  <si>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</si>
  <si>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</si>
  <si>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</si>
  <si>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</si>
  <si>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</si>
  <si>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</si>
  <si>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</si>
  <si>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</si>
  <si>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</si>
  <si>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</si>
  <si>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</si>
  <si>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</si>
  <si>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</si>
  <si>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</si>
  <si>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</si>
  <si>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</si>
  <si>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</si>
  <si>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</si>
  <si>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</si>
  <si>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</si>
  <si>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</si>
  <si>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</si>
  <si>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</si>
  <si>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</si>
  <si>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</si>
  <si>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</si>
  <si>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</si>
  <si>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</si>
  <si>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</si>
  <si>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</si>
  <si>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</si>
  <si>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</si>
  <si>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</si>
  <si>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</si>
  <si>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</si>
  <si>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</si>
  <si>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</si>
  <si>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</si>
  <si>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</si>
  <si>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</si>
  <si>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</si>
  <si>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</si>
  <si>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</si>
  <si>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</si>
  <si>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</si>
  <si>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</si>
  <si>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</si>
  <si>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</si>
  <si>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</si>
  <si>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</si>
  <si>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</si>
  <si>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</si>
  <si>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</si>
  <si>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BEACH Program Site-Land runoff</t>
  </si>
  <si>
    <t>BEACH Program Site-Ocean</t>
  </si>
  <si>
    <t>HUC Eight-Digit Code</t>
  </si>
  <si>
    <t>Tribal Land Name</t>
  </si>
  <si>
    <t xml:space="preserve">Monitoring Location Source Map Scale </t>
  </si>
  <si>
    <t>Monitoring Location Horizontal Collection Method</t>
  </si>
  <si>
    <t>Cryptomonas pusilla</t>
  </si>
  <si>
    <t>Yoakum</t>
  </si>
  <si>
    <t>Yolo</t>
  </si>
  <si>
    <t>York</t>
  </si>
  <si>
    <t>Young</t>
  </si>
  <si>
    <t>Yuba</t>
  </si>
  <si>
    <t>Yukon-Koyukuk (C)</t>
  </si>
  <si>
    <t>Yuma</t>
  </si>
  <si>
    <t>Zapata</t>
  </si>
  <si>
    <t>Zavala</t>
  </si>
  <si>
    <t>Ziebach</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</si>
  <si>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</si>
  <si>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</si>
  <si>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</si>
  <si>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</si>
  <si>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</si>
  <si>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</si>
  <si>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</si>
  <si>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</si>
  <si>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</si>
  <si>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</si>
  <si>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</si>
  <si>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</si>
  <si>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</si>
  <si>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</si>
  <si>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</si>
  <si>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</si>
  <si>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</si>
  <si>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</si>
  <si>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</si>
  <si>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</si>
  <si>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</si>
  <si>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</si>
  <si>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</si>
  <si>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</si>
  <si>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</si>
  <si>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</si>
  <si>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</si>
  <si>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</si>
  <si>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</si>
  <si>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</si>
  <si>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</si>
  <si>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</si>
  <si>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</si>
  <si>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</si>
  <si>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</si>
  <si>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</si>
  <si>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</si>
  <si>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</si>
  <si>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</si>
  <si>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</si>
  <si>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</si>
  <si>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</si>
  <si>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</si>
  <si>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</si>
  <si>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</si>
  <si>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</si>
  <si>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</si>
  <si>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</si>
  <si>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</si>
  <si>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</si>
  <si>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</si>
  <si>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Ammonia - AutoAnalyzer</t>
  </si>
  <si>
    <t>CTM-010</t>
  </si>
  <si>
    <t>Perchloroethylene of Wet Waste Materials</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</si>
  <si>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</si>
  <si>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</si>
  <si>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</si>
  <si>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</si>
  <si>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</si>
  <si>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</si>
  <si>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</si>
  <si>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</si>
  <si>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</si>
  <si>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</si>
  <si>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</si>
  <si>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</si>
  <si>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</si>
  <si>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</si>
  <si>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</si>
  <si>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</si>
  <si>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</si>
  <si>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</si>
  <si>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</si>
  <si>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</si>
  <si>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</si>
  <si>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</si>
  <si>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</si>
  <si>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</si>
  <si>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</si>
  <si>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</si>
  <si>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</si>
  <si>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</si>
  <si>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</si>
  <si>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</si>
  <si>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</si>
  <si>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</si>
  <si>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</si>
  <si>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</si>
  <si>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</si>
  <si>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</si>
  <si>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</si>
  <si>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</si>
  <si>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</si>
  <si>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</si>
  <si>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</si>
  <si>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</si>
  <si>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</si>
  <si>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</si>
  <si>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</si>
  <si>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</si>
  <si>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</si>
  <si>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</si>
  <si>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</si>
  <si>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</si>
  <si>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</si>
  <si>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</si>
  <si>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</si>
  <si>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</si>
  <si>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Specific Conductance of Water</t>
  </si>
  <si>
    <t>Organo Pesticide Residue - Carbon Column</t>
  </si>
  <si>
    <t>2560-B</t>
  </si>
  <si>
    <t>2,3,3',5',6-Pentachlorobiphenyl</t>
  </si>
  <si>
    <t>2,3,3',5'-Tetrachlorobiphenyl</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</si>
  <si>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</si>
  <si>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</si>
  <si>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</si>
  <si>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</si>
  <si>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</si>
  <si>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</si>
  <si>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</si>
  <si>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</si>
  <si>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</si>
  <si>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</si>
  <si>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</si>
  <si>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</si>
  <si>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</si>
  <si>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</si>
  <si>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</si>
  <si>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</si>
  <si>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</si>
  <si>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</si>
  <si>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</si>
  <si>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</si>
  <si>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</si>
  <si>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</si>
  <si>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</si>
  <si>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</si>
  <si>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</si>
  <si>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</si>
  <si>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</si>
  <si>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</si>
  <si>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</si>
  <si>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</si>
  <si>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</si>
  <si>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</si>
  <si>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</si>
  <si>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</si>
  <si>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</si>
  <si>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</si>
  <si>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</si>
  <si>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</si>
  <si>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</si>
  <si>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</si>
  <si>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</si>
  <si>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</si>
  <si>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</si>
  <si>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</si>
  <si>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</si>
  <si>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</si>
  <si>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</si>
  <si>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</si>
  <si>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</si>
  <si>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</si>
  <si>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</si>
  <si>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</si>
  <si>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</si>
  <si>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</si>
  <si>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</si>
  <si>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</si>
  <si>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</si>
  <si>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</si>
  <si>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</si>
  <si>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</si>
  <si>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</si>
  <si>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</si>
  <si>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</si>
  <si>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</si>
  <si>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</si>
  <si>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</si>
  <si>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</si>
  <si>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</si>
  <si>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</si>
  <si>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</si>
  <si>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</si>
  <si>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</si>
  <si>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</si>
  <si>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</si>
  <si>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</si>
  <si>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</si>
  <si>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</si>
  <si>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</si>
  <si>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</si>
  <si>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</si>
  <si>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</si>
  <si>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</si>
  <si>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</si>
  <si>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</si>
  <si>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</si>
  <si>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</si>
  <si>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</si>
  <si>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</si>
  <si>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</si>
  <si>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 xml:space="preserve">Monitoring Location Latitude </t>
  </si>
  <si>
    <t xml:space="preserve">Monitoring Location Type </t>
  </si>
  <si>
    <t>Present Below Quantification Limit</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</si>
  <si>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</si>
  <si>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</si>
  <si>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</si>
  <si>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</si>
  <si>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</si>
  <si>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</si>
  <si>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</si>
  <si>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</si>
  <si>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</si>
  <si>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</si>
  <si>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</si>
  <si>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</si>
  <si>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</si>
  <si>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</si>
  <si>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</si>
  <si>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</si>
  <si>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</si>
  <si>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</si>
  <si>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</si>
  <si>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</si>
  <si>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</si>
  <si>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</si>
  <si>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</si>
  <si>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</si>
  <si>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</si>
  <si>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</si>
  <si>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</si>
  <si>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</si>
  <si>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</si>
  <si>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</si>
  <si>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</si>
  <si>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</si>
  <si>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</si>
  <si>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</si>
  <si>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</si>
  <si>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</si>
  <si>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</si>
  <si>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</si>
  <si>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</si>
  <si>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</si>
  <si>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</si>
  <si>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</si>
  <si>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</si>
  <si>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</si>
  <si>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</si>
  <si>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</si>
  <si>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</si>
  <si>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</si>
  <si>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</si>
  <si>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</si>
  <si>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</si>
  <si>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</si>
  <si>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</si>
  <si>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</si>
  <si>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</si>
  <si>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</si>
  <si>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</si>
  <si>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</si>
  <si>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</si>
  <si>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</si>
  <si>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</si>
  <si>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</si>
  <si>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</si>
  <si>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</si>
  <si>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</si>
  <si>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</si>
  <si>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</si>
  <si>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</si>
  <si>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</si>
  <si>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</si>
  <si>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</si>
  <si>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</si>
  <si>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</si>
  <si>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</si>
  <si>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</si>
  <si>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</si>
  <si>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</si>
  <si>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</si>
  <si>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</si>
  <si>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</si>
  <si>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</si>
  <si>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</si>
  <si>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</si>
  <si>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</si>
  <si>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</si>
  <si>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</si>
  <si>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</si>
  <si>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</si>
  <si>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PCDD and PCDF in Chemical Waste by CGC/MS</t>
  </si>
  <si>
    <t>Metals in Wastes by ICP/MS</t>
  </si>
  <si>
    <t>200.7(W)</t>
  </si>
  <si>
    <t>Metals in Water by ICP-AES</t>
  </si>
  <si>
    <t>I2851(W)</t>
  </si>
  <si>
    <t>Tin in Water by HYDAA</t>
  </si>
  <si>
    <t>I5553</t>
  </si>
  <si>
    <t>Ammonia plus Organic Nitrogen in Solids</t>
  </si>
  <si>
    <t>I5499</t>
  </si>
  <si>
    <t>Nickel in Bottom Material by FLAA</t>
  </si>
  <si>
    <t>I5490</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</si>
  <si>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</si>
  <si>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</si>
  <si>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</si>
  <si>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</si>
  <si>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</si>
  <si>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</si>
  <si>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</si>
  <si>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</si>
  <si>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</si>
  <si>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</si>
  <si>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</si>
  <si>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</si>
  <si>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</si>
  <si>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Acidity by Titration</t>
  </si>
  <si>
    <t>SFSAS_1</t>
  </si>
  <si>
    <t>I1524</t>
  </si>
  <si>
    <t>I1520</t>
  </si>
  <si>
    <t>Ammonia Nitrogen by Nesslerization</t>
  </si>
  <si>
    <t>I1501</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</si>
  <si>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</si>
  <si>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</si>
  <si>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</si>
  <si>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</si>
  <si>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</si>
  <si>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</si>
  <si>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</si>
  <si>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</si>
  <si>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</si>
  <si>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</si>
  <si>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</si>
  <si>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</si>
  <si>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</si>
  <si>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</si>
  <si>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</si>
  <si>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</si>
  <si>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</si>
  <si>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</si>
  <si>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</si>
  <si>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</si>
  <si>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</si>
  <si>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</si>
  <si>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</si>
  <si>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</si>
  <si>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</si>
  <si>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</si>
  <si>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</si>
  <si>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</si>
  <si>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</si>
  <si>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</si>
  <si>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</si>
  <si>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</si>
  <si>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</si>
  <si>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</si>
  <si>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</si>
  <si>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</si>
  <si>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</si>
  <si>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</si>
  <si>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</si>
  <si>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</si>
  <si>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</si>
  <si>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</si>
  <si>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</si>
  <si>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</si>
  <si>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</si>
  <si>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</si>
  <si>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</si>
  <si>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</si>
  <si>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</si>
  <si>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</si>
  <si>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</si>
  <si>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</si>
  <si>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</si>
  <si>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</si>
  <si>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</si>
  <si>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</si>
  <si>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</si>
  <si>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</si>
  <si>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</si>
  <si>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</si>
  <si>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</si>
  <si>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</si>
  <si>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</si>
  <si>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</si>
  <si>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</si>
  <si>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</si>
  <si>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</si>
  <si>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</si>
  <si>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</si>
  <si>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</si>
  <si>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</si>
  <si>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</si>
  <si>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</si>
  <si>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</si>
  <si>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</si>
  <si>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</si>
  <si>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</si>
  <si>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</si>
  <si>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</si>
  <si>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</si>
  <si>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</si>
  <si>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</si>
  <si>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</si>
  <si>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</si>
  <si>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</si>
  <si>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</si>
  <si>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</si>
  <si>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</si>
  <si>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</si>
  <si>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</si>
  <si>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</si>
  <si>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</si>
  <si>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</si>
  <si>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</si>
  <si>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</si>
  <si>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</si>
  <si>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</si>
  <si>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</si>
  <si>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</si>
  <si>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</si>
  <si>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</si>
  <si>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</si>
  <si>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</si>
  <si>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</si>
  <si>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</si>
  <si>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</si>
  <si>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</si>
  <si>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</si>
  <si>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</si>
  <si>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</si>
  <si>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</si>
  <si>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</si>
  <si>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</si>
  <si>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</si>
  <si>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</si>
  <si>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</si>
  <si>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</si>
  <si>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</si>
  <si>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</si>
  <si>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</si>
  <si>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</si>
  <si>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</si>
  <si>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</si>
  <si>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</si>
  <si>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</si>
  <si>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</si>
  <si>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</si>
  <si>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</si>
  <si>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</si>
  <si>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</si>
  <si>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</si>
  <si>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</si>
  <si>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</si>
  <si>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</si>
  <si>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</si>
  <si>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</si>
  <si>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</si>
  <si>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</si>
  <si>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</si>
  <si>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</si>
  <si>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</si>
  <si>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</si>
  <si>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</si>
  <si>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</si>
  <si>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</si>
  <si>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</si>
  <si>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</si>
  <si>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</si>
  <si>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</si>
  <si>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</si>
  <si>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</si>
  <si>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</si>
  <si>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</si>
  <si>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</si>
  <si>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</si>
  <si>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</si>
  <si>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</si>
  <si>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</si>
  <si>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</si>
  <si>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</si>
  <si>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Alcohols IV by GC/FID</t>
  </si>
  <si>
    <t>Amides by GC/FID</t>
  </si>
  <si>
    <t>Methyl Ethyl Ketone by GC/FID</t>
  </si>
  <si>
    <t>8032A</t>
  </si>
  <si>
    <t>Acrylamide by Gas Chromatography</t>
  </si>
  <si>
    <t>Yakutat (B)</t>
  </si>
  <si>
    <t>Kobuk (Pre 1992)</t>
  </si>
  <si>
    <t>Fairbanks-North Star (B)</t>
  </si>
  <si>
    <t>Denali (B)</t>
  </si>
  <si>
    <t>Aleutian Is. ( Pre 1992)</t>
  </si>
  <si>
    <t>Manu'a</t>
  </si>
  <si>
    <t>Broomfield</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</si>
  <si>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</si>
  <si>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</si>
  <si>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</si>
  <si>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</si>
  <si>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</si>
  <si>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</si>
  <si>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</si>
  <si>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</si>
  <si>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</si>
  <si>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</si>
  <si>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</si>
  <si>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</si>
  <si>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</si>
  <si>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</si>
  <si>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</si>
  <si>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</si>
  <si>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</si>
  <si>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</si>
  <si>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</si>
  <si>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</si>
  <si>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</si>
  <si>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</si>
  <si>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</si>
  <si>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</si>
  <si>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</si>
  <si>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</si>
  <si>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</si>
  <si>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</si>
  <si>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</si>
  <si>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</si>
  <si>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</si>
  <si>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</si>
  <si>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</si>
  <si>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</si>
  <si>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</si>
  <si>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</si>
  <si>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</si>
  <si>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</si>
  <si>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</si>
  <si>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</si>
  <si>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</si>
  <si>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</si>
  <si>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</si>
  <si>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</si>
  <si>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</si>
  <si>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</si>
  <si>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</si>
  <si>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</si>
  <si>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</si>
  <si>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</si>
  <si>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</si>
  <si>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</si>
  <si>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</si>
  <si>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</si>
  <si>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</si>
  <si>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</si>
  <si>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</si>
  <si>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</si>
  <si>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</si>
  <si>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</si>
  <si>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</si>
  <si>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</si>
  <si>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</si>
  <si>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</si>
  <si>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</si>
  <si>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</si>
  <si>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</si>
  <si>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</si>
  <si>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</si>
  <si>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</si>
  <si>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</si>
  <si>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</si>
  <si>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</si>
  <si>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</si>
  <si>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</si>
  <si>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</si>
  <si>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</si>
  <si>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</si>
  <si>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</si>
  <si>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</si>
  <si>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</si>
  <si>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</si>
  <si>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</si>
  <si>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</si>
  <si>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</si>
  <si>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</si>
  <si>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</si>
  <si>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</si>
  <si>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</si>
  <si>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</si>
  <si>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</si>
  <si>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</si>
  <si>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</si>
  <si>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</si>
  <si>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</si>
  <si>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</si>
  <si>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</si>
  <si>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</si>
  <si>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</si>
  <si>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</si>
  <si>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</si>
  <si>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</si>
  <si>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</si>
  <si>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</si>
  <si>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</si>
  <si>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</si>
  <si>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</si>
  <si>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</si>
  <si>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</si>
  <si>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</si>
  <si>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</si>
  <si>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</si>
  <si>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</si>
  <si>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</si>
  <si>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</si>
  <si>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</si>
  <si>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</si>
  <si>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</si>
  <si>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</si>
  <si>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</si>
  <si>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</si>
  <si>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</si>
  <si>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</si>
  <si>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</si>
  <si>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</si>
  <si>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</si>
  <si>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</si>
  <si>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</si>
  <si>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</si>
  <si>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</si>
  <si>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</si>
  <si>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</si>
  <si>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</si>
  <si>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</si>
  <si>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Schoharie</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</si>
  <si>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</si>
  <si>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</si>
  <si>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</si>
  <si>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</si>
  <si>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</si>
  <si>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</si>
  <si>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</si>
  <si>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</si>
  <si>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</si>
  <si>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</si>
  <si>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</si>
  <si>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</si>
  <si>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</si>
  <si>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</si>
  <si>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</si>
  <si>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</si>
  <si>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</si>
  <si>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</si>
  <si>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</si>
  <si>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</si>
  <si>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</si>
  <si>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</si>
  <si>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</si>
  <si>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</si>
  <si>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</si>
  <si>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</si>
  <si>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</si>
  <si>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</si>
  <si>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</si>
  <si>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</si>
  <si>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</si>
  <si>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</si>
  <si>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</si>
  <si>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</si>
  <si>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</si>
  <si>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</si>
  <si>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</si>
  <si>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</si>
  <si>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</si>
  <si>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</si>
  <si>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</si>
  <si>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</si>
  <si>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</si>
  <si>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</si>
  <si>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</si>
  <si>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</si>
  <si>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</si>
  <si>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</si>
  <si>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</si>
  <si>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</si>
  <si>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</si>
  <si>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</si>
  <si>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</si>
  <si>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</si>
  <si>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</si>
  <si>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</si>
  <si>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</si>
  <si>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</si>
  <si>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</si>
  <si>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</si>
  <si>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</si>
  <si>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</si>
  <si>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</si>
  <si>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</si>
  <si>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</si>
  <si>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</si>
  <si>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</si>
  <si>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</si>
  <si>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</si>
  <si>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</si>
  <si>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</si>
  <si>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</si>
  <si>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</si>
  <si>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</si>
  <si>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</si>
  <si>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</si>
  <si>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</si>
  <si>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</si>
  <si>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</si>
  <si>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</si>
  <si>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</si>
  <si>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</si>
  <si>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</si>
  <si>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</si>
  <si>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</si>
  <si>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</si>
  <si>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</si>
  <si>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</si>
  <si>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</si>
  <si>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</si>
  <si>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</si>
  <si>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</si>
  <si>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</si>
  <si>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</si>
  <si>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</si>
  <si>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</si>
  <si>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</si>
  <si>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</si>
  <si>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</si>
  <si>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</si>
  <si>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</si>
  <si>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</si>
  <si>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</si>
  <si>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</si>
  <si>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</si>
  <si>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</si>
  <si>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</si>
  <si>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</si>
  <si>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</si>
  <si>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</si>
  <si>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</si>
  <si>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</si>
  <si>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</si>
  <si>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</si>
  <si>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</si>
  <si>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</si>
  <si>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</si>
  <si>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</si>
  <si>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</si>
  <si>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</si>
  <si>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</si>
  <si>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</si>
  <si>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</si>
  <si>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</si>
  <si>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</si>
  <si>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</si>
  <si>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</si>
  <si>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</si>
  <si>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</si>
  <si>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</si>
  <si>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</si>
  <si>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</si>
  <si>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</si>
  <si>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</si>
  <si>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</si>
  <si>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</si>
  <si>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</si>
  <si>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</si>
  <si>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</si>
  <si>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</si>
  <si>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</si>
  <si>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</si>
  <si>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</si>
  <si>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</si>
  <si>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</si>
  <si>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</si>
  <si>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</si>
  <si>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</si>
  <si>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</si>
  <si>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</si>
  <si>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</si>
  <si>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</si>
  <si>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</si>
  <si>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</si>
  <si>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</si>
  <si>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</si>
  <si>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</si>
  <si>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</si>
  <si>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</si>
  <si>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</si>
  <si>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</si>
  <si>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</si>
  <si>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</si>
  <si>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</si>
  <si>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</si>
  <si>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</si>
  <si>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</si>
  <si>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</si>
  <si>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</si>
  <si>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</si>
  <si>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</si>
  <si>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</si>
  <si>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</si>
  <si>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</si>
  <si>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</si>
  <si>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</si>
  <si>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</si>
  <si>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</si>
  <si>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</si>
  <si>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</si>
  <si>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</si>
  <si>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</si>
  <si>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</si>
  <si>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</si>
  <si>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</si>
  <si>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</si>
  <si>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</si>
  <si>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</si>
  <si>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</si>
  <si>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</si>
  <si>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</si>
  <si>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</si>
  <si>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</si>
  <si>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</si>
  <si>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</si>
  <si>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</si>
  <si>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</si>
  <si>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</si>
  <si>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</si>
  <si>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</si>
  <si>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</si>
  <si>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</si>
  <si>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</si>
  <si>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</si>
  <si>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</si>
  <si>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</si>
  <si>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</si>
  <si>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</si>
  <si>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</si>
  <si>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</si>
  <si>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</si>
  <si>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</si>
  <si>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</si>
  <si>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</si>
  <si>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</si>
  <si>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</si>
  <si>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</si>
  <si>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</si>
  <si>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</si>
  <si>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</si>
  <si>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</si>
  <si>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</si>
  <si>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</si>
  <si>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</si>
  <si>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</si>
  <si>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</si>
  <si>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</si>
  <si>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</si>
  <si>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</si>
  <si>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</si>
  <si>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</si>
  <si>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</si>
  <si>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</si>
  <si>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</si>
  <si>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</si>
  <si>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</si>
  <si>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</si>
  <si>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</si>
  <si>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</si>
  <si>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</si>
  <si>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</si>
  <si>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</si>
  <si>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</si>
  <si>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</si>
  <si>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</si>
  <si>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</si>
  <si>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</si>
  <si>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</si>
  <si>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</si>
  <si>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</si>
  <si>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</si>
  <si>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</si>
  <si>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</si>
  <si>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</si>
  <si>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</si>
  <si>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</si>
  <si>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</si>
  <si>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</si>
  <si>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</si>
  <si>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</si>
  <si>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</si>
  <si>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</si>
  <si>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</si>
  <si>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</si>
  <si>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</si>
  <si>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</si>
  <si>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</si>
  <si>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</si>
  <si>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</si>
  <si>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</si>
  <si>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</si>
  <si>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</si>
  <si>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</si>
  <si>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</si>
  <si>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</si>
  <si>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</si>
  <si>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</si>
  <si>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</si>
  <si>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</si>
  <si>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</si>
  <si>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</si>
  <si>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</si>
  <si>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</si>
  <si>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</si>
  <si>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</si>
  <si>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</si>
  <si>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</si>
  <si>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</si>
  <si>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</si>
  <si>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</si>
  <si>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</si>
  <si>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</si>
  <si>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</si>
  <si>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</si>
  <si>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</si>
  <si>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</si>
  <si>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</si>
  <si>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</si>
  <si>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</si>
  <si>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</si>
  <si>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</si>
  <si>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</si>
  <si>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</si>
  <si>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</si>
  <si>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</si>
  <si>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</si>
  <si>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</si>
  <si>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</si>
  <si>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</si>
  <si>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</si>
  <si>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</si>
  <si>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</si>
  <si>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</si>
  <si>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</si>
  <si>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</si>
  <si>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</si>
  <si>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</si>
  <si>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</si>
  <si>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</si>
  <si>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</si>
  <si>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</si>
  <si>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</si>
  <si>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</si>
  <si>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</si>
  <si>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</si>
  <si>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</si>
  <si>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</si>
  <si>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</si>
  <si>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</si>
  <si>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</si>
  <si>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</si>
  <si>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</si>
  <si>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</si>
  <si>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</si>
  <si>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</si>
  <si>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</si>
  <si>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</si>
  <si>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</si>
  <si>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</si>
  <si>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</si>
  <si>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</si>
  <si>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</si>
  <si>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</si>
  <si>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</si>
  <si>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</si>
  <si>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</si>
  <si>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</si>
  <si>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</si>
  <si>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</si>
  <si>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</si>
  <si>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</si>
  <si>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</si>
  <si>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</si>
  <si>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</si>
  <si>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</si>
  <si>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</si>
  <si>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</si>
  <si>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</si>
  <si>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</si>
  <si>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</si>
  <si>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</si>
  <si>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</si>
  <si>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</si>
  <si>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Dissolved Oxygen by Instrumental Probe</t>
  </si>
  <si>
    <t>D888(A)</t>
  </si>
  <si>
    <t>High Level Dissolved Oxygen by Titration</t>
  </si>
  <si>
    <t>Bacillus cereus in Foods</t>
  </si>
  <si>
    <t>4500-F-E</t>
  </si>
  <si>
    <t>4500-F-D</t>
  </si>
  <si>
    <t>Fluoride in Water by Spectrophotometry</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</si>
  <si>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</si>
  <si>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</si>
  <si>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</si>
  <si>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</si>
  <si>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</si>
  <si>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</si>
  <si>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</si>
  <si>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</si>
  <si>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</si>
  <si>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</si>
  <si>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</si>
  <si>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</si>
  <si>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</si>
  <si>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</si>
  <si>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</si>
  <si>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</si>
  <si>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</si>
  <si>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</si>
  <si>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</si>
  <si>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</si>
  <si>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</si>
  <si>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</si>
  <si>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</si>
  <si>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</si>
  <si>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</si>
  <si>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</si>
  <si>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</si>
  <si>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</si>
  <si>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</si>
  <si>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</si>
  <si>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</si>
  <si>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</si>
  <si>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</si>
  <si>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</si>
  <si>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</si>
  <si>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</si>
  <si>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</si>
  <si>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</si>
  <si>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</si>
  <si>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</si>
  <si>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</si>
  <si>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</si>
  <si>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</si>
  <si>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</si>
  <si>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</si>
  <si>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</si>
  <si>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</si>
  <si>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</si>
  <si>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</si>
  <si>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</si>
  <si>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</si>
  <si>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</si>
  <si>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</si>
  <si>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</si>
  <si>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</si>
  <si>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</si>
  <si>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</si>
  <si>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</si>
  <si>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</si>
  <si>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</si>
  <si>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</si>
  <si>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</si>
  <si>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</si>
  <si>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</si>
  <si>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</si>
  <si>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</si>
  <si>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</si>
  <si>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</si>
  <si>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</si>
  <si>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</si>
  <si>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</si>
  <si>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</si>
  <si>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</si>
  <si>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</si>
  <si>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</si>
  <si>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</si>
  <si>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</si>
  <si>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</si>
  <si>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</si>
  <si>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</si>
  <si>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</si>
  <si>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</si>
  <si>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</si>
  <si>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</si>
  <si>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</si>
  <si>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</si>
  <si>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</si>
  <si>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</si>
  <si>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</si>
  <si>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</si>
  <si>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</si>
  <si>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</si>
  <si>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</si>
  <si>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</si>
  <si>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</si>
  <si>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</si>
  <si>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</si>
  <si>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</si>
  <si>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</si>
  <si>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</si>
  <si>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</si>
  <si>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</si>
  <si>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</si>
  <si>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</si>
  <si>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</si>
  <si>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</si>
  <si>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</si>
  <si>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</si>
  <si>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</si>
  <si>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</si>
  <si>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</si>
  <si>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</si>
  <si>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</si>
  <si>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</si>
  <si>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</si>
  <si>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</si>
  <si>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</si>
  <si>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</si>
  <si>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</si>
  <si>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</si>
  <si>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</si>
  <si>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</si>
  <si>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</si>
  <si>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</si>
  <si>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</si>
  <si>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</si>
  <si>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</si>
  <si>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</si>
  <si>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</si>
  <si>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</si>
  <si>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</si>
  <si>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</si>
  <si>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</si>
  <si>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</si>
  <si>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</si>
  <si>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</si>
  <si>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</si>
  <si>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</si>
  <si>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</si>
  <si>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</si>
  <si>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</si>
  <si>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</si>
  <si>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</si>
  <si>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</si>
  <si>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</si>
  <si>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</si>
  <si>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</si>
  <si>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</si>
  <si>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</si>
  <si>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</si>
  <si>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</si>
  <si>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</si>
  <si>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</si>
  <si>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</si>
  <si>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</si>
  <si>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</si>
  <si>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</si>
  <si>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</si>
  <si>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</si>
  <si>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</si>
  <si>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</si>
  <si>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</si>
  <si>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</si>
  <si>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</si>
  <si>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</si>
  <si>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</si>
  <si>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</si>
  <si>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</si>
  <si>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</si>
  <si>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</si>
  <si>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</si>
  <si>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</si>
  <si>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</si>
  <si>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</si>
  <si>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</si>
  <si>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Project ID</t>
  </si>
  <si>
    <t>Monitoring Location ID</t>
  </si>
  <si>
    <t>Monitoring Location Longitude</t>
  </si>
  <si>
    <t>Monitoring Location Horizontal Coordinate Reference System</t>
  </si>
  <si>
    <t>Result Status ID</t>
  </si>
  <si>
    <t>RBP2, Instream Features, Channelized (Y/N) (choice list)</t>
  </si>
  <si>
    <t>RBP2, Instream Features, Dam Present (Y/N) (choice list)</t>
  </si>
  <si>
    <t>RBP2, Instream features, est. reach length</t>
  </si>
  <si>
    <t>RBP2, Instream features, est. stream depth</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</si>
  <si>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</si>
  <si>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</si>
  <si>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</si>
  <si>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</si>
  <si>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</si>
  <si>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</si>
  <si>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</si>
  <si>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</si>
  <si>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</si>
  <si>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</si>
  <si>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</si>
  <si>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</si>
  <si>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</si>
  <si>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</si>
  <si>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</si>
  <si>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</si>
  <si>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</si>
  <si>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</si>
  <si>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</si>
  <si>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</si>
  <si>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</si>
  <si>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</si>
  <si>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</si>
  <si>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</si>
  <si>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</si>
  <si>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</si>
  <si>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</si>
  <si>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</si>
  <si>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</si>
  <si>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</si>
  <si>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</si>
  <si>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</si>
  <si>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</si>
  <si>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</si>
  <si>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</si>
  <si>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</si>
  <si>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</si>
  <si>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</si>
  <si>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</si>
  <si>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</si>
  <si>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</si>
  <si>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</si>
  <si>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</si>
  <si>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</si>
  <si>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</si>
  <si>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</si>
  <si>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</si>
  <si>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</si>
  <si>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</si>
  <si>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</si>
  <si>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</si>
  <si>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</si>
  <si>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</si>
  <si>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</si>
  <si>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</si>
  <si>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</si>
  <si>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</si>
  <si>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</si>
  <si>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</si>
  <si>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</si>
  <si>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</si>
  <si>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</si>
  <si>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</si>
  <si>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</si>
  <si>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</si>
  <si>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</si>
  <si>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</si>
  <si>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</si>
  <si>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</si>
  <si>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</si>
  <si>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</si>
  <si>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</si>
  <si>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</si>
  <si>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</si>
  <si>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</si>
  <si>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</si>
  <si>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Chloride in Water by ISE-Cl</t>
  </si>
  <si>
    <t>D3559(D)</t>
  </si>
  <si>
    <t>Lead in Water by GFAA</t>
  </si>
  <si>
    <t>CERCLA Superfund Site</t>
  </si>
  <si>
    <t>CERCLA Superfund Site Borehole</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</si>
  <si>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</si>
  <si>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</si>
  <si>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</si>
  <si>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</si>
  <si>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</si>
  <si>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</si>
  <si>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</si>
  <si>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</si>
  <si>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</si>
  <si>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</si>
  <si>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</si>
  <si>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</si>
  <si>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</si>
  <si>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</si>
  <si>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</si>
  <si>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</si>
  <si>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</si>
  <si>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</si>
  <si>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</si>
  <si>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</si>
  <si>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</si>
  <si>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</si>
  <si>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</si>
  <si>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</si>
  <si>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</si>
  <si>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</si>
  <si>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</si>
  <si>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</si>
  <si>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</si>
  <si>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</si>
  <si>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</si>
  <si>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</si>
  <si>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</si>
  <si>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</si>
  <si>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</si>
  <si>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</si>
  <si>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</si>
  <si>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</si>
  <si>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</si>
  <si>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</si>
  <si>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</si>
  <si>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</si>
  <si>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</si>
  <si>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</si>
  <si>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</si>
  <si>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</si>
  <si>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</si>
  <si>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</si>
  <si>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</si>
  <si>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</si>
  <si>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</si>
  <si>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</si>
  <si>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</si>
  <si>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</si>
  <si>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</si>
  <si>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</si>
  <si>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</si>
  <si>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</si>
  <si>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</si>
  <si>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</si>
  <si>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</si>
  <si>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</si>
  <si>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</si>
  <si>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</si>
  <si>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</si>
  <si>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</si>
  <si>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</si>
  <si>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</si>
  <si>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</si>
  <si>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</si>
  <si>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</si>
  <si>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</si>
  <si>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</si>
  <si>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</si>
  <si>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</si>
  <si>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Phenols in Water</t>
  </si>
  <si>
    <t>Biological Oxygen Demand in Water</t>
  </si>
  <si>
    <t>VG-010-1(PID)</t>
  </si>
  <si>
    <t>SFSAS_20</t>
  </si>
  <si>
    <t>Total Phosphates in Water</t>
  </si>
  <si>
    <t>IP-1A</t>
  </si>
  <si>
    <t>Volatiles in Air - SUMMA Canister</t>
  </si>
  <si>
    <t>Sulfur Dioxide in the Atmosphere</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</si>
  <si>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</si>
  <si>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</si>
  <si>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</si>
  <si>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</si>
  <si>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</si>
  <si>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</si>
  <si>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</si>
  <si>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</si>
  <si>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</si>
  <si>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</si>
  <si>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</si>
  <si>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</si>
  <si>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</si>
  <si>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</si>
  <si>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</si>
  <si>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</si>
  <si>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</si>
  <si>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</si>
  <si>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</si>
  <si>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</si>
  <si>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</si>
  <si>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</si>
  <si>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</si>
  <si>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</si>
  <si>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</si>
  <si>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</si>
  <si>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</si>
  <si>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</si>
  <si>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</si>
  <si>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</si>
  <si>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</si>
  <si>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</si>
  <si>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</si>
  <si>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</si>
  <si>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</si>
  <si>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</si>
  <si>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</si>
  <si>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</si>
  <si>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</si>
  <si>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</si>
  <si>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</si>
  <si>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</si>
  <si>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</si>
  <si>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</si>
  <si>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</si>
  <si>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</si>
  <si>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</si>
  <si>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</si>
  <si>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</si>
  <si>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</si>
  <si>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</si>
  <si>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</si>
  <si>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</si>
  <si>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</si>
  <si>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</si>
  <si>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</si>
  <si>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</si>
  <si>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</si>
  <si>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</si>
  <si>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</si>
  <si>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</si>
  <si>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</si>
  <si>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</si>
  <si>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</si>
  <si>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</si>
  <si>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</si>
  <si>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</si>
  <si>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</si>
  <si>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</si>
  <si>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</si>
  <si>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</si>
  <si>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</si>
  <si>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</si>
  <si>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</si>
  <si>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</si>
  <si>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</si>
  <si>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</si>
  <si>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</si>
  <si>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</si>
  <si>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</si>
  <si>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</si>
  <si>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Acid Neutralization Potential As %CaCO3</t>
  </si>
  <si>
    <t>Density as sigma-t</t>
  </si>
  <si>
    <t>Fixed dissolved solids</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</si>
  <si>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</si>
  <si>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</si>
  <si>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</si>
  <si>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</si>
  <si>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</si>
  <si>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</si>
  <si>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</si>
  <si>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</si>
  <si>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</si>
  <si>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</si>
  <si>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</si>
  <si>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</si>
  <si>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</si>
  <si>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</si>
  <si>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</si>
  <si>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</si>
  <si>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</si>
  <si>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</si>
  <si>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</si>
  <si>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</si>
  <si>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</si>
  <si>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</si>
  <si>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</si>
  <si>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</si>
  <si>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</si>
  <si>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</si>
  <si>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</si>
  <si>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</si>
  <si>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</si>
  <si>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</si>
  <si>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</si>
  <si>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</si>
  <si>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</si>
  <si>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</si>
  <si>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</si>
  <si>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</si>
  <si>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</si>
  <si>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</si>
  <si>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</si>
  <si>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</si>
  <si>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</si>
  <si>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</si>
  <si>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</si>
  <si>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</si>
  <si>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</si>
  <si>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</si>
  <si>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</si>
  <si>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</si>
  <si>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</si>
  <si>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</si>
  <si>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</si>
  <si>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</si>
  <si>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</si>
  <si>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</si>
  <si>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</si>
  <si>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</si>
  <si>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Bucket</t>
  </si>
  <si>
    <t>Kemmerer Bottle</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</si>
  <si>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</si>
  <si>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</si>
  <si>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</si>
  <si>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</si>
  <si>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</si>
  <si>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</si>
  <si>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</si>
  <si>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</si>
  <si>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</si>
  <si>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</si>
  <si>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</si>
  <si>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</si>
  <si>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</si>
  <si>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</si>
  <si>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</si>
  <si>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</si>
  <si>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</si>
  <si>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</si>
  <si>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</si>
  <si>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</si>
  <si>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</si>
  <si>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</si>
  <si>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</si>
  <si>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</si>
  <si>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</si>
  <si>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</si>
  <si>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</si>
  <si>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</si>
  <si>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</si>
  <si>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</si>
  <si>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</si>
  <si>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</si>
  <si>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</si>
  <si>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</si>
  <si>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</si>
  <si>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</si>
  <si>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</si>
  <si>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</si>
  <si>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</si>
  <si>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Stovepipe Sampler</t>
  </si>
  <si>
    <t>Surber Sampler</t>
  </si>
  <si>
    <t>Arsine</t>
  </si>
  <si>
    <t>Respirable Particulates by Gravimetric</t>
  </si>
  <si>
    <t>Formaldehyde On Dust by HPLC/UV</t>
  </si>
  <si>
    <t>Organophosphorus Pesticides by GC/FPD</t>
  </si>
  <si>
    <t>Allowed Values - Results</t>
  </si>
  <si>
    <t>Projects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</si>
  <si>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</si>
  <si>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</si>
  <si>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</si>
  <si>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</si>
  <si>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</si>
  <si>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</si>
  <si>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</si>
  <si>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</si>
  <si>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</si>
  <si>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State Code</t>
  </si>
  <si>
    <t>County Code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</si>
  <si>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</si>
  <si>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</si>
  <si>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</si>
  <si>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</si>
  <si>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</si>
  <si>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</si>
  <si>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</si>
  <si>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</si>
  <si>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</si>
  <si>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</si>
  <si>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</si>
  <si>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</si>
  <si>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</si>
  <si>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</si>
  <si>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</si>
  <si>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</si>
  <si>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</si>
  <si>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</si>
  <si>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</si>
  <si>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</si>
  <si>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</si>
  <si>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</si>
  <si>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</si>
  <si>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</si>
  <si>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</si>
  <si>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</si>
  <si>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</si>
  <si>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</si>
  <si>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</si>
  <si>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</si>
  <si>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</si>
  <si>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</si>
  <si>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</si>
  <si>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</si>
  <si>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</si>
  <si>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</si>
  <si>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</si>
  <si>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</si>
  <si>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</si>
  <si>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</si>
  <si>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</si>
  <si>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</si>
  <si>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</si>
  <si>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</si>
  <si>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</si>
  <si>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</si>
  <si>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</si>
  <si>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</si>
  <si>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</si>
  <si>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</si>
  <si>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</si>
  <si>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</si>
  <si>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</si>
  <si>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</si>
  <si>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</si>
  <si>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</si>
  <si>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</si>
  <si>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</si>
  <si>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</si>
  <si>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</si>
  <si>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</si>
  <si>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</si>
  <si>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</si>
  <si>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</si>
  <si>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</si>
  <si>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</si>
  <si>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</si>
  <si>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</si>
  <si>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</si>
  <si>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</si>
  <si>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</si>
  <si>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</si>
  <si>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</si>
  <si>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</si>
  <si>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</si>
  <si>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</si>
  <si>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</si>
  <si>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</si>
  <si>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</si>
  <si>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</si>
  <si>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</si>
  <si>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</si>
  <si>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</si>
  <si>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</si>
  <si>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</si>
  <si>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</si>
  <si>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</si>
  <si>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</si>
  <si>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</si>
  <si>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</si>
  <si>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</si>
  <si>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</si>
  <si>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</si>
  <si>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</si>
  <si>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</si>
  <si>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</si>
  <si>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</si>
  <si>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</si>
  <si>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</si>
  <si>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</si>
  <si>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</si>
  <si>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</si>
  <si>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</si>
  <si>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</si>
  <si>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</si>
  <si>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</si>
  <si>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</si>
  <si>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</si>
  <si>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</si>
  <si>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</si>
  <si>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</si>
  <si>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</si>
  <si>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</si>
  <si>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</si>
  <si>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</si>
  <si>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Cresols and Phenols in Air by HPLC</t>
  </si>
  <si>
    <t>TO-7</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</si>
  <si>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</si>
  <si>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</si>
  <si>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</si>
  <si>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</si>
  <si>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</si>
  <si>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</si>
  <si>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</si>
  <si>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</si>
  <si>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</si>
  <si>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</si>
  <si>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</si>
  <si>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</si>
  <si>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Perfluorobutanoate</t>
  </si>
  <si>
    <t>Chlorthal</t>
  </si>
  <si>
    <t>Captafol</t>
  </si>
  <si>
    <t>Tetrachlorocatechol</t>
  </si>
  <si>
    <t>Grid count</t>
  </si>
  <si>
    <t>Tributylstannylium</t>
  </si>
  <si>
    <t>3,5-Dichlorophenol</t>
  </si>
  <si>
    <t>1,4-Difluorobenzene</t>
  </si>
  <si>
    <t>Bromoethane</t>
  </si>
  <si>
    <t>Butylbenzene</t>
  </si>
  <si>
    <t>Dibutylstannanediylium</t>
  </si>
  <si>
    <t>Chlorinated dioxins and furans -- 2,3,7,8 congeners only</t>
  </si>
  <si>
    <t>Slow Riffle</t>
  </si>
  <si>
    <t>Fast Riffle</t>
  </si>
  <si>
    <t>Submerged Vegetation Habitat Type (%)</t>
  </si>
  <si>
    <t>Water Column Habitat Type (%)</t>
  </si>
  <si>
    <t>Sand/Substrate Habitat Type (%)</t>
  </si>
  <si>
    <t>Cross-section Depth</t>
  </si>
  <si>
    <t>Sandy Substrate (Choice List)</t>
  </si>
  <si>
    <t>Rocky Substrate (Choice List)</t>
  </si>
  <si>
    <t>Kick Time</t>
  </si>
  <si>
    <t>Kick Depth</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</si>
  <si>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</si>
  <si>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</si>
  <si>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</si>
  <si>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</si>
  <si>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</si>
  <si>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</si>
  <si>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</si>
  <si>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</si>
  <si>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</si>
  <si>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</si>
  <si>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</si>
  <si>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</si>
  <si>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</si>
  <si>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</si>
  <si>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</si>
  <si>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</si>
  <si>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</si>
  <si>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</si>
  <si>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</si>
  <si>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</si>
  <si>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</si>
  <si>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</si>
  <si>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</si>
  <si>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</si>
  <si>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</si>
  <si>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</si>
  <si>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</si>
  <si>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</si>
  <si>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</si>
  <si>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</si>
  <si>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</si>
  <si>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</si>
  <si>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</si>
  <si>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</si>
  <si>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</si>
  <si>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</si>
  <si>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</si>
  <si>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</si>
  <si>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</si>
  <si>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</si>
  <si>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</si>
  <si>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</si>
  <si>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</si>
  <si>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</si>
  <si>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</si>
  <si>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</si>
  <si>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</si>
  <si>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</si>
  <si>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</si>
  <si>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</si>
  <si>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</si>
  <si>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</si>
  <si>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</si>
  <si>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</si>
  <si>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</si>
  <si>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</si>
  <si>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</si>
  <si>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</si>
  <si>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</si>
  <si>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</si>
  <si>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</si>
  <si>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</si>
  <si>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</si>
  <si>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</si>
  <si>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</si>
  <si>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</si>
  <si>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</si>
  <si>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</si>
  <si>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</si>
  <si>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</si>
  <si>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</si>
  <si>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</si>
  <si>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</si>
  <si>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</si>
  <si>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</si>
  <si>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</si>
  <si>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</si>
  <si>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</si>
  <si>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</si>
  <si>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</si>
  <si>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</si>
  <si>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</si>
  <si>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</si>
  <si>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</si>
  <si>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</si>
  <si>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</si>
  <si>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</si>
  <si>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</si>
  <si>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</si>
  <si>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</si>
  <si>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</si>
  <si>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</si>
  <si>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</si>
  <si>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</si>
  <si>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</si>
  <si>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</si>
  <si>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</si>
  <si>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</si>
  <si>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</si>
  <si>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</si>
  <si>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</si>
  <si>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</si>
  <si>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</si>
  <si>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</si>
  <si>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</si>
  <si>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</si>
  <si>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</si>
  <si>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</si>
  <si>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</si>
  <si>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</si>
  <si>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</si>
  <si>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</si>
  <si>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</si>
  <si>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</si>
  <si>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</si>
  <si>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</si>
  <si>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</si>
  <si>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</si>
  <si>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</si>
  <si>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</si>
  <si>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</si>
  <si>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</si>
  <si>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</si>
  <si>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</si>
  <si>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</si>
  <si>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</si>
  <si>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</si>
  <si>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</si>
  <si>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</si>
  <si>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</si>
  <si>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</si>
  <si>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</si>
  <si>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</si>
  <si>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</si>
  <si>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</si>
  <si>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</si>
  <si>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</si>
  <si>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</si>
  <si>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</si>
  <si>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</si>
  <si>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</si>
  <si>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</si>
  <si>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</si>
  <si>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</si>
  <si>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</si>
  <si>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</si>
  <si>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</si>
  <si>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</si>
  <si>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</si>
  <si>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</si>
  <si>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</si>
  <si>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</si>
  <si>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</si>
  <si>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</si>
  <si>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</si>
  <si>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</si>
  <si>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</si>
  <si>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</si>
  <si>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</si>
  <si>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</si>
  <si>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</si>
  <si>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</si>
  <si>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</si>
  <si>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</si>
  <si>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</si>
  <si>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</si>
  <si>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</si>
  <si>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</si>
  <si>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</si>
  <si>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</si>
  <si>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</si>
  <si>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</si>
  <si>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</si>
  <si>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</si>
  <si>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</si>
  <si>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</si>
  <si>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</si>
  <si>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</si>
  <si>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</si>
  <si>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</si>
  <si>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</si>
  <si>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</si>
  <si>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</si>
  <si>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</si>
  <si>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</si>
  <si>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</si>
  <si>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</si>
  <si>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</si>
  <si>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</si>
  <si>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</si>
  <si>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</si>
  <si>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</si>
  <si>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</si>
  <si>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</si>
  <si>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</si>
  <si>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</si>
  <si>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</si>
  <si>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</si>
  <si>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</si>
  <si>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</si>
  <si>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</si>
  <si>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</si>
  <si>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</si>
  <si>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</si>
  <si>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</si>
  <si>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</si>
  <si>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</si>
  <si>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</si>
  <si>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</si>
  <si>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</si>
  <si>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</si>
  <si>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</si>
  <si>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</si>
  <si>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</si>
  <si>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</si>
  <si>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</si>
  <si>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</si>
  <si>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</si>
  <si>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</si>
  <si>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</si>
  <si>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</si>
  <si>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</si>
  <si>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</si>
  <si>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</si>
  <si>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</si>
  <si>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</si>
  <si>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</si>
  <si>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</si>
  <si>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</si>
  <si>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</si>
  <si>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</si>
  <si>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</si>
  <si>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</si>
  <si>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</si>
  <si>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</si>
  <si>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</si>
  <si>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</si>
  <si>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</si>
  <si>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</si>
  <si>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</si>
  <si>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</si>
  <si>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</si>
  <si>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</si>
  <si>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</si>
  <si>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</si>
  <si>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</si>
  <si>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</si>
  <si>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</si>
  <si>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</si>
  <si>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</si>
  <si>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</si>
  <si>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</si>
  <si>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</si>
  <si>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</si>
  <si>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</si>
  <si>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</si>
  <si>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</si>
  <si>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</si>
  <si>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</si>
  <si>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</si>
  <si>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</si>
  <si>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</si>
  <si>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</si>
  <si>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</si>
  <si>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</si>
  <si>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</si>
  <si>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</si>
  <si>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</si>
  <si>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</si>
  <si>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</si>
  <si>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</si>
  <si>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</si>
  <si>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</si>
  <si>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</si>
  <si>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</si>
  <si>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</si>
  <si>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</si>
  <si>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</si>
  <si>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</si>
  <si>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</si>
  <si>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</si>
  <si>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</si>
  <si>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</si>
  <si>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</si>
  <si>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</si>
  <si>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</si>
  <si>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</si>
  <si>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</si>
  <si>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</si>
  <si>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</si>
  <si>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</si>
  <si>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Acetylene</t>
  </si>
  <si>
    <t>Aggressive index</t>
  </si>
  <si>
    <t>Amosite Asbestos</t>
  </si>
  <si>
    <t>Azoxystrobin</t>
  </si>
  <si>
    <t>Azulene</t>
  </si>
  <si>
    <t>Bendiocarb</t>
  </si>
  <si>
    <t>BOD, Sediment Load</t>
  </si>
  <si>
    <t>Bromate</t>
  </si>
  <si>
    <t>Bromodichloroacetic acid</t>
  </si>
  <si>
    <t>Carbon, isotope of mass 13</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</si>
  <si>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</si>
  <si>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</si>
  <si>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</si>
  <si>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</si>
  <si>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</si>
  <si>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</si>
  <si>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</si>
  <si>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</si>
  <si>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</si>
  <si>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Cis-2-Butene</t>
  </si>
  <si>
    <t>Cis-2-Pentene</t>
  </si>
  <si>
    <t>Conductivity</t>
  </si>
  <si>
    <t>Copper Sulfate Pentahydrate</t>
  </si>
  <si>
    <t>Total Chlorophenoxy Acids in Water</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</si>
  <si>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</si>
  <si>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</si>
  <si>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</si>
  <si>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</si>
  <si>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</si>
  <si>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</si>
  <si>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</si>
  <si>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</si>
  <si>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</si>
  <si>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</si>
  <si>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</si>
  <si>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</si>
  <si>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</si>
  <si>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</si>
  <si>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</si>
  <si>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</si>
  <si>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</si>
  <si>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</si>
  <si>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</si>
  <si>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</si>
  <si>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</si>
  <si>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</si>
  <si>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</si>
  <si>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</si>
  <si>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</si>
  <si>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</si>
  <si>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</si>
  <si>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</si>
  <si>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</si>
  <si>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</si>
  <si>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1656(HSD)</t>
  </si>
  <si>
    <t>Organohalide Pesticides in Wastewater</t>
  </si>
  <si>
    <t>Hexavalent Chromium in Water</t>
  </si>
  <si>
    <t>Free Chlorine in Water by DPD</t>
  </si>
  <si>
    <t>Arsenic in Water</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</si>
  <si>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</si>
  <si>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</si>
  <si>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</si>
  <si>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</si>
  <si>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</si>
  <si>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</si>
  <si>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</si>
  <si>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</si>
  <si>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</si>
  <si>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</si>
  <si>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</si>
  <si>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</si>
  <si>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</si>
  <si>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</si>
  <si>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</si>
  <si>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</si>
  <si>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</si>
  <si>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</si>
  <si>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</si>
  <si>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Sulfur Dioxide, Carbon Dioxide, Moisture</t>
  </si>
  <si>
    <t>6 (ATM SO2)</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</si>
  <si>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</si>
  <si>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</si>
  <si>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</si>
  <si>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</si>
  <si>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</si>
  <si>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</si>
  <si>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</si>
  <si>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</si>
  <si>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</si>
  <si>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</si>
  <si>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</si>
  <si>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</si>
  <si>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</si>
  <si>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</si>
  <si>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</si>
  <si>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</si>
  <si>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</si>
  <si>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</si>
  <si>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</si>
  <si>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</si>
  <si>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</si>
  <si>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</si>
  <si>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</si>
  <si>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</si>
  <si>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</si>
  <si>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</si>
  <si>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</si>
  <si>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</si>
  <si>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</si>
  <si>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</si>
  <si>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</si>
  <si>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</si>
  <si>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</si>
  <si>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</si>
  <si>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</si>
  <si>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</si>
  <si>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</si>
  <si>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</si>
  <si>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</si>
  <si>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</si>
  <si>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</si>
  <si>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</si>
  <si>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</si>
  <si>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</si>
  <si>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</si>
  <si>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</si>
  <si>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</si>
  <si>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</si>
  <si>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</si>
  <si>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</si>
  <si>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</si>
  <si>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</si>
  <si>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</si>
  <si>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</si>
  <si>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</si>
  <si>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</si>
  <si>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</si>
  <si>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</si>
  <si>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</si>
  <si>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</si>
  <si>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</si>
  <si>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</si>
  <si>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</si>
  <si>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</si>
  <si>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</si>
  <si>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</si>
  <si>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</si>
  <si>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</si>
  <si>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</si>
  <si>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AOAC</t>
  </si>
  <si>
    <t>APHA</t>
  </si>
  <si>
    <t>ASTM</t>
  </si>
  <si>
    <t>HACH</t>
  </si>
  <si>
    <t>ISO</t>
  </si>
  <si>
    <t>NCASI</t>
  </si>
  <si>
    <t>NIOSH</t>
  </si>
  <si>
    <t>USDOC/NOAA</t>
  </si>
  <si>
    <t>USDOE/ASD</t>
  </si>
  <si>
    <t>USDOE/EML</t>
  </si>
  <si>
    <t>USDOI/USGS</t>
  </si>
  <si>
    <t>Atrazine by GC</t>
  </si>
  <si>
    <t>D2036(D)</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</si>
  <si>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</si>
  <si>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</si>
  <si>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</si>
  <si>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</si>
  <si>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</si>
  <si>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</si>
  <si>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</si>
  <si>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</si>
  <si>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</si>
  <si>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</si>
  <si>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</si>
  <si>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</si>
  <si>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</si>
  <si>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</si>
  <si>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</si>
  <si>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</si>
  <si>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</si>
  <si>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</si>
  <si>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</si>
  <si>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</si>
  <si>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</si>
  <si>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</si>
  <si>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</si>
  <si>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</si>
  <si>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</si>
  <si>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</si>
  <si>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</si>
  <si>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</si>
  <si>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</si>
  <si>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</si>
  <si>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</si>
  <si>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</si>
  <si>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</si>
  <si>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</si>
  <si>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</si>
  <si>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</si>
  <si>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</si>
  <si>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</si>
  <si>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</si>
  <si>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</si>
  <si>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</si>
  <si>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</si>
  <si>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</si>
  <si>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</si>
  <si>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</si>
  <si>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</si>
  <si>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</si>
  <si>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</si>
  <si>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</si>
  <si>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</si>
  <si>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</si>
  <si>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</si>
  <si>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</si>
  <si>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</si>
  <si>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</si>
  <si>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</si>
  <si>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</si>
  <si>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</si>
  <si>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</si>
  <si>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</si>
  <si>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</si>
  <si>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</si>
  <si>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</si>
  <si>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</si>
  <si>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</si>
  <si>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</si>
  <si>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</si>
  <si>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</si>
  <si>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</si>
  <si>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</si>
  <si>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</si>
  <si>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</si>
  <si>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</si>
  <si>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</si>
  <si>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</si>
  <si>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</si>
  <si>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</si>
  <si>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</si>
  <si>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</si>
  <si>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</si>
  <si>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</si>
  <si>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</si>
  <si>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</si>
  <si>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</si>
  <si>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</si>
  <si>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</si>
  <si>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</si>
  <si>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</si>
  <si>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</si>
  <si>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</si>
  <si>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</si>
  <si>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</si>
  <si>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</si>
  <si>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</si>
  <si>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</si>
  <si>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</si>
  <si>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</si>
  <si>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</si>
  <si>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</si>
  <si>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</si>
  <si>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</si>
  <si>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</si>
  <si>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</si>
  <si>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</si>
  <si>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</si>
  <si>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</si>
  <si>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</si>
  <si>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</si>
  <si>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</si>
  <si>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</si>
  <si>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</si>
  <si>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</si>
  <si>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</si>
  <si>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</si>
  <si>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</si>
  <si>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</si>
  <si>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</si>
  <si>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</si>
  <si>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</si>
  <si>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</si>
  <si>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</si>
  <si>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</si>
  <si>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</si>
  <si>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</si>
  <si>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</si>
  <si>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</si>
  <si>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</si>
  <si>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</si>
  <si>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</si>
  <si>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</si>
  <si>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</si>
  <si>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</si>
  <si>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</si>
  <si>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</si>
  <si>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</si>
  <si>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</si>
  <si>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</si>
  <si>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</si>
  <si>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</si>
  <si>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</si>
  <si>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</si>
  <si>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</si>
  <si>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</si>
  <si>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</si>
  <si>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</si>
  <si>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</si>
  <si>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</si>
  <si>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</si>
  <si>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</si>
  <si>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</si>
  <si>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</si>
  <si>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</si>
  <si>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</si>
  <si>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</si>
  <si>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</si>
  <si>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</si>
  <si>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</si>
  <si>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</si>
  <si>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</si>
  <si>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</si>
  <si>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</si>
  <si>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</si>
  <si>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</si>
  <si>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</si>
  <si>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</si>
  <si>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</si>
  <si>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</si>
  <si>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</si>
  <si>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</si>
  <si>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</si>
  <si>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</si>
  <si>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</si>
  <si>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</si>
  <si>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</si>
  <si>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</si>
  <si>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</si>
  <si>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</si>
  <si>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</si>
  <si>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</si>
  <si>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</si>
  <si>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</si>
  <si>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</si>
  <si>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</si>
  <si>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</si>
  <si>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</si>
  <si>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</si>
  <si>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</si>
  <si>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</si>
  <si>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</si>
  <si>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</si>
  <si>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</si>
  <si>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</si>
  <si>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</si>
  <si>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</si>
  <si>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</si>
  <si>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</si>
  <si>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</si>
  <si>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</si>
  <si>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</si>
  <si>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</si>
  <si>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</si>
  <si>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</si>
  <si>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</si>
  <si>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</si>
  <si>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</si>
  <si>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</si>
  <si>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</si>
  <si>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</si>
  <si>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</si>
  <si>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</si>
  <si>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</si>
  <si>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</si>
  <si>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</si>
  <si>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</si>
  <si>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</si>
  <si>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</si>
  <si>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</si>
  <si>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</si>
  <si>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</si>
  <si>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</si>
  <si>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</si>
  <si>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</si>
  <si>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</si>
  <si>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</si>
  <si>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</si>
  <si>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</si>
  <si>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</si>
  <si>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</si>
  <si>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</si>
  <si>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</si>
  <si>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</si>
  <si>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</si>
  <si>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</si>
  <si>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</si>
  <si>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</si>
  <si>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</si>
  <si>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</si>
  <si>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</si>
  <si>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</si>
  <si>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</si>
  <si>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</si>
  <si>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</si>
  <si>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</si>
  <si>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</si>
  <si>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</si>
  <si>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</si>
  <si>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</si>
  <si>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</si>
  <si>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</si>
  <si>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</si>
  <si>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</si>
  <si>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</si>
  <si>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</si>
  <si>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</si>
  <si>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</si>
  <si>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</si>
  <si>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</si>
  <si>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</si>
  <si>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</si>
  <si>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</si>
  <si>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</si>
  <si>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</si>
  <si>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</si>
  <si>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</si>
  <si>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</si>
  <si>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</si>
  <si>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</si>
  <si>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</si>
  <si>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</si>
  <si>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</si>
  <si>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</si>
  <si>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</si>
  <si>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</si>
  <si>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</si>
  <si>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</si>
  <si>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</si>
  <si>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</si>
  <si>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</si>
  <si>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</si>
  <si>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</si>
  <si>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</si>
  <si>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</si>
  <si>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</si>
  <si>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</si>
  <si>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</si>
  <si>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</si>
  <si>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</si>
  <si>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</si>
  <si>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</si>
  <si>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</si>
  <si>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</si>
  <si>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</si>
  <si>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</si>
  <si>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</si>
  <si>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</si>
  <si>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</si>
  <si>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</si>
  <si>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</si>
  <si>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</si>
  <si>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</si>
  <si>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</si>
  <si>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</si>
  <si>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</si>
  <si>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</si>
  <si>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</si>
  <si>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</si>
  <si>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</si>
  <si>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</si>
  <si>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</si>
  <si>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</si>
  <si>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</si>
  <si>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</si>
  <si>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</si>
  <si>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</si>
  <si>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</si>
  <si>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</si>
  <si>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</si>
  <si>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</si>
  <si>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</si>
  <si>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</si>
  <si>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</si>
  <si>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</si>
  <si>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</si>
  <si>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</si>
  <si>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</si>
  <si>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</si>
  <si>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</si>
  <si>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</si>
  <si>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</si>
  <si>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</si>
  <si>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</si>
  <si>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</si>
  <si>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</si>
  <si>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</si>
  <si>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</si>
  <si>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</si>
  <si>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</si>
  <si>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</si>
  <si>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</si>
  <si>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</si>
  <si>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</si>
  <si>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</si>
  <si>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</si>
  <si>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</si>
  <si>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</si>
  <si>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</si>
  <si>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</si>
  <si>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</si>
  <si>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</si>
  <si>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</si>
  <si>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</si>
  <si>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</si>
  <si>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</si>
  <si>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</si>
  <si>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</si>
  <si>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</si>
  <si>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</si>
  <si>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</si>
  <si>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</si>
  <si>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</si>
  <si>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</si>
  <si>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</si>
  <si>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</si>
  <si>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</si>
  <si>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</si>
  <si>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</si>
  <si>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</si>
  <si>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</si>
  <si>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</si>
  <si>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</si>
  <si>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</si>
  <si>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</si>
  <si>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</si>
  <si>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</si>
  <si>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</si>
  <si>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</si>
  <si>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</si>
  <si>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</si>
  <si>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</si>
  <si>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</si>
  <si>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</si>
  <si>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</si>
  <si>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</si>
  <si>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</si>
  <si>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</si>
  <si>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</si>
  <si>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</si>
  <si>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</si>
  <si>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</si>
  <si>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</si>
  <si>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</si>
  <si>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</si>
  <si>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</si>
  <si>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</si>
  <si>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</si>
  <si>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</si>
  <si>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</si>
  <si>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</si>
  <si>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</si>
  <si>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</si>
  <si>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</si>
  <si>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</si>
  <si>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</si>
  <si>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</si>
  <si>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</si>
  <si>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</si>
  <si>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</si>
  <si>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</si>
  <si>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</si>
  <si>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</si>
  <si>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</si>
  <si>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</si>
  <si>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</si>
  <si>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</si>
  <si>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</si>
  <si>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</si>
  <si>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</si>
  <si>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</si>
  <si>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</si>
  <si>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</si>
  <si>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</si>
  <si>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</si>
  <si>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</si>
  <si>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</si>
  <si>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</si>
  <si>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</si>
  <si>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</si>
  <si>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</si>
  <si>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</si>
  <si>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</si>
  <si>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</si>
  <si>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</si>
  <si>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</si>
  <si>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</si>
  <si>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</si>
  <si>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</si>
  <si>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</si>
  <si>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</si>
  <si>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</si>
  <si>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</si>
  <si>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</si>
  <si>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</si>
  <si>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</si>
  <si>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</si>
  <si>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</si>
  <si>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</si>
  <si>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</si>
  <si>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</si>
  <si>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</si>
  <si>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</si>
  <si>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</si>
  <si>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</si>
  <si>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</si>
  <si>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</si>
  <si>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</si>
  <si>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</si>
  <si>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</si>
  <si>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</si>
  <si>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</si>
  <si>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</si>
  <si>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</si>
  <si>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</si>
  <si>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</si>
  <si>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</si>
  <si>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</si>
  <si>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</si>
  <si>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</si>
  <si>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</si>
  <si>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</si>
  <si>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</si>
  <si>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</si>
  <si>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</si>
  <si>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</si>
  <si>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</si>
  <si>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</si>
  <si>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</si>
  <si>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</si>
  <si>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</si>
  <si>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</si>
  <si>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</si>
  <si>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</si>
  <si>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</si>
  <si>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</si>
  <si>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</si>
  <si>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</si>
  <si>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</si>
  <si>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</si>
  <si>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</si>
  <si>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</si>
  <si>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</si>
  <si>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</si>
  <si>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</si>
  <si>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</si>
  <si>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</si>
  <si>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</si>
  <si>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</si>
  <si>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</si>
  <si>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</si>
  <si>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</si>
  <si>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</si>
  <si>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</si>
  <si>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</si>
  <si>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</si>
  <si>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</si>
  <si>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</si>
  <si>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</si>
  <si>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</si>
  <si>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</si>
  <si>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</si>
  <si>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</si>
  <si>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</si>
  <si>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</si>
  <si>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</si>
  <si>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</si>
  <si>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</si>
  <si>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</si>
  <si>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</si>
  <si>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</si>
  <si>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</si>
  <si>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</si>
  <si>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</si>
  <si>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</si>
  <si>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</si>
  <si>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</si>
  <si>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RBP2, Low G, Vegetative Protection, Right Bank (choice list)</t>
  </si>
  <si>
    <t>RBP2, Low G, habitat assessment total score</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</si>
  <si>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</si>
  <si>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</si>
  <si>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</si>
  <si>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</si>
  <si>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</si>
  <si>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</si>
  <si>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</si>
  <si>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</si>
  <si>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</si>
  <si>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</si>
  <si>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</si>
  <si>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</si>
  <si>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</si>
  <si>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</si>
  <si>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</si>
  <si>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</si>
  <si>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</si>
  <si>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</si>
  <si>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</si>
  <si>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</si>
  <si>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</si>
  <si>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</si>
  <si>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</si>
  <si>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</si>
  <si>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</si>
  <si>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</si>
  <si>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</si>
  <si>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</si>
  <si>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</si>
  <si>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</si>
  <si>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</si>
  <si>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</si>
  <si>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</si>
  <si>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</si>
  <si>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</si>
  <si>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</si>
  <si>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</si>
  <si>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</si>
  <si>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</si>
  <si>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</si>
  <si>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</si>
  <si>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</si>
  <si>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</si>
  <si>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</si>
  <si>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</si>
  <si>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</si>
  <si>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</si>
  <si>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</si>
  <si>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</si>
  <si>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</si>
  <si>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</si>
  <si>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</si>
  <si>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</si>
  <si>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</si>
  <si>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</si>
  <si>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</si>
  <si>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</si>
  <si>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</si>
  <si>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</si>
  <si>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</si>
  <si>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</si>
  <si>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</si>
  <si>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</si>
  <si>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</si>
  <si>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</si>
  <si>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</si>
  <si>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</si>
  <si>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</si>
  <si>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</si>
  <si>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</si>
  <si>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</si>
  <si>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</si>
  <si>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</si>
  <si>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</si>
  <si>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</si>
  <si>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</si>
  <si>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</si>
  <si>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</si>
  <si>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</si>
  <si>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</si>
  <si>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</si>
  <si>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</si>
  <si>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</si>
  <si>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</si>
  <si>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</si>
  <si>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</si>
  <si>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</si>
  <si>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</si>
  <si>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</si>
  <si>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</si>
  <si>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</si>
  <si>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</si>
  <si>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</si>
  <si>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</si>
  <si>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</si>
  <si>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</si>
  <si>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</si>
  <si>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</si>
  <si>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</si>
  <si>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</si>
  <si>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</si>
  <si>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</si>
  <si>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</si>
  <si>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</si>
  <si>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</si>
  <si>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</si>
  <si>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</si>
  <si>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</si>
  <si>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</si>
  <si>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</si>
  <si>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</si>
  <si>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</si>
  <si>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</si>
  <si>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</si>
  <si>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</si>
  <si>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</si>
  <si>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</si>
  <si>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</si>
  <si>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</si>
  <si>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</si>
  <si>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</si>
  <si>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</si>
  <si>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</si>
  <si>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</si>
  <si>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</si>
  <si>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</si>
  <si>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</si>
  <si>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</si>
  <si>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</si>
  <si>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</si>
  <si>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</si>
  <si>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</si>
  <si>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</si>
  <si>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</si>
  <si>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</si>
  <si>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</si>
  <si>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</si>
  <si>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</si>
  <si>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</si>
  <si>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</si>
  <si>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</si>
  <si>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</si>
  <si>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</si>
  <si>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</si>
  <si>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</si>
  <si>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</si>
  <si>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</si>
  <si>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</si>
  <si>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</si>
  <si>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</si>
  <si>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</si>
  <si>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</si>
  <si>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</si>
  <si>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</si>
  <si>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</si>
  <si>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</si>
  <si>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PMD-TLC(TLC1)</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</si>
  <si>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</si>
  <si>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</si>
  <si>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</si>
  <si>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</si>
  <si>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</si>
  <si>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</si>
  <si>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</si>
  <si>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</si>
  <si>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</si>
  <si>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</si>
  <si>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</si>
  <si>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</si>
  <si>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</si>
  <si>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</si>
  <si>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</si>
  <si>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</si>
  <si>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</si>
  <si>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</si>
  <si>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</si>
  <si>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</si>
  <si>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</si>
  <si>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</si>
  <si>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</si>
  <si>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</si>
  <si>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</si>
  <si>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</si>
  <si>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</si>
  <si>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</si>
  <si>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</si>
  <si>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</si>
  <si>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</si>
  <si>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Iron in Water by FLAA or GFAA</t>
  </si>
  <si>
    <t>3500-CU(E)</t>
  </si>
  <si>
    <t>Copper in Water by Spectrophotometry- Bathocuproine Method</t>
  </si>
  <si>
    <t>D5412</t>
  </si>
  <si>
    <t>Polycyclic Aromatic Hydrocarbon Mixtures</t>
  </si>
  <si>
    <t>B5020</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</si>
  <si>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</si>
  <si>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</si>
  <si>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</si>
  <si>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</si>
  <si>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</si>
  <si>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</si>
  <si>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</si>
  <si>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</si>
  <si>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</si>
  <si>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</si>
  <si>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</si>
  <si>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</si>
  <si>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</si>
  <si>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</si>
  <si>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</si>
  <si>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</si>
  <si>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</si>
  <si>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</si>
  <si>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</si>
  <si>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</si>
  <si>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</si>
  <si>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</si>
  <si>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</si>
  <si>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</si>
  <si>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</si>
  <si>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</si>
  <si>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</si>
  <si>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</si>
  <si>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</si>
  <si>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</si>
  <si>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</si>
  <si>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</si>
  <si>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</si>
  <si>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</si>
  <si>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</si>
  <si>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</si>
  <si>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</si>
  <si>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</si>
  <si>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</si>
  <si>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</si>
  <si>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</si>
  <si>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</si>
  <si>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</si>
  <si>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</si>
  <si>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</si>
  <si>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</si>
  <si>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</si>
  <si>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</si>
  <si>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</si>
  <si>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</si>
  <si>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</si>
  <si>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</si>
  <si>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</si>
  <si>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</si>
  <si>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</si>
  <si>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</si>
  <si>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</si>
  <si>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</si>
  <si>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</si>
  <si>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</si>
  <si>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</si>
  <si>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</si>
  <si>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</si>
  <si>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</si>
  <si>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</si>
  <si>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</si>
  <si>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</si>
  <si>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</si>
  <si>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</si>
  <si>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</si>
  <si>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</si>
  <si>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</si>
  <si>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</si>
  <si>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</si>
  <si>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</si>
  <si>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</si>
  <si>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</si>
  <si>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</si>
  <si>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</si>
  <si>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</si>
  <si>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</si>
  <si>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</si>
  <si>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</si>
  <si>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</si>
  <si>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</si>
  <si>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</si>
  <si>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</si>
  <si>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</si>
  <si>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</si>
  <si>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</si>
  <si>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</si>
  <si>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</si>
  <si>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</si>
  <si>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</si>
  <si>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</si>
  <si>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</si>
  <si>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</si>
  <si>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Zone of Influence</t>
  </si>
  <si>
    <t>Disruptive Pressures</t>
  </si>
  <si>
    <t>Dominant Habitat Type</t>
  </si>
  <si>
    <t>Longitudinal Distribution (choice list)</t>
  </si>
  <si>
    <t>Pool Count</t>
  </si>
  <si>
    <t>Stream Order</t>
  </si>
  <si>
    <t>Rosgen Stream Type</t>
  </si>
  <si>
    <t>Cation exchange capacity</t>
  </si>
  <si>
    <t>Lime (chemical), dolomitic</t>
  </si>
  <si>
    <t>2,4-D dimethylamine salt</t>
  </si>
  <si>
    <t>2,4-D 2-butoxyethyl ester</t>
  </si>
  <si>
    <t>Perfluorooctane sulfonic acid</t>
  </si>
  <si>
    <t>Perfluorooctanoic acid</t>
  </si>
  <si>
    <t>1-Heptanesulfonic acid, 1,1,2,2,3,3,4,4,5,5,6,6,7,7,7-pentadecafluoro-</t>
  </si>
  <si>
    <t>1-Decanesulfonic acid, 1,1,2,2,3,3,4,4,5,5,6,6,7,7,8,8,9,9,10,10,10-heneicosafluoro-</t>
  </si>
  <si>
    <t>Heptafluorobutyric acid</t>
  </si>
  <si>
    <t>Perfluorolauric acid</t>
  </si>
  <si>
    <t>Perfluoromyristic acid</t>
  </si>
  <si>
    <t>Perfluorodecanoic acid</t>
  </si>
  <si>
    <t>UV 254</t>
  </si>
  <si>
    <t>Bifenthrin</t>
  </si>
  <si>
    <t>Nitrogen, mixed forms (NH3), (NH4), organic, (NO2) and (NO3)</t>
  </si>
  <si>
    <t>Fenoxaprop-ethyl</t>
  </si>
  <si>
    <t>Total carbon</t>
  </si>
  <si>
    <t>Nitrogen ion</t>
  </si>
  <si>
    <t>Fertilization</t>
  </si>
  <si>
    <t>Reproduction</t>
  </si>
  <si>
    <t>Volume Storage</t>
  </si>
  <si>
    <t>4-MUB-a-D-galactoside</t>
  </si>
  <si>
    <t>4-MUB-a-D-glucoside</t>
  </si>
  <si>
    <t>L-Alanine-7-amido-4-methylcoumarin</t>
  </si>
  <si>
    <t>L-Arginine-7-amido-4-methylcoumarin</t>
  </si>
  <si>
    <t>4-MUB-b-D-galactoside</t>
  </si>
  <si>
    <t>4-MUB-b-D-glucoside</t>
  </si>
  <si>
    <t>2-(p-iodophenyl)-3-(p-nitrophenyl)-5-phenyltetrazolium chloride</t>
  </si>
  <si>
    <t>Glycine-7-amido-4-methylcoumarin</t>
  </si>
  <si>
    <t>L-Leucine 7-amido-4-methylcoumarin</t>
  </si>
  <si>
    <t>4-MUB-N-acetyl-b-glucosaminide</t>
  </si>
  <si>
    <t>4-MUB-phosphate</t>
  </si>
  <si>
    <t>4-MUB-sulfate</t>
  </si>
  <si>
    <t>4-MUB-b-D-xylopyranoside</t>
  </si>
  <si>
    <t>a-D-galactosidase (corrected for carbon content)</t>
  </si>
  <si>
    <t>a-D-glucosidase (corrected for carbon content)</t>
  </si>
  <si>
    <t>L-alanine (corrected for carbon content)</t>
  </si>
  <si>
    <t>L-arginine aminopeptidase (corrected for carbon content)</t>
  </si>
  <si>
    <t>b-D-galactosidase (corrected for carbon content)</t>
  </si>
  <si>
    <t>b-D-glucosidase (corrected for carbon content)</t>
  </si>
  <si>
    <t>Dehydrogenase (corrected for carbon content)</t>
  </si>
  <si>
    <t>L-glycine aminopeptidase (corrected for carbon content)</t>
  </si>
  <si>
    <t>L-leucine aminopeptidase (corrected for carbon content)</t>
  </si>
  <si>
    <t>b-N-acetylglucosaminidase (corrected for carbon content)</t>
  </si>
  <si>
    <t>phosphatase (corrected for carbon content)</t>
  </si>
  <si>
    <t>Trichlorfon by IR Spectroscopy</t>
  </si>
  <si>
    <t>PMD-TRC(GC2)</t>
  </si>
  <si>
    <t>Ethyl Chloride by GC/FID</t>
  </si>
  <si>
    <t>Hexachloro-1,3-Cyclopentadiene by GC/ECD</t>
  </si>
  <si>
    <t>Pentachloroethane by GC/ECD</t>
  </si>
  <si>
    <t>7500-RA(D)</t>
  </si>
  <si>
    <t>Radium in Water by Sequential Precipitation</t>
  </si>
  <si>
    <t>300(B)</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</si>
  <si>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</si>
  <si>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</si>
  <si>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</si>
  <si>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</si>
  <si>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</si>
  <si>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</si>
  <si>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</si>
  <si>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</si>
  <si>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</si>
  <si>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</si>
  <si>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</si>
  <si>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</si>
  <si>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</si>
  <si>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</si>
  <si>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</si>
  <si>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</si>
  <si>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</si>
  <si>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2,3,3',4',5,5',6-Heptachlorobiphenyl</t>
  </si>
  <si>
    <t>2,3,3',4',5,5'-Hexachlorobiphenyl</t>
  </si>
  <si>
    <t>2,3,3',4',5,6-Hexachlorobiphenyl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</si>
  <si>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</si>
  <si>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</si>
  <si>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</si>
  <si>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</si>
  <si>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</si>
  <si>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</si>
  <si>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</si>
  <si>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</si>
  <si>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</si>
  <si>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</si>
  <si>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</si>
  <si>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2,3,3',4,5,6-Hexachlorobiphenyl</t>
  </si>
  <si>
    <t>2,3,3',4,5-Pentachlorobiphenyl</t>
  </si>
  <si>
    <t>2,3,3',4,6-Pentachlorobiphenyl</t>
  </si>
  <si>
    <t>2,3,3',4-Tetrachlorobiphenyl</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</si>
  <si>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</si>
  <si>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</si>
  <si>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</si>
  <si>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</si>
  <si>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</si>
  <si>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</si>
  <si>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</si>
  <si>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</si>
  <si>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</si>
  <si>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</si>
  <si>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</si>
  <si>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</si>
  <si>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</si>
  <si>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</si>
  <si>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</si>
  <si>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</si>
  <si>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</si>
  <si>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</si>
  <si>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</si>
  <si>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</si>
  <si>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</si>
  <si>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</si>
  <si>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</si>
  <si>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Titanium in Water by FLAA</t>
  </si>
  <si>
    <t>3500-TH</t>
  </si>
  <si>
    <t>Thorium in Water by FLAA</t>
  </si>
  <si>
    <t>3500-SR(D)</t>
  </si>
  <si>
    <t>Strontium in Water by Flame Photometry</t>
  </si>
  <si>
    <t>3500-SR(C)</t>
  </si>
  <si>
    <t>Acenaphthene</t>
  </si>
  <si>
    <t>Acenaphthylene</t>
  </si>
  <si>
    <t>Acetaldehyde</t>
  </si>
  <si>
    <t>Acetaldol</t>
  </si>
  <si>
    <t>Acetamide</t>
  </si>
  <si>
    <t>Nitrous Oxide by Infrared Spectrophotometry</t>
  </si>
  <si>
    <t>Salmonella in Foods</t>
  </si>
  <si>
    <t>Metals Emissions from Stationary Sources</t>
  </si>
  <si>
    <t>Mineral Oil Mist by Infrared Spec.</t>
  </si>
  <si>
    <t>9-Methylanthracene</t>
  </si>
  <si>
    <t>9-Nitroso-9H-carbazole</t>
  </si>
  <si>
    <t>9-Octadecenal</t>
  </si>
  <si>
    <t>9-Octadecene</t>
  </si>
  <si>
    <t>Abietylamine</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</si>
  <si>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</si>
  <si>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</si>
  <si>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</si>
  <si>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</si>
  <si>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</si>
  <si>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</si>
  <si>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</si>
  <si>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</si>
  <si>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</si>
  <si>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</si>
  <si>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</si>
  <si>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</si>
  <si>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</si>
  <si>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</si>
  <si>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</si>
  <si>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</si>
  <si>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</si>
  <si>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</si>
  <si>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</si>
  <si>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</si>
  <si>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</si>
  <si>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</si>
  <si>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</si>
  <si>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</si>
  <si>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</si>
  <si>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</si>
  <si>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</si>
  <si>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</si>
  <si>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</si>
  <si>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</si>
  <si>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</si>
  <si>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</si>
  <si>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</si>
  <si>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</si>
  <si>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</si>
  <si>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</si>
  <si>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</si>
  <si>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</si>
  <si>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</si>
  <si>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</si>
  <si>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</si>
  <si>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</si>
  <si>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</si>
  <si>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</si>
  <si>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</si>
  <si>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</si>
  <si>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</si>
  <si>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</si>
  <si>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</si>
  <si>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</si>
  <si>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</si>
  <si>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</si>
  <si>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</si>
  <si>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</si>
  <si>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</si>
  <si>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</si>
  <si>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</si>
  <si>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</si>
  <si>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</si>
  <si>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</si>
  <si>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</si>
  <si>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</si>
  <si>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</si>
  <si>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</si>
  <si>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</si>
  <si>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</si>
  <si>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</si>
  <si>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</si>
  <si>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</si>
  <si>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</si>
  <si>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</si>
  <si>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</si>
  <si>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</si>
  <si>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</si>
  <si>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</si>
  <si>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</si>
  <si>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</si>
  <si>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</si>
  <si>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</si>
  <si>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</si>
  <si>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</si>
  <si>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</si>
  <si>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</si>
  <si>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</si>
  <si>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</si>
  <si>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</si>
  <si>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</si>
  <si>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</si>
  <si>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</si>
  <si>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</si>
  <si>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</si>
  <si>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</si>
  <si>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</si>
  <si>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</si>
  <si>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</si>
  <si>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</si>
  <si>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</si>
  <si>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</si>
  <si>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</si>
  <si>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</si>
  <si>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</si>
  <si>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</si>
  <si>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</si>
  <si>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</si>
  <si>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</si>
  <si>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</si>
  <si>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</si>
  <si>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</si>
  <si>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</si>
  <si>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</si>
  <si>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</si>
  <si>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</si>
  <si>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</si>
  <si>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</si>
  <si>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</si>
  <si>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</si>
  <si>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</si>
  <si>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</si>
  <si>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</si>
  <si>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</si>
  <si>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</si>
  <si>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</si>
  <si>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</si>
  <si>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</si>
  <si>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</si>
  <si>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</si>
  <si>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</si>
  <si>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</si>
  <si>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</si>
  <si>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</si>
  <si>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</si>
  <si>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</si>
  <si>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</si>
  <si>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</si>
  <si>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</si>
  <si>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</si>
  <si>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</si>
  <si>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</si>
  <si>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</si>
  <si>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</si>
  <si>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</si>
  <si>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</si>
  <si>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</si>
  <si>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</si>
  <si>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</si>
  <si>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</si>
  <si>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</si>
  <si>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</si>
  <si>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</si>
  <si>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</si>
  <si>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</si>
  <si>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</si>
  <si>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</si>
  <si>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</si>
  <si>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</si>
  <si>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</si>
  <si>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</si>
  <si>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</si>
  <si>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</si>
  <si>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</si>
  <si>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</si>
  <si>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</si>
  <si>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</si>
  <si>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</si>
  <si>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</si>
  <si>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</si>
  <si>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</si>
  <si>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</si>
  <si>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</si>
  <si>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</si>
  <si>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</si>
  <si>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</si>
  <si>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</si>
  <si>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</si>
  <si>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</si>
  <si>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</si>
  <si>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</si>
  <si>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</si>
  <si>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</si>
  <si>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</si>
  <si>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</si>
  <si>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</si>
  <si>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</si>
  <si>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</si>
  <si>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</si>
  <si>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</si>
  <si>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</si>
  <si>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</si>
  <si>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</si>
  <si>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</si>
  <si>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</si>
  <si>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</si>
  <si>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</si>
  <si>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</si>
  <si>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</si>
  <si>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</si>
  <si>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</si>
  <si>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</si>
  <si>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</si>
  <si>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</si>
  <si>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</si>
  <si>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</si>
  <si>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</si>
  <si>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</si>
  <si>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</si>
  <si>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</si>
  <si>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</si>
  <si>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</si>
  <si>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</si>
  <si>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</si>
  <si>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</si>
  <si>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</si>
  <si>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</si>
  <si>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</si>
  <si>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</si>
  <si>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</si>
  <si>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</si>
  <si>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</si>
  <si>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</si>
  <si>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</si>
  <si>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</si>
  <si>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</si>
  <si>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</si>
  <si>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</si>
  <si>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MPN/100g</t>
  </si>
  <si>
    <t>Most Probable Number per 100 grams</t>
  </si>
  <si>
    <t>MPN/g</t>
  </si>
  <si>
    <t>Most Probable Number per gram</t>
  </si>
  <si>
    <t>TUc</t>
  </si>
  <si>
    <t>Toxic Unit chronic</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</si>
  <si>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</si>
  <si>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</si>
  <si>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</si>
  <si>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</si>
  <si>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</si>
  <si>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</si>
  <si>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</si>
  <si>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</si>
  <si>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</si>
  <si>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</si>
  <si>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</si>
  <si>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</si>
  <si>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</si>
  <si>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</si>
  <si>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</si>
  <si>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</si>
  <si>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</si>
  <si>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</si>
  <si>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</si>
  <si>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</si>
  <si>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</si>
  <si>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</si>
  <si>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</si>
  <si>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</si>
  <si>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</si>
  <si>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</si>
  <si>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</si>
  <si>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</si>
  <si>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</si>
  <si>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ng/ml</t>
  </si>
  <si>
    <t>nanograms per milliliter</t>
  </si>
  <si>
    <t>nm-1</t>
  </si>
  <si>
    <t>inverse nanometers</t>
  </si>
  <si>
    <t>nmol/g DW/h</t>
  </si>
  <si>
    <t>nanomoles per gram dry weight per hour</t>
  </si>
  <si>
    <t>nmol/hr/g</t>
  </si>
  <si>
    <t>nanomoles per hour per gram</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</si>
  <si>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</si>
  <si>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</si>
  <si>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</si>
  <si>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</si>
  <si>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</si>
  <si>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</si>
  <si>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</si>
  <si>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</si>
  <si>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</si>
  <si>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</si>
  <si>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</si>
  <si>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</si>
  <si>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</si>
  <si>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</si>
  <si>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</si>
  <si>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</si>
  <si>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</si>
  <si>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</si>
  <si>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</si>
  <si>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</si>
  <si>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</si>
  <si>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</si>
  <si>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</si>
  <si>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</si>
  <si>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</si>
  <si>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</si>
  <si>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</si>
  <si>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</si>
  <si>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</si>
  <si>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</si>
  <si>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</si>
  <si>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</si>
  <si>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</si>
  <si>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</si>
  <si>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</si>
  <si>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</si>
  <si>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</si>
  <si>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</si>
  <si>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</si>
  <si>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</si>
  <si>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</si>
  <si>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</si>
  <si>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</si>
  <si>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</si>
  <si>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</si>
  <si>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</si>
  <si>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</si>
  <si>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</si>
  <si>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</si>
  <si>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</si>
  <si>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</si>
  <si>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</si>
  <si>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</si>
  <si>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</si>
  <si>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Yellowstone Np (Pre 1999)</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</si>
  <si>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</si>
  <si>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</si>
  <si>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</si>
  <si>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</si>
  <si>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</si>
  <si>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</si>
  <si>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</si>
  <si>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</si>
  <si>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</si>
  <si>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</si>
  <si>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</si>
  <si>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</si>
  <si>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</si>
  <si>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</si>
  <si>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</si>
  <si>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</si>
  <si>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</si>
  <si>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</si>
  <si>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</si>
  <si>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</si>
  <si>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</si>
  <si>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</si>
  <si>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</si>
  <si>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</si>
  <si>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</si>
  <si>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</si>
  <si>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</si>
  <si>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</si>
  <si>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</si>
  <si>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</si>
  <si>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</si>
  <si>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</si>
  <si>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</si>
  <si>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</si>
  <si>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</si>
  <si>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</si>
  <si>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</si>
  <si>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</si>
  <si>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</si>
  <si>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</si>
  <si>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</si>
  <si>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</si>
  <si>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</si>
  <si>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</si>
  <si>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</si>
  <si>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</si>
  <si>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</si>
  <si>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</si>
  <si>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</si>
  <si>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</si>
  <si>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</si>
  <si>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</si>
  <si>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</si>
  <si>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</si>
  <si>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</si>
  <si>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</si>
  <si>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</si>
  <si>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</si>
  <si>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</si>
  <si>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</si>
  <si>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</si>
  <si>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</si>
  <si>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</si>
  <si>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</si>
  <si>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</si>
  <si>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</si>
  <si>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</si>
  <si>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</si>
  <si>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</si>
  <si>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</si>
  <si>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</si>
  <si>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</si>
  <si>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</si>
  <si>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</si>
  <si>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</si>
  <si>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</si>
  <si>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</si>
  <si>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</si>
  <si>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</si>
  <si>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</si>
  <si>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</si>
  <si>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</si>
  <si>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</si>
  <si>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</si>
  <si>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</si>
  <si>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</si>
  <si>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</si>
  <si>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</si>
  <si>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</si>
  <si>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</si>
  <si>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</si>
  <si>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</si>
  <si>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</si>
  <si>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</si>
  <si>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</si>
  <si>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</si>
  <si>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</si>
  <si>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</si>
  <si>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</si>
  <si>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</si>
  <si>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</si>
  <si>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</si>
  <si>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</si>
  <si>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</si>
  <si>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</si>
  <si>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</si>
  <si>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</si>
  <si>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</si>
  <si>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</si>
  <si>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</si>
  <si>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</si>
  <si>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</si>
  <si>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</si>
  <si>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</si>
  <si>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</si>
  <si>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</si>
  <si>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</si>
  <si>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</si>
  <si>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</si>
  <si>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</si>
  <si>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</si>
  <si>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</si>
  <si>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</si>
  <si>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</si>
  <si>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</si>
  <si>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</si>
  <si>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</si>
  <si>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</si>
  <si>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</si>
  <si>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</si>
  <si>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</si>
  <si>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</si>
  <si>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</si>
  <si>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</si>
  <si>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</si>
  <si>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</si>
  <si>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</si>
  <si>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</si>
  <si>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</si>
  <si>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</si>
  <si>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</si>
  <si>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</si>
  <si>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</si>
  <si>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</si>
  <si>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</si>
  <si>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</si>
  <si>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</si>
  <si>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</si>
  <si>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</si>
  <si>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</si>
  <si>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</si>
  <si>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</si>
  <si>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</si>
  <si>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</si>
  <si>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</si>
  <si>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</si>
  <si>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</si>
  <si>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</si>
  <si>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</si>
  <si>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</si>
  <si>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</si>
  <si>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</si>
  <si>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</si>
  <si>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</si>
  <si>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</si>
  <si>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</si>
  <si>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</si>
  <si>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</si>
  <si>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</si>
  <si>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</si>
  <si>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</si>
  <si>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</si>
  <si>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</si>
  <si>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</si>
  <si>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</si>
  <si>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</si>
  <si>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</si>
  <si>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</si>
  <si>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</si>
  <si>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</si>
  <si>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</si>
  <si>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</si>
  <si>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</si>
  <si>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</si>
  <si>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</si>
  <si>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</si>
  <si>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</si>
  <si>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Aniline</t>
  </si>
  <si>
    <t>Anion deficit</t>
  </si>
  <si>
    <t>Schoolcraft</t>
  </si>
  <si>
    <t>Schuyler</t>
  </si>
  <si>
    <t>Schuylkill</t>
  </si>
  <si>
    <t>Scioto</t>
  </si>
  <si>
    <t>Scotland</t>
  </si>
  <si>
    <t>Scott</t>
  </si>
  <si>
    <t>Scotts Bluff</t>
  </si>
  <si>
    <t>Screven</t>
  </si>
  <si>
    <t>Scurry</t>
  </si>
  <si>
    <t>Searcy</t>
  </si>
  <si>
    <t>Sebastian</t>
  </si>
  <si>
    <t>Sedgwick</t>
  </si>
  <si>
    <t>Seminole</t>
  </si>
  <si>
    <t>Seneca</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</si>
  <si>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</si>
  <si>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</si>
  <si>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</si>
  <si>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</si>
  <si>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</si>
  <si>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</si>
  <si>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</si>
  <si>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</si>
  <si>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</si>
  <si>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</si>
  <si>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</si>
  <si>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</si>
  <si>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</si>
  <si>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</si>
  <si>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</si>
  <si>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</si>
  <si>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</si>
  <si>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</si>
  <si>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</si>
  <si>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</si>
  <si>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</si>
  <si>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</si>
  <si>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</si>
  <si>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</si>
  <si>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</si>
  <si>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</si>
  <si>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</si>
  <si>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</si>
  <si>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</si>
  <si>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</si>
  <si>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</si>
  <si>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</si>
  <si>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</si>
  <si>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</si>
  <si>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</si>
  <si>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</si>
  <si>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</si>
  <si>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</si>
  <si>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</si>
  <si>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</si>
  <si>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</si>
  <si>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</si>
  <si>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</si>
  <si>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</si>
  <si>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</si>
  <si>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</si>
  <si>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</si>
  <si>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</si>
  <si>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</si>
  <si>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</si>
  <si>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</si>
  <si>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</si>
  <si>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</si>
  <si>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</si>
  <si>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</si>
  <si>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</si>
  <si>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</si>
  <si>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</si>
  <si>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</si>
  <si>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</si>
  <si>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</si>
  <si>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</si>
  <si>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</si>
  <si>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</si>
  <si>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</si>
  <si>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</si>
  <si>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</si>
  <si>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</si>
  <si>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</si>
  <si>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</si>
  <si>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</si>
  <si>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</si>
  <si>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</si>
  <si>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</si>
  <si>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</si>
  <si>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</si>
  <si>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</si>
  <si>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</si>
  <si>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</si>
  <si>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</si>
  <si>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</si>
  <si>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</si>
  <si>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</si>
  <si>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</si>
  <si>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</si>
  <si>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</si>
  <si>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</si>
  <si>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</si>
  <si>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</si>
  <si>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</si>
  <si>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</si>
  <si>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</si>
  <si>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</si>
  <si>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</si>
  <si>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</si>
  <si>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</si>
  <si>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</si>
  <si>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</si>
  <si>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</si>
  <si>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</si>
  <si>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</si>
  <si>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</si>
  <si>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</si>
  <si>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</si>
  <si>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</si>
  <si>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</si>
  <si>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</si>
  <si>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</si>
  <si>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</si>
  <si>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</si>
  <si>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</si>
  <si>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Fluchloralin by GC/TCD</t>
  </si>
  <si>
    <t>PMD-FCL(IR)</t>
  </si>
  <si>
    <t>Ronnel by IR Spectroscopy</t>
  </si>
  <si>
    <t>Anthracene</t>
  </si>
  <si>
    <t>Antimony</t>
  </si>
  <si>
    <t>Antimony-125</t>
  </si>
  <si>
    <t>Antimycin A</t>
  </si>
  <si>
    <t>Apramycin</t>
  </si>
  <si>
    <t>Argon</t>
  </si>
  <si>
    <t>Aromatics fraction</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</si>
  <si>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</si>
  <si>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</si>
  <si>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</si>
  <si>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</si>
  <si>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</si>
  <si>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</si>
  <si>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</si>
  <si>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</si>
  <si>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</si>
  <si>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</si>
  <si>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</si>
  <si>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</si>
  <si>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</si>
  <si>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</si>
  <si>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</si>
  <si>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</si>
  <si>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</si>
  <si>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</si>
  <si>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</si>
  <si>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</si>
  <si>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</si>
  <si>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</si>
  <si>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</si>
  <si>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</si>
  <si>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</si>
  <si>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</si>
  <si>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</si>
  <si>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</si>
  <si>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</si>
  <si>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</si>
  <si>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</si>
  <si>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</si>
  <si>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Nitrite-Nitrate Automated Cd Reduction</t>
  </si>
  <si>
    <t>D3866(C)</t>
  </si>
  <si>
    <t>Silver in Water by GFAA</t>
  </si>
  <si>
    <t>OP020R</t>
  </si>
  <si>
    <t>VOA in Solid RMW by Ultrasonic Extract</t>
  </si>
  <si>
    <t>Total Chromium in Water</t>
  </si>
  <si>
    <t>Bacillus thuringiensis israelensis</t>
  </si>
  <si>
    <t>PCB-008</t>
  </si>
  <si>
    <t>PCB-009</t>
  </si>
  <si>
    <t>Azobenzene</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</si>
  <si>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</si>
  <si>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</si>
  <si>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</si>
  <si>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</si>
  <si>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</si>
  <si>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</si>
  <si>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</si>
  <si>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</si>
  <si>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</si>
  <si>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</si>
  <si>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</si>
  <si>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</si>
  <si>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</si>
  <si>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</si>
  <si>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</si>
  <si>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</si>
  <si>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</si>
  <si>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</si>
  <si>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</si>
  <si>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</si>
  <si>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</si>
  <si>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</si>
  <si>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</si>
  <si>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</si>
  <si>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</si>
  <si>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</si>
  <si>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</si>
  <si>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</si>
  <si>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</si>
  <si>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</si>
  <si>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</si>
  <si>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</si>
  <si>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</si>
  <si>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</si>
  <si>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</si>
  <si>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</si>
  <si>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</si>
  <si>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</si>
  <si>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</si>
  <si>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</si>
  <si>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</si>
  <si>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</si>
  <si>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</si>
  <si>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</si>
  <si>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</si>
  <si>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</si>
  <si>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</si>
  <si>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</si>
  <si>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</si>
  <si>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</si>
  <si>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</si>
  <si>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</si>
  <si>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</si>
  <si>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</si>
  <si>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</si>
  <si>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</si>
  <si>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</si>
  <si>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</si>
  <si>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</si>
  <si>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</si>
  <si>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</si>
  <si>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</si>
  <si>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</si>
  <si>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</si>
  <si>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</si>
  <si>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</si>
  <si>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</si>
  <si>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</si>
  <si>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</si>
  <si>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</si>
  <si>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</si>
  <si>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</si>
  <si>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</si>
  <si>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</si>
  <si>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</si>
  <si>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</si>
  <si>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</si>
  <si>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</si>
  <si>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</si>
  <si>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</si>
  <si>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</si>
  <si>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</si>
  <si>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</si>
  <si>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</si>
  <si>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</si>
  <si>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</si>
  <si>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</si>
  <si>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</si>
  <si>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</si>
  <si>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</si>
  <si>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</si>
  <si>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</si>
  <si>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</si>
  <si>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</si>
  <si>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</si>
  <si>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</si>
  <si>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</si>
  <si>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</si>
  <si>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</si>
  <si>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</si>
  <si>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</si>
  <si>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</si>
  <si>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</si>
  <si>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</si>
  <si>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</si>
  <si>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</si>
  <si>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</si>
  <si>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</si>
  <si>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</si>
  <si>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</si>
  <si>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</si>
  <si>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</si>
  <si>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</si>
  <si>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</si>
  <si>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</si>
  <si>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</si>
  <si>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</si>
  <si>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</si>
  <si>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</si>
  <si>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</si>
  <si>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</si>
  <si>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</si>
  <si>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</si>
  <si>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</si>
  <si>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</si>
  <si>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</si>
  <si>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</si>
  <si>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</si>
  <si>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</si>
  <si>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</si>
  <si>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</si>
  <si>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</si>
  <si>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</si>
  <si>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</si>
  <si>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</si>
  <si>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</si>
  <si>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</si>
  <si>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</si>
  <si>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</si>
  <si>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</si>
  <si>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</si>
  <si>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</si>
  <si>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</si>
  <si>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</si>
  <si>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</si>
  <si>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</si>
  <si>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</si>
  <si>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</si>
  <si>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</si>
  <si>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</si>
  <si>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</si>
  <si>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</si>
  <si>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</si>
  <si>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</si>
  <si>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</si>
  <si>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</si>
  <si>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</si>
  <si>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</si>
  <si>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</si>
  <si>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</si>
  <si>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</si>
  <si>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</si>
  <si>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</si>
  <si>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</si>
  <si>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</si>
  <si>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</si>
  <si>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</si>
  <si>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</si>
  <si>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</si>
  <si>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</si>
  <si>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</si>
  <si>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</si>
  <si>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</si>
  <si>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</si>
  <si>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</si>
  <si>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</si>
  <si>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</si>
  <si>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</si>
  <si>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</si>
  <si>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</si>
  <si>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</si>
  <si>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</si>
  <si>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</si>
  <si>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</si>
  <si>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</si>
  <si>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</si>
  <si>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</si>
  <si>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</si>
  <si>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</si>
  <si>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</si>
  <si>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</si>
  <si>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</si>
  <si>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</si>
  <si>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</si>
  <si>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</si>
  <si>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</si>
  <si>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</si>
  <si>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</si>
  <si>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</si>
  <si>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</si>
  <si>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</si>
  <si>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</si>
  <si>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</si>
  <si>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</si>
  <si>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</si>
  <si>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</si>
  <si>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</si>
  <si>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</si>
  <si>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</si>
  <si>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</si>
  <si>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</si>
  <si>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</si>
  <si>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</si>
  <si>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</si>
  <si>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</si>
  <si>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</si>
  <si>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</si>
  <si>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</si>
  <si>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</si>
  <si>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</si>
  <si>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</si>
  <si>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</si>
  <si>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</si>
  <si>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</si>
  <si>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</si>
  <si>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</si>
  <si>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</si>
  <si>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</si>
  <si>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</si>
  <si>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</si>
  <si>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</si>
  <si>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</si>
  <si>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</si>
  <si>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</si>
  <si>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</si>
  <si>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</si>
  <si>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</si>
  <si>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</si>
  <si>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</si>
  <si>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</si>
  <si>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</si>
  <si>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</si>
  <si>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</si>
  <si>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</si>
  <si>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</si>
  <si>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</si>
  <si>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</si>
  <si>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</si>
  <si>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</si>
  <si>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</si>
  <si>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</si>
  <si>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</si>
  <si>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</si>
  <si>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</si>
  <si>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</si>
  <si>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</si>
  <si>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</si>
  <si>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</si>
  <si>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</si>
  <si>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</si>
  <si>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</si>
  <si>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</si>
  <si>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</si>
  <si>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</si>
  <si>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</si>
  <si>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</si>
  <si>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</si>
  <si>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</si>
  <si>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</si>
  <si>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</si>
  <si>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</si>
  <si>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</si>
  <si>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</si>
  <si>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</si>
  <si>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</si>
  <si>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</si>
  <si>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</si>
  <si>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</si>
  <si>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</si>
  <si>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</si>
  <si>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</si>
  <si>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</si>
  <si>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</si>
  <si>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</si>
  <si>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</si>
  <si>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</si>
  <si>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</si>
  <si>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</si>
  <si>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</si>
  <si>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</si>
  <si>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</si>
  <si>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</si>
  <si>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</si>
  <si>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</si>
  <si>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</si>
  <si>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</si>
  <si>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</si>
  <si>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</si>
  <si>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</si>
  <si>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</si>
  <si>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</si>
  <si>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</si>
  <si>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</si>
  <si>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</si>
  <si>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</si>
  <si>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</si>
  <si>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</si>
  <si>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</si>
  <si>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</si>
  <si>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</si>
  <si>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</si>
  <si>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</si>
  <si>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</si>
  <si>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</si>
  <si>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</si>
  <si>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</si>
  <si>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</si>
  <si>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</si>
  <si>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</si>
  <si>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</si>
  <si>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</si>
  <si>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</si>
  <si>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</si>
  <si>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</si>
  <si>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</si>
  <si>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</si>
  <si>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</si>
  <si>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</si>
  <si>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</si>
  <si>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</si>
  <si>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</si>
  <si>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</si>
  <si>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</si>
  <si>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</si>
  <si>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</si>
  <si>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</si>
  <si>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</si>
  <si>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</si>
  <si>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</si>
  <si>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</si>
  <si>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</si>
  <si>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</si>
  <si>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</si>
  <si>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</si>
  <si>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</si>
  <si>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</si>
  <si>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</si>
  <si>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</si>
  <si>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</si>
  <si>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</si>
  <si>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</si>
  <si>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</si>
  <si>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</si>
  <si>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</si>
  <si>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</si>
  <si>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</si>
  <si>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</si>
  <si>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</si>
  <si>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</si>
  <si>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IN</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</si>
  <si>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</si>
  <si>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</si>
  <si>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</si>
  <si>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</si>
  <si>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</si>
  <si>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</si>
  <si>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</si>
  <si>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</si>
  <si>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</si>
  <si>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</si>
  <si>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</si>
  <si>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</si>
  <si>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</si>
  <si>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</si>
  <si>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</si>
  <si>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</si>
  <si>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</si>
  <si>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</si>
  <si>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</si>
  <si>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</si>
  <si>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</si>
  <si>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</si>
  <si>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</si>
  <si>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</si>
  <si>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</si>
  <si>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</si>
  <si>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</si>
  <si>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</si>
  <si>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</si>
  <si>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</si>
  <si>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</si>
  <si>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</si>
  <si>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</si>
  <si>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</si>
  <si>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</si>
  <si>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</si>
  <si>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</si>
  <si>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</si>
  <si>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</si>
  <si>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</si>
  <si>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</si>
  <si>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</si>
  <si>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</si>
  <si>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</si>
  <si>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</si>
  <si>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</si>
  <si>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</si>
  <si>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</si>
  <si>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</si>
  <si>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</si>
  <si>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</si>
  <si>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</si>
  <si>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</si>
  <si>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</si>
  <si>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</si>
  <si>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</si>
  <si>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</si>
  <si>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</si>
  <si>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</si>
  <si>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</si>
  <si>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</si>
  <si>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</si>
  <si>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</si>
  <si>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</si>
  <si>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</si>
  <si>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</si>
  <si>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</si>
  <si>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</si>
  <si>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</si>
  <si>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</si>
  <si>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</si>
  <si>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</si>
  <si>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</si>
  <si>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</si>
  <si>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</si>
  <si>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</si>
  <si>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</si>
  <si>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</si>
  <si>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</si>
  <si>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</si>
  <si>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</si>
  <si>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</si>
  <si>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</si>
  <si>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</si>
  <si>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</si>
  <si>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</si>
  <si>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</si>
  <si>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</si>
  <si>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</si>
  <si>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</si>
  <si>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</si>
  <si>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</si>
  <si>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</si>
  <si>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</si>
  <si>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</si>
  <si>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</si>
  <si>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</si>
  <si>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</si>
  <si>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</si>
  <si>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</si>
  <si>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</si>
  <si>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</si>
  <si>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</si>
  <si>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</si>
  <si>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</si>
  <si>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</si>
  <si>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</si>
  <si>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</si>
  <si>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</si>
  <si>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</si>
  <si>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</si>
  <si>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</si>
  <si>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</si>
  <si>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</si>
  <si>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</si>
  <si>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</si>
  <si>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</si>
  <si>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</si>
  <si>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</si>
  <si>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</si>
  <si>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</si>
  <si>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</si>
  <si>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</si>
  <si>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</si>
  <si>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</si>
  <si>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</si>
  <si>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</si>
  <si>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</si>
  <si>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</si>
  <si>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</si>
  <si>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</si>
  <si>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</si>
  <si>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</si>
  <si>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</si>
  <si>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</si>
  <si>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</si>
  <si>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</si>
  <si>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</si>
  <si>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</si>
  <si>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</si>
  <si>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</si>
  <si>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</si>
  <si>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</si>
  <si>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</si>
  <si>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</si>
  <si>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</si>
  <si>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</si>
  <si>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Count</t>
  </si>
  <si>
    <t>Crocidolite Asbestos</t>
  </si>
  <si>
    <t>Crotoxyphos</t>
  </si>
  <si>
    <t>Dibromochloroacetic acid</t>
  </si>
  <si>
    <t>Dibromofluoromethane</t>
  </si>
  <si>
    <t>Dinitrophenol</t>
  </si>
  <si>
    <t>Fenitrothion</t>
  </si>
  <si>
    <t>Fluorescein</t>
  </si>
  <si>
    <t>Total Monochloro Biphenyls</t>
  </si>
  <si>
    <t>Total Dichloro Biphenyls</t>
  </si>
  <si>
    <t>Total Trichloro Biphenyls</t>
  </si>
  <si>
    <t>Total Tetrachloro Biphenyls</t>
  </si>
  <si>
    <t>Total Pentachloro Biphenyls</t>
  </si>
  <si>
    <t>Total Hexachloro Biphenyls</t>
  </si>
  <si>
    <t>Total Heptachloro Biphenyls</t>
  </si>
  <si>
    <t>Total Octachloro Biphenyls</t>
  </si>
  <si>
    <t>Total Nonachloro Biphenyls</t>
  </si>
  <si>
    <t>Transpermethrin</t>
  </si>
  <si>
    <t>Branched p-nonylphenol</t>
  </si>
  <si>
    <t>Benzene, 1,2,4-tribromo-5-(2,4-dibromophenoxy)-</t>
  </si>
  <si>
    <t>Tetrachlorodibenzofuran</t>
  </si>
  <si>
    <t>Pentachlorodibenzofuran</t>
  </si>
  <si>
    <t>Pentachlorodibenzo-p-dioxin</t>
  </si>
  <si>
    <t>Heptachlorodibenzofuran</t>
  </si>
  <si>
    <t>Tetrachlorodibenzo-p-dioxin</t>
  </si>
  <si>
    <t>Hexachlorodibenzofuran</t>
  </si>
  <si>
    <t>High-temperature coal tar pitch</t>
  </si>
  <si>
    <t>Distillates (petroleum), hydrofined lubricating-oil</t>
  </si>
  <si>
    <t>Polycyclic aromatic hydrocarbons as benzo[a]pyrene TEQ</t>
  </si>
  <si>
    <t>Carcinogenic polycyclic aromatic hydrocarbons</t>
  </si>
  <si>
    <t>DDD, o,p'- and p,p'- isomers</t>
  </si>
  <si>
    <t>DDE, o,p'- and p,p'- isomers</t>
  </si>
  <si>
    <t>DDT, o,p'- and p,p'- isomers</t>
  </si>
  <si>
    <t>Polycyclic aromatic hydrocarbons, high molecular weight</t>
  </si>
  <si>
    <t>Polycyclic aromatic hydrocarbons, low molecular weight</t>
  </si>
  <si>
    <t>DDD, o,o'-, o,p'-, and p,p'- isomers</t>
  </si>
  <si>
    <t>DDE, o,o'-, o,p'-, and p,p'- isomers</t>
  </si>
  <si>
    <t>2,3,7,8-Tetrachlorodibenzo-p-dioxin, TEQ</t>
  </si>
  <si>
    <t>Valley Width Index</t>
  </si>
  <si>
    <t>Channel form (choice list)</t>
  </si>
  <si>
    <t>Active channel width</t>
  </si>
  <si>
    <t>Active channel height</t>
  </si>
  <si>
    <t>Wood class (choice list)</t>
  </si>
  <si>
    <t>Terrace width</t>
  </si>
  <si>
    <t>Terrace height</t>
  </si>
  <si>
    <t>Aspect</t>
  </si>
  <si>
    <t>Land form (choice list)</t>
  </si>
  <si>
    <t>% undercut bank</t>
  </si>
  <si>
    <t>Shade, Left</t>
  </si>
  <si>
    <t>Shade, Right</t>
  </si>
  <si>
    <t>Bank class (choice list)</t>
  </si>
  <si>
    <t>Bank class, Left (choice list)</t>
  </si>
  <si>
    <t>Bank class, Right (choice list)</t>
  </si>
  <si>
    <t>Bank Stability, Right</t>
  </si>
  <si>
    <t>Bank Stability, Left</t>
  </si>
  <si>
    <t>Submerged Cover (%)</t>
  </si>
  <si>
    <t>Undercut Banks (%)</t>
  </si>
  <si>
    <t>Overhead Cover</t>
  </si>
  <si>
    <t>Pool Substrate</t>
  </si>
  <si>
    <t>Residual Depth</t>
  </si>
  <si>
    <t>Max Pool Width</t>
  </si>
  <si>
    <t>Pool Length</t>
  </si>
  <si>
    <t>Tail Out Depth</t>
  </si>
  <si>
    <t>Canopy Measure Right Bank</t>
  </si>
  <si>
    <t>Canopy Measure Center Down</t>
  </si>
  <si>
    <t>Canopy Measure Center Upstream</t>
  </si>
  <si>
    <t>Canopy Measure Left Bank</t>
  </si>
  <si>
    <t>Horiz.Dist.Undercut Banks</t>
  </si>
  <si>
    <t>Habitat Type</t>
  </si>
  <si>
    <t>DDT/DDD/DDE, sum of p,p' isomers</t>
  </si>
  <si>
    <t>Gravimetric water content</t>
  </si>
  <si>
    <t>PCB-40/71</t>
  </si>
  <si>
    <t>PCB-41/64/71/72</t>
  </si>
  <si>
    <t>PCB-42/59</t>
  </si>
  <si>
    <t>PCB-43/49</t>
  </si>
  <si>
    <t>PCB-48/75</t>
  </si>
  <si>
    <t>PCB-52/69</t>
  </si>
  <si>
    <t>PCB-66/76</t>
  </si>
  <si>
    <t>PCB-87/117/125</t>
  </si>
  <si>
    <t>PCB-93/100</t>
  </si>
  <si>
    <t>PCB-95/98/102</t>
  </si>
  <si>
    <t>PCB-98/102</t>
  </si>
  <si>
    <t>PCB-106/118</t>
  </si>
  <si>
    <t>PCB-107/109</t>
  </si>
  <si>
    <t>PCB-108/112</t>
  </si>
  <si>
    <t>PCB-111/115</t>
  </si>
  <si>
    <t>PCB-128/162</t>
  </si>
  <si>
    <t>PCB-132/161</t>
  </si>
  <si>
    <t>PCB-133/142</t>
  </si>
  <si>
    <t>PCB-138/163/164</t>
  </si>
  <si>
    <t>PCB-139/149</t>
  </si>
  <si>
    <t>PCB-146/165</t>
  </si>
  <si>
    <t>PCB-158/160</t>
  </si>
  <si>
    <t>2,2',3,4,4',5'-HXBDE/2,3,4,4',5,6-HxBDE</t>
  </si>
  <si>
    <t>Diesel and residual range hydrocarbons</t>
  </si>
  <si>
    <t>Straight run wide cut kerosene (petroleum)</t>
  </si>
  <si>
    <t>C4-Dibenzothiophenes</t>
  </si>
  <si>
    <t>Non-lipid organic matter</t>
  </si>
  <si>
    <t>2,3,4,6-Tetrachlorophenol/2,3,5,6-Tetrachlorophenol</t>
  </si>
  <si>
    <t>3-Methylphenol/4-Methylphenol coelution</t>
  </si>
  <si>
    <t>C4-C6 Aliphatics</t>
  </si>
  <si>
    <t>C5-C6 Aliphatics</t>
  </si>
  <si>
    <t>C6-C8 Aliphatics</t>
  </si>
  <si>
    <t>C8-C10 Aliphatics</t>
  </si>
  <si>
    <t>C8-C10 Aromatics</t>
  </si>
  <si>
    <t>C10-C12 Aliphatics</t>
  </si>
  <si>
    <t>C10-C12 Aromatics</t>
  </si>
  <si>
    <t>C12-C13 Aromatics</t>
  </si>
  <si>
    <t>C12-C16 Aliphatics</t>
  </si>
  <si>
    <t>C12-C16 Aromatics</t>
  </si>
  <si>
    <t>C16-C21 Aliphatics</t>
  </si>
  <si>
    <t>C16-C21 Aromatics</t>
  </si>
  <si>
    <t>C21-C34 Aliphatics</t>
  </si>
  <si>
    <t>C21-C34 Aromatics</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</si>
  <si>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</si>
  <si>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</si>
  <si>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</si>
  <si>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</si>
  <si>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</si>
  <si>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</si>
  <si>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</si>
  <si>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</si>
  <si>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</si>
  <si>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</si>
  <si>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</si>
  <si>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</si>
  <si>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</si>
  <si>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</si>
  <si>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</si>
  <si>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</si>
  <si>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</si>
  <si>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</si>
  <si>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</si>
  <si>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</si>
  <si>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</si>
  <si>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</si>
  <si>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</si>
  <si>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</si>
  <si>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</si>
  <si>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</si>
  <si>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</si>
  <si>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</si>
  <si>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</si>
  <si>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</si>
  <si>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</si>
  <si>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</si>
  <si>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</si>
  <si>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</si>
  <si>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</si>
  <si>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</si>
  <si>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</si>
  <si>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</si>
  <si>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</si>
  <si>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</si>
  <si>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</si>
  <si>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</si>
  <si>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</si>
  <si>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</si>
  <si>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</si>
  <si>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</si>
  <si>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</si>
  <si>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</si>
  <si>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</si>
  <si>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</si>
  <si>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</si>
  <si>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</si>
  <si>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</si>
  <si>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</si>
  <si>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</si>
  <si>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</si>
  <si>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</si>
  <si>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Hess Sampler</t>
  </si>
  <si>
    <t>Hester-Dendy</t>
  </si>
  <si>
    <t>Insect Trap</t>
  </si>
  <si>
    <t>Juday Trap</t>
  </si>
  <si>
    <t>Larval Light Fish Trap</t>
  </si>
  <si>
    <t>Modified Surber Sampler</t>
  </si>
  <si>
    <t>Natural Substrate</t>
  </si>
  <si>
    <t>Original Surber Sampler</t>
  </si>
  <si>
    <t>Plexiglass Trap</t>
  </si>
  <si>
    <t>Rock Basket</t>
  </si>
  <si>
    <t>Sediment Trap</t>
  </si>
  <si>
    <t>sulfatase (corrected for carbon content)</t>
  </si>
  <si>
    <t>b-D-xylosidase (corrected for carbon content)</t>
  </si>
  <si>
    <t>Dehydrogenase</t>
  </si>
  <si>
    <t>Periphyton biovolume</t>
  </si>
  <si>
    <t>relative biovolume</t>
  </si>
  <si>
    <t>algal entity density</t>
  </si>
  <si>
    <t>relative entity density</t>
  </si>
  <si>
    <t>Mortality</t>
  </si>
  <si>
    <t>RBP3, Riffle/Run, Epifaunal Substrate (choice list)</t>
  </si>
  <si>
    <t>RBP3, Glide/Pool, Epifaunal Substrate (choice list)</t>
  </si>
  <si>
    <t>RBP3, Riffle/Run, Instream Cover (choice list)</t>
  </si>
  <si>
    <t>RBP3, Glide/Pool, Instream Cover (choice list)</t>
  </si>
  <si>
    <t>RBP3, Riffle/Run, Embeddedness (choice list)</t>
  </si>
  <si>
    <t>RBP3, Glide/Pool, Pool Substrate Characterization (choice list)</t>
  </si>
  <si>
    <t>RBP3, Riffle/Run, Velocity/ Depth Regimes (choice list)</t>
  </si>
  <si>
    <t>RBP3, Glide/Pool, Pool Variability (choice list)</t>
  </si>
  <si>
    <t>RBP3, Riffle/Run, Sediment Deposition (choice list)</t>
  </si>
  <si>
    <t>RBP3, Glide/Pool, Sediment Deposition (choice list)</t>
  </si>
  <si>
    <t>Arsenide</t>
  </si>
  <si>
    <t>Volatile suspended solids</t>
  </si>
  <si>
    <t>Benzene,1,1'-(chloroethenylidene)bis(4-chloro-</t>
  </si>
  <si>
    <t>Pyrazine, 2-methoxy-5-methyl-</t>
  </si>
  <si>
    <t>O,O,O-Triethyl phosphorothioate</t>
  </si>
  <si>
    <t>Tin-113</t>
  </si>
  <si>
    <t>Scandium-46</t>
  </si>
  <si>
    <t>Strontium-85</t>
  </si>
  <si>
    <t>Cerium-141</t>
  </si>
  <si>
    <t>Lanthanum-140</t>
  </si>
  <si>
    <t>Nickel-63</t>
  </si>
  <si>
    <t>Barium-133</t>
  </si>
  <si>
    <t>Cobalt-57</t>
  </si>
  <si>
    <t>Sodium-24</t>
  </si>
  <si>
    <t>Molybdenum-99</t>
  </si>
  <si>
    <t>Cesium-136</t>
  </si>
  <si>
    <t>Silver-108</t>
  </si>
  <si>
    <t>Niobium-94</t>
  </si>
  <si>
    <t>Antimony-124</t>
  </si>
  <si>
    <t>Iodine-129</t>
  </si>
  <si>
    <t>Curium-245</t>
  </si>
  <si>
    <t>Curium-243</t>
  </si>
  <si>
    <t>2,3,4-Trichlorophenol</t>
  </si>
  <si>
    <t>Phenol, 4-chloro-2-methoxy-</t>
  </si>
  <si>
    <t>Dibutyl chlorendate</t>
  </si>
  <si>
    <t>Benzaldehyde, 2,3-dichloro-4-hydroxy-5-methoxy-</t>
  </si>
  <si>
    <t>Benzaldehyde, 2-chloro-4-hydroxy-5-methoxy-</t>
  </si>
  <si>
    <t>Dibenzo[a,h]pyrene</t>
  </si>
  <si>
    <t>Glycine, N-(aminoiminomethyl)-N-methyl-</t>
  </si>
  <si>
    <t>Phenol, 4,5-dichloro-2-methoxy-</t>
  </si>
  <si>
    <t>2-Methylphenanthrene</t>
  </si>
  <si>
    <t>Trichlorosyringol</t>
  </si>
  <si>
    <t>4,5,6-Trichloroguaiacol</t>
  </si>
  <si>
    <t>Pentabromodiphenyl ether</t>
  </si>
  <si>
    <t>Hexabromodiphenyl ether</t>
  </si>
  <si>
    <t>Tetrabromodiphenyl ether</t>
  </si>
  <si>
    <t>3,4,5-Trichlorocatechol</t>
  </si>
  <si>
    <t>Tox</t>
  </si>
  <si>
    <t>Stannanetriylium, butyl-</t>
  </si>
  <si>
    <t>Methanone, bis(4-chlorophenyl)-</t>
  </si>
  <si>
    <t>Eugenol</t>
  </si>
  <si>
    <t>Isoeugenol</t>
  </si>
  <si>
    <t>Plutonium</t>
  </si>
  <si>
    <t>PCB-93/98/100/102</t>
  </si>
  <si>
    <t>PCB-129/138/163</t>
  </si>
  <si>
    <t>PCB-135/151</t>
  </si>
  <si>
    <t>Testosterone</t>
  </si>
  <si>
    <t>2,2',3,3',4,5,5',6,6'-NOBDE</t>
  </si>
  <si>
    <t>2,2',3,4,4',5,5',6-OCBDE</t>
  </si>
  <si>
    <t>Benzene, 1,2,3-tribromo-4-(2,4,5-tribromophenoxy)-</t>
  </si>
  <si>
    <t>Benzene, 1,2,3-tribromo-4-(2,4,6-tribromophenoxy)-</t>
  </si>
  <si>
    <t>Benzene, 1,2,3-tribromo-4-(2,4-dibromophenoxy)-</t>
  </si>
  <si>
    <t>Benzene, 1,1'-oxybis[2,4,5-tribromo-</t>
  </si>
  <si>
    <t>Benzene, 1,3,5-tribromo-2-(2,4,5-tribromophenoxy)-</t>
  </si>
  <si>
    <t>2,2',4,4',6,6'-HXBDE</t>
  </si>
  <si>
    <t>Benzene, 1,3,5-tribromo-2-(2,4-dibromophenoxy)-</t>
  </si>
  <si>
    <t>Benzene, 1,1'-oxybis[2,4-dibromo-</t>
  </si>
  <si>
    <t>2,2',4,5'-TEBDE</t>
  </si>
  <si>
    <t>2,2',4-TRBDE</t>
  </si>
  <si>
    <t>2,3,3',4,4',5,5',6-OCBDE</t>
  </si>
  <si>
    <t>2,3,3',4,4',5,6-HPBDE</t>
  </si>
  <si>
    <t>2,3,3',4,4'-PEBDE</t>
  </si>
  <si>
    <t>Benzene, pentabromo(4-bromophenoxy)-</t>
  </si>
  <si>
    <t>2,3',4,4',5-PEBDE</t>
  </si>
  <si>
    <t>2,3',4,4',6-PEBDE</t>
  </si>
  <si>
    <t>Benzene, 1,2-dibromo-4-(2,4-dibromophenoxy)-</t>
  </si>
  <si>
    <t>2,3',4,5,5'-PEBDE</t>
  </si>
  <si>
    <t>2,3,4,5,6-PEBDE</t>
  </si>
  <si>
    <t>2,3',4',6-TEBDE</t>
  </si>
  <si>
    <t>2,3',4-TRBDE</t>
  </si>
  <si>
    <t>2,4,4',6-TEBDE</t>
  </si>
  <si>
    <t>Benzene, 2,4-dibromo-1-(4-bromophenoxy)-</t>
  </si>
  <si>
    <t>2,4',6-TRBDE</t>
  </si>
  <si>
    <t>2,4,6-TRBDE</t>
  </si>
  <si>
    <t>2,4'-DIBDE</t>
  </si>
  <si>
    <t>2,4-DIBDE</t>
  </si>
  <si>
    <t>2,6-DIBDE</t>
  </si>
  <si>
    <t>2-MOBDE</t>
  </si>
  <si>
    <t>3,3',4,4',5-PEBDE</t>
  </si>
  <si>
    <t>3,3',4,4'-TEBDE</t>
  </si>
  <si>
    <t>3,3',4,5'-TEBDE</t>
  </si>
  <si>
    <t>3,3',4-TRBDE</t>
  </si>
  <si>
    <t>3,4,4'-TRBDE</t>
  </si>
  <si>
    <t>3,4'-DIBDE</t>
  </si>
  <si>
    <t>3,4-DIBDE</t>
  </si>
  <si>
    <t>3-MOBDE</t>
  </si>
  <si>
    <t>BDE-119/120</t>
  </si>
  <si>
    <t>BDE-12/13</t>
  </si>
  <si>
    <t>BDE-28/33</t>
  </si>
  <si>
    <t>BDE-8/11</t>
  </si>
  <si>
    <t>BDE-208</t>
  </si>
  <si>
    <t>2,2',4,4',5',6-HXBDE</t>
  </si>
  <si>
    <t>Perfluorooctanesulfonamide</t>
  </si>
  <si>
    <t>Perfluorooctanesulfonate</t>
  </si>
  <si>
    <t>Perfluorohexanesulfonate</t>
  </si>
  <si>
    <t>Perfluorobutanesulfonate</t>
  </si>
  <si>
    <t>Perfluorododecanoate</t>
  </si>
  <si>
    <t>Perfluoroundecanoate</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</si>
  <si>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</si>
  <si>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</si>
  <si>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</si>
  <si>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</si>
  <si>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</si>
  <si>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</si>
  <si>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</si>
  <si>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</si>
  <si>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</si>
  <si>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</si>
  <si>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</si>
  <si>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</si>
  <si>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</si>
  <si>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</si>
  <si>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</si>
  <si>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</si>
  <si>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</si>
  <si>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</si>
  <si>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</si>
  <si>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</si>
  <si>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</si>
  <si>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</si>
  <si>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</si>
  <si>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</si>
  <si>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</si>
  <si>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</si>
  <si>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</si>
  <si>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</si>
  <si>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</si>
  <si>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</si>
  <si>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</si>
  <si>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</si>
  <si>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</si>
  <si>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</si>
  <si>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</si>
  <si>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</si>
  <si>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</si>
  <si>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</si>
  <si>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</si>
  <si>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</si>
  <si>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</si>
  <si>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</si>
  <si>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</si>
  <si>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</si>
  <si>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</si>
  <si>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</si>
  <si>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</si>
  <si>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</si>
  <si>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</si>
  <si>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</si>
  <si>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</si>
  <si>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</si>
  <si>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</si>
  <si>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</si>
  <si>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</si>
  <si>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</si>
  <si>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</si>
  <si>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</si>
  <si>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</si>
  <si>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</si>
  <si>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</si>
  <si>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</si>
  <si>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</si>
  <si>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</si>
  <si>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</si>
  <si>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</si>
  <si>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</si>
  <si>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</si>
  <si>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</si>
  <si>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</si>
  <si>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</si>
  <si>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</si>
  <si>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</si>
  <si>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</si>
  <si>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</si>
  <si>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</si>
  <si>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</si>
  <si>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</si>
  <si>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</si>
  <si>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</si>
  <si>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</si>
  <si>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</si>
  <si>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</si>
  <si>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</si>
  <si>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</si>
  <si>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</si>
  <si>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</si>
  <si>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</si>
  <si>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</si>
  <si>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</si>
  <si>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</si>
  <si>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</si>
  <si>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</si>
  <si>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</si>
  <si>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</si>
  <si>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</si>
  <si>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</si>
  <si>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</si>
  <si>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</si>
  <si>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</si>
  <si>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</si>
  <si>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</si>
  <si>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</si>
  <si>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</si>
  <si>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</si>
  <si>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</si>
  <si>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</si>
  <si>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</si>
  <si>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</si>
  <si>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</si>
  <si>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</si>
  <si>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</si>
  <si>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</si>
  <si>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</si>
  <si>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</si>
  <si>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</si>
  <si>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</si>
  <si>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</si>
  <si>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</si>
  <si>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</si>
  <si>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</si>
  <si>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Polychlorobiphenyls in Serum by GC/ECD</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</si>
  <si>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</si>
  <si>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</si>
  <si>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</si>
  <si>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</si>
  <si>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</si>
  <si>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</si>
  <si>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</si>
  <si>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</si>
  <si>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</si>
  <si>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</si>
  <si>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</si>
  <si>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</si>
  <si>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</si>
  <si>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</si>
  <si>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</si>
  <si>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</si>
  <si>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</si>
  <si>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</si>
  <si>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</si>
  <si>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</si>
  <si>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</si>
  <si>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</si>
  <si>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</si>
  <si>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</si>
  <si>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</si>
  <si>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</si>
  <si>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</si>
  <si>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</si>
  <si>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</si>
  <si>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</si>
  <si>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</si>
  <si>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</si>
  <si>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</si>
  <si>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</si>
  <si>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</si>
  <si>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</si>
  <si>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</si>
  <si>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</si>
  <si>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</si>
  <si>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</si>
  <si>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</si>
  <si>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</si>
  <si>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</si>
  <si>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</si>
  <si>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</si>
  <si>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</si>
  <si>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</si>
  <si>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</si>
  <si>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</si>
  <si>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</si>
  <si>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</si>
  <si>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</si>
  <si>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</si>
  <si>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</si>
  <si>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</si>
  <si>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</si>
  <si>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</si>
  <si>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</si>
  <si>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</si>
  <si>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</si>
  <si>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</si>
  <si>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</si>
  <si>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</si>
  <si>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</si>
  <si>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</si>
  <si>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</si>
  <si>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</si>
  <si>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</si>
  <si>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</si>
  <si>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</si>
  <si>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</si>
  <si>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</si>
  <si>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</si>
  <si>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</si>
  <si>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</si>
  <si>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</si>
  <si>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</si>
  <si>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</si>
  <si>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</si>
  <si>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</si>
  <si>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</si>
  <si>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</si>
  <si>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</si>
  <si>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</si>
  <si>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</si>
  <si>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</si>
  <si>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</si>
  <si>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</si>
  <si>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</si>
  <si>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</si>
  <si>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</si>
  <si>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</si>
  <si>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</si>
  <si>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</si>
  <si>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</si>
  <si>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</si>
  <si>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</si>
  <si>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</si>
  <si>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</si>
  <si>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</si>
  <si>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</si>
  <si>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</si>
  <si>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</si>
  <si>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</si>
  <si>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</si>
  <si>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</si>
  <si>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</si>
  <si>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</si>
  <si>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</si>
  <si>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</si>
  <si>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</si>
  <si>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</si>
  <si>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</si>
  <si>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</si>
  <si>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</si>
  <si>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</si>
  <si>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</si>
  <si>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</si>
  <si>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</si>
  <si>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</si>
  <si>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</si>
  <si>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</si>
  <si>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</si>
  <si>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</si>
  <si>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</si>
  <si>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</si>
  <si>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</si>
  <si>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</si>
  <si>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</si>
  <si>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</si>
  <si>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</si>
  <si>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</si>
  <si>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</si>
  <si>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</si>
  <si>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</si>
  <si>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</si>
  <si>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</si>
  <si>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</si>
  <si>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</si>
  <si>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</si>
  <si>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</si>
  <si>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</si>
  <si>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</si>
  <si>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</si>
  <si>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</si>
  <si>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</si>
  <si>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</si>
  <si>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</si>
  <si>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</si>
  <si>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</si>
  <si>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</si>
  <si>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</si>
  <si>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</si>
  <si>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</si>
  <si>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</si>
  <si>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</si>
  <si>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</si>
  <si>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</si>
  <si>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</si>
  <si>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</si>
  <si>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</si>
  <si>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</si>
  <si>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</si>
  <si>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</si>
  <si>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</si>
  <si>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</si>
  <si>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</si>
  <si>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</si>
  <si>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</si>
  <si>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</si>
  <si>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</si>
  <si>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</si>
  <si>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</si>
  <si>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</si>
  <si>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</si>
  <si>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</si>
  <si>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</si>
  <si>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</si>
  <si>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</si>
  <si>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</si>
  <si>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</si>
  <si>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</si>
  <si>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</si>
  <si>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</si>
  <si>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</si>
  <si>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</si>
  <si>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</si>
  <si>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</si>
  <si>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Installation and Operation Procedure</t>
  </si>
  <si>
    <t>IP-1A-B</t>
  </si>
  <si>
    <t>Volatiles in Air - Portable GC/PID</t>
  </si>
  <si>
    <t>8001(A2)</t>
  </si>
  <si>
    <t>8001(A1)</t>
  </si>
  <si>
    <t>Hardness in Water by EDTA Titration</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</si>
  <si>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</si>
  <si>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</si>
  <si>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</si>
  <si>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</si>
  <si>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</si>
  <si>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</si>
  <si>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</si>
  <si>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</si>
  <si>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</si>
  <si>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</si>
  <si>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</si>
  <si>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</si>
  <si>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</si>
  <si>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</si>
  <si>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</si>
  <si>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</si>
  <si>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</si>
  <si>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</si>
  <si>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</si>
  <si>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</si>
  <si>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</si>
  <si>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</si>
  <si>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</si>
  <si>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</si>
  <si>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</si>
  <si>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</si>
  <si>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</si>
  <si>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</si>
  <si>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</si>
  <si>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</si>
  <si>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</si>
  <si>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</si>
  <si>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</si>
  <si>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</si>
  <si>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</si>
  <si>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</si>
  <si>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</si>
  <si>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</si>
  <si>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</si>
  <si>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</si>
  <si>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</si>
  <si>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</si>
  <si>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</si>
  <si>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</si>
  <si>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</si>
  <si>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</si>
  <si>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</si>
  <si>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</si>
  <si>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</si>
  <si>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</si>
  <si>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</si>
  <si>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</si>
  <si>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</si>
  <si>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</si>
  <si>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</si>
  <si>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</si>
  <si>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</si>
  <si>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</si>
  <si>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</si>
  <si>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</si>
  <si>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</si>
  <si>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</si>
  <si>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</si>
  <si>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</si>
  <si>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</si>
  <si>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</si>
  <si>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</si>
  <si>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</si>
  <si>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</si>
  <si>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</si>
  <si>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</si>
  <si>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</si>
  <si>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</si>
  <si>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</si>
  <si>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</si>
  <si>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</si>
  <si>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</si>
  <si>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</si>
  <si>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</si>
  <si>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</si>
  <si>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</si>
  <si>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</si>
  <si>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</si>
  <si>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</si>
  <si>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</si>
  <si>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</si>
  <si>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</si>
  <si>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</si>
  <si>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</si>
  <si>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</si>
  <si>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</si>
  <si>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</si>
  <si>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</si>
  <si>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</si>
  <si>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</si>
  <si>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</si>
  <si>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</si>
  <si>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</si>
  <si>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</si>
  <si>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</si>
  <si>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</si>
  <si>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</si>
  <si>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</si>
  <si>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</si>
  <si>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</si>
  <si>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</si>
  <si>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</si>
  <si>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</si>
  <si>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</si>
  <si>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</si>
  <si>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</si>
  <si>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</si>
  <si>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</si>
  <si>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</si>
  <si>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</si>
  <si>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</si>
  <si>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</si>
  <si>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</si>
  <si>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</si>
  <si>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</si>
  <si>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</si>
  <si>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</si>
  <si>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</si>
  <si>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</si>
  <si>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</si>
  <si>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</si>
  <si>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</si>
  <si>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</si>
  <si>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</si>
  <si>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</si>
  <si>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</si>
  <si>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</si>
  <si>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</si>
  <si>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</si>
  <si>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</si>
  <si>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</si>
  <si>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</si>
  <si>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</si>
  <si>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</si>
  <si>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</si>
  <si>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</si>
  <si>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</si>
  <si>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</si>
  <si>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</si>
  <si>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</si>
  <si>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</si>
  <si>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</si>
  <si>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</si>
  <si>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</si>
  <si>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</si>
  <si>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</si>
  <si>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</si>
  <si>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</si>
  <si>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</si>
  <si>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</si>
  <si>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</si>
  <si>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</si>
  <si>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</si>
  <si>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</si>
  <si>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</si>
  <si>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</si>
  <si>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</si>
  <si>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</si>
  <si>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</si>
  <si>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</si>
  <si>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</si>
  <si>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</si>
  <si>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</si>
  <si>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</si>
  <si>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</si>
  <si>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</si>
  <si>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</si>
  <si>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</si>
  <si>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Monitoring Locations</t>
  </si>
  <si>
    <t>Monitoring Location Name</t>
  </si>
  <si>
    <t>Monitoring Location Type</t>
  </si>
  <si>
    <t>Canal Drainage</t>
  </si>
  <si>
    <t>Canal Irrigation</t>
  </si>
  <si>
    <t>Canal Transport</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</si>
  <si>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</si>
  <si>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</si>
  <si>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</si>
  <si>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</si>
  <si>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</si>
  <si>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</si>
  <si>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</si>
  <si>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</si>
  <si>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</si>
  <si>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</si>
  <si>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</si>
  <si>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</si>
  <si>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</si>
  <si>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</si>
  <si>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</si>
  <si>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</si>
  <si>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</si>
  <si>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</si>
  <si>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</si>
  <si>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</si>
  <si>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</si>
  <si>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</si>
  <si>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</si>
  <si>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</si>
  <si>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</si>
  <si>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</si>
  <si>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</si>
  <si>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</si>
  <si>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Fresno</t>
  </si>
  <si>
    <t>Frio</t>
  </si>
  <si>
    <t>Frontier</t>
  </si>
  <si>
    <t>Fulton</t>
  </si>
  <si>
    <t>Dearborn</t>
  </si>
  <si>
    <t>Decatur</t>
  </si>
  <si>
    <t>Deer Lodge</t>
  </si>
  <si>
    <t>Defiance</t>
  </si>
  <si>
    <t>Del Norte</t>
  </si>
  <si>
    <t>Delta</t>
  </si>
  <si>
    <t>Group Name</t>
  </si>
  <si>
    <t xml:space="preserve">Use </t>
  </si>
  <si>
    <t>A template for submission  of water quality monitoring data. Projects, Monitoring Locations and Results templates are provided for users</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</si>
  <si>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</si>
  <si>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</si>
  <si>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</si>
  <si>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</si>
  <si>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</si>
  <si>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</si>
  <si>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</si>
  <si>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</si>
  <si>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</si>
  <si>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</si>
  <si>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</si>
  <si>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</si>
  <si>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</si>
  <si>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</si>
  <si>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</si>
  <si>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</si>
  <si>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</si>
  <si>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</si>
  <si>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</si>
  <si>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</si>
  <si>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</si>
  <si>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</si>
  <si>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</si>
  <si>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</si>
  <si>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</si>
  <si>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</si>
  <si>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</si>
  <si>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</si>
  <si>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</si>
  <si>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</si>
  <si>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</si>
  <si>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</si>
  <si>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</si>
  <si>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</si>
  <si>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</si>
  <si>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</si>
  <si>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</si>
  <si>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</si>
  <si>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</si>
  <si>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</si>
  <si>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</si>
  <si>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</si>
  <si>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</si>
  <si>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</si>
  <si>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</si>
  <si>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</si>
  <si>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</si>
  <si>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</si>
  <si>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</si>
  <si>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</si>
  <si>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</si>
  <si>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</si>
  <si>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</si>
  <si>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</si>
  <si>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</si>
  <si>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</si>
  <si>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</si>
  <si>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</si>
  <si>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</si>
  <si>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</si>
  <si>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</si>
  <si>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</si>
  <si>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</si>
  <si>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</si>
  <si>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</si>
  <si>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</si>
  <si>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</si>
  <si>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</si>
  <si>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</si>
  <si>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</si>
  <si>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</si>
  <si>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</si>
  <si>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</si>
  <si>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</si>
  <si>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</si>
  <si>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</si>
  <si>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</si>
  <si>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</si>
  <si>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</si>
  <si>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</si>
  <si>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</si>
  <si>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</si>
  <si>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</si>
  <si>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</si>
  <si>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</si>
  <si>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</si>
  <si>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</si>
  <si>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</si>
  <si>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</si>
  <si>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</si>
  <si>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</si>
  <si>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</si>
  <si>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</si>
  <si>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</si>
  <si>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</si>
  <si>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</si>
  <si>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</si>
  <si>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Kankakee</t>
  </si>
  <si>
    <t>Karnes</t>
  </si>
  <si>
    <t>Kauai</t>
  </si>
  <si>
    <t>Kaufman</t>
  </si>
  <si>
    <t>Kay</t>
  </si>
  <si>
    <t>Kayangel</t>
  </si>
  <si>
    <t>Kearney</t>
  </si>
  <si>
    <t>Kearny</t>
  </si>
  <si>
    <t>Keith</t>
  </si>
  <si>
    <t>Kemper</t>
  </si>
  <si>
    <t>Kenai Peninsula (B)</t>
  </si>
  <si>
    <t>Kendall</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</si>
  <si>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</si>
  <si>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</si>
  <si>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</si>
  <si>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</si>
  <si>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</si>
  <si>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</si>
  <si>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</si>
  <si>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</si>
  <si>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</si>
  <si>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</si>
  <si>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</si>
  <si>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</si>
  <si>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</si>
  <si>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</si>
  <si>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</si>
  <si>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</si>
  <si>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</si>
  <si>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</si>
  <si>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</si>
  <si>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</si>
  <si>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</si>
  <si>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</si>
  <si>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</si>
  <si>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</si>
  <si>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</si>
  <si>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</si>
  <si>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</si>
  <si>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</si>
  <si>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</si>
  <si>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</si>
  <si>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</si>
  <si>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</si>
  <si>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</si>
  <si>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</si>
  <si>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</si>
  <si>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</si>
  <si>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</si>
  <si>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</si>
  <si>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</si>
  <si>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</si>
  <si>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</si>
  <si>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</si>
  <si>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</si>
  <si>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</si>
  <si>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</si>
  <si>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</si>
  <si>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</si>
  <si>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</si>
  <si>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</si>
  <si>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</si>
  <si>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</si>
  <si>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</si>
  <si>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</si>
  <si>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</si>
  <si>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</si>
  <si>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</si>
  <si>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</si>
  <si>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</si>
  <si>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</si>
  <si>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</si>
  <si>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</si>
  <si>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</si>
  <si>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</si>
  <si>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</si>
  <si>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</si>
  <si>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</si>
  <si>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</si>
  <si>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</si>
  <si>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</si>
  <si>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</si>
  <si>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</si>
  <si>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</si>
  <si>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</si>
  <si>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</si>
  <si>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</si>
  <si>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</si>
  <si>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Nitrofen</t>
  </si>
  <si>
    <t>Nitrofurantoin</t>
  </si>
  <si>
    <t>Nitrogen dioxide</t>
  </si>
  <si>
    <t>624-S</t>
  </si>
  <si>
    <t>Organics in Sludge - Volatiles</t>
  </si>
  <si>
    <t>Purgeable Organics in Wastewater</t>
  </si>
  <si>
    <t>PB-01(W)</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</si>
  <si>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</si>
  <si>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</si>
  <si>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</si>
  <si>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</si>
  <si>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</si>
  <si>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</si>
  <si>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</si>
  <si>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</si>
  <si>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</si>
  <si>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</si>
  <si>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</si>
  <si>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</si>
  <si>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</si>
  <si>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</si>
  <si>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</si>
  <si>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</si>
  <si>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</si>
  <si>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</si>
  <si>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</si>
  <si>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</si>
  <si>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</si>
  <si>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</si>
  <si>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</si>
  <si>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</si>
  <si>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</si>
  <si>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</si>
  <si>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</si>
  <si>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</si>
  <si>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</si>
  <si>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</si>
  <si>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</si>
  <si>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</si>
  <si>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</si>
  <si>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</si>
  <si>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</si>
  <si>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</si>
  <si>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</si>
  <si>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</si>
  <si>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</si>
  <si>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</si>
  <si>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</si>
  <si>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</si>
  <si>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</si>
  <si>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</si>
  <si>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</si>
  <si>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</si>
  <si>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</si>
  <si>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</si>
  <si>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</si>
  <si>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</si>
  <si>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</si>
  <si>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</si>
  <si>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</si>
  <si>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</si>
  <si>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</si>
  <si>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</si>
  <si>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</si>
  <si>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</si>
  <si>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</si>
  <si>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</si>
  <si>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</si>
  <si>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</si>
  <si>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</si>
  <si>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</si>
  <si>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</si>
  <si>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</si>
  <si>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</si>
  <si>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</si>
  <si>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</si>
  <si>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</si>
  <si>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</si>
  <si>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</si>
  <si>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</si>
  <si>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</si>
  <si>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</si>
  <si>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</si>
  <si>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RA-03</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</si>
  <si>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</si>
  <si>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</si>
  <si>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</si>
  <si>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</si>
  <si>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</si>
  <si>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</si>
  <si>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</si>
  <si>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</si>
  <si>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</si>
  <si>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</si>
  <si>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</si>
  <si>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</si>
  <si>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</si>
  <si>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</si>
  <si>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</si>
  <si>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</si>
  <si>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</si>
  <si>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</si>
  <si>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</si>
  <si>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</si>
  <si>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</si>
  <si>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</si>
  <si>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</si>
  <si>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</si>
  <si>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</si>
  <si>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</si>
  <si>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</si>
  <si>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</si>
  <si>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</si>
  <si>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</si>
  <si>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</si>
  <si>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</si>
  <si>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</si>
  <si>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</si>
  <si>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</si>
  <si>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</si>
  <si>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</si>
  <si>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Final</t>
  </si>
  <si>
    <t>Dissolved</t>
  </si>
  <si>
    <t>Water Bottle</t>
  </si>
  <si>
    <t>Total</t>
  </si>
  <si>
    <t>186</t>
  </si>
  <si>
    <t>Quality Control Alternative Measurement Sensitivity</t>
  </si>
  <si>
    <t>Quality Control Alternative Measurement Sensitivity Plus</t>
  </si>
  <si>
    <t>Quality Control Sample-Lab Blank</t>
  </si>
  <si>
    <t>Quality Control Sample-Lab Matrix Spike</t>
  </si>
  <si>
    <t>Quality Control Sample-Lab Re-Analysis</t>
  </si>
  <si>
    <t>Quality Control Sample-Lab Spike</t>
  </si>
  <si>
    <t>Quality Control Sample-Lab Split</t>
  </si>
  <si>
    <t>Bioavailable</t>
  </si>
  <si>
    <t>Comb Available</t>
  </si>
  <si>
    <t>Extractable</t>
  </si>
  <si>
    <t>Filterable</t>
  </si>
  <si>
    <t>Fixed</t>
  </si>
  <si>
    <t>Free Available</t>
  </si>
  <si>
    <t>Inorganic</t>
  </si>
  <si>
    <t>Non-filterable</t>
  </si>
  <si>
    <t>Non-settleable</t>
  </si>
  <si>
    <t>Non-volatile</t>
  </si>
  <si>
    <t>Organic</t>
  </si>
  <si>
    <t>Pot. Dissolved</t>
  </si>
  <si>
    <t>Settleable</t>
  </si>
  <si>
    <t>Supernate</t>
  </si>
  <si>
    <t>Suspended</t>
  </si>
  <si>
    <t>Total Recoverable</t>
  </si>
  <si>
    <t>Total Residual</t>
  </si>
  <si>
    <t>Vapor</t>
  </si>
  <si>
    <t>Volatile</t>
  </si>
  <si>
    <t>Result Detection Condition Text</t>
  </si>
  <si>
    <t>Detection Quantitation Limit Type Name</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</si>
  <si>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</si>
  <si>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</si>
  <si>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</si>
  <si>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</si>
  <si>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</si>
  <si>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</si>
  <si>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</si>
  <si>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</si>
  <si>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</si>
  <si>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</si>
  <si>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</si>
  <si>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</si>
  <si>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Result Value Type Name</t>
  </si>
  <si>
    <t>Actual</t>
  </si>
  <si>
    <t>Blank Corrected Calc</t>
  </si>
  <si>
    <t>Calculated</t>
  </si>
  <si>
    <t>Control Adjusted</t>
  </si>
  <si>
    <t>Estimated</t>
  </si>
  <si>
    <t>Accepted</t>
  </si>
  <si>
    <t>Preliminary</t>
  </si>
  <si>
    <t>Rejected</t>
  </si>
  <si>
    <t>Validated</t>
  </si>
  <si>
    <t>10 Pctl</t>
  </si>
  <si>
    <t>15 Pctl</t>
  </si>
  <si>
    <t>20 Pctl</t>
  </si>
  <si>
    <t>25 Pctl</t>
  </si>
  <si>
    <t>75 Pctl</t>
  </si>
  <si>
    <t>7DADM</t>
  </si>
  <si>
    <t>80 Pctl</t>
  </si>
  <si>
    <t>85 Pctl</t>
  </si>
  <si>
    <t>90 Pctl</t>
  </si>
  <si>
    <t>95 Pctl</t>
  </si>
  <si>
    <t>AMS</t>
  </si>
  <si>
    <t>AMS+</t>
  </si>
  <si>
    <t>Geometric Mean</t>
  </si>
  <si>
    <t>Maximum</t>
  </si>
  <si>
    <t>Mean</t>
  </si>
  <si>
    <t>Median</t>
  </si>
  <si>
    <t>Minimum</t>
  </si>
  <si>
    <t>Mode</t>
  </si>
  <si>
    <t>Standard Deviation</t>
  </si>
  <si>
    <t>as CaCO3</t>
  </si>
  <si>
    <t>as CO3</t>
  </si>
  <si>
    <t>as HCO3</t>
  </si>
  <si>
    <t>as N</t>
  </si>
  <si>
    <t>as NH3</t>
  </si>
  <si>
    <t>as NH4</t>
  </si>
  <si>
    <t>as NO2</t>
  </si>
  <si>
    <t>as NO3</t>
  </si>
  <si>
    <t>as P</t>
  </si>
  <si>
    <t>as PO4</t>
  </si>
  <si>
    <t>as S</t>
  </si>
  <si>
    <t>as Si</t>
  </si>
  <si>
    <t>as SiO2</t>
  </si>
  <si>
    <t>as SO3</t>
  </si>
  <si>
    <t>as SO4</t>
  </si>
  <si>
    <t>Syringe</t>
  </si>
  <si>
    <t>T-Sampler</t>
  </si>
  <si>
    <t>Terminal Bag</t>
  </si>
  <si>
    <t>Tile Plate</t>
  </si>
  <si>
    <t>Tow Net</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</si>
  <si>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</si>
  <si>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</si>
  <si>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</si>
  <si>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</si>
  <si>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</si>
  <si>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</si>
  <si>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</si>
  <si>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</si>
  <si>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</si>
  <si>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</si>
  <si>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</si>
  <si>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</si>
  <si>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</si>
  <si>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</si>
  <si>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</si>
  <si>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Sampler (Other)</t>
  </si>
  <si>
    <t>Whirl-pak bag</t>
  </si>
  <si>
    <t>Wisconsin-Style Net</t>
  </si>
  <si>
    <t>Yankee Trawl</t>
  </si>
  <si>
    <t>Young Grab</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</si>
  <si>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</si>
  <si>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</si>
  <si>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</si>
  <si>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</si>
  <si>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</si>
  <si>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</si>
  <si>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</si>
  <si>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</si>
  <si>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</si>
  <si>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</si>
  <si>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</si>
  <si>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</si>
  <si>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</si>
  <si>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</si>
  <si>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</si>
  <si>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</si>
  <si>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</si>
  <si>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</si>
  <si>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</si>
  <si>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</si>
  <si>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</si>
  <si>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</si>
  <si>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</si>
  <si>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</si>
  <si>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</si>
  <si>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</si>
  <si>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</si>
  <si>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</si>
  <si>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</si>
  <si>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</si>
  <si>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</si>
  <si>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</si>
  <si>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</si>
  <si>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</si>
  <si>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</si>
  <si>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</si>
  <si>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</si>
  <si>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</si>
  <si>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</si>
  <si>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</si>
  <si>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</si>
  <si>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</si>
  <si>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</si>
  <si>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</si>
  <si>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</si>
  <si>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</si>
  <si>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</si>
  <si>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</si>
  <si>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</si>
  <si>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</si>
  <si>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</si>
  <si>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</si>
  <si>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</si>
  <si>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</si>
  <si>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</si>
  <si>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</si>
  <si>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</si>
  <si>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</si>
  <si>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</si>
  <si>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</si>
  <si>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</si>
  <si>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</si>
  <si>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</si>
  <si>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</si>
  <si>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</si>
  <si>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4-Nitrobiphenyl</t>
  </si>
  <si>
    <t>5-Nitroacenaphthene</t>
  </si>
  <si>
    <t>Chlordane, technical</t>
  </si>
  <si>
    <t>Measured reach length</t>
  </si>
  <si>
    <t>Oxydisulfoton</t>
  </si>
  <si>
    <t>Tecnazene</t>
  </si>
  <si>
    <t>Tetrachlorobenzene</t>
  </si>
  <si>
    <t>Monitoring Location State</t>
  </si>
  <si>
    <t>State</t>
  </si>
  <si>
    <t>Please Consult the WQXWeb Template Dictionary for Explanations of Data Elements</t>
  </si>
  <si>
    <t>Sample Fraction Required</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</si>
  <si>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</si>
  <si>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</si>
  <si>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</si>
  <si>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</si>
  <si>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</si>
  <si>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</si>
  <si>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</si>
  <si>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</si>
  <si>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</si>
  <si>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</si>
  <si>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</si>
  <si>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</si>
  <si>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</si>
  <si>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</si>
  <si>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</si>
  <si>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</si>
  <si>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</si>
  <si>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</si>
  <si>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</si>
  <si>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</si>
  <si>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</si>
  <si>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</si>
  <si>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</si>
  <si>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</si>
  <si>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</si>
  <si>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</si>
  <si>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</si>
  <si>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</si>
  <si>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</si>
  <si>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</si>
  <si>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</si>
  <si>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</si>
  <si>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</si>
  <si>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</si>
  <si>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</si>
  <si>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</si>
  <si>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</si>
  <si>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</si>
  <si>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</si>
  <si>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</si>
  <si>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</si>
  <si>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</si>
  <si>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</si>
  <si>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</si>
  <si>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</si>
  <si>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</si>
  <si>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</si>
  <si>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</si>
  <si>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</si>
  <si>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</si>
  <si>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</si>
  <si>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</si>
  <si>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</si>
  <si>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</si>
  <si>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</si>
  <si>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</si>
  <si>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</si>
  <si>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</si>
  <si>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</si>
  <si>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</si>
  <si>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</si>
  <si>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</si>
  <si>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</si>
  <si>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</si>
  <si>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</si>
  <si>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</si>
  <si>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</si>
  <si>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</si>
  <si>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</si>
  <si>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</si>
  <si>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</si>
  <si>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</si>
  <si>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</si>
  <si>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</si>
  <si>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</si>
  <si>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</si>
  <si>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</si>
  <si>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</si>
  <si>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</si>
  <si>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</si>
  <si>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</si>
  <si>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</si>
  <si>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</si>
  <si>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</si>
  <si>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</si>
  <si>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</si>
  <si>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</si>
  <si>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</si>
  <si>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</si>
  <si>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</si>
  <si>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</si>
  <si>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</si>
  <si>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</si>
  <si>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</si>
  <si>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</si>
  <si>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</si>
  <si>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</si>
  <si>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</si>
  <si>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</si>
  <si>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</si>
  <si>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</si>
  <si>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</si>
  <si>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</si>
  <si>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</si>
  <si>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</si>
  <si>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Result Units</t>
  </si>
  <si>
    <t>Organization Specific Result Analytical and Sample Collection Methods</t>
  </si>
  <si>
    <t>Qualifier Type</t>
  </si>
  <si>
    <t>Organization ID</t>
  </si>
  <si>
    <t>Please Consult the WQXWeb Template Data Dictionary for Explanations of Data Elements</t>
  </si>
  <si>
    <t>Analytical Methods</t>
  </si>
  <si>
    <t>Activity Depth/Height Units</t>
  </si>
  <si>
    <t>Notes:</t>
  </si>
  <si>
    <t xml:space="preserve">Security Note:  In order to use the export buttons on this page you must enable macros for this Excel spreadsheet, or set the macro security to 'Medium.'  For more information on how to change macro security settings see the folowing articles: </t>
  </si>
  <si>
    <t>For assistance with using this template, please refer to the US EPA STORET/WQX online resources at http://www.epa.gov/storet/</t>
  </si>
  <si>
    <t>If you have questions or comments about this template, please send email to the STORET Help Desk at STORET@epa.gov</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</si>
  <si>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</si>
  <si>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</si>
  <si>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</si>
  <si>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</si>
  <si>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The Project tab contains information about the water quality data collection program</t>
  </si>
  <si>
    <t>The Monitoring Locations tab contains information about the sites were water quality data is being collected</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</si>
  <si>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</si>
  <si>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</si>
  <si>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</si>
  <si>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</si>
  <si>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</si>
  <si>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</si>
  <si>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</si>
  <si>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 xml:space="preserve"> </t>
  </si>
  <si>
    <t>Allowed Values - Monitoring Locs</t>
  </si>
  <si>
    <t>USDA Soil Texture Classification</t>
  </si>
  <si>
    <t>Worksheet Name</t>
  </si>
  <si>
    <t>Last Export Saved:</t>
  </si>
  <si>
    <t>• This template serves as a guide to assist water quality data providers in the process of importing their data into WQXWeb.</t>
  </si>
  <si>
    <t xml:space="preserve">• The columns available in each Data Entry worksheet are a subset of all data that can be imported to WQXWeb. </t>
  </si>
  <si>
    <t>• There is a separate Dictionary available for this Template that contains the same Allowable Values worksheets and worksheets expaining all the columns in each Data Entry Worksheet.</t>
  </si>
  <si>
    <t>The most recent copy of this template and corresponding dictionary can be downloaded from http://www.epa.gov/storet/wqx/wqxweb_downloads.html</t>
  </si>
  <si>
    <t xml:space="preserve">• Project and Monitoring Locations need to be submitted before Results can be submitted for the first time. </t>
  </si>
  <si>
    <t>• The "Export Monitoring Location" button converts the County Name into a County Code as required by WQXWeb</t>
  </si>
  <si>
    <t>• Once Projects and Monitoring Locations havbe been submitted then do not need to be resubmitted except to update information about them.</t>
  </si>
  <si>
    <t>• Users can manually export data by saving any one of the Data Entry worksheets in 'Text-file tab-delimited' format. For the 'Monitoring Locations' worksheet this will not covert the County Name into a code</t>
  </si>
  <si>
    <t>This is a list of all 'National' Result Analytical Methods. Users can use these by entering the 'Method ID' and 'Method Context' in the appropriate column in the Results data entry worksheet.  Users who need to create result analytical methods for their own organization should enter the information in the 'Analytical &amp; Collection Methods' worksheet</t>
  </si>
  <si>
    <t>Pick
List</t>
  </si>
  <si>
    <t>Result Analytical Method</t>
  </si>
  <si>
    <t>Result Detection Condition</t>
  </si>
  <si>
    <t>Result Value</t>
  </si>
  <si>
    <t>Result Unit</t>
  </si>
  <si>
    <t>Result Value Type</t>
  </si>
  <si>
    <t>USEPA makes changes to the characteristics and other allowed values based on users' requests and changes in the USEPA's Substance Registry System.  The list of Characteristics available in WQXWeb might contain new items added after this template was created.  Consult WQXWeb for the complete list.</t>
  </si>
  <si>
    <t>Unique
County Names</t>
  </si>
  <si>
    <t>• Users can add new columns, or delete non-required columns from any of the Data Entry worksheets.  If any changes are made to a worksheet then the related WQXWeb Import Configuration will have to be modified to reflect that change.  See the WQXWeb documentation and training materials for adding or deleting columns.</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</si>
  <si>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</si>
  <si>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Tables of allowable values for specific columns in the Data Entry worksheets.  All green-colored cells contain the values that should be used in the worksheets.  Others cells are included for additional reference.</t>
  </si>
  <si>
    <t>The green colored cells contain the values that should be used in the Data Input worksheets</t>
  </si>
  <si>
    <t>TEMPLATE_CONTINUOUS</t>
  </si>
  <si>
    <t>Template Example for Continuous Data</t>
  </si>
  <si>
    <t>Project for testing submission of continuous data using various types of summation</t>
  </si>
  <si>
    <t>38.94978</t>
  </si>
  <si>
    <t>-77.12764</t>
  </si>
  <si>
    <t>Deg C</t>
  </si>
  <si>
    <t>ResultTimeBasis</t>
  </si>
  <si>
    <t>Monthly</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</si>
  <si>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</si>
  <si>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</si>
  <si>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</si>
  <si>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</si>
  <si>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</si>
  <si>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</si>
  <si>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</si>
  <si>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</si>
  <si>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</si>
  <si>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</si>
  <si>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</si>
  <si>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</si>
  <si>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</si>
  <si>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</si>
  <si>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</si>
  <si>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</si>
  <si>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</si>
  <si>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</si>
  <si>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</si>
  <si>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</si>
  <si>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</si>
  <si>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</si>
  <si>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</si>
  <si>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</si>
  <si>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</si>
  <si>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</si>
  <si>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</si>
  <si>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</si>
  <si>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</si>
  <si>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</si>
  <si>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</si>
  <si>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</si>
  <si>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</si>
  <si>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</si>
  <si>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</si>
  <si>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</si>
  <si>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</si>
  <si>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</si>
  <si>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</si>
  <si>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</si>
  <si>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</si>
  <si>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</si>
  <si>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</si>
  <si>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</si>
  <si>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</si>
  <si>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</si>
  <si>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</si>
  <si>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</si>
  <si>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</si>
  <si>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</si>
  <si>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</si>
  <si>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</si>
  <si>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</si>
  <si>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</si>
  <si>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</si>
  <si>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</si>
  <si>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</si>
  <si>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</si>
  <si>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</si>
  <si>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</si>
  <si>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</si>
  <si>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</si>
  <si>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</si>
  <si>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</si>
  <si>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</si>
  <si>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</si>
  <si>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</si>
  <si>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</si>
  <si>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</si>
  <si>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</si>
  <si>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</si>
  <si>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</si>
  <si>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</si>
  <si>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</si>
  <si>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</si>
  <si>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</si>
  <si>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</si>
  <si>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</si>
  <si>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</si>
  <si>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</si>
  <si>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</si>
  <si>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</si>
  <si>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</si>
  <si>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</si>
  <si>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</si>
  <si>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</si>
  <si>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</si>
  <si>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</si>
  <si>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</si>
  <si>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</si>
  <si>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</si>
  <si>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</si>
  <si>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</si>
  <si>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</si>
  <si>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</si>
  <si>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</si>
  <si>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</si>
  <si>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</si>
  <si>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</si>
  <si>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</si>
  <si>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</si>
  <si>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</si>
  <si>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</si>
  <si>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</si>
  <si>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</si>
  <si>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</si>
  <si>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</si>
  <si>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</si>
  <si>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</si>
  <si>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</si>
  <si>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</si>
  <si>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</si>
  <si>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</si>
  <si>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</si>
  <si>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</si>
  <si>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</si>
  <si>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</si>
  <si>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</si>
  <si>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</si>
  <si>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</si>
  <si>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</si>
  <si>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</si>
  <si>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</si>
  <si>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</si>
  <si>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</si>
  <si>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</si>
  <si>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</si>
  <si>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</si>
  <si>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</si>
  <si>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WQXWeb Import Configuration</t>
  </si>
  <si>
    <t>Monthly data stored 1-activity per Month (Not using the DataLoggerLine)</t>
  </si>
  <si>
    <t>Daily data stored 1-activity per day (Not using the DataLoggerLine)</t>
  </si>
  <si>
    <t>Daily by Day</t>
  </si>
  <si>
    <t>WQXTEST16465</t>
  </si>
  <si>
    <t>WQXTEST 16465 POTOMAC RIVER NEAR WASHINGTON, DC LITTLE FALLS PUMP STA</t>
  </si>
  <si>
    <t>WQXTEST27576</t>
  </si>
  <si>
    <t>WQXTEST 27576 FAKE RIVER, NOWHERE, MD</t>
  </si>
  <si>
    <t>05 Pctl</t>
  </si>
  <si>
    <t>Daily Geometric Mean</t>
  </si>
  <si>
    <t>30-day Geometric Mean</t>
  </si>
  <si>
    <t>Single Sample Maximum</t>
  </si>
  <si>
    <t>These Export buttons will export data entered in the four yellow-colored Data Entry worksheets into separate tab delimited text files.  You will be prompted to choose a location where to save the file.  The name of the most recent exported file will be saved in the 'Last Export Saved' table below.  
The tab delimited text files exported using these buttons can be imported into WQXWeb using unique import configurations for each file.</t>
  </si>
  <si>
    <t>DH-81</t>
  </si>
  <si>
    <t>DH-95</t>
  </si>
  <si>
    <t>Polar Orga. Chem. Integrative Sampler</t>
  </si>
  <si>
    <t>Semipermeable Membrane Device</t>
  </si>
  <si>
    <t>SHOVEL</t>
  </si>
  <si>
    <t>WBH-96</t>
  </si>
  <si>
    <t>Result Time Basis</t>
  </si>
  <si>
    <t>24 Hours</t>
  </si>
  <si>
    <t>96 Hours</t>
  </si>
  <si>
    <t>1 Day</t>
  </si>
  <si>
    <t>2 Day</t>
  </si>
  <si>
    <t>3 Day</t>
  </si>
  <si>
    <t>4 Day</t>
  </si>
  <si>
    <t>5 Day</t>
  </si>
  <si>
    <t>6 Day</t>
  </si>
  <si>
    <t>7 Day</t>
  </si>
  <si>
    <t>8 Day</t>
  </si>
  <si>
    <t>9 Day</t>
  </si>
  <si>
    <t>10 Day</t>
  </si>
  <si>
    <t>11 Day</t>
  </si>
  <si>
    <t>12 Day</t>
  </si>
  <si>
    <t>13 Day</t>
  </si>
  <si>
    <t>14 Day</t>
  </si>
  <si>
    <t>15 Day</t>
  </si>
  <si>
    <t>16 Day</t>
  </si>
  <si>
    <t>17 Day</t>
  </si>
  <si>
    <t>18 Day</t>
  </si>
  <si>
    <t>19 Day</t>
  </si>
  <si>
    <t>20 Day</t>
  </si>
  <si>
    <t>21 Day</t>
  </si>
  <si>
    <t>22 Day</t>
  </si>
  <si>
    <t>23 Day</t>
  </si>
  <si>
    <t>24 Day</t>
  </si>
  <si>
    <t>25 Day</t>
  </si>
  <si>
    <t>26 Day</t>
  </si>
  <si>
    <t>27 Day</t>
  </si>
  <si>
    <t>28 Day</t>
  </si>
  <si>
    <t>29 Day</t>
  </si>
  <si>
    <t>30 Day</t>
  </si>
  <si>
    <t>60 Day</t>
  </si>
  <si>
    <t>90 Day</t>
  </si>
  <si>
    <t>120 Day</t>
  </si>
  <si>
    <t>6 Month</t>
  </si>
  <si>
    <t>1 Year</t>
  </si>
  <si>
    <t>Yearly</t>
  </si>
  <si>
    <t>Quarterly</t>
  </si>
  <si>
    <t>Daily</t>
  </si>
  <si>
    <t>Ultimate</t>
  </si>
  <si>
    <t>Temperature7DADM</t>
  </si>
  <si>
    <t xml:space="preserve">7-day Moving average of daily maximum water temperature </t>
  </si>
  <si>
    <t>Sample Collection Method ID</t>
  </si>
  <si>
    <t>Sample Collection Equipment Comment</t>
  </si>
  <si>
    <t>USEPA WQXWeb Continuous Computed Data Example Template</t>
  </si>
  <si>
    <t>Activity Attachment File Name</t>
  </si>
  <si>
    <t>Activity Attachment Type</t>
  </si>
  <si>
    <t>YSI 6600 V2-4  data sonde water quality monitoring equipment with simultaneous measurement of conductivity (salinity), temperature, water depth, and pH. Flow computed using rating curve. Nominal 15-minute readings</t>
  </si>
  <si>
    <t>YSI6600V2SondeGauge</t>
  </si>
  <si>
    <t>Monthly by Month</t>
  </si>
  <si>
    <t>txt</t>
  </si>
  <si>
    <t>Domain values last updated:  03/16/2012  03:45:00 PM</t>
  </si>
  <si>
    <t>Yearly By Day</t>
  </si>
  <si>
    <t>Yearly By Month</t>
  </si>
  <si>
    <t>Yearly By 7 Day Avg Max Temp</t>
  </si>
  <si>
    <t>yearly_data_example.txt</t>
  </si>
  <si>
    <t>Winter</t>
  </si>
  <si>
    <t>Summer</t>
  </si>
  <si>
    <t>Fall/Autumn</t>
  </si>
  <si>
    <t>C:\Users\Temp\Documents\ExportYearlyByDay20140101.txt</t>
  </si>
  <si>
    <t>C:\Users\Temp\Documents\ExportYearlyByMonth20140101.txt</t>
  </si>
  <si>
    <t>C:\Users\Temp\Documents\ExportYearlyByTemperature7DADM20140101.txt</t>
  </si>
  <si>
    <t>C:\Users\Temp\DocumentsExportMonitoringLocations20140101.txt</t>
  </si>
  <si>
    <t>C:\Users\Temp\Documents\ExportProjects20140101.txt</t>
  </si>
  <si>
    <t>Import Continuous Monitoring YearSum-D7MQS</t>
  </si>
  <si>
    <t>Version 2.01</t>
  </si>
  <si>
    <t>Activity Start Date (monitoring period)</t>
  </si>
  <si>
    <t>Activity End Date (monitoring period)</t>
  </si>
  <si>
    <t>Continuous_data_example.txt</t>
  </si>
  <si>
    <t>2013-05</t>
  </si>
  <si>
    <t>2013-06</t>
  </si>
  <si>
    <t>2013-07</t>
  </si>
  <si>
    <t>Analysis Start Date (measuring cycle)</t>
  </si>
  <si>
    <t>Analysis End Date (measuring cycle)</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</si>
  <si>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</si>
  <si>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</si>
  <si>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</si>
  <si>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</si>
  <si>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</si>
  <si>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</si>
  <si>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</si>
  <si>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</si>
  <si>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</si>
  <si>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</si>
  <si>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</si>
  <si>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</si>
  <si>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</si>
  <si>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</si>
  <si>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</si>
  <si>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</si>
  <si>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</si>
  <si>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</si>
  <si>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</si>
  <si>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</si>
  <si>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</si>
  <si>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</si>
  <si>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</si>
  <si>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</si>
  <si>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</si>
  <si>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</si>
  <si>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</si>
  <si>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</si>
  <si>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</si>
  <si>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</si>
  <si>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</si>
  <si>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</si>
  <si>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</si>
  <si>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</si>
  <si>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</si>
  <si>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</si>
  <si>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</si>
  <si>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</si>
  <si>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</si>
  <si>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</si>
  <si>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</si>
  <si>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</si>
  <si>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</si>
  <si>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</si>
  <si>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</si>
  <si>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</si>
  <si>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</si>
  <si>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</si>
  <si>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</si>
  <si>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</si>
  <si>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</si>
  <si>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</si>
  <si>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</si>
  <si>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</si>
  <si>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</si>
  <si>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</si>
  <si>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</si>
  <si>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</si>
  <si>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</si>
  <si>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</si>
  <si>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</si>
  <si>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</si>
  <si>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</si>
  <si>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</si>
  <si>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</si>
  <si>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</si>
  <si>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</si>
  <si>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</si>
  <si>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</si>
  <si>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</si>
  <si>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</si>
  <si>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</si>
  <si>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</si>
  <si>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</si>
  <si>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</si>
  <si>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</si>
  <si>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</si>
  <si>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</si>
  <si>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</si>
  <si>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</si>
  <si>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</si>
  <si>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</si>
  <si>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</si>
  <si>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</si>
  <si>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</si>
  <si>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</si>
  <si>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</si>
  <si>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</si>
  <si>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</si>
  <si>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</si>
  <si>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</si>
  <si>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</si>
  <si>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</si>
  <si>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</si>
  <si>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</si>
  <si>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</si>
  <si>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</si>
  <si>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</si>
  <si>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</si>
  <si>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</si>
  <si>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</si>
  <si>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</si>
  <si>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</si>
  <si>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</si>
  <si>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</si>
  <si>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</si>
  <si>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</si>
  <si>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</si>
  <si>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</si>
  <si>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</si>
  <si>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</si>
  <si>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</si>
  <si>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</si>
  <si>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</si>
  <si>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</si>
  <si>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</si>
  <si>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</si>
  <si>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</si>
  <si>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</si>
  <si>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</si>
  <si>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</si>
  <si>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</si>
  <si>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</si>
  <si>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</si>
  <si>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</si>
  <si>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</si>
  <si>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</si>
  <si>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</si>
  <si>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</si>
  <si>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</si>
  <si>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</si>
  <si>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</si>
  <si>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</si>
  <si>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</si>
  <si>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</si>
  <si>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</si>
  <si>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</si>
  <si>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</si>
  <si>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</si>
  <si>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</si>
  <si>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</si>
  <si>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</si>
  <si>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</si>
  <si>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</si>
  <si>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</si>
  <si>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</si>
  <si>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</si>
  <si>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</si>
  <si>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</si>
  <si>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</si>
  <si>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</si>
  <si>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</si>
  <si>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</si>
  <si>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</si>
  <si>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</si>
  <si>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</si>
  <si>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</si>
  <si>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</si>
  <si>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</si>
  <si>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</si>
  <si>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</si>
  <si>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</si>
  <si>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</si>
  <si>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</si>
  <si>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</si>
  <si>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</si>
  <si>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</si>
  <si>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</si>
  <si>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</si>
  <si>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</si>
  <si>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</si>
  <si>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</si>
  <si>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</si>
  <si>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</si>
  <si>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</si>
  <si>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</si>
  <si>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</si>
  <si>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</si>
  <si>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</si>
  <si>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</si>
  <si>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</si>
  <si>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</si>
  <si>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</si>
  <si>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</si>
  <si>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</si>
  <si>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</si>
  <si>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</si>
  <si>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</si>
  <si>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</si>
  <si>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</si>
  <si>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</si>
  <si>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</si>
  <si>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</si>
  <si>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</si>
  <si>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</si>
  <si>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</si>
  <si>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</si>
  <si>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</si>
  <si>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</si>
  <si>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</si>
  <si>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</si>
  <si>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</si>
  <si>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</si>
  <si>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</si>
  <si>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</si>
  <si>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</si>
  <si>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</si>
  <si>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</si>
  <si>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</si>
  <si>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</si>
  <si>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</si>
  <si>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</si>
  <si>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</si>
  <si>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</si>
  <si>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</si>
  <si>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</si>
  <si>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</si>
  <si>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</si>
  <si>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</si>
  <si>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</si>
  <si>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</si>
  <si>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</si>
  <si>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</si>
  <si>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</si>
  <si>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</si>
  <si>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</si>
  <si>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</si>
  <si>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</si>
  <si>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</si>
  <si>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</si>
  <si>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</si>
  <si>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</si>
  <si>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</si>
  <si>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</si>
  <si>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</si>
  <si>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</si>
  <si>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</si>
  <si>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</si>
  <si>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</si>
  <si>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</si>
  <si>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</si>
  <si>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</si>
  <si>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</si>
  <si>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</si>
  <si>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</si>
  <si>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</si>
  <si>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</si>
  <si>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</si>
  <si>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</si>
  <si>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</si>
  <si>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</si>
  <si>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</si>
  <si>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</si>
  <si>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</si>
  <si>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</si>
  <si>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</si>
  <si>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</si>
  <si>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</si>
  <si>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</si>
  <si>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</si>
  <si>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</si>
  <si>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</si>
  <si>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</si>
  <si>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</si>
  <si>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</si>
  <si>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</si>
  <si>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</si>
  <si>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</si>
  <si>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</si>
  <si>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</si>
  <si>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</si>
  <si>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</si>
  <si>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</si>
  <si>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</si>
  <si>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</si>
  <si>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</si>
  <si>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</si>
  <si>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</si>
  <si>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</si>
  <si>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</si>
  <si>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</si>
  <si>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</si>
  <si>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</si>
  <si>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</si>
  <si>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</si>
  <si>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</si>
  <si>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</si>
  <si>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</si>
  <si>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</si>
  <si>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</si>
  <si>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</si>
  <si>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</si>
  <si>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</si>
  <si>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</si>
  <si>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</si>
  <si>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</si>
  <si>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</si>
  <si>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</si>
  <si>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</si>
  <si>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</si>
  <si>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</si>
  <si>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</si>
  <si>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</si>
  <si>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</si>
  <si>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</si>
  <si>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</si>
  <si>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</si>
  <si>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</si>
  <si>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</si>
  <si>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</si>
  <si>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</si>
  <si>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</si>
  <si>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</si>
  <si>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</si>
  <si>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</si>
  <si>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</si>
  <si>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</si>
  <si>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</si>
  <si>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</si>
  <si>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</si>
  <si>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</si>
  <si>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</si>
  <si>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</si>
  <si>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</si>
  <si>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</si>
  <si>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</si>
  <si>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</si>
  <si>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</si>
  <si>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</si>
  <si>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</si>
  <si>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</si>
  <si>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</si>
  <si>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</si>
  <si>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</si>
  <si>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</si>
  <si>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</si>
  <si>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</si>
  <si>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</si>
  <si>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</si>
  <si>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</si>
  <si>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</si>
  <si>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</si>
  <si>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</si>
  <si>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</si>
  <si>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</si>
  <si>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</si>
  <si>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</si>
  <si>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</si>
  <si>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</si>
  <si>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</si>
  <si>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</si>
  <si>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</si>
  <si>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</si>
  <si>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</si>
  <si>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</si>
  <si>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</si>
  <si>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</si>
  <si>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</si>
  <si>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</si>
  <si>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</si>
  <si>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</si>
  <si>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</si>
  <si>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</si>
  <si>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</si>
  <si>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</si>
  <si>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</si>
  <si>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</si>
  <si>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</si>
  <si>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</si>
  <si>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</si>
  <si>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</si>
  <si>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</si>
  <si>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</si>
  <si>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</si>
  <si>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</si>
  <si>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</si>
  <si>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</si>
  <si>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</si>
  <si>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</si>
  <si>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</si>
  <si>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</si>
  <si>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</si>
  <si>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</si>
  <si>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</si>
  <si>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</si>
  <si>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</si>
  <si>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</si>
  <si>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</si>
  <si>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</si>
  <si>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</si>
  <si>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</si>
  <si>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</si>
  <si>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</si>
  <si>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</si>
  <si>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</si>
  <si>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</si>
  <si>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</si>
  <si>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</si>
  <si>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</si>
  <si>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</si>
  <si>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</si>
  <si>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</si>
  <si>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</si>
  <si>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</si>
  <si>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</si>
  <si>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</si>
  <si>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</si>
  <si>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</si>
  <si>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</si>
  <si>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</si>
  <si>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</si>
  <si>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</si>
  <si>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</si>
  <si>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</si>
  <si>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</si>
  <si>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</si>
  <si>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</si>
  <si>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</si>
  <si>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</si>
  <si>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</si>
  <si>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</si>
  <si>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</si>
  <si>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</si>
  <si>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</si>
  <si>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</si>
  <si>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</si>
  <si>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</si>
  <si>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</si>
  <si>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</si>
  <si>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</si>
  <si>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</si>
  <si>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</si>
  <si>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</si>
  <si>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</si>
  <si>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</si>
  <si>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</si>
  <si>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</si>
  <si>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</si>
  <si>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</si>
  <si>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</si>
  <si>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</si>
  <si>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</si>
  <si>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</si>
  <si>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</si>
  <si>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</si>
  <si>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</si>
  <si>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</si>
  <si>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</si>
  <si>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</si>
  <si>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</si>
  <si>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</si>
  <si>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</si>
  <si>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</si>
  <si>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</si>
  <si>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</si>
  <si>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</si>
  <si>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</si>
  <si>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</si>
  <si>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</si>
  <si>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</si>
  <si>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</si>
  <si>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</si>
  <si>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</si>
  <si>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</si>
  <si>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</si>
  <si>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</si>
  <si>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</si>
  <si>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</si>
  <si>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</si>
  <si>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</si>
  <si>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</si>
  <si>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</si>
  <si>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</si>
  <si>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</si>
  <si>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</si>
  <si>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</si>
  <si>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</si>
  <si>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</si>
  <si>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</si>
  <si>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</si>
  <si>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</si>
  <si>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</si>
  <si>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</si>
  <si>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</si>
  <si>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</si>
  <si>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</si>
  <si>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</si>
  <si>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</si>
  <si>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</si>
  <si>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</si>
  <si>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</si>
  <si>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</si>
  <si>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</si>
  <si>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</si>
  <si>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</si>
  <si>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</si>
  <si>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</si>
  <si>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</si>
  <si>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</si>
  <si>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</si>
  <si>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</si>
  <si>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</si>
  <si>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</si>
  <si>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</si>
  <si>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</si>
  <si>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</si>
  <si>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</si>
  <si>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</si>
  <si>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</si>
  <si>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</si>
  <si>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</si>
  <si>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</si>
  <si>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</si>
  <si>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</si>
  <si>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</si>
  <si>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</si>
  <si>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</si>
  <si>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</si>
  <si>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</si>
  <si>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</si>
  <si>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</si>
  <si>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</si>
  <si>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</si>
  <si>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</si>
  <si>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</si>
  <si>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</si>
  <si>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</si>
  <si>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</si>
  <si>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</si>
  <si>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</si>
  <si>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</si>
  <si>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</si>
  <si>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</si>
  <si>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</si>
  <si>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</si>
  <si>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</si>
  <si>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</si>
  <si>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</si>
  <si>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</si>
  <si>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</si>
  <si>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</si>
  <si>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</si>
  <si>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</si>
  <si>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</si>
  <si>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</si>
  <si>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</si>
  <si>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</si>
  <si>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</si>
  <si>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</si>
  <si>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</si>
  <si>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</si>
  <si>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</si>
  <si>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</si>
  <si>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</si>
  <si>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</si>
  <si>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</si>
  <si>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</si>
  <si>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</si>
  <si>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</si>
  <si>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</si>
  <si>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</si>
  <si>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</si>
  <si>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</si>
  <si>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</si>
  <si>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</si>
  <si>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</si>
  <si>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</si>
  <si>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</si>
  <si>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</si>
  <si>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</si>
  <si>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</si>
  <si>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</si>
  <si>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</si>
  <si>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</si>
  <si>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</si>
  <si>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</si>
  <si>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</si>
  <si>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</si>
  <si>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</si>
  <si>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</si>
  <si>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</si>
  <si>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</si>
  <si>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</si>
  <si>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</si>
  <si>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</si>
  <si>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</si>
  <si>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</si>
  <si>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</si>
  <si>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</si>
  <si>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</si>
  <si>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</si>
  <si>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</si>
  <si>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</si>
  <si>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</si>
  <si>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</si>
  <si>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</si>
  <si>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</si>
  <si>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</si>
  <si>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</si>
  <si>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</si>
  <si>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</si>
  <si>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</si>
  <si>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</si>
  <si>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</si>
  <si>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</si>
  <si>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</si>
  <si>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</si>
  <si>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</si>
  <si>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</si>
  <si>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</si>
  <si>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</si>
  <si>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</si>
  <si>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</si>
  <si>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</si>
  <si>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</si>
  <si>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</si>
  <si>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</si>
  <si>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</si>
  <si>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</si>
  <si>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</si>
  <si>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</si>
  <si>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</si>
  <si>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</si>
  <si>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</si>
  <si>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</si>
  <si>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</si>
  <si>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</si>
  <si>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</si>
  <si>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</si>
  <si>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</si>
  <si>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</si>
  <si>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</si>
  <si>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</si>
  <si>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</si>
  <si>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</si>
  <si>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</si>
  <si>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</si>
  <si>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</si>
  <si>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</si>
  <si>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</si>
  <si>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</si>
  <si>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</si>
  <si>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</si>
  <si>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</si>
  <si>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</si>
  <si>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</si>
  <si>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</si>
  <si>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</si>
  <si>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</si>
  <si>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</si>
  <si>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</si>
  <si>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</si>
  <si>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</si>
  <si>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</si>
  <si>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</si>
  <si>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</si>
  <si>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</si>
  <si>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</si>
  <si>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</si>
  <si>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</si>
  <si>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</si>
  <si>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</si>
  <si>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</si>
  <si>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</si>
  <si>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</si>
  <si>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</si>
  <si>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</si>
  <si>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</si>
  <si>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</si>
  <si>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</si>
  <si>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</si>
  <si>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</si>
  <si>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</si>
  <si>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</si>
  <si>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</si>
  <si>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</si>
  <si>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</si>
  <si>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</si>
  <si>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</si>
  <si>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</si>
  <si>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</si>
  <si>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</si>
  <si>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</si>
  <si>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</si>
  <si>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</si>
  <si>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</si>
  <si>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</si>
  <si>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</si>
  <si>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</si>
  <si>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</si>
  <si>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</si>
  <si>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</si>
  <si>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</si>
  <si>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</si>
  <si>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</si>
  <si>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</si>
  <si>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</si>
  <si>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</si>
  <si>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</si>
  <si>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</si>
  <si>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</si>
  <si>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</si>
  <si>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</si>
  <si>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</si>
  <si>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</si>
  <si>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</si>
  <si>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</si>
  <si>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</si>
  <si>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</si>
  <si>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</si>
  <si>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</si>
  <si>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</si>
  <si>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</si>
  <si>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</si>
  <si>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</si>
  <si>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</si>
  <si>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</si>
  <si>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</si>
  <si>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</si>
  <si>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</si>
  <si>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</si>
  <si>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</si>
  <si>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</si>
  <si>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</si>
  <si>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</si>
  <si>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</si>
  <si>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</si>
  <si>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</si>
  <si>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</si>
  <si>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</si>
  <si>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</si>
  <si>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</si>
  <si>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</si>
  <si>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</si>
  <si>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</si>
  <si>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</si>
  <si>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</si>
  <si>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</si>
  <si>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</si>
  <si>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</si>
  <si>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</si>
  <si>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</si>
  <si>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</si>
  <si>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</si>
  <si>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</si>
  <si>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</si>
  <si>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</si>
  <si>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</si>
  <si>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</si>
  <si>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</si>
  <si>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</si>
  <si>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</si>
  <si>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</si>
  <si>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</si>
  <si>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</si>
  <si>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</si>
  <si>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</si>
  <si>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</si>
  <si>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</si>
  <si>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</si>
  <si>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</si>
  <si>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</si>
  <si>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</si>
  <si>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</si>
  <si>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</si>
  <si>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</si>
  <si>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</si>
  <si>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</si>
  <si>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</si>
  <si>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</si>
  <si>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</si>
  <si>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</si>
  <si>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</si>
  <si>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</si>
  <si>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</si>
  <si>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</si>
  <si>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</si>
  <si>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</si>
  <si>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</si>
  <si>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</si>
  <si>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</si>
  <si>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</si>
  <si>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</si>
  <si>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</si>
  <si>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</si>
  <si>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</si>
  <si>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</si>
  <si>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</si>
  <si>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</si>
  <si>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</si>
  <si>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</si>
  <si>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</si>
  <si>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</si>
  <si>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</si>
  <si>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</si>
  <si>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</si>
  <si>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</si>
  <si>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</si>
  <si>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</si>
  <si>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</si>
  <si>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</si>
  <si>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</si>
  <si>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</si>
  <si>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</si>
  <si>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</si>
  <si>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</si>
  <si>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</si>
  <si>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</si>
  <si>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</si>
  <si>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</si>
  <si>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</si>
  <si>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</si>
  <si>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</si>
  <si>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</si>
  <si>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</si>
  <si>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</si>
  <si>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</si>
  <si>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</si>
  <si>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</si>
  <si>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</si>
  <si>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</si>
  <si>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</si>
  <si>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</si>
  <si>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</si>
  <si>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</si>
  <si>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</si>
  <si>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</si>
  <si>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</si>
  <si>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</si>
  <si>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</si>
  <si>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</si>
  <si>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</si>
  <si>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</si>
  <si>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</si>
  <si>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</si>
  <si>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</si>
  <si>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</si>
  <si>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</si>
  <si>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</si>
  <si>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</si>
  <si>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</si>
  <si>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</si>
  <si>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</si>
  <si>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</si>
  <si>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</si>
  <si>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</si>
  <si>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</si>
  <si>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</si>
  <si>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</si>
  <si>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</si>
  <si>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</si>
  <si>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</si>
  <si>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</si>
  <si>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</si>
  <si>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</si>
  <si>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</si>
  <si>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</si>
  <si>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</si>
  <si>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</si>
  <si>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</si>
  <si>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</si>
  <si>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</si>
  <si>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</si>
  <si>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</si>
  <si>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</si>
  <si>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</si>
  <si>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</si>
  <si>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</si>
  <si>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</si>
  <si>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</si>
  <si>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</si>
  <si>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</si>
  <si>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</si>
  <si>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</si>
  <si>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</si>
  <si>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</si>
  <si>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</si>
  <si>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</si>
  <si>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</si>
  <si>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</si>
  <si>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</si>
  <si>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</si>
  <si>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</si>
  <si>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</si>
  <si>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</si>
  <si>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</si>
  <si>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</si>
  <si>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</si>
  <si>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</si>
  <si>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</si>
  <si>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</si>
  <si>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</si>
  <si>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</si>
  <si>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</si>
  <si>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</si>
  <si>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</si>
  <si>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</si>
  <si>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</si>
  <si>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</si>
  <si>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</si>
  <si>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</si>
  <si>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</si>
  <si>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</si>
  <si>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</si>
  <si>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</si>
  <si>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</si>
  <si>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</si>
  <si>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</si>
  <si>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</si>
  <si>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</si>
  <si>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</si>
  <si>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</si>
  <si>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</si>
  <si>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</si>
  <si>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</si>
  <si>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</si>
  <si>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</si>
  <si>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</si>
  <si>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</si>
  <si>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</si>
  <si>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</si>
  <si>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</si>
  <si>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</si>
  <si>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</si>
  <si>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</si>
  <si>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</si>
  <si>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</si>
  <si>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</si>
  <si>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</si>
  <si>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</si>
  <si>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</si>
  <si>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</si>
  <si>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</si>
  <si>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</si>
  <si>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</si>
  <si>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</si>
  <si>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</si>
  <si>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</si>
  <si>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</si>
  <si>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</si>
  <si>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</si>
  <si>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</si>
  <si>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</si>
  <si>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</si>
  <si>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</si>
  <si>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</si>
  <si>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</si>
  <si>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</si>
  <si>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</si>
  <si>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</si>
  <si>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</si>
  <si>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</si>
  <si>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</si>
  <si>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</si>
  <si>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</si>
  <si>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</si>
  <si>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</si>
  <si>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</si>
  <si>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</si>
  <si>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</si>
  <si>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</si>
  <si>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</si>
  <si>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</si>
  <si>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</si>
  <si>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</si>
  <si>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</si>
  <si>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</si>
  <si>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</si>
  <si>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</si>
  <si>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</si>
  <si>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</si>
  <si>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</si>
  <si>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</si>
  <si>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</si>
  <si>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</si>
  <si>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</si>
  <si>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</si>
  <si>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</si>
  <si>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</si>
  <si>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</si>
  <si>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</si>
  <si>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</si>
  <si>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</si>
  <si>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</si>
  <si>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</si>
  <si>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</si>
  <si>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</si>
  <si>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</si>
  <si>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</si>
  <si>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</si>
  <si>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</si>
  <si>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</si>
  <si>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</si>
  <si>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</si>
  <si>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</si>
  <si>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</si>
  <si>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</si>
  <si>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</si>
  <si>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</si>
  <si>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</si>
  <si>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</si>
  <si>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</si>
  <si>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</si>
  <si>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</si>
  <si>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</si>
  <si>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</si>
  <si>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</si>
  <si>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</si>
  <si>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</si>
  <si>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</si>
  <si>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</si>
  <si>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</si>
  <si>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</si>
  <si>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</si>
  <si>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</si>
  <si>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</si>
  <si>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</si>
  <si>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</si>
  <si>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</si>
  <si>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</si>
  <si>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</si>
  <si>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</si>
  <si>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</si>
  <si>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</si>
  <si>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</si>
  <si>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</si>
  <si>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</si>
  <si>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</si>
  <si>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</si>
  <si>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</si>
  <si>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</si>
  <si>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</si>
  <si>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</si>
  <si>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</si>
  <si>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</si>
  <si>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</si>
  <si>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</si>
  <si>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</si>
  <si>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</si>
  <si>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</si>
  <si>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</si>
  <si>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</si>
  <si>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</si>
  <si>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</si>
  <si>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</si>
  <si>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</si>
  <si>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</si>
  <si>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</si>
  <si>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</si>
  <si>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</si>
  <si>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</si>
  <si>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</si>
  <si>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</si>
  <si>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</si>
  <si>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</si>
  <si>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</si>
  <si>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</si>
  <si>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</si>
  <si>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</si>
  <si>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</si>
  <si>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</si>
  <si>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</si>
  <si>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</si>
  <si>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</si>
  <si>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</si>
  <si>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</si>
  <si>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</si>
  <si>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</si>
  <si>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</si>
  <si>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</si>
  <si>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</si>
  <si>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</si>
  <si>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</si>
  <si>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</si>
  <si>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</si>
  <si>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</si>
  <si>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</si>
  <si>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</si>
  <si>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</si>
  <si>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</si>
  <si>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</si>
  <si>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</si>
  <si>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</si>
  <si>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</si>
  <si>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</si>
  <si>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</si>
  <si>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</si>
  <si>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</si>
  <si>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</si>
  <si>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</si>
  <si>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</si>
  <si>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</si>
  <si>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</si>
  <si>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</si>
  <si>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</si>
  <si>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</si>
  <si>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</si>
  <si>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</si>
  <si>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</si>
  <si>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</si>
  <si>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</si>
  <si>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</si>
  <si>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</si>
  <si>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</si>
  <si>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</si>
  <si>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</si>
  <si>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</si>
  <si>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</si>
  <si>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</si>
  <si>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</si>
  <si>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</si>
  <si>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</si>
  <si>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</si>
  <si>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</si>
  <si>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</si>
  <si>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</si>
  <si>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</si>
  <si>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</si>
  <si>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</si>
  <si>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</si>
  <si>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</si>
  <si>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</si>
  <si>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</si>
  <si>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</si>
  <si>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</si>
  <si>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</si>
  <si>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</si>
  <si>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</si>
  <si>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</si>
  <si>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</si>
  <si>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</si>
  <si>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</si>
  <si>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</si>
  <si>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</si>
  <si>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</si>
  <si>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</si>
  <si>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</si>
  <si>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</si>
  <si>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</si>
  <si>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</si>
  <si>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</si>
  <si>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</si>
  <si>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</si>
  <si>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</si>
  <si>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</si>
  <si>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</si>
  <si>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</si>
  <si>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</si>
  <si>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</si>
  <si>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</si>
  <si>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</si>
  <si>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</si>
  <si>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</si>
  <si>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</si>
  <si>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</si>
  <si>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</si>
  <si>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</si>
  <si>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</si>
  <si>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</si>
  <si>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</si>
  <si>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</si>
  <si>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</si>
  <si>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</si>
  <si>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</si>
  <si>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</si>
  <si>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</si>
  <si>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</si>
  <si>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</si>
  <si>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</si>
  <si>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</si>
  <si>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</si>
  <si>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</si>
  <si>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</si>
  <si>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</si>
  <si>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</si>
  <si>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</si>
  <si>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</si>
  <si>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</si>
  <si>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</si>
  <si>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</si>
  <si>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</si>
  <si>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</si>
  <si>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</si>
  <si>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</si>
  <si>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</si>
  <si>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</si>
  <si>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</si>
  <si>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</si>
  <si>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</si>
  <si>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</si>
  <si>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</si>
  <si>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</si>
  <si>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</si>
  <si>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</si>
  <si>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</si>
  <si>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</si>
  <si>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</si>
  <si>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</si>
  <si>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</si>
  <si>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</si>
  <si>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</si>
  <si>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</si>
  <si>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</si>
  <si>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</si>
  <si>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</si>
  <si>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</si>
  <si>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</si>
  <si>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</si>
  <si>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</si>
  <si>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</si>
  <si>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</si>
  <si>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</si>
  <si>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</si>
  <si>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</si>
  <si>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</si>
  <si>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</si>
  <si>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</si>
  <si>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</si>
  <si>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</si>
  <si>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</si>
  <si>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</si>
  <si>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</si>
  <si>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</si>
  <si>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</si>
  <si>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</si>
  <si>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</si>
  <si>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</si>
  <si>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</si>
  <si>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</si>
  <si>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</si>
  <si>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</si>
  <si>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</si>
  <si>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</si>
  <si>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</si>
  <si>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</si>
  <si>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</si>
  <si>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</si>
  <si>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</si>
  <si>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</si>
  <si>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</si>
  <si>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</si>
  <si>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</si>
  <si>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</si>
  <si>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</si>
  <si>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</si>
  <si>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</si>
  <si>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</si>
  <si>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</si>
  <si>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</si>
  <si>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</si>
  <si>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</si>
  <si>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</si>
  <si>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</si>
  <si>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</si>
  <si>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</si>
  <si>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</si>
  <si>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</si>
  <si>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</si>
  <si>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</si>
  <si>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</si>
  <si>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</si>
  <si>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</si>
  <si>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</si>
  <si>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</si>
  <si>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</si>
  <si>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</si>
  <si>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</si>
  <si>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</si>
  <si>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</si>
  <si>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</si>
  <si>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</si>
  <si>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</si>
  <si>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</si>
  <si>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</si>
  <si>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</si>
  <si>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</si>
  <si>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</si>
  <si>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</si>
  <si>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</si>
  <si>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</si>
  <si>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</si>
  <si>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</si>
  <si>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</si>
  <si>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</si>
  <si>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</si>
  <si>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</si>
  <si>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</si>
  <si>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</si>
  <si>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</si>
  <si>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</si>
  <si>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</si>
  <si>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</si>
  <si>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</si>
  <si>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</si>
  <si>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</si>
  <si>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</si>
  <si>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</si>
  <si>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</si>
  <si>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</si>
  <si>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</si>
  <si>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</si>
  <si>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</si>
  <si>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</si>
  <si>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</si>
  <si>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</si>
  <si>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</si>
  <si>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</si>
  <si>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</si>
  <si>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</si>
  <si>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</si>
  <si>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</si>
  <si>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</si>
  <si>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</si>
  <si>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</si>
  <si>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</si>
  <si>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</si>
  <si>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</si>
  <si>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Interim Reporting Level</t>
  </si>
  <si>
    <t>Laboratory Reporting Level</t>
  </si>
  <si>
    <t>Minimum Reporting Level</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</si>
  <si>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</si>
  <si>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</si>
  <si>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</si>
  <si>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</si>
  <si>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</si>
  <si>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</si>
  <si>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</si>
  <si>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</si>
  <si>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</si>
  <si>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</si>
  <si>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</si>
  <si>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</si>
  <si>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</si>
  <si>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</si>
  <si>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</si>
  <si>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</si>
  <si>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</si>
  <si>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</si>
  <si>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</si>
  <si>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</si>
  <si>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</si>
  <si>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</si>
  <si>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</si>
  <si>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</si>
  <si>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</si>
  <si>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</si>
  <si>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</si>
  <si>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</si>
  <si>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</si>
  <si>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</si>
  <si>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</si>
  <si>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</si>
  <si>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</si>
  <si>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</si>
  <si>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</si>
  <si>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</si>
  <si>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</si>
  <si>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</si>
  <si>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</si>
  <si>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</si>
  <si>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</si>
  <si>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</si>
  <si>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</si>
  <si>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</si>
  <si>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</si>
  <si>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</si>
  <si>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</si>
  <si>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</si>
  <si>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</si>
  <si>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</si>
  <si>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</si>
  <si>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</si>
  <si>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</si>
  <si>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</si>
  <si>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</si>
  <si>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</si>
  <si>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</si>
  <si>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</si>
  <si>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</si>
  <si>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</si>
  <si>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</si>
  <si>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</si>
  <si>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</si>
  <si>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</si>
  <si>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</si>
  <si>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</si>
  <si>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</si>
  <si>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</si>
  <si>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</si>
  <si>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</si>
  <si>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</si>
  <si>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</si>
  <si>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</si>
  <si>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</si>
  <si>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</si>
  <si>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</si>
  <si>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</si>
  <si>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</si>
  <si>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</si>
  <si>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</si>
  <si>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</si>
  <si>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</si>
  <si>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</si>
  <si>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</si>
  <si>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</si>
  <si>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</si>
  <si>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</si>
  <si>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</si>
  <si>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</si>
  <si>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</si>
  <si>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</si>
  <si>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</si>
  <si>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</si>
  <si>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</si>
  <si>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</si>
  <si>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</si>
  <si>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</si>
  <si>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</si>
  <si>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</si>
  <si>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</si>
  <si>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</si>
  <si>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</si>
  <si>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</si>
  <si>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</si>
  <si>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</si>
  <si>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</si>
  <si>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</si>
  <si>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</si>
  <si>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</si>
  <si>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</si>
  <si>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</si>
  <si>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</si>
  <si>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</si>
  <si>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</si>
  <si>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</si>
  <si>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</si>
  <si>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</si>
  <si>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</si>
  <si>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</si>
  <si>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</si>
  <si>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</si>
  <si>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</si>
  <si>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</si>
  <si>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</si>
  <si>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</si>
  <si>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</si>
  <si>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</si>
  <si>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</si>
  <si>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</si>
  <si>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</si>
  <si>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</si>
  <si>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</si>
  <si>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</si>
  <si>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</si>
  <si>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</si>
  <si>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</si>
  <si>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</si>
  <si>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</si>
  <si>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</si>
  <si>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</si>
  <si>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</si>
  <si>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</si>
  <si>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</si>
  <si>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</si>
  <si>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</si>
  <si>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</si>
  <si>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</si>
  <si>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</si>
  <si>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</si>
  <si>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</si>
  <si>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</si>
  <si>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</si>
  <si>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</si>
  <si>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</si>
  <si>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</si>
  <si>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</si>
  <si>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</si>
  <si>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</si>
  <si>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</si>
  <si>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</si>
  <si>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</si>
  <si>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</si>
  <si>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</si>
  <si>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</si>
  <si>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</si>
  <si>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Stainless Steel Spoon</t>
  </si>
  <si>
    <t>Split Spoon</t>
  </si>
  <si>
    <t>Shelby Tube</t>
  </si>
  <si>
    <t>Storm Water Sampler</t>
  </si>
  <si>
    <t>Cast Net</t>
  </si>
  <si>
    <t>Radiello</t>
  </si>
  <si>
    <t>Summa</t>
  </si>
  <si>
    <t>Push Point Sampler</t>
  </si>
  <si>
    <t>Pump/Peristaltic</t>
  </si>
  <si>
    <t>BP</t>
  </si>
  <si>
    <t>Week 1</t>
  </si>
  <si>
    <t>Week 0</t>
  </si>
  <si>
    <t>Week 6</t>
  </si>
  <si>
    <t>Week 5</t>
  </si>
  <si>
    <t>Week 7</t>
  </si>
  <si>
    <t>Week 8</t>
  </si>
  <si>
    <t>Week 4</t>
  </si>
  <si>
    <t>Week 10</t>
  </si>
  <si>
    <t>Week 11</t>
  </si>
  <si>
    <t>Week 12</t>
  </si>
  <si>
    <t>Week 13</t>
  </si>
  <si>
    <t>Week 2</t>
  </si>
  <si>
    <t>Week 3</t>
  </si>
  <si>
    <t>Week 9</t>
  </si>
  <si>
    <t>Week 19</t>
  </si>
  <si>
    <t>Week 18</t>
  </si>
  <si>
    <t>Week 17</t>
  </si>
  <si>
    <t>Week 16</t>
  </si>
  <si>
    <t>Week 15</t>
  </si>
  <si>
    <t>Week 14</t>
  </si>
  <si>
    <t>Daily-night</t>
  </si>
  <si>
    <t>Daily-noon</t>
  </si>
  <si>
    <t>Daily-morn</t>
  </si>
  <si>
    <t>Daily-even</t>
  </si>
  <si>
    <t>97 Day</t>
  </si>
  <si>
    <t>99 Day</t>
  </si>
  <si>
    <t>98 Day</t>
  </si>
  <si>
    <t>Weak Acid Diss</t>
  </si>
  <si>
    <t>Non-Filterable (Particle)</t>
  </si>
  <si>
    <t>Strong Acid Diss</t>
  </si>
  <si>
    <t>Total Soluble</t>
  </si>
  <si>
    <t>Bed Sediment</t>
  </si>
  <si>
    <t>Bedload</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</si>
  <si>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</si>
  <si>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</si>
  <si>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</si>
  <si>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</si>
  <si>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</si>
  <si>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</si>
  <si>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</si>
  <si>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</si>
  <si>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</si>
  <si>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</si>
  <si>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</si>
  <si>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</si>
  <si>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</si>
  <si>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</si>
  <si>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</si>
  <si>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</si>
  <si>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</si>
  <si>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</si>
  <si>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</si>
  <si>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</si>
  <si>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</si>
  <si>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</si>
  <si>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</si>
  <si>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</si>
  <si>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</si>
  <si>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</si>
  <si>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</si>
  <si>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</si>
  <si>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</si>
  <si>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</si>
  <si>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</si>
  <si>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</si>
  <si>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</si>
  <si>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</si>
  <si>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</si>
  <si>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</si>
  <si>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</si>
  <si>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</si>
  <si>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</si>
  <si>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</si>
  <si>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</si>
  <si>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</si>
  <si>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</si>
  <si>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</si>
  <si>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</si>
  <si>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</si>
  <si>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</si>
  <si>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</si>
  <si>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</si>
  <si>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</si>
  <si>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</si>
  <si>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</si>
  <si>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</si>
  <si>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</si>
  <si>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</si>
  <si>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</si>
  <si>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</si>
  <si>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</si>
  <si>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</si>
  <si>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</si>
  <si>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</si>
  <si>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</si>
  <si>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</si>
  <si>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</si>
  <si>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</si>
  <si>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</si>
  <si>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</si>
  <si>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</si>
  <si>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</si>
  <si>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</si>
  <si>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</si>
  <si>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</si>
  <si>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</si>
  <si>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</si>
  <si>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</si>
  <si>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</si>
  <si>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</si>
  <si>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</si>
  <si>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</si>
  <si>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</si>
  <si>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</si>
  <si>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</si>
  <si>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</si>
  <si>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</si>
  <si>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</si>
  <si>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</si>
  <si>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</si>
  <si>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</si>
  <si>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</si>
  <si>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</si>
  <si>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</si>
  <si>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</si>
  <si>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</si>
  <si>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</si>
  <si>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</si>
  <si>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</si>
  <si>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</si>
  <si>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</si>
  <si>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</si>
  <si>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</si>
  <si>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</si>
  <si>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</si>
  <si>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</si>
  <si>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</si>
  <si>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</si>
  <si>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</si>
  <si>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</si>
  <si>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</si>
  <si>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</si>
  <si>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</si>
  <si>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</si>
  <si>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</si>
  <si>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</si>
  <si>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</si>
  <si>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</si>
  <si>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</si>
  <si>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</si>
  <si>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</si>
  <si>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</si>
  <si>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</si>
  <si>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</si>
  <si>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</si>
  <si>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</si>
  <si>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</si>
  <si>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</si>
  <si>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</si>
  <si>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</si>
  <si>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</si>
  <si>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</si>
  <si>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</si>
  <si>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</si>
  <si>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</si>
  <si>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</si>
  <si>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</si>
  <si>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</si>
  <si>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</si>
  <si>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</si>
  <si>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</si>
  <si>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</si>
  <si>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</si>
  <si>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</si>
  <si>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</si>
  <si>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</si>
  <si>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</si>
  <si>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</si>
  <si>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</si>
  <si>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</si>
  <si>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</si>
  <si>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</si>
  <si>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</si>
  <si>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</si>
  <si>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</si>
  <si>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</si>
  <si>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</si>
  <si>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</si>
  <si>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</si>
  <si>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</si>
  <si>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</si>
  <si>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</si>
  <si>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</si>
  <si>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</si>
  <si>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</si>
  <si>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</si>
  <si>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</si>
  <si>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</si>
  <si>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</si>
  <si>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</si>
  <si>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</si>
  <si>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</si>
  <si>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</si>
  <si>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</si>
  <si>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</si>
  <si>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</si>
  <si>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</si>
  <si>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</si>
  <si>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</si>
  <si>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</si>
  <si>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</si>
  <si>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</si>
  <si>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</si>
  <si>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</si>
  <si>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</si>
  <si>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</si>
  <si>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</si>
  <si>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</si>
  <si>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</si>
  <si>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</si>
  <si>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</si>
  <si>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</si>
  <si>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</si>
  <si>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</si>
  <si>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</si>
  <si>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</si>
  <si>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</si>
  <si>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</si>
  <si>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</si>
  <si>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</si>
  <si>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</si>
  <si>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</si>
  <si>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</si>
  <si>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</si>
  <si>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</si>
  <si>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</si>
  <si>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</si>
  <si>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</si>
  <si>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</si>
  <si>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</si>
  <si>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</si>
  <si>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</si>
  <si>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</si>
  <si>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</si>
  <si>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</si>
  <si>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</si>
  <si>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</si>
  <si>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</si>
  <si>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</si>
  <si>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</si>
  <si>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</si>
  <si>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</si>
  <si>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</si>
  <si>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</si>
  <si>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</si>
  <si>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</si>
  <si>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</si>
  <si>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</si>
  <si>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</si>
  <si>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</si>
  <si>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</si>
  <si>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</si>
  <si>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</si>
  <si>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</si>
  <si>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</si>
  <si>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</si>
  <si>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</si>
  <si>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</si>
  <si>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</si>
  <si>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</si>
  <si>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</si>
  <si>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</si>
  <si>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</si>
  <si>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</si>
  <si>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</si>
  <si>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</si>
  <si>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</si>
  <si>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</si>
  <si>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</si>
  <si>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</si>
  <si>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</si>
  <si>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</si>
  <si>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</si>
  <si>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</si>
  <si>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</si>
  <si>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</si>
  <si>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</si>
  <si>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</si>
  <si>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</si>
  <si>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</si>
  <si>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</si>
  <si>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</si>
  <si>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</si>
  <si>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</si>
  <si>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</si>
  <si>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</si>
  <si>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</si>
  <si>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</si>
  <si>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</si>
  <si>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</si>
  <si>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</si>
  <si>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</si>
  <si>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</si>
  <si>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</si>
  <si>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</si>
  <si>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</si>
  <si>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</si>
  <si>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</si>
  <si>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</si>
  <si>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</si>
  <si>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</si>
  <si>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</si>
  <si>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</si>
  <si>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</si>
  <si>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</si>
  <si>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</si>
  <si>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</si>
  <si>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</si>
  <si>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</si>
  <si>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</si>
  <si>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</si>
  <si>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</si>
  <si>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</si>
  <si>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</si>
  <si>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</si>
  <si>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</si>
  <si>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</si>
  <si>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</si>
  <si>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</si>
  <si>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</si>
  <si>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</si>
  <si>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</si>
  <si>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</si>
  <si>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</si>
  <si>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</si>
  <si>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</si>
  <si>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</si>
  <si>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</si>
  <si>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</si>
  <si>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</si>
  <si>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</si>
  <si>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</si>
  <si>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</si>
  <si>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</si>
  <si>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</si>
  <si>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</si>
  <si>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</si>
  <si>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</si>
  <si>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</si>
  <si>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</si>
  <si>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</si>
  <si>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</si>
  <si>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</si>
  <si>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</si>
  <si>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</si>
  <si>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</si>
  <si>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</si>
  <si>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</si>
  <si>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</si>
  <si>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</si>
  <si>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</si>
  <si>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</si>
  <si>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</si>
  <si>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</si>
  <si>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</si>
  <si>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</si>
  <si>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</si>
  <si>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</si>
  <si>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</si>
  <si>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</si>
  <si>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</si>
  <si>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</si>
  <si>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</si>
  <si>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</si>
  <si>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</si>
  <si>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</si>
  <si>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</si>
  <si>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</si>
  <si>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</si>
  <si>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</si>
  <si>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</si>
  <si>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</si>
  <si>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</si>
  <si>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</si>
  <si>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</si>
  <si>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</si>
  <si>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</si>
  <si>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</si>
  <si>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</si>
  <si>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</si>
  <si>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</si>
  <si>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</si>
  <si>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</si>
  <si>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</si>
  <si>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</si>
  <si>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</si>
  <si>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</si>
  <si>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</si>
  <si>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</si>
  <si>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</si>
  <si>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</si>
  <si>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</si>
  <si>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</si>
  <si>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</si>
  <si>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</si>
  <si>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</si>
  <si>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</si>
  <si>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</si>
  <si>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</si>
  <si>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</si>
  <si>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</si>
  <si>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</si>
  <si>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</si>
  <si>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</si>
  <si>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</si>
  <si>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</si>
  <si>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</si>
  <si>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</si>
  <si>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</si>
  <si>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</si>
  <si>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</si>
  <si>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</si>
  <si>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</si>
  <si>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</si>
  <si>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</si>
  <si>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</si>
  <si>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</si>
  <si>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</si>
  <si>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</si>
  <si>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</si>
  <si>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</si>
  <si>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</si>
  <si>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</si>
  <si>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</si>
  <si>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</si>
  <si>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</si>
  <si>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</si>
  <si>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</si>
  <si>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</si>
  <si>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</si>
  <si>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</si>
  <si>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</si>
  <si>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</si>
  <si>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</si>
  <si>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</si>
  <si>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</si>
  <si>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</si>
  <si>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</si>
  <si>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</si>
  <si>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</si>
  <si>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</si>
  <si>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</si>
  <si>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</si>
  <si>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</si>
  <si>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</si>
  <si>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</si>
  <si>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</si>
  <si>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</si>
  <si>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</si>
  <si>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</si>
  <si>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</si>
  <si>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</si>
  <si>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</si>
  <si>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</si>
  <si>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</si>
  <si>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</si>
  <si>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</si>
  <si>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</si>
  <si>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</si>
  <si>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</si>
  <si>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</si>
  <si>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</si>
  <si>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</si>
  <si>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</si>
  <si>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</si>
  <si>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</si>
  <si>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</si>
  <si>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</si>
  <si>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</si>
  <si>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</si>
  <si>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</si>
  <si>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</si>
  <si>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</si>
  <si>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</si>
  <si>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</si>
  <si>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</si>
  <si>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</si>
  <si>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</si>
  <si>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</si>
  <si>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</si>
  <si>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</si>
  <si>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</si>
  <si>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</si>
  <si>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</si>
  <si>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</si>
  <si>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</si>
  <si>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</si>
  <si>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</si>
  <si>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</si>
  <si>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</si>
  <si>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</si>
  <si>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</si>
  <si>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</si>
  <si>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</si>
  <si>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</si>
  <si>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</si>
  <si>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</si>
  <si>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</si>
  <si>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</si>
  <si>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</si>
  <si>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</si>
  <si>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</si>
  <si>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</si>
  <si>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</si>
  <si>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</si>
  <si>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</si>
  <si>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</si>
  <si>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</si>
  <si>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</si>
  <si>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</si>
  <si>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</si>
  <si>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</si>
  <si>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</si>
  <si>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</si>
  <si>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</si>
  <si>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</si>
  <si>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</si>
  <si>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</si>
  <si>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</si>
  <si>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</si>
  <si>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</si>
  <si>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</si>
  <si>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</si>
  <si>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</si>
  <si>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</si>
  <si>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</si>
  <si>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</si>
  <si>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</si>
  <si>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</si>
  <si>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</si>
  <si>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</si>
  <si>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</si>
  <si>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</si>
  <si>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</si>
  <si>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</si>
  <si>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</si>
  <si>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</si>
  <si>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</si>
  <si>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</si>
  <si>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</si>
  <si>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</si>
  <si>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</si>
  <si>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</si>
  <si>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</si>
  <si>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</si>
  <si>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</si>
  <si>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</si>
  <si>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</si>
  <si>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</si>
  <si>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</si>
  <si>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</si>
  <si>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</si>
  <si>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</si>
  <si>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</si>
  <si>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</si>
  <si>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</si>
  <si>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</si>
  <si>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</si>
  <si>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</si>
  <si>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</si>
  <si>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</si>
  <si>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</si>
  <si>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</si>
  <si>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</si>
  <si>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</si>
  <si>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</si>
  <si>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</si>
  <si>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</si>
  <si>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</si>
  <si>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</si>
  <si>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</si>
  <si>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</si>
  <si>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</si>
  <si>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</si>
  <si>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</si>
  <si>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</si>
  <si>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</si>
  <si>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</si>
  <si>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</si>
  <si>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</si>
  <si>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</si>
  <si>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</si>
  <si>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</si>
  <si>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</si>
  <si>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</si>
  <si>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</si>
  <si>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</si>
  <si>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</si>
  <si>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</si>
  <si>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</si>
  <si>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</si>
  <si>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</si>
  <si>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</si>
  <si>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</si>
  <si>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</si>
  <si>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</si>
  <si>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</si>
  <si>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</si>
  <si>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</si>
  <si>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</si>
  <si>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</si>
  <si>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</si>
  <si>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</si>
  <si>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</si>
  <si>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</si>
  <si>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</si>
  <si>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</si>
  <si>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</si>
  <si>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</si>
  <si>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</si>
  <si>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</si>
  <si>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</si>
  <si>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</si>
  <si>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</si>
  <si>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</si>
  <si>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</si>
  <si>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</si>
  <si>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</si>
  <si>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</si>
  <si>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</si>
  <si>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</si>
  <si>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</si>
  <si>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</si>
  <si>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</si>
  <si>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</si>
  <si>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</si>
  <si>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</si>
  <si>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</si>
  <si>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</si>
  <si>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</si>
  <si>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</si>
  <si>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</si>
  <si>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</si>
  <si>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</si>
  <si>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</si>
  <si>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</si>
  <si>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</si>
  <si>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</si>
  <si>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</si>
  <si>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</si>
  <si>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</si>
  <si>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</si>
  <si>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</si>
  <si>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</si>
  <si>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</si>
  <si>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</si>
  <si>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</si>
  <si>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</si>
  <si>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</si>
  <si>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</si>
  <si>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</si>
  <si>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</si>
  <si>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</si>
  <si>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</si>
  <si>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</si>
  <si>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</si>
  <si>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</si>
  <si>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</si>
  <si>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</si>
  <si>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</si>
  <si>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</si>
  <si>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</si>
  <si>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</si>
  <si>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</si>
  <si>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</si>
  <si>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</si>
  <si>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</si>
  <si>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</si>
  <si>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</si>
  <si>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</si>
  <si>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</si>
  <si>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</si>
  <si>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</si>
  <si>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</si>
  <si>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</si>
  <si>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</si>
  <si>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</si>
  <si>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</si>
  <si>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</si>
  <si>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</si>
  <si>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</si>
  <si>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</si>
  <si>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</si>
  <si>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</si>
  <si>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</si>
  <si>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</si>
  <si>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</si>
  <si>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</si>
  <si>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</si>
  <si>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</si>
  <si>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</si>
  <si>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</si>
  <si>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</si>
  <si>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</si>
  <si>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</si>
  <si>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</si>
  <si>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</si>
  <si>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</si>
  <si>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</si>
  <si>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</si>
  <si>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</si>
  <si>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</si>
  <si>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</si>
  <si>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</si>
  <si>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</si>
  <si>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</si>
  <si>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</si>
  <si>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</si>
  <si>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</si>
  <si>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</si>
  <si>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</si>
  <si>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</si>
  <si>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</si>
  <si>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</si>
  <si>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</si>
  <si>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</si>
  <si>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</si>
  <si>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</si>
  <si>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</si>
  <si>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</si>
  <si>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</si>
  <si>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</si>
  <si>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</si>
  <si>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</si>
  <si>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</si>
  <si>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</si>
  <si>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</si>
  <si>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</si>
  <si>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</si>
  <si>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</si>
  <si>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</si>
  <si>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</si>
  <si>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</si>
  <si>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</si>
  <si>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</si>
  <si>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</si>
  <si>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</si>
  <si>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</si>
  <si>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</si>
  <si>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</si>
  <si>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</si>
  <si>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</si>
  <si>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</si>
  <si>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</si>
  <si>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</si>
  <si>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</si>
  <si>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</si>
  <si>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</si>
  <si>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</si>
  <si>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</si>
  <si>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</si>
  <si>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</si>
  <si>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</si>
  <si>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</si>
  <si>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</si>
  <si>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</si>
  <si>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</si>
  <si>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</si>
  <si>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</si>
  <si>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</si>
  <si>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</si>
  <si>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</si>
  <si>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</si>
  <si>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</si>
  <si>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</si>
  <si>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</si>
  <si>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</si>
  <si>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</si>
  <si>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</si>
  <si>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</si>
  <si>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</si>
  <si>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</si>
  <si>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</si>
  <si>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</si>
  <si>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</si>
  <si>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</si>
  <si>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</si>
  <si>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</si>
  <si>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</si>
  <si>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</si>
  <si>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</si>
  <si>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</si>
  <si>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</si>
  <si>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</si>
  <si>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</si>
  <si>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</si>
  <si>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</si>
  <si>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</si>
  <si>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</si>
  <si>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</si>
  <si>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</si>
  <si>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</si>
  <si>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</si>
  <si>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</si>
  <si>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</si>
  <si>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</si>
  <si>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</si>
  <si>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</si>
  <si>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</si>
  <si>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</si>
  <si>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</si>
  <si>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</si>
  <si>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</si>
  <si>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</si>
  <si>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</si>
  <si>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</si>
  <si>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</si>
  <si>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</si>
  <si>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</si>
  <si>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</si>
  <si>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</si>
  <si>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</si>
  <si>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</si>
  <si>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</si>
  <si>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</si>
  <si>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</si>
  <si>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</si>
  <si>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</si>
  <si>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</si>
  <si>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</si>
  <si>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</si>
  <si>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</si>
  <si>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</si>
  <si>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</si>
  <si>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</si>
  <si>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</si>
  <si>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</si>
  <si>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</si>
  <si>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</si>
  <si>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</si>
  <si>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</si>
  <si>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</si>
  <si>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</si>
  <si>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</si>
  <si>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</si>
  <si>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</si>
  <si>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</si>
  <si>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</si>
  <si>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</si>
  <si>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</si>
  <si>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</si>
  <si>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</si>
  <si>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</si>
  <si>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</si>
  <si>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</si>
  <si>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</si>
  <si>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</si>
  <si>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</si>
  <si>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</si>
  <si>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</si>
  <si>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</si>
  <si>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</si>
  <si>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</si>
  <si>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</si>
  <si>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</si>
  <si>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</si>
  <si>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</si>
  <si>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</si>
  <si>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</si>
  <si>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</si>
  <si>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</si>
  <si>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</si>
  <si>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</si>
  <si>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</si>
  <si>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</si>
  <si>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</si>
  <si>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</si>
  <si>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</si>
  <si>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</si>
  <si>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</si>
  <si>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</si>
  <si>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</si>
  <si>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</si>
  <si>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</si>
  <si>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</si>
  <si>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</si>
  <si>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</si>
  <si>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</si>
  <si>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</si>
  <si>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</si>
  <si>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</si>
  <si>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</si>
  <si>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</si>
  <si>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</si>
  <si>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</si>
  <si>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</si>
  <si>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</si>
  <si>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</si>
  <si>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</si>
  <si>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</si>
  <si>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</si>
  <si>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</si>
  <si>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</si>
  <si>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</si>
  <si>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</si>
  <si>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</si>
  <si>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</si>
  <si>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</si>
  <si>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</si>
  <si>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</si>
  <si>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</si>
  <si>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</si>
  <si>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</si>
  <si>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</si>
  <si>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</si>
  <si>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</si>
  <si>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</si>
  <si>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</si>
  <si>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</si>
  <si>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</si>
  <si>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</si>
  <si>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</si>
  <si>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</si>
  <si>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</si>
  <si>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</si>
  <si>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</si>
  <si>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</si>
  <si>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</si>
  <si>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</si>
  <si>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</si>
  <si>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</si>
  <si>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</si>
  <si>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</si>
  <si>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</si>
  <si>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</si>
  <si>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</si>
  <si>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</si>
  <si>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</si>
  <si>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</si>
  <si>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</si>
  <si>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</si>
  <si>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</si>
  <si>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</si>
  <si>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</si>
  <si>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</si>
  <si>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</si>
  <si>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</si>
  <si>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</si>
  <si>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</si>
  <si>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</si>
  <si>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</si>
  <si>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</si>
  <si>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</si>
  <si>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</si>
  <si>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</si>
  <si>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</si>
  <si>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</si>
  <si>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</si>
  <si>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</si>
  <si>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</si>
  <si>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</si>
  <si>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</si>
  <si>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</si>
  <si>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</si>
  <si>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</si>
  <si>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</si>
  <si>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</si>
  <si>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</si>
  <si>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</si>
  <si>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</si>
  <si>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</si>
  <si>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</si>
  <si>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</si>
  <si>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</si>
  <si>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</si>
  <si>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</si>
  <si>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</si>
  <si>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</si>
  <si>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</si>
  <si>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</si>
  <si>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</si>
  <si>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</si>
  <si>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</si>
  <si>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</si>
  <si>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</si>
  <si>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</si>
  <si>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</si>
  <si>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</si>
  <si>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</si>
  <si>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</si>
  <si>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</si>
  <si>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</si>
  <si>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</si>
  <si>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</si>
  <si>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</si>
  <si>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</si>
  <si>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</si>
  <si>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</si>
  <si>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</si>
  <si>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</si>
  <si>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</si>
  <si>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</si>
  <si>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</si>
  <si>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</si>
  <si>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</si>
  <si>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</si>
  <si>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</si>
  <si>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</si>
  <si>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</si>
  <si>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</si>
  <si>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</si>
  <si>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</si>
  <si>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</si>
  <si>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</si>
  <si>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</si>
  <si>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</si>
  <si>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</si>
  <si>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</si>
  <si>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</si>
  <si>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</si>
  <si>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</si>
  <si>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</si>
  <si>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</si>
  <si>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</si>
  <si>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</si>
  <si>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</si>
  <si>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</si>
  <si>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</si>
  <si>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</si>
  <si>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</si>
  <si>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</si>
  <si>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</si>
  <si>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</si>
  <si>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</si>
  <si>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</si>
  <si>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</si>
  <si>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</si>
  <si>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</si>
  <si>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</si>
  <si>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</si>
  <si>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</si>
  <si>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</si>
  <si>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</si>
  <si>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</si>
  <si>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</si>
  <si>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</si>
  <si>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</si>
  <si>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</si>
  <si>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</si>
  <si>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</si>
  <si>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</si>
  <si>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</si>
  <si>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</si>
  <si>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</si>
  <si>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</si>
  <si>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</si>
  <si>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</si>
  <si>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</si>
  <si>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</si>
  <si>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</si>
  <si>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</si>
  <si>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</si>
  <si>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</si>
  <si>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</si>
  <si>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</si>
  <si>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</si>
  <si>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</si>
  <si>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</si>
  <si>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</si>
  <si>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</si>
  <si>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</si>
  <si>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</si>
  <si>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</si>
  <si>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</si>
  <si>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</si>
  <si>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</si>
  <si>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</si>
  <si>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</si>
  <si>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</si>
  <si>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</si>
  <si>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</si>
  <si>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</si>
  <si>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</si>
  <si>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</si>
  <si>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</si>
  <si>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</si>
  <si>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</si>
  <si>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</si>
  <si>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</si>
  <si>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</si>
  <si>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</si>
  <si>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</si>
  <si>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</si>
  <si>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</si>
  <si>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</si>
  <si>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</si>
  <si>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</si>
  <si>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</si>
  <si>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</si>
  <si>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</si>
  <si>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</si>
  <si>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</si>
  <si>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</si>
  <si>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</si>
  <si>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</si>
  <si>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</si>
  <si>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</si>
  <si>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</si>
  <si>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</si>
  <si>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</si>
  <si>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</si>
  <si>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</si>
  <si>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</si>
  <si>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</si>
  <si>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</si>
  <si>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</si>
  <si>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</si>
  <si>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</si>
  <si>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</si>
  <si>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</si>
  <si>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</si>
  <si>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</si>
  <si>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</si>
  <si>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</si>
  <si>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</si>
  <si>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</si>
  <si>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</si>
  <si>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</si>
  <si>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</si>
  <si>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</si>
  <si>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</si>
  <si>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</si>
  <si>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</si>
  <si>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</si>
  <si>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</si>
  <si>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</si>
  <si>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</si>
  <si>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</si>
  <si>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</si>
  <si>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</si>
  <si>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</si>
  <si>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</si>
  <si>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</si>
  <si>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</si>
  <si>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</si>
  <si>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</si>
  <si>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</si>
  <si>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</si>
  <si>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</si>
  <si>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</si>
  <si>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</si>
  <si>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</si>
  <si>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</si>
  <si>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</si>
  <si>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</si>
  <si>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</si>
  <si>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</si>
  <si>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</si>
  <si>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</si>
  <si>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</si>
  <si>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</si>
  <si>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</si>
  <si>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</si>
  <si>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</si>
  <si>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</si>
  <si>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</si>
  <si>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</si>
  <si>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</si>
  <si>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</si>
  <si>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</si>
  <si>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</si>
  <si>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</si>
  <si>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</si>
  <si>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</si>
  <si>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</si>
  <si>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</si>
  <si>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</si>
  <si>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</si>
  <si>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</si>
  <si>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</si>
  <si>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</si>
  <si>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</si>
  <si>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</si>
  <si>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</si>
  <si>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</si>
  <si>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</si>
  <si>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</si>
  <si>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</si>
  <si>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</si>
  <si>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</si>
  <si>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</si>
  <si>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</si>
  <si>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</si>
  <si>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</si>
  <si>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</si>
  <si>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</si>
  <si>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</si>
  <si>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</si>
  <si>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</si>
  <si>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</si>
  <si>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</si>
  <si>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</si>
  <si>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</si>
  <si>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</si>
  <si>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</si>
  <si>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</si>
  <si>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</si>
  <si>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</si>
  <si>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</si>
  <si>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</si>
  <si>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</si>
  <si>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</si>
  <si>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</si>
  <si>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</si>
  <si>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</si>
  <si>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</si>
  <si>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</si>
  <si>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</si>
  <si>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</si>
  <si>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</si>
  <si>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</si>
  <si>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</si>
  <si>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</si>
  <si>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</si>
  <si>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</si>
  <si>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</si>
  <si>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</si>
  <si>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</si>
  <si>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</si>
  <si>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</si>
  <si>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</si>
  <si>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</si>
  <si>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</si>
  <si>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</si>
  <si>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</si>
  <si>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</si>
  <si>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</si>
  <si>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</si>
  <si>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</si>
  <si>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</si>
  <si>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</si>
  <si>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</si>
  <si>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</si>
  <si>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</si>
  <si>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</si>
  <si>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</si>
  <si>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</si>
  <si>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</si>
  <si>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</si>
  <si>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</si>
  <si>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</si>
  <si>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</si>
  <si>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</si>
  <si>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</si>
  <si>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</si>
  <si>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</si>
  <si>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</si>
  <si>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</si>
  <si>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</si>
  <si>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</si>
  <si>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</si>
  <si>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</si>
  <si>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</si>
  <si>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</si>
  <si>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</si>
  <si>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</si>
  <si>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</si>
  <si>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</si>
  <si>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</si>
  <si>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</si>
  <si>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</si>
  <si>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</si>
  <si>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</si>
  <si>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</si>
  <si>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</si>
  <si>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</si>
  <si>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</si>
  <si>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</si>
  <si>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</si>
  <si>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</si>
  <si>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</si>
  <si>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</si>
  <si>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</si>
  <si>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</si>
  <si>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</si>
  <si>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</si>
  <si>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</si>
  <si>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</si>
  <si>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</si>
  <si>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</si>
  <si>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</si>
  <si>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</si>
  <si>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</si>
  <si>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</si>
  <si>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</si>
  <si>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</si>
  <si>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</si>
  <si>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</si>
  <si>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</si>
  <si>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</si>
  <si>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</si>
  <si>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</si>
  <si>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</si>
  <si>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</si>
  <si>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</si>
  <si>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</si>
  <si>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</si>
  <si>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</si>
  <si>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</si>
  <si>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</si>
  <si>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</si>
  <si>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</si>
  <si>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</si>
  <si>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</si>
  <si>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</si>
  <si>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</si>
  <si>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</si>
  <si>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</si>
  <si>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</si>
  <si>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</si>
  <si>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</si>
  <si>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</si>
  <si>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</si>
  <si>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</si>
  <si>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</si>
  <si>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</si>
  <si>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</si>
  <si>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</si>
  <si>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</si>
  <si>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</si>
  <si>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</si>
  <si>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</si>
  <si>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</si>
  <si>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</si>
  <si>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</si>
  <si>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</si>
  <si>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</si>
  <si>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</si>
  <si>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</si>
  <si>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</si>
  <si>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</si>
  <si>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</si>
  <si>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</si>
  <si>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</si>
  <si>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</si>
  <si>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</si>
  <si>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</si>
  <si>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</si>
  <si>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</si>
  <si>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</si>
  <si>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</si>
  <si>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</si>
  <si>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</si>
  <si>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</si>
  <si>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</si>
  <si>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</si>
  <si>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</si>
  <si>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</si>
  <si>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</si>
  <si>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</si>
  <si>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</si>
  <si>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</si>
  <si>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</si>
  <si>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</si>
  <si>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</si>
  <si>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</si>
  <si>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</si>
  <si>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</si>
  <si>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</si>
  <si>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</si>
  <si>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</si>
  <si>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</si>
  <si>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</si>
  <si>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</si>
  <si>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</si>
  <si>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</si>
  <si>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</si>
  <si>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</si>
  <si>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</si>
  <si>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</si>
  <si>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</si>
  <si>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</si>
  <si>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</si>
  <si>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</si>
  <si>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</si>
  <si>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</si>
  <si>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</si>
  <si>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</si>
  <si>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</si>
  <si>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</si>
  <si>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</si>
  <si>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</si>
  <si>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</si>
  <si>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</si>
  <si>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</si>
  <si>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</si>
  <si>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</si>
  <si>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</si>
  <si>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</si>
  <si>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</si>
  <si>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</si>
  <si>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</si>
  <si>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</si>
  <si>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</si>
  <si>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</si>
  <si>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</si>
  <si>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</si>
  <si>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</si>
  <si>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</si>
  <si>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</si>
  <si>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</si>
  <si>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</si>
  <si>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</si>
  <si>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</si>
  <si>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</si>
  <si>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</si>
  <si>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</si>
  <si>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</si>
  <si>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</si>
  <si>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</si>
  <si>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</si>
  <si>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</si>
  <si>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</si>
  <si>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</si>
  <si>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</si>
  <si>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</si>
  <si>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</si>
  <si>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</si>
  <si>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</si>
  <si>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</si>
  <si>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</si>
  <si>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</si>
  <si>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</si>
  <si>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</si>
  <si>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</si>
  <si>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</si>
  <si>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</si>
  <si>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</si>
  <si>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</si>
  <si>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</si>
  <si>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</si>
  <si>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</si>
  <si>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</si>
  <si>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</si>
  <si>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</si>
  <si>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</si>
  <si>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</si>
  <si>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</si>
  <si>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</si>
  <si>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</si>
  <si>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</si>
  <si>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</si>
  <si>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</si>
  <si>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</si>
  <si>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</si>
  <si>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</si>
  <si>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</si>
  <si>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</si>
  <si>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</si>
  <si>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</si>
  <si>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</si>
  <si>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</si>
  <si>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</si>
  <si>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</si>
  <si>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</si>
  <si>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</si>
  <si>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</si>
  <si>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</si>
  <si>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</si>
  <si>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</si>
  <si>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</si>
  <si>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</si>
  <si>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</si>
  <si>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</si>
  <si>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</si>
  <si>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</si>
  <si>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</si>
  <si>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</si>
  <si>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</si>
  <si>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</si>
  <si>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</si>
  <si>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</si>
  <si>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</si>
  <si>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</si>
  <si>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</si>
  <si>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</si>
  <si>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</si>
  <si>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</si>
  <si>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</si>
  <si>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</si>
  <si>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</si>
  <si>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</si>
  <si>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</si>
  <si>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</si>
  <si>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</si>
  <si>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</si>
  <si>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</si>
  <si>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</si>
  <si>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</si>
  <si>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</si>
  <si>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</si>
  <si>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</si>
  <si>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</si>
  <si>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</si>
  <si>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</si>
  <si>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</si>
  <si>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</si>
  <si>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</si>
  <si>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</si>
  <si>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</si>
  <si>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</si>
  <si>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</si>
  <si>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</si>
  <si>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</si>
  <si>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</si>
  <si>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</si>
  <si>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</si>
  <si>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</si>
  <si>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</si>
  <si>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</si>
  <si>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</si>
  <si>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</si>
  <si>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</si>
  <si>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</si>
  <si>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</si>
  <si>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</si>
  <si>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</si>
  <si>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</si>
  <si>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</si>
  <si>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</si>
  <si>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</si>
  <si>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</si>
  <si>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</si>
  <si>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</si>
  <si>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</si>
  <si>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</si>
  <si>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</si>
  <si>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</si>
  <si>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</si>
  <si>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</si>
  <si>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</si>
  <si>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</si>
  <si>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</si>
  <si>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</si>
  <si>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</si>
  <si>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</si>
  <si>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</si>
  <si>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</si>
  <si>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</si>
  <si>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</si>
  <si>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</si>
  <si>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</si>
  <si>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</si>
  <si>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</si>
  <si>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</si>
  <si>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</si>
  <si>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</si>
  <si>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</si>
  <si>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</si>
  <si>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</si>
  <si>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</si>
  <si>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</si>
  <si>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</si>
  <si>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</si>
  <si>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</si>
  <si>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</si>
  <si>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</si>
  <si>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</si>
  <si>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</si>
  <si>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</si>
  <si>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</si>
  <si>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</si>
  <si>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</si>
  <si>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</si>
  <si>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</si>
  <si>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</si>
  <si>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</si>
  <si>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</si>
  <si>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</si>
  <si>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</si>
  <si>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</si>
  <si>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</si>
  <si>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</si>
  <si>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</si>
  <si>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</si>
  <si>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</si>
  <si>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</si>
  <si>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</si>
  <si>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</si>
  <si>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</si>
  <si>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</si>
  <si>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</si>
  <si>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</si>
  <si>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</si>
  <si>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</si>
  <si>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</si>
  <si>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</si>
  <si>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</si>
  <si>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</si>
  <si>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</si>
  <si>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</si>
  <si>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</si>
  <si>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</si>
  <si>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</si>
  <si>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</si>
  <si>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</si>
  <si>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</si>
  <si>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</si>
  <si>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</si>
  <si>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</si>
  <si>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</si>
  <si>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</si>
  <si>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</si>
  <si>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</si>
  <si>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</si>
  <si>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</si>
  <si>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</si>
  <si>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</si>
  <si>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</si>
  <si>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</si>
  <si>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</si>
  <si>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</si>
  <si>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</si>
  <si>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</si>
  <si>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</si>
  <si>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</si>
  <si>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</si>
  <si>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</si>
  <si>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</si>
  <si>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</si>
  <si>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</si>
  <si>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</si>
  <si>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</si>
  <si>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</si>
  <si>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</si>
  <si>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</si>
  <si>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</si>
  <si>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</si>
  <si>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</si>
  <si>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</si>
  <si>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</si>
  <si>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</si>
  <si>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</si>
  <si>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</si>
  <si>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</si>
  <si>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</si>
  <si>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</si>
  <si>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</si>
  <si>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</si>
  <si>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</si>
  <si>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</si>
  <si>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</si>
  <si>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</si>
  <si>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</si>
  <si>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</si>
  <si>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</si>
  <si>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</si>
  <si>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</si>
  <si>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</si>
  <si>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</si>
  <si>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</si>
  <si>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</si>
  <si>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</si>
  <si>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</si>
  <si>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</si>
  <si>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</si>
  <si>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</si>
  <si>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</si>
  <si>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</si>
  <si>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</si>
  <si>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</si>
  <si>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</si>
  <si>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</si>
  <si>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</si>
  <si>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</si>
  <si>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</si>
  <si>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</si>
  <si>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</si>
  <si>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</si>
  <si>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</si>
  <si>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</si>
  <si>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</si>
  <si>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</si>
  <si>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</si>
  <si>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</si>
  <si>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</si>
  <si>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</si>
  <si>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</si>
  <si>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</si>
  <si>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</si>
  <si>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</si>
  <si>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</si>
  <si>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</si>
  <si>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</si>
  <si>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</si>
  <si>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</si>
  <si>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</si>
  <si>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</si>
  <si>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</si>
  <si>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</si>
  <si>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</si>
  <si>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</si>
  <si>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</si>
  <si>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</si>
  <si>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</si>
  <si>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</si>
  <si>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</si>
  <si>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</si>
  <si>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</si>
  <si>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</si>
  <si>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</si>
  <si>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</si>
  <si>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</si>
  <si>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</si>
  <si>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</si>
  <si>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</si>
  <si>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</si>
  <si>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</si>
  <si>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</si>
  <si>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</si>
  <si>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</si>
  <si>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</si>
  <si>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</si>
  <si>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</si>
  <si>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</si>
  <si>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</si>
  <si>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</si>
  <si>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</si>
  <si>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</si>
  <si>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</si>
  <si>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</si>
  <si>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</si>
  <si>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</si>
  <si>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</si>
  <si>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</si>
  <si>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</si>
  <si>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</si>
  <si>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</si>
  <si>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</si>
  <si>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</si>
  <si>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</si>
  <si>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</si>
  <si>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</si>
  <si>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</si>
  <si>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</si>
  <si>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</si>
  <si>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</si>
  <si>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</si>
  <si>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</si>
  <si>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</si>
  <si>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</si>
  <si>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</si>
  <si>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</si>
  <si>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</si>
  <si>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</si>
  <si>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</si>
  <si>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</si>
  <si>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</si>
  <si>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</si>
  <si>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</si>
  <si>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</si>
  <si>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</si>
  <si>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</si>
  <si>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</si>
  <si>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</si>
  <si>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</si>
  <si>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</si>
  <si>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</si>
  <si>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</si>
  <si>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</si>
  <si>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</si>
  <si>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</si>
  <si>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</si>
  <si>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</si>
  <si>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</si>
  <si>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</si>
  <si>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</si>
  <si>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</si>
  <si>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</si>
  <si>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</si>
  <si>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</si>
  <si>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</si>
  <si>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</si>
  <si>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</si>
  <si>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</si>
  <si>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</si>
  <si>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</si>
  <si>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</si>
  <si>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</si>
  <si>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</si>
  <si>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</si>
  <si>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</si>
  <si>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</si>
  <si>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</si>
  <si>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</si>
  <si>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</si>
  <si>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</si>
  <si>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</si>
  <si>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</si>
  <si>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</si>
  <si>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</si>
  <si>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</si>
  <si>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</si>
  <si>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</si>
  <si>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</si>
  <si>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</si>
  <si>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</si>
  <si>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</si>
  <si>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</si>
  <si>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Result Sample Fraction</t>
  </si>
  <si>
    <t>Unfiltered</t>
  </si>
  <si>
    <t>PeriodOfRec</t>
  </si>
  <si>
    <t>ResultTemperatureBasis</t>
  </si>
  <si>
    <t>25 Deg C</t>
  </si>
  <si>
    <t>Method Speciation</t>
  </si>
  <si>
    <t>Result Comment</t>
  </si>
  <si>
    <t>http://waterdata.usgs.gov/oh/nwis/dv?&amp;site_no=04188496</t>
  </si>
  <si>
    <t>zip</t>
  </si>
  <si>
    <t>Dissolved Oxygen (DO)</t>
  </si>
  <si>
    <t>FNU</t>
  </si>
  <si>
    <t>Result Detection/Quantitation Limit Type</t>
  </si>
  <si>
    <t>Result Detection/Quantitation Limit Measure</t>
  </si>
  <si>
    <t>Result Detection/Quantitation Limit Unit</t>
  </si>
  <si>
    <t>Data Logger Line</t>
  </si>
  <si>
    <t>Option #1</t>
  </si>
  <si>
    <t>Option #1: http://waterdata.usgs.gov/oh/nwis/dv?&amp;site_no=04188496</t>
  </si>
  <si>
    <t>Option #2: http://waterdata.usgs.gov/oh/nwis/dv?&amp;site_no=04188496</t>
  </si>
  <si>
    <t>Option #2</t>
  </si>
  <si>
    <t>DailyByDay</t>
  </si>
  <si>
    <r>
      <t xml:space="preserve">Activity End Date </t>
    </r>
    <r>
      <rPr>
        <b/>
        <sz val="10"/>
        <color indexed="10"/>
        <rFont val="Arial"/>
        <family val="2"/>
      </rPr>
      <t xml:space="preserve">COPY / PASTE </t>
    </r>
    <r>
      <rPr>
        <b/>
        <sz val="10"/>
        <rFont val="Arial"/>
        <family val="2"/>
      </rPr>
      <t>(monitoring period)</t>
    </r>
  </si>
  <si>
    <r>
      <t xml:space="preserve">Start Date - </t>
    </r>
    <r>
      <rPr>
        <b/>
        <sz val="10"/>
        <color indexed="10"/>
        <rFont val="Arial"/>
        <family val="2"/>
      </rPr>
      <t>COPY / PASTE</t>
    </r>
    <r>
      <rPr>
        <b/>
        <sz val="10"/>
        <rFont val="Arial"/>
        <family val="2"/>
      </rPr>
      <t xml:space="preserve"> not imported</t>
    </r>
  </si>
  <si>
    <r>
      <t xml:space="preserve">Start Date </t>
    </r>
    <r>
      <rPr>
        <b/>
        <sz val="10"/>
        <color indexed="10"/>
        <rFont val="Arial"/>
        <family val="2"/>
      </rPr>
      <t>COPY / PASTE</t>
    </r>
    <r>
      <rPr>
        <b/>
        <sz val="10"/>
        <rFont val="Arial"/>
        <family val="2"/>
      </rPr>
      <t xml:space="preserve"> not imported</t>
    </r>
  </si>
  <si>
    <t>TT1</t>
  </si>
  <si>
    <t>TT2</t>
  </si>
  <si>
    <t>TT1 POTOMAC RIVER NEAR WASHINGTON, DC LITTLE FALLS PUMP STA</t>
  </si>
  <si>
    <t>TT2 FAKE RIVER, NOWHERE, MD</t>
  </si>
  <si>
    <t>Discrete summary actual results</t>
  </si>
  <si>
    <t>Result Depth/Height Measure</t>
  </si>
  <si>
    <t>Result Depth/Height Unit</t>
  </si>
  <si>
    <t>Activity Comment</t>
  </si>
  <si>
    <t>Analysis Start Time</t>
  </si>
  <si>
    <t>Analysis Start Time Zone</t>
  </si>
  <si>
    <t>Analysis End Time</t>
  </si>
  <si>
    <t>Analysis End Time Zone</t>
  </si>
  <si>
    <t>Activity Start Time</t>
  </si>
  <si>
    <t>Activity Start Time Zone</t>
  </si>
  <si>
    <t>Activity Depth/Height Measure</t>
  </si>
  <si>
    <t>Activity Depth/Height Unit</t>
  </si>
  <si>
    <t>HUC Twelve-Digit Code</t>
  </si>
  <si>
    <t>02070008</t>
  </si>
  <si>
    <t>Activity ID User Supplied</t>
  </si>
  <si>
    <t>Result Analytical Method ID</t>
  </si>
  <si>
    <t>Result Analytical Method Context</t>
  </si>
  <si>
    <t>Project Attachment File Name</t>
  </si>
  <si>
    <t>Project Attachment Type</t>
  </si>
  <si>
    <t>QAPP Approved Indicator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</si>
</sst>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x14ac:knownFonts="1">
    <font>
      <sz val="10"/>
      <name val="Arial"/>
    </font>
    <font>
      <sz val="10"/>
      <name val="Arial"/>
      <family val="2"/>
    </font>
    <font>
      <sz val="8"/>
      <name val="Arial"/>
      <family val="2"/>
    </font>
    <font>
      <b/>
      <sz val="10"/>
      <name val="Arial"/>
      <family val="2"/>
    </font>
    <font>
      <sz val="10"/>
      <color indexed="8"/>
      <name val="Arial"/>
      <family val="2"/>
    </font>
    <font>
      <sz val="10"/>
      <name val="Arial"/>
      <family val="2"/>
    </font>
    <font>
      <sz val="10"/>
      <color indexed="8"/>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0"/>
      <color indexed="10"/>
      <name val="Arial"/>
      <family val="2"/>
    </font>
    <font>
      <b/>
      <u/>
      <sz val="10"/>
      <color rgb="FF3333CC"/>
      <name val="Arial"/>
      <family val="2"/>
    </font>
    <font>
      <sz val="11"/>
      <color theme="1"/>
      <name val="Calibri"/>
      <family val="2"/>
      <scheme val="minor"/>
    </font>
    <font>
      <sz val="10"/>
      <color theme="1"/>
      <name val="Arial"/>
      <family val="2"/>
    </font>
    <font>
      <b/>
      <sz val="11"/>
      <color theme="8" tint="-0.499984740745262"/>
      <name val="Arial"/>
      <family val="2"/>
    </font>
    <font>
      <b/>
      <sz val="10"/>
      <color theme="8" tint="-0.499984740745262"/>
      <name val="Arial"/>
      <family val="2"/>
    </font>
    <font>
      <sz val="9"/>
      <color rgb="FF000000"/>
      <name val="Verdana"/>
      <family val="2"/>
    </font>
    <font>
      <b/>
      <u/>
      <sz val="10"/>
      <color theme="8" tint="-0.499984740745262"/>
      <name val="Arial"/>
      <family val="2"/>
    </font>
    <font>
      <sz val="10"/>
      <color rgb="FF000000"/>
      <name val="Arial"/>
      <family val="2"/>
    </font>
    <font>
      <b/>
      <sz val="10"/>
      <color rgb="FFFF0000"/>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rgb="FFFFFFCC"/>
      </patternFill>
    </fill>
    <fill>
      <patternFill patternType="solid">
        <fgColor rgb="FFCC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theme="6"/>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bgColor indexed="64"/>
      </patternFill>
    </fill>
    <fill>
      <patternFill patternType="solid">
        <fgColor theme="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00"/>
        <bgColor indexed="8"/>
      </patternFill>
    </fill>
    <fill>
      <patternFill patternType="solid">
        <fgColor theme="5"/>
        <bgColor indexed="64"/>
      </patternFill>
    </fill>
    <fill>
      <patternFill patternType="solid">
        <fgColor theme="7"/>
        <bgColor indexed="64"/>
      </patternFill>
    </fill>
    <fill>
      <patternFill patternType="solid">
        <fgColor rgb="FFFF99CC"/>
        <bgColor indexed="64"/>
      </patternFill>
    </fill>
    <fill>
      <patternFill patternType="solid">
        <fgColor theme="5" tint="0.59999389629810485"/>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medium">
        <color indexed="12"/>
      </top>
      <bottom style="thin">
        <color indexed="12"/>
      </bottom>
      <diagonal/>
    </border>
    <border>
      <left/>
      <right style="thin">
        <color indexed="22"/>
      </right>
      <top style="thin">
        <color indexed="22"/>
      </top>
      <bottom style="thin">
        <color indexed="22"/>
      </bottom>
      <diagonal/>
    </border>
    <border>
      <left/>
      <right/>
      <top style="medium">
        <color indexed="64"/>
      </top>
      <bottom style="medium">
        <color indexed="64"/>
      </bottom>
      <diagonal/>
    </border>
    <border>
      <left style="medium">
        <color indexed="12"/>
      </left>
      <right style="medium">
        <color indexed="12"/>
      </right>
      <top style="thin">
        <color indexed="12"/>
      </top>
      <bottom style="medium">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medium">
        <color indexed="12"/>
      </bottom>
      <diagonal/>
    </border>
    <border>
      <left style="thin">
        <color indexed="12"/>
      </left>
      <right style="thin">
        <color indexed="12"/>
      </right>
      <top/>
      <bottom/>
      <diagonal/>
    </border>
    <border>
      <left style="thin">
        <color indexed="22"/>
      </left>
      <right style="thin">
        <color indexed="22"/>
      </right>
      <top/>
      <bottom style="thin">
        <color indexed="22"/>
      </bottom>
      <diagonal/>
    </border>
    <border>
      <left style="medium">
        <color indexed="12"/>
      </left>
      <right style="medium">
        <color indexed="12"/>
      </right>
      <top style="medium">
        <color indexed="12"/>
      </top>
      <bottom/>
      <diagonal/>
    </border>
    <border>
      <left style="medium">
        <color indexed="12"/>
      </left>
      <right style="medium">
        <color indexed="12"/>
      </right>
      <top/>
      <bottom style="thin">
        <color indexed="12"/>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top style="thin">
        <color indexed="12"/>
      </top>
      <bottom style="thin">
        <color indexed="12"/>
      </bottom>
      <diagonal/>
    </border>
    <border>
      <left style="medium">
        <color indexed="64"/>
      </left>
      <right style="medium">
        <color indexed="64"/>
      </right>
      <top/>
      <bottom style="medium">
        <color indexed="64"/>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12"/>
      </top>
      <bottom style="thin">
        <color indexed="12"/>
      </bottom>
      <diagonal/>
    </border>
    <border>
      <left style="medium">
        <color indexed="64"/>
      </left>
      <right style="medium">
        <color indexed="64"/>
      </right>
      <top style="thin">
        <color indexed="12"/>
      </top>
      <bottom style="medium">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right/>
      <top style="medium">
        <color indexed="12"/>
      </top>
      <bottom style="thin">
        <color indexed="12"/>
      </bottom>
      <diagonal/>
    </border>
    <border>
      <left/>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right/>
      <top/>
      <bottom style="medium">
        <color rgb="FF0070C0"/>
      </bottom>
      <diagonal/>
    </border>
    <border>
      <left style="medium">
        <color indexed="64"/>
      </left>
      <right style="medium">
        <color indexed="64"/>
      </right>
      <top style="thin">
        <color indexed="64"/>
      </top>
      <bottom style="medium">
        <color rgb="FF0070C0"/>
      </bottom>
      <diagonal/>
    </border>
    <border>
      <left style="medium">
        <color rgb="FF0070C0"/>
      </left>
      <right/>
      <top/>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rgb="FF0070C0"/>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thin">
        <color rgb="FF0070C0"/>
      </right>
      <top style="thin">
        <color rgb="FF0070C0"/>
      </top>
      <bottom style="thin">
        <color rgb="FF0070C0"/>
      </bottom>
      <diagonal/>
    </border>
    <border>
      <left style="thick">
        <color rgb="FF0070C0"/>
      </left>
      <right/>
      <top/>
      <bottom style="medium">
        <color rgb="FF0070C0"/>
      </bottom>
      <diagonal/>
    </border>
    <border>
      <left/>
      <right style="thick">
        <color rgb="FF0070C0"/>
      </right>
      <top/>
      <bottom style="medium">
        <color rgb="FF0070C0"/>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rgb="FF0070C0"/>
      </left>
      <right style="thin">
        <color rgb="FF0070C0"/>
      </right>
      <top style="thin">
        <color rgb="FF0070C0"/>
      </top>
      <bottom/>
      <diagonal/>
    </border>
    <border>
      <left style="medium">
        <color indexed="64"/>
      </left>
      <right style="medium">
        <color theme="4" tint="-0.24994659260841701"/>
      </right>
      <top style="thin">
        <color indexed="64"/>
      </top>
      <bottom/>
      <diagonal/>
    </border>
    <border>
      <left style="thin">
        <color rgb="FF0000FF"/>
      </left>
      <right style="medium">
        <color rgb="FF0070C0"/>
      </right>
      <top style="thin">
        <color rgb="FF0000FF"/>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thick">
        <color rgb="FF0070C0"/>
      </left>
      <right/>
      <top style="medium">
        <color rgb="FF0070C0"/>
      </top>
      <bottom/>
      <diagonal/>
    </border>
    <border>
      <left/>
      <right/>
      <top style="medium">
        <color rgb="FF0070C0"/>
      </top>
      <bottom/>
      <diagonal/>
    </border>
    <border>
      <left/>
      <right style="thick">
        <color rgb="FF0070C0"/>
      </right>
      <top style="medium">
        <color rgb="FF0070C0"/>
      </top>
      <bottom/>
      <diagonal/>
    </border>
    <border>
      <left style="thick">
        <color rgb="FF0070C0"/>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style="medium">
        <color rgb="FF0070C0"/>
      </top>
      <bottom/>
      <diagonal/>
    </border>
    <border>
      <left style="medium">
        <color rgb="FF0070C0"/>
      </left>
      <right/>
      <top/>
      <bottom style="medium">
        <color rgb="FF0070C0"/>
      </bottom>
      <diagonal/>
    </border>
    <border>
      <left style="thin">
        <color rgb="FF0070C0"/>
      </left>
      <right style="medium">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s>
  <cellStyleXfs count="5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0" applyNumberFormat="0" applyFill="0" applyBorder="0" applyAlignment="0" applyProtection="0"/>
    <xf numFmtId="0" fontId="34" fillId="0" borderId="0" applyNumberFormat="0" applyFill="0" applyBorder="0" applyAlignment="0" applyProtection="0">
      <alignment vertical="top"/>
      <protection locked="0"/>
    </xf>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34" fillId="0" borderId="0" applyNumberFormat="0" applyFill="0" applyBorder="0" applyAlignment="0" applyProtection="0">
      <alignment vertical="top"/>
      <protection locked="0"/>
    </xf>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35" fillId="0" borderId="0"/>
    <xf numFmtId="0" fontId="5" fillId="0" borderId="0"/>
    <xf numFmtId="0" fontId="5" fillId="0" borderId="0"/>
    <xf numFmtId="0" fontId="4" fillId="0" borderId="0"/>
    <xf numFmtId="0" fontId="4" fillId="0" borderId="0"/>
    <xf numFmtId="0" fontId="4" fillId="0" borderId="0"/>
    <xf numFmtId="0" fontId="1" fillId="23" borderId="7" applyNumberFormat="0" applyFont="0" applyAlignment="0" applyProtection="0"/>
    <xf numFmtId="0" fontId="35" fillId="29" borderId="50"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cellStyleXfs>
  <cellXfs count="414">
    <xf numFmtId="0" fontId="0" fillId="0" borderId="0" xfId="0"/>
    <xf numFmtId="0" fontId="0" fillId="0" borderId="0" xfId="0" applyAlignment="1"/>
    <xf numFmtId="0" fontId="5" fillId="0" borderId="0" xfId="0" applyFont="1" applyAlignment="1">
      <alignment horizontal="left" indent="6"/>
    </xf>
    <xf numFmtId="0" fontId="6" fillId="0" borderId="0" xfId="0" applyFont="1" applyAlignment="1">
      <alignment vertical="top" wrapText="1"/>
    </xf>
    <xf numFmtId="0" fontId="5" fillId="0" borderId="0" xfId="0" applyFont="1" applyAlignment="1">
      <alignment horizontal="left" indent="2"/>
    </xf>
    <xf numFmtId="0" fontId="7" fillId="0" borderId="0" xfId="0" applyFont="1"/>
    <xf numFmtId="0" fontId="5" fillId="0" borderId="0" xfId="0" applyFont="1"/>
    <xf numFmtId="0" fontId="3" fillId="0" borderId="0" xfId="0" applyFont="1" applyAlignment="1">
      <alignment horizontal="center"/>
    </xf>
    <xf numFmtId="0" fontId="0" fillId="0" borderId="0" xfId="0" applyAlignment="1">
      <alignment horizontal="left" vertical="center" wrapText="1"/>
    </xf>
    <xf numFmtId="49" fontId="3" fillId="0" borderId="0" xfId="0" quotePrefix="1"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0" fillId="0" borderId="10" xfId="0" applyBorder="1"/>
    <xf numFmtId="0" fontId="0" fillId="0" borderId="11" xfId="0" applyBorder="1"/>
    <xf numFmtId="0" fontId="0" fillId="0" borderId="0" xfId="0" applyBorder="1" applyAlignment="1">
      <alignment horizontal="left" vertical="center" wrapText="1"/>
    </xf>
    <xf numFmtId="0" fontId="5" fillId="0" borderId="0" xfId="0" applyFont="1" applyBorder="1" applyAlignment="1">
      <alignment horizontal="left" indent="2"/>
    </xf>
    <xf numFmtId="0" fontId="7" fillId="0" borderId="0" xfId="0" applyFont="1" applyAlignment="1">
      <alignment horizontal="left"/>
    </xf>
    <xf numFmtId="0" fontId="0" fillId="0" borderId="0" xfId="0" applyAlignment="1">
      <alignment vertical="center" wrapText="1"/>
    </xf>
    <xf numFmtId="0" fontId="5" fillId="0" borderId="10" xfId="0" applyFont="1" applyBorder="1"/>
    <xf numFmtId="0" fontId="5" fillId="0" borderId="11" xfId="0" applyFont="1" applyBorder="1"/>
    <xf numFmtId="0" fontId="5" fillId="0" borderId="0" xfId="0" applyFont="1" applyBorder="1"/>
    <xf numFmtId="0" fontId="9" fillId="0" borderId="0" xfId="0" applyFont="1" applyBorder="1"/>
    <xf numFmtId="0" fontId="5" fillId="0" borderId="0" xfId="0" applyFont="1" applyBorder="1" applyAlignment="1">
      <alignment horizontal="left" indent="6"/>
    </xf>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0" fillId="24" borderId="12" xfId="0" applyFill="1" applyBorder="1" applyAlignment="1">
      <alignment horizontal="left" indent="1"/>
    </xf>
    <xf numFmtId="0" fontId="0" fillId="24" borderId="13" xfId="0" applyFill="1" applyBorder="1" applyAlignment="1">
      <alignment horizontal="left" indent="1"/>
    </xf>
    <xf numFmtId="49" fontId="3" fillId="0" borderId="7" xfId="0" applyNumberFormat="1" applyFont="1" applyBorder="1"/>
    <xf numFmtId="49" fontId="0" fillId="0" borderId="7" xfId="0" applyNumberFormat="1" applyBorder="1"/>
    <xf numFmtId="49" fontId="8" fillId="0" borderId="7" xfId="0" applyNumberFormat="1" applyFont="1" applyBorder="1" applyAlignment="1">
      <alignment horizontal="center" vertical="center" wrapText="1"/>
    </xf>
    <xf numFmtId="0" fontId="0" fillId="24" borderId="14" xfId="0" applyFill="1" applyBorder="1"/>
    <xf numFmtId="0" fontId="5" fillId="0" borderId="0" xfId="0" applyFont="1" applyAlignment="1"/>
    <xf numFmtId="0" fontId="5" fillId="0" borderId="0" xfId="0" applyFont="1" applyBorder="1" applyAlignment="1"/>
    <xf numFmtId="0" fontId="5" fillId="0" borderId="10" xfId="0" applyFont="1" applyFill="1" applyBorder="1" applyAlignment="1"/>
    <xf numFmtId="49" fontId="0" fillId="0" borderId="7" xfId="0" applyNumberFormat="1" applyBorder="1" applyAlignment="1">
      <alignment horizontal="center"/>
    </xf>
    <xf numFmtId="15" fontId="4" fillId="0" borderId="7" xfId="43" applyNumberFormat="1" applyFont="1" applyFill="1" applyBorder="1" applyAlignment="1">
      <alignment horizontal="right" wrapText="1"/>
    </xf>
    <xf numFmtId="0" fontId="0" fillId="0" borderId="0" xfId="0" applyBorder="1"/>
    <xf numFmtId="0" fontId="9" fillId="0" borderId="0" xfId="0" applyFont="1" applyFill="1" applyBorder="1" applyAlignment="1">
      <alignment horizontal="left" vertical="center"/>
    </xf>
    <xf numFmtId="0" fontId="10" fillId="0" borderId="0" xfId="0" applyFont="1" applyFill="1" applyBorder="1" applyAlignment="1">
      <alignment horizontal="left" vertical="center"/>
    </xf>
    <xf numFmtId="0" fontId="3" fillId="0" borderId="0" xfId="0" applyFont="1" applyFill="1" applyBorder="1" applyAlignment="1">
      <alignment horizontal="left"/>
    </xf>
    <xf numFmtId="0" fontId="0" fillId="0" borderId="0" xfId="0" applyFill="1" applyBorder="1"/>
    <xf numFmtId="49" fontId="0" fillId="0" borderId="0" xfId="0" applyNumberFormat="1" applyFill="1" applyBorder="1"/>
    <xf numFmtId="0" fontId="0" fillId="0" borderId="0" xfId="0" applyFill="1" applyBorder="1" applyAlignment="1">
      <alignment horizontal="left" indent="1"/>
    </xf>
    <xf numFmtId="0" fontId="5" fillId="0" borderId="0" xfId="0" applyFont="1" applyAlignment="1">
      <alignment horizontal="left"/>
    </xf>
    <xf numFmtId="0" fontId="3" fillId="0" borderId="15" xfId="0" applyFont="1" applyBorder="1" applyAlignment="1">
      <alignment wrapText="1"/>
    </xf>
    <xf numFmtId="0" fontId="3" fillId="0" borderId="15" xfId="0" applyFont="1" applyFill="1" applyBorder="1" applyAlignment="1">
      <alignment horizontal="justify"/>
    </xf>
    <xf numFmtId="49" fontId="0" fillId="0" borderId="16" xfId="0" applyNumberFormat="1" applyBorder="1"/>
    <xf numFmtId="49" fontId="8" fillId="0" borderId="16" xfId="0" applyNumberFormat="1" applyFont="1" applyBorder="1" applyAlignment="1">
      <alignment horizontal="center" vertical="center" wrapText="1"/>
    </xf>
    <xf numFmtId="0" fontId="0" fillId="24" borderId="12" xfId="0" applyFill="1" applyBorder="1"/>
    <xf numFmtId="0" fontId="12" fillId="0" borderId="0" xfId="0" applyFont="1"/>
    <xf numFmtId="0" fontId="3" fillId="0" borderId="15" xfId="0" applyNumberFormat="1" applyFont="1" applyFill="1" applyBorder="1" applyAlignment="1">
      <alignment horizontal="left"/>
    </xf>
    <xf numFmtId="0" fontId="13" fillId="0" borderId="0" xfId="0" applyFont="1"/>
    <xf numFmtId="0" fontId="3" fillId="0" borderId="17" xfId="0" applyFont="1" applyFill="1" applyBorder="1" applyAlignment="1">
      <alignment horizontal="center" vertical="center" wrapText="1"/>
    </xf>
    <xf numFmtId="0" fontId="3" fillId="0" borderId="0" xfId="0" applyFont="1" applyAlignment="1">
      <alignment horizontal="center" vertical="center" wrapText="1"/>
    </xf>
    <xf numFmtId="0" fontId="3" fillId="0" borderId="15" xfId="0" applyFont="1" applyFill="1" applyBorder="1" applyAlignment="1"/>
    <xf numFmtId="0" fontId="0" fillId="24" borderId="18" xfId="0" applyFill="1" applyBorder="1"/>
    <xf numFmtId="0" fontId="0" fillId="0" borderId="0" xfId="0" applyAlignment="1">
      <alignment wrapText="1"/>
    </xf>
    <xf numFmtId="0" fontId="0" fillId="24" borderId="12" xfId="0" applyFill="1" applyBorder="1" applyAlignment="1">
      <alignment horizontal="left"/>
    </xf>
    <xf numFmtId="0" fontId="0" fillId="24" borderId="13" xfId="0" applyFill="1" applyBorder="1" applyAlignment="1">
      <alignment horizontal="left"/>
    </xf>
    <xf numFmtId="0" fontId="5" fillId="24" borderId="14" xfId="0" applyFont="1" applyFill="1" applyBorder="1" applyAlignment="1">
      <alignment horizontal="left"/>
    </xf>
    <xf numFmtId="0" fontId="5" fillId="24" borderId="18" xfId="0" applyFont="1" applyFill="1" applyBorder="1" applyAlignment="1">
      <alignment horizontal="left"/>
    </xf>
    <xf numFmtId="0" fontId="4" fillId="25" borderId="12" xfId="42" applyFont="1" applyFill="1" applyBorder="1" applyAlignment="1">
      <alignment wrapText="1"/>
    </xf>
    <xf numFmtId="0" fontId="35" fillId="0" borderId="12" xfId="39" applyBorder="1"/>
    <xf numFmtId="0" fontId="35" fillId="0" borderId="19" xfId="39" applyBorder="1"/>
    <xf numFmtId="49" fontId="35" fillId="30" borderId="10" xfId="39" applyNumberFormat="1" applyFill="1" applyBorder="1"/>
    <xf numFmtId="0" fontId="35" fillId="0" borderId="13" xfId="39" applyBorder="1"/>
    <xf numFmtId="0" fontId="35" fillId="0" borderId="20" xfId="39" applyBorder="1"/>
    <xf numFmtId="49" fontId="35" fillId="30" borderId="11" xfId="39" applyNumberFormat="1" applyFill="1" applyBorder="1"/>
    <xf numFmtId="0" fontId="0" fillId="0" borderId="0" xfId="0" applyAlignment="1">
      <alignment horizontal="center"/>
    </xf>
    <xf numFmtId="14" fontId="0" fillId="0" borderId="0" xfId="0" applyNumberFormat="1" applyAlignment="1">
      <alignment vertical="center"/>
    </xf>
    <xf numFmtId="14" fontId="5" fillId="0" borderId="0" xfId="0" applyNumberFormat="1" applyFont="1" applyAlignment="1">
      <alignment vertical="center"/>
    </xf>
    <xf numFmtId="0" fontId="36" fillId="0" borderId="19" xfId="39" applyFont="1" applyBorder="1" applyAlignment="1">
      <alignment horizontal="center"/>
    </xf>
    <xf numFmtId="0" fontId="36" fillId="0" borderId="10" xfId="39" applyFont="1" applyBorder="1" applyAlignment="1">
      <alignment horizontal="center"/>
    </xf>
    <xf numFmtId="0" fontId="36" fillId="0" borderId="21" xfId="39" applyFont="1" applyFill="1" applyBorder="1" applyAlignment="1">
      <alignment horizontal="center"/>
    </xf>
    <xf numFmtId="0" fontId="36" fillId="0" borderId="20" xfId="39" applyFont="1" applyBorder="1" applyAlignment="1">
      <alignment horizontal="center"/>
    </xf>
    <xf numFmtId="0" fontId="36" fillId="0" borderId="11" xfId="39" applyFont="1" applyBorder="1" applyAlignment="1">
      <alignment horizontal="center"/>
    </xf>
    <xf numFmtId="0" fontId="36" fillId="30" borderId="19" xfId="39" applyFont="1" applyFill="1" applyBorder="1"/>
    <xf numFmtId="0" fontId="36" fillId="30" borderId="20" xfId="39" applyFont="1" applyFill="1" applyBorder="1"/>
    <xf numFmtId="49" fontId="0" fillId="0" borderId="22" xfId="0" applyNumberFormat="1" applyBorder="1"/>
    <xf numFmtId="0" fontId="9" fillId="0" borderId="23" xfId="0" applyFont="1" applyBorder="1" applyAlignment="1">
      <alignment horizontal="center" vertical="center" wrapText="1"/>
    </xf>
    <xf numFmtId="0" fontId="0" fillId="24" borderId="24" xfId="0" applyFill="1" applyBorder="1"/>
    <xf numFmtId="0" fontId="3" fillId="0" borderId="25" xfId="0" applyFont="1" applyFill="1" applyBorder="1" applyAlignment="1">
      <alignment horizontal="center" vertical="center"/>
    </xf>
    <xf numFmtId="0" fontId="10" fillId="0" borderId="26" xfId="0" applyFont="1" applyBorder="1" applyAlignment="1">
      <alignment vertical="center" wrapText="1"/>
    </xf>
    <xf numFmtId="0" fontId="3" fillId="31" borderId="27" xfId="0" applyFont="1" applyFill="1" applyBorder="1" applyAlignment="1">
      <alignment horizontal="center"/>
    </xf>
    <xf numFmtId="0" fontId="0" fillId="24" borderId="14" xfId="0" applyFill="1" applyBorder="1" applyAlignment="1">
      <alignment horizontal="left"/>
    </xf>
    <xf numFmtId="0" fontId="0" fillId="24" borderId="18" xfId="0" applyFill="1" applyBorder="1" applyAlignment="1">
      <alignment horizontal="left"/>
    </xf>
    <xf numFmtId="0" fontId="36" fillId="30" borderId="51" xfId="39" applyFont="1" applyFill="1" applyBorder="1" applyAlignment="1">
      <alignment horizontal="left"/>
    </xf>
    <xf numFmtId="0" fontId="36" fillId="30" borderId="52" xfId="39" applyFont="1" applyFill="1" applyBorder="1" applyAlignment="1">
      <alignment horizontal="left"/>
    </xf>
    <xf numFmtId="0" fontId="36" fillId="30" borderId="53" xfId="39" applyFont="1" applyFill="1" applyBorder="1" applyAlignment="1">
      <alignment horizontal="left"/>
    </xf>
    <xf numFmtId="0" fontId="9" fillId="0" borderId="15" xfId="0" applyFont="1" applyBorder="1" applyAlignment="1">
      <alignment horizontal="center" vertical="center"/>
    </xf>
    <xf numFmtId="0" fontId="9" fillId="0" borderId="0" xfId="0" applyFont="1" applyBorder="1" applyAlignment="1">
      <alignment horizontal="center"/>
    </xf>
    <xf numFmtId="0" fontId="36" fillId="30" borderId="14" xfId="39" applyFont="1" applyFill="1" applyBorder="1" applyAlignment="1">
      <alignment horizontal="left"/>
    </xf>
    <xf numFmtId="0" fontId="36" fillId="30" borderId="18" xfId="39" applyFont="1" applyFill="1" applyBorder="1" applyAlignment="1">
      <alignment horizontal="left"/>
    </xf>
    <xf numFmtId="0" fontId="4" fillId="25" borderId="14" xfId="42" applyFont="1" applyFill="1" applyBorder="1" applyAlignment="1">
      <alignment horizontal="left" wrapText="1"/>
    </xf>
    <xf numFmtId="0" fontId="4" fillId="25" borderId="18" xfId="42" applyFont="1" applyFill="1" applyBorder="1" applyAlignment="1">
      <alignment horizontal="left" wrapText="1"/>
    </xf>
    <xf numFmtId="0" fontId="5" fillId="24" borderId="12" xfId="0" applyFont="1" applyFill="1" applyBorder="1" applyAlignment="1"/>
    <xf numFmtId="0" fontId="5" fillId="24" borderId="13" xfId="0" applyFont="1" applyFill="1" applyBorder="1" applyAlignment="1"/>
    <xf numFmtId="0" fontId="5" fillId="0" borderId="28" xfId="0" applyFont="1" applyBorder="1" applyAlignment="1">
      <alignment horizontal="left" vertical="center"/>
    </xf>
    <xf numFmtId="0" fontId="0" fillId="0" borderId="28" xfId="0" applyBorder="1" applyAlignment="1">
      <alignment horizontal="left" vertical="center"/>
    </xf>
    <xf numFmtId="0" fontId="0" fillId="0" borderId="12" xfId="0" applyBorder="1" applyAlignment="1">
      <alignment horizontal="left" vertical="center"/>
    </xf>
    <xf numFmtId="0" fontId="3" fillId="31" borderId="27" xfId="0" applyFont="1" applyFill="1" applyBorder="1" applyAlignment="1">
      <alignment horizontal="center" wrapText="1"/>
    </xf>
    <xf numFmtId="0" fontId="9" fillId="0" borderId="23" xfId="0" applyFont="1" applyBorder="1" applyAlignment="1">
      <alignment horizontal="center" vertical="center"/>
    </xf>
    <xf numFmtId="0" fontId="3" fillId="0" borderId="15" xfId="0" applyFont="1" applyBorder="1" applyAlignment="1">
      <alignment horizontal="center" vertical="center"/>
    </xf>
    <xf numFmtId="0" fontId="3" fillId="31" borderId="29" xfId="0" applyFont="1" applyFill="1" applyBorder="1" applyAlignment="1">
      <alignment horizontal="center"/>
    </xf>
    <xf numFmtId="49" fontId="0" fillId="0" borderId="0" xfId="0" applyNumberFormat="1" applyBorder="1"/>
    <xf numFmtId="49" fontId="0" fillId="0" borderId="0" xfId="0" applyNumberFormat="1" applyBorder="1" applyAlignment="1">
      <alignment horizontal="center"/>
    </xf>
    <xf numFmtId="49" fontId="8" fillId="0" borderId="0"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49" fontId="0" fillId="0" borderId="30" xfId="0" applyNumberFormat="1" applyBorder="1"/>
    <xf numFmtId="49" fontId="0" fillId="0" borderId="31" xfId="0" applyNumberFormat="1" applyBorder="1"/>
    <xf numFmtId="0" fontId="3" fillId="31" borderId="32" xfId="0" applyFont="1" applyFill="1" applyBorder="1" applyAlignment="1">
      <alignment horizontal="center" wrapText="1"/>
    </xf>
    <xf numFmtId="0" fontId="3" fillId="31" borderId="54" xfId="0" applyFont="1" applyFill="1" applyBorder="1" applyAlignment="1">
      <alignment horizontal="center"/>
    </xf>
    <xf numFmtId="0" fontId="3" fillId="31" borderId="55" xfId="0" applyFont="1" applyFill="1" applyBorder="1" applyAlignment="1">
      <alignment horizontal="center" wrapText="1"/>
    </xf>
    <xf numFmtId="0" fontId="36" fillId="30" borderId="56" xfId="39" applyFont="1" applyFill="1" applyBorder="1"/>
    <xf numFmtId="0" fontId="36" fillId="0" borderId="57" xfId="39" applyFont="1" applyBorder="1" applyAlignment="1">
      <alignment horizontal="center"/>
    </xf>
    <xf numFmtId="0" fontId="36" fillId="30" borderId="58" xfId="39" applyFont="1" applyFill="1" applyBorder="1"/>
    <xf numFmtId="0" fontId="36" fillId="0" borderId="59" xfId="39" applyFont="1" applyBorder="1" applyAlignment="1">
      <alignment horizontal="center"/>
    </xf>
    <xf numFmtId="0" fontId="36" fillId="0" borderId="60" xfId="39" applyFont="1" applyBorder="1" applyAlignment="1">
      <alignment horizontal="center"/>
    </xf>
    <xf numFmtId="0" fontId="35" fillId="30" borderId="10" xfId="39" applyFill="1" applyBorder="1" applyAlignment="1">
      <alignment horizontal="left"/>
    </xf>
    <xf numFmtId="0" fontId="35" fillId="30" borderId="12" xfId="39" applyFill="1" applyBorder="1" applyAlignment="1">
      <alignment horizontal="left"/>
    </xf>
    <xf numFmtId="0" fontId="35" fillId="30" borderId="33" xfId="39" applyFill="1" applyBorder="1" applyAlignment="1">
      <alignment horizontal="left"/>
    </xf>
    <xf numFmtId="0" fontId="35" fillId="30" borderId="34" xfId="39" applyFill="1" applyBorder="1" applyAlignment="1">
      <alignment horizontal="left"/>
    </xf>
    <xf numFmtId="0" fontId="35" fillId="0" borderId="61" xfId="39" applyBorder="1" applyAlignment="1">
      <alignment horizontal="left"/>
    </xf>
    <xf numFmtId="0" fontId="3" fillId="31" borderId="54" xfId="0" applyFont="1" applyFill="1" applyBorder="1" applyAlignment="1">
      <alignment horizontal="center" wrapText="1"/>
    </xf>
    <xf numFmtId="0" fontId="3" fillId="31" borderId="62" xfId="0" applyFont="1" applyFill="1" applyBorder="1" applyAlignment="1">
      <alignment horizontal="center" wrapText="1"/>
    </xf>
    <xf numFmtId="0" fontId="35" fillId="30" borderId="63" xfId="39" applyFill="1" applyBorder="1" applyAlignment="1">
      <alignment horizontal="left"/>
    </xf>
    <xf numFmtId="0" fontId="35" fillId="0" borderId="64" xfId="39" applyFill="1" applyBorder="1" applyAlignment="1">
      <alignment horizontal="left"/>
    </xf>
    <xf numFmtId="0" fontId="35" fillId="30" borderId="65" xfId="39" applyFill="1" applyBorder="1" applyAlignment="1">
      <alignment horizontal="left"/>
    </xf>
    <xf numFmtId="0" fontId="35" fillId="0" borderId="66" xfId="39" applyFill="1" applyBorder="1" applyAlignment="1">
      <alignment horizontal="left"/>
    </xf>
    <xf numFmtId="0" fontId="35" fillId="30" borderId="67" xfId="39" applyFill="1" applyBorder="1" applyAlignment="1">
      <alignment horizontal="left"/>
    </xf>
    <xf numFmtId="0" fontId="3" fillId="31" borderId="29" xfId="0" applyFont="1" applyFill="1" applyBorder="1" applyAlignment="1">
      <alignment horizontal="center" wrapText="1"/>
    </xf>
    <xf numFmtId="0" fontId="9" fillId="0" borderId="0" xfId="0" applyFont="1" applyFill="1" applyBorder="1" applyAlignment="1">
      <alignment horizontal="center" vertical="center"/>
    </xf>
    <xf numFmtId="0" fontId="36" fillId="0" borderId="0" xfId="39" applyFont="1" applyBorder="1" applyAlignment="1">
      <alignment horizontal="center"/>
    </xf>
    <xf numFmtId="0" fontId="35" fillId="0" borderId="0" xfId="39" applyFill="1" applyBorder="1" applyAlignment="1">
      <alignment horizontal="left"/>
    </xf>
    <xf numFmtId="0" fontId="5" fillId="32" borderId="0" xfId="40" applyFill="1" applyBorder="1"/>
    <xf numFmtId="0" fontId="5" fillId="0" borderId="0" xfId="40"/>
    <xf numFmtId="0" fontId="5" fillId="0" borderId="0" xfId="40" applyBorder="1"/>
    <xf numFmtId="0" fontId="5" fillId="0" borderId="68" xfId="40" applyBorder="1"/>
    <xf numFmtId="0" fontId="5" fillId="26" borderId="0" xfId="40" applyFill="1" applyBorder="1"/>
    <xf numFmtId="0" fontId="37" fillId="32" borderId="29" xfId="40" applyFont="1" applyFill="1" applyBorder="1" applyAlignment="1">
      <alignment horizontal="center"/>
    </xf>
    <xf numFmtId="0" fontId="5" fillId="27" borderId="29" xfId="40" applyFont="1" applyFill="1" applyBorder="1" applyAlignment="1">
      <alignment horizontal="left" vertical="top" wrapText="1"/>
    </xf>
    <xf numFmtId="0" fontId="5" fillId="27" borderId="29" xfId="40" applyFill="1" applyBorder="1" applyAlignment="1">
      <alignment vertical="top"/>
    </xf>
    <xf numFmtId="0" fontId="5" fillId="28" borderId="35" xfId="40" applyFill="1" applyBorder="1" applyAlignment="1">
      <alignment vertical="top"/>
    </xf>
    <xf numFmtId="0" fontId="5" fillId="28" borderId="36" xfId="40" applyFill="1" applyBorder="1" applyAlignment="1">
      <alignment vertical="top"/>
    </xf>
    <xf numFmtId="0" fontId="5" fillId="24" borderId="35" xfId="40" applyFill="1" applyBorder="1" applyAlignment="1">
      <alignment vertical="top"/>
    </xf>
    <xf numFmtId="0" fontId="5" fillId="24" borderId="36" xfId="40" applyFill="1" applyBorder="1" applyAlignment="1">
      <alignment vertical="top"/>
    </xf>
    <xf numFmtId="0" fontId="5" fillId="24" borderId="36" xfId="40" applyFont="1" applyFill="1" applyBorder="1" applyAlignment="1">
      <alignment vertical="top"/>
    </xf>
    <xf numFmtId="0" fontId="5" fillId="24" borderId="69" xfId="40" applyFill="1" applyBorder="1" applyAlignment="1">
      <alignment vertical="top"/>
    </xf>
    <xf numFmtId="0" fontId="5" fillId="0" borderId="0" xfId="40" applyFill="1" applyBorder="1"/>
    <xf numFmtId="0" fontId="14" fillId="33" borderId="37" xfId="44" applyFont="1" applyFill="1" applyBorder="1" applyAlignment="1">
      <alignment horizontal="center" vertical="center" wrapText="1"/>
    </xf>
    <xf numFmtId="0" fontId="34" fillId="33" borderId="37" xfId="29" applyFill="1" applyBorder="1" applyAlignment="1" applyProtection="1">
      <alignment horizontal="center" vertical="center" wrapText="1"/>
    </xf>
    <xf numFmtId="0" fontId="3" fillId="33" borderId="37" xfId="0" applyFont="1" applyFill="1" applyBorder="1" applyAlignment="1">
      <alignment horizontal="center" vertical="center" wrapText="1"/>
    </xf>
    <xf numFmtId="0" fontId="11" fillId="33" borderId="37" xfId="35" applyFont="1" applyFill="1" applyBorder="1" applyAlignment="1" applyProtection="1">
      <alignment horizontal="center" vertical="center" wrapText="1"/>
    </xf>
    <xf numFmtId="0" fontId="34" fillId="33" borderId="37" xfId="35" applyFill="1" applyBorder="1" applyAlignment="1" applyProtection="1">
      <alignment horizontal="center" vertical="center" wrapText="1"/>
    </xf>
    <xf numFmtId="49" fontId="3" fillId="33" borderId="37" xfId="0" quotePrefix="1" applyNumberFormat="1" applyFont="1" applyFill="1" applyBorder="1" applyAlignment="1">
      <alignment horizontal="center" vertical="center" wrapText="1"/>
    </xf>
    <xf numFmtId="49" fontId="3" fillId="33" borderId="37" xfId="0" applyNumberFormat="1" applyFont="1" applyFill="1" applyBorder="1" applyAlignment="1">
      <alignment horizontal="center" vertical="center" wrapText="1"/>
    </xf>
    <xf numFmtId="49" fontId="11" fillId="33" borderId="37" xfId="35" applyNumberFormat="1" applyFont="1" applyFill="1" applyBorder="1" applyAlignment="1" applyProtection="1">
      <alignment horizontal="center" vertical="center" wrapText="1"/>
    </xf>
    <xf numFmtId="14" fontId="3" fillId="33" borderId="37" xfId="0" quotePrefix="1" applyNumberFormat="1" applyFont="1" applyFill="1" applyBorder="1" applyAlignment="1">
      <alignment horizontal="center" vertical="center" wrapText="1"/>
    </xf>
    <xf numFmtId="49" fontId="34" fillId="33" borderId="37" xfId="35" quotePrefix="1" applyNumberFormat="1" applyFill="1" applyBorder="1" applyAlignment="1" applyProtection="1">
      <alignment horizontal="center" vertical="center" wrapText="1"/>
    </xf>
    <xf numFmtId="49" fontId="34" fillId="33" borderId="37" xfId="35" applyNumberFormat="1" applyFill="1" applyBorder="1" applyAlignment="1" applyProtection="1">
      <alignment horizontal="center" vertical="center" wrapText="1"/>
    </xf>
    <xf numFmtId="0" fontId="32" fillId="0" borderId="0" xfId="40" applyFont="1" applyBorder="1" applyAlignment="1">
      <alignment horizontal="left"/>
    </xf>
    <xf numFmtId="0" fontId="9" fillId="0" borderId="0" xfId="40" applyFont="1" applyBorder="1" applyAlignment="1">
      <alignment horizontal="right"/>
    </xf>
    <xf numFmtId="0" fontId="3" fillId="31" borderId="27" xfId="0" applyFont="1" applyFill="1" applyBorder="1" applyAlignment="1">
      <alignment horizontal="center" vertical="center"/>
    </xf>
    <xf numFmtId="0" fontId="3" fillId="0" borderId="70" xfId="40" applyFont="1" applyBorder="1" applyAlignment="1">
      <alignment horizontal="left" vertical="top" indent="1"/>
    </xf>
    <xf numFmtId="0" fontId="32" fillId="0" borderId="71" xfId="40" applyFont="1" applyBorder="1"/>
    <xf numFmtId="0" fontId="5" fillId="0" borderId="72" xfId="40" applyBorder="1"/>
    <xf numFmtId="0" fontId="7" fillId="0" borderId="73" xfId="40" applyFont="1" applyBorder="1" applyAlignment="1">
      <alignment horizontal="right" vertical="center"/>
    </xf>
    <xf numFmtId="0" fontId="32" fillId="0" borderId="74" xfId="40" applyFont="1" applyBorder="1" applyAlignment="1">
      <alignment horizontal="right"/>
    </xf>
    <xf numFmtId="22" fontId="9" fillId="0" borderId="75" xfId="40" applyNumberFormat="1" applyFont="1" applyBorder="1" applyAlignment="1">
      <alignment horizontal="left"/>
    </xf>
    <xf numFmtId="0" fontId="5" fillId="0" borderId="74" xfId="40" applyBorder="1"/>
    <xf numFmtId="0" fontId="5" fillId="0" borderId="75" xfId="40" applyBorder="1"/>
    <xf numFmtId="0" fontId="3" fillId="0" borderId="74" xfId="40" applyFont="1" applyBorder="1" applyAlignment="1">
      <alignment horizontal="left" vertical="top" indent="1"/>
    </xf>
    <xf numFmtId="0" fontId="3" fillId="0" borderId="76" xfId="40" applyFont="1" applyBorder="1" applyAlignment="1">
      <alignment horizontal="left" vertical="top" indent="1"/>
    </xf>
    <xf numFmtId="0" fontId="37" fillId="32" borderId="77" xfId="40" applyFont="1" applyFill="1" applyBorder="1" applyAlignment="1">
      <alignment horizontal="center"/>
    </xf>
    <xf numFmtId="0" fontId="37" fillId="32" borderId="78" xfId="40" applyFont="1" applyFill="1" applyBorder="1" applyAlignment="1">
      <alignment horizontal="center"/>
    </xf>
    <xf numFmtId="0" fontId="5" fillId="27" borderId="77" xfId="40" applyFill="1" applyBorder="1" applyAlignment="1">
      <alignment horizontal="left" vertical="top"/>
    </xf>
    <xf numFmtId="0" fontId="5" fillId="27" borderId="79" xfId="40" applyFont="1" applyFill="1" applyBorder="1" applyAlignment="1">
      <alignment vertical="top" wrapText="1"/>
    </xf>
    <xf numFmtId="0" fontId="5" fillId="28" borderId="80" xfId="40" applyFont="1" applyFill="1" applyBorder="1" applyAlignment="1">
      <alignment vertical="top" wrapText="1"/>
    </xf>
    <xf numFmtId="0" fontId="5" fillId="28" borderId="81" xfId="40" applyFont="1" applyFill="1" applyBorder="1" applyAlignment="1">
      <alignment vertical="top" wrapText="1"/>
    </xf>
    <xf numFmtId="0" fontId="5" fillId="24" borderId="80" xfId="40" applyFont="1" applyFill="1" applyBorder="1" applyAlignment="1">
      <alignment vertical="top" wrapText="1"/>
    </xf>
    <xf numFmtId="0" fontId="5" fillId="24" borderId="81" xfId="40" applyFont="1" applyFill="1" applyBorder="1" applyAlignment="1">
      <alignment vertical="top" wrapText="1"/>
    </xf>
    <xf numFmtId="0" fontId="5" fillId="24" borderId="82" xfId="40" applyFont="1" applyFill="1" applyBorder="1" applyAlignment="1">
      <alignment vertical="top" wrapText="1"/>
    </xf>
    <xf numFmtId="0" fontId="3" fillId="0" borderId="0" xfId="0" applyFont="1" applyBorder="1"/>
    <xf numFmtId="0" fontId="0" fillId="0" borderId="0" xfId="0" applyBorder="1" applyAlignment="1">
      <alignment wrapText="1"/>
    </xf>
    <xf numFmtId="0" fontId="5" fillId="0" borderId="0" xfId="40" applyBorder="1" applyAlignment="1">
      <alignment wrapText="1"/>
    </xf>
    <xf numFmtId="0" fontId="5" fillId="0" borderId="0" xfId="40" applyFont="1" applyBorder="1" applyAlignment="1">
      <alignment vertical="top" wrapText="1"/>
    </xf>
    <xf numFmtId="0" fontId="5" fillId="0" borderId="0" xfId="0" applyFont="1" applyBorder="1" applyAlignment="1">
      <alignment vertical="top" wrapText="1"/>
    </xf>
    <xf numFmtId="0" fontId="32" fillId="0" borderId="83" xfId="0" applyFont="1" applyBorder="1"/>
    <xf numFmtId="0" fontId="0" fillId="0" borderId="84" xfId="0" applyBorder="1"/>
    <xf numFmtId="0" fontId="7" fillId="0" borderId="85" xfId="40" applyFont="1" applyBorder="1"/>
    <xf numFmtId="0" fontId="32" fillId="0" borderId="86" xfId="40" applyFont="1" applyBorder="1"/>
    <xf numFmtId="0" fontId="0" fillId="0" borderId="87" xfId="0" applyBorder="1"/>
    <xf numFmtId="0" fontId="0" fillId="0" borderId="86" xfId="0" applyBorder="1"/>
    <xf numFmtId="0" fontId="38" fillId="32" borderId="88" xfId="0" applyFont="1" applyFill="1" applyBorder="1"/>
    <xf numFmtId="0" fontId="5" fillId="32" borderId="86" xfId="40" applyFill="1" applyBorder="1"/>
    <xf numFmtId="0" fontId="5" fillId="32" borderId="87" xfId="40" applyFill="1" applyBorder="1"/>
    <xf numFmtId="0" fontId="5" fillId="32" borderId="86" xfId="40" applyFill="1" applyBorder="1" applyAlignment="1">
      <alignment horizontal="left" indent="2"/>
    </xf>
    <xf numFmtId="0" fontId="5" fillId="0" borderId="86" xfId="40" applyBorder="1"/>
    <xf numFmtId="0" fontId="5" fillId="0" borderId="87" xfId="40" applyBorder="1"/>
    <xf numFmtId="0" fontId="34" fillId="26" borderId="86" xfId="35" applyFill="1" applyBorder="1" applyAlignment="1" applyProtection="1"/>
    <xf numFmtId="0" fontId="34" fillId="26" borderId="89" xfId="35" applyFill="1" applyBorder="1" applyAlignment="1" applyProtection="1"/>
    <xf numFmtId="0" fontId="5" fillId="0" borderId="90" xfId="40" applyBorder="1"/>
    <xf numFmtId="0" fontId="5" fillId="0" borderId="87" xfId="40" applyFont="1" applyBorder="1" applyAlignment="1">
      <alignment horizontal="center" vertical="top" wrapText="1"/>
    </xf>
    <xf numFmtId="0" fontId="5" fillId="0" borderId="87" xfId="0" applyFont="1" applyBorder="1" applyAlignment="1">
      <alignment horizontal="center" vertical="top" wrapText="1"/>
    </xf>
    <xf numFmtId="0" fontId="5" fillId="0" borderId="91" xfId="40" applyBorder="1"/>
    <xf numFmtId="0" fontId="0" fillId="0" borderId="92" xfId="0" applyBorder="1"/>
    <xf numFmtId="0" fontId="0" fillId="0" borderId="93" xfId="0" applyBorder="1"/>
    <xf numFmtId="0" fontId="5" fillId="0" borderId="0" xfId="0" applyFont="1" applyAlignment="1">
      <alignment vertical="center"/>
    </xf>
    <xf numFmtId="49" fontId="5" fillId="0" borderId="7" xfId="0" applyNumberFormat="1" applyFont="1" applyBorder="1"/>
    <xf numFmtId="0" fontId="5" fillId="24" borderId="38" xfId="0" applyFont="1" applyFill="1" applyBorder="1" applyAlignment="1">
      <alignment horizontal="left"/>
    </xf>
    <xf numFmtId="0" fontId="5" fillId="24" borderId="39" xfId="0" applyFont="1" applyFill="1" applyBorder="1" applyAlignment="1">
      <alignment horizontal="left"/>
    </xf>
    <xf numFmtId="49" fontId="5" fillId="0" borderId="0" xfId="0" applyNumberFormat="1" applyFont="1" applyAlignment="1">
      <alignment vertical="center"/>
    </xf>
    <xf numFmtId="0" fontId="0" fillId="0" borderId="0" xfId="0" applyAlignment="1">
      <alignment horizontal="left"/>
    </xf>
    <xf numFmtId="0" fontId="10" fillId="0" borderId="0" xfId="0" applyFont="1"/>
    <xf numFmtId="0" fontId="5" fillId="0" borderId="0" xfId="0" applyNumberFormat="1" applyFont="1" applyAlignment="1">
      <alignment vertical="center"/>
    </xf>
    <xf numFmtId="0" fontId="0" fillId="0" borderId="0" xfId="0" applyNumberFormat="1" applyAlignment="1">
      <alignment vertical="center"/>
    </xf>
    <xf numFmtId="14" fontId="3" fillId="33" borderId="37" xfId="0" applyNumberFormat="1" applyFont="1" applyFill="1" applyBorder="1" applyAlignment="1">
      <alignment horizontal="center" vertical="center" wrapText="1"/>
    </xf>
    <xf numFmtId="14" fontId="0" fillId="0" borderId="0" xfId="0" applyNumberFormat="1"/>
    <xf numFmtId="0" fontId="38" fillId="32" borderId="94" xfId="0" applyFont="1" applyFill="1" applyBorder="1"/>
    <xf numFmtId="0" fontId="39" fillId="0" borderId="0" xfId="0" applyFont="1"/>
    <xf numFmtId="0" fontId="3" fillId="33" borderId="37" xfId="0" quotePrefix="1" applyNumberFormat="1" applyFont="1" applyFill="1" applyBorder="1" applyAlignment="1">
      <alignment horizontal="center" vertical="center" wrapText="1"/>
    </xf>
    <xf numFmtId="14" fontId="0" fillId="0" borderId="0" xfId="0" applyNumberFormat="1" applyFont="1"/>
    <xf numFmtId="14" fontId="3" fillId="34" borderId="37" xfId="0" applyNumberFormat="1" applyFont="1" applyFill="1" applyBorder="1" applyAlignment="1">
      <alignment horizontal="center" vertical="center" wrapText="1"/>
    </xf>
    <xf numFmtId="0" fontId="38" fillId="32" borderId="88" xfId="0" applyFont="1" applyFill="1" applyBorder="1" applyAlignment="1">
      <alignment horizontal="center"/>
    </xf>
    <xf numFmtId="0" fontId="5" fillId="28" borderId="95" xfId="40" applyFont="1" applyFill="1" applyBorder="1" applyAlignment="1">
      <alignment vertical="top" wrapText="1"/>
    </xf>
    <xf numFmtId="164" fontId="0" fillId="0" borderId="0" xfId="0" applyNumberFormat="1"/>
    <xf numFmtId="164" fontId="0" fillId="0" borderId="0" xfId="0" applyNumberFormat="1" applyAlignment="1">
      <alignment vertical="center"/>
    </xf>
    <xf numFmtId="14" fontId="34" fillId="33" borderId="37" xfId="35" applyNumberFormat="1" applyFill="1" applyBorder="1" applyAlignment="1" applyProtection="1">
      <alignment horizontal="center" vertical="center" wrapText="1"/>
    </xf>
    <xf numFmtId="49" fontId="5" fillId="35" borderId="0" xfId="0" applyNumberFormat="1" applyFont="1" applyFill="1" applyAlignment="1">
      <alignment vertical="center"/>
    </xf>
    <xf numFmtId="0" fontId="0" fillId="35" borderId="0" xfId="0" applyFill="1"/>
    <xf numFmtId="0" fontId="0" fillId="35" borderId="0" xfId="0" applyNumberFormat="1" applyFill="1" applyAlignment="1">
      <alignment vertical="center"/>
    </xf>
    <xf numFmtId="0" fontId="5" fillId="35" borderId="0" xfId="0" applyNumberFormat="1" applyFont="1" applyFill="1" applyAlignment="1">
      <alignment vertical="center"/>
    </xf>
    <xf numFmtId="14" fontId="0" fillId="35" borderId="0" xfId="0" applyNumberFormat="1" applyFill="1"/>
    <xf numFmtId="0" fontId="5" fillId="35" borderId="0" xfId="0" applyFont="1" applyFill="1"/>
    <xf numFmtId="14" fontId="5" fillId="36" borderId="0" xfId="0" applyNumberFormat="1" applyFont="1" applyFill="1" applyAlignment="1">
      <alignment vertical="center"/>
    </xf>
    <xf numFmtId="0" fontId="5" fillId="37" borderId="0" xfId="0" applyFont="1" applyFill="1"/>
    <xf numFmtId="14" fontId="5" fillId="37" borderId="0" xfId="0" applyNumberFormat="1" applyFont="1" applyFill="1" applyAlignment="1">
      <alignment vertical="center"/>
    </xf>
    <xf numFmtId="49" fontId="5" fillId="38" borderId="0" xfId="0" applyNumberFormat="1" applyFont="1" applyFill="1" applyAlignment="1">
      <alignment vertical="center"/>
    </xf>
    <xf numFmtId="0" fontId="0" fillId="38" borderId="0" xfId="0" applyFill="1"/>
    <xf numFmtId="0" fontId="0" fillId="38" borderId="0" xfId="0" applyNumberFormat="1" applyFill="1" applyAlignment="1">
      <alignment vertical="center"/>
    </xf>
    <xf numFmtId="0" fontId="5" fillId="38" borderId="0" xfId="0" applyNumberFormat="1" applyFont="1" applyFill="1" applyAlignment="1">
      <alignment vertical="center"/>
    </xf>
    <xf numFmtId="14" fontId="0" fillId="38" borderId="0" xfId="0" applyNumberFormat="1" applyFill="1"/>
    <xf numFmtId="49" fontId="0" fillId="38" borderId="0" xfId="0" applyNumberFormat="1" applyFill="1" applyAlignment="1">
      <alignment vertical="center"/>
    </xf>
    <xf numFmtId="0" fontId="5" fillId="38" borderId="0" xfId="0" applyFont="1" applyFill="1"/>
    <xf numFmtId="164" fontId="0" fillId="38" borderId="0" xfId="0" applyNumberFormat="1" applyFill="1"/>
    <xf numFmtId="49" fontId="5" fillId="39" borderId="0" xfId="0" applyNumberFormat="1" applyFont="1" applyFill="1" applyAlignment="1">
      <alignment vertical="center"/>
    </xf>
    <xf numFmtId="0" fontId="0" fillId="39" borderId="0" xfId="0" applyFill="1"/>
    <xf numFmtId="0" fontId="0" fillId="39" borderId="0" xfId="0" applyNumberFormat="1" applyFill="1" applyAlignment="1">
      <alignment vertical="center"/>
    </xf>
    <xf numFmtId="0" fontId="5" fillId="39" borderId="0" xfId="0" applyNumberFormat="1" applyFont="1" applyFill="1" applyAlignment="1">
      <alignment vertical="center"/>
    </xf>
    <xf numFmtId="14" fontId="0" fillId="39" borderId="0" xfId="0" applyNumberFormat="1" applyFill="1"/>
    <xf numFmtId="49" fontId="0" fillId="39" borderId="0" xfId="0" applyNumberFormat="1" applyFill="1" applyAlignment="1">
      <alignment vertical="center"/>
    </xf>
    <xf numFmtId="0" fontId="5" fillId="39" borderId="0" xfId="0" applyFont="1" applyFill="1"/>
    <xf numFmtId="14" fontId="5" fillId="35" borderId="0" xfId="0" applyNumberFormat="1" applyFont="1" applyFill="1" applyAlignment="1">
      <alignment vertical="center"/>
    </xf>
    <xf numFmtId="0" fontId="5" fillId="40" borderId="0" xfId="0" applyFont="1" applyFill="1"/>
    <xf numFmtId="14" fontId="5" fillId="40" borderId="0" xfId="0" applyNumberFormat="1" applyFont="1" applyFill="1" applyAlignment="1">
      <alignment vertical="center"/>
    </xf>
    <xf numFmtId="0" fontId="5" fillId="41" borderId="0" xfId="0" applyFont="1" applyFill="1"/>
    <xf numFmtId="14" fontId="5" fillId="41" borderId="0" xfId="0" applyNumberFormat="1" applyFont="1" applyFill="1" applyAlignment="1">
      <alignment vertical="center"/>
    </xf>
    <xf numFmtId="0" fontId="5" fillId="42" borderId="0" xfId="0" applyFont="1" applyFill="1"/>
    <xf numFmtId="14" fontId="5" fillId="42" borderId="0" xfId="0" applyNumberFormat="1" applyFont="1" applyFill="1" applyAlignment="1">
      <alignment vertical="center"/>
    </xf>
    <xf numFmtId="0" fontId="5" fillId="43" borderId="0" xfId="0" applyFont="1" applyFill="1"/>
    <xf numFmtId="14" fontId="5" fillId="43" borderId="0" xfId="0" applyNumberFormat="1" applyFont="1" applyFill="1" applyAlignment="1">
      <alignment vertical="center"/>
    </xf>
    <xf numFmtId="0" fontId="5" fillId="44" borderId="0" xfId="0" applyFont="1" applyFill="1"/>
    <xf numFmtId="14" fontId="5" fillId="44" borderId="0" xfId="0" applyNumberFormat="1" applyFont="1" applyFill="1" applyAlignment="1">
      <alignment vertical="center"/>
    </xf>
    <xf numFmtId="0" fontId="5" fillId="41" borderId="37" xfId="0" applyFont="1" applyFill="1" applyBorder="1"/>
    <xf numFmtId="14" fontId="5" fillId="41" borderId="37" xfId="0" applyNumberFormat="1" applyFont="1" applyFill="1" applyBorder="1" applyAlignment="1">
      <alignment vertical="center"/>
    </xf>
    <xf numFmtId="0" fontId="5" fillId="41" borderId="0" xfId="0" applyFont="1" applyFill="1" applyBorder="1"/>
    <xf numFmtId="14" fontId="5" fillId="41" borderId="0" xfId="0" applyNumberFormat="1" applyFont="1" applyFill="1" applyBorder="1" applyAlignment="1">
      <alignment vertical="center"/>
    </xf>
    <xf numFmtId="0" fontId="5" fillId="37" borderId="37" xfId="0" applyFont="1" applyFill="1" applyBorder="1"/>
    <xf numFmtId="14" fontId="5" fillId="37" borderId="37" xfId="0" applyNumberFormat="1" applyFont="1" applyFill="1" applyBorder="1" applyAlignment="1">
      <alignment vertical="center"/>
    </xf>
    <xf numFmtId="0" fontId="5" fillId="40" borderId="37" xfId="0" applyFont="1" applyFill="1" applyBorder="1"/>
    <xf numFmtId="14" fontId="5" fillId="40" borderId="37" xfId="0" applyNumberFormat="1" applyFont="1" applyFill="1" applyBorder="1" applyAlignment="1">
      <alignment vertical="center"/>
    </xf>
    <xf numFmtId="0" fontId="5" fillId="42" borderId="37" xfId="0" applyFont="1" applyFill="1" applyBorder="1"/>
    <xf numFmtId="14" fontId="5" fillId="42" borderId="37" xfId="0" applyNumberFormat="1" applyFont="1" applyFill="1" applyBorder="1" applyAlignment="1">
      <alignment vertical="center"/>
    </xf>
    <xf numFmtId="0" fontId="5" fillId="43" borderId="37" xfId="0" applyFont="1" applyFill="1" applyBorder="1"/>
    <xf numFmtId="14" fontId="5" fillId="43" borderId="37" xfId="0" applyNumberFormat="1" applyFont="1" applyFill="1" applyBorder="1" applyAlignment="1">
      <alignment vertical="center"/>
    </xf>
    <xf numFmtId="0" fontId="0" fillId="0" borderId="0" xfId="0" applyFill="1"/>
    <xf numFmtId="0" fontId="0" fillId="0" borderId="0" xfId="0" applyNumberFormat="1" applyFill="1" applyAlignment="1">
      <alignment vertical="center"/>
    </xf>
    <xf numFmtId="14" fontId="0" fillId="0" borderId="0" xfId="0" applyNumberFormat="1" applyFill="1"/>
    <xf numFmtId="14" fontId="5" fillId="0" borderId="0" xfId="0" applyNumberFormat="1" applyFont="1" applyFill="1" applyAlignment="1">
      <alignment vertical="center"/>
    </xf>
    <xf numFmtId="2" fontId="0" fillId="0" borderId="0" xfId="0" applyNumberFormat="1" applyBorder="1"/>
    <xf numFmtId="164" fontId="0" fillId="0" borderId="0" xfId="0" applyNumberFormat="1" applyBorder="1"/>
    <xf numFmtId="14" fontId="5" fillId="36" borderId="0" xfId="0" applyNumberFormat="1" applyFont="1" applyFill="1"/>
    <xf numFmtId="0" fontId="5" fillId="0" borderId="0" xfId="0" applyFont="1" applyFill="1"/>
    <xf numFmtId="164" fontId="35" fillId="0" borderId="0" xfId="39" applyNumberFormat="1" applyBorder="1" applyAlignment="1">
      <alignment horizontal="center"/>
    </xf>
    <xf numFmtId="164" fontId="35" fillId="0" borderId="0" xfId="39" applyNumberFormat="1" applyFill="1" applyBorder="1" applyAlignment="1">
      <alignment horizontal="center"/>
    </xf>
    <xf numFmtId="14" fontId="0" fillId="36" borderId="0" xfId="0" applyNumberFormat="1" applyFill="1" applyAlignment="1">
      <alignment vertical="center"/>
    </xf>
    <xf numFmtId="0" fontId="0" fillId="40" borderId="28" xfId="0" applyFill="1" applyBorder="1" applyAlignment="1">
      <alignment horizontal="left" vertical="center"/>
    </xf>
    <xf numFmtId="0" fontId="0" fillId="40" borderId="12" xfId="0" applyFill="1" applyBorder="1" applyAlignment="1">
      <alignment horizontal="left" vertical="center"/>
    </xf>
    <xf numFmtId="0" fontId="35" fillId="40" borderId="61" xfId="39" applyFill="1" applyBorder="1" applyAlignment="1">
      <alignment horizontal="left"/>
    </xf>
    <xf numFmtId="0" fontId="5" fillId="40" borderId="14" xfId="0" applyFont="1" applyFill="1" applyBorder="1" applyAlignment="1">
      <alignment horizontal="left"/>
    </xf>
    <xf numFmtId="0" fontId="5" fillId="40" borderId="18" xfId="0" applyFont="1" applyFill="1" applyBorder="1" applyAlignment="1">
      <alignment horizontal="left"/>
    </xf>
    <xf numFmtId="0" fontId="0" fillId="40" borderId="18" xfId="0" applyFill="1" applyBorder="1"/>
    <xf numFmtId="0" fontId="35" fillId="40" borderId="66" xfId="39" applyFill="1" applyBorder="1" applyAlignment="1">
      <alignment horizontal="left"/>
    </xf>
    <xf numFmtId="0" fontId="35" fillId="40" borderId="96" xfId="39" applyFill="1" applyBorder="1" applyAlignment="1">
      <alignment horizontal="left"/>
    </xf>
    <xf numFmtId="0" fontId="0" fillId="40" borderId="14" xfId="0" applyFill="1" applyBorder="1" applyAlignment="1">
      <alignment horizontal="left"/>
    </xf>
    <xf numFmtId="0" fontId="0" fillId="40" borderId="18" xfId="0" applyFill="1" applyBorder="1" applyAlignment="1">
      <alignment horizontal="left"/>
    </xf>
    <xf numFmtId="0" fontId="0" fillId="40" borderId="14" xfId="0" applyFill="1" applyBorder="1"/>
    <xf numFmtId="0" fontId="4" fillId="45" borderId="14" xfId="42" applyFont="1" applyFill="1" applyBorder="1" applyAlignment="1">
      <alignment horizontal="left" wrapText="1"/>
    </xf>
    <xf numFmtId="0" fontId="4" fillId="45" borderId="18" xfId="42" applyFont="1" applyFill="1" applyBorder="1" applyAlignment="1">
      <alignment horizontal="left" wrapText="1"/>
    </xf>
    <xf numFmtId="0" fontId="36" fillId="40" borderId="14" xfId="39" applyFont="1" applyFill="1" applyBorder="1" applyAlignment="1">
      <alignment horizontal="left"/>
    </xf>
    <xf numFmtId="0" fontId="36" fillId="40" borderId="51" xfId="39" applyFont="1" applyFill="1" applyBorder="1" applyAlignment="1">
      <alignment horizontal="left"/>
    </xf>
    <xf numFmtId="0" fontId="36" fillId="40" borderId="52" xfId="39" applyFont="1" applyFill="1" applyBorder="1" applyAlignment="1">
      <alignment horizontal="left"/>
    </xf>
    <xf numFmtId="0" fontId="36" fillId="40" borderId="53" xfId="39" applyFont="1" applyFill="1" applyBorder="1" applyAlignment="1">
      <alignment horizontal="left"/>
    </xf>
    <xf numFmtId="0" fontId="5" fillId="0" borderId="0" xfId="0" applyNumberFormat="1" applyFont="1" applyFill="1" applyAlignment="1">
      <alignment vertical="center"/>
    </xf>
    <xf numFmtId="2" fontId="11" fillId="33" borderId="37" xfId="35" quotePrefix="1" applyNumberFormat="1" applyFont="1" applyFill="1" applyBorder="1" applyAlignment="1" applyProtection="1">
      <alignment horizontal="center" vertical="center" wrapText="1"/>
    </xf>
    <xf numFmtId="0" fontId="5" fillId="46" borderId="0" xfId="0" applyNumberFormat="1" applyFont="1" applyFill="1" applyAlignment="1">
      <alignment vertical="center"/>
    </xf>
    <xf numFmtId="49" fontId="5" fillId="46" borderId="0" xfId="0" applyNumberFormat="1" applyFont="1" applyFill="1" applyAlignment="1">
      <alignment vertical="center"/>
    </xf>
    <xf numFmtId="0" fontId="5" fillId="46" borderId="0" xfId="0" applyFont="1" applyFill="1"/>
    <xf numFmtId="0" fontId="0" fillId="46" borderId="0" xfId="0" applyNumberFormat="1" applyFill="1" applyAlignment="1">
      <alignment vertical="center"/>
    </xf>
    <xf numFmtId="49" fontId="0" fillId="0" borderId="0" xfId="0" applyNumberFormat="1" applyFill="1" applyAlignment="1">
      <alignment vertical="center"/>
    </xf>
    <xf numFmtId="49" fontId="5" fillId="47" borderId="0" xfId="0" applyNumberFormat="1" applyFont="1" applyFill="1" applyAlignment="1">
      <alignment vertical="center"/>
    </xf>
    <xf numFmtId="0" fontId="5" fillId="47" borderId="0" xfId="0" applyFont="1" applyFill="1"/>
    <xf numFmtId="0" fontId="0" fillId="47" borderId="0" xfId="0" applyNumberFormat="1" applyFill="1" applyAlignment="1">
      <alignment vertical="center"/>
    </xf>
    <xf numFmtId="0" fontId="5" fillId="47" borderId="0" xfId="0" applyNumberFormat="1" applyFont="1" applyFill="1" applyAlignment="1">
      <alignment vertical="center"/>
    </xf>
    <xf numFmtId="14" fontId="0" fillId="34" borderId="0" xfId="0" applyNumberFormat="1" applyFill="1"/>
    <xf numFmtId="14" fontId="0" fillId="34" borderId="0" xfId="0" applyNumberFormat="1" applyFill="1" applyAlignment="1">
      <alignment vertical="center"/>
    </xf>
    <xf numFmtId="0" fontId="0" fillId="34" borderId="0" xfId="0" applyFill="1"/>
    <xf numFmtId="0" fontId="5" fillId="34" borderId="0" xfId="0" applyFont="1" applyFill="1"/>
    <xf numFmtId="49" fontId="5" fillId="0" borderId="0" xfId="0" applyNumberFormat="1" applyFont="1" applyFill="1" applyAlignment="1">
      <alignment vertical="center"/>
    </xf>
    <xf numFmtId="14" fontId="5" fillId="34" borderId="0" xfId="0" applyNumberFormat="1" applyFont="1" applyFill="1" applyAlignment="1">
      <alignment vertical="center"/>
    </xf>
    <xf numFmtId="49" fontId="0" fillId="34" borderId="0" xfId="0" applyNumberFormat="1" applyFill="1" applyAlignment="1">
      <alignment vertical="center"/>
    </xf>
    <xf numFmtId="49" fontId="5" fillId="49" borderId="0" xfId="0" applyNumberFormat="1" applyFont="1" applyFill="1" applyAlignment="1">
      <alignment vertical="center"/>
    </xf>
    <xf numFmtId="0" fontId="5" fillId="49" borderId="0" xfId="0" applyFont="1" applyFill="1"/>
    <xf numFmtId="0" fontId="0" fillId="49" borderId="0" xfId="0" applyNumberFormat="1" applyFill="1" applyAlignment="1">
      <alignment vertical="center"/>
    </xf>
    <xf numFmtId="0" fontId="5" fillId="49" borderId="0" xfId="0" applyNumberFormat="1" applyFont="1" applyFill="1" applyAlignment="1">
      <alignment vertical="center"/>
    </xf>
    <xf numFmtId="14" fontId="0" fillId="49" borderId="0" xfId="0" applyNumberFormat="1" applyFill="1"/>
    <xf numFmtId="14" fontId="5" fillId="49" borderId="0" xfId="0" applyNumberFormat="1" applyFont="1" applyFill="1"/>
    <xf numFmtId="14" fontId="0" fillId="49" borderId="0" xfId="0" applyNumberFormat="1" applyFill="1" applyAlignment="1">
      <alignment vertical="center"/>
    </xf>
    <xf numFmtId="49" fontId="0" fillId="49" borderId="0" xfId="0" applyNumberFormat="1" applyFill="1" applyAlignment="1">
      <alignment vertical="center"/>
    </xf>
    <xf numFmtId="0" fontId="0" fillId="49" borderId="0" xfId="0" applyFill="1"/>
    <xf numFmtId="20" fontId="0" fillId="0" borderId="0" xfId="0" applyNumberFormat="1"/>
    <xf numFmtId="49" fontId="42" fillId="33" borderId="61" xfId="0" quotePrefix="1" applyNumberFormat="1" applyFont="1" applyFill="1" applyBorder="1" applyAlignment="1">
      <alignment horizontal="center" vertical="center" wrapText="1"/>
    </xf>
    <xf numFmtId="49" fontId="3" fillId="33" borderId="0" xfId="35" applyNumberFormat="1" applyFont="1" applyFill="1" applyBorder="1" applyAlignment="1" applyProtection="1">
      <alignment horizontal="center" vertical="center" wrapText="1"/>
    </xf>
    <xf numFmtId="0" fontId="0" fillId="40" borderId="0" xfId="0" applyFill="1"/>
    <xf numFmtId="49" fontId="3" fillId="33" borderId="37" xfId="40" applyNumberFormat="1" applyFont="1" applyFill="1" applyBorder="1" applyAlignment="1">
      <alignment horizontal="center" vertical="center" wrapText="1"/>
    </xf>
    <xf numFmtId="49" fontId="5" fillId="0" borderId="0" xfId="40" applyNumberFormat="1" applyAlignment="1">
      <alignment vertical="center"/>
    </xf>
    <xf numFmtId="49" fontId="1" fillId="0" borderId="0" xfId="40" applyNumberFormat="1" applyFont="1" applyAlignment="1">
      <alignment vertical="center"/>
    </xf>
    <xf numFmtId="0" fontId="5" fillId="28" borderId="97" xfId="40" applyFont="1" applyFill="1" applyBorder="1" applyAlignment="1">
      <alignment horizontal="left" vertical="top" wrapText="1"/>
    </xf>
    <xf numFmtId="0" fontId="5" fillId="28" borderId="98" xfId="40" applyFont="1" applyFill="1" applyBorder="1" applyAlignment="1">
      <alignment horizontal="left" vertical="top" wrapText="1"/>
    </xf>
    <xf numFmtId="0" fontId="5" fillId="28" borderId="32" xfId="40" applyFont="1" applyFill="1" applyBorder="1" applyAlignment="1">
      <alignment horizontal="left" vertical="top" wrapText="1"/>
    </xf>
    <xf numFmtId="0" fontId="5" fillId="28" borderId="40" xfId="40" applyFont="1" applyFill="1" applyBorder="1" applyAlignment="1">
      <alignment horizontal="left" vertical="top" wrapText="1"/>
    </xf>
    <xf numFmtId="0" fontId="5" fillId="0" borderId="99" xfId="40" applyBorder="1" applyAlignment="1">
      <alignment horizontal="left" wrapText="1"/>
    </xf>
    <xf numFmtId="0" fontId="5" fillId="0" borderId="100" xfId="40" applyBorder="1" applyAlignment="1">
      <alignment horizontal="left" wrapText="1"/>
    </xf>
    <xf numFmtId="0" fontId="5" fillId="0" borderId="101" xfId="40" applyBorder="1" applyAlignment="1">
      <alignment horizontal="left" wrapText="1"/>
    </xf>
    <xf numFmtId="0" fontId="3" fillId="0" borderId="74" xfId="40" applyFont="1" applyBorder="1" applyAlignment="1">
      <alignment horizontal="left" vertical="top" wrapText="1" indent="1"/>
    </xf>
    <xf numFmtId="0" fontId="3" fillId="0" borderId="0" xfId="40" applyFont="1" applyBorder="1" applyAlignment="1">
      <alignment horizontal="left" vertical="top" wrapText="1" indent="1"/>
    </xf>
    <xf numFmtId="0" fontId="3" fillId="0" borderId="75" xfId="40" applyFont="1" applyBorder="1" applyAlignment="1">
      <alignment horizontal="left" vertical="top" wrapText="1" indent="1"/>
    </xf>
    <xf numFmtId="0" fontId="5" fillId="26" borderId="102" xfId="40" applyFill="1" applyBorder="1" applyAlignment="1">
      <alignment horizontal="left" vertical="top" wrapText="1"/>
    </xf>
    <xf numFmtId="0" fontId="5" fillId="26" borderId="103" xfId="40" applyFill="1" applyBorder="1" applyAlignment="1">
      <alignment horizontal="left" vertical="top" wrapText="1"/>
    </xf>
    <xf numFmtId="0" fontId="5" fillId="26" borderId="104" xfId="40" applyFill="1" applyBorder="1" applyAlignment="1">
      <alignment horizontal="left" vertical="top" wrapText="1"/>
    </xf>
    <xf numFmtId="0" fontId="5" fillId="0" borderId="74" xfId="40" applyBorder="1" applyAlignment="1">
      <alignment horizontal="left" wrapText="1"/>
    </xf>
    <xf numFmtId="0" fontId="5" fillId="0" borderId="0" xfId="40" applyBorder="1" applyAlignment="1">
      <alignment horizontal="left" wrapText="1"/>
    </xf>
    <xf numFmtId="0" fontId="5" fillId="0" borderId="75" xfId="40" applyBorder="1" applyAlignment="1">
      <alignment horizontal="left" wrapText="1"/>
    </xf>
    <xf numFmtId="0" fontId="5" fillId="24" borderId="97" xfId="40" applyFont="1" applyFill="1" applyBorder="1" applyAlignment="1">
      <alignment horizontal="left" vertical="top" wrapText="1"/>
    </xf>
    <xf numFmtId="0" fontId="5" fillId="0" borderId="98" xfId="40" applyBorder="1" applyAlignment="1">
      <alignment horizontal="left" vertical="top" wrapText="1"/>
    </xf>
    <xf numFmtId="0" fontId="5" fillId="0" borderId="105" xfId="40" applyBorder="1" applyAlignment="1">
      <alignment horizontal="left" vertical="top" wrapText="1"/>
    </xf>
    <xf numFmtId="0" fontId="5" fillId="24" borderId="32" xfId="40" applyFont="1" applyFill="1" applyBorder="1" applyAlignment="1">
      <alignment horizontal="left" vertical="top" wrapText="1"/>
    </xf>
    <xf numFmtId="0" fontId="5" fillId="24" borderId="40" xfId="40" applyFont="1" applyFill="1" applyBorder="1" applyAlignment="1">
      <alignment horizontal="left" vertical="top" wrapText="1"/>
    </xf>
    <xf numFmtId="0" fontId="5" fillId="24" borderId="106" xfId="40" applyFont="1" applyFill="1" applyBorder="1" applyAlignment="1">
      <alignment horizontal="left" vertical="top" wrapText="1"/>
    </xf>
    <xf numFmtId="0" fontId="5" fillId="0" borderId="107" xfId="40" applyFont="1" applyBorder="1" applyAlignment="1">
      <alignment horizontal="left" vertical="top" wrapText="1"/>
    </xf>
    <xf numFmtId="0" fontId="5" fillId="0" borderId="108" xfId="40" applyFont="1" applyBorder="1" applyAlignment="1">
      <alignment horizontal="left" vertical="top" wrapText="1"/>
    </xf>
    <xf numFmtId="0" fontId="5" fillId="0" borderId="109" xfId="40" applyFont="1" applyBorder="1" applyAlignment="1">
      <alignment horizontal="left" vertical="top" wrapText="1"/>
    </xf>
    <xf numFmtId="0" fontId="5" fillId="0" borderId="86" xfId="40" applyFont="1" applyBorder="1" applyAlignment="1">
      <alignment horizontal="left" vertical="top" wrapText="1"/>
    </xf>
    <xf numFmtId="0" fontId="5" fillId="0" borderId="0" xfId="40" applyFont="1" applyBorder="1" applyAlignment="1">
      <alignment horizontal="left" vertical="top" wrapText="1"/>
    </xf>
    <xf numFmtId="0" fontId="5" fillId="0" borderId="87" xfId="40" applyFont="1" applyBorder="1" applyAlignment="1">
      <alignment horizontal="left" vertical="top" wrapText="1"/>
    </xf>
    <xf numFmtId="0" fontId="40" fillId="32" borderId="110" xfId="0" applyFont="1" applyFill="1" applyBorder="1" applyAlignment="1">
      <alignment horizontal="center"/>
    </xf>
    <xf numFmtId="0" fontId="40" fillId="32" borderId="111" xfId="0" applyFont="1" applyFill="1" applyBorder="1" applyAlignment="1">
      <alignment horizontal="center"/>
    </xf>
    <xf numFmtId="0" fontId="40" fillId="32" borderId="112" xfId="0" applyFont="1" applyFill="1" applyBorder="1" applyAlignment="1">
      <alignment horizontal="center"/>
    </xf>
    <xf numFmtId="0" fontId="5" fillId="0" borderId="113" xfId="0" applyFont="1" applyBorder="1" applyAlignment="1">
      <alignment horizontal="left" vertical="top" wrapText="1"/>
    </xf>
    <xf numFmtId="0" fontId="5" fillId="0" borderId="108" xfId="0" applyFont="1" applyBorder="1" applyAlignment="1">
      <alignment horizontal="left" vertical="top" wrapText="1"/>
    </xf>
    <xf numFmtId="0" fontId="5" fillId="0" borderId="109" xfId="0" applyFont="1" applyBorder="1" applyAlignment="1">
      <alignment horizontal="left" vertical="top" wrapText="1"/>
    </xf>
    <xf numFmtId="0" fontId="5" fillId="0" borderId="70" xfId="0" applyFont="1" applyBorder="1" applyAlignment="1">
      <alignment horizontal="left" vertical="top" wrapText="1"/>
    </xf>
    <xf numFmtId="0" fontId="5" fillId="0" borderId="0" xfId="0" applyFont="1" applyBorder="1" applyAlignment="1">
      <alignment horizontal="left" vertical="top" wrapText="1"/>
    </xf>
    <xf numFmtId="0" fontId="5" fillId="0" borderId="87" xfId="0" applyFont="1" applyBorder="1" applyAlignment="1">
      <alignment horizontal="left" vertical="top" wrapText="1"/>
    </xf>
    <xf numFmtId="0" fontId="5" fillId="0" borderId="114" xfId="0" applyFont="1" applyBorder="1" applyAlignment="1">
      <alignment horizontal="left" vertical="top" wrapText="1"/>
    </xf>
    <xf numFmtId="0" fontId="5" fillId="0" borderId="68" xfId="0" applyFont="1" applyBorder="1" applyAlignment="1">
      <alignment horizontal="left" vertical="top" wrapText="1"/>
    </xf>
    <xf numFmtId="0" fontId="5" fillId="0" borderId="90" xfId="0" applyFont="1" applyBorder="1" applyAlignment="1">
      <alignment horizontal="left" vertical="top" wrapText="1"/>
    </xf>
    <xf numFmtId="0" fontId="0" fillId="32" borderId="61" xfId="0" applyFill="1" applyBorder="1" applyAlignment="1">
      <alignment horizontal="left"/>
    </xf>
    <xf numFmtId="0" fontId="0" fillId="32" borderId="115" xfId="0" applyFill="1" applyBorder="1" applyAlignment="1">
      <alignment horizontal="left"/>
    </xf>
    <xf numFmtId="0" fontId="0" fillId="48" borderId="107" xfId="0" applyFill="1" applyBorder="1" applyAlignment="1"/>
    <xf numFmtId="0" fontId="0" fillId="48" borderId="108" xfId="0" applyFill="1" applyBorder="1" applyAlignment="1"/>
    <xf numFmtId="0" fontId="0" fillId="48" borderId="86" xfId="0" applyFill="1" applyBorder="1" applyAlignment="1"/>
    <xf numFmtId="0" fontId="0" fillId="48" borderId="0" xfId="0" applyFill="1" applyBorder="1" applyAlignment="1"/>
    <xf numFmtId="0" fontId="0" fillId="48" borderId="89" xfId="0" applyFill="1" applyBorder="1" applyAlignment="1"/>
    <xf numFmtId="0" fontId="0" fillId="48" borderId="68" xfId="0" applyFill="1" applyBorder="1" applyAlignment="1"/>
    <xf numFmtId="0" fontId="5" fillId="32" borderId="61" xfId="0" applyFont="1" applyFill="1" applyBorder="1" applyAlignment="1">
      <alignment horizontal="left"/>
    </xf>
    <xf numFmtId="0" fontId="5" fillId="32" borderId="116" xfId="0" applyFont="1" applyFill="1" applyBorder="1" applyAlignment="1">
      <alignment horizontal="left"/>
    </xf>
    <xf numFmtId="0" fontId="5" fillId="32" borderId="117" xfId="0" applyFont="1" applyFill="1" applyBorder="1" applyAlignment="1">
      <alignment horizontal="left"/>
    </xf>
    <xf numFmtId="0" fontId="5" fillId="32" borderId="118" xfId="0" applyFont="1" applyFill="1" applyBorder="1" applyAlignment="1">
      <alignment horizontal="left"/>
    </xf>
    <xf numFmtId="0" fontId="9"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26" borderId="46" xfId="0" applyFont="1" applyFill="1" applyBorder="1" applyAlignment="1">
      <alignment horizontal="center" vertical="center"/>
    </xf>
    <xf numFmtId="0" fontId="3" fillId="26" borderId="47" xfId="0" applyFont="1" applyFill="1" applyBorder="1" applyAlignment="1">
      <alignment horizontal="center" vertical="center"/>
    </xf>
    <xf numFmtId="0" fontId="9" fillId="0" borderId="46" xfId="0" applyFont="1" applyBorder="1" applyAlignment="1">
      <alignment horizontal="center" vertical="center"/>
    </xf>
    <xf numFmtId="0" fontId="9" fillId="0" borderId="48" xfId="0" applyFont="1" applyBorder="1" applyAlignment="1">
      <alignment horizontal="center" vertical="center"/>
    </xf>
    <xf numFmtId="0" fontId="9" fillId="0" borderId="47" xfId="0" applyFont="1" applyBorder="1" applyAlignment="1">
      <alignment horizontal="center" vertical="center"/>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9" fillId="0" borderId="119" xfId="0" applyFont="1" applyFill="1" applyBorder="1" applyAlignment="1">
      <alignment horizontal="center" vertical="center"/>
    </xf>
    <xf numFmtId="0" fontId="9" fillId="0" borderId="120" xfId="0" applyFont="1" applyFill="1" applyBorder="1" applyAlignment="1">
      <alignment horizontal="center" vertical="center"/>
    </xf>
    <xf numFmtId="0" fontId="9" fillId="0" borderId="121" xfId="0" applyFont="1" applyFill="1" applyBorder="1" applyAlignment="1">
      <alignment horizontal="center" vertical="center"/>
    </xf>
    <xf numFmtId="0" fontId="5" fillId="0" borderId="31" xfId="0" applyNumberFormat="1" applyFont="1" applyBorder="1" applyAlignment="1">
      <alignment horizontal="left" vertical="center" wrapText="1"/>
    </xf>
    <xf numFmtId="0" fontId="5" fillId="0" borderId="49" xfId="0" applyNumberFormat="1" applyFont="1" applyBorder="1" applyAlignment="1">
      <alignment horizontal="left" vertical="center" wrapText="1"/>
    </xf>
    <xf numFmtId="0" fontId="5" fillId="0" borderId="16" xfId="0" applyNumberFormat="1" applyFont="1" applyBorder="1" applyAlignment="1">
      <alignment horizontal="left" vertical="center" wrapText="1"/>
    </xf>
    <xf numFmtId="0" fontId="9" fillId="0" borderId="41" xfId="0" applyFont="1" applyFill="1" applyBorder="1" applyAlignment="1">
      <alignment horizontal="center" vertical="center"/>
    </xf>
    <xf numFmtId="0" fontId="9" fillId="0" borderId="44" xfId="0" applyFont="1" applyFill="1" applyBorder="1" applyAlignment="1">
      <alignment horizontal="center" vertical="center"/>
    </xf>
    <xf numFmtId="0" fontId="9" fillId="0" borderId="42" xfId="0" applyFont="1" applyFill="1" applyBorder="1" applyAlignment="1">
      <alignment horizontal="center" vertical="center"/>
    </xf>
    <xf numFmtId="0" fontId="5" fillId="0" borderId="0" xfId="0" applyFont="1" applyAlignment="1">
      <alignment horizontal="left" vertical="top" wrapText="1"/>
    </xf>
    <xf numFmtId="0" fontId="9" fillId="0" borderId="122" xfId="0" applyFont="1" applyFill="1" applyBorder="1" applyAlignment="1">
      <alignment horizontal="center" vertical="center"/>
    </xf>
    <xf numFmtId="0" fontId="9" fillId="0" borderId="103" xfId="0" applyFont="1" applyFill="1" applyBorder="1" applyAlignment="1">
      <alignment horizontal="center" vertical="center"/>
    </xf>
    <xf numFmtId="0" fontId="9" fillId="0" borderId="123" xfId="0" applyFont="1" applyFill="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Followed Hyperlink" xfId="29" builtinId="9"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ustomBuiltin="1"/>
    <cellStyle name="Input" xfId="36" builtinId="20" customBuiltin="1"/>
    <cellStyle name="Linked Cell" xfId="37" builtinId="24" customBuiltin="1"/>
    <cellStyle name="Neutral" xfId="38" builtinId="28" customBuiltin="1"/>
    <cellStyle name="Normal" xfId="0" builtinId="0"/>
    <cellStyle name="Normal 2" xfId="39" xr:uid="{00000000-0005-0000-0000-000027000000}"/>
    <cellStyle name="Normal 3" xfId="40" xr:uid="{00000000-0005-0000-0000-000028000000}"/>
    <cellStyle name="Normal 4" xfId="41" xr:uid="{00000000-0005-0000-0000-000029000000}"/>
    <cellStyle name="Normal_Allowed Values - Results" xfId="42" xr:uid="{00000000-0005-0000-0000-00002A000000}"/>
    <cellStyle name="Normal_Analytical &amp; Collection Methods" xfId="43" xr:uid="{00000000-0005-0000-0000-00002B000000}"/>
    <cellStyle name="Normal_Station Columns" xfId="44" xr:uid="{00000000-0005-0000-0000-00002C000000}"/>
    <cellStyle name="Note" xfId="45" builtinId="10" customBuiltin="1"/>
    <cellStyle name="Note 2" xfId="46" xr:uid="{00000000-0005-0000-0000-00002E000000}"/>
    <cellStyle name="Output" xfId="47" builtinId="21" customBuiltin="1"/>
    <cellStyle name="Title" xfId="48" builtinId="15" customBuiltin="1"/>
    <cellStyle name="Total" xfId="49" builtinId="25" customBuiltin="1"/>
    <cellStyle name="Warning Text" xfId="50"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361950</xdr:colOff>
          <xdr:row>5</xdr:row>
          <xdr:rowOff>31750</xdr:rowOff>
        </xdr:from>
        <xdr:to>
          <xdr:col>4</xdr:col>
          <xdr:colOff>133350</xdr:colOff>
          <xdr:row>6</xdr:row>
          <xdr:rowOff>88900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Export Projects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361950</xdr:colOff>
          <xdr:row>6</xdr:row>
          <xdr:rowOff>133350</xdr:rowOff>
        </xdr:from>
        <xdr:to>
          <xdr:col>4</xdr:col>
          <xdr:colOff>133350</xdr:colOff>
          <xdr:row>8</xdr:row>
          <xdr:rowOff>31750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Export Monitoring Locations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400050</xdr:colOff>
          <xdr:row>10</xdr:row>
          <xdr:rowOff>146050</xdr:rowOff>
        </xdr:from>
        <xdr:to>
          <xdr:col>4</xdr:col>
          <xdr:colOff>171450</xdr:colOff>
          <xdr:row>12</xdr:row>
          <xdr:rowOff>38100</xdr:rowOff>
        </xdr:to>
        <xdr:sp macro="" textlink="">
          <xdr:nvSpPr>
            <xdr:cNvPr id="7185" name="Button 17" hidden="1">
              <a:extLst>
                <a:ext uri="{63B3BB69-23CF-44E3-9099-C40C66FF867C}">
                  <a14:compatExt spid="_x0000_s7185"/>
                </a:ext>
                <a:ext uri="{FF2B5EF4-FFF2-40B4-BE49-F238E27FC236}">
                  <a16:creationId xmlns:a16="http://schemas.microsoft.com/office/drawing/2014/main" id="{00000000-0008-0000-0100-000011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Export Monthly Data by Month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412750</xdr:colOff>
          <xdr:row>12</xdr:row>
          <xdr:rowOff>127000</xdr:rowOff>
        </xdr:from>
        <xdr:to>
          <xdr:col>4</xdr:col>
          <xdr:colOff>184150</xdr:colOff>
          <xdr:row>14</xdr:row>
          <xdr:rowOff>19050</xdr:rowOff>
        </xdr:to>
        <xdr:sp macro="" textlink="">
          <xdr:nvSpPr>
            <xdr:cNvPr id="7187" name="Button 19" hidden="1">
              <a:extLst>
                <a:ext uri="{63B3BB69-23CF-44E3-9099-C40C66FF867C}">
                  <a14:compatExt spid="_x0000_s7187"/>
                </a:ext>
                <a:ext uri="{FF2B5EF4-FFF2-40B4-BE49-F238E27FC236}">
                  <a16:creationId xmlns:a16="http://schemas.microsoft.com/office/drawing/2014/main" id="{00000000-0008-0000-0100-000013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Export 7 Day Moving Average Max Temp.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374650</xdr:colOff>
          <xdr:row>8</xdr:row>
          <xdr:rowOff>114300</xdr:rowOff>
        </xdr:from>
        <xdr:to>
          <xdr:col>4</xdr:col>
          <xdr:colOff>146050</xdr:colOff>
          <xdr:row>10</xdr:row>
          <xdr:rowOff>12700</xdr:rowOff>
        </xdr:to>
        <xdr:sp macro="" textlink="">
          <xdr:nvSpPr>
            <xdr:cNvPr id="7188" name="Button 20" hidden="1">
              <a:extLst>
                <a:ext uri="{63B3BB69-23CF-44E3-9099-C40C66FF867C}">
                  <a14:compatExt spid="_x0000_s7188"/>
                </a:ext>
                <a:ext uri="{FF2B5EF4-FFF2-40B4-BE49-F238E27FC236}">
                  <a16:creationId xmlns:a16="http://schemas.microsoft.com/office/drawing/2014/main" id="{00000000-0008-0000-0100-000014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Export Daily Data by Day</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onLocation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rs/Downloads/wqxweb_continuous_package_v2/Continuous-Instantaneous%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LocationShee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xport"/>
      <sheetName val="Projects"/>
      <sheetName val="Monitoring Locations"/>
      <sheetName val="15-min 1-Col Data"/>
      <sheetName val="Allowed Values - Monitoring Loc"/>
      <sheetName val="Allowed Values - Results"/>
      <sheetName val="Characteristics"/>
      <sheetName val="Analytical Methods"/>
      <sheetName val="Units of Measure"/>
      <sheetName val="Analytical &amp; Collection Methods"/>
    </sheetNames>
    <sheetDataSet>
      <sheetData sheetId="0"/>
      <sheetData sheetId="1"/>
      <sheetData sheetId="2"/>
      <sheetData sheetId="3"/>
      <sheetData sheetId="4"/>
      <sheetData sheetId="5"/>
      <sheetData sheetId="6">
        <row r="93">
          <cell r="G93" t="str">
            <v>Maximum</v>
          </cell>
        </row>
        <row r="94">
          <cell r="G94" t="str">
            <v>Mean</v>
          </cell>
        </row>
        <row r="95">
          <cell r="G95" t="str">
            <v>Median</v>
          </cell>
        </row>
        <row r="96">
          <cell r="G96" t="str">
            <v>Minimum</v>
          </cell>
        </row>
        <row r="97">
          <cell r="G97" t="str">
            <v>Mode</v>
          </cell>
        </row>
        <row r="98">
          <cell r="G98" t="str">
            <v>05 Pctl</v>
          </cell>
        </row>
        <row r="99">
          <cell r="G99" t="str">
            <v>10 Pctl</v>
          </cell>
        </row>
        <row r="100">
          <cell r="G100" t="str">
            <v>15 Pctl</v>
          </cell>
        </row>
        <row r="101">
          <cell r="G101" t="str">
            <v>20 Pctl</v>
          </cell>
        </row>
        <row r="102">
          <cell r="G102" t="str">
            <v>25 Pctl</v>
          </cell>
        </row>
        <row r="103">
          <cell r="G103" t="str">
            <v>75 Pctl</v>
          </cell>
        </row>
        <row r="104">
          <cell r="G104" t="str">
            <v>80 Pctl</v>
          </cell>
        </row>
        <row r="105">
          <cell r="G105" t="str">
            <v>85 Pctl</v>
          </cell>
        </row>
        <row r="106">
          <cell r="G106" t="str">
            <v>90 Pctl</v>
          </cell>
        </row>
        <row r="107">
          <cell r="G107" t="str">
            <v>95 Pctl</v>
          </cell>
        </row>
        <row r="108">
          <cell r="G108" t="str">
            <v>AMS</v>
          </cell>
        </row>
        <row r="109">
          <cell r="G109" t="str">
            <v>AMS+</v>
          </cell>
        </row>
        <row r="110">
          <cell r="G110" t="str">
            <v>7DADM</v>
          </cell>
        </row>
        <row r="111">
          <cell r="G111" t="str">
            <v>Daily Geometric Mean</v>
          </cell>
        </row>
        <row r="112">
          <cell r="G112" t="str">
            <v>Geometric Mean</v>
          </cell>
        </row>
        <row r="113">
          <cell r="G113" t="str">
            <v>30-day Geometric Mean</v>
          </cell>
        </row>
      </sheetData>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office.microsoft.com/assistance/hfws.aspx?AssetID=HP052495611033&amp;CTT=1&amp;Origin=EC010229861033&amp;QueryID=0LKEoK2py&amp;respos=4&amp;rt=2" TargetMode="External"/><Relationship Id="rId1" Type="http://schemas.openxmlformats.org/officeDocument/2006/relationships/hyperlink" Target="http://office.microsoft.com/assistance/hfws.aspx?AssetID=HP052356701033&amp;CTT=1&amp;Origin=EC010229861033&amp;QueryID=0LKEoK2py&amp;respos=1&amp;rt=2" TargetMode="External"/><Relationship Id="rId6" Type="http://schemas.openxmlformats.org/officeDocument/2006/relationships/ctrlProp" Target="../ctrlProps/ctrlProp1.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T46"/>
  <sheetViews>
    <sheetView showGridLines="0" showRowColHeaders="0" workbookViewId="0">
      <selection activeCell="B3" sqref="B3"/>
    </sheetView>
  </sheetViews>
  <sheetFormatPr defaultColWidth="9.1796875" defaultRowHeight="12.5" x14ac:dyDescent="0.25"/>
  <cols>
    <col min="1" max="1" width="4.453125" style="135" customWidth="1"/>
    <col min="2" max="2" width="17" style="135" customWidth="1"/>
    <col min="3" max="3" width="35.7265625" style="135" customWidth="1"/>
    <col min="4" max="4" width="33.26953125" style="135" customWidth="1"/>
    <col min="5" max="5" width="72.81640625" style="135" customWidth="1"/>
    <col min="6" max="16384" width="9.1796875" style="135"/>
  </cols>
  <sheetData>
    <row r="1" spans="2:20" s="136" customFormat="1" ht="15" customHeight="1" thickBot="1" x14ac:dyDescent="0.3"/>
    <row r="2" spans="2:20" s="136" customFormat="1" ht="20.25" customHeight="1" x14ac:dyDescent="0.4">
      <c r="B2" s="164" t="s">
        <v>11784</v>
      </c>
      <c r="C2" s="165"/>
      <c r="D2" s="165"/>
      <c r="E2" s="166" t="s">
        <v>11791</v>
      </c>
    </row>
    <row r="3" spans="2:20" s="136" customFormat="1" ht="16.5" customHeight="1" x14ac:dyDescent="0.4">
      <c r="B3" s="167" t="s">
        <v>11805</v>
      </c>
      <c r="C3" s="160"/>
      <c r="D3" s="161"/>
      <c r="E3" s="168"/>
    </row>
    <row r="4" spans="2:20" s="136" customFormat="1" ht="15" customHeight="1" x14ac:dyDescent="0.25">
      <c r="B4" s="169"/>
      <c r="E4" s="170"/>
    </row>
    <row r="5" spans="2:20" s="136" customFormat="1" ht="18" customHeight="1" x14ac:dyDescent="0.25">
      <c r="B5" s="171" t="s">
        <v>11561</v>
      </c>
      <c r="C5" s="163"/>
      <c r="D5" s="163"/>
      <c r="E5" s="172"/>
    </row>
    <row r="6" spans="2:20" s="136" customFormat="1" ht="19.5" customHeight="1" x14ac:dyDescent="0.25">
      <c r="B6" s="171" t="s">
        <v>11562</v>
      </c>
      <c r="C6" s="163"/>
      <c r="D6" s="163"/>
      <c r="E6" s="172"/>
    </row>
    <row r="7" spans="2:20" s="136" customFormat="1" ht="30.75" customHeight="1" x14ac:dyDescent="0.25">
      <c r="B7" s="344" t="s">
        <v>11578</v>
      </c>
      <c r="C7" s="345"/>
      <c r="D7" s="345"/>
      <c r="E7" s="346"/>
      <c r="R7" s="138"/>
      <c r="S7" s="138"/>
      <c r="T7" s="138"/>
    </row>
    <row r="8" spans="2:20" s="136" customFormat="1" ht="30.75" customHeight="1" x14ac:dyDescent="0.25">
      <c r="B8" s="344" t="s">
        <v>11563</v>
      </c>
      <c r="C8" s="345"/>
      <c r="D8" s="345"/>
      <c r="E8" s="346"/>
      <c r="R8" s="138"/>
      <c r="S8" s="138"/>
      <c r="T8" s="138"/>
    </row>
    <row r="9" spans="2:20" ht="15" customHeight="1" thickBot="1" x14ac:dyDescent="0.3">
      <c r="B9" s="169"/>
      <c r="C9" s="136"/>
      <c r="D9" s="136"/>
      <c r="E9" s="170"/>
    </row>
    <row r="10" spans="2:20" ht="28.5" customHeight="1" thickBot="1" x14ac:dyDescent="0.3">
      <c r="B10" s="347" t="s">
        <v>11543</v>
      </c>
      <c r="C10" s="348"/>
      <c r="D10" s="348"/>
      <c r="E10" s="349"/>
    </row>
    <row r="11" spans="2:20" ht="14.5" thickBot="1" x14ac:dyDescent="0.35">
      <c r="B11" s="173" t="s">
        <v>10928</v>
      </c>
      <c r="C11" s="139" t="s">
        <v>10929</v>
      </c>
      <c r="D11" s="139" t="s">
        <v>11559</v>
      </c>
      <c r="E11" s="174" t="s">
        <v>1980</v>
      </c>
    </row>
    <row r="12" spans="2:20" ht="25.5" thickBot="1" x14ac:dyDescent="0.3">
      <c r="B12" s="175" t="s">
        <v>1572</v>
      </c>
      <c r="C12" s="140" t="s">
        <v>11544</v>
      </c>
      <c r="D12" s="141" t="s">
        <v>1572</v>
      </c>
      <c r="E12" s="176" t="s">
        <v>11545</v>
      </c>
    </row>
    <row r="13" spans="2:20" ht="20.25" customHeight="1" x14ac:dyDescent="0.25">
      <c r="B13" s="337" t="s">
        <v>11546</v>
      </c>
      <c r="C13" s="339" t="s">
        <v>10930</v>
      </c>
      <c r="D13" s="142" t="s">
        <v>7331</v>
      </c>
      <c r="E13" s="177" t="s">
        <v>11547</v>
      </c>
    </row>
    <row r="14" spans="2:20" ht="25" x14ac:dyDescent="0.25">
      <c r="B14" s="338"/>
      <c r="C14" s="340"/>
      <c r="D14" s="143" t="s">
        <v>10884</v>
      </c>
      <c r="E14" s="178" t="s">
        <v>11548</v>
      </c>
    </row>
    <row r="15" spans="2:20" x14ac:dyDescent="0.25">
      <c r="B15" s="338"/>
      <c r="C15" s="340"/>
      <c r="D15" s="224" t="s">
        <v>11722</v>
      </c>
      <c r="E15" s="224" t="s">
        <v>11721</v>
      </c>
    </row>
    <row r="16" spans="2:20" x14ac:dyDescent="0.25">
      <c r="B16" s="338"/>
      <c r="C16" s="340"/>
      <c r="D16" s="224" t="s">
        <v>11789</v>
      </c>
      <c r="E16" s="224" t="s">
        <v>11720</v>
      </c>
    </row>
    <row r="17" spans="2:5" ht="15" customHeight="1" thickBot="1" x14ac:dyDescent="0.3">
      <c r="B17" s="338"/>
      <c r="C17" s="340"/>
      <c r="D17" s="224" t="s">
        <v>11780</v>
      </c>
      <c r="E17" s="224" t="s">
        <v>11781</v>
      </c>
    </row>
    <row r="18" spans="2:5" ht="28.5" customHeight="1" thickBot="1" x14ac:dyDescent="0.3">
      <c r="B18" s="353" t="s">
        <v>11549</v>
      </c>
      <c r="C18" s="356" t="s">
        <v>11580</v>
      </c>
      <c r="D18" s="144" t="s">
        <v>11557</v>
      </c>
      <c r="E18" s="179" t="s">
        <v>11550</v>
      </c>
    </row>
    <row r="19" spans="2:5" ht="25.5" customHeight="1" x14ac:dyDescent="0.25">
      <c r="B19" s="354"/>
      <c r="C19" s="357"/>
      <c r="D19" s="145" t="s">
        <v>7330</v>
      </c>
      <c r="E19" s="179" t="s">
        <v>11551</v>
      </c>
    </row>
    <row r="20" spans="2:5" ht="50" x14ac:dyDescent="0.25">
      <c r="B20" s="354"/>
      <c r="C20" s="357"/>
      <c r="D20" s="145" t="s">
        <v>7721</v>
      </c>
      <c r="E20" s="180" t="s">
        <v>11552</v>
      </c>
    </row>
    <row r="21" spans="2:5" ht="25" x14ac:dyDescent="0.25">
      <c r="B21" s="354"/>
      <c r="C21" s="357"/>
      <c r="D21" s="146" t="s">
        <v>11537</v>
      </c>
      <c r="E21" s="180" t="s">
        <v>11553</v>
      </c>
    </row>
    <row r="22" spans="2:5" x14ac:dyDescent="0.25">
      <c r="B22" s="354"/>
      <c r="C22" s="357"/>
      <c r="D22" s="145" t="s">
        <v>7332</v>
      </c>
      <c r="E22" s="180" t="s">
        <v>11554</v>
      </c>
    </row>
    <row r="23" spans="2:5" ht="25.5" thickBot="1" x14ac:dyDescent="0.3">
      <c r="B23" s="355"/>
      <c r="C23" s="358"/>
      <c r="D23" s="147" t="s">
        <v>7502</v>
      </c>
      <c r="E23" s="181" t="s">
        <v>11555</v>
      </c>
    </row>
    <row r="24" spans="2:5" x14ac:dyDescent="0.25">
      <c r="B24" s="169"/>
      <c r="C24" s="136" t="s">
        <v>11556</v>
      </c>
      <c r="D24" s="136"/>
      <c r="E24" s="170"/>
    </row>
    <row r="25" spans="2:5" ht="15" customHeight="1" x14ac:dyDescent="0.25">
      <c r="B25" s="350" t="s">
        <v>11541</v>
      </c>
      <c r="C25" s="351"/>
      <c r="D25" s="351"/>
      <c r="E25" s="352"/>
    </row>
    <row r="26" spans="2:5" ht="15" customHeight="1" x14ac:dyDescent="0.25">
      <c r="B26" s="350" t="s">
        <v>11564</v>
      </c>
      <c r="C26" s="351"/>
      <c r="D26" s="351"/>
      <c r="E26" s="352"/>
    </row>
    <row r="27" spans="2:5" ht="15" customHeight="1" thickBot="1" x14ac:dyDescent="0.3">
      <c r="B27" s="341" t="s">
        <v>11542</v>
      </c>
      <c r="C27" s="342"/>
      <c r="D27" s="342"/>
      <c r="E27" s="343"/>
    </row>
    <row r="29" spans="2:5" x14ac:dyDescent="0.25">
      <c r="B29" s="148"/>
      <c r="C29" s="148"/>
      <c r="D29" s="148"/>
      <c r="E29" s="148"/>
    </row>
    <row r="30" spans="2:5" x14ac:dyDescent="0.25">
      <c r="B30" s="148"/>
      <c r="C30" s="148"/>
      <c r="D30" s="148"/>
      <c r="E30" s="148"/>
    </row>
    <row r="31" spans="2:5" x14ac:dyDescent="0.25">
      <c r="B31" s="148"/>
      <c r="C31" s="148"/>
      <c r="D31" s="148"/>
      <c r="E31" s="148"/>
    </row>
    <row r="32" spans="2:5" x14ac:dyDescent="0.25">
      <c r="B32" s="148"/>
      <c r="C32" s="148"/>
      <c r="D32" s="148"/>
      <c r="E32" s="148"/>
    </row>
    <row r="33" spans="2:5" x14ac:dyDescent="0.25">
      <c r="B33" s="148"/>
      <c r="C33" s="148"/>
      <c r="D33" s="148"/>
      <c r="E33" s="148"/>
    </row>
    <row r="34" spans="2:5" x14ac:dyDescent="0.25">
      <c r="B34" s="148"/>
      <c r="C34" s="148"/>
      <c r="D34" s="148"/>
      <c r="E34" s="148"/>
    </row>
    <row r="35" spans="2:5" x14ac:dyDescent="0.25">
      <c r="B35" s="148"/>
      <c r="C35" s="148"/>
      <c r="D35" s="148"/>
      <c r="E35" s="148"/>
    </row>
    <row r="36" spans="2:5" x14ac:dyDescent="0.25">
      <c r="B36" s="148"/>
      <c r="C36" s="148"/>
      <c r="D36" s="148"/>
      <c r="E36" s="148"/>
    </row>
    <row r="37" spans="2:5" x14ac:dyDescent="0.25">
      <c r="B37" s="148"/>
      <c r="C37" s="148"/>
      <c r="D37" s="148"/>
      <c r="E37" s="148"/>
    </row>
    <row r="38" spans="2:5" x14ac:dyDescent="0.25">
      <c r="B38" s="148"/>
      <c r="C38" s="148"/>
      <c r="D38" s="148"/>
      <c r="E38" s="148"/>
    </row>
    <row r="39" spans="2:5" x14ac:dyDescent="0.25">
      <c r="B39" s="148"/>
      <c r="C39" s="148"/>
      <c r="D39" s="148"/>
      <c r="E39" s="148"/>
    </row>
    <row r="40" spans="2:5" x14ac:dyDescent="0.25">
      <c r="B40" s="148"/>
      <c r="C40" s="148"/>
      <c r="D40" s="148"/>
      <c r="E40" s="148"/>
    </row>
    <row r="41" spans="2:5" x14ac:dyDescent="0.25">
      <c r="B41" s="148"/>
      <c r="C41" s="148"/>
      <c r="D41" s="148"/>
      <c r="E41" s="148"/>
    </row>
    <row r="42" spans="2:5" x14ac:dyDescent="0.25">
      <c r="B42" s="148"/>
      <c r="C42" s="148"/>
      <c r="D42" s="148"/>
    </row>
    <row r="43" spans="2:5" x14ac:dyDescent="0.25">
      <c r="B43" s="148"/>
      <c r="C43" s="148"/>
      <c r="D43" s="148"/>
    </row>
    <row r="44" spans="2:5" x14ac:dyDescent="0.25">
      <c r="B44" s="148"/>
      <c r="C44" s="148"/>
      <c r="D44" s="148"/>
    </row>
    <row r="45" spans="2:5" x14ac:dyDescent="0.25">
      <c r="B45" s="148"/>
      <c r="C45" s="148"/>
      <c r="D45" s="148"/>
    </row>
    <row r="46" spans="2:5" x14ac:dyDescent="0.25">
      <c r="B46" s="148"/>
      <c r="C46" s="148"/>
      <c r="D46" s="148"/>
    </row>
  </sheetData>
  <mergeCells count="10">
    <mergeCell ref="B13:B17"/>
    <mergeCell ref="C13:C17"/>
    <mergeCell ref="B27:E27"/>
    <mergeCell ref="B7:E7"/>
    <mergeCell ref="B10:E10"/>
    <mergeCell ref="B26:E26"/>
    <mergeCell ref="B8:E8"/>
    <mergeCell ref="B18:B23"/>
    <mergeCell ref="C18:C23"/>
    <mergeCell ref="B25:E2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onLocationValuesSheet">
    <tabColor indexed="42"/>
  </sheetPr>
  <dimension ref="B1:P3297"/>
  <sheetViews>
    <sheetView topLeftCell="C1" zoomScale="90" workbookViewId="0">
      <selection activeCell="B100" sqref="B100"/>
    </sheetView>
  </sheetViews>
  <sheetFormatPr defaultRowHeight="12.5" x14ac:dyDescent="0.25"/>
  <cols>
    <col min="1" max="1" width="3.7265625" customWidth="1"/>
    <col min="2" max="2" width="40.453125" customWidth="1"/>
    <col min="3" max="3" width="2.453125" customWidth="1"/>
    <col min="4" max="4" width="48.7265625" customWidth="1"/>
    <col min="5" max="5" width="3.7265625" customWidth="1"/>
    <col min="6" max="6" width="22" customWidth="1"/>
    <col min="7" max="7" width="28.7265625" customWidth="1"/>
    <col min="8" max="8" width="3.7265625" customWidth="1"/>
    <col min="9" max="9" width="13.7265625" customWidth="1"/>
    <col min="10" max="10" width="22.26953125" customWidth="1"/>
    <col min="11" max="11" width="3.7265625" customWidth="1"/>
    <col min="12" max="12" width="27" bestFit="1" customWidth="1"/>
    <col min="13" max="13" width="6.26953125" bestFit="1" customWidth="1"/>
    <col min="15" max="15" width="2.453125" customWidth="1"/>
    <col min="16" max="16" width="21" customWidth="1"/>
  </cols>
  <sheetData>
    <row r="1" spans="2:16" ht="20" x14ac:dyDescent="0.4">
      <c r="B1" s="51" t="s">
        <v>11425</v>
      </c>
      <c r="D1" s="212"/>
    </row>
    <row r="2" spans="2:16" ht="15" customHeight="1" x14ac:dyDescent="0.3">
      <c r="B2" s="213" t="s">
        <v>11581</v>
      </c>
      <c r="D2" s="212"/>
    </row>
    <row r="3" spans="2:16" ht="10.5" customHeight="1" thickBot="1" x14ac:dyDescent="0.45">
      <c r="D3" s="51"/>
    </row>
    <row r="4" spans="2:16" ht="50.25" customHeight="1" thickBot="1" x14ac:dyDescent="0.3">
      <c r="B4" s="81" t="s">
        <v>10886</v>
      </c>
      <c r="D4" s="79" t="s">
        <v>5783</v>
      </c>
      <c r="E4" s="82"/>
      <c r="F4" s="389" t="s">
        <v>6973</v>
      </c>
      <c r="G4" s="390"/>
      <c r="I4" s="394" t="s">
        <v>11423</v>
      </c>
      <c r="J4" s="395"/>
      <c r="L4" s="391" t="s">
        <v>1006</v>
      </c>
      <c r="M4" s="392"/>
      <c r="N4" s="393"/>
      <c r="P4" s="79" t="s">
        <v>11577</v>
      </c>
    </row>
    <row r="5" spans="2:16" ht="13.5" thickBot="1" x14ac:dyDescent="0.35">
      <c r="B5" s="83" t="s">
        <v>2912</v>
      </c>
      <c r="C5" s="39"/>
      <c r="D5" s="162" t="s">
        <v>2912</v>
      </c>
      <c r="E5" s="68"/>
      <c r="F5" s="83" t="s">
        <v>10967</v>
      </c>
      <c r="G5" s="83" t="s">
        <v>1980</v>
      </c>
      <c r="H5" s="68"/>
      <c r="I5" s="83" t="s">
        <v>11424</v>
      </c>
      <c r="J5" s="83" t="s">
        <v>2912</v>
      </c>
      <c r="K5" s="68"/>
      <c r="L5" s="83" t="s">
        <v>2912</v>
      </c>
      <c r="M5" s="83" t="s">
        <v>483</v>
      </c>
      <c r="N5" s="83" t="s">
        <v>10967</v>
      </c>
      <c r="P5" s="83" t="s">
        <v>2912</v>
      </c>
    </row>
    <row r="6" spans="2:16" ht="14.5" x14ac:dyDescent="0.35">
      <c r="B6" s="30" t="s">
        <v>8759</v>
      </c>
      <c r="C6" s="42"/>
      <c r="D6" s="80" t="s">
        <v>4313</v>
      </c>
      <c r="F6" s="25" t="s">
        <v>8744</v>
      </c>
      <c r="G6" s="11" t="s">
        <v>4312</v>
      </c>
      <c r="I6" s="61" t="s">
        <v>1</v>
      </c>
      <c r="J6" s="33" t="s">
        <v>2</v>
      </c>
      <c r="L6" s="62" t="s">
        <v>8188</v>
      </c>
      <c r="M6" s="63" t="s">
        <v>9791</v>
      </c>
      <c r="N6" s="64" t="s">
        <v>10573</v>
      </c>
      <c r="P6" s="62" t="s">
        <v>8188</v>
      </c>
    </row>
    <row r="7" spans="2:16" ht="14.5" x14ac:dyDescent="0.35">
      <c r="B7" s="30" t="s">
        <v>8760</v>
      </c>
      <c r="C7" s="42"/>
      <c r="D7" s="30" t="s">
        <v>4321</v>
      </c>
      <c r="F7" s="25" t="s">
        <v>8745</v>
      </c>
      <c r="G7" s="11" t="s">
        <v>4314</v>
      </c>
      <c r="I7" s="61" t="s">
        <v>1424</v>
      </c>
      <c r="J7" s="33" t="s">
        <v>8136</v>
      </c>
      <c r="L7" s="62" t="s">
        <v>8189</v>
      </c>
      <c r="M7" s="63" t="s">
        <v>9768</v>
      </c>
      <c r="N7" s="64" t="s">
        <v>10573</v>
      </c>
      <c r="P7" s="62" t="s">
        <v>8189</v>
      </c>
    </row>
    <row r="8" spans="2:16" ht="14.5" x14ac:dyDescent="0.35">
      <c r="B8" s="30" t="s">
        <v>8761</v>
      </c>
      <c r="C8" s="42"/>
      <c r="D8" s="30" t="s">
        <v>4311</v>
      </c>
      <c r="F8" s="25" t="s">
        <v>8746</v>
      </c>
      <c r="G8" s="11" t="s">
        <v>4316</v>
      </c>
      <c r="I8" s="61" t="s">
        <v>9738</v>
      </c>
      <c r="J8" s="33" t="s">
        <v>8135</v>
      </c>
      <c r="L8" s="62" t="s">
        <v>8190</v>
      </c>
      <c r="M8" s="63" t="s">
        <v>9798</v>
      </c>
      <c r="N8" s="64" t="s">
        <v>10573</v>
      </c>
      <c r="P8" s="62" t="s">
        <v>8190</v>
      </c>
    </row>
    <row r="9" spans="2:16" ht="14.5" x14ac:dyDescent="0.35">
      <c r="B9" s="30" t="s">
        <v>8762</v>
      </c>
      <c r="C9" s="42"/>
      <c r="D9" s="30" t="s">
        <v>4317</v>
      </c>
      <c r="F9" s="25" t="s">
        <v>8747</v>
      </c>
      <c r="G9" s="11" t="s">
        <v>4318</v>
      </c>
      <c r="I9" s="61" t="s">
        <v>9741</v>
      </c>
      <c r="J9" s="33" t="s">
        <v>8138</v>
      </c>
      <c r="L9" s="62" t="s">
        <v>8191</v>
      </c>
      <c r="M9" s="63" t="s">
        <v>9749</v>
      </c>
      <c r="N9" s="64" t="s">
        <v>10573</v>
      </c>
      <c r="P9" s="62" t="s">
        <v>8191</v>
      </c>
    </row>
    <row r="10" spans="2:16" ht="14.5" x14ac:dyDescent="0.35">
      <c r="B10" s="30" t="s">
        <v>8763</v>
      </c>
      <c r="C10" s="42"/>
      <c r="D10" s="30" t="s">
        <v>4323</v>
      </c>
      <c r="F10" s="25" t="s">
        <v>8748</v>
      </c>
      <c r="G10" s="11" t="s">
        <v>4320</v>
      </c>
      <c r="I10" s="61" t="s">
        <v>9739</v>
      </c>
      <c r="J10" s="33" t="s">
        <v>8137</v>
      </c>
      <c r="L10" s="62" t="s">
        <v>8192</v>
      </c>
      <c r="M10" s="63" t="s">
        <v>9785</v>
      </c>
      <c r="N10" s="64" t="s">
        <v>10573</v>
      </c>
      <c r="P10" s="62" t="s">
        <v>8192</v>
      </c>
    </row>
    <row r="11" spans="2:16" ht="14.5" x14ac:dyDescent="0.35">
      <c r="B11" s="30" t="s">
        <v>5778</v>
      </c>
      <c r="C11" s="42"/>
      <c r="D11" s="30" t="s">
        <v>4319</v>
      </c>
      <c r="F11" s="25" t="s">
        <v>8749</v>
      </c>
      <c r="G11" s="11" t="s">
        <v>4322</v>
      </c>
      <c r="I11" s="61" t="s">
        <v>9740</v>
      </c>
      <c r="J11" s="33" t="s">
        <v>8718</v>
      </c>
      <c r="L11" s="62" t="s">
        <v>8192</v>
      </c>
      <c r="M11" s="63" t="s">
        <v>9765</v>
      </c>
      <c r="N11" s="64" t="s">
        <v>10573</v>
      </c>
      <c r="P11" s="62" t="s">
        <v>8193</v>
      </c>
    </row>
    <row r="12" spans="2:16" ht="14.5" x14ac:dyDescent="0.35">
      <c r="B12" s="30" t="s">
        <v>5779</v>
      </c>
      <c r="C12" s="42"/>
      <c r="D12" s="30" t="s">
        <v>4315</v>
      </c>
      <c r="F12" s="25" t="s">
        <v>8750</v>
      </c>
      <c r="G12" s="11" t="s">
        <v>4324</v>
      </c>
      <c r="I12" s="61" t="s">
        <v>3</v>
      </c>
      <c r="J12" s="33" t="s">
        <v>4</v>
      </c>
      <c r="L12" s="62" t="s">
        <v>8192</v>
      </c>
      <c r="M12" s="63" t="s">
        <v>9767</v>
      </c>
      <c r="N12" s="64" t="s">
        <v>10573</v>
      </c>
      <c r="P12" s="62" t="s">
        <v>8194</v>
      </c>
    </row>
    <row r="13" spans="2:16" ht="14.5" x14ac:dyDescent="0.35">
      <c r="B13" s="30" t="s">
        <v>5024</v>
      </c>
      <c r="C13" s="42"/>
      <c r="D13" s="30" t="s">
        <v>4325</v>
      </c>
      <c r="F13" s="25" t="s">
        <v>8751</v>
      </c>
      <c r="G13" s="11" t="s">
        <v>1408</v>
      </c>
      <c r="I13" s="61" t="s">
        <v>9742</v>
      </c>
      <c r="J13" s="33" t="s">
        <v>8719</v>
      </c>
      <c r="L13" s="62" t="s">
        <v>8192</v>
      </c>
      <c r="M13" s="63" t="s">
        <v>9774</v>
      </c>
      <c r="N13" s="64" t="s">
        <v>10573</v>
      </c>
      <c r="P13" s="62" t="s">
        <v>8195</v>
      </c>
    </row>
    <row r="14" spans="2:16" ht="14.5" x14ac:dyDescent="0.35">
      <c r="B14" s="30" t="s">
        <v>5025</v>
      </c>
      <c r="C14" s="42"/>
      <c r="D14" s="30" t="s">
        <v>4326</v>
      </c>
      <c r="F14" s="25" t="s">
        <v>9789</v>
      </c>
      <c r="G14" s="11" t="s">
        <v>4327</v>
      </c>
      <c r="I14" s="61" t="s">
        <v>9743</v>
      </c>
      <c r="J14" s="33" t="s">
        <v>8139</v>
      </c>
      <c r="L14" s="62" t="s">
        <v>8193</v>
      </c>
      <c r="M14" s="63" t="s">
        <v>9949</v>
      </c>
      <c r="N14" s="64" t="s">
        <v>10573</v>
      </c>
      <c r="P14" s="62" t="s">
        <v>8196</v>
      </c>
    </row>
    <row r="15" spans="2:16" ht="14.5" x14ac:dyDescent="0.35">
      <c r="B15" s="30" t="s">
        <v>5026</v>
      </c>
      <c r="C15" s="42"/>
      <c r="D15" s="30" t="s">
        <v>4328</v>
      </c>
      <c r="F15" s="25" t="s">
        <v>8752</v>
      </c>
      <c r="G15" s="11" t="s">
        <v>4329</v>
      </c>
      <c r="I15" s="61" t="s">
        <v>9744</v>
      </c>
      <c r="J15" s="33" t="s">
        <v>8140</v>
      </c>
      <c r="L15" s="62" t="s">
        <v>8193</v>
      </c>
      <c r="M15" s="63" t="s">
        <v>9799</v>
      </c>
      <c r="N15" s="64" t="s">
        <v>10573</v>
      </c>
      <c r="P15" s="62" t="s">
        <v>8197</v>
      </c>
    </row>
    <row r="16" spans="2:16" ht="14.5" x14ac:dyDescent="0.35">
      <c r="B16" s="30" t="s">
        <v>7058</v>
      </c>
      <c r="C16" s="42"/>
      <c r="D16" s="30" t="s">
        <v>4330</v>
      </c>
      <c r="F16" s="25" t="s">
        <v>8753</v>
      </c>
      <c r="G16" s="11" t="s">
        <v>10757</v>
      </c>
      <c r="I16" s="61" t="s">
        <v>9746</v>
      </c>
      <c r="J16" s="33" t="s">
        <v>8720</v>
      </c>
      <c r="L16" s="62" t="s">
        <v>8193</v>
      </c>
      <c r="M16" s="63" t="s">
        <v>9801</v>
      </c>
      <c r="N16" s="64" t="s">
        <v>10573</v>
      </c>
      <c r="P16" s="62" t="s">
        <v>8198</v>
      </c>
    </row>
    <row r="17" spans="2:16" ht="14.5" x14ac:dyDescent="0.35">
      <c r="B17" s="30" t="s">
        <v>7059</v>
      </c>
      <c r="C17" s="42"/>
      <c r="D17" s="30" t="s">
        <v>6123</v>
      </c>
      <c r="F17" s="25" t="s">
        <v>8754</v>
      </c>
      <c r="G17" s="11" t="s">
        <v>10759</v>
      </c>
      <c r="I17" s="61" t="s">
        <v>9745</v>
      </c>
      <c r="J17" s="33" t="s">
        <v>8141</v>
      </c>
      <c r="L17" s="62" t="s">
        <v>8193</v>
      </c>
      <c r="M17" s="63" t="s">
        <v>9783</v>
      </c>
      <c r="N17" s="64" t="s">
        <v>10573</v>
      </c>
      <c r="P17" s="62" t="s">
        <v>8199</v>
      </c>
    </row>
    <row r="18" spans="2:16" ht="14.5" x14ac:dyDescent="0.35">
      <c r="B18" s="30" t="s">
        <v>4261</v>
      </c>
      <c r="C18" s="42"/>
      <c r="D18" s="30" t="s">
        <v>10760</v>
      </c>
      <c r="F18" s="25" t="s">
        <v>8755</v>
      </c>
      <c r="G18" s="11" t="s">
        <v>1403</v>
      </c>
      <c r="I18" s="61" t="s">
        <v>9747</v>
      </c>
      <c r="J18" s="33" t="s">
        <v>8143</v>
      </c>
      <c r="L18" s="62" t="s">
        <v>8193</v>
      </c>
      <c r="M18" s="63" t="s">
        <v>9784</v>
      </c>
      <c r="N18" s="64" t="s">
        <v>10573</v>
      </c>
      <c r="P18" s="62" t="s">
        <v>8200</v>
      </c>
    </row>
    <row r="19" spans="2:16" ht="14.5" x14ac:dyDescent="0.35">
      <c r="B19" s="30" t="s">
        <v>4262</v>
      </c>
      <c r="C19" s="42"/>
      <c r="D19" s="30" t="s">
        <v>10758</v>
      </c>
      <c r="F19" s="25" t="s">
        <v>8756</v>
      </c>
      <c r="G19" s="11" t="s">
        <v>10762</v>
      </c>
      <c r="I19" s="61" t="s">
        <v>481</v>
      </c>
      <c r="J19" s="33" t="s">
        <v>8721</v>
      </c>
      <c r="L19" s="62" t="s">
        <v>8193</v>
      </c>
      <c r="M19" s="63" t="s">
        <v>9788</v>
      </c>
      <c r="N19" s="64" t="s">
        <v>10573</v>
      </c>
      <c r="P19" s="62" t="s">
        <v>8201</v>
      </c>
    </row>
    <row r="20" spans="2:16" ht="14.5" x14ac:dyDescent="0.35">
      <c r="B20" s="30" t="s">
        <v>4263</v>
      </c>
      <c r="C20" s="42"/>
      <c r="D20" s="30" t="s">
        <v>10761</v>
      </c>
      <c r="F20" s="25" t="s">
        <v>8757</v>
      </c>
      <c r="G20" s="11" t="s">
        <v>10764</v>
      </c>
      <c r="I20" s="61" t="s">
        <v>9748</v>
      </c>
      <c r="J20" s="33" t="s">
        <v>8144</v>
      </c>
      <c r="L20" s="62" t="s">
        <v>8193</v>
      </c>
      <c r="M20" s="63" t="s">
        <v>9773</v>
      </c>
      <c r="N20" s="64" t="s">
        <v>10573</v>
      </c>
      <c r="P20" s="62" t="s">
        <v>8202</v>
      </c>
    </row>
    <row r="21" spans="2:16" ht="15" thickBot="1" x14ac:dyDescent="0.4">
      <c r="B21" s="30" t="s">
        <v>10887</v>
      </c>
      <c r="C21" s="42"/>
      <c r="D21" s="30" t="s">
        <v>10763</v>
      </c>
      <c r="F21" s="26" t="s">
        <v>8758</v>
      </c>
      <c r="G21" s="12" t="s">
        <v>10952</v>
      </c>
      <c r="I21" s="61" t="s">
        <v>1427</v>
      </c>
      <c r="J21" s="33" t="s">
        <v>8145</v>
      </c>
      <c r="L21" s="62" t="s">
        <v>8193</v>
      </c>
      <c r="M21" s="63" t="s">
        <v>9776</v>
      </c>
      <c r="N21" s="64" t="s">
        <v>10573</v>
      </c>
      <c r="P21" s="62" t="s">
        <v>8203</v>
      </c>
    </row>
    <row r="22" spans="2:16" ht="15" thickBot="1" x14ac:dyDescent="0.4">
      <c r="B22" s="30" t="s">
        <v>10888</v>
      </c>
      <c r="C22" s="42"/>
      <c r="D22" s="30" t="s">
        <v>5667</v>
      </c>
      <c r="F22" s="26" t="s">
        <v>13135</v>
      </c>
      <c r="G22" s="12" t="s">
        <v>13136</v>
      </c>
      <c r="I22" s="61" t="s">
        <v>1426</v>
      </c>
      <c r="J22" s="33" t="s">
        <v>8146</v>
      </c>
      <c r="L22" s="62" t="s">
        <v>8193</v>
      </c>
      <c r="M22" s="63" t="s">
        <v>9743</v>
      </c>
      <c r="N22" s="64" t="s">
        <v>10573</v>
      </c>
      <c r="P22" s="62" t="s">
        <v>8204</v>
      </c>
    </row>
    <row r="23" spans="2:16" ht="15" thickBot="1" x14ac:dyDescent="0.4">
      <c r="B23" s="30" t="s">
        <v>10889</v>
      </c>
      <c r="C23" s="42"/>
      <c r="D23" s="30" t="s">
        <v>10953</v>
      </c>
      <c r="I23" s="61" t="s">
        <v>9765</v>
      </c>
      <c r="J23" s="33" t="s">
        <v>8150</v>
      </c>
      <c r="L23" s="62" t="s">
        <v>8193</v>
      </c>
      <c r="M23" s="63" t="s">
        <v>9750</v>
      </c>
      <c r="N23" s="64" t="s">
        <v>10573</v>
      </c>
      <c r="P23" s="62" t="s">
        <v>8205</v>
      </c>
    </row>
    <row r="24" spans="2:16" ht="15" thickBot="1" x14ac:dyDescent="0.4">
      <c r="B24" s="30" t="s">
        <v>6130</v>
      </c>
      <c r="C24" s="42"/>
      <c r="D24" s="30" t="s">
        <v>8738</v>
      </c>
      <c r="F24" s="101" t="s">
        <v>5428</v>
      </c>
      <c r="G24" s="38"/>
      <c r="I24" s="61" t="s">
        <v>9749</v>
      </c>
      <c r="J24" s="33" t="s">
        <v>8147</v>
      </c>
      <c r="L24" s="62" t="s">
        <v>8193</v>
      </c>
      <c r="M24" s="63" t="s">
        <v>9765</v>
      </c>
      <c r="N24" s="64" t="s">
        <v>10574</v>
      </c>
      <c r="P24" s="62" t="s">
        <v>8206</v>
      </c>
    </row>
    <row r="25" spans="2:16" ht="15" thickBot="1" x14ac:dyDescent="0.4">
      <c r="B25" s="30" t="s">
        <v>4264</v>
      </c>
      <c r="C25" s="42"/>
      <c r="D25" s="30" t="s">
        <v>6124</v>
      </c>
      <c r="F25" s="83" t="s">
        <v>10967</v>
      </c>
      <c r="G25" s="40"/>
      <c r="I25" s="61" t="s">
        <v>9750</v>
      </c>
      <c r="J25" s="33" t="s">
        <v>8148</v>
      </c>
      <c r="L25" s="62" t="s">
        <v>8193</v>
      </c>
      <c r="M25" s="63" t="s">
        <v>9749</v>
      </c>
      <c r="N25" s="64" t="s">
        <v>10574</v>
      </c>
      <c r="P25" s="62" t="s">
        <v>8207</v>
      </c>
    </row>
    <row r="26" spans="2:16" ht="14.5" x14ac:dyDescent="0.35">
      <c r="B26" s="30" t="s">
        <v>4265</v>
      </c>
      <c r="C26" s="42"/>
      <c r="D26" s="30" t="s">
        <v>8739</v>
      </c>
      <c r="F26" s="209" t="s">
        <v>7091</v>
      </c>
      <c r="G26" s="40"/>
      <c r="I26" s="61" t="s">
        <v>9949</v>
      </c>
      <c r="J26" s="33" t="s">
        <v>8149</v>
      </c>
      <c r="L26" s="62" t="s">
        <v>8194</v>
      </c>
      <c r="M26" s="63" t="s">
        <v>9796</v>
      </c>
      <c r="N26" s="64" t="s">
        <v>10573</v>
      </c>
      <c r="P26" s="62" t="s">
        <v>8208</v>
      </c>
    </row>
    <row r="27" spans="2:16" ht="15" thickBot="1" x14ac:dyDescent="0.4">
      <c r="B27" s="30" t="s">
        <v>6136</v>
      </c>
      <c r="C27" s="42"/>
      <c r="D27" s="30" t="s">
        <v>6125</v>
      </c>
      <c r="F27" s="210" t="s">
        <v>7092</v>
      </c>
      <c r="G27" s="40"/>
      <c r="I27" s="61" t="s">
        <v>9766</v>
      </c>
      <c r="J27" s="33" t="s">
        <v>8151</v>
      </c>
      <c r="L27" s="62" t="s">
        <v>8195</v>
      </c>
      <c r="M27" s="63" t="s">
        <v>9789</v>
      </c>
      <c r="N27" s="64" t="s">
        <v>10573</v>
      </c>
      <c r="P27" s="62" t="s">
        <v>8209</v>
      </c>
    </row>
    <row r="28" spans="2:16" ht="14.5" x14ac:dyDescent="0.35">
      <c r="B28" s="30" t="s">
        <v>1405</v>
      </c>
      <c r="C28" s="42"/>
      <c r="D28" s="30" t="s">
        <v>10954</v>
      </c>
      <c r="F28" s="40"/>
      <c r="G28" s="40"/>
      <c r="I28" s="61" t="s">
        <v>9767</v>
      </c>
      <c r="J28" s="33" t="s">
        <v>8152</v>
      </c>
      <c r="L28" s="62" t="s">
        <v>8196</v>
      </c>
      <c r="M28" s="63" t="s">
        <v>9789</v>
      </c>
      <c r="N28" s="64" t="s">
        <v>10574</v>
      </c>
      <c r="P28" s="62" t="s">
        <v>8210</v>
      </c>
    </row>
    <row r="29" spans="2:16" ht="14.5" x14ac:dyDescent="0.35">
      <c r="B29" s="30" t="s">
        <v>4266</v>
      </c>
      <c r="C29" s="42"/>
      <c r="D29" s="30" t="s">
        <v>6119</v>
      </c>
      <c r="F29" s="40"/>
      <c r="G29" s="40"/>
      <c r="I29" s="61" t="s">
        <v>9768</v>
      </c>
      <c r="J29" s="33" t="s">
        <v>8153</v>
      </c>
      <c r="L29" s="62" t="s">
        <v>8197</v>
      </c>
      <c r="M29" s="63" t="s">
        <v>9789</v>
      </c>
      <c r="N29" s="64" t="s">
        <v>10575</v>
      </c>
      <c r="P29" s="62" t="s">
        <v>8211</v>
      </c>
    </row>
    <row r="30" spans="2:16" ht="14.5" x14ac:dyDescent="0.35">
      <c r="B30" s="30" t="s">
        <v>4267</v>
      </c>
      <c r="C30" s="42"/>
      <c r="D30" s="30" t="s">
        <v>10955</v>
      </c>
      <c r="F30" s="40"/>
      <c r="G30" s="40"/>
      <c r="I30" s="61" t="s">
        <v>9771</v>
      </c>
      <c r="J30" s="33" t="s">
        <v>8156</v>
      </c>
      <c r="L30" s="62" t="s">
        <v>8198</v>
      </c>
      <c r="M30" s="63" t="s">
        <v>9789</v>
      </c>
      <c r="N30" s="64" t="s">
        <v>10576</v>
      </c>
      <c r="P30" s="62" t="s">
        <v>8212</v>
      </c>
    </row>
    <row r="31" spans="2:16" ht="14.5" x14ac:dyDescent="0.35">
      <c r="B31" s="30" t="s">
        <v>4268</v>
      </c>
      <c r="C31" s="42"/>
      <c r="D31" s="30" t="s">
        <v>6118</v>
      </c>
      <c r="F31" s="40"/>
      <c r="G31" s="40"/>
      <c r="I31" s="61" t="s">
        <v>5</v>
      </c>
      <c r="J31" s="33" t="s">
        <v>6</v>
      </c>
      <c r="L31" s="62" t="s">
        <v>8199</v>
      </c>
      <c r="M31" s="63" t="s">
        <v>9789</v>
      </c>
      <c r="N31" s="64" t="s">
        <v>10577</v>
      </c>
      <c r="P31" s="62" t="s">
        <v>8213</v>
      </c>
    </row>
    <row r="32" spans="2:16" ht="14.5" x14ac:dyDescent="0.35">
      <c r="B32" s="30" t="s">
        <v>4269</v>
      </c>
      <c r="C32" s="42"/>
      <c r="D32" s="30" t="s">
        <v>8740</v>
      </c>
      <c r="F32" s="40"/>
      <c r="G32" s="40"/>
      <c r="I32" s="61" t="s">
        <v>9770</v>
      </c>
      <c r="J32" s="33" t="s">
        <v>8155</v>
      </c>
      <c r="L32" s="62" t="s">
        <v>8200</v>
      </c>
      <c r="M32" s="63" t="s">
        <v>9791</v>
      </c>
      <c r="N32" s="64" t="s">
        <v>10574</v>
      </c>
      <c r="P32" s="62" t="s">
        <v>8214</v>
      </c>
    </row>
    <row r="33" spans="2:16" ht="14.5" x14ac:dyDescent="0.35">
      <c r="B33" s="30" t="s">
        <v>4270</v>
      </c>
      <c r="C33" s="42"/>
      <c r="D33" s="30" t="s">
        <v>6126</v>
      </c>
      <c r="F33" s="40"/>
      <c r="G33" s="38"/>
      <c r="I33" s="61" t="s">
        <v>9769</v>
      </c>
      <c r="J33" s="33" t="s">
        <v>8154</v>
      </c>
      <c r="L33" s="62" t="s">
        <v>8201</v>
      </c>
      <c r="M33" s="63" t="s">
        <v>480</v>
      </c>
      <c r="N33" s="64" t="s">
        <v>10576</v>
      </c>
      <c r="P33" s="62" t="s">
        <v>6287</v>
      </c>
    </row>
    <row r="34" spans="2:16" ht="14.5" x14ac:dyDescent="0.35">
      <c r="B34" s="30" t="s">
        <v>6137</v>
      </c>
      <c r="C34" s="42"/>
      <c r="D34" s="30" t="s">
        <v>6120</v>
      </c>
      <c r="F34" s="37"/>
      <c r="G34" s="40"/>
      <c r="I34" s="61" t="s">
        <v>480</v>
      </c>
      <c r="J34" s="33" t="s">
        <v>8722</v>
      </c>
      <c r="L34" s="62" t="s">
        <v>8202</v>
      </c>
      <c r="M34" s="63" t="s">
        <v>480</v>
      </c>
      <c r="N34" s="64" t="s">
        <v>10578</v>
      </c>
      <c r="P34" s="62" t="s">
        <v>8215</v>
      </c>
    </row>
    <row r="35" spans="2:16" ht="14.5" x14ac:dyDescent="0.35">
      <c r="B35" s="30" t="s">
        <v>2914</v>
      </c>
      <c r="C35" s="42"/>
      <c r="D35" s="30" t="s">
        <v>6127</v>
      </c>
      <c r="F35" s="39"/>
      <c r="G35" s="40"/>
      <c r="I35" s="61" t="s">
        <v>9772</v>
      </c>
      <c r="J35" s="33" t="s">
        <v>8157</v>
      </c>
      <c r="L35" s="62" t="s">
        <v>8203</v>
      </c>
      <c r="M35" s="63" t="s">
        <v>480</v>
      </c>
      <c r="N35" s="64" t="s">
        <v>10579</v>
      </c>
      <c r="P35" s="62" t="s">
        <v>8216</v>
      </c>
    </row>
    <row r="36" spans="2:16" ht="14.5" x14ac:dyDescent="0.35">
      <c r="B36" s="30" t="s">
        <v>6131</v>
      </c>
      <c r="C36" s="42"/>
      <c r="D36" s="30" t="s">
        <v>6129</v>
      </c>
      <c r="F36" s="41"/>
      <c r="G36" s="40"/>
      <c r="I36" s="61" t="s">
        <v>4358</v>
      </c>
      <c r="J36" s="33" t="s">
        <v>8158</v>
      </c>
      <c r="L36" s="62" t="s">
        <v>8204</v>
      </c>
      <c r="M36" s="63" t="s">
        <v>9787</v>
      </c>
      <c r="N36" s="64" t="s">
        <v>10580</v>
      </c>
      <c r="P36" s="62" t="s">
        <v>8217</v>
      </c>
    </row>
    <row r="37" spans="2:16" ht="14.5" x14ac:dyDescent="0.35">
      <c r="B37" s="30" t="s">
        <v>6132</v>
      </c>
      <c r="C37" s="42"/>
      <c r="D37" s="30" t="s">
        <v>6121</v>
      </c>
      <c r="F37" s="40"/>
      <c r="G37" s="40"/>
      <c r="I37" s="61" t="s">
        <v>9774</v>
      </c>
      <c r="J37" s="33" t="s">
        <v>8160</v>
      </c>
      <c r="L37" s="62" t="s">
        <v>8205</v>
      </c>
      <c r="M37" s="63" t="s">
        <v>9787</v>
      </c>
      <c r="N37" s="64" t="s">
        <v>10581</v>
      </c>
      <c r="P37" s="62" t="s">
        <v>8218</v>
      </c>
    </row>
    <row r="38" spans="2:16" ht="14.5" x14ac:dyDescent="0.35">
      <c r="B38" s="30" t="s">
        <v>4271</v>
      </c>
      <c r="C38" s="42"/>
      <c r="D38" s="30" t="s">
        <v>6122</v>
      </c>
      <c r="F38" s="40"/>
      <c r="G38" s="40"/>
      <c r="I38" s="61" t="s">
        <v>482</v>
      </c>
      <c r="J38" s="33" t="s">
        <v>8723</v>
      </c>
      <c r="L38" s="62" t="s">
        <v>8206</v>
      </c>
      <c r="M38" s="63" t="s">
        <v>4358</v>
      </c>
      <c r="N38" s="64" t="s">
        <v>10573</v>
      </c>
      <c r="P38" s="62" t="s">
        <v>8219</v>
      </c>
    </row>
    <row r="39" spans="2:16" ht="14.5" x14ac:dyDescent="0.35">
      <c r="B39" s="30" t="s">
        <v>4272</v>
      </c>
      <c r="C39" s="42"/>
      <c r="D39" s="30" t="s">
        <v>6128</v>
      </c>
      <c r="F39" s="40"/>
      <c r="G39" s="40"/>
      <c r="I39" s="61" t="s">
        <v>9773</v>
      </c>
      <c r="J39" s="33" t="s">
        <v>8159</v>
      </c>
      <c r="L39" s="62" t="s">
        <v>8207</v>
      </c>
      <c r="M39" s="63" t="s">
        <v>9747</v>
      </c>
      <c r="N39" s="64" t="s">
        <v>10573</v>
      </c>
      <c r="P39" s="62" t="s">
        <v>8220</v>
      </c>
    </row>
    <row r="40" spans="2:16" ht="14.5" x14ac:dyDescent="0.35">
      <c r="B40" s="30" t="s">
        <v>6138</v>
      </c>
      <c r="C40" s="42"/>
      <c r="D40" s="30" t="s">
        <v>1403</v>
      </c>
      <c r="F40" s="41"/>
      <c r="G40" s="40"/>
      <c r="I40" s="61" t="s">
        <v>9775</v>
      </c>
      <c r="J40" s="33" t="s">
        <v>8161</v>
      </c>
      <c r="L40" s="62" t="s">
        <v>8208</v>
      </c>
      <c r="M40" s="63" t="s">
        <v>9782</v>
      </c>
      <c r="N40" s="64" t="s">
        <v>10573</v>
      </c>
      <c r="P40" s="62" t="s">
        <v>8221</v>
      </c>
    </row>
    <row r="41" spans="2:16" ht="14.5" x14ac:dyDescent="0.35">
      <c r="B41" s="30" t="s">
        <v>4273</v>
      </c>
      <c r="C41" s="42"/>
      <c r="D41" s="30" t="s">
        <v>8741</v>
      </c>
      <c r="F41" s="40"/>
      <c r="I41" s="61" t="s">
        <v>7</v>
      </c>
      <c r="J41" s="33" t="s">
        <v>8</v>
      </c>
      <c r="L41" s="62" t="s">
        <v>8209</v>
      </c>
      <c r="M41" s="63" t="s">
        <v>9742</v>
      </c>
      <c r="N41" s="64" t="s">
        <v>10573</v>
      </c>
      <c r="P41" s="62" t="s">
        <v>8222</v>
      </c>
    </row>
    <row r="42" spans="2:16" ht="14.5" x14ac:dyDescent="0.35">
      <c r="B42" s="30" t="s">
        <v>4274</v>
      </c>
      <c r="C42" s="42"/>
      <c r="D42" s="30" t="s">
        <v>8742</v>
      </c>
      <c r="I42" s="61" t="s">
        <v>9782</v>
      </c>
      <c r="J42" s="33" t="s">
        <v>8168</v>
      </c>
      <c r="L42" s="62" t="s">
        <v>8210</v>
      </c>
      <c r="M42" s="63" t="s">
        <v>9743</v>
      </c>
      <c r="N42" s="64" t="s">
        <v>10574</v>
      </c>
      <c r="P42" s="62" t="s">
        <v>8223</v>
      </c>
    </row>
    <row r="43" spans="2:16" ht="15" thickBot="1" x14ac:dyDescent="0.4">
      <c r="B43" s="30" t="s">
        <v>4275</v>
      </c>
      <c r="C43" s="42"/>
      <c r="D43" s="55" t="s">
        <v>8743</v>
      </c>
      <c r="I43" s="61" t="s">
        <v>9783</v>
      </c>
      <c r="J43" s="33" t="s">
        <v>8169</v>
      </c>
      <c r="L43" s="62" t="s">
        <v>8211</v>
      </c>
      <c r="M43" s="63" t="s">
        <v>9802</v>
      </c>
      <c r="N43" s="64" t="s">
        <v>10573</v>
      </c>
      <c r="P43" s="62" t="s">
        <v>8224</v>
      </c>
    </row>
    <row r="44" spans="2:16" ht="15" thickBot="1" x14ac:dyDescent="0.4">
      <c r="B44" s="30" t="s">
        <v>4276</v>
      </c>
      <c r="C44" s="40"/>
      <c r="D44" s="291" t="s">
        <v>13134</v>
      </c>
      <c r="I44" s="61" t="s">
        <v>9776</v>
      </c>
      <c r="J44" s="33" t="s">
        <v>8162</v>
      </c>
      <c r="L44" s="62" t="s">
        <v>8211</v>
      </c>
      <c r="M44" s="63" t="s">
        <v>9781</v>
      </c>
      <c r="N44" s="64" t="s">
        <v>10573</v>
      </c>
      <c r="P44" s="62" t="s">
        <v>8225</v>
      </c>
    </row>
    <row r="45" spans="2:16" ht="14.5" x14ac:dyDescent="0.35">
      <c r="B45" s="30" t="s">
        <v>4277</v>
      </c>
      <c r="I45" s="61" t="s">
        <v>9</v>
      </c>
      <c r="J45" s="33" t="s">
        <v>10</v>
      </c>
      <c r="L45" s="62" t="s">
        <v>8212</v>
      </c>
      <c r="M45" s="63" t="s">
        <v>9798</v>
      </c>
      <c r="N45" s="64" t="s">
        <v>10574</v>
      </c>
      <c r="P45" s="62" t="s">
        <v>8226</v>
      </c>
    </row>
    <row r="46" spans="2:16" ht="14.5" x14ac:dyDescent="0.35">
      <c r="B46" s="30" t="s">
        <v>6133</v>
      </c>
      <c r="I46" s="61" t="s">
        <v>9778</v>
      </c>
      <c r="J46" s="33" t="s">
        <v>8164</v>
      </c>
      <c r="L46" s="62" t="s">
        <v>8213</v>
      </c>
      <c r="M46" s="63" t="s">
        <v>9772</v>
      </c>
      <c r="N46" s="64" t="s">
        <v>10573</v>
      </c>
      <c r="P46" s="62" t="s">
        <v>8227</v>
      </c>
    </row>
    <row r="47" spans="2:16" ht="14.5" x14ac:dyDescent="0.35">
      <c r="B47" s="30" t="s">
        <v>4278</v>
      </c>
      <c r="I47" s="61" t="s">
        <v>9779</v>
      </c>
      <c r="J47" s="33" t="s">
        <v>8165</v>
      </c>
      <c r="L47" s="62" t="s">
        <v>8214</v>
      </c>
      <c r="M47" s="63" t="s">
        <v>9773</v>
      </c>
      <c r="N47" s="64" t="s">
        <v>10574</v>
      </c>
      <c r="P47" s="62" t="s">
        <v>8228</v>
      </c>
    </row>
    <row r="48" spans="2:16" ht="14.5" x14ac:dyDescent="0.35">
      <c r="B48" s="30" t="s">
        <v>4279</v>
      </c>
      <c r="I48" s="61" t="s">
        <v>9780</v>
      </c>
      <c r="J48" s="33" t="s">
        <v>8166</v>
      </c>
      <c r="L48" s="62" t="s">
        <v>6287</v>
      </c>
      <c r="M48" s="63" t="s">
        <v>1424</v>
      </c>
      <c r="N48" s="64" t="s">
        <v>10578</v>
      </c>
      <c r="P48" s="62" t="s">
        <v>8229</v>
      </c>
    </row>
    <row r="49" spans="2:16" ht="14.5" x14ac:dyDescent="0.35">
      <c r="B49" s="30" t="s">
        <v>5027</v>
      </c>
      <c r="I49" s="61" t="s">
        <v>11</v>
      </c>
      <c r="J49" s="33" t="s">
        <v>12</v>
      </c>
      <c r="L49" s="62" t="s">
        <v>8215</v>
      </c>
      <c r="M49" s="63" t="s">
        <v>1424</v>
      </c>
      <c r="N49" s="64" t="s">
        <v>10582</v>
      </c>
      <c r="P49" s="62" t="s">
        <v>8230</v>
      </c>
    </row>
    <row r="50" spans="2:16" ht="14.5" x14ac:dyDescent="0.35">
      <c r="B50" s="30" t="s">
        <v>4280</v>
      </c>
      <c r="I50" s="61" t="s">
        <v>13</v>
      </c>
      <c r="J50" s="33" t="s">
        <v>14</v>
      </c>
      <c r="L50" s="62" t="s">
        <v>8216</v>
      </c>
      <c r="M50" s="63" t="s">
        <v>1424</v>
      </c>
      <c r="N50" s="64" t="s">
        <v>10583</v>
      </c>
      <c r="P50" s="62" t="s">
        <v>8231</v>
      </c>
    </row>
    <row r="51" spans="2:16" ht="14.5" x14ac:dyDescent="0.35">
      <c r="B51" s="30" t="s">
        <v>1784</v>
      </c>
      <c r="I51" s="61" t="s">
        <v>9777</v>
      </c>
      <c r="J51" s="33" t="s">
        <v>8163</v>
      </c>
      <c r="L51" s="62" t="s">
        <v>8217</v>
      </c>
      <c r="M51" s="63" t="s">
        <v>9782</v>
      </c>
      <c r="N51" s="64" t="s">
        <v>10574</v>
      </c>
      <c r="P51" s="62" t="s">
        <v>8232</v>
      </c>
    </row>
    <row r="52" spans="2:16" ht="14.5" x14ac:dyDescent="0.35">
      <c r="B52" s="30" t="s">
        <v>6139</v>
      </c>
      <c r="I52" s="61" t="s">
        <v>9781</v>
      </c>
      <c r="J52" s="33" t="s">
        <v>8167</v>
      </c>
      <c r="L52" s="62" t="s">
        <v>8217</v>
      </c>
      <c r="M52" s="63" t="s">
        <v>9750</v>
      </c>
      <c r="N52" s="64" t="s">
        <v>10574</v>
      </c>
      <c r="P52" s="62" t="s">
        <v>8233</v>
      </c>
    </row>
    <row r="53" spans="2:16" ht="14.5" x14ac:dyDescent="0.35">
      <c r="B53" s="30" t="s">
        <v>6134</v>
      </c>
      <c r="I53" s="61" t="s">
        <v>9784</v>
      </c>
      <c r="J53" s="33" t="s">
        <v>8170</v>
      </c>
      <c r="L53" s="62" t="s">
        <v>8218</v>
      </c>
      <c r="M53" s="63" t="s">
        <v>9798</v>
      </c>
      <c r="N53" s="64" t="s">
        <v>10584</v>
      </c>
      <c r="P53" s="62" t="s">
        <v>8234</v>
      </c>
    </row>
    <row r="54" spans="2:16" ht="14.5" x14ac:dyDescent="0.35">
      <c r="B54" s="30" t="s">
        <v>1785</v>
      </c>
      <c r="I54" s="61" t="s">
        <v>9785</v>
      </c>
      <c r="J54" s="33" t="s">
        <v>8171</v>
      </c>
      <c r="L54" s="62" t="s">
        <v>8219</v>
      </c>
      <c r="M54" s="63" t="s">
        <v>9785</v>
      </c>
      <c r="N54" s="64" t="s">
        <v>10574</v>
      </c>
      <c r="P54" s="62" t="s">
        <v>8235</v>
      </c>
    </row>
    <row r="55" spans="2:16" ht="14.5" x14ac:dyDescent="0.35">
      <c r="B55" s="30" t="s">
        <v>4281</v>
      </c>
      <c r="I55" s="61" t="s">
        <v>15</v>
      </c>
      <c r="J55" s="33" t="s">
        <v>1240</v>
      </c>
      <c r="L55" s="62" t="s">
        <v>8220</v>
      </c>
      <c r="M55" s="63" t="s">
        <v>9772</v>
      </c>
      <c r="N55" s="64" t="s">
        <v>10574</v>
      </c>
      <c r="P55" s="62" t="s">
        <v>8236</v>
      </c>
    </row>
    <row r="56" spans="2:16" ht="14.5" x14ac:dyDescent="0.35">
      <c r="B56" s="30" t="s">
        <v>4282</v>
      </c>
      <c r="I56" s="61" t="s">
        <v>9786</v>
      </c>
      <c r="J56" s="33" t="s">
        <v>8172</v>
      </c>
      <c r="L56" s="62" t="s">
        <v>8221</v>
      </c>
      <c r="M56" s="63" t="s">
        <v>9765</v>
      </c>
      <c r="N56" s="64" t="s">
        <v>10575</v>
      </c>
      <c r="P56" s="62" t="s">
        <v>8237</v>
      </c>
    </row>
    <row r="57" spans="2:16" ht="14.5" x14ac:dyDescent="0.35">
      <c r="B57" s="30" t="s">
        <v>4283</v>
      </c>
      <c r="I57" s="61" t="s">
        <v>9788</v>
      </c>
      <c r="J57" s="33" t="s">
        <v>8174</v>
      </c>
      <c r="L57" s="62" t="s">
        <v>8222</v>
      </c>
      <c r="M57" s="63" t="s">
        <v>9772</v>
      </c>
      <c r="N57" s="64" t="s">
        <v>10575</v>
      </c>
      <c r="P57" s="62" t="s">
        <v>8238</v>
      </c>
    </row>
    <row r="58" spans="2:16" ht="14.5" x14ac:dyDescent="0.35">
      <c r="B58" s="30" t="s">
        <v>4284</v>
      </c>
      <c r="I58" s="61" t="s">
        <v>16</v>
      </c>
      <c r="J58" s="33" t="s">
        <v>17</v>
      </c>
      <c r="L58" s="62" t="s">
        <v>8223</v>
      </c>
      <c r="M58" s="63" t="s">
        <v>9770</v>
      </c>
      <c r="N58" s="64" t="s">
        <v>10573</v>
      </c>
      <c r="P58" s="62" t="s">
        <v>8239</v>
      </c>
    </row>
    <row r="59" spans="2:16" ht="14.5" x14ac:dyDescent="0.35">
      <c r="B59" s="30" t="s">
        <v>6135</v>
      </c>
      <c r="I59" s="61" t="s">
        <v>9789</v>
      </c>
      <c r="J59" s="33" t="s">
        <v>8175</v>
      </c>
      <c r="L59" s="62" t="s">
        <v>8223</v>
      </c>
      <c r="M59" s="63" t="s">
        <v>9781</v>
      </c>
      <c r="N59" s="64" t="s">
        <v>10574</v>
      </c>
      <c r="P59" s="62" t="s">
        <v>8240</v>
      </c>
    </row>
    <row r="60" spans="2:16" ht="14.5" x14ac:dyDescent="0.35">
      <c r="B60" s="30" t="s">
        <v>4285</v>
      </c>
      <c r="I60" s="61" t="s">
        <v>9787</v>
      </c>
      <c r="J60" s="33" t="s">
        <v>8173</v>
      </c>
      <c r="L60" s="62" t="s">
        <v>8224</v>
      </c>
      <c r="M60" s="63" t="s">
        <v>9798</v>
      </c>
      <c r="N60" s="64" t="s">
        <v>10575</v>
      </c>
      <c r="P60" s="62" t="s">
        <v>8241</v>
      </c>
    </row>
    <row r="61" spans="2:16" ht="14.5" x14ac:dyDescent="0.35">
      <c r="B61" s="30" t="s">
        <v>4286</v>
      </c>
      <c r="I61" s="61" t="s">
        <v>82</v>
      </c>
      <c r="J61" s="33" t="s">
        <v>18</v>
      </c>
      <c r="L61" s="62" t="s">
        <v>8224</v>
      </c>
      <c r="M61" s="63" t="s">
        <v>9782</v>
      </c>
      <c r="N61" s="64" t="s">
        <v>10575</v>
      </c>
      <c r="P61" s="62" t="s">
        <v>8242</v>
      </c>
    </row>
    <row r="62" spans="2:16" ht="14.5" x14ac:dyDescent="0.35">
      <c r="B62" s="30" t="s">
        <v>4287</v>
      </c>
      <c r="I62" s="48" t="s">
        <v>9790</v>
      </c>
      <c r="J62" s="11" t="s">
        <v>8176</v>
      </c>
      <c r="L62" s="62" t="s">
        <v>8225</v>
      </c>
      <c r="M62" s="63" t="s">
        <v>9788</v>
      </c>
      <c r="N62" s="64" t="s">
        <v>10574</v>
      </c>
      <c r="P62" s="62" t="s">
        <v>8243</v>
      </c>
    </row>
    <row r="63" spans="2:16" ht="14.5" x14ac:dyDescent="0.35">
      <c r="B63" s="30" t="s">
        <v>4288</v>
      </c>
      <c r="I63" s="48" t="s">
        <v>9791</v>
      </c>
      <c r="J63" s="11" t="s">
        <v>8177</v>
      </c>
      <c r="L63" s="62" t="s">
        <v>8226</v>
      </c>
      <c r="M63" s="63" t="s">
        <v>9766</v>
      </c>
      <c r="N63" s="64" t="s">
        <v>10573</v>
      </c>
      <c r="P63" s="62" t="s">
        <v>8244</v>
      </c>
    </row>
    <row r="64" spans="2:16" ht="14.5" x14ac:dyDescent="0.35">
      <c r="B64" s="30" t="s">
        <v>6140</v>
      </c>
      <c r="I64" s="48" t="s">
        <v>9792</v>
      </c>
      <c r="J64" s="11" t="s">
        <v>8178</v>
      </c>
      <c r="L64" s="62" t="s">
        <v>8226</v>
      </c>
      <c r="M64" s="63" t="s">
        <v>9784</v>
      </c>
      <c r="N64" s="64" t="s">
        <v>10574</v>
      </c>
      <c r="P64" s="62" t="s">
        <v>8245</v>
      </c>
    </row>
    <row r="65" spans="2:16" ht="14.5" x14ac:dyDescent="0.35">
      <c r="B65" s="30" t="s">
        <v>4289</v>
      </c>
      <c r="I65" s="57" t="s">
        <v>19</v>
      </c>
      <c r="J65" s="11" t="s">
        <v>20</v>
      </c>
      <c r="L65" s="62" t="s">
        <v>8226</v>
      </c>
      <c r="M65" s="63" t="s">
        <v>9767</v>
      </c>
      <c r="N65" s="64" t="s">
        <v>10574</v>
      </c>
      <c r="P65" s="62" t="s">
        <v>8246</v>
      </c>
    </row>
    <row r="66" spans="2:16" ht="14.5" x14ac:dyDescent="0.35">
      <c r="B66" s="30" t="s">
        <v>4290</v>
      </c>
      <c r="I66" s="57" t="s">
        <v>9793</v>
      </c>
      <c r="J66" s="11" t="s">
        <v>8179</v>
      </c>
      <c r="L66" s="62" t="s">
        <v>8226</v>
      </c>
      <c r="M66" s="63" t="s">
        <v>9768</v>
      </c>
      <c r="N66" s="64" t="s">
        <v>10574</v>
      </c>
      <c r="P66" s="62" t="s">
        <v>8247</v>
      </c>
    </row>
    <row r="67" spans="2:16" ht="14.5" x14ac:dyDescent="0.35">
      <c r="B67" s="30" t="s">
        <v>4291</v>
      </c>
      <c r="I67" s="57" t="s">
        <v>9794</v>
      </c>
      <c r="J67" s="11" t="s">
        <v>8180</v>
      </c>
      <c r="L67" s="62" t="s">
        <v>8226</v>
      </c>
      <c r="M67" s="63" t="s">
        <v>9949</v>
      </c>
      <c r="N67" s="64" t="s">
        <v>10574</v>
      </c>
      <c r="P67" s="62" t="s">
        <v>8248</v>
      </c>
    </row>
    <row r="68" spans="2:16" ht="12.75" customHeight="1" x14ac:dyDescent="0.35">
      <c r="B68" s="30" t="s">
        <v>4292</v>
      </c>
      <c r="I68" s="57" t="s">
        <v>9795</v>
      </c>
      <c r="J68" s="11" t="s">
        <v>8181</v>
      </c>
      <c r="L68" s="62" t="s">
        <v>8227</v>
      </c>
      <c r="M68" s="63" t="s">
        <v>9791</v>
      </c>
      <c r="N68" s="64" t="s">
        <v>10575</v>
      </c>
      <c r="P68" s="62" t="s">
        <v>8249</v>
      </c>
    </row>
    <row r="69" spans="2:16" ht="12.75" customHeight="1" x14ac:dyDescent="0.35">
      <c r="B69" s="30" t="s">
        <v>4293</v>
      </c>
      <c r="I69" s="57" t="s">
        <v>9798</v>
      </c>
      <c r="J69" s="11" t="s">
        <v>8724</v>
      </c>
      <c r="L69" s="62" t="s">
        <v>8228</v>
      </c>
      <c r="M69" s="63" t="s">
        <v>9772</v>
      </c>
      <c r="N69" s="64" t="s">
        <v>10576</v>
      </c>
      <c r="P69" s="62" t="s">
        <v>8250</v>
      </c>
    </row>
    <row r="70" spans="2:16" ht="14.5" x14ac:dyDescent="0.35">
      <c r="B70" s="30" t="s">
        <v>4294</v>
      </c>
      <c r="I70" s="57" t="s">
        <v>9797</v>
      </c>
      <c r="J70" s="11" t="s">
        <v>8183</v>
      </c>
      <c r="L70" s="62" t="s">
        <v>8229</v>
      </c>
      <c r="M70" s="63" t="s">
        <v>9742</v>
      </c>
      <c r="N70" s="64" t="s">
        <v>10574</v>
      </c>
      <c r="P70" s="62" t="s">
        <v>8251</v>
      </c>
    </row>
    <row r="71" spans="2:16" ht="14.5" x14ac:dyDescent="0.35">
      <c r="B71" s="30" t="s">
        <v>4295</v>
      </c>
      <c r="I71" s="57" t="s">
        <v>9796</v>
      </c>
      <c r="J71" s="11" t="s">
        <v>8182</v>
      </c>
      <c r="L71" s="62" t="s">
        <v>8230</v>
      </c>
      <c r="M71" s="63" t="s">
        <v>9742</v>
      </c>
      <c r="N71" s="64" t="s">
        <v>10575</v>
      </c>
      <c r="P71" s="62" t="s">
        <v>8252</v>
      </c>
    </row>
    <row r="72" spans="2:16" ht="14.5" x14ac:dyDescent="0.35">
      <c r="B72" s="30" t="s">
        <v>4296</v>
      </c>
      <c r="I72" s="57" t="s">
        <v>9799</v>
      </c>
      <c r="J72" s="11" t="s">
        <v>8184</v>
      </c>
      <c r="L72" s="62" t="s">
        <v>8231</v>
      </c>
      <c r="M72" s="63" t="s">
        <v>9798</v>
      </c>
      <c r="N72" s="64" t="s">
        <v>10576</v>
      </c>
      <c r="P72" s="62" t="s">
        <v>8253</v>
      </c>
    </row>
    <row r="73" spans="2:16" ht="14.5" x14ac:dyDescent="0.35">
      <c r="B73" s="30" t="s">
        <v>4297</v>
      </c>
      <c r="I73" s="57" t="s">
        <v>9801</v>
      </c>
      <c r="J73" s="11" t="s">
        <v>8186</v>
      </c>
      <c r="L73" s="62" t="s">
        <v>8232</v>
      </c>
      <c r="M73" s="63" t="s">
        <v>9798</v>
      </c>
      <c r="N73" s="64" t="s">
        <v>10577</v>
      </c>
      <c r="P73" s="62" t="s">
        <v>8254</v>
      </c>
    </row>
    <row r="74" spans="2:16" ht="14.5" x14ac:dyDescent="0.35">
      <c r="B74" s="30" t="s">
        <v>4298</v>
      </c>
      <c r="I74" s="57" t="s">
        <v>9800</v>
      </c>
      <c r="J74" s="11" t="s">
        <v>8185</v>
      </c>
      <c r="L74" s="62" t="s">
        <v>8233</v>
      </c>
      <c r="M74" s="63" t="s">
        <v>9773</v>
      </c>
      <c r="N74" s="64" t="s">
        <v>10575</v>
      </c>
      <c r="P74" s="62" t="s">
        <v>8255</v>
      </c>
    </row>
    <row r="75" spans="2:16" ht="14.5" x14ac:dyDescent="0.35">
      <c r="B75" s="296" t="s">
        <v>13260</v>
      </c>
      <c r="I75" s="57" t="s">
        <v>9802</v>
      </c>
      <c r="J75" s="11" t="s">
        <v>8187</v>
      </c>
      <c r="L75" s="62" t="s">
        <v>8234</v>
      </c>
      <c r="M75" s="63" t="s">
        <v>9789</v>
      </c>
      <c r="N75" s="64" t="s">
        <v>10585</v>
      </c>
      <c r="P75" s="62" t="s">
        <v>8256</v>
      </c>
    </row>
    <row r="76" spans="2:16" ht="14.5" x14ac:dyDescent="0.35">
      <c r="B76" s="296" t="s">
        <v>13261</v>
      </c>
      <c r="I76" s="57" t="s">
        <v>21</v>
      </c>
      <c r="J76" s="11" t="s">
        <v>22</v>
      </c>
      <c r="L76" s="62" t="s">
        <v>8235</v>
      </c>
      <c r="M76" s="63" t="s">
        <v>1424</v>
      </c>
      <c r="N76" s="64" t="s">
        <v>10586</v>
      </c>
      <c r="P76" s="62" t="s">
        <v>8138</v>
      </c>
    </row>
    <row r="77" spans="2:16" ht="14.5" x14ac:dyDescent="0.35">
      <c r="B77" s="296" t="s">
        <v>13262</v>
      </c>
      <c r="I77" s="57">
        <v>1</v>
      </c>
      <c r="J77" s="11" t="s">
        <v>23</v>
      </c>
      <c r="L77" s="62" t="s">
        <v>8236</v>
      </c>
      <c r="M77" s="63" t="s">
        <v>9793</v>
      </c>
      <c r="N77" s="64" t="s">
        <v>10573</v>
      </c>
      <c r="P77" s="62" t="s">
        <v>8257</v>
      </c>
    </row>
    <row r="78" spans="2:16" ht="14.5" x14ac:dyDescent="0.35">
      <c r="B78" s="296" t="s">
        <v>13263</v>
      </c>
      <c r="I78" s="57">
        <v>2</v>
      </c>
      <c r="J78" s="11" t="s">
        <v>24</v>
      </c>
      <c r="L78" s="62" t="s">
        <v>8236</v>
      </c>
      <c r="M78" s="63" t="s">
        <v>9794</v>
      </c>
      <c r="N78" s="64" t="s">
        <v>10573</v>
      </c>
      <c r="P78" s="62" t="s">
        <v>8258</v>
      </c>
    </row>
    <row r="79" spans="2:16" ht="14.5" x14ac:dyDescent="0.35">
      <c r="B79" s="296" t="s">
        <v>13264</v>
      </c>
      <c r="I79" s="57">
        <v>3</v>
      </c>
      <c r="J79" s="11" t="s">
        <v>25</v>
      </c>
      <c r="L79" s="62" t="s">
        <v>8236</v>
      </c>
      <c r="M79" s="63" t="s">
        <v>9766</v>
      </c>
      <c r="N79" s="64" t="s">
        <v>10574</v>
      </c>
      <c r="P79" s="62" t="s">
        <v>8259</v>
      </c>
    </row>
    <row r="80" spans="2:16" ht="14.5" x14ac:dyDescent="0.35">
      <c r="B80" s="296" t="s">
        <v>13265</v>
      </c>
      <c r="I80" s="57">
        <v>4</v>
      </c>
      <c r="J80" s="11" t="s">
        <v>26</v>
      </c>
      <c r="L80" s="62" t="s">
        <v>8236</v>
      </c>
      <c r="M80" s="63" t="s">
        <v>9767</v>
      </c>
      <c r="N80" s="64" t="s">
        <v>10575</v>
      </c>
      <c r="P80" s="62" t="s">
        <v>8260</v>
      </c>
    </row>
    <row r="81" spans="2:16" ht="14.5" x14ac:dyDescent="0.35">
      <c r="B81" s="296" t="s">
        <v>13266</v>
      </c>
      <c r="I81" s="57">
        <v>5</v>
      </c>
      <c r="J81" s="11" t="s">
        <v>27</v>
      </c>
      <c r="L81" s="62" t="s">
        <v>8236</v>
      </c>
      <c r="M81" s="63" t="s">
        <v>9791</v>
      </c>
      <c r="N81" s="64" t="s">
        <v>10576</v>
      </c>
      <c r="P81" s="62" t="s">
        <v>8261</v>
      </c>
    </row>
    <row r="82" spans="2:16" ht="14.5" x14ac:dyDescent="0.35">
      <c r="B82" s="296" t="s">
        <v>13267</v>
      </c>
      <c r="I82" s="57">
        <v>6</v>
      </c>
      <c r="J82" s="11" t="s">
        <v>28</v>
      </c>
      <c r="L82" s="62" t="s">
        <v>8237</v>
      </c>
      <c r="M82" s="63" t="s">
        <v>9774</v>
      </c>
      <c r="N82" s="64" t="s">
        <v>10574</v>
      </c>
      <c r="P82" s="62" t="s">
        <v>8262</v>
      </c>
    </row>
    <row r="83" spans="2:16" ht="14.5" x14ac:dyDescent="0.35">
      <c r="B83" s="296" t="s">
        <v>13268</v>
      </c>
      <c r="I83" s="57">
        <v>7</v>
      </c>
      <c r="J83" s="11" t="s">
        <v>29</v>
      </c>
      <c r="L83" s="62" t="s">
        <v>8238</v>
      </c>
      <c r="M83" s="63" t="s">
        <v>9794</v>
      </c>
      <c r="N83" s="64" t="s">
        <v>10574</v>
      </c>
      <c r="P83" s="62" t="s">
        <v>8263</v>
      </c>
    </row>
    <row r="84" spans="2:16" ht="14.5" x14ac:dyDescent="0.35">
      <c r="B84" s="296" t="s">
        <v>13269</v>
      </c>
      <c r="I84" s="57">
        <v>8</v>
      </c>
      <c r="J84" s="11" t="s">
        <v>30</v>
      </c>
      <c r="L84" s="62" t="s">
        <v>8239</v>
      </c>
      <c r="M84" s="63" t="s">
        <v>9769</v>
      </c>
      <c r="N84" s="64" t="s">
        <v>10573</v>
      </c>
      <c r="P84" s="62" t="s">
        <v>8264</v>
      </c>
    </row>
    <row r="85" spans="2:16" ht="14.5" x14ac:dyDescent="0.35">
      <c r="B85" s="296" t="s">
        <v>13270</v>
      </c>
      <c r="I85" s="57">
        <v>9</v>
      </c>
      <c r="J85" s="11" t="s">
        <v>31</v>
      </c>
      <c r="L85" s="62" t="s">
        <v>8240</v>
      </c>
      <c r="M85" s="63" t="s">
        <v>9787</v>
      </c>
      <c r="N85" s="64" t="s">
        <v>10578</v>
      </c>
      <c r="P85" s="62" t="s">
        <v>8265</v>
      </c>
    </row>
    <row r="86" spans="2:16" ht="14.5" x14ac:dyDescent="0.35">
      <c r="B86" s="296" t="s">
        <v>13271</v>
      </c>
      <c r="I86" s="57">
        <v>10</v>
      </c>
      <c r="J86" s="11" t="s">
        <v>32</v>
      </c>
      <c r="L86" s="62" t="s">
        <v>8241</v>
      </c>
      <c r="M86" s="63" t="s">
        <v>9794</v>
      </c>
      <c r="N86" s="64" t="s">
        <v>10575</v>
      </c>
      <c r="P86" s="62" t="s">
        <v>8266</v>
      </c>
    </row>
    <row r="87" spans="2:16" ht="14.5" x14ac:dyDescent="0.35">
      <c r="B87" s="296" t="s">
        <v>13272</v>
      </c>
      <c r="I87" s="57">
        <v>11</v>
      </c>
      <c r="J87" s="11" t="s">
        <v>33</v>
      </c>
      <c r="L87" s="62" t="s">
        <v>8242</v>
      </c>
      <c r="M87" s="63" t="s">
        <v>9770</v>
      </c>
      <c r="N87" s="64" t="s">
        <v>10574</v>
      </c>
      <c r="P87" s="62" t="s">
        <v>8267</v>
      </c>
    </row>
    <row r="88" spans="2:16" ht="14.5" x14ac:dyDescent="0.35">
      <c r="B88" s="296" t="s">
        <v>13273</v>
      </c>
      <c r="I88" s="57">
        <v>12</v>
      </c>
      <c r="J88" s="11" t="s">
        <v>34</v>
      </c>
      <c r="L88" s="62" t="s">
        <v>8243</v>
      </c>
      <c r="M88" s="63" t="s">
        <v>4358</v>
      </c>
      <c r="N88" s="64" t="s">
        <v>10574</v>
      </c>
      <c r="P88" s="62" t="s">
        <v>8268</v>
      </c>
    </row>
    <row r="89" spans="2:16" ht="14.5" x14ac:dyDescent="0.35">
      <c r="B89" s="296" t="s">
        <v>13274</v>
      </c>
      <c r="I89" s="57">
        <v>13</v>
      </c>
      <c r="J89" s="11" t="s">
        <v>4183</v>
      </c>
      <c r="L89" s="62" t="s">
        <v>8244</v>
      </c>
      <c r="M89" s="63" t="s">
        <v>9782</v>
      </c>
      <c r="N89" s="64" t="s">
        <v>10576</v>
      </c>
      <c r="P89" s="62" t="s">
        <v>8269</v>
      </c>
    </row>
    <row r="90" spans="2:16" ht="14.5" x14ac:dyDescent="0.35">
      <c r="B90" s="296" t="s">
        <v>13275</v>
      </c>
      <c r="I90" s="57">
        <v>14</v>
      </c>
      <c r="J90" s="11" t="s">
        <v>35</v>
      </c>
      <c r="L90" s="62" t="s">
        <v>8245</v>
      </c>
      <c r="M90" s="63" t="s">
        <v>9776</v>
      </c>
      <c r="N90" s="64" t="s">
        <v>10574</v>
      </c>
      <c r="P90" s="62" t="s">
        <v>8270</v>
      </c>
    </row>
    <row r="91" spans="2:16" ht="14.5" x14ac:dyDescent="0.35">
      <c r="B91" s="296" t="s">
        <v>13276</v>
      </c>
      <c r="I91" s="57">
        <v>15</v>
      </c>
      <c r="J91" s="11" t="s">
        <v>36</v>
      </c>
      <c r="L91" s="62" t="s">
        <v>8246</v>
      </c>
      <c r="M91" s="63" t="s">
        <v>9772</v>
      </c>
      <c r="N91" s="64" t="s">
        <v>10577</v>
      </c>
      <c r="P91" s="62" t="s">
        <v>6694</v>
      </c>
    </row>
    <row r="92" spans="2:16" ht="14.5" x14ac:dyDescent="0.35">
      <c r="B92" s="296" t="s">
        <v>13277</v>
      </c>
      <c r="I92" s="57">
        <v>16</v>
      </c>
      <c r="J92" s="11" t="s">
        <v>37</v>
      </c>
      <c r="L92" s="62" t="s">
        <v>8247</v>
      </c>
      <c r="M92" s="63" t="s">
        <v>9740</v>
      </c>
      <c r="N92" s="64" t="s">
        <v>10573</v>
      </c>
      <c r="P92" s="62" t="s">
        <v>6695</v>
      </c>
    </row>
    <row r="93" spans="2:16" ht="14.5" x14ac:dyDescent="0.35">
      <c r="B93" s="296" t="s">
        <v>13278</v>
      </c>
      <c r="I93" s="57">
        <v>17</v>
      </c>
      <c r="J93" s="11" t="s">
        <v>38</v>
      </c>
      <c r="L93" s="62" t="s">
        <v>8248</v>
      </c>
      <c r="M93" s="63" t="s">
        <v>9765</v>
      </c>
      <c r="N93" s="64" t="s">
        <v>10576</v>
      </c>
      <c r="P93" s="62" t="s">
        <v>6696</v>
      </c>
    </row>
    <row r="94" spans="2:16" ht="14.5" x14ac:dyDescent="0.35">
      <c r="B94" s="296" t="s">
        <v>13279</v>
      </c>
      <c r="I94" s="57">
        <v>18</v>
      </c>
      <c r="J94" s="11" t="s">
        <v>39</v>
      </c>
      <c r="L94" s="62" t="s">
        <v>8249</v>
      </c>
      <c r="M94" s="63" t="s">
        <v>9748</v>
      </c>
      <c r="N94" s="64" t="s">
        <v>10573</v>
      </c>
      <c r="P94" s="62" t="s">
        <v>6697</v>
      </c>
    </row>
    <row r="95" spans="2:16" ht="14.5" x14ac:dyDescent="0.35">
      <c r="B95" s="296" t="s">
        <v>13280</v>
      </c>
      <c r="I95" s="57">
        <v>19</v>
      </c>
      <c r="J95" s="11" t="s">
        <v>40</v>
      </c>
      <c r="L95" s="62" t="s">
        <v>8250</v>
      </c>
      <c r="M95" s="63" t="s">
        <v>9798</v>
      </c>
      <c r="N95" s="64" t="s">
        <v>10585</v>
      </c>
      <c r="P95" s="62" t="s">
        <v>6698</v>
      </c>
    </row>
    <row r="96" spans="2:16" ht="14.5" x14ac:dyDescent="0.35">
      <c r="B96" s="296" t="s">
        <v>13281</v>
      </c>
      <c r="I96" s="57">
        <v>20</v>
      </c>
      <c r="J96" s="11" t="s">
        <v>41</v>
      </c>
      <c r="L96" s="62" t="s">
        <v>8251</v>
      </c>
      <c r="M96" s="63" t="s">
        <v>9794</v>
      </c>
      <c r="N96" s="64" t="s">
        <v>10576</v>
      </c>
      <c r="P96" s="62" t="s">
        <v>6699</v>
      </c>
    </row>
    <row r="97" spans="2:16" ht="15" thickBot="1" x14ac:dyDescent="0.4">
      <c r="B97" s="291" t="s">
        <v>13282</v>
      </c>
      <c r="I97" s="57">
        <v>21</v>
      </c>
      <c r="J97" s="11" t="s">
        <v>42</v>
      </c>
      <c r="L97" s="62" t="s">
        <v>8252</v>
      </c>
      <c r="M97" s="63" t="s">
        <v>9743</v>
      </c>
      <c r="N97" s="64" t="s">
        <v>10575</v>
      </c>
      <c r="P97" s="62" t="s">
        <v>6700</v>
      </c>
    </row>
    <row r="98" spans="2:16" ht="14.5" x14ac:dyDescent="0.35">
      <c r="B98" s="296" t="s">
        <v>13283</v>
      </c>
      <c r="I98" s="57">
        <v>22</v>
      </c>
      <c r="J98" s="11" t="s">
        <v>43</v>
      </c>
      <c r="L98" s="62" t="s">
        <v>8253</v>
      </c>
      <c r="M98" s="63" t="s">
        <v>9794</v>
      </c>
      <c r="N98" s="64" t="s">
        <v>10577</v>
      </c>
      <c r="P98" s="62" t="s">
        <v>6701</v>
      </c>
    </row>
    <row r="99" spans="2:16" ht="14.5" x14ac:dyDescent="0.35">
      <c r="B99" s="296" t="s">
        <v>13284</v>
      </c>
      <c r="I99" s="57">
        <v>23</v>
      </c>
      <c r="J99" s="11" t="s">
        <v>44</v>
      </c>
      <c r="L99" s="62" t="s">
        <v>8254</v>
      </c>
      <c r="M99" s="63" t="s">
        <v>9743</v>
      </c>
      <c r="N99" s="64" t="s">
        <v>10576</v>
      </c>
      <c r="P99" s="62" t="s">
        <v>6702</v>
      </c>
    </row>
    <row r="100" spans="2:16" ht="14.5" x14ac:dyDescent="0.35">
      <c r="I100" s="57">
        <v>24</v>
      </c>
      <c r="J100" s="11" t="s">
        <v>45</v>
      </c>
      <c r="L100" s="62" t="s">
        <v>8255</v>
      </c>
      <c r="M100" s="63" t="s">
        <v>9789</v>
      </c>
      <c r="N100" s="64" t="s">
        <v>10582</v>
      </c>
      <c r="P100" s="62" t="s">
        <v>6703</v>
      </c>
    </row>
    <row r="101" spans="2:16" ht="14.5" x14ac:dyDescent="0.35">
      <c r="I101" s="57">
        <v>25</v>
      </c>
      <c r="J101" s="11" t="s">
        <v>46</v>
      </c>
      <c r="L101" s="62" t="s">
        <v>8256</v>
      </c>
      <c r="M101" s="63" t="s">
        <v>9772</v>
      </c>
      <c r="N101" s="64" t="s">
        <v>10585</v>
      </c>
      <c r="P101" s="62" t="s">
        <v>6704</v>
      </c>
    </row>
    <row r="102" spans="2:16" ht="14.5" x14ac:dyDescent="0.35">
      <c r="I102" s="57">
        <v>26</v>
      </c>
      <c r="J102" s="11" t="s">
        <v>47</v>
      </c>
      <c r="L102" s="62" t="s">
        <v>8138</v>
      </c>
      <c r="M102" s="63" t="s">
        <v>9741</v>
      </c>
      <c r="N102" s="64" t="s">
        <v>10573</v>
      </c>
      <c r="P102" s="62" t="s">
        <v>6705</v>
      </c>
    </row>
    <row r="103" spans="2:16" ht="14.5" x14ac:dyDescent="0.35">
      <c r="I103" s="57">
        <v>27</v>
      </c>
      <c r="J103" s="11" t="s">
        <v>48</v>
      </c>
      <c r="L103" s="62" t="s">
        <v>8257</v>
      </c>
      <c r="M103" s="63" t="s">
        <v>9798</v>
      </c>
      <c r="N103" s="64" t="s">
        <v>10582</v>
      </c>
      <c r="P103" s="62" t="s">
        <v>6706</v>
      </c>
    </row>
    <row r="104" spans="2:16" ht="14.5" x14ac:dyDescent="0.35">
      <c r="I104" s="57">
        <v>28</v>
      </c>
      <c r="J104" s="11" t="s">
        <v>49</v>
      </c>
      <c r="L104" s="62" t="s">
        <v>8258</v>
      </c>
      <c r="M104" s="63" t="s">
        <v>9788</v>
      </c>
      <c r="N104" s="64" t="s">
        <v>10575</v>
      </c>
      <c r="P104" s="62" t="s">
        <v>6707</v>
      </c>
    </row>
    <row r="105" spans="2:16" ht="14.5" x14ac:dyDescent="0.35">
      <c r="I105" s="57">
        <v>29</v>
      </c>
      <c r="J105" s="11" t="s">
        <v>50</v>
      </c>
      <c r="L105" s="62" t="s">
        <v>8258</v>
      </c>
      <c r="M105" s="63" t="s">
        <v>9794</v>
      </c>
      <c r="N105" s="64" t="s">
        <v>10585</v>
      </c>
      <c r="P105" s="62" t="s">
        <v>6708</v>
      </c>
    </row>
    <row r="106" spans="2:16" ht="14.5" x14ac:dyDescent="0.35">
      <c r="I106" s="57">
        <v>30</v>
      </c>
      <c r="J106" s="11" t="s">
        <v>51</v>
      </c>
      <c r="L106" s="62" t="s">
        <v>8259</v>
      </c>
      <c r="M106" s="63" t="s">
        <v>480</v>
      </c>
      <c r="N106" s="64" t="s">
        <v>10587</v>
      </c>
      <c r="P106" s="62" t="s">
        <v>6709</v>
      </c>
    </row>
    <row r="107" spans="2:16" ht="14.5" x14ac:dyDescent="0.35">
      <c r="I107" s="57">
        <v>31</v>
      </c>
      <c r="J107" s="11" t="s">
        <v>52</v>
      </c>
      <c r="L107" s="62" t="s">
        <v>8260</v>
      </c>
      <c r="M107" s="63" t="s">
        <v>9769</v>
      </c>
      <c r="N107" s="64" t="s">
        <v>10574</v>
      </c>
      <c r="P107" s="62" t="s">
        <v>6710</v>
      </c>
    </row>
    <row r="108" spans="2:16" ht="14.5" x14ac:dyDescent="0.35">
      <c r="I108" s="57">
        <v>32</v>
      </c>
      <c r="J108" s="11" t="s">
        <v>53</v>
      </c>
      <c r="L108" s="62" t="s">
        <v>8261</v>
      </c>
      <c r="M108" s="63" t="s">
        <v>9789</v>
      </c>
      <c r="N108" s="64" t="s">
        <v>10588</v>
      </c>
      <c r="P108" s="62" t="s">
        <v>6711</v>
      </c>
    </row>
    <row r="109" spans="2:16" ht="14.5" x14ac:dyDescent="0.35">
      <c r="I109" s="57">
        <v>67</v>
      </c>
      <c r="J109" s="11" t="s">
        <v>54</v>
      </c>
      <c r="L109" s="62" t="s">
        <v>8262</v>
      </c>
      <c r="M109" s="63" t="s">
        <v>9776</v>
      </c>
      <c r="N109" s="64" t="s">
        <v>10575</v>
      </c>
      <c r="P109" s="62" t="s">
        <v>6712</v>
      </c>
    </row>
    <row r="110" spans="2:16" ht="14.5" x14ac:dyDescent="0.35">
      <c r="I110" s="57">
        <v>71</v>
      </c>
      <c r="J110" s="11" t="s">
        <v>55</v>
      </c>
      <c r="L110" s="62" t="s">
        <v>8263</v>
      </c>
      <c r="M110" s="63" t="s">
        <v>9768</v>
      </c>
      <c r="N110" s="64" t="s">
        <v>10575</v>
      </c>
      <c r="P110" s="62" t="s">
        <v>6713</v>
      </c>
    </row>
    <row r="111" spans="2:16" ht="14.5" x14ac:dyDescent="0.35">
      <c r="I111" s="57">
        <v>76</v>
      </c>
      <c r="J111" s="11" t="s">
        <v>56</v>
      </c>
      <c r="L111" s="62" t="s">
        <v>8264</v>
      </c>
      <c r="M111" s="63" t="s">
        <v>9782</v>
      </c>
      <c r="N111" s="64" t="s">
        <v>10577</v>
      </c>
      <c r="P111" s="62" t="s">
        <v>6714</v>
      </c>
    </row>
    <row r="112" spans="2:16" ht="14.5" x14ac:dyDescent="0.35">
      <c r="I112" s="57">
        <v>79</v>
      </c>
      <c r="J112" s="11" t="s">
        <v>57</v>
      </c>
      <c r="L112" s="62" t="s">
        <v>8265</v>
      </c>
      <c r="M112" s="63" t="s">
        <v>9801</v>
      </c>
      <c r="N112" s="64" t="s">
        <v>10574</v>
      </c>
      <c r="P112" s="62" t="s">
        <v>6715</v>
      </c>
    </row>
    <row r="113" spans="3:16" ht="14.5" x14ac:dyDescent="0.35">
      <c r="I113" s="57">
        <v>81</v>
      </c>
      <c r="J113" s="11" t="s">
        <v>58</v>
      </c>
      <c r="L113" s="62" t="s">
        <v>8265</v>
      </c>
      <c r="M113" s="63" t="s">
        <v>9784</v>
      </c>
      <c r="N113" s="64" t="s">
        <v>10575</v>
      </c>
      <c r="P113" s="62" t="s">
        <v>6716</v>
      </c>
    </row>
    <row r="114" spans="3:16" ht="14.5" x14ac:dyDescent="0.35">
      <c r="I114" s="57">
        <v>84</v>
      </c>
      <c r="J114" s="11" t="s">
        <v>59</v>
      </c>
      <c r="L114" s="62" t="s">
        <v>8266</v>
      </c>
      <c r="M114" s="63" t="s">
        <v>9741</v>
      </c>
      <c r="N114" s="64" t="s">
        <v>10574</v>
      </c>
      <c r="P114" s="62" t="s">
        <v>6717</v>
      </c>
    </row>
    <row r="115" spans="3:16" ht="14.5" x14ac:dyDescent="0.35">
      <c r="I115" s="57">
        <v>86</v>
      </c>
      <c r="J115" s="11" t="s">
        <v>60</v>
      </c>
      <c r="L115" s="62" t="s">
        <v>8267</v>
      </c>
      <c r="M115" s="63" t="s">
        <v>9784</v>
      </c>
      <c r="N115" s="64" t="s">
        <v>10576</v>
      </c>
      <c r="P115" s="62" t="s">
        <v>6718</v>
      </c>
    </row>
    <row r="116" spans="3:16" ht="14.5" x14ac:dyDescent="0.35">
      <c r="I116" s="57">
        <v>89</v>
      </c>
      <c r="J116" s="11" t="s">
        <v>61</v>
      </c>
      <c r="L116" s="62" t="s">
        <v>8268</v>
      </c>
      <c r="M116" s="63" t="s">
        <v>9799</v>
      </c>
      <c r="N116" s="64" t="s">
        <v>10574</v>
      </c>
      <c r="P116" s="62" t="s">
        <v>6719</v>
      </c>
    </row>
    <row r="117" spans="3:16" ht="15" thickBot="1" x14ac:dyDescent="0.4">
      <c r="I117" s="58">
        <v>95</v>
      </c>
      <c r="J117" s="12" t="s">
        <v>1510</v>
      </c>
      <c r="L117" s="62" t="s">
        <v>8269</v>
      </c>
      <c r="M117" s="63" t="s">
        <v>9768</v>
      </c>
      <c r="N117" s="64" t="s">
        <v>10576</v>
      </c>
      <c r="P117" s="62" t="s">
        <v>6720</v>
      </c>
    </row>
    <row r="118" spans="3:16" ht="14.5" x14ac:dyDescent="0.35">
      <c r="L118" s="62" t="s">
        <v>8270</v>
      </c>
      <c r="M118" s="63" t="s">
        <v>9794</v>
      </c>
      <c r="N118" s="64" t="s">
        <v>10582</v>
      </c>
      <c r="P118" s="62" t="s">
        <v>6721</v>
      </c>
    </row>
    <row r="119" spans="3:16" ht="14.5" x14ac:dyDescent="0.35">
      <c r="L119" s="62" t="s">
        <v>6694</v>
      </c>
      <c r="M119" s="63" t="s">
        <v>9766</v>
      </c>
      <c r="N119" s="64" t="s">
        <v>10575</v>
      </c>
      <c r="P119" s="62" t="s">
        <v>6722</v>
      </c>
    </row>
    <row r="120" spans="3:16" ht="14.5" x14ac:dyDescent="0.35">
      <c r="L120" s="62" t="s">
        <v>6694</v>
      </c>
      <c r="M120" s="63" t="s">
        <v>9774</v>
      </c>
      <c r="N120" s="64" t="s">
        <v>10575</v>
      </c>
      <c r="P120" s="62" t="s">
        <v>6723</v>
      </c>
    </row>
    <row r="121" spans="3:16" ht="14.5" x14ac:dyDescent="0.35">
      <c r="L121" s="62" t="s">
        <v>6695</v>
      </c>
      <c r="M121" s="63" t="s">
        <v>9784</v>
      </c>
      <c r="N121" s="64" t="s">
        <v>10577</v>
      </c>
      <c r="P121" s="62" t="s">
        <v>6724</v>
      </c>
    </row>
    <row r="122" spans="3:16" ht="14.5" x14ac:dyDescent="0.35">
      <c r="L122" s="62" t="s">
        <v>6696</v>
      </c>
      <c r="M122" s="63" t="s">
        <v>9748</v>
      </c>
      <c r="N122" s="64" t="s">
        <v>10574</v>
      </c>
      <c r="P122" s="62" t="s">
        <v>6725</v>
      </c>
    </row>
    <row r="123" spans="3:16" ht="14.5" x14ac:dyDescent="0.35">
      <c r="L123" s="62" t="s">
        <v>6697</v>
      </c>
      <c r="M123" s="63" t="s">
        <v>9779</v>
      </c>
      <c r="N123" s="64" t="s">
        <v>10573</v>
      </c>
      <c r="P123" s="62" t="s">
        <v>6726</v>
      </c>
    </row>
    <row r="124" spans="3:16" ht="14.5" x14ac:dyDescent="0.35">
      <c r="C124" s="36"/>
      <c r="L124" s="62" t="s">
        <v>6698</v>
      </c>
      <c r="M124" s="63" t="s">
        <v>9785</v>
      </c>
      <c r="N124" s="64" t="s">
        <v>10575</v>
      </c>
      <c r="P124" s="62" t="s">
        <v>6727</v>
      </c>
    </row>
    <row r="125" spans="3:16" ht="14.5" x14ac:dyDescent="0.35">
      <c r="C125" s="36"/>
      <c r="L125" s="62" t="s">
        <v>6699</v>
      </c>
      <c r="M125" s="63" t="s">
        <v>9773</v>
      </c>
      <c r="N125" s="64" t="s">
        <v>10576</v>
      </c>
      <c r="P125" s="62" t="s">
        <v>6728</v>
      </c>
    </row>
    <row r="126" spans="3:16" ht="14.5" x14ac:dyDescent="0.35">
      <c r="C126" s="36"/>
      <c r="L126" s="62" t="s">
        <v>6700</v>
      </c>
      <c r="M126" s="63" t="s">
        <v>9774</v>
      </c>
      <c r="N126" s="64" t="s">
        <v>10576</v>
      </c>
      <c r="P126" s="62" t="s">
        <v>6729</v>
      </c>
    </row>
    <row r="127" spans="3:16" ht="14.5" x14ac:dyDescent="0.35">
      <c r="C127" s="36"/>
      <c r="L127" s="62" t="s">
        <v>6701</v>
      </c>
      <c r="M127" s="63" t="s">
        <v>9765</v>
      </c>
      <c r="N127" s="64" t="s">
        <v>10577</v>
      </c>
      <c r="P127" s="62" t="s">
        <v>6730</v>
      </c>
    </row>
    <row r="128" spans="3:16" ht="14.5" x14ac:dyDescent="0.35">
      <c r="C128" s="36"/>
      <c r="L128" s="62" t="s">
        <v>6702</v>
      </c>
      <c r="M128" s="63" t="s">
        <v>9784</v>
      </c>
      <c r="N128" s="64" t="s">
        <v>10585</v>
      </c>
      <c r="P128" s="62" t="s">
        <v>6731</v>
      </c>
    </row>
    <row r="129" spans="3:16" ht="14.5" x14ac:dyDescent="0.35">
      <c r="C129" s="36"/>
      <c r="L129" s="62" t="s">
        <v>6703</v>
      </c>
      <c r="M129" s="63" t="s">
        <v>9798</v>
      </c>
      <c r="N129" s="64" t="s">
        <v>10588</v>
      </c>
      <c r="P129" s="62" t="s">
        <v>6732</v>
      </c>
    </row>
    <row r="130" spans="3:16" ht="14.5" x14ac:dyDescent="0.35">
      <c r="C130" s="36"/>
      <c r="L130" s="62" t="s">
        <v>6704</v>
      </c>
      <c r="M130" s="63" t="s">
        <v>480</v>
      </c>
      <c r="N130" s="64" t="s">
        <v>10589</v>
      </c>
      <c r="P130" s="62" t="s">
        <v>6733</v>
      </c>
    </row>
    <row r="131" spans="3:16" ht="14.5" x14ac:dyDescent="0.35">
      <c r="C131" s="36"/>
      <c r="L131" s="62" t="s">
        <v>6705</v>
      </c>
      <c r="M131" s="63" t="s">
        <v>9792</v>
      </c>
      <c r="N131" s="64" t="s">
        <v>10574</v>
      </c>
      <c r="P131" s="62" t="s">
        <v>6734</v>
      </c>
    </row>
    <row r="132" spans="3:16" ht="14.5" x14ac:dyDescent="0.35">
      <c r="C132" s="36"/>
      <c r="L132" s="62" t="s">
        <v>6706</v>
      </c>
      <c r="M132" s="63" t="s">
        <v>9794</v>
      </c>
      <c r="N132" s="64" t="s">
        <v>10588</v>
      </c>
      <c r="P132" s="62" t="s">
        <v>6735</v>
      </c>
    </row>
    <row r="133" spans="3:16" ht="14.5" x14ac:dyDescent="0.35">
      <c r="C133" s="36"/>
      <c r="L133" s="62" t="s">
        <v>6707</v>
      </c>
      <c r="M133" s="63" t="s">
        <v>9738</v>
      </c>
      <c r="N133" s="64" t="s">
        <v>10573</v>
      </c>
      <c r="P133" s="62" t="s">
        <v>6736</v>
      </c>
    </row>
    <row r="134" spans="3:16" ht="14.5" x14ac:dyDescent="0.35">
      <c r="C134" s="36"/>
      <c r="L134" s="62" t="s">
        <v>6708</v>
      </c>
      <c r="M134" s="63" t="s">
        <v>9782</v>
      </c>
      <c r="N134" s="64" t="s">
        <v>10585</v>
      </c>
      <c r="P134" s="62" t="s">
        <v>6737</v>
      </c>
    </row>
    <row r="135" spans="3:16" ht="14.5" x14ac:dyDescent="0.35">
      <c r="C135" s="36"/>
      <c r="L135" s="62" t="s">
        <v>6709</v>
      </c>
      <c r="M135" s="63" t="s">
        <v>9768</v>
      </c>
      <c r="N135" s="64" t="s">
        <v>10577</v>
      </c>
      <c r="P135" s="62" t="s">
        <v>6738</v>
      </c>
    </row>
    <row r="136" spans="3:16" ht="14.5" x14ac:dyDescent="0.35">
      <c r="C136" s="36"/>
      <c r="L136" s="62" t="s">
        <v>6710</v>
      </c>
      <c r="M136" s="63" t="s">
        <v>9743</v>
      </c>
      <c r="N136" s="64" t="s">
        <v>10577</v>
      </c>
      <c r="P136" s="62" t="s">
        <v>6739</v>
      </c>
    </row>
    <row r="137" spans="3:16" ht="14.5" x14ac:dyDescent="0.35">
      <c r="C137" s="36"/>
      <c r="L137" s="62" t="s">
        <v>6711</v>
      </c>
      <c r="M137" s="63" t="s">
        <v>9748</v>
      </c>
      <c r="N137" s="64" t="s">
        <v>10575</v>
      </c>
      <c r="P137" s="62" t="s">
        <v>6740</v>
      </c>
    </row>
    <row r="138" spans="3:16" ht="14.5" x14ac:dyDescent="0.35">
      <c r="C138" s="36"/>
      <c r="L138" s="62" t="s">
        <v>6712</v>
      </c>
      <c r="M138" s="63" t="s">
        <v>9794</v>
      </c>
      <c r="N138" s="64" t="s">
        <v>10590</v>
      </c>
      <c r="P138" s="62" t="s">
        <v>6741</v>
      </c>
    </row>
    <row r="139" spans="3:16" ht="14.5" x14ac:dyDescent="0.35">
      <c r="C139" s="36"/>
      <c r="L139" s="62" t="s">
        <v>6713</v>
      </c>
      <c r="M139" s="63" t="s">
        <v>9786</v>
      </c>
      <c r="N139" s="64" t="s">
        <v>10573</v>
      </c>
      <c r="P139" s="62" t="s">
        <v>6742</v>
      </c>
    </row>
    <row r="140" spans="3:16" ht="14.5" x14ac:dyDescent="0.35">
      <c r="C140" s="36"/>
      <c r="L140" s="62" t="s">
        <v>6713</v>
      </c>
      <c r="M140" s="63" t="s">
        <v>9747</v>
      </c>
      <c r="N140" s="64" t="s">
        <v>10574</v>
      </c>
      <c r="P140" s="62" t="s">
        <v>6743</v>
      </c>
    </row>
    <row r="141" spans="3:16" ht="14.5" x14ac:dyDescent="0.35">
      <c r="C141" s="36"/>
      <c r="L141" s="62" t="s">
        <v>6713</v>
      </c>
      <c r="M141" s="63" t="s">
        <v>9748</v>
      </c>
      <c r="N141" s="64" t="s">
        <v>10576</v>
      </c>
      <c r="P141" s="62" t="s">
        <v>6744</v>
      </c>
    </row>
    <row r="142" spans="3:16" ht="14.5" x14ac:dyDescent="0.35">
      <c r="C142" s="36"/>
      <c r="L142" s="62" t="s">
        <v>6714</v>
      </c>
      <c r="M142" s="63" t="s">
        <v>9738</v>
      </c>
      <c r="N142" s="64" t="s">
        <v>10574</v>
      </c>
      <c r="P142" s="62" t="s">
        <v>6745</v>
      </c>
    </row>
    <row r="143" spans="3:16" ht="14.5" x14ac:dyDescent="0.35">
      <c r="C143" s="36"/>
      <c r="L143" s="62" t="s">
        <v>6714</v>
      </c>
      <c r="M143" s="63" t="s">
        <v>9748</v>
      </c>
      <c r="N143" s="64" t="s">
        <v>10577</v>
      </c>
      <c r="P143" s="62" t="s">
        <v>6746</v>
      </c>
    </row>
    <row r="144" spans="3:16" ht="14.5" x14ac:dyDescent="0.35">
      <c r="L144" s="62" t="s">
        <v>6715</v>
      </c>
      <c r="M144" s="63" t="s">
        <v>9767</v>
      </c>
      <c r="N144" s="64" t="s">
        <v>10576</v>
      </c>
      <c r="P144" s="62" t="s">
        <v>3949</v>
      </c>
    </row>
    <row r="145" spans="12:16" ht="14.5" x14ac:dyDescent="0.35">
      <c r="L145" s="62" t="s">
        <v>6716</v>
      </c>
      <c r="M145" s="63" t="s">
        <v>9770</v>
      </c>
      <c r="N145" s="64" t="s">
        <v>10575</v>
      </c>
      <c r="P145" s="62" t="s">
        <v>3950</v>
      </c>
    </row>
    <row r="146" spans="12:16" ht="14.5" x14ac:dyDescent="0.35">
      <c r="L146" s="62" t="s">
        <v>6717</v>
      </c>
      <c r="M146" s="63" t="s">
        <v>9770</v>
      </c>
      <c r="N146" s="64" t="s">
        <v>10584</v>
      </c>
      <c r="P146" s="62" t="s">
        <v>3951</v>
      </c>
    </row>
    <row r="147" spans="12:16" ht="14.5" x14ac:dyDescent="0.35">
      <c r="L147" s="62" t="s">
        <v>6718</v>
      </c>
      <c r="M147" s="63" t="s">
        <v>9791</v>
      </c>
      <c r="N147" s="64" t="s">
        <v>10577</v>
      </c>
      <c r="P147" s="62" t="s">
        <v>3952</v>
      </c>
    </row>
    <row r="148" spans="12:16" ht="14.5" x14ac:dyDescent="0.35">
      <c r="L148" s="62" t="s">
        <v>6719</v>
      </c>
      <c r="M148" s="63" t="s">
        <v>9794</v>
      </c>
      <c r="N148" s="64" t="s">
        <v>10591</v>
      </c>
      <c r="P148" s="62" t="s">
        <v>3953</v>
      </c>
    </row>
    <row r="149" spans="12:16" ht="14.5" x14ac:dyDescent="0.35">
      <c r="L149" s="62" t="s">
        <v>6720</v>
      </c>
      <c r="M149" s="63" t="s">
        <v>9748</v>
      </c>
      <c r="N149" s="64" t="s">
        <v>10585</v>
      </c>
      <c r="P149" s="62" t="s">
        <v>3954</v>
      </c>
    </row>
    <row r="150" spans="12:16" ht="14.5" x14ac:dyDescent="0.35">
      <c r="L150" s="62" t="s">
        <v>6721</v>
      </c>
      <c r="M150" s="63" t="s">
        <v>9776</v>
      </c>
      <c r="N150" s="64" t="s">
        <v>10576</v>
      </c>
      <c r="P150" s="62" t="s">
        <v>3955</v>
      </c>
    </row>
    <row r="151" spans="12:16" ht="14.5" x14ac:dyDescent="0.35">
      <c r="L151" s="62" t="s">
        <v>6722</v>
      </c>
      <c r="M151" s="63" t="s">
        <v>9749</v>
      </c>
      <c r="N151" s="64" t="s">
        <v>10575</v>
      </c>
      <c r="P151" s="62" t="s">
        <v>3956</v>
      </c>
    </row>
    <row r="152" spans="12:16" ht="14.5" x14ac:dyDescent="0.35">
      <c r="L152" s="62" t="s">
        <v>6723</v>
      </c>
      <c r="M152" s="63" t="s">
        <v>9772</v>
      </c>
      <c r="N152" s="64" t="s">
        <v>10582</v>
      </c>
      <c r="P152" s="62" t="s">
        <v>3957</v>
      </c>
    </row>
    <row r="153" spans="12:16" ht="14.5" x14ac:dyDescent="0.35">
      <c r="L153" s="62" t="s">
        <v>6724</v>
      </c>
      <c r="M153" s="63" t="s">
        <v>9766</v>
      </c>
      <c r="N153" s="64" t="s">
        <v>10576</v>
      </c>
      <c r="P153" s="62" t="s">
        <v>3958</v>
      </c>
    </row>
    <row r="154" spans="12:16" ht="14.5" x14ac:dyDescent="0.35">
      <c r="L154" s="62" t="s">
        <v>6725</v>
      </c>
      <c r="M154" s="63" t="s">
        <v>9800</v>
      </c>
      <c r="N154" s="64" t="s">
        <v>10573</v>
      </c>
      <c r="P154" s="62" t="s">
        <v>3959</v>
      </c>
    </row>
    <row r="155" spans="12:16" ht="14.5" x14ac:dyDescent="0.35">
      <c r="L155" s="62" t="s">
        <v>6725</v>
      </c>
      <c r="M155" s="63" t="s">
        <v>9738</v>
      </c>
      <c r="N155" s="64" t="s">
        <v>10575</v>
      </c>
      <c r="P155" s="62" t="s">
        <v>3960</v>
      </c>
    </row>
    <row r="156" spans="12:16" ht="14.5" x14ac:dyDescent="0.35">
      <c r="L156" s="62" t="s">
        <v>6726</v>
      </c>
      <c r="M156" s="63" t="s">
        <v>9789</v>
      </c>
      <c r="N156" s="64" t="s">
        <v>10590</v>
      </c>
      <c r="P156" s="62" t="s">
        <v>3961</v>
      </c>
    </row>
    <row r="157" spans="12:16" ht="14.5" x14ac:dyDescent="0.35">
      <c r="L157" s="62" t="s">
        <v>6727</v>
      </c>
      <c r="M157" s="63" t="s">
        <v>9783</v>
      </c>
      <c r="N157" s="64" t="s">
        <v>10574</v>
      </c>
      <c r="P157" s="62" t="s">
        <v>3962</v>
      </c>
    </row>
    <row r="158" spans="12:16" ht="14.5" x14ac:dyDescent="0.35">
      <c r="L158" s="62" t="s">
        <v>6728</v>
      </c>
      <c r="M158" s="63" t="s">
        <v>9771</v>
      </c>
      <c r="N158" s="64" t="s">
        <v>10573</v>
      </c>
      <c r="P158" s="62" t="s">
        <v>3963</v>
      </c>
    </row>
    <row r="159" spans="12:16" ht="14.5" x14ac:dyDescent="0.35">
      <c r="L159" s="62" t="s">
        <v>6729</v>
      </c>
      <c r="M159" s="63" t="s">
        <v>9791</v>
      </c>
      <c r="N159" s="64" t="s">
        <v>10585</v>
      </c>
      <c r="P159" s="62" t="s">
        <v>3964</v>
      </c>
    </row>
    <row r="160" spans="12:16" ht="14.5" x14ac:dyDescent="0.35">
      <c r="L160" s="62" t="s">
        <v>6730</v>
      </c>
      <c r="M160" s="63" t="s">
        <v>9789</v>
      </c>
      <c r="N160" s="64" t="s">
        <v>10591</v>
      </c>
      <c r="P160" s="62" t="s">
        <v>3965</v>
      </c>
    </row>
    <row r="161" spans="12:16" ht="14.5" x14ac:dyDescent="0.35">
      <c r="L161" s="62" t="s">
        <v>6731</v>
      </c>
      <c r="M161" s="63" t="s">
        <v>9767</v>
      </c>
      <c r="N161" s="64" t="s">
        <v>10577</v>
      </c>
      <c r="P161" s="62" t="s">
        <v>3966</v>
      </c>
    </row>
    <row r="162" spans="12:16" ht="14.5" x14ac:dyDescent="0.35">
      <c r="L162" s="62" t="s">
        <v>6732</v>
      </c>
      <c r="M162" s="63" t="s">
        <v>9801</v>
      </c>
      <c r="N162" s="64" t="s">
        <v>10575</v>
      </c>
      <c r="P162" s="62" t="s">
        <v>3967</v>
      </c>
    </row>
    <row r="163" spans="12:16" ht="14.5" x14ac:dyDescent="0.35">
      <c r="L163" s="62" t="s">
        <v>6733</v>
      </c>
      <c r="M163" s="63" t="s">
        <v>9748</v>
      </c>
      <c r="N163" s="64" t="s">
        <v>10582</v>
      </c>
      <c r="P163" s="62" t="s">
        <v>3968</v>
      </c>
    </row>
    <row r="164" spans="12:16" ht="14.5" x14ac:dyDescent="0.35">
      <c r="L164" s="62" t="s">
        <v>6734</v>
      </c>
      <c r="M164" s="63" t="s">
        <v>9774</v>
      </c>
      <c r="N164" s="64" t="s">
        <v>10577</v>
      </c>
      <c r="P164" s="62" t="s">
        <v>3969</v>
      </c>
    </row>
    <row r="165" spans="12:16" ht="14.5" x14ac:dyDescent="0.35">
      <c r="L165" s="62" t="s">
        <v>6734</v>
      </c>
      <c r="M165" s="63" t="s">
        <v>9772</v>
      </c>
      <c r="N165" s="64" t="s">
        <v>10588</v>
      </c>
      <c r="P165" s="62" t="s">
        <v>3970</v>
      </c>
    </row>
    <row r="166" spans="12:16" ht="14.5" x14ac:dyDescent="0.35">
      <c r="L166" s="62" t="s">
        <v>6735</v>
      </c>
      <c r="M166" s="63" t="s">
        <v>9949</v>
      </c>
      <c r="N166" s="64" t="s">
        <v>10575</v>
      </c>
      <c r="P166" s="62" t="s">
        <v>3971</v>
      </c>
    </row>
    <row r="167" spans="12:16" ht="14.5" x14ac:dyDescent="0.35">
      <c r="L167" s="62" t="s">
        <v>6736</v>
      </c>
      <c r="M167" s="63" t="s">
        <v>9766</v>
      </c>
      <c r="N167" s="64" t="s">
        <v>10577</v>
      </c>
      <c r="P167" s="62" t="s">
        <v>3972</v>
      </c>
    </row>
    <row r="168" spans="12:16" ht="14.5" x14ac:dyDescent="0.35">
      <c r="L168" s="62" t="s">
        <v>6736</v>
      </c>
      <c r="M168" s="63" t="s">
        <v>9774</v>
      </c>
      <c r="N168" s="64" t="s">
        <v>10585</v>
      </c>
      <c r="P168" s="62" t="s">
        <v>3973</v>
      </c>
    </row>
    <row r="169" spans="12:16" ht="14.5" x14ac:dyDescent="0.35">
      <c r="L169" s="62" t="s">
        <v>6737</v>
      </c>
      <c r="M169" s="63" t="s">
        <v>9748</v>
      </c>
      <c r="N169" s="64" t="s">
        <v>10588</v>
      </c>
      <c r="P169" s="62" t="s">
        <v>3974</v>
      </c>
    </row>
    <row r="170" spans="12:16" ht="14.5" x14ac:dyDescent="0.35">
      <c r="L170" s="62" t="s">
        <v>6738</v>
      </c>
      <c r="M170" s="63" t="s">
        <v>9794</v>
      </c>
      <c r="N170" s="64" t="s">
        <v>10592</v>
      </c>
      <c r="P170" s="62" t="s">
        <v>3975</v>
      </c>
    </row>
    <row r="171" spans="12:16" ht="14.5" x14ac:dyDescent="0.35">
      <c r="L171" s="62" t="s">
        <v>6739</v>
      </c>
      <c r="M171" s="63" t="s">
        <v>9774</v>
      </c>
      <c r="N171" s="64" t="s">
        <v>10582</v>
      </c>
      <c r="P171" s="62" t="s">
        <v>3976</v>
      </c>
    </row>
    <row r="172" spans="12:16" ht="14.5" x14ac:dyDescent="0.35">
      <c r="L172" s="62" t="s">
        <v>6740</v>
      </c>
      <c r="M172" s="63" t="s">
        <v>9767</v>
      </c>
      <c r="N172" s="64" t="s">
        <v>10585</v>
      </c>
      <c r="P172" s="62" t="s">
        <v>3977</v>
      </c>
    </row>
    <row r="173" spans="12:16" ht="14.5" x14ac:dyDescent="0.35">
      <c r="L173" s="62" t="s">
        <v>6740</v>
      </c>
      <c r="M173" s="63" t="s">
        <v>9798</v>
      </c>
      <c r="N173" s="64" t="s">
        <v>10590</v>
      </c>
      <c r="P173" s="62" t="s">
        <v>574</v>
      </c>
    </row>
    <row r="174" spans="12:16" ht="14.5" x14ac:dyDescent="0.35">
      <c r="L174" s="62" t="s">
        <v>6741</v>
      </c>
      <c r="M174" s="63" t="s">
        <v>9741</v>
      </c>
      <c r="N174" s="64" t="s">
        <v>10575</v>
      </c>
      <c r="P174" s="62" t="s">
        <v>575</v>
      </c>
    </row>
    <row r="175" spans="12:16" ht="14.5" x14ac:dyDescent="0.35">
      <c r="L175" s="62" t="s">
        <v>6742</v>
      </c>
      <c r="M175" s="63" t="s">
        <v>9747</v>
      </c>
      <c r="N175" s="64" t="s">
        <v>10575</v>
      </c>
      <c r="P175" s="62" t="s">
        <v>576</v>
      </c>
    </row>
    <row r="176" spans="12:16" ht="14.5" x14ac:dyDescent="0.35">
      <c r="L176" s="62" t="s">
        <v>6742</v>
      </c>
      <c r="M176" s="63" t="s">
        <v>9772</v>
      </c>
      <c r="N176" s="64" t="s">
        <v>10590</v>
      </c>
      <c r="P176" s="62" t="s">
        <v>577</v>
      </c>
    </row>
    <row r="177" spans="12:16" ht="14.5" x14ac:dyDescent="0.35">
      <c r="L177" s="62" t="s">
        <v>6743</v>
      </c>
      <c r="M177" s="63" t="s">
        <v>9789</v>
      </c>
      <c r="N177" s="64" t="s">
        <v>10592</v>
      </c>
      <c r="P177" s="62" t="s">
        <v>578</v>
      </c>
    </row>
    <row r="178" spans="12:16" ht="14.5" x14ac:dyDescent="0.35">
      <c r="L178" s="62" t="s">
        <v>6744</v>
      </c>
      <c r="M178" s="63" t="s">
        <v>9801</v>
      </c>
      <c r="N178" s="64" t="s">
        <v>10576</v>
      </c>
      <c r="P178" s="62" t="s">
        <v>579</v>
      </c>
    </row>
    <row r="179" spans="12:16" ht="14.5" x14ac:dyDescent="0.35">
      <c r="L179" s="62" t="s">
        <v>6745</v>
      </c>
      <c r="M179" s="63" t="s">
        <v>9794</v>
      </c>
      <c r="N179" s="64" t="s">
        <v>10593</v>
      </c>
      <c r="P179" s="62" t="s">
        <v>580</v>
      </c>
    </row>
    <row r="180" spans="12:16" ht="14.5" x14ac:dyDescent="0.35">
      <c r="L180" s="62" t="s">
        <v>6746</v>
      </c>
      <c r="M180" s="63" t="s">
        <v>9792</v>
      </c>
      <c r="N180" s="64" t="s">
        <v>10575</v>
      </c>
      <c r="P180" s="62" t="s">
        <v>581</v>
      </c>
    </row>
    <row r="181" spans="12:16" ht="14.5" x14ac:dyDescent="0.35">
      <c r="L181" s="62" t="s">
        <v>3949</v>
      </c>
      <c r="M181" s="63" t="s">
        <v>9749</v>
      </c>
      <c r="N181" s="64" t="s">
        <v>10576</v>
      </c>
      <c r="P181" s="62" t="s">
        <v>582</v>
      </c>
    </row>
    <row r="182" spans="12:16" ht="14.5" x14ac:dyDescent="0.35">
      <c r="L182" s="62" t="s">
        <v>3950</v>
      </c>
      <c r="M182" s="63" t="s">
        <v>9782</v>
      </c>
      <c r="N182" s="64" t="s">
        <v>10582</v>
      </c>
      <c r="P182" s="62" t="s">
        <v>583</v>
      </c>
    </row>
    <row r="183" spans="12:16" ht="14.5" x14ac:dyDescent="0.35">
      <c r="L183" s="62" t="s">
        <v>3950</v>
      </c>
      <c r="M183" s="63" t="s">
        <v>9791</v>
      </c>
      <c r="N183" s="64" t="s">
        <v>10582</v>
      </c>
      <c r="P183" s="62" t="s">
        <v>584</v>
      </c>
    </row>
    <row r="184" spans="12:16" ht="14.5" x14ac:dyDescent="0.35">
      <c r="L184" s="62" t="s">
        <v>3951</v>
      </c>
      <c r="M184" s="63" t="s">
        <v>9768</v>
      </c>
      <c r="N184" s="64" t="s">
        <v>10585</v>
      </c>
      <c r="P184" s="62" t="s">
        <v>585</v>
      </c>
    </row>
    <row r="185" spans="12:16" ht="14.5" x14ac:dyDescent="0.35">
      <c r="L185" s="62" t="s">
        <v>3952</v>
      </c>
      <c r="M185" s="63" t="s">
        <v>9795</v>
      </c>
      <c r="N185" s="64" t="s">
        <v>10573</v>
      </c>
      <c r="P185" s="62" t="s">
        <v>586</v>
      </c>
    </row>
    <row r="186" spans="12:16" ht="14.5" x14ac:dyDescent="0.35">
      <c r="L186" s="62" t="s">
        <v>3952</v>
      </c>
      <c r="M186" s="63" t="s">
        <v>9785</v>
      </c>
      <c r="N186" s="64" t="s">
        <v>10576</v>
      </c>
      <c r="P186" s="62" t="s">
        <v>587</v>
      </c>
    </row>
    <row r="187" spans="12:16" ht="14.5" x14ac:dyDescent="0.35">
      <c r="L187" s="62" t="s">
        <v>3952</v>
      </c>
      <c r="M187" s="63" t="s">
        <v>9788</v>
      </c>
      <c r="N187" s="64" t="s">
        <v>10576</v>
      </c>
      <c r="P187" s="62" t="s">
        <v>588</v>
      </c>
    </row>
    <row r="188" spans="12:16" ht="14.5" x14ac:dyDescent="0.35">
      <c r="L188" s="62" t="s">
        <v>3953</v>
      </c>
      <c r="M188" s="63" t="s">
        <v>9775</v>
      </c>
      <c r="N188" s="64" t="s">
        <v>10573</v>
      </c>
      <c r="P188" s="62" t="s">
        <v>589</v>
      </c>
    </row>
    <row r="189" spans="12:16" ht="14.5" x14ac:dyDescent="0.35">
      <c r="L189" s="62" t="s">
        <v>3954</v>
      </c>
      <c r="M189" s="63" t="s">
        <v>4358</v>
      </c>
      <c r="N189" s="64" t="s">
        <v>10575</v>
      </c>
      <c r="P189" s="62" t="s">
        <v>590</v>
      </c>
    </row>
    <row r="190" spans="12:16" ht="14.5" x14ac:dyDescent="0.35">
      <c r="L190" s="62" t="s">
        <v>3955</v>
      </c>
      <c r="M190" s="63" t="s">
        <v>9785</v>
      </c>
      <c r="N190" s="64" t="s">
        <v>10577</v>
      </c>
      <c r="P190" s="62" t="s">
        <v>591</v>
      </c>
    </row>
    <row r="191" spans="12:16" ht="14.5" x14ac:dyDescent="0.35">
      <c r="L191" s="62" t="s">
        <v>3956</v>
      </c>
      <c r="M191" s="63" t="s">
        <v>9793</v>
      </c>
      <c r="N191" s="64" t="s">
        <v>10574</v>
      </c>
      <c r="P191" s="62" t="s">
        <v>592</v>
      </c>
    </row>
    <row r="192" spans="12:16" ht="14.5" x14ac:dyDescent="0.35">
      <c r="L192" s="62" t="s">
        <v>3956</v>
      </c>
      <c r="M192" s="63" t="s">
        <v>9788</v>
      </c>
      <c r="N192" s="64" t="s">
        <v>10577</v>
      </c>
      <c r="P192" s="62" t="s">
        <v>593</v>
      </c>
    </row>
    <row r="193" spans="4:16" ht="14.5" x14ac:dyDescent="0.35">
      <c r="L193" s="62" t="s">
        <v>3956</v>
      </c>
      <c r="M193" s="63" t="s">
        <v>9798</v>
      </c>
      <c r="N193" s="64" t="s">
        <v>10591</v>
      </c>
      <c r="P193" s="62" t="s">
        <v>594</v>
      </c>
    </row>
    <row r="194" spans="4:16" ht="14.5" x14ac:dyDescent="0.35">
      <c r="L194" s="62" t="s">
        <v>3957</v>
      </c>
      <c r="M194" s="63" t="s">
        <v>9798</v>
      </c>
      <c r="N194" s="64" t="s">
        <v>10594</v>
      </c>
      <c r="P194" s="62" t="s">
        <v>595</v>
      </c>
    </row>
    <row r="195" spans="4:16" ht="14.5" x14ac:dyDescent="0.35">
      <c r="L195" s="62" t="s">
        <v>3958</v>
      </c>
      <c r="M195" s="63" t="s">
        <v>9794</v>
      </c>
      <c r="N195" s="64" t="s">
        <v>10595</v>
      </c>
      <c r="P195" s="62" t="s">
        <v>596</v>
      </c>
    </row>
    <row r="196" spans="4:16" ht="14.5" x14ac:dyDescent="0.35">
      <c r="D196" s="40"/>
      <c r="L196" s="62" t="s">
        <v>3959</v>
      </c>
      <c r="M196" s="63" t="s">
        <v>9778</v>
      </c>
      <c r="N196" s="64" t="s">
        <v>10573</v>
      </c>
      <c r="P196" s="62" t="s">
        <v>597</v>
      </c>
    </row>
    <row r="197" spans="4:16" ht="14.5" x14ac:dyDescent="0.35">
      <c r="D197" s="40"/>
      <c r="L197" s="62" t="s">
        <v>3960</v>
      </c>
      <c r="M197" s="63" t="s">
        <v>9767</v>
      </c>
      <c r="N197" s="64" t="s">
        <v>10582</v>
      </c>
      <c r="P197" s="62" t="s">
        <v>598</v>
      </c>
    </row>
    <row r="198" spans="4:16" ht="14.5" x14ac:dyDescent="0.35">
      <c r="D198" s="40"/>
      <c r="L198" s="62" t="s">
        <v>3960</v>
      </c>
      <c r="M198" s="63" t="s">
        <v>9794</v>
      </c>
      <c r="N198" s="64" t="s">
        <v>10596</v>
      </c>
      <c r="P198" s="62" t="s">
        <v>599</v>
      </c>
    </row>
    <row r="199" spans="4:16" ht="14.5" x14ac:dyDescent="0.35">
      <c r="D199" s="40"/>
      <c r="L199" s="62" t="s">
        <v>3961</v>
      </c>
      <c r="M199" s="63" t="s">
        <v>9784</v>
      </c>
      <c r="N199" s="64" t="s">
        <v>10582</v>
      </c>
      <c r="P199" s="62" t="s">
        <v>600</v>
      </c>
    </row>
    <row r="200" spans="4:16" ht="14.5" x14ac:dyDescent="0.35">
      <c r="D200" s="40"/>
      <c r="L200" s="62" t="s">
        <v>3962</v>
      </c>
      <c r="M200" s="63" t="s">
        <v>4358</v>
      </c>
      <c r="N200" s="64" t="s">
        <v>10576</v>
      </c>
      <c r="P200" s="62" t="s">
        <v>601</v>
      </c>
    </row>
    <row r="201" spans="4:16" ht="14.5" x14ac:dyDescent="0.35">
      <c r="D201" s="40"/>
      <c r="L201" s="62" t="s">
        <v>3963</v>
      </c>
      <c r="M201" s="63" t="s">
        <v>9748</v>
      </c>
      <c r="N201" s="64" t="s">
        <v>10590</v>
      </c>
      <c r="P201" s="62" t="s">
        <v>602</v>
      </c>
    </row>
    <row r="202" spans="4:16" ht="14.5" x14ac:dyDescent="0.35">
      <c r="D202" s="40"/>
      <c r="L202" s="62" t="s">
        <v>3964</v>
      </c>
      <c r="M202" s="63" t="s">
        <v>9749</v>
      </c>
      <c r="N202" s="64" t="s">
        <v>10577</v>
      </c>
      <c r="P202" s="62" t="s">
        <v>603</v>
      </c>
    </row>
    <row r="203" spans="4:16" ht="14.5" x14ac:dyDescent="0.35">
      <c r="D203" s="40"/>
      <c r="L203" s="62" t="s">
        <v>3965</v>
      </c>
      <c r="M203" s="63" t="s">
        <v>9792</v>
      </c>
      <c r="N203" s="64" t="s">
        <v>10576</v>
      </c>
      <c r="P203" s="62" t="s">
        <v>604</v>
      </c>
    </row>
    <row r="204" spans="4:16" ht="14.5" x14ac:dyDescent="0.35">
      <c r="D204" s="40"/>
      <c r="L204" s="62" t="s">
        <v>3966</v>
      </c>
      <c r="M204" s="63" t="s">
        <v>9796</v>
      </c>
      <c r="N204" s="64" t="s">
        <v>10574</v>
      </c>
      <c r="P204" s="62" t="s">
        <v>605</v>
      </c>
    </row>
    <row r="205" spans="4:16" ht="14.5" x14ac:dyDescent="0.35">
      <c r="D205" s="40"/>
      <c r="L205" s="62" t="s">
        <v>3967</v>
      </c>
      <c r="M205" s="63" t="s">
        <v>9783</v>
      </c>
      <c r="N205" s="64" t="s">
        <v>10575</v>
      </c>
      <c r="P205" s="62" t="s">
        <v>606</v>
      </c>
    </row>
    <row r="206" spans="4:16" ht="14.5" x14ac:dyDescent="0.35">
      <c r="D206" s="40"/>
      <c r="L206" s="62" t="s">
        <v>3968</v>
      </c>
      <c r="M206" s="63" t="s">
        <v>9743</v>
      </c>
      <c r="N206" s="64" t="s">
        <v>10585</v>
      </c>
      <c r="P206" s="62" t="s">
        <v>607</v>
      </c>
    </row>
    <row r="207" spans="4:16" ht="14.5" x14ac:dyDescent="0.35">
      <c r="D207" s="40"/>
      <c r="L207" s="62" t="s">
        <v>3969</v>
      </c>
      <c r="M207" s="63" t="s">
        <v>9786</v>
      </c>
      <c r="N207" s="64" t="s">
        <v>10574</v>
      </c>
      <c r="P207" s="62" t="s">
        <v>608</v>
      </c>
    </row>
    <row r="208" spans="4:16" ht="14.5" x14ac:dyDescent="0.35">
      <c r="D208" s="40"/>
      <c r="L208" s="62" t="s">
        <v>3969</v>
      </c>
      <c r="M208" s="63" t="s">
        <v>9799</v>
      </c>
      <c r="N208" s="64" t="s">
        <v>10575</v>
      </c>
      <c r="P208" s="62" t="s">
        <v>609</v>
      </c>
    </row>
    <row r="209" spans="4:16" ht="14.5" x14ac:dyDescent="0.35">
      <c r="D209" s="40"/>
      <c r="L209" s="62" t="s">
        <v>3969</v>
      </c>
      <c r="M209" s="63" t="s">
        <v>9793</v>
      </c>
      <c r="N209" s="64" t="s">
        <v>10575</v>
      </c>
      <c r="P209" s="62" t="s">
        <v>610</v>
      </c>
    </row>
    <row r="210" spans="4:16" ht="14.5" x14ac:dyDescent="0.35">
      <c r="D210" s="40"/>
      <c r="L210" s="62" t="s">
        <v>3969</v>
      </c>
      <c r="M210" s="63" t="s">
        <v>9949</v>
      </c>
      <c r="N210" s="64" t="s">
        <v>10576</v>
      </c>
      <c r="P210" s="62" t="s">
        <v>611</v>
      </c>
    </row>
    <row r="211" spans="4:16" ht="14.5" x14ac:dyDescent="0.35">
      <c r="D211" s="40"/>
      <c r="L211" s="62" t="s">
        <v>3969</v>
      </c>
      <c r="M211" s="63" t="s">
        <v>9741</v>
      </c>
      <c r="N211" s="64" t="s">
        <v>10576</v>
      </c>
      <c r="P211" s="62" t="s">
        <v>612</v>
      </c>
    </row>
    <row r="212" spans="4:16" ht="14.5" x14ac:dyDescent="0.35">
      <c r="D212" s="40"/>
      <c r="L212" s="62" t="s">
        <v>3969</v>
      </c>
      <c r="M212" s="63" t="s">
        <v>4358</v>
      </c>
      <c r="N212" s="64" t="s">
        <v>10577</v>
      </c>
      <c r="P212" s="62" t="s">
        <v>613</v>
      </c>
    </row>
    <row r="213" spans="4:16" ht="14.5" x14ac:dyDescent="0.35">
      <c r="D213" s="40"/>
      <c r="L213" s="62" t="s">
        <v>3969</v>
      </c>
      <c r="M213" s="63" t="s">
        <v>9773</v>
      </c>
      <c r="N213" s="64" t="s">
        <v>10577</v>
      </c>
      <c r="P213" s="62" t="s">
        <v>614</v>
      </c>
    </row>
    <row r="214" spans="4:16" ht="14.5" x14ac:dyDescent="0.35">
      <c r="D214" s="40"/>
      <c r="L214" s="62" t="s">
        <v>3969</v>
      </c>
      <c r="M214" s="63" t="s">
        <v>9765</v>
      </c>
      <c r="N214" s="64" t="s">
        <v>10585</v>
      </c>
      <c r="P214" s="62" t="s">
        <v>615</v>
      </c>
    </row>
    <row r="215" spans="4:16" ht="14.5" x14ac:dyDescent="0.35">
      <c r="D215" s="40"/>
      <c r="L215" s="62" t="s">
        <v>3969</v>
      </c>
      <c r="M215" s="63" t="s">
        <v>9774</v>
      </c>
      <c r="N215" s="64" t="s">
        <v>10588</v>
      </c>
      <c r="P215" s="62" t="s">
        <v>616</v>
      </c>
    </row>
    <row r="216" spans="4:16" ht="14.5" x14ac:dyDescent="0.35">
      <c r="D216" s="40"/>
      <c r="L216" s="62" t="s">
        <v>3970</v>
      </c>
      <c r="M216" s="63" t="s">
        <v>9772</v>
      </c>
      <c r="N216" s="64" t="s">
        <v>10591</v>
      </c>
      <c r="P216" s="62" t="s">
        <v>617</v>
      </c>
    </row>
    <row r="217" spans="4:16" ht="14.5" x14ac:dyDescent="0.35">
      <c r="D217" s="40"/>
      <c r="L217" s="62" t="s">
        <v>3971</v>
      </c>
      <c r="M217" s="63" t="s">
        <v>9779</v>
      </c>
      <c r="N217" s="64" t="s">
        <v>10574</v>
      </c>
      <c r="P217" s="62" t="s">
        <v>618</v>
      </c>
    </row>
    <row r="218" spans="4:16" ht="14.5" x14ac:dyDescent="0.35">
      <c r="D218" s="40"/>
      <c r="L218" s="62" t="s">
        <v>3972</v>
      </c>
      <c r="M218" s="63" t="s">
        <v>9800</v>
      </c>
      <c r="N218" s="64" t="s">
        <v>10574</v>
      </c>
      <c r="P218" s="62" t="s">
        <v>619</v>
      </c>
    </row>
    <row r="219" spans="4:16" ht="14.5" x14ac:dyDescent="0.35">
      <c r="D219" s="40"/>
      <c r="L219" s="62" t="s">
        <v>3972</v>
      </c>
      <c r="M219" s="63" t="s">
        <v>9791</v>
      </c>
      <c r="N219" s="64" t="s">
        <v>10588</v>
      </c>
      <c r="P219" s="62" t="s">
        <v>620</v>
      </c>
    </row>
    <row r="220" spans="4:16" ht="14.5" x14ac:dyDescent="0.35">
      <c r="D220" s="40"/>
      <c r="L220" s="62" t="s">
        <v>3973</v>
      </c>
      <c r="M220" s="63" t="s">
        <v>9788</v>
      </c>
      <c r="N220" s="64" t="s">
        <v>10585</v>
      </c>
      <c r="P220" s="62" t="s">
        <v>621</v>
      </c>
    </row>
    <row r="221" spans="4:16" ht="14.5" x14ac:dyDescent="0.35">
      <c r="D221" s="40"/>
      <c r="L221" s="62" t="s">
        <v>3974</v>
      </c>
      <c r="M221" s="63" t="s">
        <v>9771</v>
      </c>
      <c r="N221" s="64" t="s">
        <v>10574</v>
      </c>
      <c r="P221" s="62" t="s">
        <v>622</v>
      </c>
    </row>
    <row r="222" spans="4:16" ht="14.5" x14ac:dyDescent="0.35">
      <c r="D222" s="40"/>
      <c r="L222" s="62" t="s">
        <v>3975</v>
      </c>
      <c r="M222" s="63" t="s">
        <v>9780</v>
      </c>
      <c r="N222" s="64" t="s">
        <v>10573</v>
      </c>
      <c r="P222" s="62" t="s">
        <v>623</v>
      </c>
    </row>
    <row r="223" spans="4:16" ht="14.5" x14ac:dyDescent="0.35">
      <c r="D223" s="40"/>
      <c r="L223" s="62" t="s">
        <v>3976</v>
      </c>
      <c r="M223" s="63" t="s">
        <v>9748</v>
      </c>
      <c r="N223" s="64" t="s">
        <v>10591</v>
      </c>
      <c r="P223" s="62" t="s">
        <v>5087</v>
      </c>
    </row>
    <row r="224" spans="4:16" ht="14.5" x14ac:dyDescent="0.35">
      <c r="D224" s="40"/>
      <c r="L224" s="62" t="s">
        <v>3976</v>
      </c>
      <c r="M224" s="63" t="s">
        <v>9772</v>
      </c>
      <c r="N224" s="64" t="s">
        <v>10592</v>
      </c>
      <c r="P224" s="62" t="s">
        <v>5088</v>
      </c>
    </row>
    <row r="225" spans="4:16" ht="14.5" x14ac:dyDescent="0.35">
      <c r="D225" s="40"/>
      <c r="L225" s="62" t="s">
        <v>3977</v>
      </c>
      <c r="M225" s="63" t="s">
        <v>9782</v>
      </c>
      <c r="N225" s="64" t="s">
        <v>10588</v>
      </c>
      <c r="P225" s="62" t="s">
        <v>5089</v>
      </c>
    </row>
    <row r="226" spans="4:16" ht="14.5" x14ac:dyDescent="0.35">
      <c r="D226" s="40"/>
      <c r="L226" s="62" t="s">
        <v>574</v>
      </c>
      <c r="M226" s="63" t="s">
        <v>1424</v>
      </c>
      <c r="N226" s="64" t="s">
        <v>10589</v>
      </c>
      <c r="P226" s="62" t="s">
        <v>5090</v>
      </c>
    </row>
    <row r="227" spans="4:16" ht="14.5" x14ac:dyDescent="0.35">
      <c r="D227" s="40"/>
      <c r="L227" s="62" t="s">
        <v>575</v>
      </c>
      <c r="M227" s="63" t="s">
        <v>9794</v>
      </c>
      <c r="N227" s="64" t="s">
        <v>10597</v>
      </c>
      <c r="P227" s="62" t="s">
        <v>5091</v>
      </c>
    </row>
    <row r="228" spans="4:16" ht="14.5" x14ac:dyDescent="0.35">
      <c r="D228" s="40"/>
      <c r="L228" s="62" t="s">
        <v>576</v>
      </c>
      <c r="M228" s="63" t="s">
        <v>9738</v>
      </c>
      <c r="N228" s="64" t="s">
        <v>10576</v>
      </c>
      <c r="P228" s="62" t="s">
        <v>5092</v>
      </c>
    </row>
    <row r="229" spans="4:16" ht="14.5" x14ac:dyDescent="0.35">
      <c r="D229" s="40"/>
      <c r="L229" s="62" t="s">
        <v>576</v>
      </c>
      <c r="M229" s="63" t="s">
        <v>9748</v>
      </c>
      <c r="N229" s="64" t="s">
        <v>10592</v>
      </c>
      <c r="P229" s="62" t="s">
        <v>5093</v>
      </c>
    </row>
    <row r="230" spans="4:16" ht="14.5" x14ac:dyDescent="0.35">
      <c r="D230" s="40"/>
      <c r="L230" s="62" t="s">
        <v>577</v>
      </c>
      <c r="M230" s="63" t="s">
        <v>9768</v>
      </c>
      <c r="N230" s="64" t="s">
        <v>10582</v>
      </c>
      <c r="P230" s="62" t="s">
        <v>5094</v>
      </c>
    </row>
    <row r="231" spans="4:16" ht="14.5" x14ac:dyDescent="0.35">
      <c r="D231" s="40"/>
      <c r="L231" s="62" t="s">
        <v>578</v>
      </c>
      <c r="M231" s="63" t="s">
        <v>9802</v>
      </c>
      <c r="N231" s="64" t="s">
        <v>10574</v>
      </c>
      <c r="P231" s="62" t="s">
        <v>5095</v>
      </c>
    </row>
    <row r="232" spans="4:16" ht="14.5" x14ac:dyDescent="0.35">
      <c r="D232" s="40"/>
      <c r="L232" s="62" t="s">
        <v>578</v>
      </c>
      <c r="M232" s="63" t="s">
        <v>9775</v>
      </c>
      <c r="N232" s="64" t="s">
        <v>10574</v>
      </c>
      <c r="P232" s="62" t="s">
        <v>5096</v>
      </c>
    </row>
    <row r="233" spans="4:16" ht="14.5" x14ac:dyDescent="0.35">
      <c r="D233" s="40"/>
      <c r="L233" s="62" t="s">
        <v>579</v>
      </c>
      <c r="M233" s="63" t="s">
        <v>4358</v>
      </c>
      <c r="N233" s="64" t="s">
        <v>10585</v>
      </c>
      <c r="P233" s="62" t="s">
        <v>5097</v>
      </c>
    </row>
    <row r="234" spans="4:16" ht="14.5" x14ac:dyDescent="0.35">
      <c r="D234" s="40"/>
      <c r="L234" s="62" t="s">
        <v>580</v>
      </c>
      <c r="M234" s="63" t="s">
        <v>480</v>
      </c>
      <c r="N234" s="64" t="s">
        <v>10598</v>
      </c>
      <c r="P234" s="62" t="s">
        <v>5098</v>
      </c>
    </row>
    <row r="235" spans="4:16" ht="14.5" x14ac:dyDescent="0.35">
      <c r="D235" s="40"/>
      <c r="L235" s="62" t="s">
        <v>581</v>
      </c>
      <c r="M235" s="63" t="s">
        <v>480</v>
      </c>
      <c r="N235" s="64" t="s">
        <v>10599</v>
      </c>
      <c r="P235" s="62" t="s">
        <v>5099</v>
      </c>
    </row>
    <row r="236" spans="4:16" ht="14.5" x14ac:dyDescent="0.35">
      <c r="D236" s="40"/>
      <c r="L236" s="62" t="s">
        <v>582</v>
      </c>
      <c r="M236" s="63" t="s">
        <v>9783</v>
      </c>
      <c r="N236" s="64" t="s">
        <v>10576</v>
      </c>
      <c r="P236" s="62" t="s">
        <v>5100</v>
      </c>
    </row>
    <row r="237" spans="4:16" ht="14.5" x14ac:dyDescent="0.35">
      <c r="D237" s="40"/>
      <c r="L237" s="62" t="s">
        <v>583</v>
      </c>
      <c r="M237" s="63" t="s">
        <v>9749</v>
      </c>
      <c r="N237" s="64" t="s">
        <v>10585</v>
      </c>
      <c r="P237" s="62" t="s">
        <v>5101</v>
      </c>
    </row>
    <row r="238" spans="4:16" ht="14.5" x14ac:dyDescent="0.35">
      <c r="D238" s="40"/>
      <c r="L238" s="62" t="s">
        <v>584</v>
      </c>
      <c r="M238" s="63" t="s">
        <v>9765</v>
      </c>
      <c r="N238" s="64" t="s">
        <v>10582</v>
      </c>
      <c r="P238" s="62" t="s">
        <v>6289</v>
      </c>
    </row>
    <row r="239" spans="4:16" ht="14.5" x14ac:dyDescent="0.35">
      <c r="D239" s="40"/>
      <c r="L239" s="62" t="s">
        <v>585</v>
      </c>
      <c r="M239" s="63" t="s">
        <v>9949</v>
      </c>
      <c r="N239" s="64" t="s">
        <v>10577</v>
      </c>
      <c r="P239" s="62" t="s">
        <v>5102</v>
      </c>
    </row>
    <row r="240" spans="4:16" ht="14.5" x14ac:dyDescent="0.35">
      <c r="D240" s="40"/>
      <c r="L240" s="62" t="s">
        <v>586</v>
      </c>
      <c r="M240" s="63" t="s">
        <v>9782</v>
      </c>
      <c r="N240" s="64" t="s">
        <v>10590</v>
      </c>
      <c r="P240" s="62" t="s">
        <v>5103</v>
      </c>
    </row>
    <row r="241" spans="4:16" ht="14.5" x14ac:dyDescent="0.35">
      <c r="D241" s="40"/>
      <c r="L241" s="62" t="s">
        <v>587</v>
      </c>
      <c r="M241" s="63" t="s">
        <v>9775</v>
      </c>
      <c r="N241" s="64" t="s">
        <v>10575</v>
      </c>
      <c r="P241" s="62" t="s">
        <v>5104</v>
      </c>
    </row>
    <row r="242" spans="4:16" ht="14.5" x14ac:dyDescent="0.35">
      <c r="D242" s="40"/>
      <c r="L242" s="62" t="s">
        <v>587</v>
      </c>
      <c r="M242" s="63" t="s">
        <v>9776</v>
      </c>
      <c r="N242" s="64" t="s">
        <v>10577</v>
      </c>
      <c r="P242" s="62" t="s">
        <v>5105</v>
      </c>
    </row>
    <row r="243" spans="4:16" ht="14.5" x14ac:dyDescent="0.35">
      <c r="D243" s="40"/>
      <c r="L243" s="62" t="s">
        <v>587</v>
      </c>
      <c r="M243" s="63" t="s">
        <v>9785</v>
      </c>
      <c r="N243" s="64" t="s">
        <v>10585</v>
      </c>
      <c r="P243" s="62" t="s">
        <v>5106</v>
      </c>
    </row>
    <row r="244" spans="4:16" ht="14.5" x14ac:dyDescent="0.35">
      <c r="L244" s="62" t="s">
        <v>587</v>
      </c>
      <c r="M244" s="63" t="s">
        <v>9749</v>
      </c>
      <c r="N244" s="64" t="s">
        <v>10582</v>
      </c>
      <c r="P244" s="62" t="s">
        <v>5107</v>
      </c>
    </row>
    <row r="245" spans="4:16" ht="14.5" x14ac:dyDescent="0.35">
      <c r="L245" s="62" t="s">
        <v>588</v>
      </c>
      <c r="M245" s="63" t="s">
        <v>9788</v>
      </c>
      <c r="N245" s="64" t="s">
        <v>10582</v>
      </c>
      <c r="P245" s="62" t="s">
        <v>5108</v>
      </c>
    </row>
    <row r="246" spans="4:16" ht="14.5" x14ac:dyDescent="0.35">
      <c r="L246" s="62" t="s">
        <v>589</v>
      </c>
      <c r="M246" s="63" t="s">
        <v>9794</v>
      </c>
      <c r="N246" s="64" t="s">
        <v>10600</v>
      </c>
      <c r="P246" s="62" t="s">
        <v>5109</v>
      </c>
    </row>
    <row r="247" spans="4:16" ht="14.5" x14ac:dyDescent="0.35">
      <c r="L247" s="62" t="s">
        <v>590</v>
      </c>
      <c r="M247" s="63" t="s">
        <v>9798</v>
      </c>
      <c r="N247" s="64" t="s">
        <v>10592</v>
      </c>
      <c r="P247" s="62" t="s">
        <v>5110</v>
      </c>
    </row>
    <row r="248" spans="4:16" ht="14.5" x14ac:dyDescent="0.35">
      <c r="L248" s="62" t="s">
        <v>591</v>
      </c>
      <c r="M248" s="63" t="s">
        <v>9748</v>
      </c>
      <c r="N248" s="64" t="s">
        <v>10593</v>
      </c>
      <c r="P248" s="62" t="s">
        <v>5111</v>
      </c>
    </row>
    <row r="249" spans="4:16" ht="14.5" x14ac:dyDescent="0.35">
      <c r="L249" s="62" t="s">
        <v>592</v>
      </c>
      <c r="M249" s="63" t="s">
        <v>9793</v>
      </c>
      <c r="N249" s="64" t="s">
        <v>10576</v>
      </c>
      <c r="P249" s="62" t="s">
        <v>5112</v>
      </c>
    </row>
    <row r="250" spans="4:16" ht="14.5" x14ac:dyDescent="0.35">
      <c r="L250" s="62" t="s">
        <v>593</v>
      </c>
      <c r="M250" s="63" t="s">
        <v>9793</v>
      </c>
      <c r="N250" s="64" t="s">
        <v>10577</v>
      </c>
      <c r="P250" s="62" t="s">
        <v>5113</v>
      </c>
    </row>
    <row r="251" spans="4:16" ht="14.5" x14ac:dyDescent="0.35">
      <c r="L251" s="62" t="s">
        <v>593</v>
      </c>
      <c r="M251" s="63" t="s">
        <v>9738</v>
      </c>
      <c r="N251" s="64" t="s">
        <v>10577</v>
      </c>
      <c r="P251" s="62" t="s">
        <v>5114</v>
      </c>
    </row>
    <row r="252" spans="4:16" ht="14.5" x14ac:dyDescent="0.35">
      <c r="L252" s="62" t="s">
        <v>594</v>
      </c>
      <c r="M252" s="63" t="s">
        <v>4358</v>
      </c>
      <c r="N252" s="64" t="s">
        <v>10582</v>
      </c>
      <c r="P252" s="62" t="s">
        <v>5115</v>
      </c>
    </row>
    <row r="253" spans="4:16" ht="14.5" x14ac:dyDescent="0.35">
      <c r="L253" s="62" t="s">
        <v>595</v>
      </c>
      <c r="M253" s="63" t="s">
        <v>9749</v>
      </c>
      <c r="N253" s="64" t="s">
        <v>10588</v>
      </c>
      <c r="P253" s="62" t="s">
        <v>5116</v>
      </c>
    </row>
    <row r="254" spans="4:16" ht="14.5" x14ac:dyDescent="0.35">
      <c r="L254" s="62" t="s">
        <v>596</v>
      </c>
      <c r="M254" s="63" t="s">
        <v>480</v>
      </c>
      <c r="N254" s="64" t="s">
        <v>10601</v>
      </c>
      <c r="P254" s="62" t="s">
        <v>5117</v>
      </c>
    </row>
    <row r="255" spans="4:16" ht="14.5" x14ac:dyDescent="0.35">
      <c r="L255" s="62" t="s">
        <v>597</v>
      </c>
      <c r="M255" s="63" t="s">
        <v>9773</v>
      </c>
      <c r="N255" s="64" t="s">
        <v>10585</v>
      </c>
      <c r="P255" s="62" t="s">
        <v>5118</v>
      </c>
    </row>
    <row r="256" spans="4:16" ht="14.5" x14ac:dyDescent="0.35">
      <c r="L256" s="62" t="s">
        <v>598</v>
      </c>
      <c r="M256" s="63" t="s">
        <v>9774</v>
      </c>
      <c r="N256" s="64" t="s">
        <v>10590</v>
      </c>
      <c r="P256" s="62" t="s">
        <v>5119</v>
      </c>
    </row>
    <row r="257" spans="12:16" ht="14.5" x14ac:dyDescent="0.35">
      <c r="L257" s="62" t="s">
        <v>599</v>
      </c>
      <c r="M257" s="63" t="s">
        <v>9792</v>
      </c>
      <c r="N257" s="64" t="s">
        <v>10577</v>
      </c>
      <c r="P257" s="62" t="s">
        <v>5120</v>
      </c>
    </row>
    <row r="258" spans="12:16" ht="14.5" x14ac:dyDescent="0.35">
      <c r="L258" s="62" t="s">
        <v>600</v>
      </c>
      <c r="M258" s="63" t="s">
        <v>9750</v>
      </c>
      <c r="N258" s="64" t="s">
        <v>10575</v>
      </c>
      <c r="P258" s="62" t="s">
        <v>5121</v>
      </c>
    </row>
    <row r="259" spans="12:16" ht="14.5" x14ac:dyDescent="0.35">
      <c r="L259" s="62" t="s">
        <v>601</v>
      </c>
      <c r="M259" s="63" t="s">
        <v>9749</v>
      </c>
      <c r="N259" s="64" t="s">
        <v>10590</v>
      </c>
      <c r="P259" s="62" t="s">
        <v>5122</v>
      </c>
    </row>
    <row r="260" spans="12:16" ht="14.5" x14ac:dyDescent="0.35">
      <c r="L260" s="62" t="s">
        <v>602</v>
      </c>
      <c r="M260" s="63" t="s">
        <v>9749</v>
      </c>
      <c r="N260" s="64" t="s">
        <v>10591</v>
      </c>
      <c r="P260" s="62" t="s">
        <v>5123</v>
      </c>
    </row>
    <row r="261" spans="12:16" ht="14.5" x14ac:dyDescent="0.35">
      <c r="L261" s="62" t="s">
        <v>603</v>
      </c>
      <c r="M261" s="63" t="s">
        <v>9800</v>
      </c>
      <c r="N261" s="64" t="s">
        <v>10575</v>
      </c>
      <c r="P261" s="62" t="s">
        <v>5124</v>
      </c>
    </row>
    <row r="262" spans="12:16" ht="14.5" x14ac:dyDescent="0.35">
      <c r="L262" s="62" t="s">
        <v>603</v>
      </c>
      <c r="M262" s="63" t="s">
        <v>9750</v>
      </c>
      <c r="N262" s="64" t="s">
        <v>10576</v>
      </c>
      <c r="P262" s="62" t="s">
        <v>5125</v>
      </c>
    </row>
    <row r="263" spans="12:16" ht="14.5" x14ac:dyDescent="0.35">
      <c r="L263" s="62" t="s">
        <v>603</v>
      </c>
      <c r="M263" s="63" t="s">
        <v>9741</v>
      </c>
      <c r="N263" s="64" t="s">
        <v>10577</v>
      </c>
      <c r="P263" s="62" t="s">
        <v>5126</v>
      </c>
    </row>
    <row r="264" spans="12:16" ht="14.5" x14ac:dyDescent="0.35">
      <c r="L264" s="62" t="s">
        <v>603</v>
      </c>
      <c r="M264" s="63" t="s">
        <v>9776</v>
      </c>
      <c r="N264" s="64" t="s">
        <v>10585</v>
      </c>
      <c r="P264" s="62" t="s">
        <v>5127</v>
      </c>
    </row>
    <row r="265" spans="12:16" ht="14.5" x14ac:dyDescent="0.35">
      <c r="L265" s="62" t="s">
        <v>603</v>
      </c>
      <c r="M265" s="63" t="s">
        <v>9949</v>
      </c>
      <c r="N265" s="64" t="s">
        <v>10585</v>
      </c>
      <c r="P265" s="62" t="s">
        <v>5128</v>
      </c>
    </row>
    <row r="266" spans="12:16" ht="14.5" x14ac:dyDescent="0.35">
      <c r="L266" s="62" t="s">
        <v>603</v>
      </c>
      <c r="M266" s="63" t="s">
        <v>9765</v>
      </c>
      <c r="N266" s="64" t="s">
        <v>10588</v>
      </c>
      <c r="P266" s="62" t="s">
        <v>5129</v>
      </c>
    </row>
    <row r="267" spans="12:16" ht="14.5" x14ac:dyDescent="0.35">
      <c r="L267" s="62" t="s">
        <v>603</v>
      </c>
      <c r="M267" s="63" t="s">
        <v>9767</v>
      </c>
      <c r="N267" s="64" t="s">
        <v>10588</v>
      </c>
      <c r="P267" s="62" t="s">
        <v>5130</v>
      </c>
    </row>
    <row r="268" spans="12:16" ht="14.5" x14ac:dyDescent="0.35">
      <c r="L268" s="62" t="s">
        <v>603</v>
      </c>
      <c r="M268" s="63" t="s">
        <v>9774</v>
      </c>
      <c r="N268" s="64" t="s">
        <v>10591</v>
      </c>
      <c r="P268" s="62" t="s">
        <v>5131</v>
      </c>
    </row>
    <row r="269" spans="12:16" ht="14.5" x14ac:dyDescent="0.35">
      <c r="L269" s="62" t="s">
        <v>604</v>
      </c>
      <c r="M269" s="63" t="s">
        <v>9794</v>
      </c>
      <c r="N269" s="64" t="s">
        <v>10602</v>
      </c>
      <c r="P269" s="62" t="s">
        <v>5132</v>
      </c>
    </row>
    <row r="270" spans="12:16" ht="14.5" x14ac:dyDescent="0.35">
      <c r="L270" s="62" t="s">
        <v>605</v>
      </c>
      <c r="M270" s="63" t="s">
        <v>9794</v>
      </c>
      <c r="N270" s="64" t="s">
        <v>10603</v>
      </c>
      <c r="P270" s="62" t="s">
        <v>1700</v>
      </c>
    </row>
    <row r="271" spans="12:16" ht="14.5" x14ac:dyDescent="0.35">
      <c r="L271" s="62" t="s">
        <v>606</v>
      </c>
      <c r="M271" s="63" t="s">
        <v>9768</v>
      </c>
      <c r="N271" s="64" t="s">
        <v>10588</v>
      </c>
      <c r="P271" s="62" t="s">
        <v>1701</v>
      </c>
    </row>
    <row r="272" spans="12:16" ht="14.5" x14ac:dyDescent="0.35">
      <c r="L272" s="62" t="s">
        <v>607</v>
      </c>
      <c r="M272" s="63" t="s">
        <v>9798</v>
      </c>
      <c r="N272" s="64" t="s">
        <v>10593</v>
      </c>
      <c r="P272" s="62" t="s">
        <v>1702</v>
      </c>
    </row>
    <row r="273" spans="12:16" ht="14.5" x14ac:dyDescent="0.35">
      <c r="L273" s="62" t="s">
        <v>608</v>
      </c>
      <c r="M273" s="63" t="s">
        <v>9783</v>
      </c>
      <c r="N273" s="64" t="s">
        <v>10577</v>
      </c>
      <c r="P273" s="62" t="s">
        <v>1703</v>
      </c>
    </row>
    <row r="274" spans="12:16" ht="14.5" x14ac:dyDescent="0.35">
      <c r="L274" s="62" t="s">
        <v>609</v>
      </c>
      <c r="M274" s="63" t="s">
        <v>9743</v>
      </c>
      <c r="N274" s="64" t="s">
        <v>10582</v>
      </c>
      <c r="P274" s="62" t="s">
        <v>1704</v>
      </c>
    </row>
    <row r="275" spans="12:16" ht="14.5" x14ac:dyDescent="0.35">
      <c r="L275" s="62" t="s">
        <v>610</v>
      </c>
      <c r="M275" s="63" t="s">
        <v>9749</v>
      </c>
      <c r="N275" s="64" t="s">
        <v>10592</v>
      </c>
      <c r="P275" s="62" t="s">
        <v>1705</v>
      </c>
    </row>
    <row r="276" spans="12:16" ht="14.5" x14ac:dyDescent="0.35">
      <c r="L276" s="62" t="s">
        <v>611</v>
      </c>
      <c r="M276" s="63" t="s">
        <v>9766</v>
      </c>
      <c r="N276" s="64" t="s">
        <v>10585</v>
      </c>
      <c r="P276" s="62" t="s">
        <v>1706</v>
      </c>
    </row>
    <row r="277" spans="12:16" ht="14.5" x14ac:dyDescent="0.35">
      <c r="L277" s="62" t="s">
        <v>611</v>
      </c>
      <c r="M277" s="63" t="s">
        <v>9767</v>
      </c>
      <c r="N277" s="64" t="s">
        <v>10590</v>
      </c>
      <c r="P277" s="62" t="s">
        <v>1707</v>
      </c>
    </row>
    <row r="278" spans="12:16" ht="14.5" x14ac:dyDescent="0.35">
      <c r="L278" s="62" t="s">
        <v>612</v>
      </c>
      <c r="M278" s="63" t="s">
        <v>9794</v>
      </c>
      <c r="N278" s="64" t="s">
        <v>10604</v>
      </c>
      <c r="P278" s="62" t="s">
        <v>1708</v>
      </c>
    </row>
    <row r="279" spans="12:16" ht="14.5" x14ac:dyDescent="0.35">
      <c r="L279" s="62" t="s">
        <v>613</v>
      </c>
      <c r="M279" s="63" t="s">
        <v>9783</v>
      </c>
      <c r="N279" s="64" t="s">
        <v>10585</v>
      </c>
      <c r="P279" s="62" t="s">
        <v>1709</v>
      </c>
    </row>
    <row r="280" spans="12:16" ht="14.5" x14ac:dyDescent="0.35">
      <c r="L280" s="62" t="s">
        <v>614</v>
      </c>
      <c r="M280" s="63" t="s">
        <v>9776</v>
      </c>
      <c r="N280" s="64" t="s">
        <v>10582</v>
      </c>
      <c r="P280" s="62" t="s">
        <v>1710</v>
      </c>
    </row>
    <row r="281" spans="12:16" ht="14.5" x14ac:dyDescent="0.35">
      <c r="L281" s="62" t="s">
        <v>615</v>
      </c>
      <c r="M281" s="63" t="s">
        <v>9795</v>
      </c>
      <c r="N281" s="64" t="s">
        <v>10574</v>
      </c>
      <c r="P281" s="62" t="s">
        <v>1711</v>
      </c>
    </row>
    <row r="282" spans="12:16" ht="14.5" x14ac:dyDescent="0.35">
      <c r="L282" s="62" t="s">
        <v>616</v>
      </c>
      <c r="M282" s="63" t="s">
        <v>9776</v>
      </c>
      <c r="N282" s="64" t="s">
        <v>10588</v>
      </c>
      <c r="P282" s="62" t="s">
        <v>1712</v>
      </c>
    </row>
    <row r="283" spans="12:16" ht="14.5" x14ac:dyDescent="0.35">
      <c r="L283" s="62" t="s">
        <v>616</v>
      </c>
      <c r="M283" s="63" t="s">
        <v>9767</v>
      </c>
      <c r="N283" s="64" t="s">
        <v>10591</v>
      </c>
      <c r="P283" s="62" t="s">
        <v>1713</v>
      </c>
    </row>
    <row r="284" spans="12:16" ht="14.5" x14ac:dyDescent="0.35">
      <c r="L284" s="62" t="s">
        <v>617</v>
      </c>
      <c r="M284" s="63" t="s">
        <v>9767</v>
      </c>
      <c r="N284" s="64" t="s">
        <v>10592</v>
      </c>
      <c r="P284" s="62" t="s">
        <v>1714</v>
      </c>
    </row>
    <row r="285" spans="12:16" ht="14.5" x14ac:dyDescent="0.35">
      <c r="L285" s="62" t="s">
        <v>618</v>
      </c>
      <c r="M285" s="63" t="s">
        <v>9767</v>
      </c>
      <c r="N285" s="64" t="s">
        <v>10593</v>
      </c>
      <c r="P285" s="62" t="s">
        <v>1715</v>
      </c>
    </row>
    <row r="286" spans="12:16" ht="14.5" x14ac:dyDescent="0.35">
      <c r="L286" s="62" t="s">
        <v>619</v>
      </c>
      <c r="M286" s="63" t="s">
        <v>9747</v>
      </c>
      <c r="N286" s="64" t="s">
        <v>10576</v>
      </c>
      <c r="P286" s="62" t="s">
        <v>1716</v>
      </c>
    </row>
    <row r="287" spans="12:16" ht="14.5" x14ac:dyDescent="0.35">
      <c r="L287" s="62" t="s">
        <v>619</v>
      </c>
      <c r="M287" s="63" t="s">
        <v>9788</v>
      </c>
      <c r="N287" s="64" t="s">
        <v>10588</v>
      </c>
      <c r="P287" s="62" t="s">
        <v>1717</v>
      </c>
    </row>
    <row r="288" spans="12:16" ht="14.5" x14ac:dyDescent="0.35">
      <c r="L288" s="62" t="s">
        <v>620</v>
      </c>
      <c r="M288" s="63" t="s">
        <v>9793</v>
      </c>
      <c r="N288" s="64" t="s">
        <v>10585</v>
      </c>
      <c r="P288" s="62" t="s">
        <v>1718</v>
      </c>
    </row>
    <row r="289" spans="12:16" ht="14.5" x14ac:dyDescent="0.35">
      <c r="L289" s="62" t="s">
        <v>620</v>
      </c>
      <c r="M289" s="63" t="s">
        <v>9741</v>
      </c>
      <c r="N289" s="64" t="s">
        <v>10585</v>
      </c>
      <c r="P289" s="62" t="s">
        <v>1719</v>
      </c>
    </row>
    <row r="290" spans="12:16" ht="14.5" x14ac:dyDescent="0.35">
      <c r="L290" s="62" t="s">
        <v>621</v>
      </c>
      <c r="M290" s="63" t="s">
        <v>9772</v>
      </c>
      <c r="N290" s="64" t="s">
        <v>10593</v>
      </c>
      <c r="P290" s="62" t="s">
        <v>1720</v>
      </c>
    </row>
    <row r="291" spans="12:16" ht="14.5" x14ac:dyDescent="0.35">
      <c r="L291" s="62" t="s">
        <v>622</v>
      </c>
      <c r="M291" s="63" t="s">
        <v>9748</v>
      </c>
      <c r="N291" s="64" t="s">
        <v>10595</v>
      </c>
      <c r="P291" s="62" t="s">
        <v>1721</v>
      </c>
    </row>
    <row r="292" spans="12:16" ht="14.5" x14ac:dyDescent="0.35">
      <c r="L292" s="62" t="s">
        <v>623</v>
      </c>
      <c r="M292" s="63" t="s">
        <v>9800</v>
      </c>
      <c r="N292" s="64" t="s">
        <v>10576</v>
      </c>
      <c r="P292" s="62" t="s">
        <v>1722</v>
      </c>
    </row>
    <row r="293" spans="12:16" ht="14.5" x14ac:dyDescent="0.35">
      <c r="L293" s="62" t="s">
        <v>5087</v>
      </c>
      <c r="M293" s="63" t="s">
        <v>9794</v>
      </c>
      <c r="N293" s="64" t="s">
        <v>10605</v>
      </c>
      <c r="P293" s="62" t="s">
        <v>1723</v>
      </c>
    </row>
    <row r="294" spans="12:16" ht="14.5" x14ac:dyDescent="0.35">
      <c r="L294" s="62" t="s">
        <v>5088</v>
      </c>
      <c r="M294" s="63" t="s">
        <v>9794</v>
      </c>
      <c r="N294" s="64" t="s">
        <v>10606</v>
      </c>
      <c r="P294" s="62" t="s">
        <v>1724</v>
      </c>
    </row>
    <row r="295" spans="12:16" ht="14.5" x14ac:dyDescent="0.35">
      <c r="L295" s="62" t="s">
        <v>5089</v>
      </c>
      <c r="M295" s="63" t="s">
        <v>9767</v>
      </c>
      <c r="N295" s="64" t="s">
        <v>10595</v>
      </c>
      <c r="P295" s="62" t="s">
        <v>1725</v>
      </c>
    </row>
    <row r="296" spans="12:16" ht="14.5" x14ac:dyDescent="0.35">
      <c r="L296" s="62" t="s">
        <v>5090</v>
      </c>
      <c r="M296" s="63" t="s">
        <v>9767</v>
      </c>
      <c r="N296" s="64" t="s">
        <v>10596</v>
      </c>
      <c r="P296" s="62" t="s">
        <v>1726</v>
      </c>
    </row>
    <row r="297" spans="12:16" ht="14.5" x14ac:dyDescent="0.35">
      <c r="L297" s="62" t="s">
        <v>5091</v>
      </c>
      <c r="M297" s="63" t="s">
        <v>9765</v>
      </c>
      <c r="N297" s="64" t="s">
        <v>10590</v>
      </c>
      <c r="P297" s="62" t="s">
        <v>1727</v>
      </c>
    </row>
    <row r="298" spans="12:16" ht="14.5" x14ac:dyDescent="0.35">
      <c r="L298" s="62" t="s">
        <v>5092</v>
      </c>
      <c r="M298" s="63" t="s">
        <v>9747</v>
      </c>
      <c r="N298" s="64" t="s">
        <v>10577</v>
      </c>
      <c r="P298" s="62" t="s">
        <v>1728</v>
      </c>
    </row>
    <row r="299" spans="12:16" ht="14.5" x14ac:dyDescent="0.35">
      <c r="L299" s="62" t="s">
        <v>5093</v>
      </c>
      <c r="M299" s="63" t="s">
        <v>9794</v>
      </c>
      <c r="N299" s="64" t="s">
        <v>10607</v>
      </c>
      <c r="P299" s="62" t="s">
        <v>1729</v>
      </c>
    </row>
    <row r="300" spans="12:16" ht="14.5" x14ac:dyDescent="0.35">
      <c r="L300" s="62" t="s">
        <v>5094</v>
      </c>
      <c r="M300" s="63" t="s">
        <v>9790</v>
      </c>
      <c r="N300" s="64" t="s">
        <v>10573</v>
      </c>
      <c r="P300" s="62" t="s">
        <v>1730</v>
      </c>
    </row>
    <row r="301" spans="12:16" ht="14.5" x14ac:dyDescent="0.35">
      <c r="L301" s="62" t="s">
        <v>5094</v>
      </c>
      <c r="M301" s="63" t="s">
        <v>9771</v>
      </c>
      <c r="N301" s="64" t="s">
        <v>10575</v>
      </c>
      <c r="P301" s="62" t="s">
        <v>1731</v>
      </c>
    </row>
    <row r="302" spans="12:16" ht="14.5" x14ac:dyDescent="0.35">
      <c r="L302" s="62" t="s">
        <v>5094</v>
      </c>
      <c r="M302" s="63" t="s">
        <v>9798</v>
      </c>
      <c r="N302" s="64" t="s">
        <v>10609</v>
      </c>
      <c r="P302" s="62" t="s">
        <v>1732</v>
      </c>
    </row>
    <row r="303" spans="12:16" ht="14.5" x14ac:dyDescent="0.35">
      <c r="L303" s="62" t="s">
        <v>5095</v>
      </c>
      <c r="M303" s="63" t="s">
        <v>1424</v>
      </c>
      <c r="N303" s="64" t="s">
        <v>10598</v>
      </c>
      <c r="P303" s="62" t="s">
        <v>1733</v>
      </c>
    </row>
    <row r="304" spans="12:16" ht="14.5" x14ac:dyDescent="0.35">
      <c r="L304" s="62" t="s">
        <v>5096</v>
      </c>
      <c r="M304" s="63" t="s">
        <v>9775</v>
      </c>
      <c r="N304" s="64" t="s">
        <v>10576</v>
      </c>
      <c r="P304" s="62" t="s">
        <v>1734</v>
      </c>
    </row>
    <row r="305" spans="12:16" ht="14.5" x14ac:dyDescent="0.35">
      <c r="L305" s="62" t="s">
        <v>5097</v>
      </c>
      <c r="M305" s="63" t="s">
        <v>9781</v>
      </c>
      <c r="N305" s="64" t="s">
        <v>10575</v>
      </c>
      <c r="P305" s="62" t="s">
        <v>1735</v>
      </c>
    </row>
    <row r="306" spans="12:16" ht="14.5" x14ac:dyDescent="0.35">
      <c r="L306" s="62" t="s">
        <v>5098</v>
      </c>
      <c r="M306" s="63" t="s">
        <v>9800</v>
      </c>
      <c r="N306" s="64" t="s">
        <v>10577</v>
      </c>
      <c r="P306" s="62" t="s">
        <v>1736</v>
      </c>
    </row>
    <row r="307" spans="12:16" ht="14.5" x14ac:dyDescent="0.35">
      <c r="L307" s="62" t="s">
        <v>5099</v>
      </c>
      <c r="M307" s="63" t="s">
        <v>9792</v>
      </c>
      <c r="N307" s="64" t="s">
        <v>10585</v>
      </c>
      <c r="P307" s="62" t="s">
        <v>1737</v>
      </c>
    </row>
    <row r="308" spans="12:16" ht="14.5" x14ac:dyDescent="0.35">
      <c r="L308" s="62" t="s">
        <v>5100</v>
      </c>
      <c r="M308" s="63" t="s">
        <v>9748</v>
      </c>
      <c r="N308" s="64" t="s">
        <v>10596</v>
      </c>
      <c r="P308" s="62" t="s">
        <v>1738</v>
      </c>
    </row>
    <row r="309" spans="12:16" ht="14.5" x14ac:dyDescent="0.35">
      <c r="L309" s="62" t="s">
        <v>5100</v>
      </c>
      <c r="M309" s="63" t="s">
        <v>9794</v>
      </c>
      <c r="N309" s="64" t="s">
        <v>10610</v>
      </c>
      <c r="P309" s="62" t="s">
        <v>1739</v>
      </c>
    </row>
    <row r="310" spans="12:16" ht="14.5" x14ac:dyDescent="0.35">
      <c r="L310" s="62" t="s">
        <v>5101</v>
      </c>
      <c r="M310" s="63" t="s">
        <v>9781</v>
      </c>
      <c r="N310" s="64" t="s">
        <v>10576</v>
      </c>
      <c r="P310" s="62" t="s">
        <v>1740</v>
      </c>
    </row>
    <row r="311" spans="12:16" ht="14.5" x14ac:dyDescent="0.35">
      <c r="L311" s="62" t="s">
        <v>6289</v>
      </c>
      <c r="M311" s="63" t="s">
        <v>9743</v>
      </c>
      <c r="N311" s="64" t="s">
        <v>10611</v>
      </c>
      <c r="P311" s="62" t="s">
        <v>1741</v>
      </c>
    </row>
    <row r="312" spans="12:16" ht="14.5" x14ac:dyDescent="0.35">
      <c r="L312" s="62" t="s">
        <v>5102</v>
      </c>
      <c r="M312" s="63" t="s">
        <v>9747</v>
      </c>
      <c r="N312" s="64" t="s">
        <v>10585</v>
      </c>
      <c r="P312" s="62" t="s">
        <v>1742</v>
      </c>
    </row>
    <row r="313" spans="12:16" ht="14.5" x14ac:dyDescent="0.35">
      <c r="L313" s="62" t="s">
        <v>5103</v>
      </c>
      <c r="M313" s="63" t="s">
        <v>9801</v>
      </c>
      <c r="N313" s="64" t="s">
        <v>10577</v>
      </c>
      <c r="P313" s="62" t="s">
        <v>1743</v>
      </c>
    </row>
    <row r="314" spans="12:16" ht="14.5" x14ac:dyDescent="0.35">
      <c r="L314" s="62" t="s">
        <v>5103</v>
      </c>
      <c r="M314" s="63" t="s">
        <v>9750</v>
      </c>
      <c r="N314" s="64" t="s">
        <v>10577</v>
      </c>
      <c r="P314" s="62" t="s">
        <v>1744</v>
      </c>
    </row>
    <row r="315" spans="12:16" ht="14.5" x14ac:dyDescent="0.35">
      <c r="L315" s="62" t="s">
        <v>5103</v>
      </c>
      <c r="M315" s="63" t="s">
        <v>9792</v>
      </c>
      <c r="N315" s="64" t="s">
        <v>10582</v>
      </c>
      <c r="P315" s="62" t="s">
        <v>1745</v>
      </c>
    </row>
    <row r="316" spans="12:16" ht="14.5" x14ac:dyDescent="0.35">
      <c r="L316" s="62" t="s">
        <v>5103</v>
      </c>
      <c r="M316" s="63" t="s">
        <v>9766</v>
      </c>
      <c r="N316" s="64" t="s">
        <v>10582</v>
      </c>
      <c r="P316" s="62" t="s">
        <v>1746</v>
      </c>
    </row>
    <row r="317" spans="12:16" ht="14.5" x14ac:dyDescent="0.35">
      <c r="L317" s="62" t="s">
        <v>5103</v>
      </c>
      <c r="M317" s="63" t="s">
        <v>9949</v>
      </c>
      <c r="N317" s="64" t="s">
        <v>10582</v>
      </c>
      <c r="P317" s="62" t="s">
        <v>1747</v>
      </c>
    </row>
    <row r="318" spans="12:16" ht="14.5" x14ac:dyDescent="0.35">
      <c r="L318" s="62" t="s">
        <v>5103</v>
      </c>
      <c r="M318" s="63" t="s">
        <v>9784</v>
      </c>
      <c r="N318" s="64" t="s">
        <v>10588</v>
      </c>
      <c r="P318" s="62" t="s">
        <v>1748</v>
      </c>
    </row>
    <row r="319" spans="12:16" ht="14.5" x14ac:dyDescent="0.35">
      <c r="L319" s="62" t="s">
        <v>5103</v>
      </c>
      <c r="M319" s="63" t="s">
        <v>4358</v>
      </c>
      <c r="N319" s="64" t="s">
        <v>10588</v>
      </c>
      <c r="P319" s="62" t="s">
        <v>1749</v>
      </c>
    </row>
    <row r="320" spans="12:16" ht="14.5" x14ac:dyDescent="0.35">
      <c r="L320" s="62" t="s">
        <v>5103</v>
      </c>
      <c r="M320" s="63" t="s">
        <v>9776</v>
      </c>
      <c r="N320" s="64" t="s">
        <v>10590</v>
      </c>
      <c r="P320" s="62" t="s">
        <v>1750</v>
      </c>
    </row>
    <row r="321" spans="12:16" ht="14.5" x14ac:dyDescent="0.35">
      <c r="L321" s="62" t="s">
        <v>5103</v>
      </c>
      <c r="M321" s="63" t="s">
        <v>9794</v>
      </c>
      <c r="N321" s="64" t="s">
        <v>10612</v>
      </c>
      <c r="P321" s="62" t="s">
        <v>4559</v>
      </c>
    </row>
    <row r="322" spans="12:16" ht="14.5" x14ac:dyDescent="0.35">
      <c r="L322" s="62" t="s">
        <v>5104</v>
      </c>
      <c r="M322" s="63" t="s">
        <v>9792</v>
      </c>
      <c r="N322" s="64" t="s">
        <v>10588</v>
      </c>
      <c r="P322" s="62" t="s">
        <v>4560</v>
      </c>
    </row>
    <row r="323" spans="12:16" ht="14.5" x14ac:dyDescent="0.35">
      <c r="L323" s="62" t="s">
        <v>5105</v>
      </c>
      <c r="M323" s="63" t="s">
        <v>9782</v>
      </c>
      <c r="N323" s="64" t="s">
        <v>10591</v>
      </c>
      <c r="P323" s="62" t="s">
        <v>4561</v>
      </c>
    </row>
    <row r="324" spans="12:16" ht="14.5" x14ac:dyDescent="0.35">
      <c r="L324" s="62" t="s">
        <v>5105</v>
      </c>
      <c r="M324" s="63" t="s">
        <v>9798</v>
      </c>
      <c r="N324" s="64" t="s">
        <v>10595</v>
      </c>
      <c r="P324" s="62" t="s">
        <v>4562</v>
      </c>
    </row>
    <row r="325" spans="12:16" ht="14.5" x14ac:dyDescent="0.35">
      <c r="L325" s="62" t="s">
        <v>5106</v>
      </c>
      <c r="M325" s="63" t="s">
        <v>9785</v>
      </c>
      <c r="N325" s="64" t="s">
        <v>10582</v>
      </c>
      <c r="P325" s="62" t="s">
        <v>4563</v>
      </c>
    </row>
    <row r="326" spans="12:16" ht="14.5" x14ac:dyDescent="0.35">
      <c r="L326" s="62" t="s">
        <v>5106</v>
      </c>
      <c r="M326" s="63" t="s">
        <v>9748</v>
      </c>
      <c r="N326" s="64" t="s">
        <v>10597</v>
      </c>
      <c r="P326" s="62" t="s">
        <v>4564</v>
      </c>
    </row>
    <row r="327" spans="12:16" ht="14.5" x14ac:dyDescent="0.35">
      <c r="L327" s="62" t="s">
        <v>5107</v>
      </c>
      <c r="M327" s="63" t="s">
        <v>9765</v>
      </c>
      <c r="N327" s="64" t="s">
        <v>10591</v>
      </c>
      <c r="P327" s="62" t="s">
        <v>4565</v>
      </c>
    </row>
    <row r="328" spans="12:16" ht="14.5" x14ac:dyDescent="0.35">
      <c r="L328" s="62" t="s">
        <v>5107</v>
      </c>
      <c r="M328" s="63" t="s">
        <v>9774</v>
      </c>
      <c r="N328" s="64" t="s">
        <v>10592</v>
      </c>
      <c r="P328" s="62" t="s">
        <v>8945</v>
      </c>
    </row>
    <row r="329" spans="12:16" ht="14.5" x14ac:dyDescent="0.35">
      <c r="L329" s="62" t="s">
        <v>5107</v>
      </c>
      <c r="M329" s="63" t="s">
        <v>9798</v>
      </c>
      <c r="N329" s="64" t="s">
        <v>10596</v>
      </c>
      <c r="P329" s="62" t="s">
        <v>8946</v>
      </c>
    </row>
    <row r="330" spans="12:16" ht="14.5" x14ac:dyDescent="0.35">
      <c r="L330" s="62" t="s">
        <v>5108</v>
      </c>
      <c r="M330" s="63" t="s">
        <v>9798</v>
      </c>
      <c r="N330" s="64" t="s">
        <v>10597</v>
      </c>
      <c r="P330" s="62" t="s">
        <v>8947</v>
      </c>
    </row>
    <row r="331" spans="12:16" ht="14.5" x14ac:dyDescent="0.35">
      <c r="L331" s="62" t="s">
        <v>5109</v>
      </c>
      <c r="M331" s="63" t="s">
        <v>9788</v>
      </c>
      <c r="N331" s="64" t="s">
        <v>10590</v>
      </c>
      <c r="P331" s="62" t="s">
        <v>8948</v>
      </c>
    </row>
    <row r="332" spans="12:16" ht="14.5" x14ac:dyDescent="0.35">
      <c r="L332" s="62" t="s">
        <v>5110</v>
      </c>
      <c r="M332" s="63" t="s">
        <v>9765</v>
      </c>
      <c r="N332" s="64" t="s">
        <v>10592</v>
      </c>
      <c r="P332" s="62" t="s">
        <v>8949</v>
      </c>
    </row>
    <row r="333" spans="12:16" ht="14.5" x14ac:dyDescent="0.35">
      <c r="L333" s="62" t="s">
        <v>5110</v>
      </c>
      <c r="M333" s="63" t="s">
        <v>9798</v>
      </c>
      <c r="N333" s="64" t="s">
        <v>10613</v>
      </c>
      <c r="P333" s="62" t="s">
        <v>8950</v>
      </c>
    </row>
    <row r="334" spans="12:16" ht="14.5" x14ac:dyDescent="0.35">
      <c r="L334" s="62" t="s">
        <v>5111</v>
      </c>
      <c r="M334" s="63" t="s">
        <v>9801</v>
      </c>
      <c r="N334" s="64" t="s">
        <v>10585</v>
      </c>
      <c r="P334" s="62" t="s">
        <v>8951</v>
      </c>
    </row>
    <row r="335" spans="12:16" ht="14.5" x14ac:dyDescent="0.35">
      <c r="L335" s="62" t="s">
        <v>5111</v>
      </c>
      <c r="M335" s="63" t="s">
        <v>9792</v>
      </c>
      <c r="N335" s="64" t="s">
        <v>10590</v>
      </c>
      <c r="P335" s="62" t="s">
        <v>8952</v>
      </c>
    </row>
    <row r="336" spans="12:16" ht="14.5" x14ac:dyDescent="0.35">
      <c r="L336" s="62" t="s">
        <v>5111</v>
      </c>
      <c r="M336" s="63" t="s">
        <v>9776</v>
      </c>
      <c r="N336" s="64" t="s">
        <v>10591</v>
      </c>
      <c r="P336" s="62" t="s">
        <v>8953</v>
      </c>
    </row>
    <row r="337" spans="12:16" ht="14.5" x14ac:dyDescent="0.35">
      <c r="L337" s="62" t="s">
        <v>5112</v>
      </c>
      <c r="M337" s="63" t="s">
        <v>9767</v>
      </c>
      <c r="N337" s="64" t="s">
        <v>10597</v>
      </c>
      <c r="P337" s="62" t="s">
        <v>8954</v>
      </c>
    </row>
    <row r="338" spans="12:16" ht="14.5" x14ac:dyDescent="0.35">
      <c r="L338" s="62" t="s">
        <v>5113</v>
      </c>
      <c r="M338" s="63" t="s">
        <v>9748</v>
      </c>
      <c r="N338" s="64" t="s">
        <v>10600</v>
      </c>
      <c r="P338" s="62" t="s">
        <v>8955</v>
      </c>
    </row>
    <row r="339" spans="12:16" ht="14.5" x14ac:dyDescent="0.35">
      <c r="L339" s="62" t="s">
        <v>5114</v>
      </c>
      <c r="M339" s="63" t="s">
        <v>9738</v>
      </c>
      <c r="N339" s="64" t="s">
        <v>10585</v>
      </c>
      <c r="P339" s="62" t="s">
        <v>8956</v>
      </c>
    </row>
    <row r="340" spans="12:16" ht="14.5" x14ac:dyDescent="0.35">
      <c r="L340" s="62" t="s">
        <v>5115</v>
      </c>
      <c r="M340" s="63" t="s">
        <v>9782</v>
      </c>
      <c r="N340" s="64" t="s">
        <v>10592</v>
      </c>
      <c r="P340" s="62" t="s">
        <v>8957</v>
      </c>
    </row>
    <row r="341" spans="12:16" ht="14.5" x14ac:dyDescent="0.35">
      <c r="L341" s="62" t="s">
        <v>5116</v>
      </c>
      <c r="M341" s="63" t="s">
        <v>9750</v>
      </c>
      <c r="N341" s="64" t="s">
        <v>10585</v>
      </c>
      <c r="P341" s="62" t="s">
        <v>8958</v>
      </c>
    </row>
    <row r="342" spans="12:16" ht="14.5" x14ac:dyDescent="0.35">
      <c r="L342" s="62" t="s">
        <v>5117</v>
      </c>
      <c r="M342" s="63" t="s">
        <v>9783</v>
      </c>
      <c r="N342" s="64" t="s">
        <v>10582</v>
      </c>
      <c r="P342" s="62" t="s">
        <v>8959</v>
      </c>
    </row>
    <row r="343" spans="12:16" ht="14.5" x14ac:dyDescent="0.35">
      <c r="L343" s="62" t="s">
        <v>5117</v>
      </c>
      <c r="M343" s="63" t="s">
        <v>9782</v>
      </c>
      <c r="N343" s="64" t="s">
        <v>10593</v>
      </c>
      <c r="P343" s="62" t="s">
        <v>8960</v>
      </c>
    </row>
    <row r="344" spans="12:16" ht="14.5" x14ac:dyDescent="0.35">
      <c r="L344" s="62" t="s">
        <v>5117</v>
      </c>
      <c r="M344" s="63" t="s">
        <v>9748</v>
      </c>
      <c r="N344" s="64" t="s">
        <v>10602</v>
      </c>
      <c r="P344" s="62" t="s">
        <v>8961</v>
      </c>
    </row>
    <row r="345" spans="12:16" ht="14.5" x14ac:dyDescent="0.35">
      <c r="L345" s="62" t="s">
        <v>5118</v>
      </c>
      <c r="M345" s="63" t="s">
        <v>9783</v>
      </c>
      <c r="N345" s="64" t="s">
        <v>10588</v>
      </c>
      <c r="P345" s="62" t="s">
        <v>8962</v>
      </c>
    </row>
    <row r="346" spans="12:16" ht="14.5" x14ac:dyDescent="0.35">
      <c r="L346" s="62" t="s">
        <v>5119</v>
      </c>
      <c r="M346" s="63" t="s">
        <v>9794</v>
      </c>
      <c r="N346" s="64" t="s">
        <v>10614</v>
      </c>
      <c r="P346" s="62" t="s">
        <v>8963</v>
      </c>
    </row>
    <row r="347" spans="12:16" ht="14.5" x14ac:dyDescent="0.35">
      <c r="L347" s="62" t="s">
        <v>5120</v>
      </c>
      <c r="M347" s="63" t="s">
        <v>9779</v>
      </c>
      <c r="N347" s="64" t="s">
        <v>10575</v>
      </c>
      <c r="P347" s="62" t="s">
        <v>8964</v>
      </c>
    </row>
    <row r="348" spans="12:16" ht="14.5" x14ac:dyDescent="0.35">
      <c r="L348" s="62" t="s">
        <v>5121</v>
      </c>
      <c r="M348" s="63" t="s">
        <v>9794</v>
      </c>
      <c r="N348" s="64" t="s">
        <v>10615</v>
      </c>
      <c r="P348" s="62" t="s">
        <v>8965</v>
      </c>
    </row>
    <row r="349" spans="12:16" ht="14.5" x14ac:dyDescent="0.35">
      <c r="L349" s="62" t="s">
        <v>5122</v>
      </c>
      <c r="M349" s="63" t="s">
        <v>9801</v>
      </c>
      <c r="N349" s="64" t="s">
        <v>10582</v>
      </c>
      <c r="P349" s="62" t="s">
        <v>8966</v>
      </c>
    </row>
    <row r="350" spans="12:16" ht="14.5" x14ac:dyDescent="0.35">
      <c r="L350" s="62" t="s">
        <v>5123</v>
      </c>
      <c r="M350" s="63" t="s">
        <v>9776</v>
      </c>
      <c r="N350" s="64" t="s">
        <v>10592</v>
      </c>
      <c r="P350" s="62" t="s">
        <v>8967</v>
      </c>
    </row>
    <row r="351" spans="12:16" ht="14.5" x14ac:dyDescent="0.35">
      <c r="L351" s="62" t="s">
        <v>5124</v>
      </c>
      <c r="M351" s="63" t="s">
        <v>9738</v>
      </c>
      <c r="N351" s="64" t="s">
        <v>10582</v>
      </c>
      <c r="P351" s="62" t="s">
        <v>8968</v>
      </c>
    </row>
    <row r="352" spans="12:16" ht="14.5" x14ac:dyDescent="0.35">
      <c r="L352" s="62" t="s">
        <v>5124</v>
      </c>
      <c r="M352" s="63" t="s">
        <v>9766</v>
      </c>
      <c r="N352" s="64" t="s">
        <v>10588</v>
      </c>
      <c r="P352" s="62" t="s">
        <v>8969</v>
      </c>
    </row>
    <row r="353" spans="12:16" ht="14.5" x14ac:dyDescent="0.35">
      <c r="L353" s="62" t="s">
        <v>5124</v>
      </c>
      <c r="M353" s="63" t="s">
        <v>9784</v>
      </c>
      <c r="N353" s="64" t="s">
        <v>10590</v>
      </c>
      <c r="P353" s="62" t="s">
        <v>8970</v>
      </c>
    </row>
    <row r="354" spans="12:16" ht="14.5" x14ac:dyDescent="0.35">
      <c r="L354" s="62" t="s">
        <v>5124</v>
      </c>
      <c r="M354" s="63" t="s">
        <v>9788</v>
      </c>
      <c r="N354" s="64" t="s">
        <v>10591</v>
      </c>
      <c r="P354" s="62" t="s">
        <v>8971</v>
      </c>
    </row>
    <row r="355" spans="12:16" ht="14.5" x14ac:dyDescent="0.35">
      <c r="L355" s="62" t="s">
        <v>5124</v>
      </c>
      <c r="M355" s="63" t="s">
        <v>9774</v>
      </c>
      <c r="N355" s="64" t="s">
        <v>10593</v>
      </c>
      <c r="P355" s="62" t="s">
        <v>8972</v>
      </c>
    </row>
    <row r="356" spans="12:16" ht="14.5" x14ac:dyDescent="0.35">
      <c r="L356" s="62" t="s">
        <v>5124</v>
      </c>
      <c r="M356" s="63" t="s">
        <v>9776</v>
      </c>
      <c r="N356" s="64" t="s">
        <v>10593</v>
      </c>
      <c r="P356" s="62" t="s">
        <v>8973</v>
      </c>
    </row>
    <row r="357" spans="12:16" ht="14.5" x14ac:dyDescent="0.35">
      <c r="L357" s="62" t="s">
        <v>5124</v>
      </c>
      <c r="M357" s="63" t="s">
        <v>9765</v>
      </c>
      <c r="N357" s="64" t="s">
        <v>10593</v>
      </c>
      <c r="P357" s="62" t="s">
        <v>8974</v>
      </c>
    </row>
    <row r="358" spans="12:16" ht="14.5" x14ac:dyDescent="0.35">
      <c r="L358" s="62" t="s">
        <v>5124</v>
      </c>
      <c r="M358" s="63" t="s">
        <v>9767</v>
      </c>
      <c r="N358" s="64" t="s">
        <v>10600</v>
      </c>
      <c r="P358" s="62" t="s">
        <v>8975</v>
      </c>
    </row>
    <row r="359" spans="12:16" ht="14.5" x14ac:dyDescent="0.35">
      <c r="L359" s="62" t="s">
        <v>5125</v>
      </c>
      <c r="M359" s="63" t="s">
        <v>9742</v>
      </c>
      <c r="N359" s="64" t="s">
        <v>10576</v>
      </c>
      <c r="P359" s="62" t="s">
        <v>8976</v>
      </c>
    </row>
    <row r="360" spans="12:16" ht="14.5" x14ac:dyDescent="0.35">
      <c r="L360" s="62" t="s">
        <v>5125</v>
      </c>
      <c r="M360" s="63" t="s">
        <v>9792</v>
      </c>
      <c r="N360" s="64" t="s">
        <v>10591</v>
      </c>
      <c r="P360" s="62" t="s">
        <v>8977</v>
      </c>
    </row>
    <row r="361" spans="12:16" ht="14.5" x14ac:dyDescent="0.35">
      <c r="L361" s="62" t="s">
        <v>5125</v>
      </c>
      <c r="M361" s="63" t="s">
        <v>9749</v>
      </c>
      <c r="N361" s="64" t="s">
        <v>10593</v>
      </c>
      <c r="P361" s="62" t="s">
        <v>8978</v>
      </c>
    </row>
    <row r="362" spans="12:16" ht="14.5" x14ac:dyDescent="0.35">
      <c r="L362" s="62" t="s">
        <v>5126</v>
      </c>
      <c r="M362" s="63" t="s">
        <v>9748</v>
      </c>
      <c r="N362" s="64" t="s">
        <v>10603</v>
      </c>
      <c r="P362" s="62" t="s">
        <v>8979</v>
      </c>
    </row>
    <row r="363" spans="12:16" ht="14.5" x14ac:dyDescent="0.35">
      <c r="L363" s="62" t="s">
        <v>5127</v>
      </c>
      <c r="M363" s="63" t="s">
        <v>9782</v>
      </c>
      <c r="N363" s="64" t="s">
        <v>10595</v>
      </c>
      <c r="P363" s="62" t="s">
        <v>8980</v>
      </c>
    </row>
    <row r="364" spans="12:16" ht="14.5" x14ac:dyDescent="0.35">
      <c r="L364" s="62" t="s">
        <v>5128</v>
      </c>
      <c r="M364" s="63" t="s">
        <v>9800</v>
      </c>
      <c r="N364" s="64" t="s">
        <v>10585</v>
      </c>
      <c r="P364" s="62" t="s">
        <v>8981</v>
      </c>
    </row>
    <row r="365" spans="12:16" ht="14.5" x14ac:dyDescent="0.35">
      <c r="L365" s="62" t="s">
        <v>5129</v>
      </c>
      <c r="M365" s="63" t="s">
        <v>9789</v>
      </c>
      <c r="N365" s="64" t="s">
        <v>10593</v>
      </c>
      <c r="P365" s="62" t="s">
        <v>8982</v>
      </c>
    </row>
    <row r="366" spans="12:16" ht="14.5" x14ac:dyDescent="0.35">
      <c r="L366" s="62" t="s">
        <v>5130</v>
      </c>
      <c r="M366" s="63" t="s">
        <v>9795</v>
      </c>
      <c r="N366" s="64" t="s">
        <v>10575</v>
      </c>
      <c r="P366" s="62" t="s">
        <v>8983</v>
      </c>
    </row>
    <row r="367" spans="12:16" ht="14.5" x14ac:dyDescent="0.35">
      <c r="L367" s="62" t="s">
        <v>5131</v>
      </c>
      <c r="M367" s="63" t="s">
        <v>9785</v>
      </c>
      <c r="N367" s="64" t="s">
        <v>10588</v>
      </c>
      <c r="P367" s="62" t="s">
        <v>8984</v>
      </c>
    </row>
    <row r="368" spans="12:16" ht="14.5" x14ac:dyDescent="0.35">
      <c r="L368" s="62" t="s">
        <v>5131</v>
      </c>
      <c r="M368" s="63" t="s">
        <v>9768</v>
      </c>
      <c r="N368" s="64" t="s">
        <v>10590</v>
      </c>
      <c r="P368" s="62" t="s">
        <v>8985</v>
      </c>
    </row>
    <row r="369" spans="12:16" ht="14.5" x14ac:dyDescent="0.35">
      <c r="L369" s="62" t="s">
        <v>5132</v>
      </c>
      <c r="M369" s="63" t="s">
        <v>9789</v>
      </c>
      <c r="N369" s="64" t="s">
        <v>10595</v>
      </c>
      <c r="P369" s="62" t="s">
        <v>8986</v>
      </c>
    </row>
    <row r="370" spans="12:16" ht="14.5" x14ac:dyDescent="0.35">
      <c r="L370" s="62" t="s">
        <v>1700</v>
      </c>
      <c r="M370" s="63" t="s">
        <v>9742</v>
      </c>
      <c r="N370" s="64" t="s">
        <v>10577</v>
      </c>
      <c r="P370" s="62" t="s">
        <v>8987</v>
      </c>
    </row>
    <row r="371" spans="12:16" ht="14.5" x14ac:dyDescent="0.35">
      <c r="L371" s="62" t="s">
        <v>1701</v>
      </c>
      <c r="M371" s="63" t="s">
        <v>9768</v>
      </c>
      <c r="N371" s="64" t="s">
        <v>10591</v>
      </c>
      <c r="P371" s="62" t="s">
        <v>8988</v>
      </c>
    </row>
    <row r="372" spans="12:16" ht="14.5" x14ac:dyDescent="0.35">
      <c r="L372" s="62" t="s">
        <v>1702</v>
      </c>
      <c r="M372" s="63" t="s">
        <v>9768</v>
      </c>
      <c r="N372" s="64" t="s">
        <v>10592</v>
      </c>
      <c r="P372" s="62" t="s">
        <v>8989</v>
      </c>
    </row>
    <row r="373" spans="12:16" ht="14.5" x14ac:dyDescent="0.35">
      <c r="L373" s="62" t="s">
        <v>1702</v>
      </c>
      <c r="M373" s="63" t="s">
        <v>9774</v>
      </c>
      <c r="N373" s="64" t="s">
        <v>10595</v>
      </c>
      <c r="P373" s="62" t="s">
        <v>4300</v>
      </c>
    </row>
    <row r="374" spans="12:16" ht="14.5" x14ac:dyDescent="0.35">
      <c r="L374" s="62" t="s">
        <v>1702</v>
      </c>
      <c r="M374" s="63" t="s">
        <v>9782</v>
      </c>
      <c r="N374" s="64" t="s">
        <v>10596</v>
      </c>
      <c r="P374" s="62" t="s">
        <v>8990</v>
      </c>
    </row>
    <row r="375" spans="12:16" ht="14.5" x14ac:dyDescent="0.35">
      <c r="L375" s="62" t="s">
        <v>1702</v>
      </c>
      <c r="M375" s="63" t="s">
        <v>9767</v>
      </c>
      <c r="N375" s="64" t="s">
        <v>10602</v>
      </c>
      <c r="P375" s="62" t="s">
        <v>8991</v>
      </c>
    </row>
    <row r="376" spans="12:16" ht="14.5" x14ac:dyDescent="0.35">
      <c r="L376" s="62" t="s">
        <v>1702</v>
      </c>
      <c r="M376" s="63" t="s">
        <v>9794</v>
      </c>
      <c r="N376" s="64" t="s">
        <v>10616</v>
      </c>
      <c r="P376" s="62" t="s">
        <v>8992</v>
      </c>
    </row>
    <row r="377" spans="12:16" ht="14.5" x14ac:dyDescent="0.35">
      <c r="L377" s="62" t="s">
        <v>1703</v>
      </c>
      <c r="M377" s="63" t="s">
        <v>9796</v>
      </c>
      <c r="N377" s="64" t="s">
        <v>10575</v>
      </c>
      <c r="P377" s="62" t="s">
        <v>8993</v>
      </c>
    </row>
    <row r="378" spans="12:16" ht="14.5" x14ac:dyDescent="0.35">
      <c r="L378" s="62" t="s">
        <v>1704</v>
      </c>
      <c r="M378" s="63" t="s">
        <v>9800</v>
      </c>
      <c r="N378" s="64" t="s">
        <v>10582</v>
      </c>
      <c r="P378" s="62" t="s">
        <v>8994</v>
      </c>
    </row>
    <row r="379" spans="12:16" ht="14.5" x14ac:dyDescent="0.35">
      <c r="L379" s="62" t="s">
        <v>1704</v>
      </c>
      <c r="M379" s="63" t="s">
        <v>9773</v>
      </c>
      <c r="N379" s="64" t="s">
        <v>10582</v>
      </c>
      <c r="P379" s="62" t="s">
        <v>8995</v>
      </c>
    </row>
    <row r="380" spans="12:16" ht="14.5" x14ac:dyDescent="0.35">
      <c r="L380" s="62" t="s">
        <v>1704</v>
      </c>
      <c r="M380" s="63" t="s">
        <v>9741</v>
      </c>
      <c r="N380" s="64" t="s">
        <v>10582</v>
      </c>
      <c r="P380" s="62" t="s">
        <v>8996</v>
      </c>
    </row>
    <row r="381" spans="12:16" ht="14.5" x14ac:dyDescent="0.35">
      <c r="L381" s="62" t="s">
        <v>1704</v>
      </c>
      <c r="M381" s="63" t="s">
        <v>9747</v>
      </c>
      <c r="N381" s="64" t="s">
        <v>10582</v>
      </c>
      <c r="P381" s="62" t="s">
        <v>8997</v>
      </c>
    </row>
    <row r="382" spans="12:16" ht="14.5" x14ac:dyDescent="0.35">
      <c r="L382" s="62" t="s">
        <v>1704</v>
      </c>
      <c r="M382" s="63" t="s">
        <v>9750</v>
      </c>
      <c r="N382" s="64" t="s">
        <v>10582</v>
      </c>
      <c r="P382" s="62" t="s">
        <v>8998</v>
      </c>
    </row>
    <row r="383" spans="12:16" ht="14.5" x14ac:dyDescent="0.35">
      <c r="L383" s="62" t="s">
        <v>1704</v>
      </c>
      <c r="M383" s="63" t="s">
        <v>9738</v>
      </c>
      <c r="N383" s="64" t="s">
        <v>10588</v>
      </c>
      <c r="P383" s="62" t="s">
        <v>8999</v>
      </c>
    </row>
    <row r="384" spans="12:16" ht="14.5" x14ac:dyDescent="0.35">
      <c r="L384" s="62" t="s">
        <v>1704</v>
      </c>
      <c r="M384" s="63" t="s">
        <v>9791</v>
      </c>
      <c r="N384" s="64" t="s">
        <v>10590</v>
      </c>
      <c r="P384" s="62" t="s">
        <v>9000</v>
      </c>
    </row>
    <row r="385" spans="12:16" ht="14.5" x14ac:dyDescent="0.35">
      <c r="L385" s="62" t="s">
        <v>1704</v>
      </c>
      <c r="M385" s="63" t="s">
        <v>9772</v>
      </c>
      <c r="N385" s="64" t="s">
        <v>10595</v>
      </c>
      <c r="P385" s="62" t="s">
        <v>9001</v>
      </c>
    </row>
    <row r="386" spans="12:16" ht="14.5" x14ac:dyDescent="0.35">
      <c r="L386" s="62" t="s">
        <v>1704</v>
      </c>
      <c r="M386" s="63" t="s">
        <v>9765</v>
      </c>
      <c r="N386" s="64" t="s">
        <v>10595</v>
      </c>
      <c r="P386" s="62" t="s">
        <v>9002</v>
      </c>
    </row>
    <row r="387" spans="12:16" ht="14.5" x14ac:dyDescent="0.35">
      <c r="L387" s="62" t="s">
        <v>1704</v>
      </c>
      <c r="M387" s="63" t="s">
        <v>9748</v>
      </c>
      <c r="N387" s="64" t="s">
        <v>10604</v>
      </c>
      <c r="P387" s="62" t="s">
        <v>9003</v>
      </c>
    </row>
    <row r="388" spans="12:16" ht="14.5" x14ac:dyDescent="0.35">
      <c r="L388" s="62" t="s">
        <v>1704</v>
      </c>
      <c r="M388" s="63" t="s">
        <v>9794</v>
      </c>
      <c r="N388" s="64" t="s">
        <v>10617</v>
      </c>
      <c r="P388" s="62" t="s">
        <v>9004</v>
      </c>
    </row>
    <row r="389" spans="12:16" ht="14.5" x14ac:dyDescent="0.35">
      <c r="L389" s="62" t="s">
        <v>1705</v>
      </c>
      <c r="M389" s="63" t="s">
        <v>9794</v>
      </c>
      <c r="N389" s="64" t="s">
        <v>6617</v>
      </c>
      <c r="P389" s="62" t="s">
        <v>9005</v>
      </c>
    </row>
    <row r="390" spans="12:16" ht="14.5" x14ac:dyDescent="0.35">
      <c r="L390" s="62" t="s">
        <v>1706</v>
      </c>
      <c r="M390" s="63" t="s">
        <v>9774</v>
      </c>
      <c r="N390" s="64" t="s">
        <v>10596</v>
      </c>
      <c r="P390" s="62" t="s">
        <v>9006</v>
      </c>
    </row>
    <row r="391" spans="12:16" ht="14.5" x14ac:dyDescent="0.35">
      <c r="L391" s="62" t="s">
        <v>1707</v>
      </c>
      <c r="M391" s="63" t="s">
        <v>9767</v>
      </c>
      <c r="N391" s="64" t="s">
        <v>10603</v>
      </c>
      <c r="P391" s="62" t="s">
        <v>4301</v>
      </c>
    </row>
    <row r="392" spans="12:16" ht="14.5" x14ac:dyDescent="0.35">
      <c r="L392" s="62" t="s">
        <v>1708</v>
      </c>
      <c r="M392" s="63" t="s">
        <v>9801</v>
      </c>
      <c r="N392" s="64" t="s">
        <v>10588</v>
      </c>
      <c r="P392" s="62" t="s">
        <v>9007</v>
      </c>
    </row>
    <row r="393" spans="12:16" ht="14.5" x14ac:dyDescent="0.35">
      <c r="L393" s="62" t="s">
        <v>1709</v>
      </c>
      <c r="M393" s="63" t="s">
        <v>9770</v>
      </c>
      <c r="N393" s="64" t="s">
        <v>10577</v>
      </c>
      <c r="P393" s="62" t="s">
        <v>9008</v>
      </c>
    </row>
    <row r="394" spans="12:16" ht="14.5" x14ac:dyDescent="0.35">
      <c r="L394" s="62" t="s">
        <v>1710</v>
      </c>
      <c r="M394" s="63" t="s">
        <v>9749</v>
      </c>
      <c r="N394" s="64" t="s">
        <v>10595</v>
      </c>
      <c r="P394" s="62" t="s">
        <v>9009</v>
      </c>
    </row>
    <row r="395" spans="12:16" ht="14.5" x14ac:dyDescent="0.35">
      <c r="L395" s="62" t="s">
        <v>1711</v>
      </c>
      <c r="M395" s="63" t="s">
        <v>9788</v>
      </c>
      <c r="N395" s="64" t="s">
        <v>10592</v>
      </c>
      <c r="P395" s="62" t="s">
        <v>9010</v>
      </c>
    </row>
    <row r="396" spans="12:16" ht="14.5" x14ac:dyDescent="0.35">
      <c r="L396" s="62" t="s">
        <v>1712</v>
      </c>
      <c r="M396" s="63" t="s">
        <v>9779</v>
      </c>
      <c r="N396" s="64" t="s">
        <v>10576</v>
      </c>
      <c r="P396" s="62" t="s">
        <v>4254</v>
      </c>
    </row>
    <row r="397" spans="12:16" ht="14.5" x14ac:dyDescent="0.35">
      <c r="L397" s="62" t="s">
        <v>1712</v>
      </c>
      <c r="M397" s="63" t="s">
        <v>9782</v>
      </c>
      <c r="N397" s="64" t="s">
        <v>10597</v>
      </c>
      <c r="P397" s="62" t="s">
        <v>9011</v>
      </c>
    </row>
    <row r="398" spans="12:16" ht="14.5" x14ac:dyDescent="0.35">
      <c r="L398" s="62" t="s">
        <v>1712</v>
      </c>
      <c r="M398" s="63" t="s">
        <v>9774</v>
      </c>
      <c r="N398" s="64" t="s">
        <v>10597</v>
      </c>
      <c r="P398" s="62" t="s">
        <v>9012</v>
      </c>
    </row>
    <row r="399" spans="12:16" ht="14.5" x14ac:dyDescent="0.35">
      <c r="L399" s="62" t="s">
        <v>1712</v>
      </c>
      <c r="M399" s="63" t="s">
        <v>9748</v>
      </c>
      <c r="N399" s="64" t="s">
        <v>10605</v>
      </c>
      <c r="P399" s="62" t="s">
        <v>9013</v>
      </c>
    </row>
    <row r="400" spans="12:16" ht="14.5" x14ac:dyDescent="0.35">
      <c r="L400" s="62" t="s">
        <v>1713</v>
      </c>
      <c r="M400" s="63" t="s">
        <v>9788</v>
      </c>
      <c r="N400" s="64" t="s">
        <v>10593</v>
      </c>
      <c r="P400" s="62" t="s">
        <v>9014</v>
      </c>
    </row>
    <row r="401" spans="12:16" ht="14.5" x14ac:dyDescent="0.35">
      <c r="L401" s="62" t="s">
        <v>1713</v>
      </c>
      <c r="M401" s="63" t="s">
        <v>9768</v>
      </c>
      <c r="N401" s="64" t="s">
        <v>10593</v>
      </c>
      <c r="P401" s="62" t="s">
        <v>9015</v>
      </c>
    </row>
    <row r="402" spans="12:16" ht="14.5" x14ac:dyDescent="0.35">
      <c r="L402" s="62" t="s">
        <v>1713</v>
      </c>
      <c r="M402" s="63" t="s">
        <v>9794</v>
      </c>
      <c r="N402" s="64" t="s">
        <v>6618</v>
      </c>
      <c r="P402" s="62" t="s">
        <v>9016</v>
      </c>
    </row>
    <row r="403" spans="12:16" ht="14.5" x14ac:dyDescent="0.35">
      <c r="L403" s="62" t="s">
        <v>1714</v>
      </c>
      <c r="M403" s="63" t="s">
        <v>9794</v>
      </c>
      <c r="N403" s="64" t="s">
        <v>6619</v>
      </c>
      <c r="P403" s="62" t="s">
        <v>9017</v>
      </c>
    </row>
    <row r="404" spans="12:16" ht="14.5" x14ac:dyDescent="0.35">
      <c r="L404" s="62" t="s">
        <v>1715</v>
      </c>
      <c r="M404" s="63" t="s">
        <v>9802</v>
      </c>
      <c r="N404" s="64" t="s">
        <v>10575</v>
      </c>
      <c r="P404" s="62" t="s">
        <v>9018</v>
      </c>
    </row>
    <row r="405" spans="12:16" ht="14.5" x14ac:dyDescent="0.35">
      <c r="L405" s="62" t="s">
        <v>1715</v>
      </c>
      <c r="M405" s="63" t="s">
        <v>9793</v>
      </c>
      <c r="N405" s="64" t="s">
        <v>10582</v>
      </c>
      <c r="P405" s="62" t="s">
        <v>9019</v>
      </c>
    </row>
    <row r="406" spans="12:16" ht="14.5" x14ac:dyDescent="0.35">
      <c r="L406" s="62" t="s">
        <v>1715</v>
      </c>
      <c r="M406" s="63" t="s">
        <v>9792</v>
      </c>
      <c r="N406" s="64" t="s">
        <v>10592</v>
      </c>
      <c r="P406" s="62" t="s">
        <v>9020</v>
      </c>
    </row>
    <row r="407" spans="12:16" ht="14.5" x14ac:dyDescent="0.35">
      <c r="L407" s="62" t="s">
        <v>1715</v>
      </c>
      <c r="M407" s="63" t="s">
        <v>9798</v>
      </c>
      <c r="N407" s="64" t="s">
        <v>10600</v>
      </c>
      <c r="P407" s="62" t="s">
        <v>9021</v>
      </c>
    </row>
    <row r="408" spans="12:16" ht="14.5" x14ac:dyDescent="0.35">
      <c r="L408" s="62" t="s">
        <v>1715</v>
      </c>
      <c r="M408" s="63" t="s">
        <v>9767</v>
      </c>
      <c r="N408" s="64" t="s">
        <v>10604</v>
      </c>
      <c r="P408" s="62" t="s">
        <v>9022</v>
      </c>
    </row>
    <row r="409" spans="12:16" ht="14.5" x14ac:dyDescent="0.35">
      <c r="L409" s="62" t="s">
        <v>1716</v>
      </c>
      <c r="M409" s="63" t="s">
        <v>9789</v>
      </c>
      <c r="N409" s="64" t="s">
        <v>10596</v>
      </c>
      <c r="P409" s="62" t="s">
        <v>9023</v>
      </c>
    </row>
    <row r="410" spans="12:16" ht="14.5" x14ac:dyDescent="0.35">
      <c r="L410" s="62" t="s">
        <v>1717</v>
      </c>
      <c r="M410" s="63" t="s">
        <v>9785</v>
      </c>
      <c r="N410" s="64" t="s">
        <v>10590</v>
      </c>
      <c r="P410" s="62" t="s">
        <v>9024</v>
      </c>
    </row>
    <row r="411" spans="12:16" ht="14.5" x14ac:dyDescent="0.35">
      <c r="L411" s="62" t="s">
        <v>1718</v>
      </c>
      <c r="M411" s="63" t="s">
        <v>9748</v>
      </c>
      <c r="N411" s="64" t="s">
        <v>10607</v>
      </c>
      <c r="P411" s="62" t="s">
        <v>9025</v>
      </c>
    </row>
    <row r="412" spans="12:16" ht="14.5" x14ac:dyDescent="0.35">
      <c r="L412" s="62" t="s">
        <v>1719</v>
      </c>
      <c r="M412" s="63" t="s">
        <v>9793</v>
      </c>
      <c r="N412" s="64" t="s">
        <v>10588</v>
      </c>
      <c r="P412" s="62" t="s">
        <v>9026</v>
      </c>
    </row>
    <row r="413" spans="12:16" ht="14.5" x14ac:dyDescent="0.35">
      <c r="L413" s="62" t="s">
        <v>1720</v>
      </c>
      <c r="M413" s="63" t="s">
        <v>9789</v>
      </c>
      <c r="N413" s="64" t="s">
        <v>10597</v>
      </c>
      <c r="P413" s="62" t="s">
        <v>9027</v>
      </c>
    </row>
    <row r="414" spans="12:16" ht="14.5" x14ac:dyDescent="0.35">
      <c r="L414" s="62" t="s">
        <v>1721</v>
      </c>
      <c r="M414" s="63" t="s">
        <v>9749</v>
      </c>
      <c r="N414" s="64" t="s">
        <v>10596</v>
      </c>
      <c r="P414" s="62" t="s">
        <v>9028</v>
      </c>
    </row>
    <row r="415" spans="12:16" ht="14.5" x14ac:dyDescent="0.35">
      <c r="L415" s="62" t="s">
        <v>1722</v>
      </c>
      <c r="M415" s="63" t="s">
        <v>9774</v>
      </c>
      <c r="N415" s="64" t="s">
        <v>10600</v>
      </c>
      <c r="P415" s="62" t="s">
        <v>7253</v>
      </c>
    </row>
    <row r="416" spans="12:16" ht="14.5" x14ac:dyDescent="0.35">
      <c r="L416" s="62" t="s">
        <v>1723</v>
      </c>
      <c r="M416" s="63" t="s">
        <v>9779</v>
      </c>
      <c r="N416" s="64" t="s">
        <v>10577</v>
      </c>
      <c r="P416" s="62" t="s">
        <v>7254</v>
      </c>
    </row>
    <row r="417" spans="12:16" ht="14.5" x14ac:dyDescent="0.35">
      <c r="L417" s="62" t="s">
        <v>1724</v>
      </c>
      <c r="M417" s="63" t="s">
        <v>9795</v>
      </c>
      <c r="N417" s="64" t="s">
        <v>10576</v>
      </c>
      <c r="P417" s="62" t="s">
        <v>8139</v>
      </c>
    </row>
    <row r="418" spans="12:16" ht="14.5" x14ac:dyDescent="0.35">
      <c r="L418" s="62" t="s">
        <v>1724</v>
      </c>
      <c r="M418" s="63" t="s">
        <v>9802</v>
      </c>
      <c r="N418" s="64" t="s">
        <v>10576</v>
      </c>
      <c r="P418" s="62" t="s">
        <v>7255</v>
      </c>
    </row>
    <row r="419" spans="12:16" ht="14.5" x14ac:dyDescent="0.35">
      <c r="L419" s="62" t="s">
        <v>1724</v>
      </c>
      <c r="M419" s="63" t="s">
        <v>9775</v>
      </c>
      <c r="N419" s="64" t="s">
        <v>10577</v>
      </c>
      <c r="P419" s="62" t="s">
        <v>7256</v>
      </c>
    </row>
    <row r="420" spans="12:16" ht="14.5" x14ac:dyDescent="0.35">
      <c r="L420" s="62" t="s">
        <v>1724</v>
      </c>
      <c r="M420" s="63" t="s">
        <v>9788</v>
      </c>
      <c r="N420" s="64" t="s">
        <v>10595</v>
      </c>
      <c r="P420" s="62" t="s">
        <v>7257</v>
      </c>
    </row>
    <row r="421" spans="12:16" ht="14.5" x14ac:dyDescent="0.35">
      <c r="L421" s="62" t="s">
        <v>1725</v>
      </c>
      <c r="M421" s="63" t="s">
        <v>9749</v>
      </c>
      <c r="N421" s="64" t="s">
        <v>10597</v>
      </c>
      <c r="P421" s="62" t="s">
        <v>7258</v>
      </c>
    </row>
    <row r="422" spans="12:16" ht="14.5" x14ac:dyDescent="0.35">
      <c r="L422" s="62" t="s">
        <v>1726</v>
      </c>
      <c r="M422" s="63" t="s">
        <v>9767</v>
      </c>
      <c r="N422" s="64" t="s">
        <v>10605</v>
      </c>
      <c r="P422" s="62" t="s">
        <v>7259</v>
      </c>
    </row>
    <row r="423" spans="12:16" ht="14.5" x14ac:dyDescent="0.35">
      <c r="L423" s="62" t="s">
        <v>1727</v>
      </c>
      <c r="M423" s="63" t="s">
        <v>4358</v>
      </c>
      <c r="N423" s="64" t="s">
        <v>10590</v>
      </c>
      <c r="P423" s="62" t="s">
        <v>7260</v>
      </c>
    </row>
    <row r="424" spans="12:16" ht="14.5" x14ac:dyDescent="0.35">
      <c r="L424" s="62" t="s">
        <v>1728</v>
      </c>
      <c r="M424" s="63" t="s">
        <v>9789</v>
      </c>
      <c r="N424" s="64" t="s">
        <v>10600</v>
      </c>
      <c r="P424" s="62" t="s">
        <v>7261</v>
      </c>
    </row>
    <row r="425" spans="12:16" ht="14.5" x14ac:dyDescent="0.35">
      <c r="L425" s="62" t="s">
        <v>1729</v>
      </c>
      <c r="M425" s="63" t="s">
        <v>9770</v>
      </c>
      <c r="N425" s="64" t="s">
        <v>10585</v>
      </c>
      <c r="P425" s="62" t="s">
        <v>7262</v>
      </c>
    </row>
    <row r="426" spans="12:16" ht="14.5" x14ac:dyDescent="0.35">
      <c r="L426" s="62" t="s">
        <v>1729</v>
      </c>
      <c r="M426" s="63" t="s">
        <v>9798</v>
      </c>
      <c r="N426" s="64" t="s">
        <v>10602</v>
      </c>
      <c r="P426" s="62" t="s">
        <v>7263</v>
      </c>
    </row>
    <row r="427" spans="12:16" ht="14.5" x14ac:dyDescent="0.35">
      <c r="L427" s="62" t="s">
        <v>1730</v>
      </c>
      <c r="M427" s="63" t="s">
        <v>9778</v>
      </c>
      <c r="N427" s="64" t="s">
        <v>10574</v>
      </c>
      <c r="P427" s="62" t="s">
        <v>7264</v>
      </c>
    </row>
    <row r="428" spans="12:16" ht="14.5" x14ac:dyDescent="0.35">
      <c r="L428" s="62" t="s">
        <v>1730</v>
      </c>
      <c r="M428" s="63" t="s">
        <v>9770</v>
      </c>
      <c r="N428" s="64" t="s">
        <v>10582</v>
      </c>
      <c r="P428" s="62" t="s">
        <v>10223</v>
      </c>
    </row>
    <row r="429" spans="12:16" ht="14.5" x14ac:dyDescent="0.35">
      <c r="L429" s="62" t="s">
        <v>1730</v>
      </c>
      <c r="M429" s="63" t="s">
        <v>9773</v>
      </c>
      <c r="N429" s="64" t="s">
        <v>10588</v>
      </c>
      <c r="P429" s="62" t="s">
        <v>10224</v>
      </c>
    </row>
    <row r="430" spans="12:16" ht="14.5" x14ac:dyDescent="0.35">
      <c r="L430" s="62" t="s">
        <v>1730</v>
      </c>
      <c r="M430" s="63" t="s">
        <v>9741</v>
      </c>
      <c r="N430" s="64" t="s">
        <v>10588</v>
      </c>
      <c r="P430" s="62" t="s">
        <v>10225</v>
      </c>
    </row>
    <row r="431" spans="12:16" ht="14.5" x14ac:dyDescent="0.35">
      <c r="L431" s="62" t="s">
        <v>1730</v>
      </c>
      <c r="M431" s="63" t="s">
        <v>9750</v>
      </c>
      <c r="N431" s="64" t="s">
        <v>10588</v>
      </c>
      <c r="P431" s="62" t="s">
        <v>10226</v>
      </c>
    </row>
    <row r="432" spans="12:16" ht="14.5" x14ac:dyDescent="0.35">
      <c r="L432" s="62" t="s">
        <v>1730</v>
      </c>
      <c r="M432" s="63" t="s">
        <v>9949</v>
      </c>
      <c r="N432" s="64" t="s">
        <v>10588</v>
      </c>
      <c r="P432" s="62" t="s">
        <v>10227</v>
      </c>
    </row>
    <row r="433" spans="12:16" ht="14.5" x14ac:dyDescent="0.35">
      <c r="L433" s="62" t="s">
        <v>1730</v>
      </c>
      <c r="M433" s="63" t="s">
        <v>9793</v>
      </c>
      <c r="N433" s="64" t="s">
        <v>10590</v>
      </c>
      <c r="P433" s="62" t="s">
        <v>4359</v>
      </c>
    </row>
    <row r="434" spans="12:16" ht="14.5" x14ac:dyDescent="0.35">
      <c r="L434" s="62" t="s">
        <v>1730</v>
      </c>
      <c r="M434" s="63" t="s">
        <v>9784</v>
      </c>
      <c r="N434" s="64" t="s">
        <v>10591</v>
      </c>
      <c r="P434" s="62" t="s">
        <v>10228</v>
      </c>
    </row>
    <row r="435" spans="12:16" ht="14.5" x14ac:dyDescent="0.35">
      <c r="L435" s="62" t="s">
        <v>1730</v>
      </c>
      <c r="M435" s="63" t="s">
        <v>9765</v>
      </c>
      <c r="N435" s="64" t="s">
        <v>10596</v>
      </c>
      <c r="P435" s="62" t="s">
        <v>10229</v>
      </c>
    </row>
    <row r="436" spans="12:16" ht="14.5" x14ac:dyDescent="0.35">
      <c r="L436" s="62" t="s">
        <v>1730</v>
      </c>
      <c r="M436" s="63" t="s">
        <v>9774</v>
      </c>
      <c r="N436" s="64" t="s">
        <v>10602</v>
      </c>
      <c r="P436" s="62" t="s">
        <v>10230</v>
      </c>
    </row>
    <row r="437" spans="12:16" ht="14.5" x14ac:dyDescent="0.35">
      <c r="L437" s="62" t="s">
        <v>1730</v>
      </c>
      <c r="M437" s="63" t="s">
        <v>9798</v>
      </c>
      <c r="N437" s="64" t="s">
        <v>10603</v>
      </c>
      <c r="P437" s="62" t="s">
        <v>10231</v>
      </c>
    </row>
    <row r="438" spans="12:16" ht="14.5" x14ac:dyDescent="0.35">
      <c r="L438" s="62" t="s">
        <v>1730</v>
      </c>
      <c r="M438" s="63" t="s">
        <v>9767</v>
      </c>
      <c r="N438" s="64" t="s">
        <v>10606</v>
      </c>
      <c r="P438" s="62" t="s">
        <v>10232</v>
      </c>
    </row>
    <row r="439" spans="12:16" ht="14.5" x14ac:dyDescent="0.35">
      <c r="L439" s="62" t="s">
        <v>1730</v>
      </c>
      <c r="M439" s="63" t="s">
        <v>9748</v>
      </c>
      <c r="N439" s="64" t="s">
        <v>10608</v>
      </c>
      <c r="P439" s="62" t="s">
        <v>10233</v>
      </c>
    </row>
    <row r="440" spans="12:16" ht="14.5" x14ac:dyDescent="0.35">
      <c r="L440" s="62" t="s">
        <v>1731</v>
      </c>
      <c r="M440" s="63" t="s">
        <v>9794</v>
      </c>
      <c r="N440" s="64" t="s">
        <v>6620</v>
      </c>
      <c r="P440" s="62" t="s">
        <v>10234</v>
      </c>
    </row>
    <row r="441" spans="12:16" ht="14.5" x14ac:dyDescent="0.35">
      <c r="L441" s="62" t="s">
        <v>1732</v>
      </c>
      <c r="M441" s="63" t="s">
        <v>9777</v>
      </c>
      <c r="N441" s="64" t="s">
        <v>10584</v>
      </c>
      <c r="P441" s="62" t="s">
        <v>10235</v>
      </c>
    </row>
    <row r="442" spans="12:16" ht="14.5" x14ac:dyDescent="0.35">
      <c r="L442" s="62" t="s">
        <v>1733</v>
      </c>
      <c r="M442" s="63" t="s">
        <v>9775</v>
      </c>
      <c r="N442" s="64" t="s">
        <v>10585</v>
      </c>
      <c r="P442" s="62" t="s">
        <v>10236</v>
      </c>
    </row>
    <row r="443" spans="12:16" ht="14.5" x14ac:dyDescent="0.35">
      <c r="L443" s="62" t="s">
        <v>1733</v>
      </c>
      <c r="M443" s="63" t="s">
        <v>9793</v>
      </c>
      <c r="N443" s="64" t="s">
        <v>10591</v>
      </c>
      <c r="P443" s="62" t="s">
        <v>10237</v>
      </c>
    </row>
    <row r="444" spans="12:16" ht="14.5" x14ac:dyDescent="0.35">
      <c r="L444" s="62" t="s">
        <v>1733</v>
      </c>
      <c r="M444" s="63" t="s">
        <v>9785</v>
      </c>
      <c r="N444" s="64" t="s">
        <v>10591</v>
      </c>
      <c r="P444" s="62" t="s">
        <v>10238</v>
      </c>
    </row>
    <row r="445" spans="12:16" ht="14.5" x14ac:dyDescent="0.35">
      <c r="L445" s="62" t="s">
        <v>1733</v>
      </c>
      <c r="M445" s="63" t="s">
        <v>9774</v>
      </c>
      <c r="N445" s="64" t="s">
        <v>10603</v>
      </c>
      <c r="P445" s="62" t="s">
        <v>10239</v>
      </c>
    </row>
    <row r="446" spans="12:16" ht="14.5" x14ac:dyDescent="0.35">
      <c r="L446" s="62" t="s">
        <v>1733</v>
      </c>
      <c r="M446" s="63" t="s">
        <v>9767</v>
      </c>
      <c r="N446" s="64" t="s">
        <v>10607</v>
      </c>
      <c r="P446" s="62" t="s">
        <v>10240</v>
      </c>
    </row>
    <row r="447" spans="12:16" ht="14.5" x14ac:dyDescent="0.35">
      <c r="L447" s="62" t="s">
        <v>1734</v>
      </c>
      <c r="M447" s="63" t="s">
        <v>9782</v>
      </c>
      <c r="N447" s="64" t="s">
        <v>10600</v>
      </c>
      <c r="P447" s="62" t="s">
        <v>10241</v>
      </c>
    </row>
    <row r="448" spans="12:16" ht="14.5" x14ac:dyDescent="0.35">
      <c r="L448" s="62" t="s">
        <v>1735</v>
      </c>
      <c r="M448" s="63" t="s">
        <v>4358</v>
      </c>
      <c r="N448" s="64" t="s">
        <v>10591</v>
      </c>
      <c r="P448" s="62" t="s">
        <v>10242</v>
      </c>
    </row>
    <row r="449" spans="12:16" ht="14.5" x14ac:dyDescent="0.35">
      <c r="L449" s="62" t="s">
        <v>1736</v>
      </c>
      <c r="M449" s="63" t="s">
        <v>9775</v>
      </c>
      <c r="N449" s="64" t="s">
        <v>10582</v>
      </c>
      <c r="P449" s="62" t="s">
        <v>10243</v>
      </c>
    </row>
    <row r="450" spans="12:16" ht="14.5" x14ac:dyDescent="0.35">
      <c r="L450" s="62" t="s">
        <v>1737</v>
      </c>
      <c r="M450" s="63" t="s">
        <v>9767</v>
      </c>
      <c r="N450" s="64" t="s">
        <v>10608</v>
      </c>
      <c r="P450" s="62" t="s">
        <v>10244</v>
      </c>
    </row>
    <row r="451" spans="12:16" ht="14.5" x14ac:dyDescent="0.35">
      <c r="L451" s="62" t="s">
        <v>1738</v>
      </c>
      <c r="M451" s="63" t="s">
        <v>9783</v>
      </c>
      <c r="N451" s="64" t="s">
        <v>10590</v>
      </c>
      <c r="P451" s="62" t="s">
        <v>10245</v>
      </c>
    </row>
    <row r="452" spans="12:16" ht="14.5" x14ac:dyDescent="0.35">
      <c r="L452" s="62" t="s">
        <v>1738</v>
      </c>
      <c r="M452" s="63" t="s">
        <v>9750</v>
      </c>
      <c r="N452" s="64" t="s">
        <v>10590</v>
      </c>
      <c r="P452" s="62" t="s">
        <v>10246</v>
      </c>
    </row>
    <row r="453" spans="12:16" ht="14.5" x14ac:dyDescent="0.35">
      <c r="L453" s="62" t="s">
        <v>1738</v>
      </c>
      <c r="M453" s="63" t="s">
        <v>9949</v>
      </c>
      <c r="N453" s="64" t="s">
        <v>10590</v>
      </c>
      <c r="P453" s="62" t="s">
        <v>10247</v>
      </c>
    </row>
    <row r="454" spans="12:16" ht="14.5" x14ac:dyDescent="0.35">
      <c r="L454" s="62" t="s">
        <v>1738</v>
      </c>
      <c r="M454" s="63" t="s">
        <v>4358</v>
      </c>
      <c r="N454" s="64" t="s">
        <v>10592</v>
      </c>
      <c r="P454" s="62" t="s">
        <v>10248</v>
      </c>
    </row>
    <row r="455" spans="12:16" ht="14.5" x14ac:dyDescent="0.35">
      <c r="L455" s="62" t="s">
        <v>1738</v>
      </c>
      <c r="M455" s="63" t="s">
        <v>9776</v>
      </c>
      <c r="N455" s="64" t="s">
        <v>10595</v>
      </c>
      <c r="P455" s="62" t="s">
        <v>10249</v>
      </c>
    </row>
    <row r="456" spans="12:16" ht="14.5" x14ac:dyDescent="0.35">
      <c r="L456" s="62" t="s">
        <v>1738</v>
      </c>
      <c r="M456" s="63" t="s">
        <v>9772</v>
      </c>
      <c r="N456" s="64" t="s">
        <v>10596</v>
      </c>
      <c r="P456" s="62" t="s">
        <v>10250</v>
      </c>
    </row>
    <row r="457" spans="12:16" ht="14.5" x14ac:dyDescent="0.35">
      <c r="L457" s="62" t="s">
        <v>1738</v>
      </c>
      <c r="M457" s="63" t="s">
        <v>9765</v>
      </c>
      <c r="N457" s="64" t="s">
        <v>10597</v>
      </c>
      <c r="P457" s="62" t="s">
        <v>10251</v>
      </c>
    </row>
    <row r="458" spans="12:16" ht="14.5" x14ac:dyDescent="0.35">
      <c r="L458" s="62" t="s">
        <v>1738</v>
      </c>
      <c r="M458" s="63" t="s">
        <v>9774</v>
      </c>
      <c r="N458" s="64" t="s">
        <v>10604</v>
      </c>
      <c r="P458" s="62" t="s">
        <v>2437</v>
      </c>
    </row>
    <row r="459" spans="12:16" ht="14.5" x14ac:dyDescent="0.35">
      <c r="L459" s="62" t="s">
        <v>1738</v>
      </c>
      <c r="M459" s="63" t="s">
        <v>9794</v>
      </c>
      <c r="N459" s="64" t="s">
        <v>6621</v>
      </c>
      <c r="P459" s="62" t="s">
        <v>2438</v>
      </c>
    </row>
    <row r="460" spans="12:16" ht="14.5" x14ac:dyDescent="0.35">
      <c r="L460" s="62" t="s">
        <v>1739</v>
      </c>
      <c r="M460" s="63" t="s">
        <v>9749</v>
      </c>
      <c r="N460" s="64" t="s">
        <v>10600</v>
      </c>
      <c r="P460" s="62" t="s">
        <v>2439</v>
      </c>
    </row>
    <row r="461" spans="12:16" ht="14.5" x14ac:dyDescent="0.35">
      <c r="L461" s="62" t="s">
        <v>1740</v>
      </c>
      <c r="M461" s="63" t="s">
        <v>9794</v>
      </c>
      <c r="N461" s="64" t="s">
        <v>6622</v>
      </c>
      <c r="P461" s="62" t="s">
        <v>10776</v>
      </c>
    </row>
    <row r="462" spans="12:16" ht="14.5" x14ac:dyDescent="0.35">
      <c r="L462" s="62" t="s">
        <v>1741</v>
      </c>
      <c r="M462" s="63" t="s">
        <v>9782</v>
      </c>
      <c r="N462" s="64" t="s">
        <v>10602</v>
      </c>
      <c r="P462" s="62" t="s">
        <v>10777</v>
      </c>
    </row>
    <row r="463" spans="12:16" ht="14.5" x14ac:dyDescent="0.35">
      <c r="L463" s="62" t="s">
        <v>1742</v>
      </c>
      <c r="M463" s="63" t="s">
        <v>9768</v>
      </c>
      <c r="N463" s="64" t="s">
        <v>10595</v>
      </c>
      <c r="P463" s="62" t="s">
        <v>10778</v>
      </c>
    </row>
    <row r="464" spans="12:16" ht="14.5" x14ac:dyDescent="0.35">
      <c r="L464" s="62" t="s">
        <v>1743</v>
      </c>
      <c r="M464" s="63" t="s">
        <v>9789</v>
      </c>
      <c r="N464" s="64" t="s">
        <v>10602</v>
      </c>
      <c r="P464" s="62" t="s">
        <v>10779</v>
      </c>
    </row>
    <row r="465" spans="12:16" ht="14.5" x14ac:dyDescent="0.35">
      <c r="L465" s="62" t="s">
        <v>1744</v>
      </c>
      <c r="M465" s="63" t="s">
        <v>9782</v>
      </c>
      <c r="N465" s="64" t="s">
        <v>10603</v>
      </c>
      <c r="P465" s="62" t="s">
        <v>10780</v>
      </c>
    </row>
    <row r="466" spans="12:16" ht="14.5" x14ac:dyDescent="0.35">
      <c r="L466" s="62" t="s">
        <v>1745</v>
      </c>
      <c r="M466" s="63" t="s">
        <v>9748</v>
      </c>
      <c r="N466" s="64" t="s">
        <v>10610</v>
      </c>
      <c r="P466" s="62" t="s">
        <v>10781</v>
      </c>
    </row>
    <row r="467" spans="12:16" ht="14.5" x14ac:dyDescent="0.35">
      <c r="L467" s="62" t="s">
        <v>1746</v>
      </c>
      <c r="M467" s="63" t="s">
        <v>9780</v>
      </c>
      <c r="N467" s="64" t="s">
        <v>10574</v>
      </c>
      <c r="P467" s="62" t="s">
        <v>10782</v>
      </c>
    </row>
    <row r="468" spans="12:16" ht="14.5" x14ac:dyDescent="0.35">
      <c r="L468" s="62" t="s">
        <v>1747</v>
      </c>
      <c r="M468" s="63" t="s">
        <v>9781</v>
      </c>
      <c r="N468" s="64" t="s">
        <v>10577</v>
      </c>
      <c r="P468" s="62" t="s">
        <v>10783</v>
      </c>
    </row>
    <row r="469" spans="12:16" ht="14.5" x14ac:dyDescent="0.35">
      <c r="L469" s="62" t="s">
        <v>1748</v>
      </c>
      <c r="M469" s="63" t="s">
        <v>9783</v>
      </c>
      <c r="N469" s="64" t="s">
        <v>10591</v>
      </c>
      <c r="P469" s="62" t="s">
        <v>10784</v>
      </c>
    </row>
    <row r="470" spans="12:16" ht="14.5" x14ac:dyDescent="0.35">
      <c r="L470" s="62" t="s">
        <v>1749</v>
      </c>
      <c r="M470" s="63" t="s">
        <v>9789</v>
      </c>
      <c r="N470" s="64" t="s">
        <v>10603</v>
      </c>
      <c r="P470" s="62" t="s">
        <v>10785</v>
      </c>
    </row>
    <row r="471" spans="12:16" ht="14.5" x14ac:dyDescent="0.35">
      <c r="L471" s="62" t="s">
        <v>1750</v>
      </c>
      <c r="M471" s="63" t="s">
        <v>9781</v>
      </c>
      <c r="N471" s="64" t="s">
        <v>10585</v>
      </c>
      <c r="P471" s="62" t="s">
        <v>8022</v>
      </c>
    </row>
    <row r="472" spans="12:16" ht="14.5" x14ac:dyDescent="0.35">
      <c r="L472" s="62" t="s">
        <v>4559</v>
      </c>
      <c r="M472" s="63" t="s">
        <v>9770</v>
      </c>
      <c r="N472" s="64" t="s">
        <v>10588</v>
      </c>
      <c r="P472" s="62" t="s">
        <v>8023</v>
      </c>
    </row>
    <row r="473" spans="12:16" ht="14.5" x14ac:dyDescent="0.35">
      <c r="L473" s="62" t="s">
        <v>4560</v>
      </c>
      <c r="M473" s="63" t="s">
        <v>9776</v>
      </c>
      <c r="N473" s="64" t="s">
        <v>10596</v>
      </c>
      <c r="P473" s="62" t="s">
        <v>8024</v>
      </c>
    </row>
    <row r="474" spans="12:16" ht="14.5" x14ac:dyDescent="0.35">
      <c r="L474" s="62" t="s">
        <v>4560</v>
      </c>
      <c r="M474" s="63" t="s">
        <v>9765</v>
      </c>
      <c r="N474" s="64" t="s">
        <v>10600</v>
      </c>
      <c r="P474" s="62" t="s">
        <v>8025</v>
      </c>
    </row>
    <row r="475" spans="12:16" ht="14.5" x14ac:dyDescent="0.35">
      <c r="L475" s="62" t="s">
        <v>4560</v>
      </c>
      <c r="M475" s="63" t="s">
        <v>9774</v>
      </c>
      <c r="N475" s="64" t="s">
        <v>10605</v>
      </c>
      <c r="P475" s="62" t="s">
        <v>8026</v>
      </c>
    </row>
    <row r="476" spans="12:16" ht="14.5" x14ac:dyDescent="0.35">
      <c r="L476" s="62" t="s">
        <v>4561</v>
      </c>
      <c r="M476" s="63" t="s">
        <v>9789</v>
      </c>
      <c r="N476" s="64" t="s">
        <v>10604</v>
      </c>
      <c r="P476" s="62" t="s">
        <v>8027</v>
      </c>
    </row>
    <row r="477" spans="12:16" ht="14.5" x14ac:dyDescent="0.35">
      <c r="L477" s="62" t="s">
        <v>4562</v>
      </c>
      <c r="M477" s="63" t="s">
        <v>9788</v>
      </c>
      <c r="N477" s="64" t="s">
        <v>10596</v>
      </c>
      <c r="P477" s="62" t="s">
        <v>8028</v>
      </c>
    </row>
    <row r="478" spans="12:16" ht="14.5" x14ac:dyDescent="0.35">
      <c r="L478" s="62" t="s">
        <v>4563</v>
      </c>
      <c r="M478" s="63" t="s">
        <v>9765</v>
      </c>
      <c r="N478" s="64" t="s">
        <v>10602</v>
      </c>
      <c r="P478" s="62" t="s">
        <v>8029</v>
      </c>
    </row>
    <row r="479" spans="12:16" ht="14.5" x14ac:dyDescent="0.35">
      <c r="L479" s="62" t="s">
        <v>4564</v>
      </c>
      <c r="M479" s="63" t="s">
        <v>9743</v>
      </c>
      <c r="N479" s="64" t="s">
        <v>10588</v>
      </c>
      <c r="P479" s="62" t="s">
        <v>8030</v>
      </c>
    </row>
    <row r="480" spans="12:16" ht="14.5" x14ac:dyDescent="0.35">
      <c r="L480" s="62" t="s">
        <v>4565</v>
      </c>
      <c r="M480" s="63" t="s">
        <v>9738</v>
      </c>
      <c r="N480" s="64" t="s">
        <v>10590</v>
      </c>
      <c r="P480" s="62" t="s">
        <v>8031</v>
      </c>
    </row>
    <row r="481" spans="12:16" ht="14.5" x14ac:dyDescent="0.35">
      <c r="L481" s="62" t="s">
        <v>4565</v>
      </c>
      <c r="M481" s="63" t="s">
        <v>9794</v>
      </c>
      <c r="N481" s="64" t="s">
        <v>6623</v>
      </c>
      <c r="P481" s="62" t="s">
        <v>8032</v>
      </c>
    </row>
    <row r="482" spans="12:16" ht="14.5" x14ac:dyDescent="0.35">
      <c r="L482" s="62" t="s">
        <v>8945</v>
      </c>
      <c r="M482" s="63" t="s">
        <v>9750</v>
      </c>
      <c r="N482" s="64" t="s">
        <v>10591</v>
      </c>
      <c r="P482" s="62" t="s">
        <v>8033</v>
      </c>
    </row>
    <row r="483" spans="12:16" ht="14.5" x14ac:dyDescent="0.35">
      <c r="L483" s="62" t="s">
        <v>8945</v>
      </c>
      <c r="M483" s="63" t="s">
        <v>9784</v>
      </c>
      <c r="N483" s="64" t="s">
        <v>10592</v>
      </c>
      <c r="P483" s="62" t="s">
        <v>8034</v>
      </c>
    </row>
    <row r="484" spans="12:16" ht="14.5" x14ac:dyDescent="0.35">
      <c r="L484" s="62" t="s">
        <v>8946</v>
      </c>
      <c r="M484" s="63" t="s">
        <v>9774</v>
      </c>
      <c r="N484" s="64" t="s">
        <v>10606</v>
      </c>
      <c r="P484" s="62" t="s">
        <v>8035</v>
      </c>
    </row>
    <row r="485" spans="12:16" ht="14.5" x14ac:dyDescent="0.35">
      <c r="L485" s="62" t="s">
        <v>8947</v>
      </c>
      <c r="M485" s="63" t="s">
        <v>9770</v>
      </c>
      <c r="N485" s="64" t="s">
        <v>10590</v>
      </c>
      <c r="P485" s="62" t="s">
        <v>8036</v>
      </c>
    </row>
    <row r="486" spans="12:16" ht="14.5" x14ac:dyDescent="0.35">
      <c r="L486" s="62" t="s">
        <v>8948</v>
      </c>
      <c r="M486" s="63" t="s">
        <v>9798</v>
      </c>
      <c r="N486" s="64" t="s">
        <v>6624</v>
      </c>
      <c r="P486" s="62" t="s">
        <v>8037</v>
      </c>
    </row>
    <row r="487" spans="12:16" ht="14.5" x14ac:dyDescent="0.35">
      <c r="L487" s="62" t="s">
        <v>8949</v>
      </c>
      <c r="M487" s="63" t="s">
        <v>9792</v>
      </c>
      <c r="N487" s="64" t="s">
        <v>10593</v>
      </c>
      <c r="P487" s="62" t="s">
        <v>8038</v>
      </c>
    </row>
    <row r="488" spans="12:16" ht="14.5" x14ac:dyDescent="0.35">
      <c r="L488" s="62" t="s">
        <v>8950</v>
      </c>
      <c r="M488" s="63" t="s">
        <v>9791</v>
      </c>
      <c r="N488" s="64" t="s">
        <v>10591</v>
      </c>
      <c r="P488" s="62" t="s">
        <v>8039</v>
      </c>
    </row>
    <row r="489" spans="12:16" ht="14.5" x14ac:dyDescent="0.35">
      <c r="L489" s="62" t="s">
        <v>8951</v>
      </c>
      <c r="M489" s="63" t="s">
        <v>9772</v>
      </c>
      <c r="N489" s="64" t="s">
        <v>10597</v>
      </c>
      <c r="P489" s="62" t="s">
        <v>8040</v>
      </c>
    </row>
    <row r="490" spans="12:16" ht="14.5" x14ac:dyDescent="0.35">
      <c r="L490" s="62" t="s">
        <v>8952</v>
      </c>
      <c r="M490" s="63" t="s">
        <v>9747</v>
      </c>
      <c r="N490" s="64" t="s">
        <v>10588</v>
      </c>
      <c r="P490" s="62" t="s">
        <v>8041</v>
      </c>
    </row>
    <row r="491" spans="12:16" ht="14.5" x14ac:dyDescent="0.35">
      <c r="L491" s="62" t="s">
        <v>8952</v>
      </c>
      <c r="M491" s="63" t="s">
        <v>9798</v>
      </c>
      <c r="N491" s="64" t="s">
        <v>10604</v>
      </c>
      <c r="P491" s="62" t="s">
        <v>8042</v>
      </c>
    </row>
    <row r="492" spans="12:16" ht="14.5" x14ac:dyDescent="0.35">
      <c r="L492" s="62" t="s">
        <v>8953</v>
      </c>
      <c r="M492" s="63" t="s">
        <v>9798</v>
      </c>
      <c r="N492" s="64" t="s">
        <v>6625</v>
      </c>
      <c r="P492" s="62" t="s">
        <v>8043</v>
      </c>
    </row>
    <row r="493" spans="12:16" ht="14.5" x14ac:dyDescent="0.35">
      <c r="L493" s="62" t="s">
        <v>8954</v>
      </c>
      <c r="M493" s="63" t="s">
        <v>9748</v>
      </c>
      <c r="N493" s="64" t="s">
        <v>10612</v>
      </c>
      <c r="P493" s="62" t="s">
        <v>8044</v>
      </c>
    </row>
    <row r="494" spans="12:16" ht="14.5" x14ac:dyDescent="0.35">
      <c r="L494" s="62" t="s">
        <v>8955</v>
      </c>
      <c r="M494" s="63" t="s">
        <v>9766</v>
      </c>
      <c r="N494" s="64" t="s">
        <v>10590</v>
      </c>
      <c r="P494" s="62" t="s">
        <v>8045</v>
      </c>
    </row>
    <row r="495" spans="12:16" ht="14.5" x14ac:dyDescent="0.35">
      <c r="L495" s="62" t="s">
        <v>8955</v>
      </c>
      <c r="M495" s="63" t="s">
        <v>9776</v>
      </c>
      <c r="N495" s="64" t="s">
        <v>10597</v>
      </c>
      <c r="P495" s="62" t="s">
        <v>8046</v>
      </c>
    </row>
    <row r="496" spans="12:16" ht="14.5" x14ac:dyDescent="0.35">
      <c r="L496" s="62" t="s">
        <v>8956</v>
      </c>
      <c r="M496" s="63" t="s">
        <v>9782</v>
      </c>
      <c r="N496" s="64" t="s">
        <v>10604</v>
      </c>
      <c r="P496" s="62" t="s">
        <v>8047</v>
      </c>
    </row>
    <row r="497" spans="12:16" ht="14.5" x14ac:dyDescent="0.35">
      <c r="L497" s="62" t="s">
        <v>8956</v>
      </c>
      <c r="M497" s="63" t="s">
        <v>9748</v>
      </c>
      <c r="N497" s="64" t="s">
        <v>10614</v>
      </c>
      <c r="P497" s="62" t="s">
        <v>5232</v>
      </c>
    </row>
    <row r="498" spans="12:16" ht="14.5" x14ac:dyDescent="0.35">
      <c r="L498" s="62" t="s">
        <v>8957</v>
      </c>
      <c r="M498" s="63" t="s">
        <v>9748</v>
      </c>
      <c r="N498" s="64" t="s">
        <v>10615</v>
      </c>
      <c r="P498" s="62" t="s">
        <v>5233</v>
      </c>
    </row>
    <row r="499" spans="12:16" ht="14.5" x14ac:dyDescent="0.35">
      <c r="L499" s="62" t="s">
        <v>8958</v>
      </c>
      <c r="M499" s="63" t="s">
        <v>9748</v>
      </c>
      <c r="N499" s="64" t="s">
        <v>10616</v>
      </c>
      <c r="P499" s="62" t="s">
        <v>5234</v>
      </c>
    </row>
    <row r="500" spans="12:16" ht="14.5" x14ac:dyDescent="0.35">
      <c r="L500" s="62" t="s">
        <v>8959</v>
      </c>
      <c r="M500" s="63" t="s">
        <v>9781</v>
      </c>
      <c r="N500" s="64" t="s">
        <v>10582</v>
      </c>
      <c r="P500" s="62" t="s">
        <v>5235</v>
      </c>
    </row>
    <row r="501" spans="12:16" ht="14.5" x14ac:dyDescent="0.35">
      <c r="L501" s="62" t="s">
        <v>8959</v>
      </c>
      <c r="M501" s="63" t="s">
        <v>9766</v>
      </c>
      <c r="N501" s="64" t="s">
        <v>10591</v>
      </c>
      <c r="P501" s="62" t="s">
        <v>5236</v>
      </c>
    </row>
    <row r="502" spans="12:16" ht="14.5" x14ac:dyDescent="0.35">
      <c r="L502" s="62" t="s">
        <v>8960</v>
      </c>
      <c r="M502" s="63" t="s">
        <v>9780</v>
      </c>
      <c r="N502" s="64" t="s">
        <v>10575</v>
      </c>
      <c r="P502" s="62" t="s">
        <v>5237</v>
      </c>
    </row>
    <row r="503" spans="12:16" ht="14.5" x14ac:dyDescent="0.35">
      <c r="L503" s="62" t="s">
        <v>8961</v>
      </c>
      <c r="M503" s="63" t="s">
        <v>9793</v>
      </c>
      <c r="N503" s="64" t="s">
        <v>10592</v>
      </c>
      <c r="P503" s="62" t="s">
        <v>10922</v>
      </c>
    </row>
    <row r="504" spans="12:16" ht="14.5" x14ac:dyDescent="0.35">
      <c r="L504" s="62" t="s">
        <v>8962</v>
      </c>
      <c r="M504" s="63" t="s">
        <v>9772</v>
      </c>
      <c r="N504" s="64" t="s">
        <v>10600</v>
      </c>
      <c r="P504" s="62" t="s">
        <v>10923</v>
      </c>
    </row>
    <row r="505" spans="12:16" ht="14.5" x14ac:dyDescent="0.35">
      <c r="L505" s="62" t="s">
        <v>8963</v>
      </c>
      <c r="M505" s="63" t="s">
        <v>9799</v>
      </c>
      <c r="N505" s="64" t="s">
        <v>10576</v>
      </c>
      <c r="P505" s="62" t="s">
        <v>10924</v>
      </c>
    </row>
    <row r="506" spans="12:16" ht="14.5" x14ac:dyDescent="0.35">
      <c r="L506" s="62" t="s">
        <v>8964</v>
      </c>
      <c r="M506" s="63" t="s">
        <v>9781</v>
      </c>
      <c r="N506" s="64" t="s">
        <v>10588</v>
      </c>
      <c r="P506" s="62" t="s">
        <v>10925</v>
      </c>
    </row>
    <row r="507" spans="12:16" ht="14.5" x14ac:dyDescent="0.35">
      <c r="L507" s="62" t="s">
        <v>8965</v>
      </c>
      <c r="M507" s="63" t="s">
        <v>9781</v>
      </c>
      <c r="N507" s="64" t="s">
        <v>10590</v>
      </c>
      <c r="P507" s="62" t="s">
        <v>10926</v>
      </c>
    </row>
    <row r="508" spans="12:16" ht="14.5" x14ac:dyDescent="0.35">
      <c r="L508" s="62" t="s">
        <v>8966</v>
      </c>
      <c r="M508" s="63" t="s">
        <v>9738</v>
      </c>
      <c r="N508" s="64" t="s">
        <v>10591</v>
      </c>
      <c r="P508" s="62" t="s">
        <v>8141</v>
      </c>
    </row>
    <row r="509" spans="12:16" ht="14.5" x14ac:dyDescent="0.35">
      <c r="L509" s="62" t="s">
        <v>8966</v>
      </c>
      <c r="M509" s="63" t="s">
        <v>9785</v>
      </c>
      <c r="N509" s="64" t="s">
        <v>10592</v>
      </c>
      <c r="P509" s="62" t="s">
        <v>10927</v>
      </c>
    </row>
    <row r="510" spans="12:16" ht="14.5" x14ac:dyDescent="0.35">
      <c r="L510" s="62" t="s">
        <v>8966</v>
      </c>
      <c r="M510" s="63" t="s">
        <v>9791</v>
      </c>
      <c r="N510" s="64" t="s">
        <v>10592</v>
      </c>
      <c r="P510" s="62" t="s">
        <v>6286</v>
      </c>
    </row>
    <row r="511" spans="12:16" ht="14.5" x14ac:dyDescent="0.35">
      <c r="L511" s="62" t="s">
        <v>8966</v>
      </c>
      <c r="M511" s="63" t="s">
        <v>9766</v>
      </c>
      <c r="N511" s="64" t="s">
        <v>10592</v>
      </c>
      <c r="P511" s="62" t="s">
        <v>9856</v>
      </c>
    </row>
    <row r="512" spans="12:16" ht="14.5" x14ac:dyDescent="0.35">
      <c r="L512" s="62" t="s">
        <v>8966</v>
      </c>
      <c r="M512" s="63" t="s">
        <v>9765</v>
      </c>
      <c r="N512" s="64" t="s">
        <v>10603</v>
      </c>
      <c r="P512" s="62" t="s">
        <v>9857</v>
      </c>
    </row>
    <row r="513" spans="12:16" ht="14.5" x14ac:dyDescent="0.35">
      <c r="L513" s="62" t="s">
        <v>8966</v>
      </c>
      <c r="M513" s="63" t="s">
        <v>9782</v>
      </c>
      <c r="N513" s="64" t="s">
        <v>10605</v>
      </c>
      <c r="P513" s="62" t="s">
        <v>9858</v>
      </c>
    </row>
    <row r="514" spans="12:16" ht="14.5" x14ac:dyDescent="0.35">
      <c r="L514" s="62" t="s">
        <v>8966</v>
      </c>
      <c r="M514" s="63" t="s">
        <v>9748</v>
      </c>
      <c r="N514" s="64" t="s">
        <v>10617</v>
      </c>
      <c r="P514" s="62" t="s">
        <v>9859</v>
      </c>
    </row>
    <row r="515" spans="12:16" ht="14.5" x14ac:dyDescent="0.35">
      <c r="L515" s="62" t="s">
        <v>8966</v>
      </c>
      <c r="M515" s="63" t="s">
        <v>9794</v>
      </c>
      <c r="N515" s="64" t="s">
        <v>10601</v>
      </c>
      <c r="P515" s="62" t="s">
        <v>9860</v>
      </c>
    </row>
    <row r="516" spans="12:16" ht="14.5" x14ac:dyDescent="0.35">
      <c r="L516" s="62" t="s">
        <v>8967</v>
      </c>
      <c r="M516" s="63" t="s">
        <v>9776</v>
      </c>
      <c r="N516" s="64" t="s">
        <v>10600</v>
      </c>
      <c r="P516" s="62" t="s">
        <v>9861</v>
      </c>
    </row>
    <row r="517" spans="12:16" ht="14.5" x14ac:dyDescent="0.35">
      <c r="L517" s="62" t="s">
        <v>8968</v>
      </c>
      <c r="M517" s="63" t="s">
        <v>9798</v>
      </c>
      <c r="N517" s="64" t="s">
        <v>6626</v>
      </c>
      <c r="P517" s="62" t="s">
        <v>9862</v>
      </c>
    </row>
    <row r="518" spans="12:16" ht="14.5" x14ac:dyDescent="0.35">
      <c r="L518" s="62" t="s">
        <v>8969</v>
      </c>
      <c r="M518" s="63" t="s">
        <v>9778</v>
      </c>
      <c r="N518" s="64" t="s">
        <v>10575</v>
      </c>
      <c r="P518" s="62" t="s">
        <v>9863</v>
      </c>
    </row>
    <row r="519" spans="12:16" ht="14.5" x14ac:dyDescent="0.35">
      <c r="L519" s="62" t="s">
        <v>8970</v>
      </c>
      <c r="M519" s="63" t="s">
        <v>9791</v>
      </c>
      <c r="N519" s="64" t="s">
        <v>10593</v>
      </c>
      <c r="P519" s="62" t="s">
        <v>9864</v>
      </c>
    </row>
    <row r="520" spans="12:16" ht="14.5" x14ac:dyDescent="0.35">
      <c r="L520" s="62" t="s">
        <v>8970</v>
      </c>
      <c r="M520" s="63" t="s">
        <v>9793</v>
      </c>
      <c r="N520" s="64" t="s">
        <v>10593</v>
      </c>
      <c r="P520" s="62" t="s">
        <v>9865</v>
      </c>
    </row>
    <row r="521" spans="12:16" ht="14.5" x14ac:dyDescent="0.35">
      <c r="L521" s="62" t="s">
        <v>8970</v>
      </c>
      <c r="M521" s="63" t="s">
        <v>9788</v>
      </c>
      <c r="N521" s="64" t="s">
        <v>10597</v>
      </c>
      <c r="P521" s="62" t="s">
        <v>9866</v>
      </c>
    </row>
    <row r="522" spans="12:16" ht="14.5" x14ac:dyDescent="0.35">
      <c r="L522" s="62" t="s">
        <v>8971</v>
      </c>
      <c r="M522" s="63" t="s">
        <v>9791</v>
      </c>
      <c r="N522" s="64" t="s">
        <v>10595</v>
      </c>
      <c r="P522" s="62" t="s">
        <v>9867</v>
      </c>
    </row>
    <row r="523" spans="12:16" ht="14.5" x14ac:dyDescent="0.35">
      <c r="L523" s="62" t="s">
        <v>8971</v>
      </c>
      <c r="M523" s="63" t="s">
        <v>9798</v>
      </c>
      <c r="N523" s="64" t="s">
        <v>10606</v>
      </c>
      <c r="P523" s="62" t="s">
        <v>9868</v>
      </c>
    </row>
    <row r="524" spans="12:16" ht="14.5" x14ac:dyDescent="0.35">
      <c r="L524" s="62" t="s">
        <v>8972</v>
      </c>
      <c r="M524" s="63" t="s">
        <v>9743</v>
      </c>
      <c r="N524" s="64" t="s">
        <v>10590</v>
      </c>
      <c r="P524" s="62" t="s">
        <v>9869</v>
      </c>
    </row>
    <row r="525" spans="12:16" ht="14.5" x14ac:dyDescent="0.35">
      <c r="L525" s="62" t="s">
        <v>8972</v>
      </c>
      <c r="M525" s="63" t="s">
        <v>9766</v>
      </c>
      <c r="N525" s="64" t="s">
        <v>10593</v>
      </c>
      <c r="P525" s="62" t="s">
        <v>9870</v>
      </c>
    </row>
    <row r="526" spans="12:16" ht="14.5" x14ac:dyDescent="0.35">
      <c r="L526" s="62" t="s">
        <v>8972</v>
      </c>
      <c r="M526" s="63" t="s">
        <v>9776</v>
      </c>
      <c r="N526" s="64" t="s">
        <v>10602</v>
      </c>
      <c r="P526" s="62" t="s">
        <v>9871</v>
      </c>
    </row>
    <row r="527" spans="12:16" ht="14.5" x14ac:dyDescent="0.35">
      <c r="L527" s="62" t="s">
        <v>8973</v>
      </c>
      <c r="M527" s="63" t="s">
        <v>9773</v>
      </c>
      <c r="N527" s="64" t="s">
        <v>10590</v>
      </c>
      <c r="P527" s="62" t="s">
        <v>9872</v>
      </c>
    </row>
    <row r="528" spans="12:16" ht="14.5" x14ac:dyDescent="0.35">
      <c r="L528" s="62" t="s">
        <v>8973</v>
      </c>
      <c r="M528" s="63" t="s">
        <v>9765</v>
      </c>
      <c r="N528" s="64" t="s">
        <v>10604</v>
      </c>
      <c r="P528" s="62" t="s">
        <v>8142</v>
      </c>
    </row>
    <row r="529" spans="12:16" ht="14.5" x14ac:dyDescent="0.35">
      <c r="L529" s="62" t="s">
        <v>8974</v>
      </c>
      <c r="M529" s="63" t="s">
        <v>9741</v>
      </c>
      <c r="N529" s="64" t="s">
        <v>10590</v>
      </c>
      <c r="P529" s="62" t="s">
        <v>9873</v>
      </c>
    </row>
    <row r="530" spans="12:16" ht="14.5" x14ac:dyDescent="0.35">
      <c r="L530" s="62" t="s">
        <v>8975</v>
      </c>
      <c r="M530" s="63" t="s">
        <v>9794</v>
      </c>
      <c r="N530" s="64" t="s">
        <v>6627</v>
      </c>
      <c r="P530" s="62" t="s">
        <v>9874</v>
      </c>
    </row>
    <row r="531" spans="12:16" ht="14.5" x14ac:dyDescent="0.35">
      <c r="L531" s="62" t="s">
        <v>8976</v>
      </c>
      <c r="M531" s="63" t="s">
        <v>9738</v>
      </c>
      <c r="N531" s="64" t="s">
        <v>10592</v>
      </c>
      <c r="P531" s="62" t="s">
        <v>9875</v>
      </c>
    </row>
    <row r="532" spans="12:16" ht="14.5" x14ac:dyDescent="0.35">
      <c r="L532" s="62" t="s">
        <v>8977</v>
      </c>
      <c r="M532" s="63" t="s">
        <v>9801</v>
      </c>
      <c r="N532" s="64" t="s">
        <v>10590</v>
      </c>
      <c r="P532" s="62" t="s">
        <v>9876</v>
      </c>
    </row>
    <row r="533" spans="12:16" ht="14.5" x14ac:dyDescent="0.35">
      <c r="L533" s="62" t="s">
        <v>8977</v>
      </c>
      <c r="M533" s="63" t="s">
        <v>4358</v>
      </c>
      <c r="N533" s="64" t="s">
        <v>10593</v>
      </c>
      <c r="P533" s="62" t="s">
        <v>9877</v>
      </c>
    </row>
    <row r="534" spans="12:16" ht="14.5" x14ac:dyDescent="0.35">
      <c r="L534" s="62" t="s">
        <v>8977</v>
      </c>
      <c r="M534" s="63" t="s">
        <v>9772</v>
      </c>
      <c r="N534" s="64" t="s">
        <v>10602</v>
      </c>
      <c r="P534" s="62" t="s">
        <v>9878</v>
      </c>
    </row>
    <row r="535" spans="12:16" ht="14.5" x14ac:dyDescent="0.35">
      <c r="L535" s="62" t="s">
        <v>8978</v>
      </c>
      <c r="M535" s="63" t="s">
        <v>4358</v>
      </c>
      <c r="N535" s="64" t="s">
        <v>10595</v>
      </c>
      <c r="P535" s="62" t="s">
        <v>9879</v>
      </c>
    </row>
    <row r="536" spans="12:16" ht="14.5" x14ac:dyDescent="0.35">
      <c r="L536" s="62" t="s">
        <v>8979</v>
      </c>
      <c r="M536" s="63" t="s">
        <v>9796</v>
      </c>
      <c r="N536" s="64" t="s">
        <v>10576</v>
      </c>
      <c r="P536" s="62" t="s">
        <v>9880</v>
      </c>
    </row>
    <row r="537" spans="12:16" ht="14.5" x14ac:dyDescent="0.35">
      <c r="L537" s="62" t="s">
        <v>8980</v>
      </c>
      <c r="M537" s="63" t="s">
        <v>9773</v>
      </c>
      <c r="N537" s="64" t="s">
        <v>10591</v>
      </c>
      <c r="P537" s="62" t="s">
        <v>9881</v>
      </c>
    </row>
    <row r="538" spans="12:16" ht="14.5" x14ac:dyDescent="0.35">
      <c r="L538" s="62" t="s">
        <v>8980</v>
      </c>
      <c r="M538" s="63" t="s">
        <v>9785</v>
      </c>
      <c r="N538" s="64" t="s">
        <v>10593</v>
      </c>
      <c r="P538" s="62" t="s">
        <v>9882</v>
      </c>
    </row>
    <row r="539" spans="12:16" ht="14.5" x14ac:dyDescent="0.35">
      <c r="L539" s="62" t="s">
        <v>8980</v>
      </c>
      <c r="M539" s="63" t="s">
        <v>9738</v>
      </c>
      <c r="N539" s="64" t="s">
        <v>10593</v>
      </c>
      <c r="P539" s="62" t="s">
        <v>9883</v>
      </c>
    </row>
    <row r="540" spans="12:16" ht="14.5" x14ac:dyDescent="0.35">
      <c r="L540" s="62" t="s">
        <v>8981</v>
      </c>
      <c r="M540" s="63" t="s">
        <v>9775</v>
      </c>
      <c r="N540" s="64" t="s">
        <v>10588</v>
      </c>
      <c r="P540" s="62" t="s">
        <v>9884</v>
      </c>
    </row>
    <row r="541" spans="12:16" ht="14.5" x14ac:dyDescent="0.35">
      <c r="L541" s="62" t="s">
        <v>8982</v>
      </c>
      <c r="M541" s="63" t="s">
        <v>9782</v>
      </c>
      <c r="N541" s="64" t="s">
        <v>10606</v>
      </c>
      <c r="P541" s="62" t="s">
        <v>9885</v>
      </c>
    </row>
    <row r="542" spans="12:16" ht="14.5" x14ac:dyDescent="0.35">
      <c r="L542" s="62" t="s">
        <v>8983</v>
      </c>
      <c r="M542" s="63" t="s">
        <v>9750</v>
      </c>
      <c r="N542" s="64" t="s">
        <v>10592</v>
      </c>
      <c r="P542" s="62" t="s">
        <v>9886</v>
      </c>
    </row>
    <row r="543" spans="12:16" ht="14.5" x14ac:dyDescent="0.35">
      <c r="L543" s="62" t="s">
        <v>8983</v>
      </c>
      <c r="M543" s="63" t="s">
        <v>9774</v>
      </c>
      <c r="N543" s="64" t="s">
        <v>10607</v>
      </c>
      <c r="P543" s="62" t="s">
        <v>9887</v>
      </c>
    </row>
    <row r="544" spans="12:16" ht="14.5" x14ac:dyDescent="0.35">
      <c r="L544" s="62" t="s">
        <v>8983</v>
      </c>
      <c r="M544" s="63" t="s">
        <v>9767</v>
      </c>
      <c r="N544" s="64" t="s">
        <v>10610</v>
      </c>
      <c r="P544" s="62" t="s">
        <v>9888</v>
      </c>
    </row>
    <row r="545" spans="12:16" ht="14.5" x14ac:dyDescent="0.35">
      <c r="L545" s="62" t="s">
        <v>8984</v>
      </c>
      <c r="M545" s="63" t="s">
        <v>9777</v>
      </c>
      <c r="N545" s="64" t="s">
        <v>10573</v>
      </c>
      <c r="P545" s="62" t="s">
        <v>9889</v>
      </c>
    </row>
    <row r="546" spans="12:16" ht="14.5" x14ac:dyDescent="0.35">
      <c r="L546" s="62" t="s">
        <v>8985</v>
      </c>
      <c r="M546" s="63" t="s">
        <v>9789</v>
      </c>
      <c r="N546" s="64" t="s">
        <v>10605</v>
      </c>
      <c r="P546" s="62" t="s">
        <v>9890</v>
      </c>
    </row>
    <row r="547" spans="12:16" ht="14.5" x14ac:dyDescent="0.35">
      <c r="L547" s="62" t="s">
        <v>8986</v>
      </c>
      <c r="M547" s="63" t="s">
        <v>9780</v>
      </c>
      <c r="N547" s="64" t="s">
        <v>6628</v>
      </c>
      <c r="P547" s="62" t="s">
        <v>9891</v>
      </c>
    </row>
    <row r="548" spans="12:16" ht="14.5" x14ac:dyDescent="0.35">
      <c r="L548" s="62" t="s">
        <v>8987</v>
      </c>
      <c r="M548" s="63" t="s">
        <v>9789</v>
      </c>
      <c r="N548" s="64" t="s">
        <v>10606</v>
      </c>
      <c r="P548" s="62" t="s">
        <v>9892</v>
      </c>
    </row>
    <row r="549" spans="12:16" ht="14.5" x14ac:dyDescent="0.35">
      <c r="L549" s="62" t="s">
        <v>8988</v>
      </c>
      <c r="M549" s="63" t="s">
        <v>9785</v>
      </c>
      <c r="N549" s="64" t="s">
        <v>10595</v>
      </c>
      <c r="P549" s="62" t="s">
        <v>9893</v>
      </c>
    </row>
    <row r="550" spans="12:16" ht="14.5" x14ac:dyDescent="0.35">
      <c r="L550" s="62" t="s">
        <v>8989</v>
      </c>
      <c r="M550" s="63" t="s">
        <v>9747</v>
      </c>
      <c r="N550" s="64" t="s">
        <v>10590</v>
      </c>
      <c r="P550" s="62" t="s">
        <v>9894</v>
      </c>
    </row>
    <row r="551" spans="12:16" ht="14.5" x14ac:dyDescent="0.35">
      <c r="L551" s="62" t="s">
        <v>4300</v>
      </c>
      <c r="M551" s="63" t="s">
        <v>9798</v>
      </c>
      <c r="N551" s="64" t="s">
        <v>6629</v>
      </c>
      <c r="P551" s="62" t="s">
        <v>9895</v>
      </c>
    </row>
    <row r="552" spans="12:16" ht="14.5" x14ac:dyDescent="0.35">
      <c r="L552" s="62" t="s">
        <v>8990</v>
      </c>
      <c r="M552" s="63" t="s">
        <v>9786</v>
      </c>
      <c r="N552" s="64" t="s">
        <v>10575</v>
      </c>
      <c r="P552" s="62" t="s">
        <v>9896</v>
      </c>
    </row>
    <row r="553" spans="12:16" ht="14.5" x14ac:dyDescent="0.35">
      <c r="L553" s="62" t="s">
        <v>8991</v>
      </c>
      <c r="M553" s="63" t="s">
        <v>9773</v>
      </c>
      <c r="N553" s="64" t="s">
        <v>10592</v>
      </c>
      <c r="P553" s="62" t="s">
        <v>9897</v>
      </c>
    </row>
    <row r="554" spans="12:16" ht="14.5" x14ac:dyDescent="0.35">
      <c r="L554" s="62" t="s">
        <v>8991</v>
      </c>
      <c r="M554" s="63" t="s">
        <v>9793</v>
      </c>
      <c r="N554" s="64" t="s">
        <v>10595</v>
      </c>
      <c r="P554" s="62" t="s">
        <v>9898</v>
      </c>
    </row>
    <row r="555" spans="12:16" ht="14.5" x14ac:dyDescent="0.35">
      <c r="L555" s="62" t="s">
        <v>8991</v>
      </c>
      <c r="M555" s="63" t="s">
        <v>9768</v>
      </c>
      <c r="N555" s="64" t="s">
        <v>10596</v>
      </c>
      <c r="P555" s="62" t="s">
        <v>9899</v>
      </c>
    </row>
    <row r="556" spans="12:16" ht="14.5" x14ac:dyDescent="0.35">
      <c r="L556" s="62" t="s">
        <v>8992</v>
      </c>
      <c r="M556" s="63" t="s">
        <v>9799</v>
      </c>
      <c r="N556" s="64" t="s">
        <v>10577</v>
      </c>
      <c r="P556" s="62" t="s">
        <v>9900</v>
      </c>
    </row>
    <row r="557" spans="12:16" ht="14.5" x14ac:dyDescent="0.35">
      <c r="L557" s="62" t="s">
        <v>8993</v>
      </c>
      <c r="M557" s="63" t="s">
        <v>9772</v>
      </c>
      <c r="N557" s="64" t="s">
        <v>10603</v>
      </c>
      <c r="P557" s="62" t="s">
        <v>9901</v>
      </c>
    </row>
    <row r="558" spans="12:16" ht="14.5" x14ac:dyDescent="0.35">
      <c r="L558" s="62" t="s">
        <v>8994</v>
      </c>
      <c r="M558" s="63" t="s">
        <v>9791</v>
      </c>
      <c r="N558" s="64" t="s">
        <v>10596</v>
      </c>
      <c r="P558" s="62" t="s">
        <v>9902</v>
      </c>
    </row>
    <row r="559" spans="12:16" ht="14.5" x14ac:dyDescent="0.35">
      <c r="L559" s="62" t="s">
        <v>8995</v>
      </c>
      <c r="M559" s="63" t="s">
        <v>9788</v>
      </c>
      <c r="N559" s="64" t="s">
        <v>10600</v>
      </c>
      <c r="P559" s="62" t="s">
        <v>9903</v>
      </c>
    </row>
    <row r="560" spans="12:16" ht="14.5" x14ac:dyDescent="0.35">
      <c r="L560" s="62" t="s">
        <v>8996</v>
      </c>
      <c r="M560" s="63" t="s">
        <v>9777</v>
      </c>
      <c r="N560" s="64" t="s">
        <v>10574</v>
      </c>
      <c r="P560" s="62" t="s">
        <v>7208</v>
      </c>
    </row>
    <row r="561" spans="12:16" ht="14.5" x14ac:dyDescent="0.35">
      <c r="L561" s="62" t="s">
        <v>8996</v>
      </c>
      <c r="M561" s="63" t="s">
        <v>9799</v>
      </c>
      <c r="N561" s="64" t="s">
        <v>10585</v>
      </c>
      <c r="P561" s="62" t="s">
        <v>7209</v>
      </c>
    </row>
    <row r="562" spans="12:16" ht="14.5" x14ac:dyDescent="0.35">
      <c r="L562" s="62" t="s">
        <v>8996</v>
      </c>
      <c r="M562" s="63" t="s">
        <v>9801</v>
      </c>
      <c r="N562" s="64" t="s">
        <v>10591</v>
      </c>
      <c r="P562" s="62" t="s">
        <v>7210</v>
      </c>
    </row>
    <row r="563" spans="12:16" ht="14.5" x14ac:dyDescent="0.35">
      <c r="L563" s="62" t="s">
        <v>8996</v>
      </c>
      <c r="M563" s="63" t="s">
        <v>9741</v>
      </c>
      <c r="N563" s="64" t="s">
        <v>10591</v>
      </c>
      <c r="P563" s="62" t="s">
        <v>7211</v>
      </c>
    </row>
    <row r="564" spans="12:16" ht="14.5" x14ac:dyDescent="0.35">
      <c r="L564" s="62" t="s">
        <v>8996</v>
      </c>
      <c r="M564" s="63" t="s">
        <v>9949</v>
      </c>
      <c r="N564" s="64" t="s">
        <v>10591</v>
      </c>
      <c r="P564" s="62" t="s">
        <v>7212</v>
      </c>
    </row>
    <row r="565" spans="12:16" ht="14.5" x14ac:dyDescent="0.35">
      <c r="L565" s="62" t="s">
        <v>8996</v>
      </c>
      <c r="M565" s="63" t="s">
        <v>9784</v>
      </c>
      <c r="N565" s="64" t="s">
        <v>10593</v>
      </c>
      <c r="P565" s="62" t="s">
        <v>7213</v>
      </c>
    </row>
    <row r="566" spans="12:16" ht="14.5" x14ac:dyDescent="0.35">
      <c r="L566" s="62" t="s">
        <v>8996</v>
      </c>
      <c r="M566" s="63" t="s">
        <v>9750</v>
      </c>
      <c r="N566" s="64" t="s">
        <v>10593</v>
      </c>
      <c r="P566" s="62" t="s">
        <v>7214</v>
      </c>
    </row>
    <row r="567" spans="12:16" ht="14.5" x14ac:dyDescent="0.35">
      <c r="L567" s="62" t="s">
        <v>8996</v>
      </c>
      <c r="M567" s="63" t="s">
        <v>9792</v>
      </c>
      <c r="N567" s="64" t="s">
        <v>10595</v>
      </c>
      <c r="P567" s="62" t="s">
        <v>7215</v>
      </c>
    </row>
    <row r="568" spans="12:16" ht="14.5" x14ac:dyDescent="0.35">
      <c r="L568" s="62" t="s">
        <v>8996</v>
      </c>
      <c r="M568" s="63" t="s">
        <v>9766</v>
      </c>
      <c r="N568" s="64" t="s">
        <v>10595</v>
      </c>
      <c r="P568" s="62" t="s">
        <v>7216</v>
      </c>
    </row>
    <row r="569" spans="12:16" ht="14.5" x14ac:dyDescent="0.35">
      <c r="L569" s="62" t="s">
        <v>8996</v>
      </c>
      <c r="M569" s="63" t="s">
        <v>9749</v>
      </c>
      <c r="N569" s="64" t="s">
        <v>10602</v>
      </c>
      <c r="P569" s="62" t="s">
        <v>7217</v>
      </c>
    </row>
    <row r="570" spans="12:16" ht="14.5" x14ac:dyDescent="0.35">
      <c r="L570" s="62" t="s">
        <v>8996</v>
      </c>
      <c r="M570" s="63" t="s">
        <v>9774</v>
      </c>
      <c r="N570" s="64" t="s">
        <v>10608</v>
      </c>
      <c r="P570" s="62" t="s">
        <v>7218</v>
      </c>
    </row>
    <row r="571" spans="12:16" ht="14.5" x14ac:dyDescent="0.35">
      <c r="L571" s="62" t="s">
        <v>8996</v>
      </c>
      <c r="M571" s="63" t="s">
        <v>9767</v>
      </c>
      <c r="N571" s="64" t="s">
        <v>10612</v>
      </c>
      <c r="P571" s="62" t="s">
        <v>7219</v>
      </c>
    </row>
    <row r="572" spans="12:16" ht="14.5" x14ac:dyDescent="0.35">
      <c r="L572" s="62" t="s">
        <v>8997</v>
      </c>
      <c r="M572" s="63" t="s">
        <v>9773</v>
      </c>
      <c r="N572" s="64" t="s">
        <v>10593</v>
      </c>
      <c r="P572" s="62" t="s">
        <v>7220</v>
      </c>
    </row>
    <row r="573" spans="12:16" ht="14.5" x14ac:dyDescent="0.35">
      <c r="L573" s="62" t="s">
        <v>8997</v>
      </c>
      <c r="M573" s="63" t="s">
        <v>9738</v>
      </c>
      <c r="N573" s="64" t="s">
        <v>10595</v>
      </c>
      <c r="P573" s="62" t="s">
        <v>7221</v>
      </c>
    </row>
    <row r="574" spans="12:16" ht="14.5" x14ac:dyDescent="0.35">
      <c r="L574" s="62" t="s">
        <v>8997</v>
      </c>
      <c r="M574" s="63" t="s">
        <v>9765</v>
      </c>
      <c r="N574" s="64" t="s">
        <v>10605</v>
      </c>
      <c r="P574" s="62" t="s">
        <v>7222</v>
      </c>
    </row>
    <row r="575" spans="12:16" ht="14.5" x14ac:dyDescent="0.35">
      <c r="L575" s="62" t="s">
        <v>8997</v>
      </c>
      <c r="M575" s="63" t="s">
        <v>9798</v>
      </c>
      <c r="N575" s="64" t="s">
        <v>10607</v>
      </c>
      <c r="P575" s="62" t="s">
        <v>7223</v>
      </c>
    </row>
    <row r="576" spans="12:16" ht="14.5" x14ac:dyDescent="0.35">
      <c r="L576" s="62" t="s">
        <v>8997</v>
      </c>
      <c r="M576" s="63" t="s">
        <v>9748</v>
      </c>
      <c r="N576" s="64" t="s">
        <v>6617</v>
      </c>
      <c r="P576" s="62" t="s">
        <v>4482</v>
      </c>
    </row>
    <row r="577" spans="12:16" ht="14.5" x14ac:dyDescent="0.35">
      <c r="L577" s="62" t="s">
        <v>8998</v>
      </c>
      <c r="M577" s="63" t="s">
        <v>9786</v>
      </c>
      <c r="N577" s="64" t="s">
        <v>10576</v>
      </c>
      <c r="P577" s="62" t="s">
        <v>4483</v>
      </c>
    </row>
    <row r="578" spans="12:16" ht="14.5" x14ac:dyDescent="0.35">
      <c r="L578" s="62" t="s">
        <v>8999</v>
      </c>
      <c r="M578" s="63" t="s">
        <v>9800</v>
      </c>
      <c r="N578" s="64" t="s">
        <v>10588</v>
      </c>
      <c r="P578" s="62" t="s">
        <v>4484</v>
      </c>
    </row>
    <row r="579" spans="12:16" ht="14.5" x14ac:dyDescent="0.35">
      <c r="L579" s="62" t="s">
        <v>8999</v>
      </c>
      <c r="M579" s="63" t="s">
        <v>9747</v>
      </c>
      <c r="N579" s="64" t="s">
        <v>10591</v>
      </c>
      <c r="P579" s="62" t="s">
        <v>4485</v>
      </c>
    </row>
    <row r="580" spans="12:16" ht="14.5" x14ac:dyDescent="0.35">
      <c r="L580" s="62" t="s">
        <v>8999</v>
      </c>
      <c r="M580" s="63" t="s">
        <v>9741</v>
      </c>
      <c r="N580" s="64" t="s">
        <v>10592</v>
      </c>
      <c r="P580" s="62" t="s">
        <v>4486</v>
      </c>
    </row>
    <row r="581" spans="12:16" ht="14.5" x14ac:dyDescent="0.35">
      <c r="L581" s="62" t="s">
        <v>8999</v>
      </c>
      <c r="M581" s="63" t="s">
        <v>9949</v>
      </c>
      <c r="N581" s="64" t="s">
        <v>10592</v>
      </c>
      <c r="P581" s="62" t="s">
        <v>4487</v>
      </c>
    </row>
    <row r="582" spans="12:16" ht="14.5" x14ac:dyDescent="0.35">
      <c r="L582" s="62" t="s">
        <v>8999</v>
      </c>
      <c r="M582" s="63" t="s">
        <v>9773</v>
      </c>
      <c r="N582" s="64" t="s">
        <v>10595</v>
      </c>
      <c r="P582" s="62" t="s">
        <v>4488</v>
      </c>
    </row>
    <row r="583" spans="12:16" ht="14.5" x14ac:dyDescent="0.35">
      <c r="L583" s="62" t="s">
        <v>8999</v>
      </c>
      <c r="M583" s="63" t="s">
        <v>9750</v>
      </c>
      <c r="N583" s="64" t="s">
        <v>10595</v>
      </c>
      <c r="P583" s="62" t="s">
        <v>4489</v>
      </c>
    </row>
    <row r="584" spans="12:16" ht="14.5" x14ac:dyDescent="0.35">
      <c r="L584" s="62" t="s">
        <v>8999</v>
      </c>
      <c r="M584" s="63" t="s">
        <v>9766</v>
      </c>
      <c r="N584" s="64" t="s">
        <v>10596</v>
      </c>
      <c r="P584" s="62" t="s">
        <v>4490</v>
      </c>
    </row>
    <row r="585" spans="12:16" ht="14.5" x14ac:dyDescent="0.35">
      <c r="L585" s="62" t="s">
        <v>8999</v>
      </c>
      <c r="M585" s="63" t="s">
        <v>9792</v>
      </c>
      <c r="N585" s="64" t="s">
        <v>10596</v>
      </c>
      <c r="P585" s="62" t="s">
        <v>4491</v>
      </c>
    </row>
    <row r="586" spans="12:16" ht="14.5" x14ac:dyDescent="0.35">
      <c r="L586" s="62" t="s">
        <v>8999</v>
      </c>
      <c r="M586" s="63" t="s">
        <v>9793</v>
      </c>
      <c r="N586" s="64" t="s">
        <v>10596</v>
      </c>
      <c r="P586" s="62" t="s">
        <v>4492</v>
      </c>
    </row>
    <row r="587" spans="12:16" ht="14.5" x14ac:dyDescent="0.35">
      <c r="L587" s="62" t="s">
        <v>8999</v>
      </c>
      <c r="M587" s="63" t="s">
        <v>4358</v>
      </c>
      <c r="N587" s="64" t="s">
        <v>10596</v>
      </c>
      <c r="P587" s="62" t="s">
        <v>10618</v>
      </c>
    </row>
    <row r="588" spans="12:16" ht="14.5" x14ac:dyDescent="0.35">
      <c r="L588" s="62" t="s">
        <v>8999</v>
      </c>
      <c r="M588" s="63" t="s">
        <v>9738</v>
      </c>
      <c r="N588" s="64" t="s">
        <v>10596</v>
      </c>
      <c r="P588" s="62" t="s">
        <v>10619</v>
      </c>
    </row>
    <row r="589" spans="12:16" ht="14.5" x14ac:dyDescent="0.35">
      <c r="L589" s="62" t="s">
        <v>8999</v>
      </c>
      <c r="M589" s="63" t="s">
        <v>9776</v>
      </c>
      <c r="N589" s="64" t="s">
        <v>10603</v>
      </c>
      <c r="P589" s="62" t="s">
        <v>10620</v>
      </c>
    </row>
    <row r="590" spans="12:16" ht="14.5" x14ac:dyDescent="0.35">
      <c r="L590" s="62" t="s">
        <v>8999</v>
      </c>
      <c r="M590" s="63" t="s">
        <v>9765</v>
      </c>
      <c r="N590" s="64" t="s">
        <v>10606</v>
      </c>
      <c r="P590" s="62" t="s">
        <v>10621</v>
      </c>
    </row>
    <row r="591" spans="12:16" ht="14.5" x14ac:dyDescent="0.35">
      <c r="L591" s="62" t="s">
        <v>8999</v>
      </c>
      <c r="M591" s="63" t="s">
        <v>9782</v>
      </c>
      <c r="N591" s="64" t="s">
        <v>10607</v>
      </c>
      <c r="P591" s="62" t="s">
        <v>10622</v>
      </c>
    </row>
    <row r="592" spans="12:16" ht="14.5" x14ac:dyDescent="0.35">
      <c r="L592" s="62" t="s">
        <v>8999</v>
      </c>
      <c r="M592" s="63" t="s">
        <v>9774</v>
      </c>
      <c r="N592" s="64" t="s">
        <v>10610</v>
      </c>
      <c r="P592" s="62" t="s">
        <v>10623</v>
      </c>
    </row>
    <row r="593" spans="12:16" ht="14.5" x14ac:dyDescent="0.35">
      <c r="L593" s="62" t="s">
        <v>8999</v>
      </c>
      <c r="M593" s="63" t="s">
        <v>9767</v>
      </c>
      <c r="N593" s="64" t="s">
        <v>10614</v>
      </c>
      <c r="P593" s="62" t="s">
        <v>10624</v>
      </c>
    </row>
    <row r="594" spans="12:16" ht="14.5" x14ac:dyDescent="0.35">
      <c r="L594" s="62" t="s">
        <v>8999</v>
      </c>
      <c r="M594" s="63" t="s">
        <v>9748</v>
      </c>
      <c r="N594" s="64" t="s">
        <v>6618</v>
      </c>
      <c r="P594" s="62" t="s">
        <v>10625</v>
      </c>
    </row>
    <row r="595" spans="12:16" ht="14.5" x14ac:dyDescent="0.35">
      <c r="L595" s="62" t="s">
        <v>8999</v>
      </c>
      <c r="M595" s="63" t="s">
        <v>9794</v>
      </c>
      <c r="N595" s="64" t="s">
        <v>6630</v>
      </c>
      <c r="P595" s="62" t="s">
        <v>10626</v>
      </c>
    </row>
    <row r="596" spans="12:16" ht="14.5" x14ac:dyDescent="0.35">
      <c r="L596" s="62" t="s">
        <v>9000</v>
      </c>
      <c r="M596" s="63" t="s">
        <v>9765</v>
      </c>
      <c r="N596" s="64" t="s">
        <v>10607</v>
      </c>
      <c r="P596" s="62" t="s">
        <v>10627</v>
      </c>
    </row>
    <row r="597" spans="12:16" ht="14.5" x14ac:dyDescent="0.35">
      <c r="L597" s="62" t="s">
        <v>9000</v>
      </c>
      <c r="M597" s="63" t="s">
        <v>9748</v>
      </c>
      <c r="N597" s="64" t="s">
        <v>6619</v>
      </c>
      <c r="P597" s="62" t="s">
        <v>10628</v>
      </c>
    </row>
    <row r="598" spans="12:16" ht="14.5" x14ac:dyDescent="0.35">
      <c r="L598" s="62" t="s">
        <v>9001</v>
      </c>
      <c r="M598" s="63" t="s">
        <v>9743</v>
      </c>
      <c r="N598" s="64" t="s">
        <v>10591</v>
      </c>
      <c r="P598" s="62" t="s">
        <v>10629</v>
      </c>
    </row>
    <row r="599" spans="12:16" ht="14.5" x14ac:dyDescent="0.35">
      <c r="L599" s="62" t="s">
        <v>9002</v>
      </c>
      <c r="M599" s="63" t="s">
        <v>9788</v>
      </c>
      <c r="N599" s="64" t="s">
        <v>10602</v>
      </c>
      <c r="P599" s="62" t="s">
        <v>10630</v>
      </c>
    </row>
    <row r="600" spans="12:16" ht="14.5" x14ac:dyDescent="0.35">
      <c r="L600" s="62" t="s">
        <v>9003</v>
      </c>
      <c r="M600" s="63" t="s">
        <v>4358</v>
      </c>
      <c r="N600" s="64" t="s">
        <v>10597</v>
      </c>
      <c r="P600" s="62" t="s">
        <v>10631</v>
      </c>
    </row>
    <row r="601" spans="12:16" ht="14.5" x14ac:dyDescent="0.35">
      <c r="L601" s="62" t="s">
        <v>9003</v>
      </c>
      <c r="M601" s="63" t="s">
        <v>9749</v>
      </c>
      <c r="N601" s="64" t="s">
        <v>10603</v>
      </c>
      <c r="P601" s="62" t="s">
        <v>10632</v>
      </c>
    </row>
    <row r="602" spans="12:16" ht="14.5" x14ac:dyDescent="0.35">
      <c r="L602" s="62" t="s">
        <v>9004</v>
      </c>
      <c r="M602" s="63" t="s">
        <v>9741</v>
      </c>
      <c r="N602" s="64" t="s">
        <v>10593</v>
      </c>
      <c r="P602" s="62" t="s">
        <v>10633</v>
      </c>
    </row>
    <row r="603" spans="12:16" ht="14.5" x14ac:dyDescent="0.35">
      <c r="L603" s="62" t="s">
        <v>9004</v>
      </c>
      <c r="M603" s="63" t="s">
        <v>9738</v>
      </c>
      <c r="N603" s="64" t="s">
        <v>10597</v>
      </c>
      <c r="P603" s="62" t="s">
        <v>10634</v>
      </c>
    </row>
    <row r="604" spans="12:16" ht="14.5" x14ac:dyDescent="0.35">
      <c r="L604" s="62" t="s">
        <v>9005</v>
      </c>
      <c r="M604" s="63" t="s">
        <v>9784</v>
      </c>
      <c r="N604" s="64" t="s">
        <v>10595</v>
      </c>
      <c r="P604" s="62" t="s">
        <v>10635</v>
      </c>
    </row>
    <row r="605" spans="12:16" ht="14.5" x14ac:dyDescent="0.35">
      <c r="L605" s="62" t="s">
        <v>9006</v>
      </c>
      <c r="M605" s="63" t="s">
        <v>9741</v>
      </c>
      <c r="N605" s="64" t="s">
        <v>10595</v>
      </c>
      <c r="P605" s="62" t="s">
        <v>6285</v>
      </c>
    </row>
    <row r="606" spans="12:16" ht="14.5" x14ac:dyDescent="0.35">
      <c r="L606" s="62" t="s">
        <v>9006</v>
      </c>
      <c r="M606" s="63" t="s">
        <v>9785</v>
      </c>
      <c r="N606" s="64" t="s">
        <v>10596</v>
      </c>
      <c r="P606" s="62" t="s">
        <v>10636</v>
      </c>
    </row>
    <row r="607" spans="12:16" ht="14.5" x14ac:dyDescent="0.35">
      <c r="L607" s="62" t="s">
        <v>9006</v>
      </c>
      <c r="M607" s="63" t="s">
        <v>9782</v>
      </c>
      <c r="N607" s="64" t="s">
        <v>10608</v>
      </c>
      <c r="P607" s="62" t="s">
        <v>10637</v>
      </c>
    </row>
    <row r="608" spans="12:16" ht="14.5" x14ac:dyDescent="0.35">
      <c r="L608" s="62" t="s">
        <v>4301</v>
      </c>
      <c r="M608" s="63" t="s">
        <v>9798</v>
      </c>
      <c r="N608" s="64" t="s">
        <v>6631</v>
      </c>
      <c r="P608" s="62" t="s">
        <v>10638</v>
      </c>
    </row>
    <row r="609" spans="12:16" ht="14.5" x14ac:dyDescent="0.35">
      <c r="L609" s="62" t="s">
        <v>9007</v>
      </c>
      <c r="M609" s="63" t="s">
        <v>9748</v>
      </c>
      <c r="N609" s="64" t="s">
        <v>6620</v>
      </c>
      <c r="P609" s="62" t="s">
        <v>10639</v>
      </c>
    </row>
    <row r="610" spans="12:16" ht="14.5" x14ac:dyDescent="0.35">
      <c r="L610" s="62" t="s">
        <v>9008</v>
      </c>
      <c r="M610" s="63" t="s">
        <v>9781</v>
      </c>
      <c r="N610" s="64" t="s">
        <v>10591</v>
      </c>
      <c r="P610" s="62" t="s">
        <v>10640</v>
      </c>
    </row>
    <row r="611" spans="12:16" ht="14.5" x14ac:dyDescent="0.35">
      <c r="L611" s="62" t="s">
        <v>9008</v>
      </c>
      <c r="M611" s="63" t="s">
        <v>9949</v>
      </c>
      <c r="N611" s="64" t="s">
        <v>10593</v>
      </c>
      <c r="P611" s="62" t="s">
        <v>10641</v>
      </c>
    </row>
    <row r="612" spans="12:16" ht="14.5" x14ac:dyDescent="0.35">
      <c r="L612" s="62" t="s">
        <v>9008</v>
      </c>
      <c r="M612" s="63" t="s">
        <v>9784</v>
      </c>
      <c r="N612" s="64" t="s">
        <v>10596</v>
      </c>
      <c r="P612" s="62" t="s">
        <v>8048</v>
      </c>
    </row>
    <row r="613" spans="12:16" ht="14.5" x14ac:dyDescent="0.35">
      <c r="L613" s="62" t="s">
        <v>9008</v>
      </c>
      <c r="M613" s="63" t="s">
        <v>9750</v>
      </c>
      <c r="N613" s="64" t="s">
        <v>10596</v>
      </c>
      <c r="P613" s="62" t="s">
        <v>8049</v>
      </c>
    </row>
    <row r="614" spans="12:16" ht="14.5" x14ac:dyDescent="0.35">
      <c r="L614" s="62" t="s">
        <v>9008</v>
      </c>
      <c r="M614" s="63" t="s">
        <v>9788</v>
      </c>
      <c r="N614" s="64" t="s">
        <v>10603</v>
      </c>
      <c r="P614" s="62" t="s">
        <v>8050</v>
      </c>
    </row>
    <row r="615" spans="12:16" ht="14.5" x14ac:dyDescent="0.35">
      <c r="L615" s="62" t="s">
        <v>9008</v>
      </c>
      <c r="M615" s="63" t="s">
        <v>9772</v>
      </c>
      <c r="N615" s="64" t="s">
        <v>10604</v>
      </c>
      <c r="P615" s="62" t="s">
        <v>8051</v>
      </c>
    </row>
    <row r="616" spans="12:16" ht="14.5" x14ac:dyDescent="0.35">
      <c r="L616" s="62" t="s">
        <v>9008</v>
      </c>
      <c r="M616" s="63" t="s">
        <v>9765</v>
      </c>
      <c r="N616" s="64" t="s">
        <v>10608</v>
      </c>
      <c r="P616" s="62" t="s">
        <v>8052</v>
      </c>
    </row>
    <row r="617" spans="12:16" ht="14.5" x14ac:dyDescent="0.35">
      <c r="L617" s="62" t="s">
        <v>9008</v>
      </c>
      <c r="M617" s="63" t="s">
        <v>9774</v>
      </c>
      <c r="N617" s="64" t="s">
        <v>10612</v>
      </c>
      <c r="P617" s="62" t="s">
        <v>8053</v>
      </c>
    </row>
    <row r="618" spans="12:16" ht="14.5" x14ac:dyDescent="0.35">
      <c r="L618" s="62" t="s">
        <v>9008</v>
      </c>
      <c r="M618" s="63" t="s">
        <v>9767</v>
      </c>
      <c r="N618" s="64" t="s">
        <v>10615</v>
      </c>
      <c r="P618" s="62" t="s">
        <v>8054</v>
      </c>
    </row>
    <row r="619" spans="12:16" ht="14.5" x14ac:dyDescent="0.35">
      <c r="L619" s="62" t="s">
        <v>9009</v>
      </c>
      <c r="M619" s="63" t="s">
        <v>9766</v>
      </c>
      <c r="N619" s="64" t="s">
        <v>10597</v>
      </c>
      <c r="P619" s="62" t="s">
        <v>8055</v>
      </c>
    </row>
    <row r="620" spans="12:16" ht="14.5" x14ac:dyDescent="0.35">
      <c r="L620" s="62" t="s">
        <v>9010</v>
      </c>
      <c r="M620" s="63" t="s">
        <v>9773</v>
      </c>
      <c r="N620" s="64" t="s">
        <v>10596</v>
      </c>
      <c r="P620" s="62" t="s">
        <v>8056</v>
      </c>
    </row>
    <row r="621" spans="12:16" ht="14.5" x14ac:dyDescent="0.35">
      <c r="L621" s="62" t="s">
        <v>4254</v>
      </c>
      <c r="M621" s="63" t="s">
        <v>9785</v>
      </c>
      <c r="N621" s="64" t="s">
        <v>10597</v>
      </c>
      <c r="P621" s="62" t="s">
        <v>8057</v>
      </c>
    </row>
    <row r="622" spans="12:16" ht="14.5" x14ac:dyDescent="0.35">
      <c r="L622" s="62" t="s">
        <v>9011</v>
      </c>
      <c r="M622" s="63" t="s">
        <v>9789</v>
      </c>
      <c r="N622" s="64" t="s">
        <v>10607</v>
      </c>
      <c r="P622" s="62" t="s">
        <v>8058</v>
      </c>
    </row>
    <row r="623" spans="12:16" ht="14.5" x14ac:dyDescent="0.35">
      <c r="L623" s="62" t="s">
        <v>9012</v>
      </c>
      <c r="M623" s="63" t="s">
        <v>9748</v>
      </c>
      <c r="N623" s="64" t="s">
        <v>6621</v>
      </c>
      <c r="P623" s="62" t="s">
        <v>8059</v>
      </c>
    </row>
    <row r="624" spans="12:16" ht="14.5" x14ac:dyDescent="0.35">
      <c r="L624" s="62" t="s">
        <v>9013</v>
      </c>
      <c r="M624" s="63" t="s">
        <v>9740</v>
      </c>
      <c r="N624" s="64" t="s">
        <v>10574</v>
      </c>
      <c r="P624" s="62" t="s">
        <v>8060</v>
      </c>
    </row>
    <row r="625" spans="12:16" ht="14.5" x14ac:dyDescent="0.35">
      <c r="L625" s="62" t="s">
        <v>9014</v>
      </c>
      <c r="M625" s="63" t="s">
        <v>9794</v>
      </c>
      <c r="N625" s="64" t="s">
        <v>6632</v>
      </c>
      <c r="P625" s="62" t="s">
        <v>8061</v>
      </c>
    </row>
    <row r="626" spans="12:16" ht="14.5" x14ac:dyDescent="0.35">
      <c r="L626" s="62" t="s">
        <v>9015</v>
      </c>
      <c r="M626" s="63" t="s">
        <v>9793</v>
      </c>
      <c r="N626" s="64" t="s">
        <v>10597</v>
      </c>
      <c r="P626" s="62" t="s">
        <v>8062</v>
      </c>
    </row>
    <row r="627" spans="12:16" ht="14.5" x14ac:dyDescent="0.35">
      <c r="L627" s="62" t="s">
        <v>9016</v>
      </c>
      <c r="M627" s="63" t="s">
        <v>9740</v>
      </c>
      <c r="N627" s="64" t="s">
        <v>10575</v>
      </c>
      <c r="P627" s="62" t="s">
        <v>8063</v>
      </c>
    </row>
    <row r="628" spans="12:16" ht="14.5" x14ac:dyDescent="0.35">
      <c r="L628" s="62" t="s">
        <v>9017</v>
      </c>
      <c r="M628" s="63" t="s">
        <v>9792</v>
      </c>
      <c r="N628" s="64" t="s">
        <v>10597</v>
      </c>
      <c r="P628" s="62" t="s">
        <v>8064</v>
      </c>
    </row>
    <row r="629" spans="12:16" ht="14.5" x14ac:dyDescent="0.35">
      <c r="L629" s="62" t="s">
        <v>9018</v>
      </c>
      <c r="M629" s="63" t="s">
        <v>9793</v>
      </c>
      <c r="N629" s="64" t="s">
        <v>10600</v>
      </c>
      <c r="P629" s="62" t="s">
        <v>8065</v>
      </c>
    </row>
    <row r="630" spans="12:16" ht="14.5" x14ac:dyDescent="0.35">
      <c r="L630" s="62" t="s">
        <v>9018</v>
      </c>
      <c r="M630" s="63" t="s">
        <v>9738</v>
      </c>
      <c r="N630" s="64" t="s">
        <v>10600</v>
      </c>
      <c r="P630" s="62" t="s">
        <v>8143</v>
      </c>
    </row>
    <row r="631" spans="12:16" ht="14.5" x14ac:dyDescent="0.35">
      <c r="L631" s="62" t="s">
        <v>9018</v>
      </c>
      <c r="M631" s="63" t="s">
        <v>9748</v>
      </c>
      <c r="N631" s="64" t="s">
        <v>6622</v>
      </c>
      <c r="P631" s="62" t="s">
        <v>8066</v>
      </c>
    </row>
    <row r="632" spans="12:16" ht="14.5" x14ac:dyDescent="0.35">
      <c r="L632" s="62" t="s">
        <v>9019</v>
      </c>
      <c r="M632" s="63" t="s">
        <v>9766</v>
      </c>
      <c r="N632" s="64" t="s">
        <v>10600</v>
      </c>
      <c r="P632" s="62" t="s">
        <v>8067</v>
      </c>
    </row>
    <row r="633" spans="12:16" ht="14.5" x14ac:dyDescent="0.35">
      <c r="L633" s="62" t="s">
        <v>9020</v>
      </c>
      <c r="M633" s="63" t="s">
        <v>9794</v>
      </c>
      <c r="N633" s="64" t="s">
        <v>6633</v>
      </c>
      <c r="P633" s="62" t="s">
        <v>8068</v>
      </c>
    </row>
    <row r="634" spans="12:16" ht="14.5" x14ac:dyDescent="0.35">
      <c r="L634" s="62" t="s">
        <v>9021</v>
      </c>
      <c r="M634" s="63" t="s">
        <v>9738</v>
      </c>
      <c r="N634" s="64" t="s">
        <v>10602</v>
      </c>
      <c r="P634" s="62" t="s">
        <v>8069</v>
      </c>
    </row>
    <row r="635" spans="12:16" ht="14.5" x14ac:dyDescent="0.35">
      <c r="L635" s="62" t="s">
        <v>9022</v>
      </c>
      <c r="M635" s="63" t="s">
        <v>9774</v>
      </c>
      <c r="N635" s="64" t="s">
        <v>10614</v>
      </c>
      <c r="P635" s="62" t="s">
        <v>8070</v>
      </c>
    </row>
    <row r="636" spans="12:16" ht="14.5" x14ac:dyDescent="0.35">
      <c r="L636" s="62" t="s">
        <v>9023</v>
      </c>
      <c r="M636" s="63" t="s">
        <v>9794</v>
      </c>
      <c r="N636" s="64" t="s">
        <v>6634</v>
      </c>
      <c r="P636" s="62" t="s">
        <v>8071</v>
      </c>
    </row>
    <row r="637" spans="12:16" ht="14.5" x14ac:dyDescent="0.35">
      <c r="L637" s="62" t="s">
        <v>9024</v>
      </c>
      <c r="M637" s="63" t="s">
        <v>9750</v>
      </c>
      <c r="N637" s="64" t="s">
        <v>10597</v>
      </c>
      <c r="P637" s="62" t="s">
        <v>8072</v>
      </c>
    </row>
    <row r="638" spans="12:16" ht="14.5" x14ac:dyDescent="0.35">
      <c r="L638" s="62" t="s">
        <v>9025</v>
      </c>
      <c r="M638" s="63" t="s">
        <v>9780</v>
      </c>
      <c r="N638" s="64" t="s">
        <v>10576</v>
      </c>
      <c r="P638" s="62" t="s">
        <v>8073</v>
      </c>
    </row>
    <row r="639" spans="12:16" ht="14.5" x14ac:dyDescent="0.35">
      <c r="L639" s="62" t="s">
        <v>9025</v>
      </c>
      <c r="M639" s="63" t="s">
        <v>9776</v>
      </c>
      <c r="N639" s="64" t="s">
        <v>10604</v>
      </c>
      <c r="P639" s="62" t="s">
        <v>8074</v>
      </c>
    </row>
    <row r="640" spans="12:16" ht="14.5" x14ac:dyDescent="0.35">
      <c r="L640" s="62" t="s">
        <v>9026</v>
      </c>
      <c r="M640" s="63" t="s">
        <v>9791</v>
      </c>
      <c r="N640" s="64" t="s">
        <v>10597</v>
      </c>
      <c r="P640" s="62" t="s">
        <v>8075</v>
      </c>
    </row>
    <row r="641" spans="12:16" ht="14.5" x14ac:dyDescent="0.35">
      <c r="L641" s="62" t="s">
        <v>9027</v>
      </c>
      <c r="M641" s="63" t="s">
        <v>9747</v>
      </c>
      <c r="N641" s="64" t="s">
        <v>10592</v>
      </c>
      <c r="P641" s="62" t="s">
        <v>8076</v>
      </c>
    </row>
    <row r="642" spans="12:16" ht="14.5" x14ac:dyDescent="0.35">
      <c r="L642" s="62" t="s">
        <v>9028</v>
      </c>
      <c r="M642" s="63" t="s">
        <v>9794</v>
      </c>
      <c r="N642" s="64" t="s">
        <v>6635</v>
      </c>
      <c r="P642" s="62" t="s">
        <v>8077</v>
      </c>
    </row>
    <row r="643" spans="12:16" ht="14.5" x14ac:dyDescent="0.35">
      <c r="L643" s="62" t="s">
        <v>7253</v>
      </c>
      <c r="M643" s="63" t="s">
        <v>9794</v>
      </c>
      <c r="N643" s="64" t="s">
        <v>6636</v>
      </c>
      <c r="P643" s="62" t="s">
        <v>8078</v>
      </c>
    </row>
    <row r="644" spans="12:16" ht="14.5" x14ac:dyDescent="0.35">
      <c r="L644" s="62" t="s">
        <v>7254</v>
      </c>
      <c r="M644" s="63" t="s">
        <v>9798</v>
      </c>
      <c r="N644" s="64" t="s">
        <v>6637</v>
      </c>
      <c r="P644" s="62" t="s">
        <v>8079</v>
      </c>
    </row>
    <row r="645" spans="12:16" ht="14.5" x14ac:dyDescent="0.35">
      <c r="L645" s="62" t="s">
        <v>8139</v>
      </c>
      <c r="M645" s="63" t="s">
        <v>9794</v>
      </c>
      <c r="N645" s="64" t="s">
        <v>6638</v>
      </c>
      <c r="P645" s="62" t="s">
        <v>8080</v>
      </c>
    </row>
    <row r="646" spans="12:16" ht="14.5" x14ac:dyDescent="0.35">
      <c r="L646" s="62" t="s">
        <v>7255</v>
      </c>
      <c r="M646" s="63" t="s">
        <v>9748</v>
      </c>
      <c r="N646" s="64" t="s">
        <v>6623</v>
      </c>
      <c r="P646" s="62" t="s">
        <v>8081</v>
      </c>
    </row>
    <row r="647" spans="12:16" ht="14.5" x14ac:dyDescent="0.35">
      <c r="L647" s="62" t="s">
        <v>7256</v>
      </c>
      <c r="M647" s="63" t="s">
        <v>9786</v>
      </c>
      <c r="N647" s="64" t="s">
        <v>10577</v>
      </c>
      <c r="P647" s="62" t="s">
        <v>8082</v>
      </c>
    </row>
    <row r="648" spans="12:16" ht="14.5" x14ac:dyDescent="0.35">
      <c r="L648" s="62" t="s">
        <v>7256</v>
      </c>
      <c r="M648" s="63" t="s">
        <v>9799</v>
      </c>
      <c r="N648" s="64" t="s">
        <v>10582</v>
      </c>
      <c r="P648" s="62" t="s">
        <v>8083</v>
      </c>
    </row>
    <row r="649" spans="12:16" ht="14.5" x14ac:dyDescent="0.35">
      <c r="L649" s="62" t="s">
        <v>7256</v>
      </c>
      <c r="M649" s="63" t="s">
        <v>9801</v>
      </c>
      <c r="N649" s="64" t="s">
        <v>10592</v>
      </c>
      <c r="P649" s="62" t="s">
        <v>10918</v>
      </c>
    </row>
    <row r="650" spans="12:16" ht="14.5" x14ac:dyDescent="0.35">
      <c r="L650" s="62" t="s">
        <v>7256</v>
      </c>
      <c r="M650" s="63" t="s">
        <v>9781</v>
      </c>
      <c r="N650" s="64" t="s">
        <v>10592</v>
      </c>
      <c r="P650" s="62" t="s">
        <v>10919</v>
      </c>
    </row>
    <row r="651" spans="12:16" ht="14.5" x14ac:dyDescent="0.35">
      <c r="L651" s="62" t="s">
        <v>7256</v>
      </c>
      <c r="M651" s="63" t="s">
        <v>9747</v>
      </c>
      <c r="N651" s="64" t="s">
        <v>10593</v>
      </c>
      <c r="P651" s="62" t="s">
        <v>10920</v>
      </c>
    </row>
    <row r="652" spans="12:16" ht="14.5" x14ac:dyDescent="0.35">
      <c r="L652" s="62" t="s">
        <v>7256</v>
      </c>
      <c r="M652" s="63" t="s">
        <v>9741</v>
      </c>
      <c r="N652" s="64" t="s">
        <v>10596</v>
      </c>
      <c r="P652" s="62" t="s">
        <v>10921</v>
      </c>
    </row>
    <row r="653" spans="12:16" ht="14.5" x14ac:dyDescent="0.35">
      <c r="L653" s="62" t="s">
        <v>7256</v>
      </c>
      <c r="M653" s="63" t="s">
        <v>9788</v>
      </c>
      <c r="N653" s="64" t="s">
        <v>10604</v>
      </c>
      <c r="P653" s="62" t="s">
        <v>9272</v>
      </c>
    </row>
    <row r="654" spans="12:16" ht="14.5" x14ac:dyDescent="0.35">
      <c r="L654" s="62" t="s">
        <v>7256</v>
      </c>
      <c r="M654" s="63" t="s">
        <v>9748</v>
      </c>
      <c r="N654" s="64" t="s">
        <v>10601</v>
      </c>
      <c r="P654" s="62" t="s">
        <v>9273</v>
      </c>
    </row>
    <row r="655" spans="12:16" ht="14.5" x14ac:dyDescent="0.35">
      <c r="L655" s="62" t="s">
        <v>7257</v>
      </c>
      <c r="M655" s="63" t="s">
        <v>9784</v>
      </c>
      <c r="N655" s="64" t="s">
        <v>10597</v>
      </c>
      <c r="P655" s="62" t="s">
        <v>9274</v>
      </c>
    </row>
    <row r="656" spans="12:16" ht="14.5" x14ac:dyDescent="0.35">
      <c r="L656" s="62" t="s">
        <v>7258</v>
      </c>
      <c r="M656" s="63" t="s">
        <v>9782</v>
      </c>
      <c r="N656" s="64" t="s">
        <v>10610</v>
      </c>
      <c r="P656" s="62" t="s">
        <v>9275</v>
      </c>
    </row>
    <row r="657" spans="12:16" ht="14.5" x14ac:dyDescent="0.35">
      <c r="L657" s="62" t="s">
        <v>7259</v>
      </c>
      <c r="M657" s="63" t="s">
        <v>9742</v>
      </c>
      <c r="N657" s="64" t="s">
        <v>10585</v>
      </c>
      <c r="P657" s="62" t="s">
        <v>9276</v>
      </c>
    </row>
    <row r="658" spans="12:16" ht="14.5" x14ac:dyDescent="0.35">
      <c r="L658" s="62" t="s">
        <v>7260</v>
      </c>
      <c r="M658" s="63" t="s">
        <v>9794</v>
      </c>
      <c r="N658" s="64" t="s">
        <v>6639</v>
      </c>
      <c r="P658" s="62" t="s">
        <v>9277</v>
      </c>
    </row>
    <row r="659" spans="12:16" ht="14.5" x14ac:dyDescent="0.35">
      <c r="L659" s="62" t="s">
        <v>7261</v>
      </c>
      <c r="M659" s="63" t="s">
        <v>9785</v>
      </c>
      <c r="N659" s="64" t="s">
        <v>10600</v>
      </c>
      <c r="P659" s="62" t="s">
        <v>9278</v>
      </c>
    </row>
    <row r="660" spans="12:16" ht="14.5" x14ac:dyDescent="0.35">
      <c r="L660" s="62" t="s">
        <v>7261</v>
      </c>
      <c r="M660" s="63" t="s">
        <v>9766</v>
      </c>
      <c r="N660" s="64" t="s">
        <v>10602</v>
      </c>
      <c r="P660" s="62" t="s">
        <v>9279</v>
      </c>
    </row>
    <row r="661" spans="12:16" ht="14.5" x14ac:dyDescent="0.35">
      <c r="L661" s="62" t="s">
        <v>7261</v>
      </c>
      <c r="M661" s="63" t="s">
        <v>9794</v>
      </c>
      <c r="N661" s="64" t="s">
        <v>6640</v>
      </c>
      <c r="P661" s="62" t="s">
        <v>9280</v>
      </c>
    </row>
    <row r="662" spans="12:16" ht="14.5" x14ac:dyDescent="0.35">
      <c r="L662" s="62" t="s">
        <v>7262</v>
      </c>
      <c r="M662" s="63" t="s">
        <v>9789</v>
      </c>
      <c r="N662" s="64" t="s">
        <v>10608</v>
      </c>
      <c r="P662" s="62" t="s">
        <v>9281</v>
      </c>
    </row>
    <row r="663" spans="12:16" ht="14.5" x14ac:dyDescent="0.35">
      <c r="L663" s="62" t="s">
        <v>7263</v>
      </c>
      <c r="M663" s="63" t="s">
        <v>9794</v>
      </c>
      <c r="N663" s="64" t="s">
        <v>6641</v>
      </c>
      <c r="P663" s="62" t="s">
        <v>9282</v>
      </c>
    </row>
    <row r="664" spans="12:16" ht="14.5" x14ac:dyDescent="0.35">
      <c r="L664" s="62" t="s">
        <v>7264</v>
      </c>
      <c r="M664" s="63" t="s">
        <v>9768</v>
      </c>
      <c r="N664" s="64" t="s">
        <v>10597</v>
      </c>
      <c r="P664" s="62" t="s">
        <v>9283</v>
      </c>
    </row>
    <row r="665" spans="12:16" ht="14.5" x14ac:dyDescent="0.35">
      <c r="L665" s="62" t="s">
        <v>10223</v>
      </c>
      <c r="M665" s="63" t="s">
        <v>9738</v>
      </c>
      <c r="N665" s="64" t="s">
        <v>10603</v>
      </c>
      <c r="P665" s="62" t="s">
        <v>9284</v>
      </c>
    </row>
    <row r="666" spans="12:16" ht="14.5" x14ac:dyDescent="0.35">
      <c r="L666" s="62" t="s">
        <v>10224</v>
      </c>
      <c r="M666" s="63" t="s">
        <v>9743</v>
      </c>
      <c r="N666" s="64" t="s">
        <v>10592</v>
      </c>
      <c r="P666" s="62" t="s">
        <v>9285</v>
      </c>
    </row>
    <row r="667" spans="12:16" ht="14.5" x14ac:dyDescent="0.35">
      <c r="L667" s="62" t="s">
        <v>10225</v>
      </c>
      <c r="M667" s="63" t="s">
        <v>9742</v>
      </c>
      <c r="N667" s="64" t="s">
        <v>10582</v>
      </c>
      <c r="P667" s="62" t="s">
        <v>9286</v>
      </c>
    </row>
    <row r="668" spans="12:16" ht="14.5" x14ac:dyDescent="0.35">
      <c r="L668" s="62" t="s">
        <v>10226</v>
      </c>
      <c r="M668" s="63" t="s">
        <v>9802</v>
      </c>
      <c r="N668" s="64" t="s">
        <v>10577</v>
      </c>
      <c r="P668" s="62" t="s">
        <v>9287</v>
      </c>
    </row>
    <row r="669" spans="12:16" ht="14.5" x14ac:dyDescent="0.35">
      <c r="L669" s="62" t="s">
        <v>10227</v>
      </c>
      <c r="M669" s="63" t="s">
        <v>9741</v>
      </c>
      <c r="N669" s="64" t="s">
        <v>10597</v>
      </c>
      <c r="P669" s="62" t="s">
        <v>9288</v>
      </c>
    </row>
    <row r="670" spans="12:16" ht="14.5" x14ac:dyDescent="0.35">
      <c r="L670" s="62" t="s">
        <v>4359</v>
      </c>
      <c r="M670" s="63" t="s">
        <v>4358</v>
      </c>
      <c r="N670" s="64" t="s">
        <v>10600</v>
      </c>
      <c r="P670" s="62" t="s">
        <v>9289</v>
      </c>
    </row>
    <row r="671" spans="12:16" ht="14.5" x14ac:dyDescent="0.35">
      <c r="L671" s="62" t="s">
        <v>4359</v>
      </c>
      <c r="M671" s="63" t="s">
        <v>9750</v>
      </c>
      <c r="N671" s="64" t="s">
        <v>10600</v>
      </c>
      <c r="P671" s="62" t="s">
        <v>9290</v>
      </c>
    </row>
    <row r="672" spans="12:16" ht="14.5" x14ac:dyDescent="0.35">
      <c r="L672" s="62" t="s">
        <v>4359</v>
      </c>
      <c r="M672" s="63" t="s">
        <v>9748</v>
      </c>
      <c r="N672" s="64" t="s">
        <v>6627</v>
      </c>
      <c r="P672" s="62" t="s">
        <v>9291</v>
      </c>
    </row>
    <row r="673" spans="12:16" ht="14.5" x14ac:dyDescent="0.35">
      <c r="L673" s="62" t="s">
        <v>10228</v>
      </c>
      <c r="M673" s="63" t="s">
        <v>9794</v>
      </c>
      <c r="N673" s="64" t="s">
        <v>6642</v>
      </c>
      <c r="P673" s="62" t="s">
        <v>9292</v>
      </c>
    </row>
    <row r="674" spans="12:16" ht="14.5" x14ac:dyDescent="0.35">
      <c r="L674" s="62" t="s">
        <v>10229</v>
      </c>
      <c r="M674" s="63" t="s">
        <v>9774</v>
      </c>
      <c r="N674" s="64" t="s">
        <v>10615</v>
      </c>
      <c r="P674" s="62" t="s">
        <v>9293</v>
      </c>
    </row>
    <row r="675" spans="12:16" ht="14.5" x14ac:dyDescent="0.35">
      <c r="L675" s="62" t="s">
        <v>10230</v>
      </c>
      <c r="M675" s="63" t="s">
        <v>9778</v>
      </c>
      <c r="N675" s="64" t="s">
        <v>10576</v>
      </c>
      <c r="P675" s="62" t="s">
        <v>9294</v>
      </c>
    </row>
    <row r="676" spans="12:16" ht="14.5" x14ac:dyDescent="0.35">
      <c r="L676" s="62" t="s">
        <v>10230</v>
      </c>
      <c r="M676" s="63" t="s">
        <v>9786</v>
      </c>
      <c r="N676" s="64" t="s">
        <v>10585</v>
      </c>
      <c r="P676" s="62" t="s">
        <v>9295</v>
      </c>
    </row>
    <row r="677" spans="12:16" ht="14.5" x14ac:dyDescent="0.35">
      <c r="L677" s="62" t="s">
        <v>10231</v>
      </c>
      <c r="M677" s="63" t="s">
        <v>9738</v>
      </c>
      <c r="N677" s="64" t="s">
        <v>10604</v>
      </c>
      <c r="P677" s="62" t="s">
        <v>9296</v>
      </c>
    </row>
    <row r="678" spans="12:16" ht="14.5" x14ac:dyDescent="0.35">
      <c r="L678" s="62" t="s">
        <v>10232</v>
      </c>
      <c r="M678" s="63" t="s">
        <v>9773</v>
      </c>
      <c r="N678" s="64" t="s">
        <v>10597</v>
      </c>
      <c r="P678" s="62" t="s">
        <v>9297</v>
      </c>
    </row>
    <row r="679" spans="12:16" ht="14.5" x14ac:dyDescent="0.35">
      <c r="L679" s="62" t="s">
        <v>10233</v>
      </c>
      <c r="M679" s="63" t="s">
        <v>9789</v>
      </c>
      <c r="N679" s="64" t="s">
        <v>10610</v>
      </c>
      <c r="P679" s="62" t="s">
        <v>9298</v>
      </c>
    </row>
    <row r="680" spans="12:16" ht="14.5" x14ac:dyDescent="0.35">
      <c r="L680" s="62" t="s">
        <v>10234</v>
      </c>
      <c r="M680" s="63" t="s">
        <v>9792</v>
      </c>
      <c r="N680" s="64" t="s">
        <v>10600</v>
      </c>
      <c r="P680" s="62" t="s">
        <v>9299</v>
      </c>
    </row>
    <row r="681" spans="12:16" ht="14.5" x14ac:dyDescent="0.35">
      <c r="L681" s="62" t="s">
        <v>10235</v>
      </c>
      <c r="M681" s="63" t="s">
        <v>9781</v>
      </c>
      <c r="N681" s="64" t="s">
        <v>10593</v>
      </c>
      <c r="P681" s="62" t="s">
        <v>9300</v>
      </c>
    </row>
    <row r="682" spans="12:16" ht="14.5" x14ac:dyDescent="0.35">
      <c r="L682" s="62" t="s">
        <v>10236</v>
      </c>
      <c r="M682" s="63" t="s">
        <v>9794</v>
      </c>
      <c r="N682" s="64" t="s">
        <v>6643</v>
      </c>
      <c r="P682" s="62" t="s">
        <v>9301</v>
      </c>
    </row>
    <row r="683" spans="12:16" ht="14.5" x14ac:dyDescent="0.35">
      <c r="L683" s="62" t="s">
        <v>10237</v>
      </c>
      <c r="M683" s="63" t="s">
        <v>9784</v>
      </c>
      <c r="N683" s="64" t="s">
        <v>10600</v>
      </c>
      <c r="P683" s="62" t="s">
        <v>9302</v>
      </c>
    </row>
    <row r="684" spans="12:16" ht="14.5" x14ac:dyDescent="0.35">
      <c r="L684" s="62" t="s">
        <v>10238</v>
      </c>
      <c r="M684" s="63" t="s">
        <v>9743</v>
      </c>
      <c r="N684" s="64" t="s">
        <v>10593</v>
      </c>
      <c r="P684" s="62" t="s">
        <v>9303</v>
      </c>
    </row>
    <row r="685" spans="12:16" ht="14.5" x14ac:dyDescent="0.35">
      <c r="L685" s="62" t="s">
        <v>10239</v>
      </c>
      <c r="M685" s="63" t="s">
        <v>9794</v>
      </c>
      <c r="N685" s="64" t="s">
        <v>6644</v>
      </c>
      <c r="P685" s="62" t="s">
        <v>9304</v>
      </c>
    </row>
    <row r="686" spans="12:16" ht="14.5" x14ac:dyDescent="0.35">
      <c r="L686" s="62" t="s">
        <v>10240</v>
      </c>
      <c r="M686" s="63" t="s">
        <v>9785</v>
      </c>
      <c r="N686" s="64" t="s">
        <v>10602</v>
      </c>
      <c r="P686" s="62" t="s">
        <v>9305</v>
      </c>
    </row>
    <row r="687" spans="12:16" ht="14.5" x14ac:dyDescent="0.35">
      <c r="L687" s="62" t="s">
        <v>10241</v>
      </c>
      <c r="M687" s="63" t="s">
        <v>4358</v>
      </c>
      <c r="N687" s="64" t="s">
        <v>10602</v>
      </c>
      <c r="P687" s="62" t="s">
        <v>9306</v>
      </c>
    </row>
    <row r="688" spans="12:16" ht="14.5" x14ac:dyDescent="0.35">
      <c r="L688" s="62" t="s">
        <v>10242</v>
      </c>
      <c r="M688" s="63" t="s">
        <v>9773</v>
      </c>
      <c r="N688" s="64" t="s">
        <v>10600</v>
      </c>
      <c r="P688" s="62" t="s">
        <v>9307</v>
      </c>
    </row>
    <row r="689" spans="12:16" ht="14.5" x14ac:dyDescent="0.35">
      <c r="L689" s="62" t="s">
        <v>10242</v>
      </c>
      <c r="M689" s="63" t="s">
        <v>9738</v>
      </c>
      <c r="N689" s="64" t="s">
        <v>10605</v>
      </c>
      <c r="P689" s="62" t="s">
        <v>9308</v>
      </c>
    </row>
    <row r="690" spans="12:16" ht="14.5" x14ac:dyDescent="0.35">
      <c r="L690" s="62" t="s">
        <v>10242</v>
      </c>
      <c r="M690" s="63" t="s">
        <v>9798</v>
      </c>
      <c r="N690" s="64" t="s">
        <v>6645</v>
      </c>
      <c r="P690" s="62" t="s">
        <v>9309</v>
      </c>
    </row>
    <row r="691" spans="12:16" ht="14.5" x14ac:dyDescent="0.35">
      <c r="L691" s="62" t="s">
        <v>10243</v>
      </c>
      <c r="M691" s="63" t="s">
        <v>9748</v>
      </c>
      <c r="N691" s="64" t="s">
        <v>6630</v>
      </c>
      <c r="P691" s="62" t="s">
        <v>9310</v>
      </c>
    </row>
    <row r="692" spans="12:16" ht="14.5" x14ac:dyDescent="0.35">
      <c r="L692" s="62" t="s">
        <v>10244</v>
      </c>
      <c r="M692" s="63" t="s">
        <v>9766</v>
      </c>
      <c r="N692" s="64" t="s">
        <v>10603</v>
      </c>
      <c r="P692" s="62" t="s">
        <v>9311</v>
      </c>
    </row>
    <row r="693" spans="12:16" ht="14.5" x14ac:dyDescent="0.35">
      <c r="L693" s="62" t="s">
        <v>10245</v>
      </c>
      <c r="M693" s="63" t="s">
        <v>9799</v>
      </c>
      <c r="N693" s="64" t="s">
        <v>10588</v>
      </c>
      <c r="P693" s="62" t="s">
        <v>9312</v>
      </c>
    </row>
    <row r="694" spans="12:16" ht="14.5" x14ac:dyDescent="0.35">
      <c r="L694" s="62" t="s">
        <v>10246</v>
      </c>
      <c r="M694" s="63" t="s">
        <v>9785</v>
      </c>
      <c r="N694" s="64" t="s">
        <v>10603</v>
      </c>
      <c r="P694" s="62" t="s">
        <v>9313</v>
      </c>
    </row>
    <row r="695" spans="12:16" ht="14.5" x14ac:dyDescent="0.35">
      <c r="L695" s="62" t="s">
        <v>10246</v>
      </c>
      <c r="M695" s="63" t="s">
        <v>9798</v>
      </c>
      <c r="N695" s="64" t="s">
        <v>10608</v>
      </c>
      <c r="P695" s="62" t="s">
        <v>9314</v>
      </c>
    </row>
    <row r="696" spans="12:16" ht="14.5" x14ac:dyDescent="0.35">
      <c r="L696" s="62" t="s">
        <v>10247</v>
      </c>
      <c r="M696" s="63" t="s">
        <v>9741</v>
      </c>
      <c r="N696" s="64" t="s">
        <v>10600</v>
      </c>
      <c r="P696" s="62" t="s">
        <v>9315</v>
      </c>
    </row>
    <row r="697" spans="12:16" ht="14.5" x14ac:dyDescent="0.35">
      <c r="L697" s="62" t="s">
        <v>10248</v>
      </c>
      <c r="M697" s="63" t="s">
        <v>9794</v>
      </c>
      <c r="N697" s="64" t="s">
        <v>6646</v>
      </c>
      <c r="P697" s="62" t="s">
        <v>9316</v>
      </c>
    </row>
    <row r="698" spans="12:16" ht="14.5" x14ac:dyDescent="0.35">
      <c r="L698" s="62" t="s">
        <v>10249</v>
      </c>
      <c r="M698" s="63" t="s">
        <v>9782</v>
      </c>
      <c r="N698" s="64" t="s">
        <v>10612</v>
      </c>
      <c r="P698" s="62" t="s">
        <v>9317</v>
      </c>
    </row>
    <row r="699" spans="12:16" ht="14.5" x14ac:dyDescent="0.35">
      <c r="L699" s="62" t="s">
        <v>10250</v>
      </c>
      <c r="M699" s="63" t="s">
        <v>9801</v>
      </c>
      <c r="N699" s="64" t="s">
        <v>10593</v>
      </c>
      <c r="P699" s="62" t="s">
        <v>9318</v>
      </c>
    </row>
    <row r="700" spans="12:16" ht="14.5" x14ac:dyDescent="0.35">
      <c r="L700" s="62" t="s">
        <v>10250</v>
      </c>
      <c r="M700" s="63" t="s">
        <v>9949</v>
      </c>
      <c r="N700" s="64" t="s">
        <v>10595</v>
      </c>
      <c r="P700" s="62" t="s">
        <v>9319</v>
      </c>
    </row>
    <row r="701" spans="12:16" ht="14.5" x14ac:dyDescent="0.35">
      <c r="L701" s="62" t="s">
        <v>10250</v>
      </c>
      <c r="M701" s="63" t="s">
        <v>9784</v>
      </c>
      <c r="N701" s="64" t="s">
        <v>10602</v>
      </c>
      <c r="P701" s="62" t="s">
        <v>9320</v>
      </c>
    </row>
    <row r="702" spans="12:16" ht="14.5" x14ac:dyDescent="0.35">
      <c r="L702" s="62" t="s">
        <v>10250</v>
      </c>
      <c r="M702" s="63" t="s">
        <v>9741</v>
      </c>
      <c r="N702" s="64" t="s">
        <v>10602</v>
      </c>
      <c r="P702" s="62" t="s">
        <v>9321</v>
      </c>
    </row>
    <row r="703" spans="12:16" ht="14.5" x14ac:dyDescent="0.35">
      <c r="L703" s="62" t="s">
        <v>10250</v>
      </c>
      <c r="M703" s="63" t="s">
        <v>9750</v>
      </c>
      <c r="N703" s="64" t="s">
        <v>10602</v>
      </c>
      <c r="P703" s="62" t="s">
        <v>9322</v>
      </c>
    </row>
    <row r="704" spans="12:16" ht="14.5" x14ac:dyDescent="0.35">
      <c r="L704" s="62" t="s">
        <v>10250</v>
      </c>
      <c r="M704" s="63" t="s">
        <v>9766</v>
      </c>
      <c r="N704" s="64" t="s">
        <v>10604</v>
      </c>
      <c r="P704" s="62" t="s">
        <v>9323</v>
      </c>
    </row>
    <row r="705" spans="12:16" ht="14.5" x14ac:dyDescent="0.35">
      <c r="L705" s="62" t="s">
        <v>10250</v>
      </c>
      <c r="M705" s="63" t="s">
        <v>9788</v>
      </c>
      <c r="N705" s="64" t="s">
        <v>10605</v>
      </c>
      <c r="P705" s="62" t="s">
        <v>9324</v>
      </c>
    </row>
    <row r="706" spans="12:16" ht="14.5" x14ac:dyDescent="0.35">
      <c r="L706" s="62" t="s">
        <v>10250</v>
      </c>
      <c r="M706" s="63" t="s">
        <v>9772</v>
      </c>
      <c r="N706" s="64" t="s">
        <v>10605</v>
      </c>
      <c r="P706" s="62" t="s">
        <v>9325</v>
      </c>
    </row>
    <row r="707" spans="12:16" ht="14.5" x14ac:dyDescent="0.35">
      <c r="L707" s="62" t="s">
        <v>10250</v>
      </c>
      <c r="M707" s="63" t="s">
        <v>9765</v>
      </c>
      <c r="N707" s="64" t="s">
        <v>10610</v>
      </c>
      <c r="P707" s="62" t="s">
        <v>9326</v>
      </c>
    </row>
    <row r="708" spans="12:16" ht="14.5" x14ac:dyDescent="0.35">
      <c r="L708" s="62" t="s">
        <v>10250</v>
      </c>
      <c r="M708" s="63" t="s">
        <v>9774</v>
      </c>
      <c r="N708" s="64" t="s">
        <v>10616</v>
      </c>
      <c r="P708" s="62" t="s">
        <v>9327</v>
      </c>
    </row>
    <row r="709" spans="12:16" ht="14.5" x14ac:dyDescent="0.35">
      <c r="L709" s="62" t="s">
        <v>10250</v>
      </c>
      <c r="M709" s="63" t="s">
        <v>9748</v>
      </c>
      <c r="N709" s="64" t="s">
        <v>6632</v>
      </c>
      <c r="P709" s="62" t="s">
        <v>9328</v>
      </c>
    </row>
    <row r="710" spans="12:16" ht="14.5" x14ac:dyDescent="0.35">
      <c r="L710" s="62" t="s">
        <v>10251</v>
      </c>
      <c r="M710" s="63" t="s">
        <v>9785</v>
      </c>
      <c r="N710" s="64" t="s">
        <v>10604</v>
      </c>
      <c r="P710" s="62" t="s">
        <v>9329</v>
      </c>
    </row>
    <row r="711" spans="12:16" ht="14.5" x14ac:dyDescent="0.35">
      <c r="L711" s="62" t="s">
        <v>2437</v>
      </c>
      <c r="M711" s="63" t="s">
        <v>9738</v>
      </c>
      <c r="N711" s="64" t="s">
        <v>10606</v>
      </c>
      <c r="P711" s="62" t="s">
        <v>9330</v>
      </c>
    </row>
    <row r="712" spans="12:16" ht="14.5" x14ac:dyDescent="0.35">
      <c r="L712" s="62" t="s">
        <v>2438</v>
      </c>
      <c r="M712" s="63" t="s">
        <v>9748</v>
      </c>
      <c r="N712" s="64" t="s">
        <v>6633</v>
      </c>
      <c r="P712" s="62" t="s">
        <v>9331</v>
      </c>
    </row>
    <row r="713" spans="12:16" ht="14.5" x14ac:dyDescent="0.35">
      <c r="L713" s="62" t="s">
        <v>2439</v>
      </c>
      <c r="M713" s="63" t="s">
        <v>9741</v>
      </c>
      <c r="N713" s="64" t="s">
        <v>10603</v>
      </c>
      <c r="P713" s="62" t="s">
        <v>9332</v>
      </c>
    </row>
    <row r="714" spans="12:16" ht="14.5" x14ac:dyDescent="0.35">
      <c r="L714" s="62" t="s">
        <v>2439</v>
      </c>
      <c r="M714" s="63" t="s">
        <v>9767</v>
      </c>
      <c r="N714" s="64" t="s">
        <v>10616</v>
      </c>
      <c r="P714" s="62" t="s">
        <v>9333</v>
      </c>
    </row>
    <row r="715" spans="12:16" ht="14.5" x14ac:dyDescent="0.35">
      <c r="L715" s="62" t="s">
        <v>10776</v>
      </c>
      <c r="M715" s="63" t="s">
        <v>9793</v>
      </c>
      <c r="N715" s="64" t="s">
        <v>10602</v>
      </c>
      <c r="P715" s="62" t="s">
        <v>9334</v>
      </c>
    </row>
    <row r="716" spans="12:16" ht="14.5" x14ac:dyDescent="0.35">
      <c r="L716" s="62" t="s">
        <v>10776</v>
      </c>
      <c r="M716" s="63" t="s">
        <v>9794</v>
      </c>
      <c r="N716" s="64" t="s">
        <v>6647</v>
      </c>
      <c r="P716" s="62" t="s">
        <v>9335</v>
      </c>
    </row>
    <row r="717" spans="12:16" ht="14.5" x14ac:dyDescent="0.35">
      <c r="L717" s="62" t="s">
        <v>10777</v>
      </c>
      <c r="M717" s="63" t="s">
        <v>9802</v>
      </c>
      <c r="N717" s="64" t="s">
        <v>10585</v>
      </c>
      <c r="P717" s="62" t="s">
        <v>9336</v>
      </c>
    </row>
    <row r="718" spans="12:16" ht="14.5" x14ac:dyDescent="0.35">
      <c r="L718" s="62" t="s">
        <v>10777</v>
      </c>
      <c r="M718" s="63" t="s">
        <v>9786</v>
      </c>
      <c r="N718" s="64" t="s">
        <v>10582</v>
      </c>
      <c r="P718" s="62" t="s">
        <v>9337</v>
      </c>
    </row>
    <row r="719" spans="12:16" ht="14.5" x14ac:dyDescent="0.35">
      <c r="L719" s="62" t="s">
        <v>10778</v>
      </c>
      <c r="M719" s="63" t="s">
        <v>9794</v>
      </c>
      <c r="N719" s="64" t="s">
        <v>6648</v>
      </c>
      <c r="P719" s="62" t="s">
        <v>9338</v>
      </c>
    </row>
    <row r="720" spans="12:16" ht="14.5" x14ac:dyDescent="0.35">
      <c r="L720" s="62" t="s">
        <v>10779</v>
      </c>
      <c r="M720" s="63" t="s">
        <v>9741</v>
      </c>
      <c r="N720" s="64" t="s">
        <v>10604</v>
      </c>
      <c r="P720" s="62" t="s">
        <v>9339</v>
      </c>
    </row>
    <row r="721" spans="12:16" ht="14.5" x14ac:dyDescent="0.35">
      <c r="L721" s="62" t="s">
        <v>10780</v>
      </c>
      <c r="M721" s="63" t="s">
        <v>4358</v>
      </c>
      <c r="N721" s="64" t="s">
        <v>10603</v>
      </c>
      <c r="P721" s="62" t="s">
        <v>9340</v>
      </c>
    </row>
    <row r="722" spans="12:16" ht="14.5" x14ac:dyDescent="0.35">
      <c r="L722" s="62" t="s">
        <v>10781</v>
      </c>
      <c r="M722" s="63" t="s">
        <v>9743</v>
      </c>
      <c r="N722" s="64" t="s">
        <v>10595</v>
      </c>
      <c r="P722" s="62" t="s">
        <v>9341</v>
      </c>
    </row>
    <row r="723" spans="12:16" ht="14.5" x14ac:dyDescent="0.35">
      <c r="L723" s="62" t="s">
        <v>10782</v>
      </c>
      <c r="M723" s="63" t="s">
        <v>9794</v>
      </c>
      <c r="N723" s="64" t="s">
        <v>6649</v>
      </c>
      <c r="P723" s="62" t="s">
        <v>9342</v>
      </c>
    </row>
    <row r="724" spans="12:16" ht="14.5" x14ac:dyDescent="0.35">
      <c r="L724" s="62" t="s">
        <v>10783</v>
      </c>
      <c r="M724" s="63" t="s">
        <v>9789</v>
      </c>
      <c r="N724" s="64" t="s">
        <v>10612</v>
      </c>
      <c r="P724" s="62" t="s">
        <v>9343</v>
      </c>
    </row>
    <row r="725" spans="12:16" ht="14.5" x14ac:dyDescent="0.35">
      <c r="L725" s="62" t="s">
        <v>10784</v>
      </c>
      <c r="M725" s="63" t="s">
        <v>9738</v>
      </c>
      <c r="N725" s="64" t="s">
        <v>10607</v>
      </c>
      <c r="P725" s="62" t="s">
        <v>9344</v>
      </c>
    </row>
    <row r="726" spans="12:16" ht="14.5" x14ac:dyDescent="0.35">
      <c r="L726" s="62" t="s">
        <v>10785</v>
      </c>
      <c r="M726" s="63" t="s">
        <v>9798</v>
      </c>
      <c r="N726" s="64" t="s">
        <v>10610</v>
      </c>
      <c r="P726" s="62" t="s">
        <v>9345</v>
      </c>
    </row>
    <row r="727" spans="12:16" ht="14.5" x14ac:dyDescent="0.35">
      <c r="L727" s="62" t="s">
        <v>8022</v>
      </c>
      <c r="M727" s="63" t="s">
        <v>9769</v>
      </c>
      <c r="N727" s="64" t="s">
        <v>10575</v>
      </c>
      <c r="P727" s="62" t="s">
        <v>9346</v>
      </c>
    </row>
    <row r="728" spans="12:16" ht="14.5" x14ac:dyDescent="0.35">
      <c r="L728" s="62" t="s">
        <v>8022</v>
      </c>
      <c r="M728" s="63" t="s">
        <v>9779</v>
      </c>
      <c r="N728" s="64" t="s">
        <v>10585</v>
      </c>
      <c r="P728" s="62" t="s">
        <v>9347</v>
      </c>
    </row>
    <row r="729" spans="12:16" ht="14.5" x14ac:dyDescent="0.35">
      <c r="L729" s="62" t="s">
        <v>8022</v>
      </c>
      <c r="M729" s="63" t="s">
        <v>9793</v>
      </c>
      <c r="N729" s="64" t="s">
        <v>10603</v>
      </c>
      <c r="P729" s="62" t="s">
        <v>9348</v>
      </c>
    </row>
    <row r="730" spans="12:16" ht="14.5" x14ac:dyDescent="0.35">
      <c r="L730" s="62" t="s">
        <v>8022</v>
      </c>
      <c r="M730" s="63" t="s">
        <v>9750</v>
      </c>
      <c r="N730" s="64" t="s">
        <v>10603</v>
      </c>
      <c r="P730" s="62" t="s">
        <v>9349</v>
      </c>
    </row>
    <row r="731" spans="12:16" ht="14.5" x14ac:dyDescent="0.35">
      <c r="L731" s="62" t="s">
        <v>8022</v>
      </c>
      <c r="M731" s="63" t="s">
        <v>9788</v>
      </c>
      <c r="N731" s="64" t="s">
        <v>10606</v>
      </c>
      <c r="P731" s="62" t="s">
        <v>9350</v>
      </c>
    </row>
    <row r="732" spans="12:16" ht="14.5" x14ac:dyDescent="0.35">
      <c r="L732" s="62" t="s">
        <v>8022</v>
      </c>
      <c r="M732" s="63" t="s">
        <v>9798</v>
      </c>
      <c r="N732" s="64" t="s">
        <v>10612</v>
      </c>
      <c r="P732" s="62" t="s">
        <v>9351</v>
      </c>
    </row>
    <row r="733" spans="12:16" ht="14.5" x14ac:dyDescent="0.35">
      <c r="L733" s="62" t="s">
        <v>8022</v>
      </c>
      <c r="M733" s="63" t="s">
        <v>9782</v>
      </c>
      <c r="N733" s="64" t="s">
        <v>10614</v>
      </c>
      <c r="P733" s="62" t="s">
        <v>9352</v>
      </c>
    </row>
    <row r="734" spans="12:16" ht="14.5" x14ac:dyDescent="0.35">
      <c r="L734" s="62" t="s">
        <v>8022</v>
      </c>
      <c r="M734" s="63" t="s">
        <v>9767</v>
      </c>
      <c r="N734" s="64" t="s">
        <v>10617</v>
      </c>
      <c r="P734" s="62" t="s">
        <v>9353</v>
      </c>
    </row>
    <row r="735" spans="12:16" ht="14.5" x14ac:dyDescent="0.35">
      <c r="L735" s="62" t="s">
        <v>8023</v>
      </c>
      <c r="M735" s="63" t="s">
        <v>9776</v>
      </c>
      <c r="N735" s="64" t="s">
        <v>10605</v>
      </c>
      <c r="P735" s="62" t="s">
        <v>9354</v>
      </c>
    </row>
    <row r="736" spans="12:16" ht="14.5" x14ac:dyDescent="0.35">
      <c r="L736" s="62" t="s">
        <v>8024</v>
      </c>
      <c r="M736" s="63" t="s">
        <v>9782</v>
      </c>
      <c r="N736" s="64" t="s">
        <v>10615</v>
      </c>
      <c r="P736" s="62" t="s">
        <v>9355</v>
      </c>
    </row>
    <row r="737" spans="12:16" ht="14.5" x14ac:dyDescent="0.35">
      <c r="L737" s="62" t="s">
        <v>8025</v>
      </c>
      <c r="M737" s="63" t="s">
        <v>9780</v>
      </c>
      <c r="N737" s="64" t="s">
        <v>10577</v>
      </c>
      <c r="P737" s="62" t="s">
        <v>9356</v>
      </c>
    </row>
    <row r="738" spans="12:16" ht="14.5" x14ac:dyDescent="0.35">
      <c r="L738" s="62" t="s">
        <v>8025</v>
      </c>
      <c r="M738" s="63" t="s">
        <v>9786</v>
      </c>
      <c r="N738" s="64" t="s">
        <v>10588</v>
      </c>
      <c r="P738" s="62" t="s">
        <v>9357</v>
      </c>
    </row>
    <row r="739" spans="12:16" ht="14.5" x14ac:dyDescent="0.35">
      <c r="L739" s="62" t="s">
        <v>8026</v>
      </c>
      <c r="M739" s="63" t="s">
        <v>9775</v>
      </c>
      <c r="N739" s="64" t="s">
        <v>10590</v>
      </c>
      <c r="P739" s="62" t="s">
        <v>9358</v>
      </c>
    </row>
    <row r="740" spans="12:16" ht="14.5" x14ac:dyDescent="0.35">
      <c r="L740" s="62" t="s">
        <v>8026</v>
      </c>
      <c r="M740" s="63" t="s">
        <v>9743</v>
      </c>
      <c r="N740" s="64" t="s">
        <v>10596</v>
      </c>
      <c r="P740" s="62" t="s">
        <v>8145</v>
      </c>
    </row>
    <row r="741" spans="12:16" ht="14.5" x14ac:dyDescent="0.35">
      <c r="L741" s="62" t="s">
        <v>8026</v>
      </c>
      <c r="M741" s="63" t="s">
        <v>9792</v>
      </c>
      <c r="N741" s="64" t="s">
        <v>10602</v>
      </c>
      <c r="P741" s="62" t="s">
        <v>9359</v>
      </c>
    </row>
    <row r="742" spans="12:16" ht="14.5" x14ac:dyDescent="0.35">
      <c r="L742" s="62" t="s">
        <v>8026</v>
      </c>
      <c r="M742" s="63" t="s">
        <v>9749</v>
      </c>
      <c r="N742" s="64" t="s">
        <v>10604</v>
      </c>
      <c r="P742" s="62" t="s">
        <v>9360</v>
      </c>
    </row>
    <row r="743" spans="12:16" ht="14.5" x14ac:dyDescent="0.35">
      <c r="L743" s="62" t="s">
        <v>8026</v>
      </c>
      <c r="M743" s="63" t="s">
        <v>9785</v>
      </c>
      <c r="N743" s="64" t="s">
        <v>10605</v>
      </c>
      <c r="P743" s="62" t="s">
        <v>5347</v>
      </c>
    </row>
    <row r="744" spans="12:16" ht="14.5" x14ac:dyDescent="0.35">
      <c r="L744" s="62" t="s">
        <v>8026</v>
      </c>
      <c r="M744" s="63" t="s">
        <v>9776</v>
      </c>
      <c r="N744" s="64" t="s">
        <v>10606</v>
      </c>
      <c r="P744" s="62" t="s">
        <v>4306</v>
      </c>
    </row>
    <row r="745" spans="12:16" ht="14.5" x14ac:dyDescent="0.35">
      <c r="L745" s="62" t="s">
        <v>8027</v>
      </c>
      <c r="M745" s="63" t="s">
        <v>9784</v>
      </c>
      <c r="N745" s="64" t="s">
        <v>10603</v>
      </c>
      <c r="P745" s="62" t="s">
        <v>5348</v>
      </c>
    </row>
    <row r="746" spans="12:16" ht="14.5" x14ac:dyDescent="0.35">
      <c r="L746" s="62" t="s">
        <v>8028</v>
      </c>
      <c r="M746" s="63" t="s">
        <v>9747</v>
      </c>
      <c r="N746" s="64" t="s">
        <v>10595</v>
      </c>
      <c r="P746" s="62" t="s">
        <v>5349</v>
      </c>
    </row>
    <row r="747" spans="12:16" ht="14.5" x14ac:dyDescent="0.35">
      <c r="L747" s="62" t="s">
        <v>8028</v>
      </c>
      <c r="M747" s="63" t="s">
        <v>9774</v>
      </c>
      <c r="N747" s="64" t="s">
        <v>10617</v>
      </c>
      <c r="P747" s="62" t="s">
        <v>5350</v>
      </c>
    </row>
    <row r="748" spans="12:16" ht="14.5" x14ac:dyDescent="0.35">
      <c r="L748" s="62" t="s">
        <v>8028</v>
      </c>
      <c r="M748" s="63" t="s">
        <v>9748</v>
      </c>
      <c r="N748" s="64" t="s">
        <v>6634</v>
      </c>
      <c r="P748" s="62" t="s">
        <v>5351</v>
      </c>
    </row>
    <row r="749" spans="12:16" ht="14.5" x14ac:dyDescent="0.35">
      <c r="L749" s="62" t="s">
        <v>8029</v>
      </c>
      <c r="M749" s="63" t="s">
        <v>9795</v>
      </c>
      <c r="N749" s="64" t="s">
        <v>10577</v>
      </c>
      <c r="P749" s="62" t="s">
        <v>5352</v>
      </c>
    </row>
    <row r="750" spans="12:16" ht="14.5" x14ac:dyDescent="0.35">
      <c r="L750" s="62" t="s">
        <v>8030</v>
      </c>
      <c r="M750" s="63" t="s">
        <v>4358</v>
      </c>
      <c r="N750" s="64" t="s">
        <v>10604</v>
      </c>
      <c r="P750" s="62" t="s">
        <v>5353</v>
      </c>
    </row>
    <row r="751" spans="12:16" ht="14.5" x14ac:dyDescent="0.35">
      <c r="L751" s="62" t="s">
        <v>8030</v>
      </c>
      <c r="M751" s="63" t="s">
        <v>9776</v>
      </c>
      <c r="N751" s="64" t="s">
        <v>10607</v>
      </c>
      <c r="P751" s="62" t="s">
        <v>5354</v>
      </c>
    </row>
    <row r="752" spans="12:16" ht="14.5" x14ac:dyDescent="0.35">
      <c r="L752" s="62" t="s">
        <v>8031</v>
      </c>
      <c r="M752" s="63" t="s">
        <v>9738</v>
      </c>
      <c r="N752" s="64" t="s">
        <v>10608</v>
      </c>
      <c r="P752" s="62" t="s">
        <v>5355</v>
      </c>
    </row>
    <row r="753" spans="12:16" ht="14.5" x14ac:dyDescent="0.35">
      <c r="L753" s="62" t="s">
        <v>8032</v>
      </c>
      <c r="M753" s="63" t="s">
        <v>9794</v>
      </c>
      <c r="N753" s="64" t="s">
        <v>6650</v>
      </c>
      <c r="P753" s="62" t="s">
        <v>5356</v>
      </c>
    </row>
    <row r="754" spans="12:16" ht="14.5" x14ac:dyDescent="0.35">
      <c r="L754" s="62" t="s">
        <v>8033</v>
      </c>
      <c r="M754" s="63" t="s">
        <v>9741</v>
      </c>
      <c r="N754" s="64" t="s">
        <v>10605</v>
      </c>
      <c r="P754" s="62" t="s">
        <v>5357</v>
      </c>
    </row>
    <row r="755" spans="12:16" ht="14.5" x14ac:dyDescent="0.35">
      <c r="L755" s="62" t="s">
        <v>8033</v>
      </c>
      <c r="M755" s="63" t="s">
        <v>9738</v>
      </c>
      <c r="N755" s="64" t="s">
        <v>10610</v>
      </c>
      <c r="P755" s="62" t="s">
        <v>5358</v>
      </c>
    </row>
    <row r="756" spans="12:16" ht="14.5" x14ac:dyDescent="0.35">
      <c r="L756" s="62" t="s">
        <v>8033</v>
      </c>
      <c r="M756" s="63" t="s">
        <v>9765</v>
      </c>
      <c r="N756" s="64" t="s">
        <v>10612</v>
      </c>
      <c r="P756" s="62" t="s">
        <v>5359</v>
      </c>
    </row>
    <row r="757" spans="12:16" ht="14.5" x14ac:dyDescent="0.35">
      <c r="L757" s="62" t="s">
        <v>8033</v>
      </c>
      <c r="M757" s="63" t="s">
        <v>9774</v>
      </c>
      <c r="N757" s="64" t="s">
        <v>6617</v>
      </c>
      <c r="P757" s="62" t="s">
        <v>5360</v>
      </c>
    </row>
    <row r="758" spans="12:16" ht="14.5" x14ac:dyDescent="0.35">
      <c r="L758" s="62" t="s">
        <v>8033</v>
      </c>
      <c r="M758" s="63" t="s">
        <v>9794</v>
      </c>
      <c r="N758" s="64" t="s">
        <v>6651</v>
      </c>
      <c r="P758" s="62" t="s">
        <v>5361</v>
      </c>
    </row>
    <row r="759" spans="12:16" ht="14.5" x14ac:dyDescent="0.35">
      <c r="L759" s="62" t="s">
        <v>8034</v>
      </c>
      <c r="M759" s="63" t="s">
        <v>9801</v>
      </c>
      <c r="N759" s="64" t="s">
        <v>10595</v>
      </c>
      <c r="P759" s="62" t="s">
        <v>5362</v>
      </c>
    </row>
    <row r="760" spans="12:16" ht="14.5" x14ac:dyDescent="0.35">
      <c r="L760" s="62" t="s">
        <v>8035</v>
      </c>
      <c r="M760" s="63" t="s">
        <v>9775</v>
      </c>
      <c r="N760" s="64" t="s">
        <v>10591</v>
      </c>
      <c r="P760" s="62" t="s">
        <v>5363</v>
      </c>
    </row>
    <row r="761" spans="12:16" ht="14.5" x14ac:dyDescent="0.35">
      <c r="L761" s="62" t="s">
        <v>8036</v>
      </c>
      <c r="M761" s="63" t="s">
        <v>9798</v>
      </c>
      <c r="N761" s="64" t="s">
        <v>6652</v>
      </c>
      <c r="P761" s="62" t="s">
        <v>5364</v>
      </c>
    </row>
    <row r="762" spans="12:16" ht="14.5" x14ac:dyDescent="0.35">
      <c r="L762" s="62" t="s">
        <v>8037</v>
      </c>
      <c r="M762" s="63" t="s">
        <v>9782</v>
      </c>
      <c r="N762" s="64" t="s">
        <v>10616</v>
      </c>
      <c r="P762" s="62" t="s">
        <v>5365</v>
      </c>
    </row>
    <row r="763" spans="12:16" ht="14.5" x14ac:dyDescent="0.35">
      <c r="L763" s="62" t="s">
        <v>8038</v>
      </c>
      <c r="M763" s="63" t="s">
        <v>9784</v>
      </c>
      <c r="N763" s="64" t="s">
        <v>10604</v>
      </c>
      <c r="P763" s="62" t="s">
        <v>5366</v>
      </c>
    </row>
    <row r="764" spans="12:16" ht="14.5" x14ac:dyDescent="0.35">
      <c r="L764" s="62" t="s">
        <v>8039</v>
      </c>
      <c r="M764" s="63" t="s">
        <v>9791</v>
      </c>
      <c r="N764" s="64" t="s">
        <v>10600</v>
      </c>
      <c r="P764" s="62" t="s">
        <v>5367</v>
      </c>
    </row>
    <row r="765" spans="12:16" ht="14.5" x14ac:dyDescent="0.35">
      <c r="L765" s="62" t="s">
        <v>8040</v>
      </c>
      <c r="M765" s="63" t="s">
        <v>9788</v>
      </c>
      <c r="N765" s="64" t="s">
        <v>10607</v>
      </c>
      <c r="P765" s="62" t="s">
        <v>5368</v>
      </c>
    </row>
    <row r="766" spans="12:16" ht="14.5" x14ac:dyDescent="0.35">
      <c r="L766" s="62" t="s">
        <v>8041</v>
      </c>
      <c r="M766" s="63" t="s">
        <v>9793</v>
      </c>
      <c r="N766" s="64" t="s">
        <v>10604</v>
      </c>
      <c r="P766" s="62" t="s">
        <v>5369</v>
      </c>
    </row>
    <row r="767" spans="12:16" ht="14.5" x14ac:dyDescent="0.35">
      <c r="L767" s="62" t="s">
        <v>8041</v>
      </c>
      <c r="M767" s="63" t="s">
        <v>9782</v>
      </c>
      <c r="N767" s="64" t="s">
        <v>10617</v>
      </c>
      <c r="P767" s="62" t="s">
        <v>5370</v>
      </c>
    </row>
    <row r="768" spans="12:16" ht="14.5" x14ac:dyDescent="0.35">
      <c r="L768" s="62" t="s">
        <v>8042</v>
      </c>
      <c r="M768" s="63" t="s">
        <v>9782</v>
      </c>
      <c r="N768" s="64" t="s">
        <v>6617</v>
      </c>
      <c r="P768" s="62" t="s">
        <v>5371</v>
      </c>
    </row>
    <row r="769" spans="12:16" ht="14.5" x14ac:dyDescent="0.35">
      <c r="L769" s="62" t="s">
        <v>8043</v>
      </c>
      <c r="M769" s="63" t="s">
        <v>9949</v>
      </c>
      <c r="N769" s="64" t="s">
        <v>10596</v>
      </c>
      <c r="P769" s="62" t="s">
        <v>5372</v>
      </c>
    </row>
    <row r="770" spans="12:16" ht="14.5" x14ac:dyDescent="0.35">
      <c r="L770" s="62" t="s">
        <v>8043</v>
      </c>
      <c r="M770" s="63" t="s">
        <v>9767</v>
      </c>
      <c r="N770" s="64" t="s">
        <v>6617</v>
      </c>
      <c r="P770" s="62" t="s">
        <v>5373</v>
      </c>
    </row>
    <row r="771" spans="12:16" ht="14.5" x14ac:dyDescent="0.35">
      <c r="L771" s="62" t="s">
        <v>8043</v>
      </c>
      <c r="M771" s="63" t="s">
        <v>9774</v>
      </c>
      <c r="N771" s="64" t="s">
        <v>6618</v>
      </c>
      <c r="P771" s="62" t="s">
        <v>5374</v>
      </c>
    </row>
    <row r="772" spans="12:16" ht="14.5" x14ac:dyDescent="0.35">
      <c r="L772" s="62" t="s">
        <v>8044</v>
      </c>
      <c r="M772" s="63" t="s">
        <v>9795</v>
      </c>
      <c r="N772" s="64" t="s">
        <v>10585</v>
      </c>
      <c r="P772" s="62" t="s">
        <v>5375</v>
      </c>
    </row>
    <row r="773" spans="12:16" ht="14.5" x14ac:dyDescent="0.35">
      <c r="L773" s="62" t="s">
        <v>8044</v>
      </c>
      <c r="M773" s="63" t="s">
        <v>9765</v>
      </c>
      <c r="N773" s="64" t="s">
        <v>10614</v>
      </c>
      <c r="P773" s="62" t="s">
        <v>2546</v>
      </c>
    </row>
    <row r="774" spans="12:16" ht="14.5" x14ac:dyDescent="0.35">
      <c r="L774" s="62" t="s">
        <v>8045</v>
      </c>
      <c r="M774" s="63" t="s">
        <v>9792</v>
      </c>
      <c r="N774" s="64" t="s">
        <v>10603</v>
      </c>
      <c r="P774" s="62" t="s">
        <v>2547</v>
      </c>
    </row>
    <row r="775" spans="12:16" ht="14.5" x14ac:dyDescent="0.35">
      <c r="L775" s="62" t="s">
        <v>8046</v>
      </c>
      <c r="M775" s="63" t="s">
        <v>9776</v>
      </c>
      <c r="N775" s="64" t="s">
        <v>10608</v>
      </c>
      <c r="P775" s="62" t="s">
        <v>2548</v>
      </c>
    </row>
    <row r="776" spans="12:16" ht="14.5" x14ac:dyDescent="0.35">
      <c r="L776" s="62" t="s">
        <v>8047</v>
      </c>
      <c r="M776" s="63" t="s">
        <v>9775</v>
      </c>
      <c r="N776" s="64" t="s">
        <v>10592</v>
      </c>
      <c r="P776" s="62" t="s">
        <v>2549</v>
      </c>
    </row>
    <row r="777" spans="12:16" ht="14.5" x14ac:dyDescent="0.35">
      <c r="L777" s="62" t="s">
        <v>8047</v>
      </c>
      <c r="M777" s="63" t="s">
        <v>9776</v>
      </c>
      <c r="N777" s="64" t="s">
        <v>10610</v>
      </c>
      <c r="P777" s="62" t="s">
        <v>2550</v>
      </c>
    </row>
    <row r="778" spans="12:16" ht="14.5" x14ac:dyDescent="0.35">
      <c r="L778" s="62" t="s">
        <v>8047</v>
      </c>
      <c r="M778" s="63" t="s">
        <v>9748</v>
      </c>
      <c r="N778" s="64" t="s">
        <v>6635</v>
      </c>
      <c r="P778" s="62" t="s">
        <v>2551</v>
      </c>
    </row>
    <row r="779" spans="12:16" ht="14.5" x14ac:dyDescent="0.35">
      <c r="L779" s="62" t="s">
        <v>8047</v>
      </c>
      <c r="M779" s="63" t="s">
        <v>9794</v>
      </c>
      <c r="N779" s="64" t="s">
        <v>6653</v>
      </c>
      <c r="P779" s="62" t="s">
        <v>2552</v>
      </c>
    </row>
    <row r="780" spans="12:16" ht="14.5" x14ac:dyDescent="0.35">
      <c r="L780" s="62" t="s">
        <v>5232</v>
      </c>
      <c r="M780" s="63" t="s">
        <v>9792</v>
      </c>
      <c r="N780" s="64" t="s">
        <v>10604</v>
      </c>
      <c r="P780" s="62" t="s">
        <v>2553</v>
      </c>
    </row>
    <row r="781" spans="12:16" ht="14.5" x14ac:dyDescent="0.35">
      <c r="L781" s="62" t="s">
        <v>5233</v>
      </c>
      <c r="M781" s="63" t="s">
        <v>9780</v>
      </c>
      <c r="N781" s="64" t="s">
        <v>10585</v>
      </c>
      <c r="P781" s="62" t="s">
        <v>2554</v>
      </c>
    </row>
    <row r="782" spans="12:16" ht="14.5" x14ac:dyDescent="0.35">
      <c r="L782" s="62" t="s">
        <v>5234</v>
      </c>
      <c r="M782" s="63" t="s">
        <v>9949</v>
      </c>
      <c r="N782" s="64" t="s">
        <v>10602</v>
      </c>
      <c r="P782" s="62" t="s">
        <v>2555</v>
      </c>
    </row>
    <row r="783" spans="12:16" ht="14.5" x14ac:dyDescent="0.35">
      <c r="L783" s="62" t="s">
        <v>5234</v>
      </c>
      <c r="M783" s="63" t="s">
        <v>9750</v>
      </c>
      <c r="N783" s="64" t="s">
        <v>10604</v>
      </c>
      <c r="P783" s="62" t="s">
        <v>2556</v>
      </c>
    </row>
    <row r="784" spans="12:16" ht="14.5" x14ac:dyDescent="0.35">
      <c r="L784" s="62" t="s">
        <v>5234</v>
      </c>
      <c r="M784" s="63" t="s">
        <v>9793</v>
      </c>
      <c r="N784" s="64" t="s">
        <v>10606</v>
      </c>
      <c r="P784" s="62" t="s">
        <v>2557</v>
      </c>
    </row>
    <row r="785" spans="12:16" ht="14.5" x14ac:dyDescent="0.35">
      <c r="L785" s="62" t="s">
        <v>5234</v>
      </c>
      <c r="M785" s="63" t="s">
        <v>9738</v>
      </c>
      <c r="N785" s="64" t="s">
        <v>10612</v>
      </c>
      <c r="P785" s="62" t="s">
        <v>2558</v>
      </c>
    </row>
    <row r="786" spans="12:16" ht="14.5" x14ac:dyDescent="0.35">
      <c r="L786" s="62" t="s">
        <v>5234</v>
      </c>
      <c r="M786" s="63" t="s">
        <v>9774</v>
      </c>
      <c r="N786" s="64" t="s">
        <v>6619</v>
      </c>
      <c r="P786" s="62" t="s">
        <v>2559</v>
      </c>
    </row>
    <row r="787" spans="12:16" ht="14.5" x14ac:dyDescent="0.35">
      <c r="L787" s="62" t="s">
        <v>5234</v>
      </c>
      <c r="M787" s="63" t="s">
        <v>9748</v>
      </c>
      <c r="N787" s="64" t="s">
        <v>6638</v>
      </c>
      <c r="P787" s="62" t="s">
        <v>2560</v>
      </c>
    </row>
    <row r="788" spans="12:16" ht="14.5" x14ac:dyDescent="0.35">
      <c r="L788" s="62" t="s">
        <v>5235</v>
      </c>
      <c r="M788" s="63" t="s">
        <v>9747</v>
      </c>
      <c r="N788" s="64" t="s">
        <v>10596</v>
      </c>
      <c r="P788" s="62" t="s">
        <v>2561</v>
      </c>
    </row>
    <row r="789" spans="12:16" ht="14.5" x14ac:dyDescent="0.35">
      <c r="L789" s="62" t="s">
        <v>5235</v>
      </c>
      <c r="M789" s="63" t="s">
        <v>9768</v>
      </c>
      <c r="N789" s="64" t="s">
        <v>10600</v>
      </c>
      <c r="P789" s="62" t="s">
        <v>4305</v>
      </c>
    </row>
    <row r="790" spans="12:16" ht="14.5" x14ac:dyDescent="0.35">
      <c r="L790" s="62" t="s">
        <v>5235</v>
      </c>
      <c r="M790" s="63" t="s">
        <v>9773</v>
      </c>
      <c r="N790" s="64" t="s">
        <v>10602</v>
      </c>
      <c r="P790" s="62" t="s">
        <v>8146</v>
      </c>
    </row>
    <row r="791" spans="12:16" ht="14.5" x14ac:dyDescent="0.35">
      <c r="L791" s="62" t="s">
        <v>5236</v>
      </c>
      <c r="M791" s="63" t="s">
        <v>9750</v>
      </c>
      <c r="N791" s="64" t="s">
        <v>10605</v>
      </c>
      <c r="P791" s="62" t="s">
        <v>2562</v>
      </c>
    </row>
    <row r="792" spans="12:16" ht="14.5" x14ac:dyDescent="0.35">
      <c r="L792" s="62" t="s">
        <v>5236</v>
      </c>
      <c r="M792" s="63" t="s">
        <v>9794</v>
      </c>
      <c r="N792" s="64" t="s">
        <v>6654</v>
      </c>
      <c r="P792" s="62" t="s">
        <v>2563</v>
      </c>
    </row>
    <row r="793" spans="12:16" ht="14.5" x14ac:dyDescent="0.35">
      <c r="L793" s="62" t="s">
        <v>5237</v>
      </c>
      <c r="M793" s="63" t="s">
        <v>9794</v>
      </c>
      <c r="N793" s="64" t="s">
        <v>6655</v>
      </c>
      <c r="P793" s="62" t="s">
        <v>2564</v>
      </c>
    </row>
    <row r="794" spans="12:16" ht="14.5" x14ac:dyDescent="0.35">
      <c r="L794" s="62" t="s">
        <v>10922</v>
      </c>
      <c r="M794" s="63" t="s">
        <v>9949</v>
      </c>
      <c r="N794" s="64" t="s">
        <v>10597</v>
      </c>
      <c r="P794" s="62" t="s">
        <v>2565</v>
      </c>
    </row>
    <row r="795" spans="12:16" ht="14.5" x14ac:dyDescent="0.35">
      <c r="L795" s="62" t="s">
        <v>10923</v>
      </c>
      <c r="M795" s="63" t="s">
        <v>9949</v>
      </c>
      <c r="N795" s="64" t="s">
        <v>10600</v>
      </c>
      <c r="P795" s="62" t="s">
        <v>2566</v>
      </c>
    </row>
    <row r="796" spans="12:16" ht="14.5" x14ac:dyDescent="0.35">
      <c r="L796" s="62" t="s">
        <v>10923</v>
      </c>
      <c r="M796" s="63" t="s">
        <v>9793</v>
      </c>
      <c r="N796" s="64" t="s">
        <v>10605</v>
      </c>
      <c r="P796" s="62" t="s">
        <v>2567</v>
      </c>
    </row>
    <row r="797" spans="12:16" ht="14.5" x14ac:dyDescent="0.35">
      <c r="L797" s="62" t="s">
        <v>10923</v>
      </c>
      <c r="M797" s="63" t="s">
        <v>9766</v>
      </c>
      <c r="N797" s="64" t="s">
        <v>10605</v>
      </c>
      <c r="P797" s="62" t="s">
        <v>2568</v>
      </c>
    </row>
    <row r="798" spans="12:16" ht="14.5" x14ac:dyDescent="0.35">
      <c r="L798" s="62" t="s">
        <v>10923</v>
      </c>
      <c r="M798" s="63" t="s">
        <v>9765</v>
      </c>
      <c r="N798" s="64" t="s">
        <v>10615</v>
      </c>
      <c r="P798" s="62" t="s">
        <v>2569</v>
      </c>
    </row>
    <row r="799" spans="12:16" ht="14.5" x14ac:dyDescent="0.35">
      <c r="L799" s="62" t="s">
        <v>10923</v>
      </c>
      <c r="M799" s="63" t="s">
        <v>9748</v>
      </c>
      <c r="N799" s="64" t="s">
        <v>6636</v>
      </c>
      <c r="P799" s="62" t="s">
        <v>2570</v>
      </c>
    </row>
    <row r="800" spans="12:16" ht="14.5" x14ac:dyDescent="0.35">
      <c r="L800" s="62" t="s">
        <v>10924</v>
      </c>
      <c r="M800" s="63" t="s">
        <v>9775</v>
      </c>
      <c r="N800" s="64" t="s">
        <v>10593</v>
      </c>
      <c r="P800" s="62" t="s">
        <v>2571</v>
      </c>
    </row>
    <row r="801" spans="12:16" ht="14.5" x14ac:dyDescent="0.35">
      <c r="L801" s="62" t="s">
        <v>10925</v>
      </c>
      <c r="M801" s="63" t="s">
        <v>9784</v>
      </c>
      <c r="N801" s="64" t="s">
        <v>10605</v>
      </c>
      <c r="P801" s="62" t="s">
        <v>2572</v>
      </c>
    </row>
    <row r="802" spans="12:16" ht="14.5" x14ac:dyDescent="0.35">
      <c r="L802" s="62" t="s">
        <v>10926</v>
      </c>
      <c r="M802" s="63" t="s">
        <v>9742</v>
      </c>
      <c r="N802" s="64" t="s">
        <v>10588</v>
      </c>
      <c r="P802" s="62" t="s">
        <v>2573</v>
      </c>
    </row>
    <row r="803" spans="12:16" ht="14.5" x14ac:dyDescent="0.35">
      <c r="L803" s="62" t="s">
        <v>8141</v>
      </c>
      <c r="M803" s="63" t="s">
        <v>9781</v>
      </c>
      <c r="N803" s="64" t="s">
        <v>10595</v>
      </c>
      <c r="P803" s="62" t="s">
        <v>2574</v>
      </c>
    </row>
    <row r="804" spans="12:16" ht="14.5" x14ac:dyDescent="0.35">
      <c r="L804" s="62" t="s">
        <v>8141</v>
      </c>
      <c r="M804" s="63" t="s">
        <v>9949</v>
      </c>
      <c r="N804" s="64" t="s">
        <v>10603</v>
      </c>
      <c r="P804" s="62" t="s">
        <v>2575</v>
      </c>
    </row>
    <row r="805" spans="12:16" ht="14.5" x14ac:dyDescent="0.35">
      <c r="L805" s="62" t="s">
        <v>8141</v>
      </c>
      <c r="M805" s="63" t="s">
        <v>9784</v>
      </c>
      <c r="N805" s="64" t="s">
        <v>10606</v>
      </c>
      <c r="P805" s="62" t="s">
        <v>4178</v>
      </c>
    </row>
    <row r="806" spans="12:16" ht="14.5" x14ac:dyDescent="0.35">
      <c r="L806" s="62" t="s">
        <v>8141</v>
      </c>
      <c r="M806" s="63" t="s">
        <v>9785</v>
      </c>
      <c r="N806" s="64" t="s">
        <v>10606</v>
      </c>
      <c r="P806" s="62" t="s">
        <v>4179</v>
      </c>
    </row>
    <row r="807" spans="12:16" ht="14.5" x14ac:dyDescent="0.35">
      <c r="L807" s="62" t="s">
        <v>8141</v>
      </c>
      <c r="M807" s="63" t="s">
        <v>9788</v>
      </c>
      <c r="N807" s="64" t="s">
        <v>10608</v>
      </c>
      <c r="P807" s="62" t="s">
        <v>4180</v>
      </c>
    </row>
    <row r="808" spans="12:16" ht="14.5" x14ac:dyDescent="0.35">
      <c r="L808" s="62" t="s">
        <v>8141</v>
      </c>
      <c r="M808" s="63" t="s">
        <v>9765</v>
      </c>
      <c r="N808" s="64" t="s">
        <v>10616</v>
      </c>
      <c r="P808" s="62" t="s">
        <v>4181</v>
      </c>
    </row>
    <row r="809" spans="12:16" ht="14.5" x14ac:dyDescent="0.35">
      <c r="L809" s="62" t="s">
        <v>10927</v>
      </c>
      <c r="M809" s="63" t="s">
        <v>9743</v>
      </c>
      <c r="N809" s="64" t="s">
        <v>10597</v>
      </c>
      <c r="P809" s="62" t="s">
        <v>4182</v>
      </c>
    </row>
    <row r="810" spans="12:16" ht="14.5" x14ac:dyDescent="0.35">
      <c r="L810" s="62" t="s">
        <v>10927</v>
      </c>
      <c r="M810" s="63" t="s">
        <v>9772</v>
      </c>
      <c r="N810" s="64" t="s">
        <v>10606</v>
      </c>
      <c r="P810" s="62" t="s">
        <v>4183</v>
      </c>
    </row>
    <row r="811" spans="12:16" ht="14.5" x14ac:dyDescent="0.35">
      <c r="L811" s="62" t="s">
        <v>10927</v>
      </c>
      <c r="M811" s="63" t="s">
        <v>9794</v>
      </c>
      <c r="N811" s="64" t="s">
        <v>6656</v>
      </c>
      <c r="P811" s="62" t="s">
        <v>4184</v>
      </c>
    </row>
    <row r="812" spans="12:16" ht="14.5" x14ac:dyDescent="0.35">
      <c r="L812" s="62" t="s">
        <v>6286</v>
      </c>
      <c r="M812" s="63" t="s">
        <v>1424</v>
      </c>
      <c r="N812" s="64" t="s">
        <v>6657</v>
      </c>
      <c r="P812" s="62" t="s">
        <v>4185</v>
      </c>
    </row>
    <row r="813" spans="12:16" ht="14.5" x14ac:dyDescent="0.35">
      <c r="L813" s="62" t="s">
        <v>9856</v>
      </c>
      <c r="M813" s="63" t="s">
        <v>9774</v>
      </c>
      <c r="N813" s="64" t="s">
        <v>6620</v>
      </c>
      <c r="P813" s="62" t="s">
        <v>4186</v>
      </c>
    </row>
    <row r="814" spans="12:16" ht="14.5" x14ac:dyDescent="0.35">
      <c r="L814" s="62" t="s">
        <v>9857</v>
      </c>
      <c r="M814" s="63" t="s">
        <v>9794</v>
      </c>
      <c r="N814" s="64" t="s">
        <v>6658</v>
      </c>
      <c r="P814" s="62" t="s">
        <v>4187</v>
      </c>
    </row>
    <row r="815" spans="12:16" ht="14.5" x14ac:dyDescent="0.35">
      <c r="L815" s="62" t="s">
        <v>9858</v>
      </c>
      <c r="M815" s="63" t="s">
        <v>9743</v>
      </c>
      <c r="N815" s="64" t="s">
        <v>10600</v>
      </c>
      <c r="P815" s="62" t="s">
        <v>4188</v>
      </c>
    </row>
    <row r="816" spans="12:16" ht="14.5" x14ac:dyDescent="0.35">
      <c r="L816" s="62" t="s">
        <v>9859</v>
      </c>
      <c r="M816" s="63" t="s">
        <v>9765</v>
      </c>
      <c r="N816" s="64" t="s">
        <v>10617</v>
      </c>
      <c r="P816" s="62" t="s">
        <v>4189</v>
      </c>
    </row>
    <row r="817" spans="12:16" ht="14.5" x14ac:dyDescent="0.35">
      <c r="L817" s="62" t="s">
        <v>9860</v>
      </c>
      <c r="M817" s="63" t="s">
        <v>9786</v>
      </c>
      <c r="N817" s="64" t="s">
        <v>10590</v>
      </c>
      <c r="P817" s="62" t="s">
        <v>4190</v>
      </c>
    </row>
    <row r="818" spans="12:16" ht="14.5" x14ac:dyDescent="0.35">
      <c r="L818" s="62" t="s">
        <v>9861</v>
      </c>
      <c r="M818" s="63" t="s">
        <v>9741</v>
      </c>
      <c r="N818" s="64" t="s">
        <v>10606</v>
      </c>
      <c r="P818" s="62" t="s">
        <v>4191</v>
      </c>
    </row>
    <row r="819" spans="12:16" ht="14.5" x14ac:dyDescent="0.35">
      <c r="L819" s="62" t="s">
        <v>9862</v>
      </c>
      <c r="M819" s="63" t="s">
        <v>9792</v>
      </c>
      <c r="N819" s="64" t="s">
        <v>10605</v>
      </c>
      <c r="P819" s="62" t="s">
        <v>4192</v>
      </c>
    </row>
    <row r="820" spans="12:16" ht="14.5" x14ac:dyDescent="0.35">
      <c r="L820" s="62" t="s">
        <v>9862</v>
      </c>
      <c r="M820" s="63" t="s">
        <v>9776</v>
      </c>
      <c r="N820" s="64" t="s">
        <v>10612</v>
      </c>
      <c r="P820" s="62" t="s">
        <v>4193</v>
      </c>
    </row>
    <row r="821" spans="12:16" ht="14.5" x14ac:dyDescent="0.35">
      <c r="L821" s="62" t="s">
        <v>9863</v>
      </c>
      <c r="M821" s="63" t="s">
        <v>9792</v>
      </c>
      <c r="N821" s="64" t="s">
        <v>10606</v>
      </c>
      <c r="P821" s="62" t="s">
        <v>4194</v>
      </c>
    </row>
    <row r="822" spans="12:16" ht="14.5" x14ac:dyDescent="0.35">
      <c r="L822" s="62" t="s">
        <v>9863</v>
      </c>
      <c r="M822" s="63" t="s">
        <v>9785</v>
      </c>
      <c r="N822" s="64" t="s">
        <v>10607</v>
      </c>
      <c r="P822" s="62" t="s">
        <v>4195</v>
      </c>
    </row>
    <row r="823" spans="12:16" ht="14.5" x14ac:dyDescent="0.35">
      <c r="L823" s="62" t="s">
        <v>9864</v>
      </c>
      <c r="M823" s="63" t="s">
        <v>9794</v>
      </c>
      <c r="N823" s="64" t="s">
        <v>6659</v>
      </c>
      <c r="P823" s="62" t="s">
        <v>4196</v>
      </c>
    </row>
    <row r="824" spans="12:16" ht="14.5" x14ac:dyDescent="0.35">
      <c r="L824" s="62" t="s">
        <v>9865</v>
      </c>
      <c r="M824" s="63" t="s">
        <v>9798</v>
      </c>
      <c r="N824" s="64" t="s">
        <v>10614</v>
      </c>
      <c r="P824" s="62" t="s">
        <v>4197</v>
      </c>
    </row>
    <row r="825" spans="12:16" ht="14.5" x14ac:dyDescent="0.35">
      <c r="L825" s="62" t="s">
        <v>9866</v>
      </c>
      <c r="M825" s="63" t="s">
        <v>9783</v>
      </c>
      <c r="N825" s="64" t="s">
        <v>10592</v>
      </c>
      <c r="P825" s="62" t="s">
        <v>4198</v>
      </c>
    </row>
    <row r="826" spans="12:16" ht="14.5" x14ac:dyDescent="0.35">
      <c r="L826" s="62" t="s">
        <v>9867</v>
      </c>
      <c r="M826" s="63" t="s">
        <v>9766</v>
      </c>
      <c r="N826" s="64" t="s">
        <v>10606</v>
      </c>
      <c r="P826" s="62" t="s">
        <v>4199</v>
      </c>
    </row>
    <row r="827" spans="12:16" ht="14.5" x14ac:dyDescent="0.35">
      <c r="L827" s="62" t="s">
        <v>9867</v>
      </c>
      <c r="M827" s="63" t="s">
        <v>9772</v>
      </c>
      <c r="N827" s="64" t="s">
        <v>10607</v>
      </c>
      <c r="P827" s="62" t="s">
        <v>4200</v>
      </c>
    </row>
    <row r="828" spans="12:16" ht="14.5" x14ac:dyDescent="0.35">
      <c r="L828" s="62" t="s">
        <v>9867</v>
      </c>
      <c r="M828" s="63" t="s">
        <v>9765</v>
      </c>
      <c r="N828" s="64" t="s">
        <v>6617</v>
      </c>
      <c r="P828" s="62" t="s">
        <v>4201</v>
      </c>
    </row>
    <row r="829" spans="12:16" ht="14.5" x14ac:dyDescent="0.35">
      <c r="L829" s="62" t="s">
        <v>9868</v>
      </c>
      <c r="M829" s="63" t="s">
        <v>9793</v>
      </c>
      <c r="N829" s="64" t="s">
        <v>10607</v>
      </c>
      <c r="P829" s="62" t="s">
        <v>4202</v>
      </c>
    </row>
    <row r="830" spans="12:16" ht="14.5" x14ac:dyDescent="0.35">
      <c r="L830" s="62" t="s">
        <v>9869</v>
      </c>
      <c r="M830" s="63" t="s">
        <v>1424</v>
      </c>
      <c r="N830" s="64" t="s">
        <v>10599</v>
      </c>
      <c r="P830" s="62" t="s">
        <v>4203</v>
      </c>
    </row>
    <row r="831" spans="12:16" ht="14.5" x14ac:dyDescent="0.35">
      <c r="L831" s="62" t="s">
        <v>9870</v>
      </c>
      <c r="M831" s="63" t="s">
        <v>9791</v>
      </c>
      <c r="N831" s="64" t="s">
        <v>10602</v>
      </c>
      <c r="P831" s="62" t="s">
        <v>4204</v>
      </c>
    </row>
    <row r="832" spans="12:16" ht="14.5" x14ac:dyDescent="0.35">
      <c r="L832" s="62" t="s">
        <v>9871</v>
      </c>
      <c r="M832" s="63" t="s">
        <v>9794</v>
      </c>
      <c r="N832" s="64" t="s">
        <v>6660</v>
      </c>
      <c r="P832" s="62" t="s">
        <v>4205</v>
      </c>
    </row>
    <row r="833" spans="12:16" ht="14.5" x14ac:dyDescent="0.35">
      <c r="L833" s="62" t="s">
        <v>9872</v>
      </c>
      <c r="M833" s="63" t="s">
        <v>9798</v>
      </c>
      <c r="N833" s="64" t="s">
        <v>10615</v>
      </c>
      <c r="P833" s="62" t="s">
        <v>4206</v>
      </c>
    </row>
    <row r="834" spans="12:16" ht="14.5" x14ac:dyDescent="0.35">
      <c r="L834" s="62" t="s">
        <v>8142</v>
      </c>
      <c r="M834" s="63" t="s">
        <v>9746</v>
      </c>
      <c r="N834" s="64" t="s">
        <v>10573</v>
      </c>
      <c r="P834" s="62" t="s">
        <v>4207</v>
      </c>
    </row>
    <row r="835" spans="12:16" ht="14.5" x14ac:dyDescent="0.35">
      <c r="L835" s="62" t="s">
        <v>9873</v>
      </c>
      <c r="M835" s="63" t="s">
        <v>9783</v>
      </c>
      <c r="N835" s="64" t="s">
        <v>10593</v>
      </c>
      <c r="P835" s="62" t="s">
        <v>4208</v>
      </c>
    </row>
    <row r="836" spans="12:16" ht="14.5" x14ac:dyDescent="0.35">
      <c r="L836" s="62" t="s">
        <v>9874</v>
      </c>
      <c r="M836" s="63" t="s">
        <v>9747</v>
      </c>
      <c r="N836" s="64" t="s">
        <v>10597</v>
      </c>
      <c r="P836" s="62" t="s">
        <v>4209</v>
      </c>
    </row>
    <row r="837" spans="12:16" ht="14.5" x14ac:dyDescent="0.35">
      <c r="L837" s="62" t="s">
        <v>9875</v>
      </c>
      <c r="M837" s="63" t="s">
        <v>9776</v>
      </c>
      <c r="N837" s="64" t="s">
        <v>10614</v>
      </c>
      <c r="P837" s="62" t="s">
        <v>4210</v>
      </c>
    </row>
    <row r="838" spans="12:16" ht="14.5" x14ac:dyDescent="0.35">
      <c r="L838" s="62" t="s">
        <v>9876</v>
      </c>
      <c r="M838" s="63" t="s">
        <v>9800</v>
      </c>
      <c r="N838" s="64" t="s">
        <v>10590</v>
      </c>
      <c r="P838" s="62" t="s">
        <v>4211</v>
      </c>
    </row>
    <row r="839" spans="12:16" ht="14.5" x14ac:dyDescent="0.35">
      <c r="L839" s="62" t="s">
        <v>9877</v>
      </c>
      <c r="M839" s="63" t="s">
        <v>9801</v>
      </c>
      <c r="N839" s="64" t="s">
        <v>10596</v>
      </c>
      <c r="P839" s="62" t="s">
        <v>4212</v>
      </c>
    </row>
    <row r="840" spans="12:16" ht="14.5" x14ac:dyDescent="0.35">
      <c r="L840" s="62" t="s">
        <v>9877</v>
      </c>
      <c r="M840" s="63" t="s">
        <v>4358</v>
      </c>
      <c r="N840" s="64" t="s">
        <v>10605</v>
      </c>
      <c r="P840" s="62" t="s">
        <v>4213</v>
      </c>
    </row>
    <row r="841" spans="12:16" ht="14.5" x14ac:dyDescent="0.35">
      <c r="L841" s="62" t="s">
        <v>9877</v>
      </c>
      <c r="M841" s="63" t="s">
        <v>9776</v>
      </c>
      <c r="N841" s="64" t="s">
        <v>10615</v>
      </c>
      <c r="P841" s="62" t="s">
        <v>4214</v>
      </c>
    </row>
    <row r="842" spans="12:16" ht="14.5" x14ac:dyDescent="0.35">
      <c r="L842" s="62" t="s">
        <v>9877</v>
      </c>
      <c r="M842" s="63" t="s">
        <v>9748</v>
      </c>
      <c r="N842" s="64" t="s">
        <v>6639</v>
      </c>
      <c r="P842" s="62" t="s">
        <v>4215</v>
      </c>
    </row>
    <row r="843" spans="12:16" ht="14.5" x14ac:dyDescent="0.35">
      <c r="L843" s="62" t="s">
        <v>9878</v>
      </c>
      <c r="M843" s="63" t="s">
        <v>9743</v>
      </c>
      <c r="N843" s="64" t="s">
        <v>10602</v>
      </c>
      <c r="P843" s="62" t="s">
        <v>4216</v>
      </c>
    </row>
    <row r="844" spans="12:16" ht="14.5" x14ac:dyDescent="0.35">
      <c r="L844" s="62" t="s">
        <v>9879</v>
      </c>
      <c r="M844" s="63" t="s">
        <v>9780</v>
      </c>
      <c r="N844" s="64" t="s">
        <v>10582</v>
      </c>
      <c r="P844" s="62" t="s">
        <v>4217</v>
      </c>
    </row>
    <row r="845" spans="12:16" ht="14.5" x14ac:dyDescent="0.35">
      <c r="L845" s="62" t="s">
        <v>9880</v>
      </c>
      <c r="M845" s="63" t="s">
        <v>9766</v>
      </c>
      <c r="N845" s="64" t="s">
        <v>10607</v>
      </c>
      <c r="P845" s="62" t="s">
        <v>4218</v>
      </c>
    </row>
    <row r="846" spans="12:16" ht="14.5" x14ac:dyDescent="0.35">
      <c r="L846" s="62" t="s">
        <v>9881</v>
      </c>
      <c r="M846" s="63" t="s">
        <v>9794</v>
      </c>
      <c r="N846" s="64" t="s">
        <v>6661</v>
      </c>
      <c r="P846" s="62" t="s">
        <v>4219</v>
      </c>
    </row>
    <row r="847" spans="12:16" ht="14.5" x14ac:dyDescent="0.35">
      <c r="L847" s="62" t="s">
        <v>9882</v>
      </c>
      <c r="M847" s="63" t="s">
        <v>9748</v>
      </c>
      <c r="N847" s="64" t="s">
        <v>6640</v>
      </c>
      <c r="P847" s="62" t="s">
        <v>4220</v>
      </c>
    </row>
    <row r="848" spans="12:16" ht="14.5" x14ac:dyDescent="0.35">
      <c r="L848" s="62" t="s">
        <v>9883</v>
      </c>
      <c r="M848" s="63" t="s">
        <v>9801</v>
      </c>
      <c r="N848" s="64" t="s">
        <v>10597</v>
      </c>
      <c r="P848" s="62" t="s">
        <v>4221</v>
      </c>
    </row>
    <row r="849" spans="12:16" ht="14.5" x14ac:dyDescent="0.35">
      <c r="L849" s="62" t="s">
        <v>9884</v>
      </c>
      <c r="M849" s="63" t="s">
        <v>9789</v>
      </c>
      <c r="N849" s="64" t="s">
        <v>10614</v>
      </c>
      <c r="P849" s="62" t="s">
        <v>4222</v>
      </c>
    </row>
    <row r="850" spans="12:16" ht="14.5" x14ac:dyDescent="0.35">
      <c r="L850" s="62" t="s">
        <v>9885</v>
      </c>
      <c r="M850" s="63" t="s">
        <v>9770</v>
      </c>
      <c r="N850" s="64" t="s">
        <v>10591</v>
      </c>
      <c r="P850" s="62" t="s">
        <v>4223</v>
      </c>
    </row>
    <row r="851" spans="12:16" ht="14.5" x14ac:dyDescent="0.35">
      <c r="L851" s="62" t="s">
        <v>9885</v>
      </c>
      <c r="M851" s="63" t="s">
        <v>9791</v>
      </c>
      <c r="N851" s="64" t="s">
        <v>10603</v>
      </c>
      <c r="P851" s="62" t="s">
        <v>4224</v>
      </c>
    </row>
    <row r="852" spans="12:16" ht="14.5" x14ac:dyDescent="0.35">
      <c r="L852" s="62" t="s">
        <v>9886</v>
      </c>
      <c r="M852" s="63" t="s">
        <v>9748</v>
      </c>
      <c r="N852" s="64" t="s">
        <v>6641</v>
      </c>
      <c r="P852" s="62" t="s">
        <v>1365</v>
      </c>
    </row>
    <row r="853" spans="12:16" ht="14.5" x14ac:dyDescent="0.35">
      <c r="L853" s="62" t="s">
        <v>9887</v>
      </c>
      <c r="M853" s="63" t="s">
        <v>9777</v>
      </c>
      <c r="N853" s="64" t="s">
        <v>10575</v>
      </c>
      <c r="P853" s="62" t="s">
        <v>1366</v>
      </c>
    </row>
    <row r="854" spans="12:16" ht="14.5" x14ac:dyDescent="0.35">
      <c r="L854" s="62" t="s">
        <v>9887</v>
      </c>
      <c r="M854" s="63" t="s">
        <v>9799</v>
      </c>
      <c r="N854" s="64" t="s">
        <v>10590</v>
      </c>
      <c r="P854" s="62" t="s">
        <v>2628</v>
      </c>
    </row>
    <row r="855" spans="12:16" ht="14.5" x14ac:dyDescent="0.35">
      <c r="L855" s="62" t="s">
        <v>9887</v>
      </c>
      <c r="M855" s="63" t="s">
        <v>9786</v>
      </c>
      <c r="N855" s="64" t="s">
        <v>10591</v>
      </c>
      <c r="P855" s="62" t="s">
        <v>2629</v>
      </c>
    </row>
    <row r="856" spans="12:16" ht="14.5" x14ac:dyDescent="0.35">
      <c r="L856" s="62" t="s">
        <v>9887</v>
      </c>
      <c r="M856" s="63" t="s">
        <v>9801</v>
      </c>
      <c r="N856" s="64" t="s">
        <v>10600</v>
      </c>
      <c r="P856" s="62" t="s">
        <v>2630</v>
      </c>
    </row>
    <row r="857" spans="12:16" ht="14.5" x14ac:dyDescent="0.35">
      <c r="L857" s="62" t="s">
        <v>9887</v>
      </c>
      <c r="M857" s="63" t="s">
        <v>9743</v>
      </c>
      <c r="N857" s="64" t="s">
        <v>10603</v>
      </c>
      <c r="P857" s="62" t="s">
        <v>8147</v>
      </c>
    </row>
    <row r="858" spans="12:16" ht="14.5" x14ac:dyDescent="0.35">
      <c r="L858" s="62" t="s">
        <v>9887</v>
      </c>
      <c r="M858" s="63" t="s">
        <v>4358</v>
      </c>
      <c r="N858" s="64" t="s">
        <v>10606</v>
      </c>
      <c r="P858" s="62" t="s">
        <v>2631</v>
      </c>
    </row>
    <row r="859" spans="12:16" ht="14.5" x14ac:dyDescent="0.35">
      <c r="L859" s="62" t="s">
        <v>9887</v>
      </c>
      <c r="M859" s="63" t="s">
        <v>9750</v>
      </c>
      <c r="N859" s="64" t="s">
        <v>10606</v>
      </c>
      <c r="P859" s="62" t="s">
        <v>2632</v>
      </c>
    </row>
    <row r="860" spans="12:16" ht="14.5" x14ac:dyDescent="0.35">
      <c r="L860" s="62" t="s">
        <v>9887</v>
      </c>
      <c r="M860" s="63" t="s">
        <v>9792</v>
      </c>
      <c r="N860" s="64" t="s">
        <v>10607</v>
      </c>
      <c r="P860" s="62" t="s">
        <v>2633</v>
      </c>
    </row>
    <row r="861" spans="12:16" ht="14.5" x14ac:dyDescent="0.35">
      <c r="L861" s="62" t="s">
        <v>9887</v>
      </c>
      <c r="M861" s="63" t="s">
        <v>9766</v>
      </c>
      <c r="N861" s="64" t="s">
        <v>10608</v>
      </c>
      <c r="P861" s="62" t="s">
        <v>8149</v>
      </c>
    </row>
    <row r="862" spans="12:16" ht="14.5" x14ac:dyDescent="0.35">
      <c r="L862" s="62" t="s">
        <v>9887</v>
      </c>
      <c r="M862" s="63" t="s">
        <v>9776</v>
      </c>
      <c r="N862" s="64" t="s">
        <v>10616</v>
      </c>
      <c r="P862" s="62" t="s">
        <v>2634</v>
      </c>
    </row>
    <row r="863" spans="12:16" ht="14.5" x14ac:dyDescent="0.35">
      <c r="L863" s="62" t="s">
        <v>9887</v>
      </c>
      <c r="M863" s="63" t="s">
        <v>9774</v>
      </c>
      <c r="N863" s="64" t="s">
        <v>6621</v>
      </c>
      <c r="P863" s="62" t="s">
        <v>2635</v>
      </c>
    </row>
    <row r="864" spans="12:16" ht="14.5" x14ac:dyDescent="0.35">
      <c r="L864" s="62" t="s">
        <v>9887</v>
      </c>
      <c r="M864" s="63" t="s">
        <v>9748</v>
      </c>
      <c r="N864" s="64" t="s">
        <v>6642</v>
      </c>
      <c r="P864" s="62" t="s">
        <v>2636</v>
      </c>
    </row>
    <row r="865" spans="12:16" ht="14.5" x14ac:dyDescent="0.35">
      <c r="L865" s="62" t="s">
        <v>9888</v>
      </c>
      <c r="M865" s="63" t="s">
        <v>9741</v>
      </c>
      <c r="N865" s="64" t="s">
        <v>10607</v>
      </c>
      <c r="P865" s="62" t="s">
        <v>2637</v>
      </c>
    </row>
    <row r="866" spans="12:16" ht="14.5" x14ac:dyDescent="0.35">
      <c r="L866" s="62" t="s">
        <v>9889</v>
      </c>
      <c r="M866" s="63" t="s">
        <v>9750</v>
      </c>
      <c r="N866" s="64" t="s">
        <v>10607</v>
      </c>
      <c r="P866" s="62" t="s">
        <v>8150</v>
      </c>
    </row>
    <row r="867" spans="12:16" ht="14.5" x14ac:dyDescent="0.35">
      <c r="L867" s="62" t="s">
        <v>9890</v>
      </c>
      <c r="M867" s="63" t="s">
        <v>9949</v>
      </c>
      <c r="N867" s="64" t="s">
        <v>10604</v>
      </c>
      <c r="P867" s="62" t="s">
        <v>2638</v>
      </c>
    </row>
    <row r="868" spans="12:16" ht="14.5" x14ac:dyDescent="0.35">
      <c r="L868" s="62" t="s">
        <v>9891</v>
      </c>
      <c r="M868" s="63" t="s">
        <v>9765</v>
      </c>
      <c r="N868" s="64" t="s">
        <v>6618</v>
      </c>
      <c r="P868" s="62" t="s">
        <v>2639</v>
      </c>
    </row>
    <row r="869" spans="12:16" ht="14.5" x14ac:dyDescent="0.35">
      <c r="L869" s="62" t="s">
        <v>9892</v>
      </c>
      <c r="M869" s="63" t="s">
        <v>9795</v>
      </c>
      <c r="N869" s="64" t="s">
        <v>10582</v>
      </c>
      <c r="P869" s="62" t="s">
        <v>369</v>
      </c>
    </row>
    <row r="870" spans="12:16" ht="14.5" x14ac:dyDescent="0.35">
      <c r="L870" s="62" t="s">
        <v>9893</v>
      </c>
      <c r="M870" s="63" t="s">
        <v>9771</v>
      </c>
      <c r="N870" s="64" t="s">
        <v>10576</v>
      </c>
      <c r="P870" s="62" t="s">
        <v>2640</v>
      </c>
    </row>
    <row r="871" spans="12:16" ht="14.5" x14ac:dyDescent="0.35">
      <c r="L871" s="62" t="s">
        <v>9894</v>
      </c>
      <c r="M871" s="63" t="s">
        <v>9776</v>
      </c>
      <c r="N871" s="64" t="s">
        <v>10617</v>
      </c>
      <c r="P871" s="62" t="s">
        <v>2641</v>
      </c>
    </row>
    <row r="872" spans="12:16" ht="14.5" x14ac:dyDescent="0.35">
      <c r="L872" s="62" t="s">
        <v>9895</v>
      </c>
      <c r="M872" s="63" t="s">
        <v>9774</v>
      </c>
      <c r="N872" s="64" t="s">
        <v>6622</v>
      </c>
      <c r="P872" s="62" t="s">
        <v>2642</v>
      </c>
    </row>
    <row r="873" spans="12:16" ht="14.5" x14ac:dyDescent="0.35">
      <c r="L873" s="62" t="s">
        <v>9896</v>
      </c>
      <c r="M873" s="63" t="s">
        <v>9783</v>
      </c>
      <c r="N873" s="64" t="s">
        <v>10595</v>
      </c>
      <c r="P873" s="62" t="s">
        <v>2643</v>
      </c>
    </row>
    <row r="874" spans="12:16" ht="14.5" x14ac:dyDescent="0.35">
      <c r="L874" s="62" t="s">
        <v>9896</v>
      </c>
      <c r="M874" s="63" t="s">
        <v>9801</v>
      </c>
      <c r="N874" s="64" t="s">
        <v>10602</v>
      </c>
      <c r="P874" s="62" t="s">
        <v>2644</v>
      </c>
    </row>
    <row r="875" spans="12:16" ht="14.5" x14ac:dyDescent="0.35">
      <c r="L875" s="62" t="s">
        <v>9897</v>
      </c>
      <c r="M875" s="63" t="s">
        <v>9782</v>
      </c>
      <c r="N875" s="64" t="s">
        <v>6618</v>
      </c>
      <c r="P875" s="62" t="s">
        <v>2645</v>
      </c>
    </row>
    <row r="876" spans="12:16" ht="14.5" x14ac:dyDescent="0.35">
      <c r="L876" s="62" t="s">
        <v>9898</v>
      </c>
      <c r="M876" s="63" t="s">
        <v>9782</v>
      </c>
      <c r="N876" s="64" t="s">
        <v>6619</v>
      </c>
      <c r="P876" s="62" t="s">
        <v>2646</v>
      </c>
    </row>
    <row r="877" spans="12:16" ht="14.5" x14ac:dyDescent="0.35">
      <c r="L877" s="62" t="s">
        <v>9899</v>
      </c>
      <c r="M877" s="63" t="s">
        <v>9781</v>
      </c>
      <c r="N877" s="64" t="s">
        <v>10596</v>
      </c>
      <c r="P877" s="62" t="s">
        <v>2647</v>
      </c>
    </row>
    <row r="878" spans="12:16" ht="14.5" x14ac:dyDescent="0.35">
      <c r="L878" s="62" t="s">
        <v>9900</v>
      </c>
      <c r="M878" s="63" t="s">
        <v>9747</v>
      </c>
      <c r="N878" s="64" t="s">
        <v>10600</v>
      </c>
      <c r="P878" s="62" t="s">
        <v>2648</v>
      </c>
    </row>
    <row r="879" spans="12:16" ht="14.5" x14ac:dyDescent="0.35">
      <c r="L879" s="62" t="s">
        <v>9900</v>
      </c>
      <c r="M879" s="63" t="s">
        <v>9794</v>
      </c>
      <c r="N879" s="64" t="s">
        <v>6662</v>
      </c>
      <c r="P879" s="62" t="s">
        <v>2649</v>
      </c>
    </row>
    <row r="880" spans="12:16" ht="14.5" x14ac:dyDescent="0.35">
      <c r="L880" s="62" t="s">
        <v>9901</v>
      </c>
      <c r="M880" s="63" t="s">
        <v>9793</v>
      </c>
      <c r="N880" s="64" t="s">
        <v>10608</v>
      </c>
      <c r="P880" s="62" t="s">
        <v>2650</v>
      </c>
    </row>
    <row r="881" spans="12:16" ht="14.5" x14ac:dyDescent="0.35">
      <c r="L881" s="62" t="s">
        <v>9902</v>
      </c>
      <c r="M881" s="63" t="s">
        <v>9743</v>
      </c>
      <c r="N881" s="64" t="s">
        <v>10604</v>
      </c>
      <c r="P881" s="62" t="s">
        <v>2651</v>
      </c>
    </row>
    <row r="882" spans="12:16" ht="14.5" x14ac:dyDescent="0.35">
      <c r="L882" s="62" t="s">
        <v>9903</v>
      </c>
      <c r="M882" s="63" t="s">
        <v>9748</v>
      </c>
      <c r="N882" s="64" t="s">
        <v>6643</v>
      </c>
      <c r="P882" s="62" t="s">
        <v>2652</v>
      </c>
    </row>
    <row r="883" spans="12:16" ht="14.5" x14ac:dyDescent="0.35">
      <c r="L883" s="62" t="s">
        <v>7208</v>
      </c>
      <c r="M883" s="63" t="s">
        <v>9768</v>
      </c>
      <c r="N883" s="64" t="s">
        <v>10602</v>
      </c>
      <c r="P883" s="62" t="s">
        <v>2653</v>
      </c>
    </row>
    <row r="884" spans="12:16" ht="14.5" x14ac:dyDescent="0.35">
      <c r="L884" s="62" t="s">
        <v>7209</v>
      </c>
      <c r="M884" s="63" t="s">
        <v>9768</v>
      </c>
      <c r="N884" s="64" t="s">
        <v>10603</v>
      </c>
      <c r="P884" s="62" t="s">
        <v>2654</v>
      </c>
    </row>
    <row r="885" spans="12:16" ht="14.5" x14ac:dyDescent="0.35">
      <c r="L885" s="62" t="s">
        <v>7210</v>
      </c>
      <c r="M885" s="63" t="s">
        <v>9768</v>
      </c>
      <c r="N885" s="64" t="s">
        <v>10604</v>
      </c>
      <c r="P885" s="62" t="s">
        <v>2655</v>
      </c>
    </row>
    <row r="886" spans="12:16" ht="14.5" x14ac:dyDescent="0.35">
      <c r="L886" s="62" t="s">
        <v>7211</v>
      </c>
      <c r="M886" s="63" t="s">
        <v>9739</v>
      </c>
      <c r="N886" s="64" t="s">
        <v>10578</v>
      </c>
      <c r="P886" s="62" t="s">
        <v>2656</v>
      </c>
    </row>
    <row r="887" spans="12:16" ht="14.5" x14ac:dyDescent="0.35">
      <c r="L887" s="62" t="s">
        <v>7212</v>
      </c>
      <c r="M887" s="63" t="s">
        <v>9794</v>
      </c>
      <c r="N887" s="64" t="s">
        <v>6663</v>
      </c>
      <c r="P887" s="62" t="s">
        <v>2657</v>
      </c>
    </row>
    <row r="888" spans="12:16" ht="14.5" x14ac:dyDescent="0.35">
      <c r="L888" s="62" t="s">
        <v>7213</v>
      </c>
      <c r="M888" s="63" t="s">
        <v>9772</v>
      </c>
      <c r="N888" s="64" t="s">
        <v>10608</v>
      </c>
      <c r="P888" s="62" t="s">
        <v>2658</v>
      </c>
    </row>
    <row r="889" spans="12:16" ht="14.5" x14ac:dyDescent="0.35">
      <c r="L889" s="62" t="s">
        <v>7214</v>
      </c>
      <c r="M889" s="63" t="s">
        <v>9801</v>
      </c>
      <c r="N889" s="64" t="s">
        <v>10603</v>
      </c>
      <c r="P889" s="62" t="s">
        <v>2659</v>
      </c>
    </row>
    <row r="890" spans="12:16" ht="14.5" x14ac:dyDescent="0.35">
      <c r="L890" s="62" t="s">
        <v>7215</v>
      </c>
      <c r="M890" s="63" t="s">
        <v>480</v>
      </c>
      <c r="N890" s="64" t="s">
        <v>6664</v>
      </c>
      <c r="P890" s="62" t="s">
        <v>2660</v>
      </c>
    </row>
    <row r="891" spans="12:16" ht="14.5" x14ac:dyDescent="0.35">
      <c r="L891" s="62" t="s">
        <v>7216</v>
      </c>
      <c r="M891" s="63" t="s">
        <v>9748</v>
      </c>
      <c r="N891" s="64" t="s">
        <v>6644</v>
      </c>
      <c r="P891" s="62" t="s">
        <v>2661</v>
      </c>
    </row>
    <row r="892" spans="12:16" ht="14.5" x14ac:dyDescent="0.35">
      <c r="L892" s="62" t="s">
        <v>7217</v>
      </c>
      <c r="M892" s="63" t="s">
        <v>9794</v>
      </c>
      <c r="N892" s="64" t="s">
        <v>6665</v>
      </c>
      <c r="P892" s="62" t="s">
        <v>2662</v>
      </c>
    </row>
    <row r="893" spans="12:16" ht="14.5" x14ac:dyDescent="0.35">
      <c r="L893" s="62" t="s">
        <v>7218</v>
      </c>
      <c r="M893" s="63" t="s">
        <v>9780</v>
      </c>
      <c r="N893" s="64" t="s">
        <v>10588</v>
      </c>
      <c r="P893" s="62" t="s">
        <v>2663</v>
      </c>
    </row>
    <row r="894" spans="12:16" ht="14.5" x14ac:dyDescent="0.35">
      <c r="L894" s="62" t="s">
        <v>7218</v>
      </c>
      <c r="M894" s="63" t="s">
        <v>9783</v>
      </c>
      <c r="N894" s="64" t="s">
        <v>10596</v>
      </c>
      <c r="P894" s="62" t="s">
        <v>2664</v>
      </c>
    </row>
    <row r="895" spans="12:16" ht="14.5" x14ac:dyDescent="0.35">
      <c r="L895" s="62" t="s">
        <v>7219</v>
      </c>
      <c r="M895" s="63" t="s">
        <v>9750</v>
      </c>
      <c r="N895" s="64" t="s">
        <v>10608</v>
      </c>
      <c r="P895" s="62" t="s">
        <v>2665</v>
      </c>
    </row>
    <row r="896" spans="12:16" ht="14.5" x14ac:dyDescent="0.35">
      <c r="L896" s="62" t="s">
        <v>7220</v>
      </c>
      <c r="M896" s="63" t="s">
        <v>9782</v>
      </c>
      <c r="N896" s="64" t="s">
        <v>6620</v>
      </c>
      <c r="P896" s="62" t="s">
        <v>8290</v>
      </c>
    </row>
    <row r="897" spans="12:16" ht="14.5" x14ac:dyDescent="0.35">
      <c r="L897" s="62" t="s">
        <v>7221</v>
      </c>
      <c r="M897" s="63" t="s">
        <v>9791</v>
      </c>
      <c r="N897" s="64" t="s">
        <v>10604</v>
      </c>
      <c r="P897" s="62" t="s">
        <v>8291</v>
      </c>
    </row>
    <row r="898" spans="12:16" ht="14.5" x14ac:dyDescent="0.35">
      <c r="L898" s="62" t="s">
        <v>7222</v>
      </c>
      <c r="M898" s="63" t="s">
        <v>9767</v>
      </c>
      <c r="N898" s="64" t="s">
        <v>6618</v>
      </c>
      <c r="P898" s="62" t="s">
        <v>8292</v>
      </c>
    </row>
    <row r="899" spans="12:16" ht="14.5" x14ac:dyDescent="0.35">
      <c r="L899" s="62" t="s">
        <v>7223</v>
      </c>
      <c r="M899" s="63" t="s">
        <v>9792</v>
      </c>
      <c r="N899" s="64" t="s">
        <v>10608</v>
      </c>
      <c r="P899" s="62" t="s">
        <v>8293</v>
      </c>
    </row>
    <row r="900" spans="12:16" ht="14.5" x14ac:dyDescent="0.35">
      <c r="L900" s="62" t="s">
        <v>4482</v>
      </c>
      <c r="M900" s="63" t="s">
        <v>9750</v>
      </c>
      <c r="N900" s="64" t="s">
        <v>10610</v>
      </c>
      <c r="P900" s="62" t="s">
        <v>8294</v>
      </c>
    </row>
    <row r="901" spans="12:16" ht="14.5" x14ac:dyDescent="0.35">
      <c r="L901" s="62" t="s">
        <v>4482</v>
      </c>
      <c r="M901" s="63" t="s">
        <v>9766</v>
      </c>
      <c r="N901" s="64" t="s">
        <v>10610</v>
      </c>
      <c r="P901" s="62" t="s">
        <v>8295</v>
      </c>
    </row>
    <row r="902" spans="12:16" ht="14.5" x14ac:dyDescent="0.35">
      <c r="L902" s="62" t="s">
        <v>4482</v>
      </c>
      <c r="M902" s="63" t="s">
        <v>9794</v>
      </c>
      <c r="N902" s="64" t="s">
        <v>6666</v>
      </c>
      <c r="P902" s="62" t="s">
        <v>8296</v>
      </c>
    </row>
    <row r="903" spans="12:16" ht="14.5" x14ac:dyDescent="0.35">
      <c r="L903" s="62" t="s">
        <v>4483</v>
      </c>
      <c r="M903" s="63" t="s">
        <v>9750</v>
      </c>
      <c r="N903" s="64" t="s">
        <v>10612</v>
      </c>
      <c r="P903" s="62" t="s">
        <v>8297</v>
      </c>
    </row>
    <row r="904" spans="12:16" ht="14.5" x14ac:dyDescent="0.35">
      <c r="L904" s="62" t="s">
        <v>4483</v>
      </c>
      <c r="M904" s="63" t="s">
        <v>9748</v>
      </c>
      <c r="N904" s="64" t="s">
        <v>6646</v>
      </c>
      <c r="P904" s="62" t="s">
        <v>8298</v>
      </c>
    </row>
    <row r="905" spans="12:16" ht="14.5" x14ac:dyDescent="0.35">
      <c r="L905" s="62" t="s">
        <v>4484</v>
      </c>
      <c r="M905" s="63" t="s">
        <v>9742</v>
      </c>
      <c r="N905" s="64" t="s">
        <v>10590</v>
      </c>
      <c r="P905" s="62" t="s">
        <v>8299</v>
      </c>
    </row>
    <row r="906" spans="12:16" ht="14.5" x14ac:dyDescent="0.35">
      <c r="L906" s="62" t="s">
        <v>4485</v>
      </c>
      <c r="M906" s="63" t="s">
        <v>9743</v>
      </c>
      <c r="N906" s="64" t="s">
        <v>10606</v>
      </c>
      <c r="P906" s="62" t="s">
        <v>8300</v>
      </c>
    </row>
    <row r="907" spans="12:16" ht="14.5" x14ac:dyDescent="0.35">
      <c r="L907" s="62" t="s">
        <v>4485</v>
      </c>
      <c r="M907" s="63" t="s">
        <v>9794</v>
      </c>
      <c r="N907" s="64" t="s">
        <v>6667</v>
      </c>
      <c r="P907" s="62" t="s">
        <v>8301</v>
      </c>
    </row>
    <row r="908" spans="12:16" ht="14.5" x14ac:dyDescent="0.35">
      <c r="L908" s="62" t="s">
        <v>4486</v>
      </c>
      <c r="M908" s="63" t="s">
        <v>9743</v>
      </c>
      <c r="N908" s="64" t="s">
        <v>10605</v>
      </c>
      <c r="P908" s="62" t="s">
        <v>8302</v>
      </c>
    </row>
    <row r="909" spans="12:16" ht="14.5" x14ac:dyDescent="0.35">
      <c r="L909" s="62" t="s">
        <v>4486</v>
      </c>
      <c r="M909" s="63" t="s">
        <v>9748</v>
      </c>
      <c r="N909" s="64" t="s">
        <v>6647</v>
      </c>
      <c r="P909" s="62" t="s">
        <v>8303</v>
      </c>
    </row>
    <row r="910" spans="12:16" ht="14.5" x14ac:dyDescent="0.35">
      <c r="L910" s="62" t="s">
        <v>4487</v>
      </c>
      <c r="M910" s="63" t="s">
        <v>9788</v>
      </c>
      <c r="N910" s="64" t="s">
        <v>10610</v>
      </c>
      <c r="P910" s="62" t="s">
        <v>8304</v>
      </c>
    </row>
    <row r="911" spans="12:16" ht="14.5" x14ac:dyDescent="0.35">
      <c r="L911" s="62" t="s">
        <v>4487</v>
      </c>
      <c r="M911" s="63" t="s">
        <v>9766</v>
      </c>
      <c r="N911" s="64" t="s">
        <v>10612</v>
      </c>
      <c r="P911" s="62" t="s">
        <v>8305</v>
      </c>
    </row>
    <row r="912" spans="12:16" ht="14.5" x14ac:dyDescent="0.35">
      <c r="L912" s="62" t="s">
        <v>4488</v>
      </c>
      <c r="M912" s="63" t="s">
        <v>9949</v>
      </c>
      <c r="N912" s="64" t="s">
        <v>10605</v>
      </c>
      <c r="P912" s="62" t="s">
        <v>8306</v>
      </c>
    </row>
    <row r="913" spans="12:16" ht="14.5" x14ac:dyDescent="0.35">
      <c r="L913" s="62" t="s">
        <v>4489</v>
      </c>
      <c r="M913" s="63" t="s">
        <v>9777</v>
      </c>
      <c r="N913" s="64" t="s">
        <v>10576</v>
      </c>
      <c r="P913" s="62" t="s">
        <v>8307</v>
      </c>
    </row>
    <row r="914" spans="12:16" ht="14.5" x14ac:dyDescent="0.35">
      <c r="L914" s="62" t="s">
        <v>4490</v>
      </c>
      <c r="M914" s="63" t="s">
        <v>9767</v>
      </c>
      <c r="N914" s="64" t="s">
        <v>6619</v>
      </c>
      <c r="P914" s="62" t="s">
        <v>8308</v>
      </c>
    </row>
    <row r="915" spans="12:16" ht="14.5" x14ac:dyDescent="0.35">
      <c r="L915" s="62" t="s">
        <v>4491</v>
      </c>
      <c r="M915" s="63" t="s">
        <v>9785</v>
      </c>
      <c r="N915" s="64" t="s">
        <v>10608</v>
      </c>
      <c r="P915" s="62" t="s">
        <v>8309</v>
      </c>
    </row>
    <row r="916" spans="12:16" ht="14.5" x14ac:dyDescent="0.35">
      <c r="L916" s="62" t="s">
        <v>4491</v>
      </c>
      <c r="M916" s="63" t="s">
        <v>9766</v>
      </c>
      <c r="N916" s="64" t="s">
        <v>10614</v>
      </c>
      <c r="P916" s="62" t="s">
        <v>8310</v>
      </c>
    </row>
    <row r="917" spans="12:16" ht="14.5" x14ac:dyDescent="0.35">
      <c r="L917" s="62" t="s">
        <v>4491</v>
      </c>
      <c r="M917" s="63" t="s">
        <v>9794</v>
      </c>
      <c r="N917" s="64" t="s">
        <v>6668</v>
      </c>
      <c r="P917" s="62" t="s">
        <v>8311</v>
      </c>
    </row>
    <row r="918" spans="12:16" ht="14.5" x14ac:dyDescent="0.35">
      <c r="L918" s="62" t="s">
        <v>4492</v>
      </c>
      <c r="M918" s="63" t="s">
        <v>9766</v>
      </c>
      <c r="N918" s="64" t="s">
        <v>10615</v>
      </c>
      <c r="P918" s="62" t="s">
        <v>8312</v>
      </c>
    </row>
    <row r="919" spans="12:16" ht="14.5" x14ac:dyDescent="0.35">
      <c r="L919" s="62" t="s">
        <v>10618</v>
      </c>
      <c r="M919" s="63" t="s">
        <v>9749</v>
      </c>
      <c r="N919" s="64" t="s">
        <v>10605</v>
      </c>
      <c r="P919" s="62" t="s">
        <v>8313</v>
      </c>
    </row>
    <row r="920" spans="12:16" ht="14.5" x14ac:dyDescent="0.35">
      <c r="L920" s="62" t="s">
        <v>10618</v>
      </c>
      <c r="M920" s="63" t="s">
        <v>9738</v>
      </c>
      <c r="N920" s="64" t="s">
        <v>10614</v>
      </c>
      <c r="P920" s="62" t="s">
        <v>8314</v>
      </c>
    </row>
    <row r="921" spans="12:16" ht="14.5" x14ac:dyDescent="0.35">
      <c r="L921" s="62" t="s">
        <v>10619</v>
      </c>
      <c r="M921" s="63" t="s">
        <v>9748</v>
      </c>
      <c r="N921" s="64" t="s">
        <v>6648</v>
      </c>
      <c r="P921" s="62" t="s">
        <v>11028</v>
      </c>
    </row>
    <row r="922" spans="12:16" ht="14.5" x14ac:dyDescent="0.35">
      <c r="L922" s="62" t="s">
        <v>10620</v>
      </c>
      <c r="M922" s="63" t="s">
        <v>9795</v>
      </c>
      <c r="N922" s="64" t="s">
        <v>10588</v>
      </c>
      <c r="P922" s="62" t="s">
        <v>11029</v>
      </c>
    </row>
    <row r="923" spans="12:16" ht="14.5" x14ac:dyDescent="0.35">
      <c r="L923" s="62" t="s">
        <v>10621</v>
      </c>
      <c r="M923" s="63" t="s">
        <v>9772</v>
      </c>
      <c r="N923" s="64" t="s">
        <v>10610</v>
      </c>
      <c r="P923" s="62" t="s">
        <v>11030</v>
      </c>
    </row>
    <row r="924" spans="12:16" ht="14.5" x14ac:dyDescent="0.35">
      <c r="L924" s="62" t="s">
        <v>10621</v>
      </c>
      <c r="M924" s="63" t="s">
        <v>9765</v>
      </c>
      <c r="N924" s="64" t="s">
        <v>6619</v>
      </c>
      <c r="P924" s="62" t="s">
        <v>11031</v>
      </c>
    </row>
    <row r="925" spans="12:16" ht="14.5" x14ac:dyDescent="0.35">
      <c r="L925" s="62" t="s">
        <v>10622</v>
      </c>
      <c r="M925" s="63" t="s">
        <v>9783</v>
      </c>
      <c r="N925" s="64" t="s">
        <v>10597</v>
      </c>
      <c r="P925" s="62" t="s">
        <v>11032</v>
      </c>
    </row>
    <row r="926" spans="12:16" ht="14.5" x14ac:dyDescent="0.35">
      <c r="L926" s="62" t="s">
        <v>10623</v>
      </c>
      <c r="M926" s="63" t="s">
        <v>9798</v>
      </c>
      <c r="N926" s="64" t="s">
        <v>6669</v>
      </c>
      <c r="P926" s="62" t="s">
        <v>11033</v>
      </c>
    </row>
    <row r="927" spans="12:16" ht="14.5" x14ac:dyDescent="0.35">
      <c r="L927" s="62" t="s">
        <v>10624</v>
      </c>
      <c r="M927" s="63" t="s">
        <v>480</v>
      </c>
      <c r="N927" s="64" t="s">
        <v>6670</v>
      </c>
      <c r="P927" s="62" t="s">
        <v>11034</v>
      </c>
    </row>
    <row r="928" spans="12:16" ht="14.5" x14ac:dyDescent="0.35">
      <c r="L928" s="62" t="s">
        <v>10625</v>
      </c>
      <c r="M928" s="63" t="s">
        <v>9794</v>
      </c>
      <c r="N928" s="64" t="s">
        <v>6671</v>
      </c>
      <c r="P928" s="62" t="s">
        <v>11035</v>
      </c>
    </row>
    <row r="929" spans="12:16" ht="14.5" x14ac:dyDescent="0.35">
      <c r="L929" s="62" t="s">
        <v>10626</v>
      </c>
      <c r="M929" s="63" t="s">
        <v>9781</v>
      </c>
      <c r="N929" s="64" t="s">
        <v>10597</v>
      </c>
      <c r="P929" s="62" t="s">
        <v>11036</v>
      </c>
    </row>
    <row r="930" spans="12:16" ht="14.5" x14ac:dyDescent="0.35">
      <c r="L930" s="62" t="s">
        <v>10626</v>
      </c>
      <c r="M930" s="63" t="s">
        <v>9784</v>
      </c>
      <c r="N930" s="64" t="s">
        <v>10607</v>
      </c>
      <c r="P930" s="62" t="s">
        <v>11037</v>
      </c>
    </row>
    <row r="931" spans="12:16" ht="14.5" x14ac:dyDescent="0.35">
      <c r="L931" s="62" t="s">
        <v>10626</v>
      </c>
      <c r="M931" s="63" t="s">
        <v>9788</v>
      </c>
      <c r="N931" s="64" t="s">
        <v>10612</v>
      </c>
      <c r="P931" s="62" t="s">
        <v>11038</v>
      </c>
    </row>
    <row r="932" spans="12:16" ht="14.5" x14ac:dyDescent="0.35">
      <c r="L932" s="62" t="s">
        <v>10627</v>
      </c>
      <c r="M932" s="63" t="s">
        <v>480</v>
      </c>
      <c r="N932" s="64" t="s">
        <v>6672</v>
      </c>
      <c r="P932" s="62" t="s">
        <v>11039</v>
      </c>
    </row>
    <row r="933" spans="12:16" ht="14.5" x14ac:dyDescent="0.35">
      <c r="L933" s="62" t="s">
        <v>10628</v>
      </c>
      <c r="M933" s="63" t="s">
        <v>9747</v>
      </c>
      <c r="N933" s="64" t="s">
        <v>10602</v>
      </c>
      <c r="P933" s="62" t="s">
        <v>8339</v>
      </c>
    </row>
    <row r="934" spans="12:16" ht="14.5" x14ac:dyDescent="0.35">
      <c r="L934" s="62" t="s">
        <v>10628</v>
      </c>
      <c r="M934" s="63" t="s">
        <v>9738</v>
      </c>
      <c r="N934" s="64" t="s">
        <v>10615</v>
      </c>
      <c r="P934" s="62" t="s">
        <v>8340</v>
      </c>
    </row>
    <row r="935" spans="12:16" ht="14.5" x14ac:dyDescent="0.35">
      <c r="L935" s="62" t="s">
        <v>10629</v>
      </c>
      <c r="M935" s="63" t="s">
        <v>9777</v>
      </c>
      <c r="N935" s="64" t="s">
        <v>10577</v>
      </c>
      <c r="P935" s="62" t="s">
        <v>8341</v>
      </c>
    </row>
    <row r="936" spans="12:16" ht="14.5" x14ac:dyDescent="0.35">
      <c r="L936" s="62" t="s">
        <v>10630</v>
      </c>
      <c r="M936" s="63" t="s">
        <v>9796</v>
      </c>
      <c r="N936" s="64" t="s">
        <v>10577</v>
      </c>
      <c r="P936" s="62" t="s">
        <v>8342</v>
      </c>
    </row>
    <row r="937" spans="12:16" ht="14.5" x14ac:dyDescent="0.35">
      <c r="L937" s="62" t="s">
        <v>10630</v>
      </c>
      <c r="M937" s="63" t="s">
        <v>9771</v>
      </c>
      <c r="N937" s="64" t="s">
        <v>10577</v>
      </c>
      <c r="P937" s="62" t="s">
        <v>8343</v>
      </c>
    </row>
    <row r="938" spans="12:16" ht="14.5" x14ac:dyDescent="0.35">
      <c r="L938" s="62" t="s">
        <v>10630</v>
      </c>
      <c r="M938" s="63" t="s">
        <v>9779</v>
      </c>
      <c r="N938" s="64" t="s">
        <v>10582</v>
      </c>
      <c r="P938" s="62" t="s">
        <v>8344</v>
      </c>
    </row>
    <row r="939" spans="12:16" ht="14.5" x14ac:dyDescent="0.35">
      <c r="L939" s="62" t="s">
        <v>10630</v>
      </c>
      <c r="M939" s="63" t="s">
        <v>9781</v>
      </c>
      <c r="N939" s="64" t="s">
        <v>10600</v>
      </c>
      <c r="P939" s="62" t="s">
        <v>8345</v>
      </c>
    </row>
    <row r="940" spans="12:16" ht="14.5" x14ac:dyDescent="0.35">
      <c r="L940" s="62" t="s">
        <v>10630</v>
      </c>
      <c r="M940" s="63" t="s">
        <v>9798</v>
      </c>
      <c r="N940" s="64" t="s">
        <v>10617</v>
      </c>
      <c r="P940" s="62" t="s">
        <v>8346</v>
      </c>
    </row>
    <row r="941" spans="12:16" ht="14.5" x14ac:dyDescent="0.35">
      <c r="L941" s="62" t="s">
        <v>10631</v>
      </c>
      <c r="M941" s="63" t="s">
        <v>9767</v>
      </c>
      <c r="N941" s="64" t="s">
        <v>6620</v>
      </c>
      <c r="P941" s="62" t="s">
        <v>8347</v>
      </c>
    </row>
    <row r="942" spans="12:16" ht="14.5" x14ac:dyDescent="0.35">
      <c r="L942" s="62" t="s">
        <v>10632</v>
      </c>
      <c r="M942" s="63" t="s">
        <v>9738</v>
      </c>
      <c r="N942" s="64" t="s">
        <v>10616</v>
      </c>
      <c r="P942" s="62" t="s">
        <v>8348</v>
      </c>
    </row>
    <row r="943" spans="12:16" ht="14.5" x14ac:dyDescent="0.35">
      <c r="L943" s="62" t="s">
        <v>10633</v>
      </c>
      <c r="M943" s="63" t="s">
        <v>9777</v>
      </c>
      <c r="N943" s="64" t="s">
        <v>10585</v>
      </c>
      <c r="P943" s="62" t="s">
        <v>8349</v>
      </c>
    </row>
    <row r="944" spans="12:16" ht="14.5" x14ac:dyDescent="0.35">
      <c r="L944" s="62" t="s">
        <v>10634</v>
      </c>
      <c r="M944" s="63" t="s">
        <v>9768</v>
      </c>
      <c r="N944" s="64" t="s">
        <v>10605</v>
      </c>
      <c r="P944" s="62" t="s">
        <v>8350</v>
      </c>
    </row>
    <row r="945" spans="12:16" ht="14.5" x14ac:dyDescent="0.35">
      <c r="L945" s="62" t="s">
        <v>10635</v>
      </c>
      <c r="M945" s="63" t="s">
        <v>9748</v>
      </c>
      <c r="N945" s="64" t="s">
        <v>6649</v>
      </c>
      <c r="P945" s="62" t="s">
        <v>8351</v>
      </c>
    </row>
    <row r="946" spans="12:16" ht="14.5" x14ac:dyDescent="0.35">
      <c r="L946" s="62" t="s">
        <v>6285</v>
      </c>
      <c r="M946" s="63" t="s">
        <v>1424</v>
      </c>
      <c r="N946" s="64" t="s">
        <v>6670</v>
      </c>
      <c r="P946" s="62" t="s">
        <v>8352</v>
      </c>
    </row>
    <row r="947" spans="12:16" ht="14.5" x14ac:dyDescent="0.35">
      <c r="L947" s="62" t="s">
        <v>10636</v>
      </c>
      <c r="M947" s="63" t="s">
        <v>9798</v>
      </c>
      <c r="N947" s="64" t="s">
        <v>6617</v>
      </c>
      <c r="P947" s="62" t="s">
        <v>8353</v>
      </c>
    </row>
    <row r="948" spans="12:16" ht="14.5" x14ac:dyDescent="0.35">
      <c r="L948" s="62" t="s">
        <v>10637</v>
      </c>
      <c r="M948" s="63" t="s">
        <v>9798</v>
      </c>
      <c r="N948" s="64" t="s">
        <v>6673</v>
      </c>
      <c r="P948" s="62" t="s">
        <v>8354</v>
      </c>
    </row>
    <row r="949" spans="12:16" ht="14.5" x14ac:dyDescent="0.35">
      <c r="L949" s="62" t="s">
        <v>10638</v>
      </c>
      <c r="M949" s="63" t="s">
        <v>9744</v>
      </c>
      <c r="N949" s="64" t="s">
        <v>10573</v>
      </c>
      <c r="P949" s="62" t="s">
        <v>8355</v>
      </c>
    </row>
    <row r="950" spans="12:16" ht="14.5" x14ac:dyDescent="0.35">
      <c r="L950" s="62" t="s">
        <v>10638</v>
      </c>
      <c r="M950" s="63" t="s">
        <v>9791</v>
      </c>
      <c r="N950" s="64" t="s">
        <v>10605</v>
      </c>
      <c r="P950" s="62" t="s">
        <v>8356</v>
      </c>
    </row>
    <row r="951" spans="12:16" ht="14.5" x14ac:dyDescent="0.35">
      <c r="L951" s="62" t="s">
        <v>10638</v>
      </c>
      <c r="M951" s="63" t="s">
        <v>9784</v>
      </c>
      <c r="N951" s="64" t="s">
        <v>10608</v>
      </c>
      <c r="P951" s="62" t="s">
        <v>8357</v>
      </c>
    </row>
    <row r="952" spans="12:16" ht="14.5" x14ac:dyDescent="0.35">
      <c r="L952" s="62" t="s">
        <v>10639</v>
      </c>
      <c r="M952" s="63" t="s">
        <v>9789</v>
      </c>
      <c r="N952" s="64" t="s">
        <v>10615</v>
      </c>
      <c r="P952" s="62" t="s">
        <v>8358</v>
      </c>
    </row>
    <row r="953" spans="12:16" ht="14.5" x14ac:dyDescent="0.35">
      <c r="L953" s="62" t="s">
        <v>10640</v>
      </c>
      <c r="M953" s="63" t="s">
        <v>9792</v>
      </c>
      <c r="N953" s="64" t="s">
        <v>10610</v>
      </c>
      <c r="P953" s="62" t="s">
        <v>8359</v>
      </c>
    </row>
    <row r="954" spans="12:16" ht="14.5" x14ac:dyDescent="0.35">
      <c r="L954" s="62" t="s">
        <v>10641</v>
      </c>
      <c r="M954" s="63" t="s">
        <v>9775</v>
      </c>
      <c r="N954" s="64" t="s">
        <v>10595</v>
      </c>
      <c r="P954" s="62" t="s">
        <v>8360</v>
      </c>
    </row>
    <row r="955" spans="12:16" ht="14.5" x14ac:dyDescent="0.35">
      <c r="L955" s="62" t="s">
        <v>8048</v>
      </c>
      <c r="M955" s="63" t="s">
        <v>9794</v>
      </c>
      <c r="N955" s="64" t="s">
        <v>6674</v>
      </c>
      <c r="P955" s="62" t="s">
        <v>8361</v>
      </c>
    </row>
    <row r="956" spans="12:16" ht="14.5" x14ac:dyDescent="0.35">
      <c r="L956" s="62" t="s">
        <v>8049</v>
      </c>
      <c r="M956" s="63" t="s">
        <v>9798</v>
      </c>
      <c r="N956" s="64" t="s">
        <v>6675</v>
      </c>
      <c r="P956" s="62" t="s">
        <v>8362</v>
      </c>
    </row>
    <row r="957" spans="12:16" ht="14.5" x14ac:dyDescent="0.35">
      <c r="L957" s="62" t="s">
        <v>8050</v>
      </c>
      <c r="M957" s="63" t="s">
        <v>9748</v>
      </c>
      <c r="N957" s="64" t="s">
        <v>6650</v>
      </c>
      <c r="P957" s="62" t="s">
        <v>8363</v>
      </c>
    </row>
    <row r="958" spans="12:16" ht="14.5" x14ac:dyDescent="0.35">
      <c r="L958" s="62" t="s">
        <v>8050</v>
      </c>
      <c r="M958" s="63" t="s">
        <v>9794</v>
      </c>
      <c r="N958" s="64" t="s">
        <v>6676</v>
      </c>
      <c r="P958" s="62" t="s">
        <v>8364</v>
      </c>
    </row>
    <row r="959" spans="12:16" ht="14.5" x14ac:dyDescent="0.35">
      <c r="L959" s="62" t="s">
        <v>8051</v>
      </c>
      <c r="M959" s="63" t="s">
        <v>4358</v>
      </c>
      <c r="N959" s="64" t="s">
        <v>10607</v>
      </c>
      <c r="P959" s="62" t="s">
        <v>8365</v>
      </c>
    </row>
    <row r="960" spans="12:16" ht="14.5" x14ac:dyDescent="0.35">
      <c r="L960" s="62" t="s">
        <v>8052</v>
      </c>
      <c r="M960" s="63" t="s">
        <v>9792</v>
      </c>
      <c r="N960" s="64" t="s">
        <v>10612</v>
      </c>
      <c r="P960" s="62" t="s">
        <v>8366</v>
      </c>
    </row>
    <row r="961" spans="12:16" ht="14.5" x14ac:dyDescent="0.35">
      <c r="L961" s="62" t="s">
        <v>8053</v>
      </c>
      <c r="M961" s="63" t="s">
        <v>9741</v>
      </c>
      <c r="N961" s="64" t="s">
        <v>10608</v>
      </c>
      <c r="P961" s="62" t="s">
        <v>8367</v>
      </c>
    </row>
    <row r="962" spans="12:16" ht="14.5" x14ac:dyDescent="0.35">
      <c r="L962" s="62" t="s">
        <v>8054</v>
      </c>
      <c r="M962" s="63" t="s">
        <v>9798</v>
      </c>
      <c r="N962" s="64" t="s">
        <v>6618</v>
      </c>
      <c r="P962" s="62" t="s">
        <v>8368</v>
      </c>
    </row>
    <row r="963" spans="12:16" ht="14.5" x14ac:dyDescent="0.35">
      <c r="L963" s="62" t="s">
        <v>8055</v>
      </c>
      <c r="M963" s="63" t="s">
        <v>9800</v>
      </c>
      <c r="N963" s="64" t="s">
        <v>10591</v>
      </c>
      <c r="P963" s="62" t="s">
        <v>8369</v>
      </c>
    </row>
    <row r="964" spans="12:16" ht="14.5" x14ac:dyDescent="0.35">
      <c r="L964" s="62" t="s">
        <v>8055</v>
      </c>
      <c r="M964" s="63" t="s">
        <v>9949</v>
      </c>
      <c r="N964" s="64" t="s">
        <v>10606</v>
      </c>
      <c r="P964" s="62" t="s">
        <v>8370</v>
      </c>
    </row>
    <row r="965" spans="12:16" ht="14.5" x14ac:dyDescent="0.35">
      <c r="L965" s="62" t="s">
        <v>8055</v>
      </c>
      <c r="M965" s="63" t="s">
        <v>9793</v>
      </c>
      <c r="N965" s="64" t="s">
        <v>10610</v>
      </c>
      <c r="P965" s="62" t="s">
        <v>8371</v>
      </c>
    </row>
    <row r="966" spans="12:16" ht="14.5" x14ac:dyDescent="0.35">
      <c r="L966" s="62" t="s">
        <v>8055</v>
      </c>
      <c r="M966" s="63" t="s">
        <v>9784</v>
      </c>
      <c r="N966" s="64" t="s">
        <v>10610</v>
      </c>
      <c r="P966" s="62" t="s">
        <v>8372</v>
      </c>
    </row>
    <row r="967" spans="12:16" ht="14.5" x14ac:dyDescent="0.35">
      <c r="L967" s="62" t="s">
        <v>8055</v>
      </c>
      <c r="M967" s="63" t="s">
        <v>9788</v>
      </c>
      <c r="N967" s="64" t="s">
        <v>10614</v>
      </c>
      <c r="P967" s="62" t="s">
        <v>8373</v>
      </c>
    </row>
    <row r="968" spans="12:16" ht="14.5" x14ac:dyDescent="0.35">
      <c r="L968" s="62" t="s">
        <v>8055</v>
      </c>
      <c r="M968" s="63" t="s">
        <v>9750</v>
      </c>
      <c r="N968" s="64" t="s">
        <v>10614</v>
      </c>
      <c r="P968" s="62" t="s">
        <v>8374</v>
      </c>
    </row>
    <row r="969" spans="12:16" ht="14.5" x14ac:dyDescent="0.35">
      <c r="L969" s="62" t="s">
        <v>8055</v>
      </c>
      <c r="M969" s="63" t="s">
        <v>9738</v>
      </c>
      <c r="N969" s="64" t="s">
        <v>10617</v>
      </c>
      <c r="P969" s="62" t="s">
        <v>6284</v>
      </c>
    </row>
    <row r="970" spans="12:16" ht="14.5" x14ac:dyDescent="0.35">
      <c r="L970" s="62" t="s">
        <v>8055</v>
      </c>
      <c r="M970" s="63" t="s">
        <v>9765</v>
      </c>
      <c r="N970" s="64" t="s">
        <v>6620</v>
      </c>
      <c r="P970" s="62" t="s">
        <v>8375</v>
      </c>
    </row>
    <row r="971" spans="12:16" ht="14.5" x14ac:dyDescent="0.35">
      <c r="L971" s="62" t="s">
        <v>8055</v>
      </c>
      <c r="M971" s="63" t="s">
        <v>9767</v>
      </c>
      <c r="N971" s="64" t="s">
        <v>6621</v>
      </c>
      <c r="P971" s="62" t="s">
        <v>8376</v>
      </c>
    </row>
    <row r="972" spans="12:16" ht="14.5" x14ac:dyDescent="0.35">
      <c r="L972" s="62" t="s">
        <v>8055</v>
      </c>
      <c r="M972" s="63" t="s">
        <v>9748</v>
      </c>
      <c r="N972" s="64" t="s">
        <v>6651</v>
      </c>
      <c r="P972" s="62" t="s">
        <v>8377</v>
      </c>
    </row>
    <row r="973" spans="12:16" ht="14.5" x14ac:dyDescent="0.35">
      <c r="L973" s="62" t="s">
        <v>8055</v>
      </c>
      <c r="M973" s="63" t="s">
        <v>9794</v>
      </c>
      <c r="N973" s="64" t="s">
        <v>6677</v>
      </c>
      <c r="P973" s="62" t="s">
        <v>8378</v>
      </c>
    </row>
    <row r="974" spans="12:16" ht="14.5" x14ac:dyDescent="0.35">
      <c r="L974" s="62" t="s">
        <v>8056</v>
      </c>
      <c r="M974" s="63" t="s">
        <v>9793</v>
      </c>
      <c r="N974" s="64" t="s">
        <v>10612</v>
      </c>
      <c r="P974" s="62" t="s">
        <v>8379</v>
      </c>
    </row>
    <row r="975" spans="12:16" ht="14.5" x14ac:dyDescent="0.35">
      <c r="L975" s="62" t="s">
        <v>8057</v>
      </c>
      <c r="M975" s="63" t="s">
        <v>9775</v>
      </c>
      <c r="N975" s="64" t="s">
        <v>10596</v>
      </c>
      <c r="P975" s="62" t="s">
        <v>8380</v>
      </c>
    </row>
    <row r="976" spans="12:16" ht="14.5" x14ac:dyDescent="0.35">
      <c r="L976" s="62" t="s">
        <v>8058</v>
      </c>
      <c r="M976" s="63" t="s">
        <v>9799</v>
      </c>
      <c r="N976" s="64" t="s">
        <v>10591</v>
      </c>
      <c r="P976" s="62" t="s">
        <v>8381</v>
      </c>
    </row>
    <row r="977" spans="12:16" ht="14.5" x14ac:dyDescent="0.35">
      <c r="L977" s="62" t="s">
        <v>8059</v>
      </c>
      <c r="M977" s="63" t="s">
        <v>4358</v>
      </c>
      <c r="N977" s="64" t="s">
        <v>10608</v>
      </c>
      <c r="P977" s="62" t="s">
        <v>8382</v>
      </c>
    </row>
    <row r="978" spans="12:16" ht="14.5" x14ac:dyDescent="0.35">
      <c r="L978" s="62" t="s">
        <v>8059</v>
      </c>
      <c r="M978" s="63" t="s">
        <v>9776</v>
      </c>
      <c r="N978" s="64" t="s">
        <v>6617</v>
      </c>
      <c r="P978" s="62" t="s">
        <v>8383</v>
      </c>
    </row>
    <row r="979" spans="12:16" ht="14.5" x14ac:dyDescent="0.35">
      <c r="L979" s="62" t="s">
        <v>8060</v>
      </c>
      <c r="M979" s="63" t="s">
        <v>9766</v>
      </c>
      <c r="N979" s="64" t="s">
        <v>10616</v>
      </c>
      <c r="P979" s="62" t="s">
        <v>8384</v>
      </c>
    </row>
    <row r="980" spans="12:16" ht="14.5" x14ac:dyDescent="0.35">
      <c r="L980" s="62" t="s">
        <v>8061</v>
      </c>
      <c r="M980" s="63" t="s">
        <v>9794</v>
      </c>
      <c r="N980" s="64" t="s">
        <v>6678</v>
      </c>
      <c r="P980" s="62" t="s">
        <v>8385</v>
      </c>
    </row>
    <row r="981" spans="12:16" ht="14.5" x14ac:dyDescent="0.35">
      <c r="L981" s="62" t="s">
        <v>8062</v>
      </c>
      <c r="M981" s="63" t="s">
        <v>9747</v>
      </c>
      <c r="N981" s="64" t="s">
        <v>10603</v>
      </c>
      <c r="P981" s="62" t="s">
        <v>8386</v>
      </c>
    </row>
    <row r="982" spans="12:16" ht="14.5" x14ac:dyDescent="0.35">
      <c r="L982" s="62" t="s">
        <v>8063</v>
      </c>
      <c r="M982" s="63" t="s">
        <v>9775</v>
      </c>
      <c r="N982" s="64" t="s">
        <v>10597</v>
      </c>
      <c r="P982" s="62" t="s">
        <v>8387</v>
      </c>
    </row>
    <row r="983" spans="12:16" ht="14.5" x14ac:dyDescent="0.35">
      <c r="L983" s="62" t="s">
        <v>8064</v>
      </c>
      <c r="M983" s="63" t="s">
        <v>9767</v>
      </c>
      <c r="N983" s="64" t="s">
        <v>6622</v>
      </c>
      <c r="P983" s="62" t="s">
        <v>8388</v>
      </c>
    </row>
    <row r="984" spans="12:16" ht="14.5" x14ac:dyDescent="0.35">
      <c r="L984" s="62" t="s">
        <v>8065</v>
      </c>
      <c r="M984" s="63" t="s">
        <v>9801</v>
      </c>
      <c r="N984" s="64" t="s">
        <v>10604</v>
      </c>
      <c r="P984" s="62" t="s">
        <v>8389</v>
      </c>
    </row>
    <row r="985" spans="12:16" ht="14.5" x14ac:dyDescent="0.35">
      <c r="L985" s="62" t="s">
        <v>8065</v>
      </c>
      <c r="M985" s="63" t="s">
        <v>9791</v>
      </c>
      <c r="N985" s="64" t="s">
        <v>10606</v>
      </c>
      <c r="P985" s="62" t="s">
        <v>8390</v>
      </c>
    </row>
    <row r="986" spans="12:16" ht="14.5" x14ac:dyDescent="0.35">
      <c r="L986" s="62" t="s">
        <v>8143</v>
      </c>
      <c r="M986" s="63" t="s">
        <v>9789</v>
      </c>
      <c r="N986" s="64" t="s">
        <v>6679</v>
      </c>
      <c r="P986" s="62" t="s">
        <v>8391</v>
      </c>
    </row>
    <row r="987" spans="12:16" ht="14.5" x14ac:dyDescent="0.35">
      <c r="L987" s="62" t="s">
        <v>8066</v>
      </c>
      <c r="M987" s="63" t="s">
        <v>9949</v>
      </c>
      <c r="N987" s="64" t="s">
        <v>10607</v>
      </c>
      <c r="P987" s="62" t="s">
        <v>8392</v>
      </c>
    </row>
    <row r="988" spans="12:16" ht="14.5" x14ac:dyDescent="0.35">
      <c r="L988" s="62" t="s">
        <v>8066</v>
      </c>
      <c r="M988" s="63" t="s">
        <v>9798</v>
      </c>
      <c r="N988" s="64" t="s">
        <v>6619</v>
      </c>
      <c r="P988" s="62" t="s">
        <v>8393</v>
      </c>
    </row>
    <row r="989" spans="12:16" ht="14.5" x14ac:dyDescent="0.35">
      <c r="L989" s="62" t="s">
        <v>8066</v>
      </c>
      <c r="M989" s="63" t="s">
        <v>9765</v>
      </c>
      <c r="N989" s="64" t="s">
        <v>6621</v>
      </c>
      <c r="P989" s="62" t="s">
        <v>8394</v>
      </c>
    </row>
    <row r="990" spans="12:16" ht="14.5" x14ac:dyDescent="0.35">
      <c r="L990" s="62" t="s">
        <v>8066</v>
      </c>
      <c r="M990" s="63" t="s">
        <v>9767</v>
      </c>
      <c r="N990" s="64" t="s">
        <v>6623</v>
      </c>
      <c r="P990" s="62" t="s">
        <v>8395</v>
      </c>
    </row>
    <row r="991" spans="12:16" ht="14.5" x14ac:dyDescent="0.35">
      <c r="L991" s="62" t="s">
        <v>8066</v>
      </c>
      <c r="M991" s="63" t="s">
        <v>9748</v>
      </c>
      <c r="N991" s="64" t="s">
        <v>6653</v>
      </c>
      <c r="P991" s="62" t="s">
        <v>8396</v>
      </c>
    </row>
    <row r="992" spans="12:16" ht="14.5" x14ac:dyDescent="0.35">
      <c r="L992" s="62" t="s">
        <v>8066</v>
      </c>
      <c r="M992" s="63" t="s">
        <v>9794</v>
      </c>
      <c r="N992" s="64" t="s">
        <v>6680</v>
      </c>
      <c r="P992" s="62" t="s">
        <v>8397</v>
      </c>
    </row>
    <row r="993" spans="12:16" ht="14.5" x14ac:dyDescent="0.35">
      <c r="L993" s="62" t="s">
        <v>8067</v>
      </c>
      <c r="M993" s="63" t="s">
        <v>9798</v>
      </c>
      <c r="N993" s="64" t="s">
        <v>6620</v>
      </c>
      <c r="P993" s="62" t="s">
        <v>6131</v>
      </c>
    </row>
    <row r="994" spans="12:16" ht="14.5" x14ac:dyDescent="0.35">
      <c r="L994" s="62" t="s">
        <v>8068</v>
      </c>
      <c r="M994" s="63" t="s">
        <v>9794</v>
      </c>
      <c r="N994" s="64" t="s">
        <v>6681</v>
      </c>
      <c r="P994" s="62" t="s">
        <v>8398</v>
      </c>
    </row>
    <row r="995" spans="12:16" ht="14.5" x14ac:dyDescent="0.35">
      <c r="L995" s="62" t="s">
        <v>8069</v>
      </c>
      <c r="M995" s="63" t="s">
        <v>9801</v>
      </c>
      <c r="N995" s="64" t="s">
        <v>10605</v>
      </c>
      <c r="P995" s="62" t="s">
        <v>8399</v>
      </c>
    </row>
    <row r="996" spans="12:16" ht="14.5" x14ac:dyDescent="0.35">
      <c r="L996" s="62" t="s">
        <v>8070</v>
      </c>
      <c r="M996" s="63" t="s">
        <v>9750</v>
      </c>
      <c r="N996" s="64" t="s">
        <v>10615</v>
      </c>
      <c r="P996" s="62" t="s">
        <v>8400</v>
      </c>
    </row>
    <row r="997" spans="12:16" ht="14.5" x14ac:dyDescent="0.35">
      <c r="L997" s="62" t="s">
        <v>8070</v>
      </c>
      <c r="M997" s="63" t="s">
        <v>9766</v>
      </c>
      <c r="N997" s="64" t="s">
        <v>10617</v>
      </c>
      <c r="P997" s="62" t="s">
        <v>8401</v>
      </c>
    </row>
    <row r="998" spans="12:16" ht="14.5" x14ac:dyDescent="0.35">
      <c r="L998" s="62" t="s">
        <v>8071</v>
      </c>
      <c r="M998" s="63" t="s">
        <v>9801</v>
      </c>
      <c r="N998" s="64" t="s">
        <v>10606</v>
      </c>
      <c r="P998" s="62" t="s">
        <v>8402</v>
      </c>
    </row>
    <row r="999" spans="12:16" ht="14.5" x14ac:dyDescent="0.35">
      <c r="L999" s="62" t="s">
        <v>8071</v>
      </c>
      <c r="M999" s="63" t="s">
        <v>9788</v>
      </c>
      <c r="N999" s="64" t="s">
        <v>10615</v>
      </c>
      <c r="P999" s="62" t="s">
        <v>8403</v>
      </c>
    </row>
    <row r="1000" spans="12:16" ht="14.5" x14ac:dyDescent="0.35">
      <c r="L1000" s="62" t="s">
        <v>8072</v>
      </c>
      <c r="M1000" s="63" t="s">
        <v>9773</v>
      </c>
      <c r="N1000" s="64" t="s">
        <v>10603</v>
      </c>
      <c r="P1000" s="62" t="s">
        <v>8404</v>
      </c>
    </row>
    <row r="1001" spans="12:16" ht="14.5" x14ac:dyDescent="0.35">
      <c r="L1001" s="62" t="s">
        <v>8073</v>
      </c>
      <c r="M1001" s="63" t="s">
        <v>9782</v>
      </c>
      <c r="N1001" s="64" t="s">
        <v>6621</v>
      </c>
      <c r="P1001" s="62" t="s">
        <v>8405</v>
      </c>
    </row>
    <row r="1002" spans="12:16" ht="14.5" x14ac:dyDescent="0.35">
      <c r="L1002" s="62" t="s">
        <v>8073</v>
      </c>
      <c r="M1002" s="63" t="s">
        <v>9748</v>
      </c>
      <c r="N1002" s="64" t="s">
        <v>6655</v>
      </c>
      <c r="P1002" s="62" t="s">
        <v>8406</v>
      </c>
    </row>
    <row r="1003" spans="12:16" ht="14.5" x14ac:dyDescent="0.35">
      <c r="L1003" s="62" t="s">
        <v>8074</v>
      </c>
      <c r="M1003" s="63" t="s">
        <v>9794</v>
      </c>
      <c r="N1003" s="64" t="s">
        <v>6682</v>
      </c>
      <c r="P1003" s="62" t="s">
        <v>8407</v>
      </c>
    </row>
    <row r="1004" spans="12:16" ht="14.5" x14ac:dyDescent="0.35">
      <c r="L1004" s="62" t="s">
        <v>8075</v>
      </c>
      <c r="M1004" s="63" t="s">
        <v>9783</v>
      </c>
      <c r="N1004" s="64" t="s">
        <v>10600</v>
      </c>
      <c r="P1004" s="62" t="s">
        <v>8408</v>
      </c>
    </row>
    <row r="1005" spans="12:16" ht="14.5" x14ac:dyDescent="0.35">
      <c r="L1005" s="62" t="s">
        <v>8076</v>
      </c>
      <c r="M1005" s="63" t="s">
        <v>9949</v>
      </c>
      <c r="N1005" s="64" t="s">
        <v>10608</v>
      </c>
      <c r="P1005" s="62" t="s">
        <v>8409</v>
      </c>
    </row>
    <row r="1006" spans="12:16" ht="14.5" x14ac:dyDescent="0.35">
      <c r="L1006" s="62" t="s">
        <v>8077</v>
      </c>
      <c r="M1006" s="63" t="s">
        <v>9769</v>
      </c>
      <c r="N1006" s="64" t="s">
        <v>10576</v>
      </c>
      <c r="P1006" s="62" t="s">
        <v>8410</v>
      </c>
    </row>
    <row r="1007" spans="12:16" ht="14.5" x14ac:dyDescent="0.35">
      <c r="L1007" s="62" t="s">
        <v>8077</v>
      </c>
      <c r="M1007" s="63" t="s">
        <v>9771</v>
      </c>
      <c r="N1007" s="64" t="s">
        <v>10585</v>
      </c>
      <c r="P1007" s="62" t="s">
        <v>8411</v>
      </c>
    </row>
    <row r="1008" spans="12:16" ht="14.5" x14ac:dyDescent="0.35">
      <c r="L1008" s="62" t="s">
        <v>8077</v>
      </c>
      <c r="M1008" s="63" t="s">
        <v>9796</v>
      </c>
      <c r="N1008" s="64" t="s">
        <v>10585</v>
      </c>
      <c r="P1008" s="62" t="s">
        <v>8412</v>
      </c>
    </row>
    <row r="1009" spans="12:16" ht="14.5" x14ac:dyDescent="0.35">
      <c r="L1009" s="62" t="s">
        <v>8077</v>
      </c>
      <c r="M1009" s="63" t="s">
        <v>9799</v>
      </c>
      <c r="N1009" s="64" t="s">
        <v>10592</v>
      </c>
      <c r="P1009" s="62" t="s">
        <v>8413</v>
      </c>
    </row>
    <row r="1010" spans="12:16" ht="14.5" x14ac:dyDescent="0.35">
      <c r="L1010" s="62" t="s">
        <v>8077</v>
      </c>
      <c r="M1010" s="63" t="s">
        <v>9781</v>
      </c>
      <c r="N1010" s="64" t="s">
        <v>10602</v>
      </c>
      <c r="P1010" s="62" t="s">
        <v>8414</v>
      </c>
    </row>
    <row r="1011" spans="12:16" ht="14.5" x14ac:dyDescent="0.35">
      <c r="L1011" s="62" t="s">
        <v>8077</v>
      </c>
      <c r="M1011" s="63" t="s">
        <v>9773</v>
      </c>
      <c r="N1011" s="64" t="s">
        <v>10604</v>
      </c>
      <c r="P1011" s="62" t="s">
        <v>8415</v>
      </c>
    </row>
    <row r="1012" spans="12:16" ht="14.5" x14ac:dyDescent="0.35">
      <c r="L1012" s="62" t="s">
        <v>8077</v>
      </c>
      <c r="M1012" s="63" t="s">
        <v>9747</v>
      </c>
      <c r="N1012" s="64" t="s">
        <v>10604</v>
      </c>
      <c r="P1012" s="62" t="s">
        <v>8416</v>
      </c>
    </row>
    <row r="1013" spans="12:16" ht="14.5" x14ac:dyDescent="0.35">
      <c r="L1013" s="62" t="s">
        <v>8077</v>
      </c>
      <c r="M1013" s="63" t="s">
        <v>9768</v>
      </c>
      <c r="N1013" s="64" t="s">
        <v>10606</v>
      </c>
      <c r="P1013" s="62" t="s">
        <v>8417</v>
      </c>
    </row>
    <row r="1014" spans="12:16" ht="14.5" x14ac:dyDescent="0.35">
      <c r="L1014" s="62" t="s">
        <v>8077</v>
      </c>
      <c r="M1014" s="63" t="s">
        <v>9749</v>
      </c>
      <c r="N1014" s="64" t="s">
        <v>10606</v>
      </c>
      <c r="P1014" s="62" t="s">
        <v>8418</v>
      </c>
    </row>
    <row r="1015" spans="12:16" ht="14.5" x14ac:dyDescent="0.35">
      <c r="L1015" s="62" t="s">
        <v>8077</v>
      </c>
      <c r="M1015" s="63" t="s">
        <v>9741</v>
      </c>
      <c r="N1015" s="64" t="s">
        <v>10610</v>
      </c>
      <c r="P1015" s="62" t="s">
        <v>8419</v>
      </c>
    </row>
    <row r="1016" spans="12:16" ht="14.5" x14ac:dyDescent="0.35">
      <c r="L1016" s="62" t="s">
        <v>8077</v>
      </c>
      <c r="M1016" s="63" t="s">
        <v>9949</v>
      </c>
      <c r="N1016" s="64" t="s">
        <v>10610</v>
      </c>
      <c r="P1016" s="62" t="s">
        <v>8420</v>
      </c>
    </row>
    <row r="1017" spans="12:16" ht="14.5" x14ac:dyDescent="0.35">
      <c r="L1017" s="62" t="s">
        <v>8077</v>
      </c>
      <c r="M1017" s="63" t="s">
        <v>9784</v>
      </c>
      <c r="N1017" s="64" t="s">
        <v>10612</v>
      </c>
      <c r="P1017" s="62" t="s">
        <v>8421</v>
      </c>
    </row>
    <row r="1018" spans="12:16" ht="14.5" x14ac:dyDescent="0.35">
      <c r="L1018" s="62" t="s">
        <v>8077</v>
      </c>
      <c r="M1018" s="63" t="s">
        <v>9793</v>
      </c>
      <c r="N1018" s="64" t="s">
        <v>10614</v>
      </c>
      <c r="P1018" s="62" t="s">
        <v>8422</v>
      </c>
    </row>
    <row r="1019" spans="12:16" ht="14.5" x14ac:dyDescent="0.35">
      <c r="L1019" s="62" t="s">
        <v>8077</v>
      </c>
      <c r="M1019" s="63" t="s">
        <v>9788</v>
      </c>
      <c r="N1019" s="64" t="s">
        <v>10616</v>
      </c>
      <c r="P1019" s="62" t="s">
        <v>8423</v>
      </c>
    </row>
    <row r="1020" spans="12:16" ht="14.5" x14ac:dyDescent="0.35">
      <c r="L1020" s="62" t="s">
        <v>8077</v>
      </c>
      <c r="M1020" s="63" t="s">
        <v>9750</v>
      </c>
      <c r="N1020" s="64" t="s">
        <v>10616</v>
      </c>
      <c r="P1020" s="62" t="s">
        <v>8424</v>
      </c>
    </row>
    <row r="1021" spans="12:16" ht="14.5" x14ac:dyDescent="0.35">
      <c r="L1021" s="62" t="s">
        <v>8077</v>
      </c>
      <c r="M1021" s="63" t="s">
        <v>9738</v>
      </c>
      <c r="N1021" s="64" t="s">
        <v>6617</v>
      </c>
      <c r="P1021" s="62" t="s">
        <v>8425</v>
      </c>
    </row>
    <row r="1022" spans="12:16" ht="14.5" x14ac:dyDescent="0.35">
      <c r="L1022" s="62" t="s">
        <v>8077</v>
      </c>
      <c r="M1022" s="63" t="s">
        <v>9766</v>
      </c>
      <c r="N1022" s="64" t="s">
        <v>6617</v>
      </c>
      <c r="P1022" s="62" t="s">
        <v>8426</v>
      </c>
    </row>
    <row r="1023" spans="12:16" ht="14.5" x14ac:dyDescent="0.35">
      <c r="L1023" s="62" t="s">
        <v>8077</v>
      </c>
      <c r="M1023" s="63" t="s">
        <v>9776</v>
      </c>
      <c r="N1023" s="64" t="s">
        <v>6618</v>
      </c>
      <c r="P1023" s="62" t="s">
        <v>11070</v>
      </c>
    </row>
    <row r="1024" spans="12:16" ht="14.5" x14ac:dyDescent="0.35">
      <c r="L1024" s="62" t="s">
        <v>8077</v>
      </c>
      <c r="M1024" s="63" t="s">
        <v>9798</v>
      </c>
      <c r="N1024" s="64" t="s">
        <v>6621</v>
      </c>
      <c r="P1024" s="62" t="s">
        <v>11071</v>
      </c>
    </row>
    <row r="1025" spans="12:16" ht="14.5" x14ac:dyDescent="0.35">
      <c r="L1025" s="62" t="s">
        <v>8077</v>
      </c>
      <c r="M1025" s="63" t="s">
        <v>9782</v>
      </c>
      <c r="N1025" s="64" t="s">
        <v>6622</v>
      </c>
      <c r="P1025" s="62" t="s">
        <v>11072</v>
      </c>
    </row>
    <row r="1026" spans="12:16" ht="14.5" x14ac:dyDescent="0.35">
      <c r="L1026" s="62" t="s">
        <v>8077</v>
      </c>
      <c r="M1026" s="63" t="s">
        <v>9765</v>
      </c>
      <c r="N1026" s="64" t="s">
        <v>6622</v>
      </c>
      <c r="P1026" s="62" t="s">
        <v>11073</v>
      </c>
    </row>
    <row r="1027" spans="12:16" ht="14.5" x14ac:dyDescent="0.35">
      <c r="L1027" s="62" t="s">
        <v>8077</v>
      </c>
      <c r="M1027" s="63" t="s">
        <v>9774</v>
      </c>
      <c r="N1027" s="64" t="s">
        <v>6623</v>
      </c>
      <c r="P1027" s="62" t="s">
        <v>11074</v>
      </c>
    </row>
    <row r="1028" spans="12:16" ht="14.5" x14ac:dyDescent="0.35">
      <c r="L1028" s="62" t="s">
        <v>8077</v>
      </c>
      <c r="M1028" s="63" t="s">
        <v>9767</v>
      </c>
      <c r="N1028" s="64" t="s">
        <v>10601</v>
      </c>
      <c r="P1028" s="62" t="s">
        <v>11075</v>
      </c>
    </row>
    <row r="1029" spans="12:16" ht="14.5" x14ac:dyDescent="0.35">
      <c r="L1029" s="62" t="s">
        <v>8077</v>
      </c>
      <c r="M1029" s="63" t="s">
        <v>9748</v>
      </c>
      <c r="N1029" s="64" t="s">
        <v>6656</v>
      </c>
      <c r="P1029" s="62" t="s">
        <v>11076</v>
      </c>
    </row>
    <row r="1030" spans="12:16" ht="14.5" x14ac:dyDescent="0.35">
      <c r="L1030" s="62" t="s">
        <v>8077</v>
      </c>
      <c r="M1030" s="63" t="s">
        <v>9794</v>
      </c>
      <c r="N1030" s="64" t="s">
        <v>6683</v>
      </c>
      <c r="P1030" s="62" t="s">
        <v>11077</v>
      </c>
    </row>
    <row r="1031" spans="12:16" ht="14.5" x14ac:dyDescent="0.35">
      <c r="L1031" s="62" t="s">
        <v>8078</v>
      </c>
      <c r="M1031" s="63" t="s">
        <v>9798</v>
      </c>
      <c r="N1031" s="64" t="s">
        <v>6684</v>
      </c>
      <c r="P1031" s="62" t="s">
        <v>11078</v>
      </c>
    </row>
    <row r="1032" spans="12:16" ht="14.5" x14ac:dyDescent="0.35">
      <c r="L1032" s="62" t="s">
        <v>8079</v>
      </c>
      <c r="M1032" s="63" t="s">
        <v>9770</v>
      </c>
      <c r="N1032" s="64" t="s">
        <v>10592</v>
      </c>
      <c r="P1032" s="62" t="s">
        <v>11079</v>
      </c>
    </row>
    <row r="1033" spans="12:16" ht="14.5" x14ac:dyDescent="0.35">
      <c r="L1033" s="62" t="s">
        <v>8079</v>
      </c>
      <c r="M1033" s="63" t="s">
        <v>9798</v>
      </c>
      <c r="N1033" s="64" t="s">
        <v>6622</v>
      </c>
      <c r="P1033" s="62" t="s">
        <v>11080</v>
      </c>
    </row>
    <row r="1034" spans="12:16" ht="14.5" x14ac:dyDescent="0.35">
      <c r="L1034" s="62" t="s">
        <v>8080</v>
      </c>
      <c r="M1034" s="63" t="s">
        <v>9798</v>
      </c>
      <c r="N1034" s="64" t="s">
        <v>6685</v>
      </c>
      <c r="P1034" s="62" t="s">
        <v>11081</v>
      </c>
    </row>
    <row r="1035" spans="12:16" ht="14.5" x14ac:dyDescent="0.35">
      <c r="L1035" s="62" t="s">
        <v>8081</v>
      </c>
      <c r="M1035" s="63" t="s">
        <v>4358</v>
      </c>
      <c r="N1035" s="64" t="s">
        <v>10610</v>
      </c>
      <c r="P1035" s="62" t="s">
        <v>11082</v>
      </c>
    </row>
    <row r="1036" spans="12:16" ht="14.5" x14ac:dyDescent="0.35">
      <c r="L1036" s="62" t="s">
        <v>8082</v>
      </c>
      <c r="M1036" s="63" t="s">
        <v>9794</v>
      </c>
      <c r="N1036" s="64" t="s">
        <v>6686</v>
      </c>
      <c r="P1036" s="62" t="s">
        <v>11083</v>
      </c>
    </row>
    <row r="1037" spans="12:16" ht="14.5" x14ac:dyDescent="0.35">
      <c r="L1037" s="62" t="s">
        <v>8083</v>
      </c>
      <c r="M1037" s="63" t="s">
        <v>9802</v>
      </c>
      <c r="N1037" s="64" t="s">
        <v>10582</v>
      </c>
      <c r="P1037" s="62" t="s">
        <v>11084</v>
      </c>
    </row>
    <row r="1038" spans="12:16" ht="14.5" x14ac:dyDescent="0.35">
      <c r="L1038" s="62" t="s">
        <v>8083</v>
      </c>
      <c r="M1038" s="63" t="s">
        <v>9743</v>
      </c>
      <c r="N1038" s="64" t="s">
        <v>10607</v>
      </c>
      <c r="P1038" s="62" t="s">
        <v>11085</v>
      </c>
    </row>
    <row r="1039" spans="12:16" ht="14.5" x14ac:dyDescent="0.35">
      <c r="L1039" s="62" t="s">
        <v>8083</v>
      </c>
      <c r="M1039" s="63" t="s">
        <v>9749</v>
      </c>
      <c r="N1039" s="64" t="s">
        <v>10607</v>
      </c>
      <c r="P1039" s="62" t="s">
        <v>11086</v>
      </c>
    </row>
    <row r="1040" spans="12:16" ht="14.5" x14ac:dyDescent="0.35">
      <c r="L1040" s="62" t="s">
        <v>8083</v>
      </c>
      <c r="M1040" s="63" t="s">
        <v>9765</v>
      </c>
      <c r="N1040" s="64" t="s">
        <v>6623</v>
      </c>
      <c r="P1040" s="62" t="s">
        <v>11087</v>
      </c>
    </row>
    <row r="1041" spans="12:16" ht="14.5" x14ac:dyDescent="0.35">
      <c r="L1041" s="62" t="s">
        <v>10918</v>
      </c>
      <c r="M1041" s="63" t="s">
        <v>9742</v>
      </c>
      <c r="N1041" s="64" t="s">
        <v>10591</v>
      </c>
      <c r="P1041" s="62" t="s">
        <v>11088</v>
      </c>
    </row>
    <row r="1042" spans="12:16" ht="14.5" x14ac:dyDescent="0.35">
      <c r="L1042" s="62" t="s">
        <v>10919</v>
      </c>
      <c r="M1042" s="63" t="s">
        <v>9794</v>
      </c>
      <c r="N1042" s="64" t="s">
        <v>6687</v>
      </c>
      <c r="P1042" s="62" t="s">
        <v>11089</v>
      </c>
    </row>
    <row r="1043" spans="12:16" ht="14.5" x14ac:dyDescent="0.35">
      <c r="L1043" s="62" t="s">
        <v>10920</v>
      </c>
      <c r="M1043" s="63" t="s">
        <v>9776</v>
      </c>
      <c r="N1043" s="64" t="s">
        <v>6619</v>
      </c>
      <c r="P1043" s="62" t="s">
        <v>11090</v>
      </c>
    </row>
    <row r="1044" spans="12:16" ht="14.5" x14ac:dyDescent="0.35">
      <c r="L1044" s="62" t="s">
        <v>10921</v>
      </c>
      <c r="M1044" s="63" t="s">
        <v>9781</v>
      </c>
      <c r="N1044" s="64" t="s">
        <v>10603</v>
      </c>
      <c r="P1044" s="62" t="s">
        <v>11091</v>
      </c>
    </row>
    <row r="1045" spans="12:16" ht="14.5" x14ac:dyDescent="0.35">
      <c r="L1045" s="62" t="s">
        <v>10921</v>
      </c>
      <c r="M1045" s="63" t="s">
        <v>9741</v>
      </c>
      <c r="N1045" s="64" t="s">
        <v>10612</v>
      </c>
      <c r="P1045" s="62" t="s">
        <v>11092</v>
      </c>
    </row>
    <row r="1046" spans="12:16" ht="14.5" x14ac:dyDescent="0.35">
      <c r="L1046" s="62" t="s">
        <v>10921</v>
      </c>
      <c r="M1046" s="63" t="s">
        <v>9949</v>
      </c>
      <c r="N1046" s="64" t="s">
        <v>10612</v>
      </c>
      <c r="P1046" s="62" t="s">
        <v>11093</v>
      </c>
    </row>
    <row r="1047" spans="12:16" ht="14.5" x14ac:dyDescent="0.35">
      <c r="L1047" s="62" t="s">
        <v>10921</v>
      </c>
      <c r="M1047" s="63" t="s">
        <v>9784</v>
      </c>
      <c r="N1047" s="64" t="s">
        <v>10614</v>
      </c>
      <c r="P1047" s="62" t="s">
        <v>11094</v>
      </c>
    </row>
    <row r="1048" spans="12:16" ht="14.5" x14ac:dyDescent="0.35">
      <c r="L1048" s="62" t="s">
        <v>10921</v>
      </c>
      <c r="M1048" s="63" t="s">
        <v>9750</v>
      </c>
      <c r="N1048" s="64" t="s">
        <v>10617</v>
      </c>
      <c r="P1048" s="62" t="s">
        <v>11095</v>
      </c>
    </row>
    <row r="1049" spans="12:16" ht="14.5" x14ac:dyDescent="0.35">
      <c r="L1049" s="62" t="s">
        <v>10921</v>
      </c>
      <c r="M1049" s="63" t="s">
        <v>9788</v>
      </c>
      <c r="N1049" s="64" t="s">
        <v>10617</v>
      </c>
      <c r="P1049" s="62" t="s">
        <v>11096</v>
      </c>
    </row>
    <row r="1050" spans="12:16" ht="14.5" x14ac:dyDescent="0.35">
      <c r="L1050" s="62" t="s">
        <v>10921</v>
      </c>
      <c r="M1050" s="63" t="s">
        <v>9767</v>
      </c>
      <c r="N1050" s="64" t="s">
        <v>6627</v>
      </c>
      <c r="P1050" s="62" t="s">
        <v>11097</v>
      </c>
    </row>
    <row r="1051" spans="12:16" ht="14.5" x14ac:dyDescent="0.35">
      <c r="L1051" s="62" t="s">
        <v>10921</v>
      </c>
      <c r="M1051" s="63" t="s">
        <v>9748</v>
      </c>
      <c r="N1051" s="64" t="s">
        <v>6658</v>
      </c>
      <c r="P1051" s="62" t="s">
        <v>11098</v>
      </c>
    </row>
    <row r="1052" spans="12:16" ht="14.5" x14ac:dyDescent="0.35">
      <c r="L1052" s="62" t="s">
        <v>9272</v>
      </c>
      <c r="M1052" s="63" t="s">
        <v>9776</v>
      </c>
      <c r="N1052" s="64" t="s">
        <v>6620</v>
      </c>
      <c r="P1052" s="62" t="s">
        <v>11099</v>
      </c>
    </row>
    <row r="1053" spans="12:16" ht="14.5" x14ac:dyDescent="0.35">
      <c r="L1053" s="62" t="s">
        <v>9273</v>
      </c>
      <c r="M1053" s="63" t="s">
        <v>9747</v>
      </c>
      <c r="N1053" s="64" t="s">
        <v>10605</v>
      </c>
      <c r="P1053" s="62" t="s">
        <v>11100</v>
      </c>
    </row>
    <row r="1054" spans="12:16" ht="14.5" x14ac:dyDescent="0.35">
      <c r="L1054" s="62" t="s">
        <v>9274</v>
      </c>
      <c r="M1054" s="63" t="s">
        <v>9776</v>
      </c>
      <c r="N1054" s="64" t="s">
        <v>6621</v>
      </c>
      <c r="P1054" s="62" t="s">
        <v>11101</v>
      </c>
    </row>
    <row r="1055" spans="12:16" ht="14.5" x14ac:dyDescent="0.35">
      <c r="L1055" s="62" t="s">
        <v>9275</v>
      </c>
      <c r="M1055" s="63" t="s">
        <v>9794</v>
      </c>
      <c r="N1055" s="64" t="s">
        <v>6688</v>
      </c>
      <c r="P1055" s="62" t="s">
        <v>11102</v>
      </c>
    </row>
    <row r="1056" spans="12:16" ht="14.5" x14ac:dyDescent="0.35">
      <c r="L1056" s="62" t="s">
        <v>9276</v>
      </c>
      <c r="M1056" s="63" t="s">
        <v>9798</v>
      </c>
      <c r="N1056" s="64" t="s">
        <v>6689</v>
      </c>
      <c r="P1056" s="62" t="s">
        <v>11103</v>
      </c>
    </row>
    <row r="1057" spans="12:16" ht="14.5" x14ac:dyDescent="0.35">
      <c r="L1057" s="62" t="s">
        <v>9277</v>
      </c>
      <c r="M1057" s="63" t="s">
        <v>9775</v>
      </c>
      <c r="N1057" s="64" t="s">
        <v>10600</v>
      </c>
      <c r="P1057" s="62" t="s">
        <v>11104</v>
      </c>
    </row>
    <row r="1058" spans="12:16" ht="14.5" x14ac:dyDescent="0.35">
      <c r="L1058" s="62" t="s">
        <v>9277</v>
      </c>
      <c r="M1058" s="63" t="s">
        <v>9750</v>
      </c>
      <c r="N1058" s="64" t="s">
        <v>6617</v>
      </c>
      <c r="P1058" s="62" t="s">
        <v>11105</v>
      </c>
    </row>
    <row r="1059" spans="12:16" ht="14.5" x14ac:dyDescent="0.35">
      <c r="L1059" s="62" t="s">
        <v>9277</v>
      </c>
      <c r="M1059" s="63" t="s">
        <v>9767</v>
      </c>
      <c r="N1059" s="64" t="s">
        <v>6630</v>
      </c>
      <c r="P1059" s="62" t="s">
        <v>11106</v>
      </c>
    </row>
    <row r="1060" spans="12:16" ht="14.5" x14ac:dyDescent="0.35">
      <c r="L1060" s="62" t="s">
        <v>9278</v>
      </c>
      <c r="M1060" s="63" t="s">
        <v>9784</v>
      </c>
      <c r="N1060" s="64" t="s">
        <v>10615</v>
      </c>
      <c r="P1060" s="62" t="s">
        <v>11107</v>
      </c>
    </row>
    <row r="1061" spans="12:16" ht="14.5" x14ac:dyDescent="0.35">
      <c r="L1061" s="62" t="s">
        <v>9279</v>
      </c>
      <c r="M1061" s="63" t="s">
        <v>9794</v>
      </c>
      <c r="N1061" s="64" t="s">
        <v>6690</v>
      </c>
      <c r="P1061" s="62" t="s">
        <v>11108</v>
      </c>
    </row>
    <row r="1062" spans="12:16" ht="14.5" x14ac:dyDescent="0.35">
      <c r="L1062" s="62" t="s">
        <v>9280</v>
      </c>
      <c r="M1062" s="63" t="s">
        <v>9776</v>
      </c>
      <c r="N1062" s="64" t="s">
        <v>6622</v>
      </c>
      <c r="P1062" s="62" t="s">
        <v>11109</v>
      </c>
    </row>
    <row r="1063" spans="12:16" ht="14.5" x14ac:dyDescent="0.35">
      <c r="L1063" s="62" t="s">
        <v>9281</v>
      </c>
      <c r="M1063" s="63" t="s">
        <v>9795</v>
      </c>
      <c r="N1063" s="64" t="s">
        <v>10590</v>
      </c>
      <c r="P1063" s="62" t="s">
        <v>11110</v>
      </c>
    </row>
    <row r="1064" spans="12:16" ht="14.5" x14ac:dyDescent="0.35">
      <c r="L1064" s="62" t="s">
        <v>9281</v>
      </c>
      <c r="M1064" s="63" t="s">
        <v>9799</v>
      </c>
      <c r="N1064" s="64" t="s">
        <v>10593</v>
      </c>
      <c r="P1064" s="62" t="s">
        <v>11111</v>
      </c>
    </row>
    <row r="1065" spans="12:16" ht="14.5" x14ac:dyDescent="0.35">
      <c r="L1065" s="62" t="s">
        <v>9281</v>
      </c>
      <c r="M1065" s="63" t="s">
        <v>9775</v>
      </c>
      <c r="N1065" s="64" t="s">
        <v>10602</v>
      </c>
      <c r="P1065" s="62" t="s">
        <v>11112</v>
      </c>
    </row>
    <row r="1066" spans="12:16" ht="14.5" x14ac:dyDescent="0.35">
      <c r="L1066" s="62" t="s">
        <v>9281</v>
      </c>
      <c r="M1066" s="63" t="s">
        <v>9743</v>
      </c>
      <c r="N1066" s="64" t="s">
        <v>10608</v>
      </c>
      <c r="P1066" s="62" t="s">
        <v>11113</v>
      </c>
    </row>
    <row r="1067" spans="12:16" ht="14.5" x14ac:dyDescent="0.35">
      <c r="L1067" s="62" t="s">
        <v>9281</v>
      </c>
      <c r="M1067" s="63" t="s">
        <v>9785</v>
      </c>
      <c r="N1067" s="64" t="s">
        <v>10610</v>
      </c>
      <c r="P1067" s="62" t="s">
        <v>11114</v>
      </c>
    </row>
    <row r="1068" spans="12:16" ht="14.5" x14ac:dyDescent="0.35">
      <c r="L1068" s="62" t="s">
        <v>9281</v>
      </c>
      <c r="M1068" s="63" t="s">
        <v>9776</v>
      </c>
      <c r="N1068" s="64" t="s">
        <v>6623</v>
      </c>
      <c r="P1068" s="62" t="s">
        <v>11115</v>
      </c>
    </row>
    <row r="1069" spans="12:16" ht="14.5" x14ac:dyDescent="0.35">
      <c r="L1069" s="62" t="s">
        <v>9282</v>
      </c>
      <c r="M1069" s="63" t="s">
        <v>9741</v>
      </c>
      <c r="N1069" s="64" t="s">
        <v>10614</v>
      </c>
      <c r="P1069" s="62" t="s">
        <v>8473</v>
      </c>
    </row>
    <row r="1070" spans="12:16" ht="14.5" x14ac:dyDescent="0.35">
      <c r="L1070" s="62" t="s">
        <v>9283</v>
      </c>
      <c r="M1070" s="63" t="s">
        <v>9767</v>
      </c>
      <c r="N1070" s="64" t="s">
        <v>6632</v>
      </c>
      <c r="P1070" s="62" t="s">
        <v>8474</v>
      </c>
    </row>
    <row r="1071" spans="12:16" ht="14.5" x14ac:dyDescent="0.35">
      <c r="L1071" s="62" t="s">
        <v>9284</v>
      </c>
      <c r="M1071" s="63" t="s">
        <v>9770</v>
      </c>
      <c r="N1071" s="64" t="s">
        <v>10593</v>
      </c>
      <c r="P1071" s="62" t="s">
        <v>8475</v>
      </c>
    </row>
    <row r="1072" spans="12:16" ht="14.5" x14ac:dyDescent="0.35">
      <c r="L1072" s="62" t="s">
        <v>9285</v>
      </c>
      <c r="M1072" s="63" t="s">
        <v>9785</v>
      </c>
      <c r="N1072" s="64" t="s">
        <v>10612</v>
      </c>
      <c r="P1072" s="62" t="s">
        <v>8476</v>
      </c>
    </row>
    <row r="1073" spans="12:16" ht="14.5" x14ac:dyDescent="0.35">
      <c r="L1073" s="62" t="s">
        <v>9286</v>
      </c>
      <c r="M1073" s="63" t="s">
        <v>9794</v>
      </c>
      <c r="N1073" s="64" t="s">
        <v>6691</v>
      </c>
      <c r="P1073" s="62" t="s">
        <v>8477</v>
      </c>
    </row>
    <row r="1074" spans="12:16" ht="14.5" x14ac:dyDescent="0.35">
      <c r="L1074" s="62" t="s">
        <v>9287</v>
      </c>
      <c r="M1074" s="63" t="s">
        <v>9774</v>
      </c>
      <c r="N1074" s="64" t="s">
        <v>10601</v>
      </c>
      <c r="P1074" s="62" t="s">
        <v>8478</v>
      </c>
    </row>
    <row r="1075" spans="12:16" ht="14.5" x14ac:dyDescent="0.35">
      <c r="L1075" s="62" t="s">
        <v>9288</v>
      </c>
      <c r="M1075" s="63" t="s">
        <v>9782</v>
      </c>
      <c r="N1075" s="64" t="s">
        <v>6623</v>
      </c>
      <c r="P1075" s="62" t="s">
        <v>8479</v>
      </c>
    </row>
    <row r="1076" spans="12:16" ht="14.5" x14ac:dyDescent="0.35">
      <c r="L1076" s="62" t="s">
        <v>9289</v>
      </c>
      <c r="M1076" s="63" t="s">
        <v>9782</v>
      </c>
      <c r="N1076" s="64" t="s">
        <v>10601</v>
      </c>
      <c r="P1076" s="62" t="s">
        <v>8480</v>
      </c>
    </row>
    <row r="1077" spans="12:16" ht="14.5" x14ac:dyDescent="0.35">
      <c r="L1077" s="62" t="s">
        <v>9290</v>
      </c>
      <c r="M1077" s="63" t="s">
        <v>9766</v>
      </c>
      <c r="N1077" s="64" t="s">
        <v>6618</v>
      </c>
      <c r="P1077" s="62" t="s">
        <v>8481</v>
      </c>
    </row>
    <row r="1078" spans="12:16" ht="14.5" x14ac:dyDescent="0.35">
      <c r="L1078" s="62" t="s">
        <v>9291</v>
      </c>
      <c r="M1078" s="63" t="s">
        <v>9784</v>
      </c>
      <c r="N1078" s="64" t="s">
        <v>10616</v>
      </c>
      <c r="P1078" s="62" t="s">
        <v>8482</v>
      </c>
    </row>
    <row r="1079" spans="12:16" ht="14.5" x14ac:dyDescent="0.35">
      <c r="L1079" s="62" t="s">
        <v>9292</v>
      </c>
      <c r="M1079" s="63" t="s">
        <v>9749</v>
      </c>
      <c r="N1079" s="64" t="s">
        <v>10608</v>
      </c>
      <c r="P1079" s="62" t="s">
        <v>8483</v>
      </c>
    </row>
    <row r="1080" spans="12:16" ht="14.5" x14ac:dyDescent="0.35">
      <c r="L1080" s="62" t="s">
        <v>9293</v>
      </c>
      <c r="M1080" s="63" t="s">
        <v>9781</v>
      </c>
      <c r="N1080" s="64" t="s">
        <v>10604</v>
      </c>
      <c r="P1080" s="62" t="s">
        <v>8484</v>
      </c>
    </row>
    <row r="1081" spans="12:16" ht="14.5" x14ac:dyDescent="0.35">
      <c r="L1081" s="62" t="s">
        <v>9293</v>
      </c>
      <c r="M1081" s="63" t="s">
        <v>9772</v>
      </c>
      <c r="N1081" s="64" t="s">
        <v>10612</v>
      </c>
      <c r="P1081" s="62" t="s">
        <v>8485</v>
      </c>
    </row>
    <row r="1082" spans="12:16" ht="14.5" x14ac:dyDescent="0.35">
      <c r="L1082" s="62" t="s">
        <v>9294</v>
      </c>
      <c r="M1082" s="63" t="s">
        <v>9738</v>
      </c>
      <c r="N1082" s="64" t="s">
        <v>6618</v>
      </c>
      <c r="P1082" s="62" t="s">
        <v>8486</v>
      </c>
    </row>
    <row r="1083" spans="12:16" ht="14.5" x14ac:dyDescent="0.35">
      <c r="L1083" s="62" t="s">
        <v>9295</v>
      </c>
      <c r="M1083" s="63" t="s">
        <v>9774</v>
      </c>
      <c r="N1083" s="64" t="s">
        <v>6627</v>
      </c>
      <c r="P1083" s="62" t="s">
        <v>8487</v>
      </c>
    </row>
    <row r="1084" spans="12:16" ht="14.5" x14ac:dyDescent="0.35">
      <c r="L1084" s="62" t="s">
        <v>9296</v>
      </c>
      <c r="M1084" s="63" t="s">
        <v>9773</v>
      </c>
      <c r="N1084" s="64" t="s">
        <v>10605</v>
      </c>
      <c r="P1084" s="62" t="s">
        <v>8488</v>
      </c>
    </row>
    <row r="1085" spans="12:16" ht="14.5" x14ac:dyDescent="0.35">
      <c r="L1085" s="62" t="s">
        <v>9297</v>
      </c>
      <c r="M1085" s="63" t="s">
        <v>9791</v>
      </c>
      <c r="N1085" s="64" t="s">
        <v>10607</v>
      </c>
      <c r="P1085" s="62" t="s">
        <v>8489</v>
      </c>
    </row>
    <row r="1086" spans="12:16" ht="14.5" x14ac:dyDescent="0.35">
      <c r="L1086" s="62" t="s">
        <v>9298</v>
      </c>
      <c r="M1086" s="63" t="s">
        <v>9949</v>
      </c>
      <c r="N1086" s="64" t="s">
        <v>10614</v>
      </c>
      <c r="P1086" s="62" t="s">
        <v>8490</v>
      </c>
    </row>
    <row r="1087" spans="12:16" ht="14.5" x14ac:dyDescent="0.35">
      <c r="L1087" s="62" t="s">
        <v>9298</v>
      </c>
      <c r="M1087" s="63" t="s">
        <v>9793</v>
      </c>
      <c r="N1087" s="64" t="s">
        <v>10615</v>
      </c>
      <c r="P1087" s="62" t="s">
        <v>8491</v>
      </c>
    </row>
    <row r="1088" spans="12:16" ht="14.5" x14ac:dyDescent="0.35">
      <c r="L1088" s="62" t="s">
        <v>9299</v>
      </c>
      <c r="M1088" s="63" t="s">
        <v>9740</v>
      </c>
      <c r="N1088" s="64" t="s">
        <v>10576</v>
      </c>
      <c r="P1088" s="62" t="s">
        <v>8492</v>
      </c>
    </row>
    <row r="1089" spans="12:16" ht="14.5" x14ac:dyDescent="0.35">
      <c r="L1089" s="62" t="s">
        <v>9300</v>
      </c>
      <c r="M1089" s="63" t="s">
        <v>9747</v>
      </c>
      <c r="N1089" s="64" t="s">
        <v>10606</v>
      </c>
      <c r="P1089" s="62" t="s">
        <v>8493</v>
      </c>
    </row>
    <row r="1090" spans="12:16" ht="14.5" x14ac:dyDescent="0.35">
      <c r="L1090" s="62" t="s">
        <v>9301</v>
      </c>
      <c r="M1090" s="63" t="s">
        <v>9793</v>
      </c>
      <c r="N1090" s="64" t="s">
        <v>10616</v>
      </c>
      <c r="P1090" s="62" t="s">
        <v>8494</v>
      </c>
    </row>
    <row r="1091" spans="12:16" ht="14.5" x14ac:dyDescent="0.35">
      <c r="L1091" s="62" t="s">
        <v>9301</v>
      </c>
      <c r="M1091" s="63" t="s">
        <v>9798</v>
      </c>
      <c r="N1091" s="64" t="s">
        <v>6623</v>
      </c>
      <c r="P1091" s="62" t="s">
        <v>8495</v>
      </c>
    </row>
    <row r="1092" spans="12:16" ht="14.5" x14ac:dyDescent="0.35">
      <c r="L1092" s="62" t="s">
        <v>9302</v>
      </c>
      <c r="M1092" s="63" t="s">
        <v>9794</v>
      </c>
      <c r="N1092" s="64" t="s">
        <v>6692</v>
      </c>
      <c r="P1092" s="62" t="s">
        <v>8496</v>
      </c>
    </row>
    <row r="1093" spans="12:16" ht="14.5" x14ac:dyDescent="0.35">
      <c r="L1093" s="62" t="s">
        <v>9303</v>
      </c>
      <c r="M1093" s="63" t="s">
        <v>9786</v>
      </c>
      <c r="N1093" s="64" t="s">
        <v>10592</v>
      </c>
      <c r="P1093" s="62" t="s">
        <v>8497</v>
      </c>
    </row>
    <row r="1094" spans="12:16" ht="14.5" x14ac:dyDescent="0.35">
      <c r="L1094" s="62" t="s">
        <v>9304</v>
      </c>
      <c r="M1094" s="63" t="s">
        <v>9800</v>
      </c>
      <c r="N1094" s="64" t="s">
        <v>10592</v>
      </c>
      <c r="P1094" s="62" t="s">
        <v>8498</v>
      </c>
    </row>
    <row r="1095" spans="12:16" ht="14.5" x14ac:dyDescent="0.35">
      <c r="L1095" s="62" t="s">
        <v>9304</v>
      </c>
      <c r="M1095" s="63" t="s">
        <v>9748</v>
      </c>
      <c r="N1095" s="64" t="s">
        <v>6654</v>
      </c>
      <c r="P1095" s="62" t="s">
        <v>8499</v>
      </c>
    </row>
    <row r="1096" spans="12:16" ht="14.5" x14ac:dyDescent="0.35">
      <c r="L1096" s="62" t="s">
        <v>9305</v>
      </c>
      <c r="M1096" s="63" t="s">
        <v>9743</v>
      </c>
      <c r="N1096" s="64" t="s">
        <v>10610</v>
      </c>
      <c r="P1096" s="62" t="s">
        <v>8500</v>
      </c>
    </row>
    <row r="1097" spans="12:16" ht="14.5" x14ac:dyDescent="0.35">
      <c r="L1097" s="62" t="s">
        <v>9306</v>
      </c>
      <c r="M1097" s="63" t="s">
        <v>9775</v>
      </c>
      <c r="N1097" s="64" t="s">
        <v>10603</v>
      </c>
      <c r="P1097" s="62" t="s">
        <v>8501</v>
      </c>
    </row>
    <row r="1098" spans="12:16" ht="14.5" x14ac:dyDescent="0.35">
      <c r="L1098" s="62" t="s">
        <v>9307</v>
      </c>
      <c r="M1098" s="63" t="s">
        <v>9747</v>
      </c>
      <c r="N1098" s="64" t="s">
        <v>10607</v>
      </c>
      <c r="P1098" s="62" t="s">
        <v>8502</v>
      </c>
    </row>
    <row r="1099" spans="12:16" ht="14.5" x14ac:dyDescent="0.35">
      <c r="L1099" s="62" t="s">
        <v>9308</v>
      </c>
      <c r="M1099" s="63" t="s">
        <v>9772</v>
      </c>
      <c r="N1099" s="64" t="s">
        <v>10614</v>
      </c>
      <c r="P1099" s="62" t="s">
        <v>8503</v>
      </c>
    </row>
    <row r="1100" spans="12:16" ht="14.5" x14ac:dyDescent="0.35">
      <c r="L1100" s="62" t="s">
        <v>9309</v>
      </c>
      <c r="M1100" s="63" t="s">
        <v>9748</v>
      </c>
      <c r="N1100" s="64" t="s">
        <v>6659</v>
      </c>
      <c r="P1100" s="62" t="s">
        <v>8504</v>
      </c>
    </row>
    <row r="1101" spans="12:16" ht="14.5" x14ac:dyDescent="0.35">
      <c r="L1101" s="62" t="s">
        <v>9310</v>
      </c>
      <c r="M1101" s="63" t="s">
        <v>9794</v>
      </c>
      <c r="N1101" s="64" t="s">
        <v>6693</v>
      </c>
      <c r="P1101" s="62" t="s">
        <v>6288</v>
      </c>
    </row>
    <row r="1102" spans="12:16" ht="14.5" x14ac:dyDescent="0.35">
      <c r="L1102" s="62" t="s">
        <v>9311</v>
      </c>
      <c r="M1102" s="63" t="s">
        <v>9742</v>
      </c>
      <c r="N1102" s="64" t="s">
        <v>10592</v>
      </c>
      <c r="P1102" s="62" t="s">
        <v>8505</v>
      </c>
    </row>
    <row r="1103" spans="12:16" ht="14.5" x14ac:dyDescent="0.35">
      <c r="L1103" s="62" t="s">
        <v>9312</v>
      </c>
      <c r="M1103" s="63" t="s">
        <v>9779</v>
      </c>
      <c r="N1103" s="64" t="s">
        <v>10588</v>
      </c>
      <c r="P1103" s="62" t="s">
        <v>8506</v>
      </c>
    </row>
    <row r="1104" spans="12:16" ht="14.5" x14ac:dyDescent="0.35">
      <c r="L1104" s="62" t="s">
        <v>9312</v>
      </c>
      <c r="M1104" s="63" t="s">
        <v>9798</v>
      </c>
      <c r="N1104" s="64" t="s">
        <v>10601</v>
      </c>
      <c r="P1104" s="62" t="s">
        <v>8464</v>
      </c>
    </row>
    <row r="1105" spans="12:16" ht="14.5" x14ac:dyDescent="0.35">
      <c r="L1105" s="62" t="s">
        <v>9313</v>
      </c>
      <c r="M1105" s="63" t="s">
        <v>9748</v>
      </c>
      <c r="N1105" s="64" t="s">
        <v>6660</v>
      </c>
      <c r="P1105" s="62" t="s">
        <v>8465</v>
      </c>
    </row>
    <row r="1106" spans="12:16" ht="14.5" x14ac:dyDescent="0.35">
      <c r="L1106" s="62" t="s">
        <v>9314</v>
      </c>
      <c r="M1106" s="63" t="s">
        <v>9772</v>
      </c>
      <c r="N1106" s="64" t="s">
        <v>10615</v>
      </c>
      <c r="P1106" s="62" t="s">
        <v>8466</v>
      </c>
    </row>
    <row r="1107" spans="12:16" ht="14.5" x14ac:dyDescent="0.35">
      <c r="L1107" s="62" t="s">
        <v>9315</v>
      </c>
      <c r="M1107" s="63" t="s">
        <v>9783</v>
      </c>
      <c r="N1107" s="64" t="s">
        <v>10602</v>
      </c>
      <c r="P1107" s="62" t="s">
        <v>8467</v>
      </c>
    </row>
    <row r="1108" spans="12:16" ht="14.5" x14ac:dyDescent="0.35">
      <c r="L1108" s="62" t="s">
        <v>9315</v>
      </c>
      <c r="M1108" s="63" t="s">
        <v>9775</v>
      </c>
      <c r="N1108" s="64" t="s">
        <v>10604</v>
      </c>
      <c r="P1108" s="62" t="s">
        <v>8468</v>
      </c>
    </row>
    <row r="1109" spans="12:16" ht="14.5" x14ac:dyDescent="0.35">
      <c r="L1109" s="62" t="s">
        <v>9316</v>
      </c>
      <c r="M1109" s="63" t="s">
        <v>9794</v>
      </c>
      <c r="N1109" s="64" t="s">
        <v>3935</v>
      </c>
      <c r="P1109" s="62" t="s">
        <v>8469</v>
      </c>
    </row>
    <row r="1110" spans="12:16" ht="14.5" x14ac:dyDescent="0.35">
      <c r="L1110" s="62" t="s">
        <v>9317</v>
      </c>
      <c r="M1110" s="63" t="s">
        <v>9794</v>
      </c>
      <c r="N1110" s="64" t="s">
        <v>3936</v>
      </c>
      <c r="P1110" s="62" t="s">
        <v>8470</v>
      </c>
    </row>
    <row r="1111" spans="12:16" ht="14.5" x14ac:dyDescent="0.35">
      <c r="L1111" s="62" t="s">
        <v>9318</v>
      </c>
      <c r="M1111" s="63" t="s">
        <v>9798</v>
      </c>
      <c r="N1111" s="64" t="s">
        <v>6627</v>
      </c>
      <c r="P1111" s="62" t="s">
        <v>8526</v>
      </c>
    </row>
    <row r="1112" spans="12:16" ht="14.5" x14ac:dyDescent="0.35">
      <c r="L1112" s="62" t="s">
        <v>9319</v>
      </c>
      <c r="M1112" s="63" t="s">
        <v>4358</v>
      </c>
      <c r="N1112" s="64" t="s">
        <v>10612</v>
      </c>
      <c r="P1112" s="62" t="s">
        <v>8527</v>
      </c>
    </row>
    <row r="1113" spans="12:16" ht="14.5" x14ac:dyDescent="0.35">
      <c r="L1113" s="62" t="s">
        <v>9320</v>
      </c>
      <c r="M1113" s="63" t="s">
        <v>9749</v>
      </c>
      <c r="N1113" s="64" t="s">
        <v>10610</v>
      </c>
      <c r="P1113" s="62" t="s">
        <v>8528</v>
      </c>
    </row>
    <row r="1114" spans="12:16" ht="14.5" x14ac:dyDescent="0.35">
      <c r="L1114" s="62" t="s">
        <v>9321</v>
      </c>
      <c r="M1114" s="63" t="s">
        <v>9748</v>
      </c>
      <c r="N1114" s="64" t="s">
        <v>6661</v>
      </c>
      <c r="P1114" s="62" t="s">
        <v>8529</v>
      </c>
    </row>
    <row r="1115" spans="12:16" ht="14.5" x14ac:dyDescent="0.35">
      <c r="L1115" s="62" t="s">
        <v>9322</v>
      </c>
      <c r="M1115" s="63" t="s">
        <v>9802</v>
      </c>
      <c r="N1115" s="64" t="s">
        <v>10588</v>
      </c>
      <c r="P1115" s="62" t="s">
        <v>8530</v>
      </c>
    </row>
    <row r="1116" spans="12:16" ht="14.5" x14ac:dyDescent="0.35">
      <c r="L1116" s="62" t="s">
        <v>9323</v>
      </c>
      <c r="M1116" s="63" t="s">
        <v>9776</v>
      </c>
      <c r="N1116" s="64" t="s">
        <v>10601</v>
      </c>
      <c r="P1116" s="62" t="s">
        <v>8531</v>
      </c>
    </row>
    <row r="1117" spans="12:16" ht="14.5" x14ac:dyDescent="0.35">
      <c r="L1117" s="62" t="s">
        <v>9324</v>
      </c>
      <c r="M1117" s="63" t="s">
        <v>9766</v>
      </c>
      <c r="N1117" s="64" t="s">
        <v>6619</v>
      </c>
      <c r="P1117" s="62" t="s">
        <v>8532</v>
      </c>
    </row>
    <row r="1118" spans="12:16" ht="14.5" x14ac:dyDescent="0.35">
      <c r="L1118" s="62" t="s">
        <v>9325</v>
      </c>
      <c r="M1118" s="63" t="s">
        <v>9785</v>
      </c>
      <c r="N1118" s="64" t="s">
        <v>10614</v>
      </c>
      <c r="P1118" s="62" t="s">
        <v>8533</v>
      </c>
    </row>
    <row r="1119" spans="12:16" ht="14.5" x14ac:dyDescent="0.35">
      <c r="L1119" s="62" t="s">
        <v>9325</v>
      </c>
      <c r="M1119" s="63" t="s">
        <v>9748</v>
      </c>
      <c r="N1119" s="64" t="s">
        <v>6662</v>
      </c>
      <c r="P1119" s="62" t="s">
        <v>8534</v>
      </c>
    </row>
    <row r="1120" spans="12:16" ht="14.5" x14ac:dyDescent="0.35">
      <c r="L1120" s="62" t="s">
        <v>9326</v>
      </c>
      <c r="M1120" s="63" t="s">
        <v>9778</v>
      </c>
      <c r="N1120" s="64" t="s">
        <v>10577</v>
      </c>
      <c r="P1120" s="62" t="s">
        <v>8535</v>
      </c>
    </row>
    <row r="1121" spans="12:16" ht="14.5" x14ac:dyDescent="0.35">
      <c r="L1121" s="62" t="s">
        <v>9327</v>
      </c>
      <c r="M1121" s="63" t="s">
        <v>9740</v>
      </c>
      <c r="N1121" s="64" t="s">
        <v>10577</v>
      </c>
      <c r="P1121" s="62" t="s">
        <v>8536</v>
      </c>
    </row>
    <row r="1122" spans="12:16" ht="14.5" x14ac:dyDescent="0.35">
      <c r="L1122" s="62" t="s">
        <v>9327</v>
      </c>
      <c r="M1122" s="63" t="s">
        <v>9766</v>
      </c>
      <c r="N1122" s="64" t="s">
        <v>6620</v>
      </c>
      <c r="P1122" s="62" t="s">
        <v>8537</v>
      </c>
    </row>
    <row r="1123" spans="12:16" ht="14.5" x14ac:dyDescent="0.35">
      <c r="L1123" s="62" t="s">
        <v>9327</v>
      </c>
      <c r="M1123" s="63" t="s">
        <v>9782</v>
      </c>
      <c r="N1123" s="64" t="s">
        <v>6627</v>
      </c>
      <c r="P1123" s="62" t="s">
        <v>8538</v>
      </c>
    </row>
    <row r="1124" spans="12:16" ht="14.5" x14ac:dyDescent="0.35">
      <c r="L1124" s="62" t="s">
        <v>9328</v>
      </c>
      <c r="M1124" s="63" t="s">
        <v>9793</v>
      </c>
      <c r="N1124" s="64" t="s">
        <v>10617</v>
      </c>
      <c r="P1124" s="62" t="s">
        <v>8539</v>
      </c>
    </row>
    <row r="1125" spans="12:16" ht="14.5" x14ac:dyDescent="0.35">
      <c r="L1125" s="62" t="s">
        <v>9329</v>
      </c>
      <c r="M1125" s="63" t="s">
        <v>9795</v>
      </c>
      <c r="N1125" s="64" t="s">
        <v>10591</v>
      </c>
      <c r="P1125" s="62" t="s">
        <v>8540</v>
      </c>
    </row>
    <row r="1126" spans="12:16" ht="14.5" x14ac:dyDescent="0.35">
      <c r="L1126" s="62" t="s">
        <v>9329</v>
      </c>
      <c r="M1126" s="63" t="s">
        <v>9743</v>
      </c>
      <c r="N1126" s="64" t="s">
        <v>10612</v>
      </c>
      <c r="P1126" s="62" t="s">
        <v>8541</v>
      </c>
    </row>
    <row r="1127" spans="12:16" ht="14.5" x14ac:dyDescent="0.35">
      <c r="L1127" s="62" t="s">
        <v>9330</v>
      </c>
      <c r="M1127" s="63" t="s">
        <v>9783</v>
      </c>
      <c r="N1127" s="64" t="s">
        <v>10603</v>
      </c>
      <c r="P1127" s="62" t="s">
        <v>8542</v>
      </c>
    </row>
    <row r="1128" spans="12:16" ht="14.5" x14ac:dyDescent="0.35">
      <c r="L1128" s="62" t="s">
        <v>9331</v>
      </c>
      <c r="M1128" s="63" t="s">
        <v>9796</v>
      </c>
      <c r="N1128" s="64" t="s">
        <v>10582</v>
      </c>
      <c r="P1128" s="62" t="s">
        <v>8543</v>
      </c>
    </row>
    <row r="1129" spans="12:16" ht="14.5" x14ac:dyDescent="0.35">
      <c r="L1129" s="62" t="s">
        <v>9332</v>
      </c>
      <c r="M1129" s="63" t="s">
        <v>9772</v>
      </c>
      <c r="N1129" s="64" t="s">
        <v>10616</v>
      </c>
      <c r="P1129" s="62" t="s">
        <v>8544</v>
      </c>
    </row>
    <row r="1130" spans="12:16" ht="14.5" x14ac:dyDescent="0.35">
      <c r="L1130" s="62" t="s">
        <v>9333</v>
      </c>
      <c r="M1130" s="63" t="s">
        <v>9775</v>
      </c>
      <c r="N1130" s="64" t="s">
        <v>10605</v>
      </c>
      <c r="P1130" s="62" t="s">
        <v>8545</v>
      </c>
    </row>
    <row r="1131" spans="12:16" ht="14.5" x14ac:dyDescent="0.35">
      <c r="L1131" s="62" t="s">
        <v>9334</v>
      </c>
      <c r="M1131" s="63" t="s">
        <v>9780</v>
      </c>
      <c r="N1131" s="64" t="s">
        <v>10590</v>
      </c>
      <c r="P1131" s="62" t="s">
        <v>8546</v>
      </c>
    </row>
    <row r="1132" spans="12:16" ht="14.5" x14ac:dyDescent="0.35">
      <c r="L1132" s="62" t="s">
        <v>9334</v>
      </c>
      <c r="M1132" s="63" t="s">
        <v>9800</v>
      </c>
      <c r="N1132" s="64" t="s">
        <v>10593</v>
      </c>
      <c r="P1132" s="62" t="s">
        <v>8547</v>
      </c>
    </row>
    <row r="1133" spans="12:16" ht="14.5" x14ac:dyDescent="0.35">
      <c r="L1133" s="62" t="s">
        <v>9334</v>
      </c>
      <c r="M1133" s="63" t="s">
        <v>9786</v>
      </c>
      <c r="N1133" s="64" t="s">
        <v>10593</v>
      </c>
      <c r="P1133" s="62" t="s">
        <v>8548</v>
      </c>
    </row>
    <row r="1134" spans="12:16" ht="14.5" x14ac:dyDescent="0.35">
      <c r="L1134" s="62" t="s">
        <v>9334</v>
      </c>
      <c r="M1134" s="63" t="s">
        <v>9799</v>
      </c>
      <c r="N1134" s="64" t="s">
        <v>10595</v>
      </c>
      <c r="P1134" s="62" t="s">
        <v>8549</v>
      </c>
    </row>
    <row r="1135" spans="12:16" ht="14.5" x14ac:dyDescent="0.35">
      <c r="L1135" s="62" t="s">
        <v>9334</v>
      </c>
      <c r="M1135" s="63" t="s">
        <v>9783</v>
      </c>
      <c r="N1135" s="64" t="s">
        <v>10604</v>
      </c>
      <c r="P1135" s="62" t="s">
        <v>8550</v>
      </c>
    </row>
    <row r="1136" spans="12:16" ht="14.5" x14ac:dyDescent="0.35">
      <c r="L1136" s="62" t="s">
        <v>9334</v>
      </c>
      <c r="M1136" s="63" t="s">
        <v>9768</v>
      </c>
      <c r="N1136" s="64" t="s">
        <v>10607</v>
      </c>
      <c r="P1136" s="62" t="s">
        <v>8551</v>
      </c>
    </row>
    <row r="1137" spans="12:16" ht="14.5" x14ac:dyDescent="0.35">
      <c r="L1137" s="62" t="s">
        <v>9334</v>
      </c>
      <c r="M1137" s="63" t="s">
        <v>9801</v>
      </c>
      <c r="N1137" s="64" t="s">
        <v>10607</v>
      </c>
      <c r="P1137" s="62" t="s">
        <v>8552</v>
      </c>
    </row>
    <row r="1138" spans="12:16" ht="14.5" x14ac:dyDescent="0.35">
      <c r="L1138" s="62" t="s">
        <v>9334</v>
      </c>
      <c r="M1138" s="63" t="s">
        <v>9792</v>
      </c>
      <c r="N1138" s="64" t="s">
        <v>10614</v>
      </c>
      <c r="P1138" s="62" t="s">
        <v>8553</v>
      </c>
    </row>
    <row r="1139" spans="12:16" ht="14.5" x14ac:dyDescent="0.35">
      <c r="L1139" s="62" t="s">
        <v>9334</v>
      </c>
      <c r="M1139" s="63" t="s">
        <v>4358</v>
      </c>
      <c r="N1139" s="64" t="s">
        <v>10614</v>
      </c>
      <c r="P1139" s="62" t="s">
        <v>8554</v>
      </c>
    </row>
    <row r="1140" spans="12:16" ht="14.5" x14ac:dyDescent="0.35">
      <c r="L1140" s="62" t="s">
        <v>9334</v>
      </c>
      <c r="M1140" s="63" t="s">
        <v>9785</v>
      </c>
      <c r="N1140" s="64" t="s">
        <v>10615</v>
      </c>
      <c r="P1140" s="62" t="s">
        <v>8555</v>
      </c>
    </row>
    <row r="1141" spans="12:16" ht="14.5" x14ac:dyDescent="0.35">
      <c r="L1141" s="62" t="s">
        <v>9334</v>
      </c>
      <c r="M1141" s="63" t="s">
        <v>9741</v>
      </c>
      <c r="N1141" s="64" t="s">
        <v>10615</v>
      </c>
      <c r="P1141" s="62" t="s">
        <v>8556</v>
      </c>
    </row>
    <row r="1142" spans="12:16" ht="14.5" x14ac:dyDescent="0.35">
      <c r="L1142" s="62" t="s">
        <v>9334</v>
      </c>
      <c r="M1142" s="63" t="s">
        <v>9949</v>
      </c>
      <c r="N1142" s="64" t="s">
        <v>10615</v>
      </c>
      <c r="P1142" s="62" t="s">
        <v>8557</v>
      </c>
    </row>
    <row r="1143" spans="12:16" ht="14.5" x14ac:dyDescent="0.35">
      <c r="L1143" s="62" t="s">
        <v>9334</v>
      </c>
      <c r="M1143" s="63" t="s">
        <v>9766</v>
      </c>
      <c r="N1143" s="64" t="s">
        <v>6621</v>
      </c>
      <c r="P1143" s="62" t="s">
        <v>8558</v>
      </c>
    </row>
    <row r="1144" spans="12:16" ht="14.5" x14ac:dyDescent="0.35">
      <c r="L1144" s="62" t="s">
        <v>9334</v>
      </c>
      <c r="M1144" s="63" t="s">
        <v>9776</v>
      </c>
      <c r="N1144" s="64" t="s">
        <v>6627</v>
      </c>
      <c r="P1144" s="62" t="s">
        <v>8559</v>
      </c>
    </row>
    <row r="1145" spans="12:16" ht="14.5" x14ac:dyDescent="0.35">
      <c r="L1145" s="62" t="s">
        <v>9334</v>
      </c>
      <c r="M1145" s="63" t="s">
        <v>9767</v>
      </c>
      <c r="N1145" s="64" t="s">
        <v>6633</v>
      </c>
      <c r="P1145" s="62" t="s">
        <v>8560</v>
      </c>
    </row>
    <row r="1146" spans="12:16" ht="14.5" x14ac:dyDescent="0.35">
      <c r="L1146" s="62" t="s">
        <v>9335</v>
      </c>
      <c r="M1146" s="63" t="s">
        <v>9782</v>
      </c>
      <c r="N1146" s="64" t="s">
        <v>6630</v>
      </c>
      <c r="P1146" s="62" t="s">
        <v>8561</v>
      </c>
    </row>
    <row r="1147" spans="12:16" ht="14.5" x14ac:dyDescent="0.35">
      <c r="L1147" s="62" t="s">
        <v>9336</v>
      </c>
      <c r="M1147" s="63" t="s">
        <v>9772</v>
      </c>
      <c r="N1147" s="64" t="s">
        <v>10617</v>
      </c>
      <c r="P1147" s="62" t="s">
        <v>8562</v>
      </c>
    </row>
    <row r="1148" spans="12:16" ht="14.5" x14ac:dyDescent="0.35">
      <c r="L1148" s="62" t="s">
        <v>9337</v>
      </c>
      <c r="M1148" s="63" t="s">
        <v>9767</v>
      </c>
      <c r="N1148" s="64" t="s">
        <v>6634</v>
      </c>
      <c r="P1148" s="62" t="s">
        <v>8563</v>
      </c>
    </row>
    <row r="1149" spans="12:16" ht="14.5" x14ac:dyDescent="0.35">
      <c r="L1149" s="62" t="s">
        <v>9338</v>
      </c>
      <c r="M1149" s="63" t="s">
        <v>9766</v>
      </c>
      <c r="N1149" s="64" t="s">
        <v>6622</v>
      </c>
      <c r="P1149" s="62" t="s">
        <v>8564</v>
      </c>
    </row>
    <row r="1150" spans="12:16" ht="14.5" x14ac:dyDescent="0.35">
      <c r="L1150" s="62" t="s">
        <v>9338</v>
      </c>
      <c r="M1150" s="63" t="s">
        <v>9794</v>
      </c>
      <c r="N1150" s="64" t="s">
        <v>3937</v>
      </c>
      <c r="P1150" s="62" t="s">
        <v>8565</v>
      </c>
    </row>
    <row r="1151" spans="12:16" ht="14.5" x14ac:dyDescent="0.35">
      <c r="L1151" s="62" t="s">
        <v>9339</v>
      </c>
      <c r="M1151" s="63" t="s">
        <v>9799</v>
      </c>
      <c r="N1151" s="64" t="s">
        <v>10596</v>
      </c>
      <c r="P1151" s="62" t="s">
        <v>8566</v>
      </c>
    </row>
    <row r="1152" spans="12:16" ht="14.5" x14ac:dyDescent="0.35">
      <c r="L1152" s="62" t="s">
        <v>9340</v>
      </c>
      <c r="M1152" s="63" t="s">
        <v>9798</v>
      </c>
      <c r="N1152" s="64" t="s">
        <v>6630</v>
      </c>
      <c r="P1152" s="62" t="s">
        <v>8567</v>
      </c>
    </row>
    <row r="1153" spans="12:16" ht="14.5" x14ac:dyDescent="0.35">
      <c r="L1153" s="62" t="s">
        <v>9340</v>
      </c>
      <c r="M1153" s="63" t="s">
        <v>9767</v>
      </c>
      <c r="N1153" s="64" t="s">
        <v>6635</v>
      </c>
      <c r="P1153" s="62" t="s">
        <v>8568</v>
      </c>
    </row>
    <row r="1154" spans="12:16" ht="14.5" x14ac:dyDescent="0.35">
      <c r="L1154" s="62" t="s">
        <v>9340</v>
      </c>
      <c r="M1154" s="63" t="s">
        <v>9794</v>
      </c>
      <c r="N1154" s="64" t="s">
        <v>3938</v>
      </c>
      <c r="P1154" s="62" t="s">
        <v>8569</v>
      </c>
    </row>
    <row r="1155" spans="12:16" ht="14.5" x14ac:dyDescent="0.35">
      <c r="L1155" s="62" t="s">
        <v>9341</v>
      </c>
      <c r="M1155" s="63" t="s">
        <v>9766</v>
      </c>
      <c r="N1155" s="64" t="s">
        <v>6623</v>
      </c>
      <c r="P1155" s="62" t="s">
        <v>8570</v>
      </c>
    </row>
    <row r="1156" spans="12:16" ht="14.5" x14ac:dyDescent="0.35">
      <c r="L1156" s="62" t="s">
        <v>9341</v>
      </c>
      <c r="M1156" s="63" t="s">
        <v>9776</v>
      </c>
      <c r="N1156" s="64" t="s">
        <v>6630</v>
      </c>
      <c r="P1156" s="62" t="s">
        <v>8571</v>
      </c>
    </row>
    <row r="1157" spans="12:16" ht="14.5" x14ac:dyDescent="0.35">
      <c r="L1157" s="62" t="s">
        <v>9342</v>
      </c>
      <c r="M1157" s="63" t="s">
        <v>9801</v>
      </c>
      <c r="N1157" s="64" t="s">
        <v>10608</v>
      </c>
      <c r="P1157" s="62" t="s">
        <v>8572</v>
      </c>
    </row>
    <row r="1158" spans="12:16" ht="14.5" x14ac:dyDescent="0.35">
      <c r="L1158" s="62" t="s">
        <v>9342</v>
      </c>
      <c r="M1158" s="63" t="s">
        <v>9767</v>
      </c>
      <c r="N1158" s="64" t="s">
        <v>6636</v>
      </c>
      <c r="P1158" s="62" t="s">
        <v>8573</v>
      </c>
    </row>
    <row r="1159" spans="12:16" ht="14.5" x14ac:dyDescent="0.35">
      <c r="L1159" s="62" t="s">
        <v>9343</v>
      </c>
      <c r="M1159" s="63" t="s">
        <v>9801</v>
      </c>
      <c r="N1159" s="64" t="s">
        <v>10610</v>
      </c>
      <c r="P1159" s="62" t="s">
        <v>8574</v>
      </c>
    </row>
    <row r="1160" spans="12:16" ht="14.5" x14ac:dyDescent="0.35">
      <c r="L1160" s="62" t="s">
        <v>9344</v>
      </c>
      <c r="M1160" s="63" t="s">
        <v>9800</v>
      </c>
      <c r="N1160" s="64" t="s">
        <v>10595</v>
      </c>
      <c r="P1160" s="62" t="s">
        <v>8575</v>
      </c>
    </row>
    <row r="1161" spans="12:16" ht="14.5" x14ac:dyDescent="0.35">
      <c r="L1161" s="62" t="s">
        <v>9345</v>
      </c>
      <c r="M1161" s="63" t="s">
        <v>9781</v>
      </c>
      <c r="N1161" s="64" t="s">
        <v>10605</v>
      </c>
      <c r="P1161" s="62" t="s">
        <v>8576</v>
      </c>
    </row>
    <row r="1162" spans="12:16" ht="14.5" x14ac:dyDescent="0.35">
      <c r="L1162" s="62" t="s">
        <v>9345</v>
      </c>
      <c r="M1162" s="63" t="s">
        <v>9773</v>
      </c>
      <c r="N1162" s="64" t="s">
        <v>10606</v>
      </c>
      <c r="P1162" s="62" t="s">
        <v>8577</v>
      </c>
    </row>
    <row r="1163" spans="12:16" ht="14.5" x14ac:dyDescent="0.35">
      <c r="L1163" s="62" t="s">
        <v>9345</v>
      </c>
      <c r="M1163" s="63" t="s">
        <v>9741</v>
      </c>
      <c r="N1163" s="64" t="s">
        <v>10616</v>
      </c>
      <c r="P1163" s="62" t="s">
        <v>8578</v>
      </c>
    </row>
    <row r="1164" spans="12:16" ht="14.5" x14ac:dyDescent="0.35">
      <c r="L1164" s="62" t="s">
        <v>9345</v>
      </c>
      <c r="M1164" s="63" t="s">
        <v>9949</v>
      </c>
      <c r="N1164" s="64" t="s">
        <v>10616</v>
      </c>
      <c r="P1164" s="62" t="s">
        <v>8579</v>
      </c>
    </row>
    <row r="1165" spans="12:16" ht="14.5" x14ac:dyDescent="0.35">
      <c r="L1165" s="62" t="s">
        <v>9345</v>
      </c>
      <c r="M1165" s="63" t="s">
        <v>9784</v>
      </c>
      <c r="N1165" s="64" t="s">
        <v>10617</v>
      </c>
      <c r="P1165" s="62" t="s">
        <v>8580</v>
      </c>
    </row>
    <row r="1166" spans="12:16" ht="14.5" x14ac:dyDescent="0.35">
      <c r="L1166" s="62" t="s">
        <v>9345</v>
      </c>
      <c r="M1166" s="63" t="s">
        <v>9793</v>
      </c>
      <c r="N1166" s="64" t="s">
        <v>6617</v>
      </c>
      <c r="P1166" s="62" t="s">
        <v>8581</v>
      </c>
    </row>
    <row r="1167" spans="12:16" ht="14.5" x14ac:dyDescent="0.35">
      <c r="L1167" s="62" t="s">
        <v>9345</v>
      </c>
      <c r="M1167" s="63" t="s">
        <v>9788</v>
      </c>
      <c r="N1167" s="64" t="s">
        <v>6617</v>
      </c>
      <c r="P1167" s="62" t="s">
        <v>1930</v>
      </c>
    </row>
    <row r="1168" spans="12:16" ht="14.5" x14ac:dyDescent="0.35">
      <c r="L1168" s="62" t="s">
        <v>9345</v>
      </c>
      <c r="M1168" s="63" t="s">
        <v>9750</v>
      </c>
      <c r="N1168" s="64" t="s">
        <v>6618</v>
      </c>
      <c r="P1168" s="62" t="s">
        <v>1931</v>
      </c>
    </row>
    <row r="1169" spans="12:16" ht="14.5" x14ac:dyDescent="0.35">
      <c r="L1169" s="62" t="s">
        <v>9345</v>
      </c>
      <c r="M1169" s="63" t="s">
        <v>9738</v>
      </c>
      <c r="N1169" s="64" t="s">
        <v>6619</v>
      </c>
      <c r="P1169" s="62" t="s">
        <v>1932</v>
      </c>
    </row>
    <row r="1170" spans="12:16" ht="14.5" x14ac:dyDescent="0.35">
      <c r="L1170" s="62" t="s">
        <v>9345</v>
      </c>
      <c r="M1170" s="63" t="s">
        <v>9765</v>
      </c>
      <c r="N1170" s="64" t="s">
        <v>10601</v>
      </c>
      <c r="P1170" s="62" t="s">
        <v>1933</v>
      </c>
    </row>
    <row r="1171" spans="12:16" ht="14.5" x14ac:dyDescent="0.35">
      <c r="L1171" s="62" t="s">
        <v>9345</v>
      </c>
      <c r="M1171" s="63" t="s">
        <v>9774</v>
      </c>
      <c r="N1171" s="64" t="s">
        <v>6630</v>
      </c>
      <c r="P1171" s="62" t="s">
        <v>1934</v>
      </c>
    </row>
    <row r="1172" spans="12:16" ht="14.5" x14ac:dyDescent="0.35">
      <c r="L1172" s="62" t="s">
        <v>9345</v>
      </c>
      <c r="M1172" s="63" t="s">
        <v>9798</v>
      </c>
      <c r="N1172" s="64" t="s">
        <v>6632</v>
      </c>
      <c r="P1172" s="62" t="s">
        <v>1935</v>
      </c>
    </row>
    <row r="1173" spans="12:16" ht="14.5" x14ac:dyDescent="0.35">
      <c r="L1173" s="62" t="s">
        <v>9345</v>
      </c>
      <c r="M1173" s="63" t="s">
        <v>9782</v>
      </c>
      <c r="N1173" s="64" t="s">
        <v>6632</v>
      </c>
      <c r="P1173" s="62" t="s">
        <v>1936</v>
      </c>
    </row>
    <row r="1174" spans="12:16" ht="14.5" x14ac:dyDescent="0.35">
      <c r="L1174" s="62" t="s">
        <v>9345</v>
      </c>
      <c r="M1174" s="63" t="s">
        <v>9748</v>
      </c>
      <c r="N1174" s="64" t="s">
        <v>6663</v>
      </c>
      <c r="P1174" s="62" t="s">
        <v>4307</v>
      </c>
    </row>
    <row r="1175" spans="12:16" ht="14.5" x14ac:dyDescent="0.35">
      <c r="L1175" s="62" t="s">
        <v>9346</v>
      </c>
      <c r="M1175" s="63" t="s">
        <v>9740</v>
      </c>
      <c r="N1175" s="64" t="s">
        <v>10585</v>
      </c>
      <c r="P1175" s="62" t="s">
        <v>1937</v>
      </c>
    </row>
    <row r="1176" spans="12:16" ht="14.5" x14ac:dyDescent="0.35">
      <c r="L1176" s="62" t="s">
        <v>9347</v>
      </c>
      <c r="M1176" s="63" t="s">
        <v>9798</v>
      </c>
      <c r="N1176" s="64" t="s">
        <v>6633</v>
      </c>
      <c r="P1176" s="62" t="s">
        <v>1938</v>
      </c>
    </row>
    <row r="1177" spans="12:16" ht="14.5" x14ac:dyDescent="0.35">
      <c r="L1177" s="62" t="s">
        <v>9348</v>
      </c>
      <c r="M1177" s="63" t="s">
        <v>9767</v>
      </c>
      <c r="N1177" s="64" t="s">
        <v>6638</v>
      </c>
      <c r="P1177" s="62" t="s">
        <v>1939</v>
      </c>
    </row>
    <row r="1178" spans="12:16" ht="14.5" x14ac:dyDescent="0.35">
      <c r="L1178" s="62" t="s">
        <v>9349</v>
      </c>
      <c r="M1178" s="63" t="s">
        <v>9791</v>
      </c>
      <c r="N1178" s="64" t="s">
        <v>10608</v>
      </c>
      <c r="P1178" s="62" t="s">
        <v>1940</v>
      </c>
    </row>
    <row r="1179" spans="12:16" ht="14.5" x14ac:dyDescent="0.35">
      <c r="L1179" s="62" t="s">
        <v>9350</v>
      </c>
      <c r="M1179" s="63" t="s">
        <v>9791</v>
      </c>
      <c r="N1179" s="64" t="s">
        <v>10610</v>
      </c>
      <c r="P1179" s="62" t="s">
        <v>1941</v>
      </c>
    </row>
    <row r="1180" spans="12:16" ht="14.5" x14ac:dyDescent="0.35">
      <c r="L1180" s="62" t="s">
        <v>9350</v>
      </c>
      <c r="M1180" s="63" t="s">
        <v>9766</v>
      </c>
      <c r="N1180" s="64" t="s">
        <v>10601</v>
      </c>
      <c r="P1180" s="62" t="s">
        <v>1942</v>
      </c>
    </row>
    <row r="1181" spans="12:16" ht="14.5" x14ac:dyDescent="0.35">
      <c r="L1181" s="62" t="s">
        <v>9351</v>
      </c>
      <c r="M1181" s="63" t="s">
        <v>9785</v>
      </c>
      <c r="N1181" s="64" t="s">
        <v>10616</v>
      </c>
      <c r="P1181" s="62" t="s">
        <v>1943</v>
      </c>
    </row>
    <row r="1182" spans="12:16" ht="14.5" x14ac:dyDescent="0.35">
      <c r="L1182" s="62" t="s">
        <v>9352</v>
      </c>
      <c r="M1182" s="63" t="s">
        <v>9794</v>
      </c>
      <c r="N1182" s="64" t="s">
        <v>3939</v>
      </c>
      <c r="P1182" s="62" t="s">
        <v>1944</v>
      </c>
    </row>
    <row r="1183" spans="12:16" ht="14.5" x14ac:dyDescent="0.35">
      <c r="L1183" s="62" t="s">
        <v>9353</v>
      </c>
      <c r="M1183" s="63" t="s">
        <v>9792</v>
      </c>
      <c r="N1183" s="64" t="s">
        <v>10615</v>
      </c>
      <c r="P1183" s="62" t="s">
        <v>1945</v>
      </c>
    </row>
    <row r="1184" spans="12:16" ht="14.5" x14ac:dyDescent="0.35">
      <c r="L1184" s="62" t="s">
        <v>9354</v>
      </c>
      <c r="M1184" s="63" t="s">
        <v>9773</v>
      </c>
      <c r="N1184" s="64" t="s">
        <v>10607</v>
      </c>
      <c r="P1184" s="62" t="s">
        <v>1946</v>
      </c>
    </row>
    <row r="1185" spans="12:16" ht="14.5" x14ac:dyDescent="0.35">
      <c r="L1185" s="62" t="s">
        <v>9355</v>
      </c>
      <c r="M1185" s="63" t="s">
        <v>9783</v>
      </c>
      <c r="N1185" s="64" t="s">
        <v>10605</v>
      </c>
      <c r="P1185" s="62" t="s">
        <v>1947</v>
      </c>
    </row>
    <row r="1186" spans="12:16" ht="14.5" x14ac:dyDescent="0.35">
      <c r="L1186" s="62" t="s">
        <v>9356</v>
      </c>
      <c r="M1186" s="63" t="s">
        <v>9794</v>
      </c>
      <c r="N1186" s="64" t="s">
        <v>3940</v>
      </c>
      <c r="P1186" s="62" t="s">
        <v>1948</v>
      </c>
    </row>
    <row r="1187" spans="12:16" ht="14.5" x14ac:dyDescent="0.35">
      <c r="L1187" s="62" t="s">
        <v>9357</v>
      </c>
      <c r="M1187" s="63" t="s">
        <v>9793</v>
      </c>
      <c r="N1187" s="64" t="s">
        <v>6618</v>
      </c>
      <c r="P1187" s="62" t="s">
        <v>1949</v>
      </c>
    </row>
    <row r="1188" spans="12:16" ht="14.5" x14ac:dyDescent="0.35">
      <c r="L1188" s="62" t="s">
        <v>9357</v>
      </c>
      <c r="M1188" s="63" t="s">
        <v>9750</v>
      </c>
      <c r="N1188" s="64" t="s">
        <v>6619</v>
      </c>
      <c r="P1188" s="62" t="s">
        <v>1950</v>
      </c>
    </row>
    <row r="1189" spans="12:16" ht="14.5" x14ac:dyDescent="0.35">
      <c r="L1189" s="62" t="s">
        <v>9357</v>
      </c>
      <c r="M1189" s="63" t="s">
        <v>9765</v>
      </c>
      <c r="N1189" s="64" t="s">
        <v>6627</v>
      </c>
      <c r="P1189" s="62" t="s">
        <v>1951</v>
      </c>
    </row>
    <row r="1190" spans="12:16" ht="14.5" x14ac:dyDescent="0.35">
      <c r="L1190" s="62" t="s">
        <v>9357</v>
      </c>
      <c r="M1190" s="63" t="s">
        <v>9774</v>
      </c>
      <c r="N1190" s="64" t="s">
        <v>6632</v>
      </c>
      <c r="P1190" s="62" t="s">
        <v>1952</v>
      </c>
    </row>
    <row r="1191" spans="12:16" ht="14.5" x14ac:dyDescent="0.35">
      <c r="L1191" s="62" t="s">
        <v>9358</v>
      </c>
      <c r="M1191" s="63" t="s">
        <v>9780</v>
      </c>
      <c r="N1191" s="64" t="s">
        <v>10591</v>
      </c>
      <c r="P1191" s="62" t="s">
        <v>8159</v>
      </c>
    </row>
    <row r="1192" spans="12:16" ht="14.5" x14ac:dyDescent="0.35">
      <c r="L1192" s="62" t="s">
        <v>9358</v>
      </c>
      <c r="M1192" s="63" t="s">
        <v>9794</v>
      </c>
      <c r="N1192" s="64" t="s">
        <v>3941</v>
      </c>
      <c r="P1192" s="62" t="s">
        <v>1953</v>
      </c>
    </row>
    <row r="1193" spans="12:16" ht="14.5" x14ac:dyDescent="0.35">
      <c r="L1193" s="62" t="s">
        <v>8145</v>
      </c>
      <c r="M1193" s="63" t="s">
        <v>1427</v>
      </c>
      <c r="N1193" s="64" t="s">
        <v>10578</v>
      </c>
      <c r="P1193" s="62" t="s">
        <v>1954</v>
      </c>
    </row>
    <row r="1194" spans="12:16" ht="14.5" x14ac:dyDescent="0.35">
      <c r="L1194" s="62" t="s">
        <v>9359</v>
      </c>
      <c r="M1194" s="63" t="s">
        <v>9789</v>
      </c>
      <c r="N1194" s="64" t="s">
        <v>10616</v>
      </c>
      <c r="P1194" s="62" t="s">
        <v>1955</v>
      </c>
    </row>
    <row r="1195" spans="12:16" ht="14.5" x14ac:dyDescent="0.35">
      <c r="L1195" s="62" t="s">
        <v>9360</v>
      </c>
      <c r="M1195" s="63" t="s">
        <v>9789</v>
      </c>
      <c r="N1195" s="64" t="s">
        <v>10617</v>
      </c>
      <c r="P1195" s="62" t="s">
        <v>1956</v>
      </c>
    </row>
    <row r="1196" spans="12:16" ht="14.5" x14ac:dyDescent="0.35">
      <c r="L1196" s="62" t="s">
        <v>5347</v>
      </c>
      <c r="M1196" s="63" t="s">
        <v>9789</v>
      </c>
      <c r="N1196" s="64" t="s">
        <v>6617</v>
      </c>
      <c r="P1196" s="62" t="s">
        <v>1957</v>
      </c>
    </row>
    <row r="1197" spans="12:16" ht="14.5" x14ac:dyDescent="0.35">
      <c r="L1197" s="62" t="s">
        <v>4306</v>
      </c>
      <c r="M1197" s="63" t="s">
        <v>9789</v>
      </c>
      <c r="N1197" s="64" t="s">
        <v>6618</v>
      </c>
      <c r="P1197" s="62" t="s">
        <v>1958</v>
      </c>
    </row>
    <row r="1198" spans="12:16" ht="14.5" x14ac:dyDescent="0.35">
      <c r="L1198" s="62" t="s">
        <v>5348</v>
      </c>
      <c r="M1198" s="63" t="s">
        <v>9784</v>
      </c>
      <c r="N1198" s="64" t="s">
        <v>6617</v>
      </c>
      <c r="P1198" s="62" t="s">
        <v>1959</v>
      </c>
    </row>
    <row r="1199" spans="12:16" ht="14.5" x14ac:dyDescent="0.35">
      <c r="L1199" s="62" t="s">
        <v>5349</v>
      </c>
      <c r="M1199" s="63" t="s">
        <v>9782</v>
      </c>
      <c r="N1199" s="64" t="s">
        <v>6633</v>
      </c>
      <c r="P1199" s="62" t="s">
        <v>1960</v>
      </c>
    </row>
    <row r="1200" spans="12:16" ht="14.5" x14ac:dyDescent="0.35">
      <c r="L1200" s="62" t="s">
        <v>5350</v>
      </c>
      <c r="M1200" s="63" t="s">
        <v>9747</v>
      </c>
      <c r="N1200" s="64" t="s">
        <v>10608</v>
      </c>
      <c r="P1200" s="62" t="s">
        <v>1961</v>
      </c>
    </row>
    <row r="1201" spans="12:16" ht="14.5" x14ac:dyDescent="0.35">
      <c r="L1201" s="62" t="s">
        <v>5351</v>
      </c>
      <c r="M1201" s="63" t="s">
        <v>9743</v>
      </c>
      <c r="N1201" s="64" t="s">
        <v>10614</v>
      </c>
      <c r="P1201" s="62" t="s">
        <v>1962</v>
      </c>
    </row>
    <row r="1202" spans="12:16" ht="14.5" x14ac:dyDescent="0.35">
      <c r="L1202" s="62" t="s">
        <v>5352</v>
      </c>
      <c r="M1202" s="63" t="s">
        <v>9789</v>
      </c>
      <c r="N1202" s="64" t="s">
        <v>6619</v>
      </c>
      <c r="P1202" s="62" t="s">
        <v>1963</v>
      </c>
    </row>
    <row r="1203" spans="12:16" ht="14.5" x14ac:dyDescent="0.35">
      <c r="L1203" s="62" t="s">
        <v>5353</v>
      </c>
      <c r="M1203" s="63" t="s">
        <v>9765</v>
      </c>
      <c r="N1203" s="64" t="s">
        <v>6630</v>
      </c>
      <c r="P1203" s="62" t="s">
        <v>1964</v>
      </c>
    </row>
    <row r="1204" spans="12:16" ht="14.5" x14ac:dyDescent="0.35">
      <c r="L1204" s="62" t="s">
        <v>5354</v>
      </c>
      <c r="M1204" s="63" t="s">
        <v>9748</v>
      </c>
      <c r="N1204" s="64" t="s">
        <v>6665</v>
      </c>
      <c r="P1204" s="62" t="s">
        <v>1965</v>
      </c>
    </row>
    <row r="1205" spans="12:16" ht="14.5" x14ac:dyDescent="0.35">
      <c r="L1205" s="62" t="s">
        <v>5355</v>
      </c>
      <c r="M1205" s="63" t="s">
        <v>9792</v>
      </c>
      <c r="N1205" s="64" t="s">
        <v>10616</v>
      </c>
      <c r="P1205" s="62" t="s">
        <v>1966</v>
      </c>
    </row>
    <row r="1206" spans="12:16" ht="14.5" x14ac:dyDescent="0.35">
      <c r="L1206" s="62" t="s">
        <v>5356</v>
      </c>
      <c r="M1206" s="63" t="s">
        <v>9748</v>
      </c>
      <c r="N1206" s="64" t="s">
        <v>6666</v>
      </c>
      <c r="P1206" s="62" t="s">
        <v>1967</v>
      </c>
    </row>
    <row r="1207" spans="12:16" ht="14.5" x14ac:dyDescent="0.35">
      <c r="L1207" s="62" t="s">
        <v>5357</v>
      </c>
      <c r="M1207" s="63" t="s">
        <v>1424</v>
      </c>
      <c r="N1207" s="64" t="s">
        <v>6672</v>
      </c>
      <c r="P1207" s="62" t="s">
        <v>1968</v>
      </c>
    </row>
    <row r="1208" spans="12:16" ht="14.5" x14ac:dyDescent="0.35">
      <c r="L1208" s="62" t="s">
        <v>5358</v>
      </c>
      <c r="M1208" s="63" t="s">
        <v>9738</v>
      </c>
      <c r="N1208" s="64" t="s">
        <v>6620</v>
      </c>
      <c r="P1208" s="62" t="s">
        <v>1969</v>
      </c>
    </row>
    <row r="1209" spans="12:16" ht="14.5" x14ac:dyDescent="0.35">
      <c r="L1209" s="62" t="s">
        <v>5358</v>
      </c>
      <c r="M1209" s="63" t="s">
        <v>9794</v>
      </c>
      <c r="N1209" s="64" t="s">
        <v>3942</v>
      </c>
      <c r="P1209" s="62" t="s">
        <v>1970</v>
      </c>
    </row>
    <row r="1210" spans="12:16" ht="14.5" x14ac:dyDescent="0.35">
      <c r="L1210" s="62" t="s">
        <v>5359</v>
      </c>
      <c r="M1210" s="63" t="s">
        <v>9798</v>
      </c>
      <c r="N1210" s="64" t="s">
        <v>6634</v>
      </c>
      <c r="P1210" s="62" t="s">
        <v>1971</v>
      </c>
    </row>
    <row r="1211" spans="12:16" ht="14.5" x14ac:dyDescent="0.35">
      <c r="L1211" s="62" t="s">
        <v>5359</v>
      </c>
      <c r="M1211" s="63" t="s">
        <v>9782</v>
      </c>
      <c r="N1211" s="64" t="s">
        <v>6634</v>
      </c>
      <c r="P1211" s="62" t="s">
        <v>1972</v>
      </c>
    </row>
    <row r="1212" spans="12:16" ht="14.5" x14ac:dyDescent="0.35">
      <c r="L1212" s="62" t="s">
        <v>5360</v>
      </c>
      <c r="M1212" s="63" t="s">
        <v>9776</v>
      </c>
      <c r="N1212" s="64" t="s">
        <v>6632</v>
      </c>
      <c r="P1212" s="62" t="s">
        <v>1973</v>
      </c>
    </row>
    <row r="1213" spans="12:16" ht="14.5" x14ac:dyDescent="0.35">
      <c r="L1213" s="62" t="s">
        <v>5360</v>
      </c>
      <c r="M1213" s="63" t="s">
        <v>9748</v>
      </c>
      <c r="N1213" s="64" t="s">
        <v>6668</v>
      </c>
      <c r="P1213" s="62" t="s">
        <v>1974</v>
      </c>
    </row>
    <row r="1214" spans="12:16" ht="14.5" x14ac:dyDescent="0.35">
      <c r="L1214" s="62" t="s">
        <v>5360</v>
      </c>
      <c r="M1214" s="63" t="s">
        <v>9794</v>
      </c>
      <c r="N1214" s="64" t="s">
        <v>3943</v>
      </c>
      <c r="P1214" s="62" t="s">
        <v>4584</v>
      </c>
    </row>
    <row r="1215" spans="12:16" ht="14.5" x14ac:dyDescent="0.35">
      <c r="L1215" s="62" t="s">
        <v>5361</v>
      </c>
      <c r="M1215" s="63" t="s">
        <v>9793</v>
      </c>
      <c r="N1215" s="64" t="s">
        <v>6619</v>
      </c>
      <c r="P1215" s="62" t="s">
        <v>4585</v>
      </c>
    </row>
    <row r="1216" spans="12:16" ht="14.5" x14ac:dyDescent="0.35">
      <c r="L1216" s="62" t="s">
        <v>5362</v>
      </c>
      <c r="M1216" s="63" t="s">
        <v>9781</v>
      </c>
      <c r="N1216" s="64" t="s">
        <v>10606</v>
      </c>
      <c r="P1216" s="62" t="s">
        <v>4586</v>
      </c>
    </row>
    <row r="1217" spans="12:16" ht="14.5" x14ac:dyDescent="0.35">
      <c r="L1217" s="62" t="s">
        <v>5362</v>
      </c>
      <c r="M1217" s="63" t="s">
        <v>9747</v>
      </c>
      <c r="N1217" s="64" t="s">
        <v>10610</v>
      </c>
      <c r="P1217" s="62" t="s">
        <v>4587</v>
      </c>
    </row>
    <row r="1218" spans="12:16" ht="14.5" x14ac:dyDescent="0.35">
      <c r="L1218" s="62" t="s">
        <v>5362</v>
      </c>
      <c r="M1218" s="63" t="s">
        <v>9949</v>
      </c>
      <c r="N1218" s="64" t="s">
        <v>10617</v>
      </c>
      <c r="P1218" s="62" t="s">
        <v>4588</v>
      </c>
    </row>
    <row r="1219" spans="12:16" ht="14.5" x14ac:dyDescent="0.35">
      <c r="L1219" s="62" t="s">
        <v>5362</v>
      </c>
      <c r="M1219" s="63" t="s">
        <v>9784</v>
      </c>
      <c r="N1219" s="64" t="s">
        <v>6618</v>
      </c>
      <c r="P1219" s="62" t="s">
        <v>4589</v>
      </c>
    </row>
    <row r="1220" spans="12:16" ht="14.5" x14ac:dyDescent="0.35">
      <c r="L1220" s="62" t="s">
        <v>5362</v>
      </c>
      <c r="M1220" s="63" t="s">
        <v>9793</v>
      </c>
      <c r="N1220" s="64" t="s">
        <v>6620</v>
      </c>
      <c r="P1220" s="62" t="s">
        <v>4590</v>
      </c>
    </row>
    <row r="1221" spans="12:16" ht="14.5" x14ac:dyDescent="0.35">
      <c r="L1221" s="62" t="s">
        <v>5362</v>
      </c>
      <c r="M1221" s="63" t="s">
        <v>9750</v>
      </c>
      <c r="N1221" s="64" t="s">
        <v>6620</v>
      </c>
      <c r="P1221" s="62" t="s">
        <v>4591</v>
      </c>
    </row>
    <row r="1222" spans="12:16" ht="14.5" x14ac:dyDescent="0.35">
      <c r="L1222" s="62" t="s">
        <v>5362</v>
      </c>
      <c r="M1222" s="63" t="s">
        <v>9766</v>
      </c>
      <c r="N1222" s="64" t="s">
        <v>6627</v>
      </c>
      <c r="P1222" s="62" t="s">
        <v>4592</v>
      </c>
    </row>
    <row r="1223" spans="12:16" ht="14.5" x14ac:dyDescent="0.35">
      <c r="L1223" s="62" t="s">
        <v>5362</v>
      </c>
      <c r="M1223" s="63" t="s">
        <v>9765</v>
      </c>
      <c r="N1223" s="64" t="s">
        <v>6632</v>
      </c>
      <c r="P1223" s="62" t="s">
        <v>4593</v>
      </c>
    </row>
    <row r="1224" spans="12:16" ht="14.5" x14ac:dyDescent="0.35">
      <c r="L1224" s="62" t="s">
        <v>5362</v>
      </c>
      <c r="M1224" s="63" t="s">
        <v>9776</v>
      </c>
      <c r="N1224" s="64" t="s">
        <v>6633</v>
      </c>
      <c r="P1224" s="62" t="s">
        <v>4594</v>
      </c>
    </row>
    <row r="1225" spans="12:16" ht="14.5" x14ac:dyDescent="0.35">
      <c r="L1225" s="62" t="s">
        <v>5362</v>
      </c>
      <c r="M1225" s="63" t="s">
        <v>9794</v>
      </c>
      <c r="N1225" s="64" t="s">
        <v>3944</v>
      </c>
      <c r="P1225" s="62" t="s">
        <v>4595</v>
      </c>
    </row>
    <row r="1226" spans="12:16" ht="14.5" x14ac:dyDescent="0.35">
      <c r="L1226" s="62" t="s">
        <v>5363</v>
      </c>
      <c r="M1226" s="63" t="s">
        <v>9792</v>
      </c>
      <c r="N1226" s="64" t="s">
        <v>10617</v>
      </c>
      <c r="P1226" s="62" t="s">
        <v>4596</v>
      </c>
    </row>
    <row r="1227" spans="12:16" ht="14.5" x14ac:dyDescent="0.35">
      <c r="L1227" s="62" t="s">
        <v>5364</v>
      </c>
      <c r="M1227" s="63" t="s">
        <v>9771</v>
      </c>
      <c r="N1227" s="64" t="s">
        <v>10582</v>
      </c>
      <c r="P1227" s="62" t="s">
        <v>4597</v>
      </c>
    </row>
    <row r="1228" spans="12:16" ht="14.5" x14ac:dyDescent="0.35">
      <c r="L1228" s="62" t="s">
        <v>5365</v>
      </c>
      <c r="M1228" s="63" t="s">
        <v>9771</v>
      </c>
      <c r="N1228" s="64" t="s">
        <v>10588</v>
      </c>
      <c r="P1228" s="62" t="s">
        <v>4598</v>
      </c>
    </row>
    <row r="1229" spans="12:16" ht="14.5" x14ac:dyDescent="0.35">
      <c r="L1229" s="62" t="s">
        <v>5365</v>
      </c>
      <c r="M1229" s="63" t="s">
        <v>9800</v>
      </c>
      <c r="N1229" s="64" t="s">
        <v>10596</v>
      </c>
      <c r="P1229" s="62" t="s">
        <v>4599</v>
      </c>
    </row>
    <row r="1230" spans="12:16" ht="14.5" x14ac:dyDescent="0.35">
      <c r="L1230" s="62" t="s">
        <v>5366</v>
      </c>
      <c r="M1230" s="63" t="s">
        <v>9791</v>
      </c>
      <c r="N1230" s="64" t="s">
        <v>10612</v>
      </c>
      <c r="P1230" s="62" t="s">
        <v>4600</v>
      </c>
    </row>
    <row r="1231" spans="12:16" ht="14.5" x14ac:dyDescent="0.35">
      <c r="L1231" s="62" t="s">
        <v>5366</v>
      </c>
      <c r="M1231" s="63" t="s">
        <v>9798</v>
      </c>
      <c r="N1231" s="64" t="s">
        <v>3945</v>
      </c>
      <c r="P1231" s="62" t="s">
        <v>4601</v>
      </c>
    </row>
    <row r="1232" spans="12:16" ht="14.5" x14ac:dyDescent="0.35">
      <c r="L1232" s="62" t="s">
        <v>5367</v>
      </c>
      <c r="M1232" s="63" t="s">
        <v>9769</v>
      </c>
      <c r="N1232" s="64" t="s">
        <v>10577</v>
      </c>
      <c r="P1232" s="62" t="s">
        <v>4602</v>
      </c>
    </row>
    <row r="1233" spans="12:16" ht="14.5" x14ac:dyDescent="0.35">
      <c r="L1233" s="62" t="s">
        <v>5367</v>
      </c>
      <c r="M1233" s="63" t="s">
        <v>9800</v>
      </c>
      <c r="N1233" s="64" t="s">
        <v>10597</v>
      </c>
      <c r="P1233" s="62" t="s">
        <v>4603</v>
      </c>
    </row>
    <row r="1234" spans="12:16" ht="14.5" x14ac:dyDescent="0.35">
      <c r="L1234" s="62" t="s">
        <v>5367</v>
      </c>
      <c r="M1234" s="63" t="s">
        <v>9773</v>
      </c>
      <c r="N1234" s="64" t="s">
        <v>10608</v>
      </c>
      <c r="P1234" s="62" t="s">
        <v>4604</v>
      </c>
    </row>
    <row r="1235" spans="12:16" ht="14.5" x14ac:dyDescent="0.35">
      <c r="L1235" s="62" t="s">
        <v>5367</v>
      </c>
      <c r="M1235" s="63" t="s">
        <v>9949</v>
      </c>
      <c r="N1235" s="64" t="s">
        <v>6617</v>
      </c>
      <c r="P1235" s="62" t="s">
        <v>4605</v>
      </c>
    </row>
    <row r="1236" spans="12:16" ht="14.5" x14ac:dyDescent="0.35">
      <c r="L1236" s="62" t="s">
        <v>5367</v>
      </c>
      <c r="M1236" s="63" t="s">
        <v>9784</v>
      </c>
      <c r="N1236" s="64" t="s">
        <v>6619</v>
      </c>
      <c r="P1236" s="62" t="s">
        <v>4606</v>
      </c>
    </row>
    <row r="1237" spans="12:16" ht="14.5" x14ac:dyDescent="0.35">
      <c r="L1237" s="62" t="s">
        <v>5367</v>
      </c>
      <c r="M1237" s="63" t="s">
        <v>9793</v>
      </c>
      <c r="N1237" s="64" t="s">
        <v>6621</v>
      </c>
      <c r="P1237" s="62" t="s">
        <v>4607</v>
      </c>
    </row>
    <row r="1238" spans="12:16" ht="14.5" x14ac:dyDescent="0.35">
      <c r="L1238" s="62" t="s">
        <v>5367</v>
      </c>
      <c r="M1238" s="63" t="s">
        <v>9750</v>
      </c>
      <c r="N1238" s="64" t="s">
        <v>6621</v>
      </c>
      <c r="P1238" s="62" t="s">
        <v>4608</v>
      </c>
    </row>
    <row r="1239" spans="12:16" ht="14.5" x14ac:dyDescent="0.35">
      <c r="L1239" s="62" t="s">
        <v>5367</v>
      </c>
      <c r="M1239" s="63" t="s">
        <v>9765</v>
      </c>
      <c r="N1239" s="64" t="s">
        <v>6633</v>
      </c>
      <c r="P1239" s="62" t="s">
        <v>4609</v>
      </c>
    </row>
    <row r="1240" spans="12:16" ht="14.5" x14ac:dyDescent="0.35">
      <c r="L1240" s="62" t="s">
        <v>5367</v>
      </c>
      <c r="M1240" s="63" t="s">
        <v>9767</v>
      </c>
      <c r="N1240" s="64" t="s">
        <v>6639</v>
      </c>
      <c r="P1240" s="62" t="s">
        <v>4610</v>
      </c>
    </row>
    <row r="1241" spans="12:16" ht="14.5" x14ac:dyDescent="0.35">
      <c r="L1241" s="62" t="s">
        <v>5367</v>
      </c>
      <c r="M1241" s="63" t="s">
        <v>9748</v>
      </c>
      <c r="N1241" s="64" t="s">
        <v>6667</v>
      </c>
      <c r="P1241" s="62" t="s">
        <v>4611</v>
      </c>
    </row>
    <row r="1242" spans="12:16" ht="14.5" x14ac:dyDescent="0.35">
      <c r="L1242" s="62" t="s">
        <v>5368</v>
      </c>
      <c r="M1242" s="63" t="s">
        <v>9792</v>
      </c>
      <c r="N1242" s="64" t="s">
        <v>6617</v>
      </c>
      <c r="P1242" s="62" t="s">
        <v>4612</v>
      </c>
    </row>
    <row r="1243" spans="12:16" ht="14.5" x14ac:dyDescent="0.35">
      <c r="L1243" s="62" t="s">
        <v>5369</v>
      </c>
      <c r="M1243" s="63" t="s">
        <v>9798</v>
      </c>
      <c r="N1243" s="64" t="s">
        <v>6635</v>
      </c>
      <c r="P1243" s="62" t="s">
        <v>4613</v>
      </c>
    </row>
    <row r="1244" spans="12:16" ht="14.5" x14ac:dyDescent="0.35">
      <c r="L1244" s="62" t="s">
        <v>5370</v>
      </c>
      <c r="M1244" s="63" t="s">
        <v>9794</v>
      </c>
      <c r="N1244" s="64" t="s">
        <v>3946</v>
      </c>
      <c r="P1244" s="62" t="s">
        <v>4304</v>
      </c>
    </row>
    <row r="1245" spans="12:16" ht="14.5" x14ac:dyDescent="0.35">
      <c r="L1245" s="62" t="s">
        <v>5371</v>
      </c>
      <c r="M1245" s="63" t="s">
        <v>9792</v>
      </c>
      <c r="N1245" s="64" t="s">
        <v>6618</v>
      </c>
      <c r="P1245" s="62" t="s">
        <v>4614</v>
      </c>
    </row>
    <row r="1246" spans="12:16" ht="14.5" x14ac:dyDescent="0.35">
      <c r="L1246" s="62" t="s">
        <v>5372</v>
      </c>
      <c r="M1246" s="63" t="s">
        <v>9748</v>
      </c>
      <c r="N1246" s="64" t="s">
        <v>6671</v>
      </c>
      <c r="P1246" s="62" t="s">
        <v>4615</v>
      </c>
    </row>
    <row r="1247" spans="12:16" ht="14.5" x14ac:dyDescent="0.35">
      <c r="L1247" s="62" t="s">
        <v>5373</v>
      </c>
      <c r="M1247" s="63" t="s">
        <v>9747</v>
      </c>
      <c r="N1247" s="64" t="s">
        <v>10612</v>
      </c>
      <c r="P1247" s="62" t="s">
        <v>7265</v>
      </c>
    </row>
    <row r="1248" spans="12:16" ht="14.5" x14ac:dyDescent="0.35">
      <c r="L1248" s="62" t="s">
        <v>5374</v>
      </c>
      <c r="M1248" s="63" t="s">
        <v>9793</v>
      </c>
      <c r="N1248" s="64" t="s">
        <v>6622</v>
      </c>
      <c r="P1248" s="62" t="s">
        <v>7266</v>
      </c>
    </row>
    <row r="1249" spans="12:16" ht="14.5" x14ac:dyDescent="0.35">
      <c r="L1249" s="62" t="s">
        <v>5374</v>
      </c>
      <c r="M1249" s="63" t="s">
        <v>9794</v>
      </c>
      <c r="N1249" s="64" t="s">
        <v>3947</v>
      </c>
      <c r="P1249" s="62" t="s">
        <v>7267</v>
      </c>
    </row>
    <row r="1250" spans="12:16" ht="14.5" x14ac:dyDescent="0.35">
      <c r="L1250" s="62" t="s">
        <v>5375</v>
      </c>
      <c r="M1250" s="63" t="s">
        <v>9784</v>
      </c>
      <c r="N1250" s="64" t="s">
        <v>6620</v>
      </c>
      <c r="P1250" s="62" t="s">
        <v>7268</v>
      </c>
    </row>
    <row r="1251" spans="12:16" ht="14.5" x14ac:dyDescent="0.35">
      <c r="L1251" s="62" t="s">
        <v>5375</v>
      </c>
      <c r="M1251" s="63" t="s">
        <v>9750</v>
      </c>
      <c r="N1251" s="64" t="s">
        <v>6622</v>
      </c>
      <c r="P1251" s="62" t="s">
        <v>7269</v>
      </c>
    </row>
    <row r="1252" spans="12:16" ht="14.5" x14ac:dyDescent="0.35">
      <c r="L1252" s="62" t="s">
        <v>5375</v>
      </c>
      <c r="M1252" s="63" t="s">
        <v>9793</v>
      </c>
      <c r="N1252" s="64" t="s">
        <v>6623</v>
      </c>
      <c r="P1252" s="62" t="s">
        <v>7270</v>
      </c>
    </row>
    <row r="1253" spans="12:16" ht="14.5" x14ac:dyDescent="0.35">
      <c r="L1253" s="62" t="s">
        <v>5375</v>
      </c>
      <c r="M1253" s="63" t="s">
        <v>9765</v>
      </c>
      <c r="N1253" s="64" t="s">
        <v>6634</v>
      </c>
      <c r="P1253" s="62" t="s">
        <v>7271</v>
      </c>
    </row>
    <row r="1254" spans="12:16" ht="14.5" x14ac:dyDescent="0.35">
      <c r="L1254" s="62" t="s">
        <v>5375</v>
      </c>
      <c r="M1254" s="63" t="s">
        <v>9767</v>
      </c>
      <c r="N1254" s="64" t="s">
        <v>6640</v>
      </c>
      <c r="P1254" s="62" t="s">
        <v>7272</v>
      </c>
    </row>
    <row r="1255" spans="12:16" ht="14.5" x14ac:dyDescent="0.35">
      <c r="L1255" s="62" t="s">
        <v>5375</v>
      </c>
      <c r="M1255" s="63" t="s">
        <v>9794</v>
      </c>
      <c r="N1255" s="64" t="s">
        <v>3948</v>
      </c>
      <c r="P1255" s="62" t="s">
        <v>7273</v>
      </c>
    </row>
    <row r="1256" spans="12:16" ht="14.5" x14ac:dyDescent="0.35">
      <c r="L1256" s="62" t="s">
        <v>2546</v>
      </c>
      <c r="M1256" s="63" t="s">
        <v>9780</v>
      </c>
      <c r="N1256" s="64" t="s">
        <v>10592</v>
      </c>
      <c r="P1256" s="62" t="s">
        <v>8163</v>
      </c>
    </row>
    <row r="1257" spans="12:16" ht="14.5" x14ac:dyDescent="0.35">
      <c r="L1257" s="62" t="s">
        <v>2546</v>
      </c>
      <c r="M1257" s="63" t="s">
        <v>9792</v>
      </c>
      <c r="N1257" s="64" t="s">
        <v>6619</v>
      </c>
      <c r="P1257" s="62" t="s">
        <v>7274</v>
      </c>
    </row>
    <row r="1258" spans="12:16" ht="14.5" x14ac:dyDescent="0.35">
      <c r="L1258" s="62" t="s">
        <v>2547</v>
      </c>
      <c r="M1258" s="63" t="s">
        <v>9800</v>
      </c>
      <c r="N1258" s="64" t="s">
        <v>10600</v>
      </c>
      <c r="P1258" s="62" t="s">
        <v>7275</v>
      </c>
    </row>
    <row r="1259" spans="12:16" ht="14.5" x14ac:dyDescent="0.35">
      <c r="L1259" s="62" t="s">
        <v>2548</v>
      </c>
      <c r="M1259" s="63" t="s">
        <v>9770</v>
      </c>
      <c r="N1259" s="64" t="s">
        <v>10595</v>
      </c>
      <c r="P1259" s="62" t="s">
        <v>7276</v>
      </c>
    </row>
    <row r="1260" spans="12:16" ht="14.5" x14ac:dyDescent="0.35">
      <c r="L1260" s="62" t="s">
        <v>2549</v>
      </c>
      <c r="M1260" s="63" t="s">
        <v>9776</v>
      </c>
      <c r="N1260" s="64" t="s">
        <v>6634</v>
      </c>
      <c r="P1260" s="62" t="s">
        <v>7277</v>
      </c>
    </row>
    <row r="1261" spans="12:16" ht="14.5" x14ac:dyDescent="0.35">
      <c r="L1261" s="62" t="s">
        <v>2549</v>
      </c>
      <c r="M1261" s="63" t="s">
        <v>9767</v>
      </c>
      <c r="N1261" s="64" t="s">
        <v>6641</v>
      </c>
      <c r="P1261" s="62" t="s">
        <v>7278</v>
      </c>
    </row>
    <row r="1262" spans="12:16" ht="14.5" x14ac:dyDescent="0.35">
      <c r="L1262" s="62" t="s">
        <v>2550</v>
      </c>
      <c r="M1262" s="63" t="s">
        <v>9785</v>
      </c>
      <c r="N1262" s="64" t="s">
        <v>10617</v>
      </c>
      <c r="P1262" s="62" t="s">
        <v>7279</v>
      </c>
    </row>
    <row r="1263" spans="12:16" ht="14.5" x14ac:dyDescent="0.35">
      <c r="L1263" s="62" t="s">
        <v>2551</v>
      </c>
      <c r="M1263" s="63" t="s">
        <v>9782</v>
      </c>
      <c r="N1263" s="64" t="s">
        <v>6635</v>
      </c>
      <c r="P1263" s="62" t="s">
        <v>8167</v>
      </c>
    </row>
    <row r="1264" spans="12:16" ht="14.5" x14ac:dyDescent="0.35">
      <c r="L1264" s="62" t="s">
        <v>2552</v>
      </c>
      <c r="M1264" s="63" t="s">
        <v>9786</v>
      </c>
      <c r="N1264" s="64" t="s">
        <v>10595</v>
      </c>
      <c r="P1264" s="62" t="s">
        <v>7280</v>
      </c>
    </row>
    <row r="1265" spans="12:16" ht="14.5" x14ac:dyDescent="0.35">
      <c r="L1265" s="62" t="s">
        <v>2553</v>
      </c>
      <c r="M1265" s="63" t="s">
        <v>9785</v>
      </c>
      <c r="N1265" s="64" t="s">
        <v>6617</v>
      </c>
      <c r="P1265" s="62" t="s">
        <v>7281</v>
      </c>
    </row>
    <row r="1266" spans="12:16" ht="14.5" x14ac:dyDescent="0.35">
      <c r="L1266" s="62" t="s">
        <v>2553</v>
      </c>
      <c r="M1266" s="63" t="s">
        <v>9766</v>
      </c>
      <c r="N1266" s="64" t="s">
        <v>6630</v>
      </c>
      <c r="P1266" s="62" t="s">
        <v>7282</v>
      </c>
    </row>
    <row r="1267" spans="12:16" ht="14.5" x14ac:dyDescent="0.35">
      <c r="L1267" s="62" t="s">
        <v>2554</v>
      </c>
      <c r="M1267" s="63" t="s">
        <v>9748</v>
      </c>
      <c r="N1267" s="64" t="s">
        <v>6674</v>
      </c>
      <c r="P1267" s="62" t="s">
        <v>2796</v>
      </c>
    </row>
    <row r="1268" spans="12:16" ht="14.5" x14ac:dyDescent="0.35">
      <c r="L1268" s="62" t="s">
        <v>2554</v>
      </c>
      <c r="M1268" s="63" t="s">
        <v>9794</v>
      </c>
      <c r="N1268" s="64" t="s">
        <v>517</v>
      </c>
      <c r="P1268" s="62" t="s">
        <v>2797</v>
      </c>
    </row>
    <row r="1269" spans="12:16" ht="14.5" x14ac:dyDescent="0.35">
      <c r="L1269" s="62" t="s">
        <v>2555</v>
      </c>
      <c r="M1269" s="63" t="s">
        <v>9800</v>
      </c>
      <c r="N1269" s="64" t="s">
        <v>10602</v>
      </c>
      <c r="P1269" s="62" t="s">
        <v>2798</v>
      </c>
    </row>
    <row r="1270" spans="12:16" ht="14.5" x14ac:dyDescent="0.35">
      <c r="L1270" s="62" t="s">
        <v>2555</v>
      </c>
      <c r="M1270" s="63" t="s">
        <v>9773</v>
      </c>
      <c r="N1270" s="64" t="s">
        <v>10610</v>
      </c>
      <c r="P1270" s="62" t="s">
        <v>2799</v>
      </c>
    </row>
    <row r="1271" spans="12:16" ht="14.5" x14ac:dyDescent="0.35">
      <c r="L1271" s="62" t="s">
        <v>2555</v>
      </c>
      <c r="M1271" s="63" t="s">
        <v>9949</v>
      </c>
      <c r="N1271" s="64" t="s">
        <v>6618</v>
      </c>
      <c r="P1271" s="62" t="s">
        <v>2800</v>
      </c>
    </row>
    <row r="1272" spans="12:16" ht="14.5" x14ac:dyDescent="0.35">
      <c r="L1272" s="62" t="s">
        <v>2555</v>
      </c>
      <c r="M1272" s="63" t="s">
        <v>9784</v>
      </c>
      <c r="N1272" s="64" t="s">
        <v>6621</v>
      </c>
      <c r="P1272" s="62" t="s">
        <v>2801</v>
      </c>
    </row>
    <row r="1273" spans="12:16" ht="14.5" x14ac:dyDescent="0.35">
      <c r="L1273" s="62" t="s">
        <v>2555</v>
      </c>
      <c r="M1273" s="63" t="s">
        <v>9774</v>
      </c>
      <c r="N1273" s="64" t="s">
        <v>6633</v>
      </c>
      <c r="P1273" s="62" t="s">
        <v>2802</v>
      </c>
    </row>
    <row r="1274" spans="12:16" ht="14.5" x14ac:dyDescent="0.35">
      <c r="L1274" s="62" t="s">
        <v>2555</v>
      </c>
      <c r="M1274" s="63" t="s">
        <v>9765</v>
      </c>
      <c r="N1274" s="64" t="s">
        <v>6635</v>
      </c>
      <c r="P1274" s="62" t="s">
        <v>2803</v>
      </c>
    </row>
    <row r="1275" spans="12:16" ht="14.5" x14ac:dyDescent="0.35">
      <c r="L1275" s="62" t="s">
        <v>2555</v>
      </c>
      <c r="M1275" s="63" t="s">
        <v>9767</v>
      </c>
      <c r="N1275" s="64" t="s">
        <v>6642</v>
      </c>
      <c r="P1275" s="62" t="s">
        <v>2804</v>
      </c>
    </row>
    <row r="1276" spans="12:16" ht="14.5" x14ac:dyDescent="0.35">
      <c r="L1276" s="62" t="s">
        <v>2555</v>
      </c>
      <c r="M1276" s="63" t="s">
        <v>9794</v>
      </c>
      <c r="N1276" s="64" t="s">
        <v>518</v>
      </c>
      <c r="P1276" s="62" t="s">
        <v>2805</v>
      </c>
    </row>
    <row r="1277" spans="12:16" ht="14.5" x14ac:dyDescent="0.35">
      <c r="L1277" s="62" t="s">
        <v>2556</v>
      </c>
      <c r="M1277" s="63" t="s">
        <v>9798</v>
      </c>
      <c r="N1277" s="64" t="s">
        <v>519</v>
      </c>
      <c r="P1277" s="62" t="s">
        <v>2806</v>
      </c>
    </row>
    <row r="1278" spans="12:16" ht="14.5" x14ac:dyDescent="0.35">
      <c r="L1278" s="62" t="s">
        <v>2557</v>
      </c>
      <c r="M1278" s="63" t="s">
        <v>9767</v>
      </c>
      <c r="N1278" s="64" t="s">
        <v>6643</v>
      </c>
      <c r="P1278" s="62" t="s">
        <v>2807</v>
      </c>
    </row>
    <row r="1279" spans="12:16" ht="14.5" x14ac:dyDescent="0.35">
      <c r="L1279" s="62" t="s">
        <v>2557</v>
      </c>
      <c r="M1279" s="63" t="s">
        <v>9748</v>
      </c>
      <c r="N1279" s="64" t="s">
        <v>6676</v>
      </c>
      <c r="P1279" s="62" t="s">
        <v>2808</v>
      </c>
    </row>
    <row r="1280" spans="12:16" ht="14.5" x14ac:dyDescent="0.35">
      <c r="L1280" s="62" t="s">
        <v>2558</v>
      </c>
      <c r="M1280" s="63" t="s">
        <v>9744</v>
      </c>
      <c r="N1280" s="64" t="s">
        <v>10574</v>
      </c>
      <c r="P1280" s="62" t="s">
        <v>2809</v>
      </c>
    </row>
    <row r="1281" spans="12:16" ht="14.5" x14ac:dyDescent="0.35">
      <c r="L1281" s="62" t="s">
        <v>2559</v>
      </c>
      <c r="M1281" s="63" t="s">
        <v>9794</v>
      </c>
      <c r="N1281" s="64" t="s">
        <v>520</v>
      </c>
      <c r="P1281" s="62" t="s">
        <v>2810</v>
      </c>
    </row>
    <row r="1282" spans="12:16" ht="14.5" x14ac:dyDescent="0.35">
      <c r="L1282" s="62" t="s">
        <v>2560</v>
      </c>
      <c r="M1282" s="63" t="s">
        <v>9766</v>
      </c>
      <c r="N1282" s="64" t="s">
        <v>6632</v>
      </c>
      <c r="P1282" s="62" t="s">
        <v>2811</v>
      </c>
    </row>
    <row r="1283" spans="12:16" ht="14.5" x14ac:dyDescent="0.35">
      <c r="L1283" s="62" t="s">
        <v>2561</v>
      </c>
      <c r="M1283" s="63" t="s">
        <v>9785</v>
      </c>
      <c r="N1283" s="64" t="s">
        <v>6618</v>
      </c>
      <c r="P1283" s="62" t="s">
        <v>2812</v>
      </c>
    </row>
    <row r="1284" spans="12:16" ht="14.5" x14ac:dyDescent="0.35">
      <c r="L1284" s="62" t="s">
        <v>2561</v>
      </c>
      <c r="M1284" s="63" t="s">
        <v>9766</v>
      </c>
      <c r="N1284" s="64" t="s">
        <v>6633</v>
      </c>
      <c r="P1284" s="62" t="s">
        <v>2813</v>
      </c>
    </row>
    <row r="1285" spans="12:16" ht="14.5" x14ac:dyDescent="0.35">
      <c r="L1285" s="62" t="s">
        <v>2561</v>
      </c>
      <c r="M1285" s="63" t="s">
        <v>9794</v>
      </c>
      <c r="N1285" s="64" t="s">
        <v>521</v>
      </c>
      <c r="P1285" s="62" t="s">
        <v>2814</v>
      </c>
    </row>
    <row r="1286" spans="12:16" ht="14.5" x14ac:dyDescent="0.35">
      <c r="L1286" s="62" t="s">
        <v>4305</v>
      </c>
      <c r="M1286" s="63" t="s">
        <v>9789</v>
      </c>
      <c r="N1286" s="64" t="s">
        <v>6620</v>
      </c>
      <c r="P1286" s="62" t="s">
        <v>2815</v>
      </c>
    </row>
    <row r="1287" spans="12:16" ht="14.5" x14ac:dyDescent="0.35">
      <c r="L1287" s="62" t="s">
        <v>8146</v>
      </c>
      <c r="M1287" s="63" t="s">
        <v>1426</v>
      </c>
      <c r="N1287" s="64" t="s">
        <v>10573</v>
      </c>
      <c r="P1287" s="62" t="s">
        <v>2816</v>
      </c>
    </row>
    <row r="1288" spans="12:16" ht="14.5" x14ac:dyDescent="0.35">
      <c r="L1288" s="62" t="s">
        <v>2562</v>
      </c>
      <c r="M1288" s="63" t="s">
        <v>9793</v>
      </c>
      <c r="N1288" s="64" t="s">
        <v>10601</v>
      </c>
      <c r="P1288" s="62" t="s">
        <v>2817</v>
      </c>
    </row>
    <row r="1289" spans="12:16" ht="14.5" x14ac:dyDescent="0.35">
      <c r="L1289" s="62" t="s">
        <v>2563</v>
      </c>
      <c r="M1289" s="63" t="s">
        <v>9776</v>
      </c>
      <c r="N1289" s="64" t="s">
        <v>6635</v>
      </c>
      <c r="P1289" s="62" t="s">
        <v>2818</v>
      </c>
    </row>
    <row r="1290" spans="12:16" ht="14.5" x14ac:dyDescent="0.35">
      <c r="L1290" s="62" t="s">
        <v>2564</v>
      </c>
      <c r="M1290" s="63" t="s">
        <v>9794</v>
      </c>
      <c r="N1290" s="64" t="s">
        <v>522</v>
      </c>
      <c r="P1290" s="62" t="s">
        <v>2819</v>
      </c>
    </row>
    <row r="1291" spans="12:16" ht="14.5" x14ac:dyDescent="0.35">
      <c r="L1291" s="62" t="s">
        <v>2565</v>
      </c>
      <c r="M1291" s="63" t="s">
        <v>9793</v>
      </c>
      <c r="N1291" s="64" t="s">
        <v>6627</v>
      </c>
      <c r="P1291" s="62" t="s">
        <v>2820</v>
      </c>
    </row>
    <row r="1292" spans="12:16" ht="14.5" x14ac:dyDescent="0.35">
      <c r="L1292" s="62" t="s">
        <v>2565</v>
      </c>
      <c r="M1292" s="63" t="s">
        <v>9782</v>
      </c>
      <c r="N1292" s="64" t="s">
        <v>6636</v>
      </c>
      <c r="P1292" s="62" t="s">
        <v>2821</v>
      </c>
    </row>
    <row r="1293" spans="12:16" ht="14.5" x14ac:dyDescent="0.35">
      <c r="L1293" s="62" t="s">
        <v>2566</v>
      </c>
      <c r="M1293" s="63" t="s">
        <v>9748</v>
      </c>
      <c r="N1293" s="64" t="s">
        <v>6677</v>
      </c>
      <c r="P1293" s="62" t="s">
        <v>4303</v>
      </c>
    </row>
    <row r="1294" spans="12:16" ht="14.5" x14ac:dyDescent="0.35">
      <c r="L1294" s="62" t="s">
        <v>2567</v>
      </c>
      <c r="M1294" s="63" t="s">
        <v>9794</v>
      </c>
      <c r="N1294" s="64" t="s">
        <v>523</v>
      </c>
      <c r="P1294" s="62" t="s">
        <v>2822</v>
      </c>
    </row>
    <row r="1295" spans="12:16" ht="14.5" x14ac:dyDescent="0.35">
      <c r="L1295" s="62" t="s">
        <v>2568</v>
      </c>
      <c r="M1295" s="63" t="s">
        <v>9741</v>
      </c>
      <c r="N1295" s="64" t="s">
        <v>10617</v>
      </c>
      <c r="P1295" s="62" t="s">
        <v>1213</v>
      </c>
    </row>
    <row r="1296" spans="12:16" ht="14.5" x14ac:dyDescent="0.35">
      <c r="L1296" s="62" t="s">
        <v>2569</v>
      </c>
      <c r="M1296" s="63" t="s">
        <v>9750</v>
      </c>
      <c r="N1296" s="64" t="s">
        <v>6623</v>
      </c>
      <c r="P1296" s="62" t="s">
        <v>1214</v>
      </c>
    </row>
    <row r="1297" spans="12:16" ht="14.5" x14ac:dyDescent="0.35">
      <c r="L1297" s="62" t="s">
        <v>2569</v>
      </c>
      <c r="M1297" s="63" t="s">
        <v>9793</v>
      </c>
      <c r="N1297" s="64" t="s">
        <v>6630</v>
      </c>
      <c r="P1297" s="62" t="s">
        <v>1215</v>
      </c>
    </row>
    <row r="1298" spans="12:16" ht="14.5" x14ac:dyDescent="0.35">
      <c r="L1298" s="62" t="s">
        <v>2569</v>
      </c>
      <c r="M1298" s="63" t="s">
        <v>9782</v>
      </c>
      <c r="N1298" s="64" t="s">
        <v>6638</v>
      </c>
      <c r="P1298" s="62" t="s">
        <v>1216</v>
      </c>
    </row>
    <row r="1299" spans="12:16" ht="14.5" x14ac:dyDescent="0.35">
      <c r="L1299" s="62" t="s">
        <v>2569</v>
      </c>
      <c r="M1299" s="63" t="s">
        <v>9767</v>
      </c>
      <c r="N1299" s="64" t="s">
        <v>6644</v>
      </c>
      <c r="P1299" s="62" t="s">
        <v>1217</v>
      </c>
    </row>
    <row r="1300" spans="12:16" ht="14.5" x14ac:dyDescent="0.35">
      <c r="L1300" s="62" t="s">
        <v>2569</v>
      </c>
      <c r="M1300" s="63" t="s">
        <v>9794</v>
      </c>
      <c r="N1300" s="64" t="s">
        <v>524</v>
      </c>
      <c r="P1300" s="62" t="s">
        <v>1218</v>
      </c>
    </row>
    <row r="1301" spans="12:16" ht="14.5" x14ac:dyDescent="0.35">
      <c r="L1301" s="62" t="s">
        <v>2570</v>
      </c>
      <c r="M1301" s="63" t="s">
        <v>9949</v>
      </c>
      <c r="N1301" s="64" t="s">
        <v>6619</v>
      </c>
      <c r="P1301" s="62" t="s">
        <v>1219</v>
      </c>
    </row>
    <row r="1302" spans="12:16" ht="14.5" x14ac:dyDescent="0.35">
      <c r="L1302" s="62" t="s">
        <v>2571</v>
      </c>
      <c r="M1302" s="63" t="s">
        <v>9747</v>
      </c>
      <c r="N1302" s="64" t="s">
        <v>10614</v>
      </c>
      <c r="P1302" s="62" t="s">
        <v>1220</v>
      </c>
    </row>
    <row r="1303" spans="12:16" ht="14.5" x14ac:dyDescent="0.35">
      <c r="L1303" s="62" t="s">
        <v>2572</v>
      </c>
      <c r="M1303" s="63" t="s">
        <v>4358</v>
      </c>
      <c r="N1303" s="64" t="s">
        <v>10615</v>
      </c>
      <c r="P1303" s="62" t="s">
        <v>6133</v>
      </c>
    </row>
    <row r="1304" spans="12:16" ht="14.5" x14ac:dyDescent="0.35">
      <c r="L1304" s="62" t="s">
        <v>2573</v>
      </c>
      <c r="M1304" s="63" t="s">
        <v>9798</v>
      </c>
      <c r="N1304" s="64" t="s">
        <v>6636</v>
      </c>
      <c r="P1304" s="62" t="s">
        <v>1221</v>
      </c>
    </row>
    <row r="1305" spans="12:16" ht="14.5" x14ac:dyDescent="0.35">
      <c r="L1305" s="62" t="s">
        <v>2574</v>
      </c>
      <c r="M1305" s="63" t="s">
        <v>9949</v>
      </c>
      <c r="N1305" s="64" t="s">
        <v>6620</v>
      </c>
      <c r="P1305" s="62" t="s">
        <v>1222</v>
      </c>
    </row>
    <row r="1306" spans="12:16" ht="14.5" x14ac:dyDescent="0.35">
      <c r="L1306" s="62" t="s">
        <v>2574</v>
      </c>
      <c r="M1306" s="63" t="s">
        <v>9738</v>
      </c>
      <c r="N1306" s="64" t="s">
        <v>6621</v>
      </c>
      <c r="P1306" s="62" t="s">
        <v>1223</v>
      </c>
    </row>
    <row r="1307" spans="12:16" ht="14.5" x14ac:dyDescent="0.35">
      <c r="L1307" s="62" t="s">
        <v>2574</v>
      </c>
      <c r="M1307" s="63" t="s">
        <v>9784</v>
      </c>
      <c r="N1307" s="64" t="s">
        <v>6622</v>
      </c>
      <c r="P1307" s="62" t="s">
        <v>1224</v>
      </c>
    </row>
    <row r="1308" spans="12:16" ht="14.5" x14ac:dyDescent="0.35">
      <c r="L1308" s="62" t="s">
        <v>2574</v>
      </c>
      <c r="M1308" s="63" t="s">
        <v>9750</v>
      </c>
      <c r="N1308" s="64" t="s">
        <v>10601</v>
      </c>
      <c r="P1308" s="62" t="s">
        <v>1225</v>
      </c>
    </row>
    <row r="1309" spans="12:16" ht="14.5" x14ac:dyDescent="0.35">
      <c r="L1309" s="62" t="s">
        <v>2574</v>
      </c>
      <c r="M1309" s="63" t="s">
        <v>9793</v>
      </c>
      <c r="N1309" s="64" t="s">
        <v>6632</v>
      </c>
      <c r="P1309" s="62" t="s">
        <v>1226</v>
      </c>
    </row>
    <row r="1310" spans="12:16" ht="14.5" x14ac:dyDescent="0.35">
      <c r="L1310" s="62" t="s">
        <v>2574</v>
      </c>
      <c r="M1310" s="63" t="s">
        <v>9774</v>
      </c>
      <c r="N1310" s="64" t="s">
        <v>6634</v>
      </c>
      <c r="P1310" s="62" t="s">
        <v>1227</v>
      </c>
    </row>
    <row r="1311" spans="12:16" ht="14.5" x14ac:dyDescent="0.35">
      <c r="L1311" s="62" t="s">
        <v>2574</v>
      </c>
      <c r="M1311" s="63" t="s">
        <v>9765</v>
      </c>
      <c r="N1311" s="64" t="s">
        <v>6636</v>
      </c>
      <c r="P1311" s="62" t="s">
        <v>8170</v>
      </c>
    </row>
    <row r="1312" spans="12:16" ht="14.5" x14ac:dyDescent="0.35">
      <c r="L1312" s="62" t="s">
        <v>2574</v>
      </c>
      <c r="M1312" s="63" t="s">
        <v>9798</v>
      </c>
      <c r="N1312" s="64" t="s">
        <v>6638</v>
      </c>
      <c r="P1312" s="62" t="s">
        <v>1228</v>
      </c>
    </row>
    <row r="1313" spans="12:16" ht="14.5" x14ac:dyDescent="0.35">
      <c r="L1313" s="62" t="s">
        <v>2574</v>
      </c>
      <c r="M1313" s="63" t="s">
        <v>9767</v>
      </c>
      <c r="N1313" s="64" t="s">
        <v>6646</v>
      </c>
      <c r="P1313" s="62" t="s">
        <v>1229</v>
      </c>
    </row>
    <row r="1314" spans="12:16" ht="14.5" x14ac:dyDescent="0.35">
      <c r="L1314" s="62" t="s">
        <v>2574</v>
      </c>
      <c r="M1314" s="63" t="s">
        <v>9748</v>
      </c>
      <c r="N1314" s="64" t="s">
        <v>6678</v>
      </c>
      <c r="P1314" s="62" t="s">
        <v>1230</v>
      </c>
    </row>
    <row r="1315" spans="12:16" ht="14.5" x14ac:dyDescent="0.35">
      <c r="L1315" s="62" t="s">
        <v>2575</v>
      </c>
      <c r="M1315" s="63" t="s">
        <v>9781</v>
      </c>
      <c r="N1315" s="64" t="s">
        <v>10607</v>
      </c>
      <c r="P1315" s="62" t="s">
        <v>1231</v>
      </c>
    </row>
    <row r="1316" spans="12:16" ht="14.5" x14ac:dyDescent="0.35">
      <c r="L1316" s="62" t="s">
        <v>4178</v>
      </c>
      <c r="M1316" s="63" t="s">
        <v>9747</v>
      </c>
      <c r="N1316" s="64" t="s">
        <v>10615</v>
      </c>
      <c r="P1316" s="62" t="s">
        <v>8171</v>
      </c>
    </row>
    <row r="1317" spans="12:16" ht="14.5" x14ac:dyDescent="0.35">
      <c r="L1317" s="62" t="s">
        <v>4179</v>
      </c>
      <c r="M1317" s="63" t="s">
        <v>9782</v>
      </c>
      <c r="N1317" s="64" t="s">
        <v>6639</v>
      </c>
      <c r="P1317" s="62" t="s">
        <v>1232</v>
      </c>
    </row>
    <row r="1318" spans="12:16" ht="14.5" x14ac:dyDescent="0.35">
      <c r="L1318" s="62" t="s">
        <v>4180</v>
      </c>
      <c r="M1318" s="63" t="s">
        <v>9783</v>
      </c>
      <c r="N1318" s="64" t="s">
        <v>10606</v>
      </c>
      <c r="P1318" s="62" t="s">
        <v>1233</v>
      </c>
    </row>
    <row r="1319" spans="12:16" ht="14.5" x14ac:dyDescent="0.35">
      <c r="L1319" s="62" t="s">
        <v>4181</v>
      </c>
      <c r="M1319" s="63" t="s">
        <v>9793</v>
      </c>
      <c r="N1319" s="64" t="s">
        <v>6633</v>
      </c>
      <c r="P1319" s="62" t="s">
        <v>1234</v>
      </c>
    </row>
    <row r="1320" spans="12:16" ht="14.5" x14ac:dyDescent="0.35">
      <c r="L1320" s="62" t="s">
        <v>4181</v>
      </c>
      <c r="M1320" s="63" t="s">
        <v>9767</v>
      </c>
      <c r="N1320" s="64" t="s">
        <v>6647</v>
      </c>
      <c r="P1320" s="62" t="s">
        <v>1235</v>
      </c>
    </row>
    <row r="1321" spans="12:16" ht="14.5" x14ac:dyDescent="0.35">
      <c r="L1321" s="62" t="s">
        <v>4182</v>
      </c>
      <c r="M1321" s="63" t="s">
        <v>9774</v>
      </c>
      <c r="N1321" s="64" t="s">
        <v>6635</v>
      </c>
      <c r="P1321" s="62" t="s">
        <v>1236</v>
      </c>
    </row>
    <row r="1322" spans="12:16" ht="14.5" x14ac:dyDescent="0.35">
      <c r="L1322" s="62" t="s">
        <v>4183</v>
      </c>
      <c r="M1322" s="63" t="s">
        <v>9780</v>
      </c>
      <c r="N1322" s="64" t="s">
        <v>10593</v>
      </c>
      <c r="P1322" s="62" t="s">
        <v>1237</v>
      </c>
    </row>
    <row r="1323" spans="12:16" ht="14.5" x14ac:dyDescent="0.35">
      <c r="L1323" s="62" t="s">
        <v>4183</v>
      </c>
      <c r="M1323" s="63" t="s">
        <v>9794</v>
      </c>
      <c r="N1323" s="64" t="s">
        <v>525</v>
      </c>
      <c r="P1323" s="62" t="s">
        <v>1238</v>
      </c>
    </row>
    <row r="1324" spans="12:16" ht="14.5" x14ac:dyDescent="0.35">
      <c r="L1324" s="62" t="s">
        <v>4184</v>
      </c>
      <c r="M1324" s="63" t="s">
        <v>9784</v>
      </c>
      <c r="N1324" s="64" t="s">
        <v>6623</v>
      </c>
      <c r="P1324" s="62" t="s">
        <v>1239</v>
      </c>
    </row>
    <row r="1325" spans="12:16" ht="14.5" x14ac:dyDescent="0.35">
      <c r="L1325" s="62" t="s">
        <v>4184</v>
      </c>
      <c r="M1325" s="63" t="s">
        <v>9798</v>
      </c>
      <c r="N1325" s="64" t="s">
        <v>6639</v>
      </c>
      <c r="P1325" s="62" t="s">
        <v>1240</v>
      </c>
    </row>
    <row r="1326" spans="12:16" ht="14.5" x14ac:dyDescent="0.35">
      <c r="L1326" s="62" t="s">
        <v>4185</v>
      </c>
      <c r="M1326" s="63" t="s">
        <v>9747</v>
      </c>
      <c r="N1326" s="64" t="s">
        <v>10616</v>
      </c>
      <c r="P1326" s="62" t="s">
        <v>1241</v>
      </c>
    </row>
    <row r="1327" spans="12:16" ht="14.5" x14ac:dyDescent="0.35">
      <c r="L1327" s="62" t="s">
        <v>4186</v>
      </c>
      <c r="M1327" s="63" t="s">
        <v>9775</v>
      </c>
      <c r="N1327" s="64" t="s">
        <v>10606</v>
      </c>
      <c r="P1327" s="62" t="s">
        <v>1242</v>
      </c>
    </row>
    <row r="1328" spans="12:16" ht="14.5" x14ac:dyDescent="0.35">
      <c r="L1328" s="62" t="s">
        <v>4186</v>
      </c>
      <c r="M1328" s="63" t="s">
        <v>9794</v>
      </c>
      <c r="N1328" s="64" t="s">
        <v>526</v>
      </c>
      <c r="P1328" s="62" t="s">
        <v>1243</v>
      </c>
    </row>
    <row r="1329" spans="12:16" ht="14.5" x14ac:dyDescent="0.35">
      <c r="L1329" s="62" t="s">
        <v>4187</v>
      </c>
      <c r="M1329" s="63" t="s">
        <v>9778</v>
      </c>
      <c r="N1329" s="64" t="s">
        <v>10585</v>
      </c>
      <c r="P1329" s="62" t="s">
        <v>8172</v>
      </c>
    </row>
    <row r="1330" spans="12:16" ht="14.5" x14ac:dyDescent="0.35">
      <c r="L1330" s="62" t="s">
        <v>4187</v>
      </c>
      <c r="M1330" s="63" t="s">
        <v>9747</v>
      </c>
      <c r="N1330" s="64" t="s">
        <v>10617</v>
      </c>
      <c r="P1330" s="62" t="s">
        <v>1244</v>
      </c>
    </row>
    <row r="1331" spans="12:16" ht="14.5" x14ac:dyDescent="0.35">
      <c r="L1331" s="62" t="s">
        <v>4188</v>
      </c>
      <c r="M1331" s="63" t="s">
        <v>9772</v>
      </c>
      <c r="N1331" s="64" t="s">
        <v>6617</v>
      </c>
      <c r="P1331" s="62" t="s">
        <v>1245</v>
      </c>
    </row>
    <row r="1332" spans="12:16" ht="14.5" x14ac:dyDescent="0.35">
      <c r="L1332" s="62" t="s">
        <v>4189</v>
      </c>
      <c r="M1332" s="63" t="s">
        <v>9773</v>
      </c>
      <c r="N1332" s="64" t="s">
        <v>10612</v>
      </c>
      <c r="P1332" s="62" t="s">
        <v>1246</v>
      </c>
    </row>
    <row r="1333" spans="12:16" ht="14.5" x14ac:dyDescent="0.35">
      <c r="L1333" s="62" t="s">
        <v>4190</v>
      </c>
      <c r="M1333" s="63" t="s">
        <v>9743</v>
      </c>
      <c r="N1333" s="64" t="s">
        <v>10615</v>
      </c>
      <c r="P1333" s="62" t="s">
        <v>1247</v>
      </c>
    </row>
    <row r="1334" spans="12:16" ht="14.5" x14ac:dyDescent="0.35">
      <c r="L1334" s="62" t="s">
        <v>4191</v>
      </c>
      <c r="M1334" s="63" t="s">
        <v>9776</v>
      </c>
      <c r="N1334" s="64" t="s">
        <v>6636</v>
      </c>
      <c r="P1334" s="62" t="s">
        <v>1248</v>
      </c>
    </row>
    <row r="1335" spans="12:16" ht="14.5" x14ac:dyDescent="0.35">
      <c r="L1335" s="62" t="s">
        <v>4192</v>
      </c>
      <c r="M1335" s="63" t="s">
        <v>9784</v>
      </c>
      <c r="N1335" s="64" t="s">
        <v>10601</v>
      </c>
      <c r="P1335" s="62" t="s">
        <v>1249</v>
      </c>
    </row>
    <row r="1336" spans="12:16" ht="14.5" x14ac:dyDescent="0.35">
      <c r="L1336" s="62" t="s">
        <v>4193</v>
      </c>
      <c r="M1336" s="63" t="s">
        <v>9794</v>
      </c>
      <c r="N1336" s="64" t="s">
        <v>527</v>
      </c>
      <c r="P1336" s="62" t="s">
        <v>1250</v>
      </c>
    </row>
    <row r="1337" spans="12:16" ht="14.5" x14ac:dyDescent="0.35">
      <c r="L1337" s="62" t="s">
        <v>4194</v>
      </c>
      <c r="M1337" s="63" t="s">
        <v>9766</v>
      </c>
      <c r="N1337" s="64" t="s">
        <v>6634</v>
      </c>
      <c r="P1337" s="62" t="s">
        <v>1251</v>
      </c>
    </row>
    <row r="1338" spans="12:16" ht="14.5" x14ac:dyDescent="0.35">
      <c r="L1338" s="62" t="s">
        <v>4195</v>
      </c>
      <c r="M1338" s="63" t="s">
        <v>9782</v>
      </c>
      <c r="N1338" s="64" t="s">
        <v>6640</v>
      </c>
      <c r="P1338" s="62" t="s">
        <v>1252</v>
      </c>
    </row>
    <row r="1339" spans="12:16" ht="14.5" x14ac:dyDescent="0.35">
      <c r="L1339" s="62" t="s">
        <v>4196</v>
      </c>
      <c r="M1339" s="63" t="s">
        <v>9773</v>
      </c>
      <c r="N1339" s="64" t="s">
        <v>10614</v>
      </c>
      <c r="P1339" s="62" t="s">
        <v>1253</v>
      </c>
    </row>
    <row r="1340" spans="12:16" ht="14.5" x14ac:dyDescent="0.35">
      <c r="L1340" s="62" t="s">
        <v>4196</v>
      </c>
      <c r="M1340" s="63" t="s">
        <v>9747</v>
      </c>
      <c r="N1340" s="64" t="s">
        <v>6617</v>
      </c>
      <c r="P1340" s="62" t="s">
        <v>1254</v>
      </c>
    </row>
    <row r="1341" spans="12:16" ht="14.5" x14ac:dyDescent="0.35">
      <c r="L1341" s="62" t="s">
        <v>4196</v>
      </c>
      <c r="M1341" s="63" t="s">
        <v>9784</v>
      </c>
      <c r="N1341" s="64" t="s">
        <v>6627</v>
      </c>
      <c r="P1341" s="62" t="s">
        <v>1255</v>
      </c>
    </row>
    <row r="1342" spans="12:16" ht="14.5" x14ac:dyDescent="0.35">
      <c r="L1342" s="62" t="s">
        <v>4197</v>
      </c>
      <c r="M1342" s="63" t="s">
        <v>9774</v>
      </c>
      <c r="N1342" s="64" t="s">
        <v>6636</v>
      </c>
      <c r="P1342" s="62" t="s">
        <v>1256</v>
      </c>
    </row>
    <row r="1343" spans="12:16" ht="14.5" x14ac:dyDescent="0.35">
      <c r="L1343" s="62" t="s">
        <v>4197</v>
      </c>
      <c r="M1343" s="63" t="s">
        <v>9776</v>
      </c>
      <c r="N1343" s="64" t="s">
        <v>6638</v>
      </c>
      <c r="P1343" s="62" t="s">
        <v>1257</v>
      </c>
    </row>
    <row r="1344" spans="12:16" ht="14.5" x14ac:dyDescent="0.35">
      <c r="L1344" s="62" t="s">
        <v>4198</v>
      </c>
      <c r="M1344" s="63" t="s">
        <v>1426</v>
      </c>
      <c r="N1344" s="64" t="s">
        <v>10574</v>
      </c>
      <c r="P1344" s="62" t="s">
        <v>1258</v>
      </c>
    </row>
    <row r="1345" spans="12:16" ht="14.5" x14ac:dyDescent="0.35">
      <c r="L1345" s="62" t="s">
        <v>4199</v>
      </c>
      <c r="M1345" s="63" t="s">
        <v>9794</v>
      </c>
      <c r="N1345" s="64" t="s">
        <v>528</v>
      </c>
      <c r="P1345" s="62" t="s">
        <v>1259</v>
      </c>
    </row>
    <row r="1346" spans="12:16" ht="14.5" x14ac:dyDescent="0.35">
      <c r="L1346" s="62" t="s">
        <v>4200</v>
      </c>
      <c r="M1346" s="63" t="s">
        <v>9786</v>
      </c>
      <c r="N1346" s="64" t="s">
        <v>10596</v>
      </c>
      <c r="P1346" s="62" t="s">
        <v>1260</v>
      </c>
    </row>
    <row r="1347" spans="12:16" ht="14.5" x14ac:dyDescent="0.35">
      <c r="L1347" s="62" t="s">
        <v>4201</v>
      </c>
      <c r="M1347" s="63" t="s">
        <v>9776</v>
      </c>
      <c r="N1347" s="64" t="s">
        <v>6639</v>
      </c>
      <c r="P1347" s="62" t="s">
        <v>1261</v>
      </c>
    </row>
    <row r="1348" spans="12:16" ht="14.5" x14ac:dyDescent="0.35">
      <c r="L1348" s="62" t="s">
        <v>4202</v>
      </c>
      <c r="M1348" s="63" t="s">
        <v>9798</v>
      </c>
      <c r="N1348" s="64" t="s">
        <v>232</v>
      </c>
      <c r="P1348" s="62" t="s">
        <v>1262</v>
      </c>
    </row>
    <row r="1349" spans="12:16" ht="14.5" x14ac:dyDescent="0.35">
      <c r="L1349" s="62" t="s">
        <v>4203</v>
      </c>
      <c r="M1349" s="63" t="s">
        <v>9767</v>
      </c>
      <c r="N1349" s="64" t="s">
        <v>6648</v>
      </c>
      <c r="P1349" s="62" t="s">
        <v>1263</v>
      </c>
    </row>
    <row r="1350" spans="12:16" ht="14.5" x14ac:dyDescent="0.35">
      <c r="L1350" s="62" t="s">
        <v>4203</v>
      </c>
      <c r="M1350" s="63" t="s">
        <v>9794</v>
      </c>
      <c r="N1350" s="64" t="s">
        <v>233</v>
      </c>
      <c r="P1350" s="62" t="s">
        <v>1264</v>
      </c>
    </row>
    <row r="1351" spans="12:16" ht="14.5" x14ac:dyDescent="0.35">
      <c r="L1351" s="62" t="s">
        <v>4204</v>
      </c>
      <c r="M1351" s="63" t="s">
        <v>9789</v>
      </c>
      <c r="N1351" s="64" t="s">
        <v>6621</v>
      </c>
      <c r="P1351" s="62" t="s">
        <v>1265</v>
      </c>
    </row>
    <row r="1352" spans="12:16" ht="14.5" x14ac:dyDescent="0.35">
      <c r="L1352" s="62" t="s">
        <v>4205</v>
      </c>
      <c r="M1352" s="63" t="s">
        <v>9791</v>
      </c>
      <c r="N1352" s="64" t="s">
        <v>10614</v>
      </c>
      <c r="P1352" s="62" t="s">
        <v>1266</v>
      </c>
    </row>
    <row r="1353" spans="12:16" ht="14.5" x14ac:dyDescent="0.35">
      <c r="L1353" s="62" t="s">
        <v>4206</v>
      </c>
      <c r="M1353" s="63" t="s">
        <v>9741</v>
      </c>
      <c r="N1353" s="64" t="s">
        <v>6617</v>
      </c>
      <c r="P1353" s="62" t="s">
        <v>1267</v>
      </c>
    </row>
    <row r="1354" spans="12:16" ht="14.5" x14ac:dyDescent="0.35">
      <c r="L1354" s="62" t="s">
        <v>4207</v>
      </c>
      <c r="M1354" s="63" t="s">
        <v>9802</v>
      </c>
      <c r="N1354" s="64" t="s">
        <v>10590</v>
      </c>
      <c r="P1354" s="62" t="s">
        <v>1268</v>
      </c>
    </row>
    <row r="1355" spans="12:16" ht="14.5" x14ac:dyDescent="0.35">
      <c r="L1355" s="62" t="s">
        <v>4208</v>
      </c>
      <c r="M1355" s="63" t="s">
        <v>9772</v>
      </c>
      <c r="N1355" s="64" t="s">
        <v>6618</v>
      </c>
      <c r="P1355" s="62" t="s">
        <v>1269</v>
      </c>
    </row>
    <row r="1356" spans="12:16" ht="14.5" x14ac:dyDescent="0.35">
      <c r="L1356" s="62" t="s">
        <v>4209</v>
      </c>
      <c r="M1356" s="63" t="s">
        <v>4358</v>
      </c>
      <c r="N1356" s="64" t="s">
        <v>10616</v>
      </c>
      <c r="P1356" s="62" t="s">
        <v>1270</v>
      </c>
    </row>
    <row r="1357" spans="12:16" ht="14.5" x14ac:dyDescent="0.35">
      <c r="L1357" s="62" t="s">
        <v>4209</v>
      </c>
      <c r="M1357" s="63" t="s">
        <v>9738</v>
      </c>
      <c r="N1357" s="64" t="s">
        <v>6622</v>
      </c>
      <c r="P1357" s="62" t="s">
        <v>1271</v>
      </c>
    </row>
    <row r="1358" spans="12:16" ht="14.5" x14ac:dyDescent="0.35">
      <c r="L1358" s="62" t="s">
        <v>4209</v>
      </c>
      <c r="M1358" s="63" t="s">
        <v>9793</v>
      </c>
      <c r="N1358" s="64" t="s">
        <v>6634</v>
      </c>
      <c r="P1358" s="62" t="s">
        <v>1272</v>
      </c>
    </row>
    <row r="1359" spans="12:16" ht="14.5" x14ac:dyDescent="0.35">
      <c r="L1359" s="62" t="s">
        <v>4209</v>
      </c>
      <c r="M1359" s="63" t="s">
        <v>9748</v>
      </c>
      <c r="N1359" s="64" t="s">
        <v>6680</v>
      </c>
      <c r="P1359" s="62" t="s">
        <v>1273</v>
      </c>
    </row>
    <row r="1360" spans="12:16" ht="14.5" x14ac:dyDescent="0.35">
      <c r="L1360" s="62" t="s">
        <v>4209</v>
      </c>
      <c r="M1360" s="63" t="s">
        <v>9794</v>
      </c>
      <c r="N1360" s="64" t="s">
        <v>234</v>
      </c>
      <c r="P1360" s="62" t="s">
        <v>1274</v>
      </c>
    </row>
    <row r="1361" spans="12:16" ht="14.5" x14ac:dyDescent="0.35">
      <c r="L1361" s="62" t="s">
        <v>4210</v>
      </c>
      <c r="M1361" s="63" t="s">
        <v>9770</v>
      </c>
      <c r="N1361" s="64" t="s">
        <v>10596</v>
      </c>
      <c r="P1361" s="62" t="s">
        <v>1275</v>
      </c>
    </row>
    <row r="1362" spans="12:16" ht="14.5" x14ac:dyDescent="0.35">
      <c r="L1362" s="62" t="s">
        <v>4210</v>
      </c>
      <c r="M1362" s="63" t="s">
        <v>9741</v>
      </c>
      <c r="N1362" s="64" t="s">
        <v>6618</v>
      </c>
      <c r="P1362" s="62" t="s">
        <v>4365</v>
      </c>
    </row>
    <row r="1363" spans="12:16" ht="14.5" x14ac:dyDescent="0.35">
      <c r="L1363" s="62" t="s">
        <v>4210</v>
      </c>
      <c r="M1363" s="63" t="s">
        <v>9949</v>
      </c>
      <c r="N1363" s="64" t="s">
        <v>6621</v>
      </c>
      <c r="P1363" s="62" t="s">
        <v>4366</v>
      </c>
    </row>
    <row r="1364" spans="12:16" ht="14.5" x14ac:dyDescent="0.35">
      <c r="L1364" s="62" t="s">
        <v>4210</v>
      </c>
      <c r="M1364" s="63" t="s">
        <v>9765</v>
      </c>
      <c r="N1364" s="64" t="s">
        <v>6638</v>
      </c>
      <c r="P1364" s="62" t="s">
        <v>4367</v>
      </c>
    </row>
    <row r="1365" spans="12:16" ht="14.5" x14ac:dyDescent="0.35">
      <c r="L1365" s="62" t="s">
        <v>4210</v>
      </c>
      <c r="M1365" s="63" t="s">
        <v>9774</v>
      </c>
      <c r="N1365" s="64" t="s">
        <v>6638</v>
      </c>
      <c r="P1365" s="62" t="s">
        <v>4368</v>
      </c>
    </row>
    <row r="1366" spans="12:16" ht="14.5" x14ac:dyDescent="0.35">
      <c r="L1366" s="62" t="s">
        <v>4210</v>
      </c>
      <c r="M1366" s="63" t="s">
        <v>9776</v>
      </c>
      <c r="N1366" s="64" t="s">
        <v>6640</v>
      </c>
      <c r="P1366" s="62" t="s">
        <v>4369</v>
      </c>
    </row>
    <row r="1367" spans="12:16" ht="14.5" x14ac:dyDescent="0.35">
      <c r="L1367" s="62" t="s">
        <v>4210</v>
      </c>
      <c r="M1367" s="63" t="s">
        <v>9794</v>
      </c>
      <c r="N1367" s="64" t="s">
        <v>235</v>
      </c>
      <c r="P1367" s="62" t="s">
        <v>4370</v>
      </c>
    </row>
    <row r="1368" spans="12:16" ht="14.5" x14ac:dyDescent="0.35">
      <c r="L1368" s="62" t="s">
        <v>4211</v>
      </c>
      <c r="M1368" s="63" t="s">
        <v>9774</v>
      </c>
      <c r="N1368" s="64" t="s">
        <v>6639</v>
      </c>
      <c r="P1368" s="62" t="s">
        <v>4371</v>
      </c>
    </row>
    <row r="1369" spans="12:16" ht="14.5" x14ac:dyDescent="0.35">
      <c r="L1369" s="62" t="s">
        <v>4212</v>
      </c>
      <c r="M1369" s="63" t="s">
        <v>4358</v>
      </c>
      <c r="N1369" s="64" t="s">
        <v>10617</v>
      </c>
      <c r="P1369" s="62" t="s">
        <v>4372</v>
      </c>
    </row>
    <row r="1370" spans="12:16" ht="14.5" x14ac:dyDescent="0.35">
      <c r="L1370" s="62" t="s">
        <v>4213</v>
      </c>
      <c r="M1370" s="63" t="s">
        <v>9779</v>
      </c>
      <c r="N1370" s="64" t="s">
        <v>10590</v>
      </c>
      <c r="P1370" s="62" t="s">
        <v>4373</v>
      </c>
    </row>
    <row r="1371" spans="12:16" ht="14.5" x14ac:dyDescent="0.35">
      <c r="L1371" s="62" t="s">
        <v>4214</v>
      </c>
      <c r="M1371" s="63" t="s">
        <v>9794</v>
      </c>
      <c r="N1371" s="64" t="s">
        <v>236</v>
      </c>
      <c r="P1371" s="62" t="s">
        <v>4374</v>
      </c>
    </row>
    <row r="1372" spans="12:16" ht="14.5" x14ac:dyDescent="0.35">
      <c r="L1372" s="62" t="s">
        <v>4215</v>
      </c>
      <c r="M1372" s="63" t="s">
        <v>9743</v>
      </c>
      <c r="N1372" s="64" t="s">
        <v>10616</v>
      </c>
      <c r="P1372" s="62" t="s">
        <v>4375</v>
      </c>
    </row>
    <row r="1373" spans="12:16" ht="14.5" x14ac:dyDescent="0.35">
      <c r="L1373" s="62" t="s">
        <v>4216</v>
      </c>
      <c r="M1373" s="63" t="s">
        <v>9785</v>
      </c>
      <c r="N1373" s="64" t="s">
        <v>6619</v>
      </c>
      <c r="P1373" s="62" t="s">
        <v>4376</v>
      </c>
    </row>
    <row r="1374" spans="12:16" ht="14.5" x14ac:dyDescent="0.35">
      <c r="L1374" s="62" t="s">
        <v>4216</v>
      </c>
      <c r="M1374" s="63" t="s">
        <v>9792</v>
      </c>
      <c r="N1374" s="64" t="s">
        <v>6620</v>
      </c>
      <c r="P1374" s="62" t="s">
        <v>4377</v>
      </c>
    </row>
    <row r="1375" spans="12:16" ht="14.5" x14ac:dyDescent="0.35">
      <c r="L1375" s="62" t="s">
        <v>4217</v>
      </c>
      <c r="M1375" s="63" t="s">
        <v>9789</v>
      </c>
      <c r="N1375" s="64" t="s">
        <v>6622</v>
      </c>
      <c r="P1375" s="62" t="s">
        <v>4378</v>
      </c>
    </row>
    <row r="1376" spans="12:16" ht="14.5" x14ac:dyDescent="0.35">
      <c r="L1376" s="62" t="s">
        <v>4218</v>
      </c>
      <c r="M1376" s="63" t="s">
        <v>9777</v>
      </c>
      <c r="N1376" s="64" t="s">
        <v>10582</v>
      </c>
      <c r="P1376" s="62" t="s">
        <v>4379</v>
      </c>
    </row>
    <row r="1377" spans="12:16" ht="14.5" x14ac:dyDescent="0.35">
      <c r="L1377" s="62" t="s">
        <v>4218</v>
      </c>
      <c r="M1377" s="63" t="s">
        <v>9742</v>
      </c>
      <c r="N1377" s="64" t="s">
        <v>10593</v>
      </c>
      <c r="P1377" s="62" t="s">
        <v>4380</v>
      </c>
    </row>
    <row r="1378" spans="12:16" ht="14.5" x14ac:dyDescent="0.35">
      <c r="L1378" s="62" t="s">
        <v>4218</v>
      </c>
      <c r="M1378" s="63" t="s">
        <v>9765</v>
      </c>
      <c r="N1378" s="64" t="s">
        <v>6639</v>
      </c>
      <c r="P1378" s="62" t="s">
        <v>1574</v>
      </c>
    </row>
    <row r="1379" spans="12:16" ht="14.5" x14ac:dyDescent="0.35">
      <c r="L1379" s="62" t="s">
        <v>4219</v>
      </c>
      <c r="M1379" s="63" t="s">
        <v>9773</v>
      </c>
      <c r="N1379" s="64" t="s">
        <v>10615</v>
      </c>
      <c r="P1379" s="62" t="s">
        <v>1575</v>
      </c>
    </row>
    <row r="1380" spans="12:16" ht="14.5" x14ac:dyDescent="0.35">
      <c r="L1380" s="62" t="s">
        <v>4219</v>
      </c>
      <c r="M1380" s="63" t="s">
        <v>9793</v>
      </c>
      <c r="N1380" s="64" t="s">
        <v>6635</v>
      </c>
      <c r="P1380" s="62" t="s">
        <v>1576</v>
      </c>
    </row>
    <row r="1381" spans="12:16" ht="14.5" x14ac:dyDescent="0.35">
      <c r="L1381" s="62" t="s">
        <v>4220</v>
      </c>
      <c r="M1381" s="63" t="s">
        <v>9794</v>
      </c>
      <c r="N1381" s="64" t="s">
        <v>237</v>
      </c>
      <c r="P1381" s="62" t="s">
        <v>1577</v>
      </c>
    </row>
    <row r="1382" spans="12:16" ht="14.5" x14ac:dyDescent="0.35">
      <c r="L1382" s="62" t="s">
        <v>4221</v>
      </c>
      <c r="M1382" s="63" t="s">
        <v>9779</v>
      </c>
      <c r="N1382" s="64" t="s">
        <v>10591</v>
      </c>
      <c r="P1382" s="62" t="s">
        <v>1578</v>
      </c>
    </row>
    <row r="1383" spans="12:16" ht="14.5" x14ac:dyDescent="0.35">
      <c r="L1383" s="62" t="s">
        <v>4222</v>
      </c>
      <c r="M1383" s="63" t="s">
        <v>9788</v>
      </c>
      <c r="N1383" s="64" t="s">
        <v>6618</v>
      </c>
      <c r="P1383" s="62" t="s">
        <v>1579</v>
      </c>
    </row>
    <row r="1384" spans="12:16" ht="14.5" x14ac:dyDescent="0.35">
      <c r="L1384" s="62" t="s">
        <v>4223</v>
      </c>
      <c r="M1384" s="63" t="s">
        <v>9949</v>
      </c>
      <c r="N1384" s="64" t="s">
        <v>6622</v>
      </c>
      <c r="P1384" s="62" t="s">
        <v>1580</v>
      </c>
    </row>
    <row r="1385" spans="12:16" ht="14.5" x14ac:dyDescent="0.35">
      <c r="L1385" s="62" t="s">
        <v>4224</v>
      </c>
      <c r="M1385" s="63" t="s">
        <v>9772</v>
      </c>
      <c r="N1385" s="64" t="s">
        <v>6619</v>
      </c>
      <c r="P1385" s="62" t="s">
        <v>1581</v>
      </c>
    </row>
    <row r="1386" spans="12:16" ht="14.5" x14ac:dyDescent="0.35">
      <c r="L1386" s="62" t="s">
        <v>4224</v>
      </c>
      <c r="M1386" s="63" t="s">
        <v>9784</v>
      </c>
      <c r="N1386" s="64" t="s">
        <v>6630</v>
      </c>
      <c r="P1386" s="62" t="s">
        <v>1582</v>
      </c>
    </row>
    <row r="1387" spans="12:16" ht="14.5" x14ac:dyDescent="0.35">
      <c r="L1387" s="62" t="s">
        <v>1365</v>
      </c>
      <c r="M1387" s="63" t="s">
        <v>9792</v>
      </c>
      <c r="N1387" s="64" t="s">
        <v>6621</v>
      </c>
      <c r="P1387" s="62" t="s">
        <v>1583</v>
      </c>
    </row>
    <row r="1388" spans="12:16" ht="14.5" x14ac:dyDescent="0.35">
      <c r="L1388" s="62" t="s">
        <v>1365</v>
      </c>
      <c r="M1388" s="63" t="s">
        <v>9794</v>
      </c>
      <c r="N1388" s="64" t="s">
        <v>238</v>
      </c>
      <c r="P1388" s="62" t="s">
        <v>1584</v>
      </c>
    </row>
    <row r="1389" spans="12:16" ht="14.5" x14ac:dyDescent="0.35">
      <c r="L1389" s="62" t="s">
        <v>1366</v>
      </c>
      <c r="M1389" s="63" t="s">
        <v>9792</v>
      </c>
      <c r="N1389" s="64" t="s">
        <v>6622</v>
      </c>
      <c r="P1389" s="62" t="s">
        <v>1585</v>
      </c>
    </row>
    <row r="1390" spans="12:16" ht="14.5" x14ac:dyDescent="0.35">
      <c r="L1390" s="62" t="s">
        <v>1366</v>
      </c>
      <c r="M1390" s="63" t="s">
        <v>9782</v>
      </c>
      <c r="N1390" s="64" t="s">
        <v>6641</v>
      </c>
      <c r="P1390" s="62" t="s">
        <v>1586</v>
      </c>
    </row>
    <row r="1391" spans="12:16" ht="14.5" x14ac:dyDescent="0.35">
      <c r="L1391" s="62" t="s">
        <v>2628</v>
      </c>
      <c r="M1391" s="63" t="s">
        <v>9768</v>
      </c>
      <c r="N1391" s="64" t="s">
        <v>10608</v>
      </c>
      <c r="P1391" s="62" t="s">
        <v>1587</v>
      </c>
    </row>
    <row r="1392" spans="12:16" ht="14.5" x14ac:dyDescent="0.35">
      <c r="L1392" s="62" t="s">
        <v>2629</v>
      </c>
      <c r="M1392" s="63" t="s">
        <v>9768</v>
      </c>
      <c r="N1392" s="64" t="s">
        <v>10610</v>
      </c>
      <c r="P1392" s="62" t="s">
        <v>1588</v>
      </c>
    </row>
    <row r="1393" spans="12:16" ht="14.5" x14ac:dyDescent="0.35">
      <c r="L1393" s="62" t="s">
        <v>2630</v>
      </c>
      <c r="M1393" s="63" t="s">
        <v>9765</v>
      </c>
      <c r="N1393" s="64" t="s">
        <v>6640</v>
      </c>
      <c r="P1393" s="62" t="s">
        <v>1589</v>
      </c>
    </row>
    <row r="1394" spans="12:16" ht="14.5" x14ac:dyDescent="0.35">
      <c r="L1394" s="62" t="s">
        <v>8147</v>
      </c>
      <c r="M1394" s="63" t="s">
        <v>9749</v>
      </c>
      <c r="N1394" s="64" t="s">
        <v>10612</v>
      </c>
      <c r="P1394" s="62" t="s">
        <v>1590</v>
      </c>
    </row>
    <row r="1395" spans="12:16" ht="14.5" x14ac:dyDescent="0.35">
      <c r="L1395" s="62" t="s">
        <v>2631</v>
      </c>
      <c r="M1395" s="63" t="s">
        <v>9742</v>
      </c>
      <c r="N1395" s="64" t="s">
        <v>10595</v>
      </c>
      <c r="P1395" s="62" t="s">
        <v>1591</v>
      </c>
    </row>
    <row r="1396" spans="12:16" ht="14.5" x14ac:dyDescent="0.35">
      <c r="L1396" s="62" t="s">
        <v>2632</v>
      </c>
      <c r="M1396" s="63" t="s">
        <v>9741</v>
      </c>
      <c r="N1396" s="64" t="s">
        <v>6619</v>
      </c>
      <c r="P1396" s="62" t="s">
        <v>1592</v>
      </c>
    </row>
    <row r="1397" spans="12:16" ht="14.5" x14ac:dyDescent="0.35">
      <c r="L1397" s="62" t="s">
        <v>2633</v>
      </c>
      <c r="M1397" s="63" t="s">
        <v>9747</v>
      </c>
      <c r="N1397" s="64" t="s">
        <v>6618</v>
      </c>
      <c r="P1397" s="62" t="s">
        <v>1593</v>
      </c>
    </row>
    <row r="1398" spans="12:16" ht="14.5" x14ac:dyDescent="0.35">
      <c r="L1398" s="62" t="s">
        <v>8149</v>
      </c>
      <c r="M1398" s="63" t="s">
        <v>9788</v>
      </c>
      <c r="N1398" s="64" t="s">
        <v>6619</v>
      </c>
      <c r="P1398" s="62" t="s">
        <v>1594</v>
      </c>
    </row>
    <row r="1399" spans="12:16" ht="14.5" x14ac:dyDescent="0.35">
      <c r="L1399" s="62" t="s">
        <v>2634</v>
      </c>
      <c r="M1399" s="63" t="s">
        <v>9772</v>
      </c>
      <c r="N1399" s="64" t="s">
        <v>6620</v>
      </c>
      <c r="P1399" s="62" t="s">
        <v>1595</v>
      </c>
    </row>
    <row r="1400" spans="12:16" ht="14.5" x14ac:dyDescent="0.35">
      <c r="L1400" s="62" t="s">
        <v>2635</v>
      </c>
      <c r="M1400" s="63" t="s">
        <v>9742</v>
      </c>
      <c r="N1400" s="64" t="s">
        <v>10596</v>
      </c>
      <c r="P1400" s="62" t="s">
        <v>1596</v>
      </c>
    </row>
    <row r="1401" spans="12:16" ht="14.5" x14ac:dyDescent="0.35">
      <c r="L1401" s="62" t="s">
        <v>2636</v>
      </c>
      <c r="M1401" s="63" t="s">
        <v>9772</v>
      </c>
      <c r="N1401" s="64" t="s">
        <v>6621</v>
      </c>
      <c r="P1401" s="62" t="s">
        <v>1597</v>
      </c>
    </row>
    <row r="1402" spans="12:16" ht="14.5" x14ac:dyDescent="0.35">
      <c r="L1402" s="62" t="s">
        <v>2637</v>
      </c>
      <c r="M1402" s="63" t="s">
        <v>9772</v>
      </c>
      <c r="N1402" s="64" t="s">
        <v>6622</v>
      </c>
      <c r="P1402" s="62" t="s">
        <v>1598</v>
      </c>
    </row>
    <row r="1403" spans="12:16" ht="14.5" x14ac:dyDescent="0.35">
      <c r="L1403" s="62" t="s">
        <v>8150</v>
      </c>
      <c r="M1403" s="63" t="s">
        <v>9801</v>
      </c>
      <c r="N1403" s="64" t="s">
        <v>10612</v>
      </c>
      <c r="P1403" s="62" t="s">
        <v>1599</v>
      </c>
    </row>
    <row r="1404" spans="12:16" ht="14.5" x14ac:dyDescent="0.35">
      <c r="L1404" s="62" t="s">
        <v>8150</v>
      </c>
      <c r="M1404" s="63" t="s">
        <v>9765</v>
      </c>
      <c r="N1404" s="64" t="s">
        <v>6641</v>
      </c>
      <c r="P1404" s="62" t="s">
        <v>1600</v>
      </c>
    </row>
    <row r="1405" spans="12:16" ht="14.5" x14ac:dyDescent="0.35">
      <c r="L1405" s="62" t="s">
        <v>2638</v>
      </c>
      <c r="M1405" s="63" t="s">
        <v>9782</v>
      </c>
      <c r="N1405" s="64" t="s">
        <v>6642</v>
      </c>
      <c r="P1405" s="62" t="s">
        <v>1601</v>
      </c>
    </row>
    <row r="1406" spans="12:16" ht="14.5" x14ac:dyDescent="0.35">
      <c r="L1406" s="62" t="s">
        <v>2639</v>
      </c>
      <c r="M1406" s="63" t="s">
        <v>9794</v>
      </c>
      <c r="N1406" s="64" t="s">
        <v>239</v>
      </c>
      <c r="P1406" s="62" t="s">
        <v>1602</v>
      </c>
    </row>
    <row r="1407" spans="12:16" ht="14.5" x14ac:dyDescent="0.35">
      <c r="L1407" s="62" t="s">
        <v>369</v>
      </c>
      <c r="M1407" s="63" t="s">
        <v>9795</v>
      </c>
      <c r="N1407" s="64" t="s">
        <v>10592</v>
      </c>
      <c r="P1407" s="62" t="s">
        <v>1603</v>
      </c>
    </row>
    <row r="1408" spans="12:16" ht="14.5" x14ac:dyDescent="0.35">
      <c r="L1408" s="62" t="s">
        <v>369</v>
      </c>
      <c r="M1408" s="63" t="s">
        <v>9801</v>
      </c>
      <c r="N1408" s="64" t="s">
        <v>10614</v>
      </c>
      <c r="P1408" s="62" t="s">
        <v>1604</v>
      </c>
    </row>
    <row r="1409" spans="12:16" ht="14.5" x14ac:dyDescent="0.35">
      <c r="L1409" s="62" t="s">
        <v>369</v>
      </c>
      <c r="M1409" s="63" t="s">
        <v>9772</v>
      </c>
      <c r="N1409" s="64" t="s">
        <v>6623</v>
      </c>
      <c r="P1409" s="62" t="s">
        <v>1605</v>
      </c>
    </row>
    <row r="1410" spans="12:16" ht="14.5" x14ac:dyDescent="0.35">
      <c r="L1410" s="62" t="s">
        <v>369</v>
      </c>
      <c r="M1410" s="63" t="s">
        <v>9774</v>
      </c>
      <c r="N1410" s="64" t="s">
        <v>6640</v>
      </c>
      <c r="P1410" s="62" t="s">
        <v>1606</v>
      </c>
    </row>
    <row r="1411" spans="12:16" ht="14.5" x14ac:dyDescent="0.35">
      <c r="L1411" s="62" t="s">
        <v>2640</v>
      </c>
      <c r="M1411" s="63" t="s">
        <v>9750</v>
      </c>
      <c r="N1411" s="64" t="s">
        <v>6627</v>
      </c>
      <c r="P1411" s="62" t="s">
        <v>1607</v>
      </c>
    </row>
    <row r="1412" spans="12:16" ht="14.5" x14ac:dyDescent="0.35">
      <c r="L1412" s="62" t="s">
        <v>2641</v>
      </c>
      <c r="M1412" s="63" t="s">
        <v>9748</v>
      </c>
      <c r="N1412" s="64" t="s">
        <v>6681</v>
      </c>
      <c r="P1412" s="62" t="s">
        <v>1608</v>
      </c>
    </row>
    <row r="1413" spans="12:16" ht="14.5" x14ac:dyDescent="0.35">
      <c r="L1413" s="62" t="s">
        <v>2642</v>
      </c>
      <c r="M1413" s="63" t="s">
        <v>9789</v>
      </c>
      <c r="N1413" s="64" t="s">
        <v>6623</v>
      </c>
      <c r="P1413" s="62" t="s">
        <v>1609</v>
      </c>
    </row>
    <row r="1414" spans="12:16" ht="14.5" x14ac:dyDescent="0.35">
      <c r="L1414" s="62" t="s">
        <v>2643</v>
      </c>
      <c r="M1414" s="63" t="s">
        <v>9772</v>
      </c>
      <c r="N1414" s="64" t="s">
        <v>10601</v>
      </c>
      <c r="P1414" s="62" t="s">
        <v>1610</v>
      </c>
    </row>
    <row r="1415" spans="12:16" ht="14.5" x14ac:dyDescent="0.35">
      <c r="L1415" s="62" t="s">
        <v>2644</v>
      </c>
      <c r="M1415" s="63" t="s">
        <v>4358</v>
      </c>
      <c r="N1415" s="64" t="s">
        <v>6617</v>
      </c>
      <c r="P1415" s="62" t="s">
        <v>1611</v>
      </c>
    </row>
    <row r="1416" spans="12:16" ht="14.5" x14ac:dyDescent="0.35">
      <c r="L1416" s="62" t="s">
        <v>2645</v>
      </c>
      <c r="M1416" s="63" t="s">
        <v>9799</v>
      </c>
      <c r="N1416" s="64" t="s">
        <v>10597</v>
      </c>
      <c r="P1416" s="62" t="s">
        <v>1612</v>
      </c>
    </row>
    <row r="1417" spans="12:16" ht="14.5" x14ac:dyDescent="0.35">
      <c r="L1417" s="62" t="s">
        <v>2646</v>
      </c>
      <c r="M1417" s="63" t="s">
        <v>9798</v>
      </c>
      <c r="N1417" s="64" t="s">
        <v>6640</v>
      </c>
      <c r="P1417" s="62" t="s">
        <v>1613</v>
      </c>
    </row>
    <row r="1418" spans="12:16" ht="14.5" x14ac:dyDescent="0.35">
      <c r="L1418" s="62" t="s">
        <v>2647</v>
      </c>
      <c r="M1418" s="63" t="s">
        <v>9773</v>
      </c>
      <c r="N1418" s="64" t="s">
        <v>10616</v>
      </c>
      <c r="P1418" s="62" t="s">
        <v>1614</v>
      </c>
    </row>
    <row r="1419" spans="12:16" ht="14.5" x14ac:dyDescent="0.35">
      <c r="L1419" s="62" t="s">
        <v>2648</v>
      </c>
      <c r="M1419" s="63" t="s">
        <v>4358</v>
      </c>
      <c r="N1419" s="64" t="s">
        <v>6618</v>
      </c>
      <c r="P1419" s="62" t="s">
        <v>1615</v>
      </c>
    </row>
    <row r="1420" spans="12:16" ht="14.5" x14ac:dyDescent="0.35">
      <c r="L1420" s="62" t="s">
        <v>2649</v>
      </c>
      <c r="M1420" s="63" t="s">
        <v>9773</v>
      </c>
      <c r="N1420" s="64" t="s">
        <v>10617</v>
      </c>
      <c r="P1420" s="62" t="s">
        <v>1616</v>
      </c>
    </row>
    <row r="1421" spans="12:16" ht="14.5" x14ac:dyDescent="0.35">
      <c r="L1421" s="62" t="s">
        <v>2650</v>
      </c>
      <c r="M1421" s="63" t="s">
        <v>9741</v>
      </c>
      <c r="N1421" s="64" t="s">
        <v>6620</v>
      </c>
      <c r="P1421" s="62" t="s">
        <v>1617</v>
      </c>
    </row>
    <row r="1422" spans="12:16" ht="14.5" x14ac:dyDescent="0.35">
      <c r="L1422" s="62" t="s">
        <v>2651</v>
      </c>
      <c r="M1422" s="63" t="s">
        <v>480</v>
      </c>
      <c r="N1422" s="64" t="s">
        <v>240</v>
      </c>
      <c r="P1422" s="62" t="s">
        <v>1618</v>
      </c>
    </row>
    <row r="1423" spans="12:16" ht="14.5" x14ac:dyDescent="0.35">
      <c r="L1423" s="62" t="s">
        <v>2652</v>
      </c>
      <c r="M1423" s="63" t="s">
        <v>9794</v>
      </c>
      <c r="N1423" s="64" t="s">
        <v>241</v>
      </c>
      <c r="P1423" s="62" t="s">
        <v>1619</v>
      </c>
    </row>
    <row r="1424" spans="12:16" ht="14.5" x14ac:dyDescent="0.35">
      <c r="L1424" s="62" t="s">
        <v>2653</v>
      </c>
      <c r="M1424" s="63" t="s">
        <v>9786</v>
      </c>
      <c r="N1424" s="64" t="s">
        <v>10597</v>
      </c>
      <c r="P1424" s="62" t="s">
        <v>1620</v>
      </c>
    </row>
    <row r="1425" spans="12:16" ht="14.5" x14ac:dyDescent="0.35">
      <c r="L1425" s="62" t="s">
        <v>2653</v>
      </c>
      <c r="M1425" s="63" t="s">
        <v>9800</v>
      </c>
      <c r="N1425" s="64" t="s">
        <v>10603</v>
      </c>
      <c r="P1425" s="62" t="s">
        <v>1621</v>
      </c>
    </row>
    <row r="1426" spans="12:16" ht="14.5" x14ac:dyDescent="0.35">
      <c r="L1426" s="62" t="s">
        <v>2653</v>
      </c>
      <c r="M1426" s="63" t="s">
        <v>9768</v>
      </c>
      <c r="N1426" s="64" t="s">
        <v>10612</v>
      </c>
      <c r="P1426" s="62" t="s">
        <v>1622</v>
      </c>
    </row>
    <row r="1427" spans="12:16" ht="14.5" x14ac:dyDescent="0.35">
      <c r="L1427" s="62" t="s">
        <v>2653</v>
      </c>
      <c r="M1427" s="63" t="s">
        <v>9801</v>
      </c>
      <c r="N1427" s="64" t="s">
        <v>10615</v>
      </c>
      <c r="P1427" s="62" t="s">
        <v>1623</v>
      </c>
    </row>
    <row r="1428" spans="12:16" ht="14.5" x14ac:dyDescent="0.35">
      <c r="L1428" s="62" t="s">
        <v>2653</v>
      </c>
      <c r="M1428" s="63" t="s">
        <v>9743</v>
      </c>
      <c r="N1428" s="64" t="s">
        <v>10617</v>
      </c>
      <c r="P1428" s="62" t="s">
        <v>1624</v>
      </c>
    </row>
    <row r="1429" spans="12:16" ht="14.5" x14ac:dyDescent="0.35">
      <c r="L1429" s="62" t="s">
        <v>2653</v>
      </c>
      <c r="M1429" s="63" t="s">
        <v>9773</v>
      </c>
      <c r="N1429" s="64" t="s">
        <v>6617</v>
      </c>
      <c r="P1429" s="62" t="s">
        <v>1625</v>
      </c>
    </row>
    <row r="1430" spans="12:16" ht="14.5" x14ac:dyDescent="0.35">
      <c r="L1430" s="62" t="s">
        <v>2653</v>
      </c>
      <c r="M1430" s="63" t="s">
        <v>4358</v>
      </c>
      <c r="N1430" s="64" t="s">
        <v>6619</v>
      </c>
      <c r="P1430" s="62" t="s">
        <v>1626</v>
      </c>
    </row>
    <row r="1431" spans="12:16" ht="14.5" x14ac:dyDescent="0.35">
      <c r="L1431" s="62" t="s">
        <v>2653</v>
      </c>
      <c r="M1431" s="63" t="s">
        <v>9747</v>
      </c>
      <c r="N1431" s="64" t="s">
        <v>6619</v>
      </c>
      <c r="P1431" s="62" t="s">
        <v>1627</v>
      </c>
    </row>
    <row r="1432" spans="12:16" ht="14.5" x14ac:dyDescent="0.35">
      <c r="L1432" s="62" t="s">
        <v>2653</v>
      </c>
      <c r="M1432" s="63" t="s">
        <v>9785</v>
      </c>
      <c r="N1432" s="64" t="s">
        <v>6620</v>
      </c>
      <c r="P1432" s="62" t="s">
        <v>1628</v>
      </c>
    </row>
    <row r="1433" spans="12:16" ht="14.5" x14ac:dyDescent="0.35">
      <c r="L1433" s="62" t="s">
        <v>2653</v>
      </c>
      <c r="M1433" s="63" t="s">
        <v>9741</v>
      </c>
      <c r="N1433" s="64" t="s">
        <v>6621</v>
      </c>
      <c r="P1433" s="62" t="s">
        <v>1629</v>
      </c>
    </row>
    <row r="1434" spans="12:16" ht="14.5" x14ac:dyDescent="0.35">
      <c r="L1434" s="62" t="s">
        <v>2653</v>
      </c>
      <c r="M1434" s="63" t="s">
        <v>9792</v>
      </c>
      <c r="N1434" s="64" t="s">
        <v>6623</v>
      </c>
      <c r="P1434" s="62" t="s">
        <v>1630</v>
      </c>
    </row>
    <row r="1435" spans="12:16" ht="14.5" x14ac:dyDescent="0.35">
      <c r="L1435" s="62" t="s">
        <v>2653</v>
      </c>
      <c r="M1435" s="63" t="s">
        <v>9738</v>
      </c>
      <c r="N1435" s="64" t="s">
        <v>6623</v>
      </c>
      <c r="P1435" s="62" t="s">
        <v>1631</v>
      </c>
    </row>
    <row r="1436" spans="12:16" ht="14.5" x14ac:dyDescent="0.35">
      <c r="L1436" s="62" t="s">
        <v>2653</v>
      </c>
      <c r="M1436" s="63" t="s">
        <v>9949</v>
      </c>
      <c r="N1436" s="64" t="s">
        <v>6623</v>
      </c>
      <c r="P1436" s="62" t="s">
        <v>1632</v>
      </c>
    </row>
    <row r="1437" spans="12:16" ht="14.5" x14ac:dyDescent="0.35">
      <c r="L1437" s="62" t="s">
        <v>2653</v>
      </c>
      <c r="M1437" s="63" t="s">
        <v>9772</v>
      </c>
      <c r="N1437" s="64" t="s">
        <v>6627</v>
      </c>
      <c r="P1437" s="62" t="s">
        <v>1633</v>
      </c>
    </row>
    <row r="1438" spans="12:16" ht="14.5" x14ac:dyDescent="0.35">
      <c r="L1438" s="62" t="s">
        <v>2653</v>
      </c>
      <c r="M1438" s="63" t="s">
        <v>9750</v>
      </c>
      <c r="N1438" s="64" t="s">
        <v>6630</v>
      </c>
      <c r="P1438" s="62" t="s">
        <v>1634</v>
      </c>
    </row>
    <row r="1439" spans="12:16" ht="14.5" x14ac:dyDescent="0.35">
      <c r="L1439" s="62" t="s">
        <v>2653</v>
      </c>
      <c r="M1439" s="63" t="s">
        <v>9784</v>
      </c>
      <c r="N1439" s="64" t="s">
        <v>6632</v>
      </c>
      <c r="P1439" s="62" t="s">
        <v>1635</v>
      </c>
    </row>
    <row r="1440" spans="12:16" ht="14.5" x14ac:dyDescent="0.35">
      <c r="L1440" s="62" t="s">
        <v>2653</v>
      </c>
      <c r="M1440" s="63" t="s">
        <v>9766</v>
      </c>
      <c r="N1440" s="64" t="s">
        <v>6635</v>
      </c>
      <c r="P1440" s="62" t="s">
        <v>1636</v>
      </c>
    </row>
    <row r="1441" spans="12:16" ht="14.5" x14ac:dyDescent="0.35">
      <c r="L1441" s="62" t="s">
        <v>2653</v>
      </c>
      <c r="M1441" s="63" t="s">
        <v>9793</v>
      </c>
      <c r="N1441" s="64" t="s">
        <v>6636</v>
      </c>
      <c r="P1441" s="62" t="s">
        <v>1637</v>
      </c>
    </row>
    <row r="1442" spans="12:16" ht="14.5" x14ac:dyDescent="0.35">
      <c r="L1442" s="62" t="s">
        <v>2653</v>
      </c>
      <c r="M1442" s="63" t="s">
        <v>9774</v>
      </c>
      <c r="N1442" s="64" t="s">
        <v>6641</v>
      </c>
      <c r="P1442" s="62" t="s">
        <v>1638</v>
      </c>
    </row>
    <row r="1443" spans="12:16" ht="14.5" x14ac:dyDescent="0.35">
      <c r="L1443" s="62" t="s">
        <v>2653</v>
      </c>
      <c r="M1443" s="63" t="s">
        <v>9765</v>
      </c>
      <c r="N1443" s="64" t="s">
        <v>6642</v>
      </c>
      <c r="P1443" s="62" t="s">
        <v>1639</v>
      </c>
    </row>
    <row r="1444" spans="12:16" ht="14.5" x14ac:dyDescent="0.35">
      <c r="L1444" s="62" t="s">
        <v>2653</v>
      </c>
      <c r="M1444" s="63" t="s">
        <v>9782</v>
      </c>
      <c r="N1444" s="64" t="s">
        <v>6643</v>
      </c>
      <c r="P1444" s="62" t="s">
        <v>1640</v>
      </c>
    </row>
    <row r="1445" spans="12:16" ht="14.5" x14ac:dyDescent="0.35">
      <c r="L1445" s="62" t="s">
        <v>2653</v>
      </c>
      <c r="M1445" s="63" t="s">
        <v>9767</v>
      </c>
      <c r="N1445" s="64" t="s">
        <v>6649</v>
      </c>
      <c r="P1445" s="62" t="s">
        <v>1641</v>
      </c>
    </row>
    <row r="1446" spans="12:16" ht="14.5" x14ac:dyDescent="0.35">
      <c r="L1446" s="62" t="s">
        <v>2653</v>
      </c>
      <c r="M1446" s="63" t="s">
        <v>9748</v>
      </c>
      <c r="N1446" s="64" t="s">
        <v>6682</v>
      </c>
      <c r="P1446" s="62" t="s">
        <v>1642</v>
      </c>
    </row>
    <row r="1447" spans="12:16" ht="14.5" x14ac:dyDescent="0.35">
      <c r="L1447" s="62" t="s">
        <v>2653</v>
      </c>
      <c r="M1447" s="63" t="s">
        <v>9794</v>
      </c>
      <c r="N1447" s="64" t="s">
        <v>242</v>
      </c>
      <c r="P1447" s="62" t="s">
        <v>2955</v>
      </c>
    </row>
    <row r="1448" spans="12:16" ht="14.5" x14ac:dyDescent="0.35">
      <c r="L1448" s="62" t="s">
        <v>2654</v>
      </c>
      <c r="M1448" s="63" t="s">
        <v>480</v>
      </c>
      <c r="N1448" s="64" t="s">
        <v>243</v>
      </c>
      <c r="P1448" s="62" t="s">
        <v>2956</v>
      </c>
    </row>
    <row r="1449" spans="12:16" ht="14.5" x14ac:dyDescent="0.35">
      <c r="L1449" s="62" t="s">
        <v>2655</v>
      </c>
      <c r="M1449" s="63" t="s">
        <v>9798</v>
      </c>
      <c r="N1449" s="64" t="s">
        <v>6641</v>
      </c>
      <c r="P1449" s="62" t="s">
        <v>2957</v>
      </c>
    </row>
    <row r="1450" spans="12:16" ht="14.5" x14ac:dyDescent="0.35">
      <c r="L1450" s="62" t="s">
        <v>2656</v>
      </c>
      <c r="M1450" s="63" t="s">
        <v>9791</v>
      </c>
      <c r="N1450" s="64" t="s">
        <v>10615</v>
      </c>
      <c r="P1450" s="62" t="s">
        <v>2958</v>
      </c>
    </row>
    <row r="1451" spans="12:16" ht="14.5" x14ac:dyDescent="0.35">
      <c r="L1451" s="62" t="s">
        <v>2656</v>
      </c>
      <c r="M1451" s="63" t="s">
        <v>9773</v>
      </c>
      <c r="N1451" s="64" t="s">
        <v>6618</v>
      </c>
      <c r="P1451" s="62" t="s">
        <v>2959</v>
      </c>
    </row>
    <row r="1452" spans="12:16" ht="14.5" x14ac:dyDescent="0.35">
      <c r="L1452" s="62" t="s">
        <v>2656</v>
      </c>
      <c r="M1452" s="63" t="s">
        <v>9949</v>
      </c>
      <c r="N1452" s="64" t="s">
        <v>10601</v>
      </c>
      <c r="P1452" s="62" t="s">
        <v>2960</v>
      </c>
    </row>
    <row r="1453" spans="12:16" ht="14.5" x14ac:dyDescent="0.35">
      <c r="L1453" s="62" t="s">
        <v>2656</v>
      </c>
      <c r="M1453" s="63" t="s">
        <v>9750</v>
      </c>
      <c r="N1453" s="64" t="s">
        <v>6632</v>
      </c>
      <c r="P1453" s="62" t="s">
        <v>2961</v>
      </c>
    </row>
    <row r="1454" spans="12:16" ht="14.5" x14ac:dyDescent="0.35">
      <c r="L1454" s="62" t="s">
        <v>2656</v>
      </c>
      <c r="M1454" s="63" t="s">
        <v>9774</v>
      </c>
      <c r="N1454" s="64" t="s">
        <v>6642</v>
      </c>
      <c r="P1454" s="62" t="s">
        <v>2962</v>
      </c>
    </row>
    <row r="1455" spans="12:16" ht="14.5" x14ac:dyDescent="0.35">
      <c r="L1455" s="62" t="s">
        <v>2656</v>
      </c>
      <c r="M1455" s="63" t="s">
        <v>9765</v>
      </c>
      <c r="N1455" s="64" t="s">
        <v>6643</v>
      </c>
      <c r="P1455" s="62" t="s">
        <v>2963</v>
      </c>
    </row>
    <row r="1456" spans="12:16" ht="14.5" x14ac:dyDescent="0.35">
      <c r="L1456" s="62" t="s">
        <v>2656</v>
      </c>
      <c r="M1456" s="63" t="s">
        <v>9748</v>
      </c>
      <c r="N1456" s="64" t="s">
        <v>6683</v>
      </c>
      <c r="P1456" s="62" t="s">
        <v>2964</v>
      </c>
    </row>
    <row r="1457" spans="12:16" ht="14.5" x14ac:dyDescent="0.35">
      <c r="L1457" s="62" t="s">
        <v>2656</v>
      </c>
      <c r="M1457" s="63" t="s">
        <v>9794</v>
      </c>
      <c r="N1457" s="64" t="s">
        <v>244</v>
      </c>
      <c r="P1457" s="62" t="s">
        <v>2965</v>
      </c>
    </row>
    <row r="1458" spans="12:16" ht="14.5" x14ac:dyDescent="0.35">
      <c r="L1458" s="62" t="s">
        <v>2657</v>
      </c>
      <c r="M1458" s="63" t="s">
        <v>9949</v>
      </c>
      <c r="N1458" s="64" t="s">
        <v>6627</v>
      </c>
      <c r="P1458" s="62" t="s">
        <v>2966</v>
      </c>
    </row>
    <row r="1459" spans="12:16" ht="14.5" x14ac:dyDescent="0.35">
      <c r="L1459" s="62" t="s">
        <v>2658</v>
      </c>
      <c r="M1459" s="63" t="s">
        <v>9789</v>
      </c>
      <c r="N1459" s="64" t="s">
        <v>10601</v>
      </c>
      <c r="P1459" s="62" t="s">
        <v>2967</v>
      </c>
    </row>
    <row r="1460" spans="12:16" ht="14.5" x14ac:dyDescent="0.35">
      <c r="L1460" s="62" t="s">
        <v>2659</v>
      </c>
      <c r="M1460" s="63" t="s">
        <v>9748</v>
      </c>
      <c r="N1460" s="64" t="s">
        <v>6686</v>
      </c>
      <c r="P1460" s="62" t="s">
        <v>2968</v>
      </c>
    </row>
    <row r="1461" spans="12:16" ht="14.5" x14ac:dyDescent="0.35">
      <c r="L1461" s="62" t="s">
        <v>2659</v>
      </c>
      <c r="M1461" s="63" t="s">
        <v>9794</v>
      </c>
      <c r="N1461" s="64" t="s">
        <v>245</v>
      </c>
      <c r="P1461" s="62" t="s">
        <v>2969</v>
      </c>
    </row>
    <row r="1462" spans="12:16" ht="14.5" x14ac:dyDescent="0.35">
      <c r="L1462" s="62" t="s">
        <v>2660</v>
      </c>
      <c r="M1462" s="63" t="s">
        <v>9786</v>
      </c>
      <c r="N1462" s="64" t="s">
        <v>10600</v>
      </c>
      <c r="P1462" s="62" t="s">
        <v>2970</v>
      </c>
    </row>
    <row r="1463" spans="12:16" ht="14.5" x14ac:dyDescent="0.35">
      <c r="L1463" s="62" t="s">
        <v>2660</v>
      </c>
      <c r="M1463" s="63" t="s">
        <v>9799</v>
      </c>
      <c r="N1463" s="64" t="s">
        <v>10600</v>
      </c>
      <c r="P1463" s="62" t="s">
        <v>2971</v>
      </c>
    </row>
    <row r="1464" spans="12:16" ht="14.5" x14ac:dyDescent="0.35">
      <c r="L1464" s="62" t="s">
        <v>2660</v>
      </c>
      <c r="M1464" s="63" t="s">
        <v>9800</v>
      </c>
      <c r="N1464" s="64" t="s">
        <v>10604</v>
      </c>
      <c r="P1464" s="62" t="s">
        <v>2972</v>
      </c>
    </row>
    <row r="1465" spans="12:16" ht="14.5" x14ac:dyDescent="0.35">
      <c r="L1465" s="62" t="s">
        <v>2660</v>
      </c>
      <c r="M1465" s="63" t="s">
        <v>9775</v>
      </c>
      <c r="N1465" s="64" t="s">
        <v>10607</v>
      </c>
      <c r="P1465" s="62" t="s">
        <v>2973</v>
      </c>
    </row>
    <row r="1466" spans="12:16" ht="14.5" x14ac:dyDescent="0.35">
      <c r="L1466" s="62" t="s">
        <v>2660</v>
      </c>
      <c r="M1466" s="63" t="s">
        <v>9781</v>
      </c>
      <c r="N1466" s="64" t="s">
        <v>10608</v>
      </c>
      <c r="P1466" s="62" t="s">
        <v>1160</v>
      </c>
    </row>
    <row r="1467" spans="12:16" ht="14.5" x14ac:dyDescent="0.35">
      <c r="L1467" s="62" t="s">
        <v>2660</v>
      </c>
      <c r="M1467" s="63" t="s">
        <v>9768</v>
      </c>
      <c r="N1467" s="64" t="s">
        <v>10614</v>
      </c>
      <c r="P1467" s="62" t="s">
        <v>1161</v>
      </c>
    </row>
    <row r="1468" spans="12:16" ht="14.5" x14ac:dyDescent="0.35">
      <c r="L1468" s="62" t="s">
        <v>2660</v>
      </c>
      <c r="M1468" s="63" t="s">
        <v>9749</v>
      </c>
      <c r="N1468" s="64" t="s">
        <v>10614</v>
      </c>
      <c r="P1468" s="62" t="s">
        <v>1162</v>
      </c>
    </row>
    <row r="1469" spans="12:16" ht="14.5" x14ac:dyDescent="0.35">
      <c r="L1469" s="62" t="s">
        <v>2660</v>
      </c>
      <c r="M1469" s="63" t="s">
        <v>9801</v>
      </c>
      <c r="N1469" s="64" t="s">
        <v>10616</v>
      </c>
      <c r="P1469" s="62" t="s">
        <v>1163</v>
      </c>
    </row>
    <row r="1470" spans="12:16" ht="14.5" x14ac:dyDescent="0.35">
      <c r="L1470" s="62" t="s">
        <v>2660</v>
      </c>
      <c r="M1470" s="63" t="s">
        <v>9743</v>
      </c>
      <c r="N1470" s="64" t="s">
        <v>6617</v>
      </c>
      <c r="P1470" s="62" t="s">
        <v>1164</v>
      </c>
    </row>
    <row r="1471" spans="12:16" ht="14.5" x14ac:dyDescent="0.35">
      <c r="L1471" s="62" t="s">
        <v>2660</v>
      </c>
      <c r="M1471" s="63" t="s">
        <v>9773</v>
      </c>
      <c r="N1471" s="64" t="s">
        <v>6619</v>
      </c>
      <c r="P1471" s="62" t="s">
        <v>1165</v>
      </c>
    </row>
    <row r="1472" spans="12:16" ht="14.5" x14ac:dyDescent="0.35">
      <c r="L1472" s="62" t="s">
        <v>2660</v>
      </c>
      <c r="M1472" s="63" t="s">
        <v>9788</v>
      </c>
      <c r="N1472" s="64" t="s">
        <v>6620</v>
      </c>
      <c r="P1472" s="62" t="s">
        <v>1166</v>
      </c>
    </row>
    <row r="1473" spans="12:16" ht="14.5" x14ac:dyDescent="0.35">
      <c r="L1473" s="62" t="s">
        <v>2660</v>
      </c>
      <c r="M1473" s="63" t="s">
        <v>9747</v>
      </c>
      <c r="N1473" s="64" t="s">
        <v>6620</v>
      </c>
      <c r="P1473" s="62" t="s">
        <v>1167</v>
      </c>
    </row>
    <row r="1474" spans="12:16" ht="14.5" x14ac:dyDescent="0.35">
      <c r="L1474" s="62" t="s">
        <v>2660</v>
      </c>
      <c r="M1474" s="63" t="s">
        <v>9785</v>
      </c>
      <c r="N1474" s="64" t="s">
        <v>6621</v>
      </c>
      <c r="P1474" s="62" t="s">
        <v>1168</v>
      </c>
    </row>
    <row r="1475" spans="12:16" ht="14.5" x14ac:dyDescent="0.35">
      <c r="L1475" s="62" t="s">
        <v>2660</v>
      </c>
      <c r="M1475" s="63" t="s">
        <v>9741</v>
      </c>
      <c r="N1475" s="64" t="s">
        <v>6622</v>
      </c>
      <c r="P1475" s="62" t="s">
        <v>1169</v>
      </c>
    </row>
    <row r="1476" spans="12:16" ht="14.5" x14ac:dyDescent="0.35">
      <c r="L1476" s="62" t="s">
        <v>2660</v>
      </c>
      <c r="M1476" s="63" t="s">
        <v>9738</v>
      </c>
      <c r="N1476" s="64" t="s">
        <v>10601</v>
      </c>
      <c r="P1476" s="62" t="s">
        <v>1170</v>
      </c>
    </row>
    <row r="1477" spans="12:16" ht="14.5" x14ac:dyDescent="0.35">
      <c r="L1477" s="62" t="s">
        <v>2660</v>
      </c>
      <c r="M1477" s="63" t="s">
        <v>9949</v>
      </c>
      <c r="N1477" s="64" t="s">
        <v>6630</v>
      </c>
      <c r="P1477" s="62" t="s">
        <v>1171</v>
      </c>
    </row>
    <row r="1478" spans="12:16" ht="14.5" x14ac:dyDescent="0.35">
      <c r="L1478" s="62" t="s">
        <v>2660</v>
      </c>
      <c r="M1478" s="63" t="s">
        <v>9784</v>
      </c>
      <c r="N1478" s="64" t="s">
        <v>6633</v>
      </c>
      <c r="P1478" s="62" t="s">
        <v>1172</v>
      </c>
    </row>
    <row r="1479" spans="12:16" ht="14.5" x14ac:dyDescent="0.35">
      <c r="L1479" s="62" t="s">
        <v>2660</v>
      </c>
      <c r="M1479" s="63" t="s">
        <v>9750</v>
      </c>
      <c r="N1479" s="64" t="s">
        <v>6633</v>
      </c>
      <c r="P1479" s="62" t="s">
        <v>3096</v>
      </c>
    </row>
    <row r="1480" spans="12:16" ht="14.5" x14ac:dyDescent="0.35">
      <c r="L1480" s="62" t="s">
        <v>2660</v>
      </c>
      <c r="M1480" s="63" t="s">
        <v>9766</v>
      </c>
      <c r="N1480" s="64" t="s">
        <v>6636</v>
      </c>
      <c r="P1480" s="62" t="s">
        <v>3097</v>
      </c>
    </row>
    <row r="1481" spans="12:16" ht="14.5" x14ac:dyDescent="0.35">
      <c r="L1481" s="62" t="s">
        <v>2660</v>
      </c>
      <c r="M1481" s="63" t="s">
        <v>9793</v>
      </c>
      <c r="N1481" s="64" t="s">
        <v>6638</v>
      </c>
      <c r="P1481" s="62" t="s">
        <v>3098</v>
      </c>
    </row>
    <row r="1482" spans="12:16" ht="14.5" x14ac:dyDescent="0.35">
      <c r="L1482" s="62" t="s">
        <v>2660</v>
      </c>
      <c r="M1482" s="63" t="s">
        <v>9776</v>
      </c>
      <c r="N1482" s="64" t="s">
        <v>6641</v>
      </c>
      <c r="P1482" s="62" t="s">
        <v>3099</v>
      </c>
    </row>
    <row r="1483" spans="12:16" ht="14.5" x14ac:dyDescent="0.35">
      <c r="L1483" s="62" t="s">
        <v>2660</v>
      </c>
      <c r="M1483" s="63" t="s">
        <v>9774</v>
      </c>
      <c r="N1483" s="64" t="s">
        <v>6643</v>
      </c>
      <c r="P1483" s="62" t="s">
        <v>3100</v>
      </c>
    </row>
    <row r="1484" spans="12:16" ht="14.5" x14ac:dyDescent="0.35">
      <c r="L1484" s="62" t="s">
        <v>2660</v>
      </c>
      <c r="M1484" s="63" t="s">
        <v>9765</v>
      </c>
      <c r="N1484" s="64" t="s">
        <v>6644</v>
      </c>
      <c r="P1484" s="62" t="s">
        <v>3101</v>
      </c>
    </row>
    <row r="1485" spans="12:16" ht="14.5" x14ac:dyDescent="0.35">
      <c r="L1485" s="62" t="s">
        <v>2660</v>
      </c>
      <c r="M1485" s="63" t="s">
        <v>9767</v>
      </c>
      <c r="N1485" s="64" t="s">
        <v>6650</v>
      </c>
      <c r="P1485" s="62" t="s">
        <v>3102</v>
      </c>
    </row>
    <row r="1486" spans="12:16" ht="14.5" x14ac:dyDescent="0.35">
      <c r="L1486" s="62" t="s">
        <v>2660</v>
      </c>
      <c r="M1486" s="63" t="s">
        <v>9748</v>
      </c>
      <c r="N1486" s="64" t="s">
        <v>6687</v>
      </c>
      <c r="P1486" s="62" t="s">
        <v>3103</v>
      </c>
    </row>
    <row r="1487" spans="12:16" ht="14.5" x14ac:dyDescent="0.35">
      <c r="L1487" s="62" t="s">
        <v>2660</v>
      </c>
      <c r="M1487" s="63" t="s">
        <v>9794</v>
      </c>
      <c r="N1487" s="64" t="s">
        <v>246</v>
      </c>
      <c r="P1487" s="62" t="s">
        <v>3104</v>
      </c>
    </row>
    <row r="1488" spans="12:16" ht="14.5" x14ac:dyDescent="0.35">
      <c r="L1488" s="62" t="s">
        <v>2661</v>
      </c>
      <c r="M1488" s="63" t="s">
        <v>9768</v>
      </c>
      <c r="N1488" s="64" t="s">
        <v>10615</v>
      </c>
      <c r="P1488" s="62" t="s">
        <v>273</v>
      </c>
    </row>
    <row r="1489" spans="12:16" ht="14.5" x14ac:dyDescent="0.35">
      <c r="L1489" s="62" t="s">
        <v>2661</v>
      </c>
      <c r="M1489" s="63" t="s">
        <v>9773</v>
      </c>
      <c r="N1489" s="64" t="s">
        <v>6620</v>
      </c>
      <c r="P1489" s="62" t="s">
        <v>274</v>
      </c>
    </row>
    <row r="1490" spans="12:16" ht="14.5" x14ac:dyDescent="0.35">
      <c r="L1490" s="62" t="s">
        <v>2662</v>
      </c>
      <c r="M1490" s="63" t="s">
        <v>480</v>
      </c>
      <c r="N1490" s="64" t="s">
        <v>247</v>
      </c>
      <c r="P1490" s="62" t="s">
        <v>275</v>
      </c>
    </row>
    <row r="1491" spans="12:16" ht="14.5" x14ac:dyDescent="0.35">
      <c r="L1491" s="62" t="s">
        <v>2663</v>
      </c>
      <c r="M1491" s="63" t="s">
        <v>9748</v>
      </c>
      <c r="N1491" s="64" t="s">
        <v>6688</v>
      </c>
      <c r="P1491" s="62" t="s">
        <v>276</v>
      </c>
    </row>
    <row r="1492" spans="12:16" ht="14.5" x14ac:dyDescent="0.35">
      <c r="L1492" s="62" t="s">
        <v>2664</v>
      </c>
      <c r="M1492" s="63" t="s">
        <v>9949</v>
      </c>
      <c r="N1492" s="64" t="s">
        <v>6632</v>
      </c>
      <c r="P1492" s="62" t="s">
        <v>277</v>
      </c>
    </row>
    <row r="1493" spans="12:16" ht="14.5" x14ac:dyDescent="0.35">
      <c r="L1493" s="62" t="s">
        <v>2665</v>
      </c>
      <c r="M1493" s="63" t="s">
        <v>9792</v>
      </c>
      <c r="N1493" s="64" t="s">
        <v>10601</v>
      </c>
      <c r="P1493" s="62" t="s">
        <v>278</v>
      </c>
    </row>
    <row r="1494" spans="12:16" ht="14.5" x14ac:dyDescent="0.35">
      <c r="L1494" s="62" t="s">
        <v>8290</v>
      </c>
      <c r="M1494" s="63" t="s">
        <v>9749</v>
      </c>
      <c r="N1494" s="64" t="s">
        <v>10615</v>
      </c>
      <c r="P1494" s="62" t="s">
        <v>279</v>
      </c>
    </row>
    <row r="1495" spans="12:16" ht="14.5" x14ac:dyDescent="0.35">
      <c r="L1495" s="62" t="s">
        <v>8291</v>
      </c>
      <c r="M1495" s="63" t="s">
        <v>9750</v>
      </c>
      <c r="N1495" s="64" t="s">
        <v>6634</v>
      </c>
      <c r="P1495" s="62" t="s">
        <v>280</v>
      </c>
    </row>
    <row r="1496" spans="12:16" ht="14.5" x14ac:dyDescent="0.35">
      <c r="L1496" s="62" t="s">
        <v>8292</v>
      </c>
      <c r="M1496" s="63" t="s">
        <v>9767</v>
      </c>
      <c r="N1496" s="64" t="s">
        <v>6651</v>
      </c>
      <c r="P1496" s="62" t="s">
        <v>281</v>
      </c>
    </row>
    <row r="1497" spans="12:16" ht="14.5" x14ac:dyDescent="0.35">
      <c r="L1497" s="62" t="s">
        <v>8293</v>
      </c>
      <c r="M1497" s="63" t="s">
        <v>9766</v>
      </c>
      <c r="N1497" s="64" t="s">
        <v>6638</v>
      </c>
      <c r="P1497" s="62" t="s">
        <v>282</v>
      </c>
    </row>
    <row r="1498" spans="12:16" ht="14.5" x14ac:dyDescent="0.35">
      <c r="L1498" s="62" t="s">
        <v>8294</v>
      </c>
      <c r="M1498" s="63" t="s">
        <v>9794</v>
      </c>
      <c r="N1498" s="64" t="s">
        <v>248</v>
      </c>
      <c r="P1498" s="62" t="s">
        <v>283</v>
      </c>
    </row>
    <row r="1499" spans="12:16" ht="14.5" x14ac:dyDescent="0.35">
      <c r="L1499" s="62" t="s">
        <v>8295</v>
      </c>
      <c r="M1499" s="63" t="s">
        <v>9794</v>
      </c>
      <c r="N1499" s="64" t="s">
        <v>249</v>
      </c>
      <c r="P1499" s="62" t="s">
        <v>284</v>
      </c>
    </row>
    <row r="1500" spans="12:16" ht="14.5" x14ac:dyDescent="0.35">
      <c r="L1500" s="62" t="s">
        <v>8296</v>
      </c>
      <c r="M1500" s="63" t="s">
        <v>9750</v>
      </c>
      <c r="N1500" s="64" t="s">
        <v>6635</v>
      </c>
      <c r="P1500" s="62" t="s">
        <v>285</v>
      </c>
    </row>
    <row r="1501" spans="12:16" ht="14.5" x14ac:dyDescent="0.35">
      <c r="L1501" s="62" t="s">
        <v>8297</v>
      </c>
      <c r="M1501" s="63" t="s">
        <v>9802</v>
      </c>
      <c r="N1501" s="64" t="s">
        <v>10591</v>
      </c>
      <c r="P1501" s="62" t="s">
        <v>286</v>
      </c>
    </row>
    <row r="1502" spans="12:16" ht="14.5" x14ac:dyDescent="0.35">
      <c r="L1502" s="62" t="s">
        <v>8297</v>
      </c>
      <c r="M1502" s="63" t="s">
        <v>9741</v>
      </c>
      <c r="N1502" s="64" t="s">
        <v>6623</v>
      </c>
      <c r="P1502" s="62" t="s">
        <v>287</v>
      </c>
    </row>
    <row r="1503" spans="12:16" ht="14.5" x14ac:dyDescent="0.35">
      <c r="L1503" s="62" t="s">
        <v>8297</v>
      </c>
      <c r="M1503" s="63" t="s">
        <v>9949</v>
      </c>
      <c r="N1503" s="64" t="s">
        <v>6633</v>
      </c>
      <c r="P1503" s="62" t="s">
        <v>288</v>
      </c>
    </row>
    <row r="1504" spans="12:16" ht="14.5" x14ac:dyDescent="0.35">
      <c r="L1504" s="62" t="s">
        <v>8297</v>
      </c>
      <c r="M1504" s="63" t="s">
        <v>9750</v>
      </c>
      <c r="N1504" s="64" t="s">
        <v>6636</v>
      </c>
      <c r="P1504" s="62" t="s">
        <v>289</v>
      </c>
    </row>
    <row r="1505" spans="12:16" ht="14.5" x14ac:dyDescent="0.35">
      <c r="L1505" s="62" t="s">
        <v>8297</v>
      </c>
      <c r="M1505" s="63" t="s">
        <v>9766</v>
      </c>
      <c r="N1505" s="64" t="s">
        <v>6639</v>
      </c>
      <c r="P1505" s="62" t="s">
        <v>290</v>
      </c>
    </row>
    <row r="1506" spans="12:16" ht="14.5" x14ac:dyDescent="0.35">
      <c r="L1506" s="62" t="s">
        <v>8297</v>
      </c>
      <c r="M1506" s="63" t="s">
        <v>9793</v>
      </c>
      <c r="N1506" s="64" t="s">
        <v>6639</v>
      </c>
      <c r="P1506" s="62" t="s">
        <v>291</v>
      </c>
    </row>
    <row r="1507" spans="12:16" ht="14.5" x14ac:dyDescent="0.35">
      <c r="L1507" s="62" t="s">
        <v>8297</v>
      </c>
      <c r="M1507" s="63" t="s">
        <v>9776</v>
      </c>
      <c r="N1507" s="64" t="s">
        <v>6642</v>
      </c>
      <c r="P1507" s="62" t="s">
        <v>292</v>
      </c>
    </row>
    <row r="1508" spans="12:16" ht="14.5" x14ac:dyDescent="0.35">
      <c r="L1508" s="62" t="s">
        <v>8297</v>
      </c>
      <c r="M1508" s="63" t="s">
        <v>9774</v>
      </c>
      <c r="N1508" s="64" t="s">
        <v>6644</v>
      </c>
      <c r="P1508" s="62" t="s">
        <v>293</v>
      </c>
    </row>
    <row r="1509" spans="12:16" ht="14.5" x14ac:dyDescent="0.35">
      <c r="L1509" s="62" t="s">
        <v>8297</v>
      </c>
      <c r="M1509" s="63" t="s">
        <v>9765</v>
      </c>
      <c r="N1509" s="64" t="s">
        <v>6646</v>
      </c>
      <c r="P1509" s="62" t="s">
        <v>294</v>
      </c>
    </row>
    <row r="1510" spans="12:16" ht="14.5" x14ac:dyDescent="0.35">
      <c r="L1510" s="62" t="s">
        <v>8297</v>
      </c>
      <c r="M1510" s="63" t="s">
        <v>9767</v>
      </c>
      <c r="N1510" s="64" t="s">
        <v>6653</v>
      </c>
      <c r="P1510" s="62" t="s">
        <v>295</v>
      </c>
    </row>
    <row r="1511" spans="12:16" ht="14.5" x14ac:dyDescent="0.35">
      <c r="L1511" s="62" t="s">
        <v>8297</v>
      </c>
      <c r="M1511" s="63" t="s">
        <v>9748</v>
      </c>
      <c r="N1511" s="64" t="s">
        <v>6690</v>
      </c>
      <c r="P1511" s="62" t="s">
        <v>296</v>
      </c>
    </row>
    <row r="1512" spans="12:16" ht="14.5" x14ac:dyDescent="0.35">
      <c r="L1512" s="62" t="s">
        <v>8297</v>
      </c>
      <c r="M1512" s="63" t="s">
        <v>9794</v>
      </c>
      <c r="N1512" s="64" t="s">
        <v>250</v>
      </c>
      <c r="P1512" s="62" t="s">
        <v>297</v>
      </c>
    </row>
    <row r="1513" spans="12:16" ht="14.5" x14ac:dyDescent="0.35">
      <c r="L1513" s="62" t="s">
        <v>8298</v>
      </c>
      <c r="M1513" s="63" t="s">
        <v>9785</v>
      </c>
      <c r="N1513" s="64" t="s">
        <v>6622</v>
      </c>
      <c r="P1513" s="62" t="s">
        <v>298</v>
      </c>
    </row>
    <row r="1514" spans="12:16" ht="14.5" x14ac:dyDescent="0.35">
      <c r="L1514" s="62" t="s">
        <v>8298</v>
      </c>
      <c r="M1514" s="63" t="s">
        <v>9782</v>
      </c>
      <c r="N1514" s="64" t="s">
        <v>6644</v>
      </c>
      <c r="P1514" s="62" t="s">
        <v>299</v>
      </c>
    </row>
    <row r="1515" spans="12:16" ht="14.5" x14ac:dyDescent="0.35">
      <c r="L1515" s="62" t="s">
        <v>8299</v>
      </c>
      <c r="M1515" s="63" t="s">
        <v>9773</v>
      </c>
      <c r="N1515" s="64" t="s">
        <v>6621</v>
      </c>
      <c r="P1515" s="62" t="s">
        <v>300</v>
      </c>
    </row>
    <row r="1516" spans="12:16" ht="14.5" x14ac:dyDescent="0.35">
      <c r="L1516" s="62" t="s">
        <v>8299</v>
      </c>
      <c r="M1516" s="63" t="s">
        <v>9792</v>
      </c>
      <c r="N1516" s="64" t="s">
        <v>6627</v>
      </c>
      <c r="P1516" s="62" t="s">
        <v>301</v>
      </c>
    </row>
    <row r="1517" spans="12:16" ht="14.5" x14ac:dyDescent="0.35">
      <c r="L1517" s="62" t="s">
        <v>8299</v>
      </c>
      <c r="M1517" s="63" t="s">
        <v>9782</v>
      </c>
      <c r="N1517" s="64" t="s">
        <v>6646</v>
      </c>
      <c r="P1517" s="62" t="s">
        <v>302</v>
      </c>
    </row>
    <row r="1518" spans="12:16" ht="14.5" x14ac:dyDescent="0.35">
      <c r="L1518" s="62" t="s">
        <v>8299</v>
      </c>
      <c r="M1518" s="63" t="s">
        <v>9765</v>
      </c>
      <c r="N1518" s="64" t="s">
        <v>6647</v>
      </c>
      <c r="P1518" s="62" t="s">
        <v>303</v>
      </c>
    </row>
    <row r="1519" spans="12:16" ht="14.5" x14ac:dyDescent="0.35">
      <c r="L1519" s="62" t="s">
        <v>8299</v>
      </c>
      <c r="M1519" s="63" t="s">
        <v>9748</v>
      </c>
      <c r="N1519" s="64" t="s">
        <v>6691</v>
      </c>
      <c r="P1519" s="62" t="s">
        <v>304</v>
      </c>
    </row>
    <row r="1520" spans="12:16" ht="14.5" x14ac:dyDescent="0.35">
      <c r="L1520" s="62" t="s">
        <v>8299</v>
      </c>
      <c r="M1520" s="63" t="s">
        <v>9794</v>
      </c>
      <c r="N1520" s="64" t="s">
        <v>251</v>
      </c>
      <c r="P1520" s="62" t="s">
        <v>305</v>
      </c>
    </row>
    <row r="1521" spans="12:16" ht="14.5" x14ac:dyDescent="0.35">
      <c r="L1521" s="62" t="s">
        <v>8300</v>
      </c>
      <c r="M1521" s="63" t="s">
        <v>9786</v>
      </c>
      <c r="N1521" s="64" t="s">
        <v>10602</v>
      </c>
      <c r="P1521" s="62" t="s">
        <v>306</v>
      </c>
    </row>
    <row r="1522" spans="12:16" ht="14.5" x14ac:dyDescent="0.35">
      <c r="L1522" s="62" t="s">
        <v>8301</v>
      </c>
      <c r="M1522" s="63" t="s">
        <v>9795</v>
      </c>
      <c r="N1522" s="64" t="s">
        <v>10593</v>
      </c>
      <c r="P1522" s="62" t="s">
        <v>307</v>
      </c>
    </row>
    <row r="1523" spans="12:16" ht="14.5" x14ac:dyDescent="0.35">
      <c r="L1523" s="62" t="s">
        <v>8302</v>
      </c>
      <c r="M1523" s="63" t="s">
        <v>9789</v>
      </c>
      <c r="N1523" s="64" t="s">
        <v>6627</v>
      </c>
      <c r="P1523" s="62" t="s">
        <v>308</v>
      </c>
    </row>
    <row r="1524" spans="12:16" ht="14.5" x14ac:dyDescent="0.35">
      <c r="L1524" s="62" t="s">
        <v>8303</v>
      </c>
      <c r="M1524" s="63" t="s">
        <v>9775</v>
      </c>
      <c r="N1524" s="64" t="s">
        <v>10608</v>
      </c>
      <c r="P1524" s="62" t="s">
        <v>309</v>
      </c>
    </row>
    <row r="1525" spans="12:16" ht="14.5" x14ac:dyDescent="0.35">
      <c r="L1525" s="62" t="s">
        <v>8304</v>
      </c>
      <c r="M1525" s="63" t="s">
        <v>9789</v>
      </c>
      <c r="N1525" s="64" t="s">
        <v>6630</v>
      </c>
      <c r="P1525" s="62" t="s">
        <v>310</v>
      </c>
    </row>
    <row r="1526" spans="12:16" ht="14.5" x14ac:dyDescent="0.35">
      <c r="L1526" s="62" t="s">
        <v>8305</v>
      </c>
      <c r="M1526" s="63" t="s">
        <v>9801</v>
      </c>
      <c r="N1526" s="64" t="s">
        <v>10617</v>
      </c>
      <c r="P1526" s="62" t="s">
        <v>311</v>
      </c>
    </row>
    <row r="1527" spans="12:16" ht="14.5" x14ac:dyDescent="0.35">
      <c r="L1527" s="62" t="s">
        <v>8306</v>
      </c>
      <c r="M1527" s="63" t="s">
        <v>1424</v>
      </c>
      <c r="N1527" s="64" t="s">
        <v>240</v>
      </c>
      <c r="P1527" s="62" t="s">
        <v>312</v>
      </c>
    </row>
    <row r="1528" spans="12:16" ht="14.5" x14ac:dyDescent="0.35">
      <c r="L1528" s="62" t="s">
        <v>8307</v>
      </c>
      <c r="M1528" s="63" t="s">
        <v>9788</v>
      </c>
      <c r="N1528" s="64" t="s">
        <v>6621</v>
      </c>
      <c r="P1528" s="62" t="s">
        <v>313</v>
      </c>
    </row>
    <row r="1529" spans="12:16" ht="14.5" x14ac:dyDescent="0.35">
      <c r="L1529" s="62" t="s">
        <v>8308</v>
      </c>
      <c r="M1529" s="63" t="s">
        <v>9772</v>
      </c>
      <c r="N1529" s="64" t="s">
        <v>6630</v>
      </c>
      <c r="P1529" s="62" t="s">
        <v>314</v>
      </c>
    </row>
    <row r="1530" spans="12:16" ht="14.5" x14ac:dyDescent="0.35">
      <c r="L1530" s="62" t="s">
        <v>8309</v>
      </c>
      <c r="M1530" s="63" t="s">
        <v>1426</v>
      </c>
      <c r="N1530" s="64" t="s">
        <v>10575</v>
      </c>
      <c r="P1530" s="62" t="s">
        <v>315</v>
      </c>
    </row>
    <row r="1531" spans="12:16" ht="14.5" x14ac:dyDescent="0.35">
      <c r="L1531" s="62" t="s">
        <v>8310</v>
      </c>
      <c r="M1531" s="63" t="s">
        <v>9772</v>
      </c>
      <c r="N1531" s="64" t="s">
        <v>6632</v>
      </c>
      <c r="P1531" s="62" t="s">
        <v>3639</v>
      </c>
    </row>
    <row r="1532" spans="12:16" ht="14.5" x14ac:dyDescent="0.35">
      <c r="L1532" s="62" t="s">
        <v>8311</v>
      </c>
      <c r="M1532" s="63" t="s">
        <v>4358</v>
      </c>
      <c r="N1532" s="64" t="s">
        <v>6620</v>
      </c>
      <c r="P1532" s="62" t="s">
        <v>3640</v>
      </c>
    </row>
    <row r="1533" spans="12:16" ht="14.5" x14ac:dyDescent="0.35">
      <c r="L1533" s="62" t="s">
        <v>8312</v>
      </c>
      <c r="M1533" s="63" t="s">
        <v>9800</v>
      </c>
      <c r="N1533" s="64" t="s">
        <v>10605</v>
      </c>
      <c r="P1533" s="62" t="s">
        <v>3641</v>
      </c>
    </row>
    <row r="1534" spans="12:16" ht="14.5" x14ac:dyDescent="0.35">
      <c r="L1534" s="62" t="s">
        <v>8313</v>
      </c>
      <c r="M1534" s="63" t="s">
        <v>4358</v>
      </c>
      <c r="N1534" s="64" t="s">
        <v>6621</v>
      </c>
      <c r="P1534" s="62" t="s">
        <v>3642</v>
      </c>
    </row>
    <row r="1535" spans="12:16" ht="14.5" x14ac:dyDescent="0.35">
      <c r="L1535" s="62" t="s">
        <v>8314</v>
      </c>
      <c r="M1535" s="63" t="s">
        <v>9795</v>
      </c>
      <c r="N1535" s="64" t="s">
        <v>10595</v>
      </c>
      <c r="P1535" s="62" t="s">
        <v>3643</v>
      </c>
    </row>
    <row r="1536" spans="12:16" ht="14.5" x14ac:dyDescent="0.35">
      <c r="L1536" s="62" t="s">
        <v>8314</v>
      </c>
      <c r="M1536" s="63" t="s">
        <v>9750</v>
      </c>
      <c r="N1536" s="64" t="s">
        <v>6638</v>
      </c>
      <c r="P1536" s="62" t="s">
        <v>3644</v>
      </c>
    </row>
    <row r="1537" spans="12:16" ht="14.5" x14ac:dyDescent="0.35">
      <c r="L1537" s="62" t="s">
        <v>11028</v>
      </c>
      <c r="M1537" s="63" t="s">
        <v>9750</v>
      </c>
      <c r="N1537" s="64" t="s">
        <v>6639</v>
      </c>
      <c r="P1537" s="62" t="s">
        <v>4302</v>
      </c>
    </row>
    <row r="1538" spans="12:16" ht="14.5" x14ac:dyDescent="0.35">
      <c r="L1538" s="62" t="s">
        <v>11029</v>
      </c>
      <c r="M1538" s="63" t="s">
        <v>9794</v>
      </c>
      <c r="N1538" s="64" t="s">
        <v>252</v>
      </c>
      <c r="P1538" s="62" t="s">
        <v>3645</v>
      </c>
    </row>
    <row r="1539" spans="12:16" ht="14.5" x14ac:dyDescent="0.35">
      <c r="L1539" s="62" t="s">
        <v>11030</v>
      </c>
      <c r="M1539" s="63" t="s">
        <v>1426</v>
      </c>
      <c r="N1539" s="64" t="s">
        <v>10576</v>
      </c>
      <c r="P1539" s="62" t="s">
        <v>3646</v>
      </c>
    </row>
    <row r="1540" spans="12:16" ht="14.5" x14ac:dyDescent="0.35">
      <c r="L1540" s="62" t="s">
        <v>11031</v>
      </c>
      <c r="M1540" s="63" t="s">
        <v>9794</v>
      </c>
      <c r="N1540" s="64" t="s">
        <v>253</v>
      </c>
      <c r="P1540" s="62" t="s">
        <v>3647</v>
      </c>
    </row>
    <row r="1541" spans="12:16" ht="14.5" x14ac:dyDescent="0.35">
      <c r="L1541" s="62" t="s">
        <v>11032</v>
      </c>
      <c r="M1541" s="63" t="s">
        <v>9785</v>
      </c>
      <c r="N1541" s="64" t="s">
        <v>6623</v>
      </c>
      <c r="P1541" s="62" t="s">
        <v>3648</v>
      </c>
    </row>
    <row r="1542" spans="12:16" ht="14.5" x14ac:dyDescent="0.35">
      <c r="L1542" s="62" t="s">
        <v>11033</v>
      </c>
      <c r="M1542" s="63" t="s">
        <v>9787</v>
      </c>
      <c r="N1542" s="64" t="s">
        <v>6672</v>
      </c>
      <c r="P1542" s="62" t="s">
        <v>3649</v>
      </c>
    </row>
    <row r="1543" spans="12:16" ht="14.5" x14ac:dyDescent="0.35">
      <c r="L1543" s="62" t="s">
        <v>11034</v>
      </c>
      <c r="M1543" s="63" t="s">
        <v>9776</v>
      </c>
      <c r="N1543" s="64" t="s">
        <v>6643</v>
      </c>
      <c r="P1543" s="62" t="s">
        <v>3650</v>
      </c>
    </row>
    <row r="1544" spans="12:16" ht="14.5" x14ac:dyDescent="0.35">
      <c r="L1544" s="62" t="s">
        <v>11035</v>
      </c>
      <c r="M1544" s="63" t="s">
        <v>9766</v>
      </c>
      <c r="N1544" s="64" t="s">
        <v>6640</v>
      </c>
      <c r="P1544" s="62" t="s">
        <v>3651</v>
      </c>
    </row>
    <row r="1545" spans="12:16" ht="14.5" x14ac:dyDescent="0.35">
      <c r="L1545" s="62" t="s">
        <v>11036</v>
      </c>
      <c r="M1545" s="63" t="s">
        <v>9776</v>
      </c>
      <c r="N1545" s="64" t="s">
        <v>6644</v>
      </c>
      <c r="P1545" s="62" t="s">
        <v>3652</v>
      </c>
    </row>
    <row r="1546" spans="12:16" ht="14.5" x14ac:dyDescent="0.35">
      <c r="L1546" s="62" t="s">
        <v>11037</v>
      </c>
      <c r="M1546" s="63" t="s">
        <v>9773</v>
      </c>
      <c r="N1546" s="64" t="s">
        <v>6622</v>
      </c>
      <c r="P1546" s="62" t="s">
        <v>3653</v>
      </c>
    </row>
    <row r="1547" spans="12:16" ht="14.5" x14ac:dyDescent="0.35">
      <c r="L1547" s="62" t="s">
        <v>11038</v>
      </c>
      <c r="M1547" s="63" t="s">
        <v>1424</v>
      </c>
      <c r="N1547" s="64" t="s">
        <v>254</v>
      </c>
      <c r="P1547" s="62" t="s">
        <v>3654</v>
      </c>
    </row>
    <row r="1548" spans="12:16" ht="14.5" x14ac:dyDescent="0.35">
      <c r="L1548" s="62" t="s">
        <v>11039</v>
      </c>
      <c r="M1548" s="63" t="s">
        <v>9750</v>
      </c>
      <c r="N1548" s="64" t="s">
        <v>6640</v>
      </c>
      <c r="P1548" s="62" t="s">
        <v>3655</v>
      </c>
    </row>
    <row r="1549" spans="12:16" ht="14.5" x14ac:dyDescent="0.35">
      <c r="L1549" s="62" t="s">
        <v>11039</v>
      </c>
      <c r="M1549" s="63" t="s">
        <v>9794</v>
      </c>
      <c r="N1549" s="64" t="s">
        <v>255</v>
      </c>
      <c r="P1549" s="62" t="s">
        <v>3656</v>
      </c>
    </row>
    <row r="1550" spans="12:16" ht="14.5" x14ac:dyDescent="0.35">
      <c r="L1550" s="62" t="s">
        <v>8339</v>
      </c>
      <c r="M1550" s="63" t="s">
        <v>9794</v>
      </c>
      <c r="N1550" s="64" t="s">
        <v>256</v>
      </c>
      <c r="P1550" s="62" t="s">
        <v>3657</v>
      </c>
    </row>
    <row r="1551" spans="12:16" ht="14.5" x14ac:dyDescent="0.35">
      <c r="L1551" s="62" t="s">
        <v>8340</v>
      </c>
      <c r="M1551" s="63" t="s">
        <v>9769</v>
      </c>
      <c r="N1551" s="64" t="s">
        <v>10585</v>
      </c>
      <c r="P1551" s="62" t="s">
        <v>3658</v>
      </c>
    </row>
    <row r="1552" spans="12:16" ht="14.5" x14ac:dyDescent="0.35">
      <c r="L1552" s="62" t="s">
        <v>8341</v>
      </c>
      <c r="M1552" s="63" t="s">
        <v>9801</v>
      </c>
      <c r="N1552" s="64" t="s">
        <v>6617</v>
      </c>
      <c r="P1552" s="62" t="s">
        <v>3659</v>
      </c>
    </row>
    <row r="1553" spans="12:16" ht="14.5" x14ac:dyDescent="0.35">
      <c r="L1553" s="62" t="s">
        <v>8342</v>
      </c>
      <c r="M1553" s="63" t="s">
        <v>9745</v>
      </c>
      <c r="N1553" s="64" t="s">
        <v>10573</v>
      </c>
      <c r="P1553" s="62" t="s">
        <v>3660</v>
      </c>
    </row>
    <row r="1554" spans="12:16" ht="14.5" x14ac:dyDescent="0.35">
      <c r="L1554" s="62" t="s">
        <v>8342</v>
      </c>
      <c r="M1554" s="63" t="s">
        <v>9790</v>
      </c>
      <c r="N1554" s="64" t="s">
        <v>10574</v>
      </c>
      <c r="P1554" s="62" t="s">
        <v>3661</v>
      </c>
    </row>
    <row r="1555" spans="12:16" ht="14.5" x14ac:dyDescent="0.35">
      <c r="L1555" s="62" t="s">
        <v>8342</v>
      </c>
      <c r="M1555" s="63" t="s">
        <v>9770</v>
      </c>
      <c r="N1555" s="64" t="s">
        <v>10597</v>
      </c>
      <c r="P1555" s="62" t="s">
        <v>3662</v>
      </c>
    </row>
    <row r="1556" spans="12:16" ht="14.5" x14ac:dyDescent="0.35">
      <c r="L1556" s="62" t="s">
        <v>8342</v>
      </c>
      <c r="M1556" s="63" t="s">
        <v>9772</v>
      </c>
      <c r="N1556" s="64" t="s">
        <v>6633</v>
      </c>
      <c r="P1556" s="62" t="s">
        <v>3663</v>
      </c>
    </row>
    <row r="1557" spans="12:16" ht="14.5" x14ac:dyDescent="0.35">
      <c r="L1557" s="62" t="s">
        <v>8342</v>
      </c>
      <c r="M1557" s="63" t="s">
        <v>9794</v>
      </c>
      <c r="N1557" s="64" t="s">
        <v>257</v>
      </c>
      <c r="P1557" s="62" t="s">
        <v>3664</v>
      </c>
    </row>
    <row r="1558" spans="12:16" ht="14.5" x14ac:dyDescent="0.35">
      <c r="L1558" s="62" t="s">
        <v>8343</v>
      </c>
      <c r="M1558" s="63" t="s">
        <v>9767</v>
      </c>
      <c r="N1558" s="64" t="s">
        <v>6655</v>
      </c>
      <c r="P1558" s="62" t="s">
        <v>3665</v>
      </c>
    </row>
    <row r="1559" spans="12:16" ht="14.5" x14ac:dyDescent="0.35">
      <c r="L1559" s="62" t="s">
        <v>8344</v>
      </c>
      <c r="M1559" s="63" t="s">
        <v>9765</v>
      </c>
      <c r="N1559" s="64" t="s">
        <v>6648</v>
      </c>
      <c r="P1559" s="62" t="s">
        <v>3666</v>
      </c>
    </row>
    <row r="1560" spans="12:16" ht="14.5" x14ac:dyDescent="0.35">
      <c r="L1560" s="62" t="s">
        <v>8345</v>
      </c>
      <c r="M1560" s="63" t="s">
        <v>9742</v>
      </c>
      <c r="N1560" s="64" t="s">
        <v>10597</v>
      </c>
      <c r="P1560" s="62" t="s">
        <v>3667</v>
      </c>
    </row>
    <row r="1561" spans="12:16" ht="14.5" x14ac:dyDescent="0.35">
      <c r="L1561" s="62" t="s">
        <v>8346</v>
      </c>
      <c r="M1561" s="63" t="s">
        <v>9794</v>
      </c>
      <c r="N1561" s="64" t="s">
        <v>258</v>
      </c>
      <c r="P1561" s="62" t="s">
        <v>3668</v>
      </c>
    </row>
    <row r="1562" spans="12:16" ht="14.5" x14ac:dyDescent="0.35">
      <c r="L1562" s="62" t="s">
        <v>8347</v>
      </c>
      <c r="M1562" s="63" t="s">
        <v>9791</v>
      </c>
      <c r="N1562" s="64" t="s">
        <v>10616</v>
      </c>
      <c r="P1562" s="62" t="s">
        <v>3669</v>
      </c>
    </row>
    <row r="1563" spans="12:16" ht="14.5" x14ac:dyDescent="0.35">
      <c r="L1563" s="62" t="s">
        <v>8348</v>
      </c>
      <c r="M1563" s="63" t="s">
        <v>1424</v>
      </c>
      <c r="N1563" s="64" t="s">
        <v>247</v>
      </c>
      <c r="P1563" s="62" t="s">
        <v>3670</v>
      </c>
    </row>
    <row r="1564" spans="12:16" ht="14.5" x14ac:dyDescent="0.35">
      <c r="L1564" s="62" t="s">
        <v>8349</v>
      </c>
      <c r="M1564" s="63" t="s">
        <v>9801</v>
      </c>
      <c r="N1564" s="64" t="s">
        <v>6618</v>
      </c>
      <c r="P1564" s="62" t="s">
        <v>3671</v>
      </c>
    </row>
    <row r="1565" spans="12:16" ht="14.5" x14ac:dyDescent="0.35">
      <c r="L1565" s="62" t="s">
        <v>8350</v>
      </c>
      <c r="M1565" s="63" t="s">
        <v>9772</v>
      </c>
      <c r="N1565" s="64" t="s">
        <v>6634</v>
      </c>
      <c r="P1565" s="62" t="s">
        <v>3672</v>
      </c>
    </row>
    <row r="1566" spans="12:16" ht="14.5" x14ac:dyDescent="0.35">
      <c r="L1566" s="62" t="s">
        <v>8351</v>
      </c>
      <c r="M1566" s="63" t="s">
        <v>9776</v>
      </c>
      <c r="N1566" s="64" t="s">
        <v>6646</v>
      </c>
      <c r="P1566" s="62" t="s">
        <v>3673</v>
      </c>
    </row>
    <row r="1567" spans="12:16" ht="14.5" x14ac:dyDescent="0.35">
      <c r="L1567" s="62" t="s">
        <v>8352</v>
      </c>
      <c r="M1567" s="63" t="s">
        <v>9783</v>
      </c>
      <c r="N1567" s="64" t="s">
        <v>10607</v>
      </c>
      <c r="P1567" s="62" t="s">
        <v>3674</v>
      </c>
    </row>
    <row r="1568" spans="12:16" ht="14.5" x14ac:dyDescent="0.35">
      <c r="L1568" s="62" t="s">
        <v>8353</v>
      </c>
      <c r="M1568" s="63" t="s">
        <v>480</v>
      </c>
      <c r="N1568" s="64" t="s">
        <v>259</v>
      </c>
      <c r="P1568" s="62" t="s">
        <v>3675</v>
      </c>
    </row>
    <row r="1569" spans="12:16" ht="14.5" x14ac:dyDescent="0.35">
      <c r="L1569" s="62" t="s">
        <v>8354</v>
      </c>
      <c r="M1569" s="63" t="s">
        <v>9776</v>
      </c>
      <c r="N1569" s="64" t="s">
        <v>6647</v>
      </c>
      <c r="P1569" s="62" t="s">
        <v>3676</v>
      </c>
    </row>
    <row r="1570" spans="12:16" ht="14.5" x14ac:dyDescent="0.35">
      <c r="L1570" s="62" t="s">
        <v>8355</v>
      </c>
      <c r="M1570" s="63" t="s">
        <v>9794</v>
      </c>
      <c r="N1570" s="64" t="s">
        <v>260</v>
      </c>
      <c r="P1570" s="62" t="s">
        <v>3677</v>
      </c>
    </row>
    <row r="1571" spans="12:16" ht="14.5" x14ac:dyDescent="0.35">
      <c r="L1571" s="62" t="s">
        <v>8356</v>
      </c>
      <c r="M1571" s="63" t="s">
        <v>9799</v>
      </c>
      <c r="N1571" s="64" t="s">
        <v>10602</v>
      </c>
      <c r="P1571" s="62" t="s">
        <v>3678</v>
      </c>
    </row>
    <row r="1572" spans="12:16" ht="14.5" x14ac:dyDescent="0.35">
      <c r="L1572" s="62" t="s">
        <v>8356</v>
      </c>
      <c r="M1572" s="63" t="s">
        <v>9794</v>
      </c>
      <c r="N1572" s="64" t="s">
        <v>261</v>
      </c>
      <c r="P1572" s="62" t="s">
        <v>3679</v>
      </c>
    </row>
    <row r="1573" spans="12:16" ht="14.5" x14ac:dyDescent="0.35">
      <c r="L1573" s="62" t="s">
        <v>8357</v>
      </c>
      <c r="M1573" s="63" t="s">
        <v>9798</v>
      </c>
      <c r="N1573" s="64" t="s">
        <v>6642</v>
      </c>
      <c r="P1573" s="62" t="s">
        <v>3680</v>
      </c>
    </row>
    <row r="1574" spans="12:16" ht="14.5" x14ac:dyDescent="0.35">
      <c r="L1574" s="62" t="s">
        <v>8358</v>
      </c>
      <c r="M1574" s="63" t="s">
        <v>9798</v>
      </c>
      <c r="N1574" s="64" t="s">
        <v>6643</v>
      </c>
      <c r="P1574" s="62" t="s">
        <v>11202</v>
      </c>
    </row>
    <row r="1575" spans="12:16" ht="14.5" x14ac:dyDescent="0.35">
      <c r="L1575" s="62" t="s">
        <v>8359</v>
      </c>
      <c r="M1575" s="63" t="s">
        <v>9798</v>
      </c>
      <c r="N1575" s="64" t="s">
        <v>6644</v>
      </c>
      <c r="P1575" s="62" t="s">
        <v>11203</v>
      </c>
    </row>
    <row r="1576" spans="12:16" ht="14.5" x14ac:dyDescent="0.35">
      <c r="L1576" s="62" t="s">
        <v>8360</v>
      </c>
      <c r="M1576" s="63" t="s">
        <v>9785</v>
      </c>
      <c r="N1576" s="64" t="s">
        <v>10601</v>
      </c>
      <c r="P1576" s="62" t="s">
        <v>11204</v>
      </c>
    </row>
    <row r="1577" spans="12:16" ht="14.5" x14ac:dyDescent="0.35">
      <c r="L1577" s="62" t="s">
        <v>8361</v>
      </c>
      <c r="M1577" s="63" t="s">
        <v>9766</v>
      </c>
      <c r="N1577" s="64" t="s">
        <v>6641</v>
      </c>
      <c r="P1577" s="62" t="s">
        <v>11205</v>
      </c>
    </row>
    <row r="1578" spans="12:16" ht="14.5" x14ac:dyDescent="0.35">
      <c r="L1578" s="62" t="s">
        <v>8362</v>
      </c>
      <c r="M1578" s="63" t="s">
        <v>9742</v>
      </c>
      <c r="N1578" s="64" t="s">
        <v>10600</v>
      </c>
      <c r="P1578" s="62" t="s">
        <v>11206</v>
      </c>
    </row>
    <row r="1579" spans="12:16" ht="14.5" x14ac:dyDescent="0.35">
      <c r="L1579" s="62" t="s">
        <v>8362</v>
      </c>
      <c r="M1579" s="63" t="s">
        <v>9781</v>
      </c>
      <c r="N1579" s="64" t="s">
        <v>10610</v>
      </c>
      <c r="P1579" s="62" t="s">
        <v>11207</v>
      </c>
    </row>
    <row r="1580" spans="12:16" ht="14.5" x14ac:dyDescent="0.35">
      <c r="L1580" s="62" t="s">
        <v>8363</v>
      </c>
      <c r="M1580" s="63" t="s">
        <v>9792</v>
      </c>
      <c r="N1580" s="64" t="s">
        <v>6630</v>
      </c>
      <c r="P1580" s="62" t="s">
        <v>11208</v>
      </c>
    </row>
    <row r="1581" spans="12:16" ht="14.5" x14ac:dyDescent="0.35">
      <c r="L1581" s="62" t="s">
        <v>8364</v>
      </c>
      <c r="M1581" s="63" t="s">
        <v>9794</v>
      </c>
      <c r="N1581" s="64" t="s">
        <v>262</v>
      </c>
      <c r="P1581" s="62" t="s">
        <v>11209</v>
      </c>
    </row>
    <row r="1582" spans="12:16" ht="14.5" x14ac:dyDescent="0.35">
      <c r="L1582" s="62" t="s">
        <v>8365</v>
      </c>
      <c r="M1582" s="63" t="s">
        <v>9743</v>
      </c>
      <c r="N1582" s="64" t="s">
        <v>6618</v>
      </c>
      <c r="P1582" s="62" t="s">
        <v>11210</v>
      </c>
    </row>
    <row r="1583" spans="12:16" ht="14.5" x14ac:dyDescent="0.35">
      <c r="L1583" s="62" t="s">
        <v>8365</v>
      </c>
      <c r="M1583" s="63" t="s">
        <v>9785</v>
      </c>
      <c r="N1583" s="64" t="s">
        <v>6627</v>
      </c>
      <c r="P1583" s="62" t="s">
        <v>11211</v>
      </c>
    </row>
    <row r="1584" spans="12:16" ht="14.5" x14ac:dyDescent="0.35">
      <c r="L1584" s="62" t="s">
        <v>8365</v>
      </c>
      <c r="M1584" s="63" t="s">
        <v>9766</v>
      </c>
      <c r="N1584" s="64" t="s">
        <v>6642</v>
      </c>
      <c r="P1584" s="62" t="s">
        <v>11212</v>
      </c>
    </row>
    <row r="1585" spans="12:16" ht="14.5" x14ac:dyDescent="0.35">
      <c r="L1585" s="62" t="s">
        <v>8366</v>
      </c>
      <c r="M1585" s="63" t="s">
        <v>9743</v>
      </c>
      <c r="N1585" s="64" t="s">
        <v>6619</v>
      </c>
      <c r="P1585" s="62" t="s">
        <v>11213</v>
      </c>
    </row>
    <row r="1586" spans="12:16" ht="14.5" x14ac:dyDescent="0.35">
      <c r="L1586" s="62" t="s">
        <v>8367</v>
      </c>
      <c r="M1586" s="63" t="s">
        <v>9799</v>
      </c>
      <c r="N1586" s="64" t="s">
        <v>10603</v>
      </c>
      <c r="P1586" s="62" t="s">
        <v>3692</v>
      </c>
    </row>
    <row r="1587" spans="12:16" ht="14.5" x14ac:dyDescent="0.35">
      <c r="L1587" s="62" t="s">
        <v>8368</v>
      </c>
      <c r="M1587" s="63" t="s">
        <v>9799</v>
      </c>
      <c r="N1587" s="64" t="s">
        <v>10604</v>
      </c>
      <c r="P1587" s="62" t="s">
        <v>3693</v>
      </c>
    </row>
    <row r="1588" spans="12:16" ht="14.5" x14ac:dyDescent="0.35">
      <c r="L1588" s="62" t="s">
        <v>8369</v>
      </c>
      <c r="M1588" s="63" t="s">
        <v>4358</v>
      </c>
      <c r="N1588" s="64" t="s">
        <v>6622</v>
      </c>
      <c r="P1588" s="62" t="s">
        <v>3694</v>
      </c>
    </row>
    <row r="1589" spans="12:16" ht="14.5" x14ac:dyDescent="0.35">
      <c r="L1589" s="62" t="s">
        <v>8370</v>
      </c>
      <c r="M1589" s="63" t="s">
        <v>9786</v>
      </c>
      <c r="N1589" s="64" t="s">
        <v>10603</v>
      </c>
      <c r="P1589" s="62" t="s">
        <v>3695</v>
      </c>
    </row>
    <row r="1590" spans="12:16" ht="14.5" x14ac:dyDescent="0.35">
      <c r="L1590" s="62" t="s">
        <v>8371</v>
      </c>
      <c r="M1590" s="63" t="s">
        <v>9794</v>
      </c>
      <c r="N1590" s="64" t="s">
        <v>263</v>
      </c>
      <c r="P1590" s="62" t="s">
        <v>3696</v>
      </c>
    </row>
    <row r="1591" spans="12:16" ht="14.5" x14ac:dyDescent="0.35">
      <c r="L1591" s="62" t="s">
        <v>8372</v>
      </c>
      <c r="M1591" s="63" t="s">
        <v>9799</v>
      </c>
      <c r="N1591" s="64" t="s">
        <v>10605</v>
      </c>
      <c r="P1591" s="62" t="s">
        <v>3697</v>
      </c>
    </row>
    <row r="1592" spans="12:16" ht="14.5" x14ac:dyDescent="0.35">
      <c r="L1592" s="62" t="s">
        <v>8373</v>
      </c>
      <c r="M1592" s="63" t="s">
        <v>9767</v>
      </c>
      <c r="N1592" s="64" t="s">
        <v>6656</v>
      </c>
      <c r="P1592" s="62" t="s">
        <v>3698</v>
      </c>
    </row>
    <row r="1593" spans="12:16" ht="14.5" x14ac:dyDescent="0.35">
      <c r="L1593" s="62" t="s">
        <v>8374</v>
      </c>
      <c r="M1593" s="63" t="s">
        <v>9769</v>
      </c>
      <c r="N1593" s="64" t="s">
        <v>10582</v>
      </c>
      <c r="P1593" s="62" t="s">
        <v>3699</v>
      </c>
    </row>
    <row r="1594" spans="12:16" ht="14.5" x14ac:dyDescent="0.35">
      <c r="L1594" s="62" t="s">
        <v>8374</v>
      </c>
      <c r="M1594" s="63" t="s">
        <v>9784</v>
      </c>
      <c r="N1594" s="64" t="s">
        <v>6634</v>
      </c>
      <c r="P1594" s="62" t="s">
        <v>3700</v>
      </c>
    </row>
    <row r="1595" spans="12:16" ht="14.5" x14ac:dyDescent="0.35">
      <c r="L1595" s="62" t="s">
        <v>8374</v>
      </c>
      <c r="M1595" s="63" t="s">
        <v>9949</v>
      </c>
      <c r="N1595" s="64" t="s">
        <v>6634</v>
      </c>
      <c r="P1595" s="62" t="s">
        <v>3701</v>
      </c>
    </row>
    <row r="1596" spans="12:16" ht="14.5" x14ac:dyDescent="0.35">
      <c r="L1596" s="62" t="s">
        <v>8374</v>
      </c>
      <c r="M1596" s="63" t="s">
        <v>9793</v>
      </c>
      <c r="N1596" s="64" t="s">
        <v>6640</v>
      </c>
      <c r="P1596" s="62" t="s">
        <v>3702</v>
      </c>
    </row>
    <row r="1597" spans="12:16" ht="14.5" x14ac:dyDescent="0.35">
      <c r="L1597" s="62" t="s">
        <v>8374</v>
      </c>
      <c r="M1597" s="63" t="s">
        <v>9750</v>
      </c>
      <c r="N1597" s="64" t="s">
        <v>6641</v>
      </c>
      <c r="P1597" s="62" t="s">
        <v>3703</v>
      </c>
    </row>
    <row r="1598" spans="12:16" ht="14.5" x14ac:dyDescent="0.35">
      <c r="L1598" s="62" t="s">
        <v>8374</v>
      </c>
      <c r="M1598" s="63" t="s">
        <v>9774</v>
      </c>
      <c r="N1598" s="64" t="s">
        <v>6646</v>
      </c>
      <c r="P1598" s="62" t="s">
        <v>3704</v>
      </c>
    </row>
    <row r="1599" spans="12:16" ht="14.5" x14ac:dyDescent="0.35">
      <c r="L1599" s="62" t="s">
        <v>8374</v>
      </c>
      <c r="M1599" s="63" t="s">
        <v>9776</v>
      </c>
      <c r="N1599" s="64" t="s">
        <v>6648</v>
      </c>
      <c r="P1599" s="62" t="s">
        <v>6424</v>
      </c>
    </row>
    <row r="1600" spans="12:16" ht="14.5" x14ac:dyDescent="0.35">
      <c r="L1600" s="62" t="s">
        <v>8374</v>
      </c>
      <c r="M1600" s="63" t="s">
        <v>9767</v>
      </c>
      <c r="N1600" s="64" t="s">
        <v>6658</v>
      </c>
      <c r="P1600" s="62" t="s">
        <v>9413</v>
      </c>
    </row>
    <row r="1601" spans="12:16" ht="14.5" x14ac:dyDescent="0.35">
      <c r="L1601" s="62" t="s">
        <v>8374</v>
      </c>
      <c r="M1601" s="63" t="s">
        <v>9794</v>
      </c>
      <c r="N1601" s="64" t="s">
        <v>264</v>
      </c>
      <c r="P1601" s="62" t="s">
        <v>9414</v>
      </c>
    </row>
    <row r="1602" spans="12:16" ht="14.5" x14ac:dyDescent="0.35">
      <c r="L1602" s="62" t="s">
        <v>6284</v>
      </c>
      <c r="M1602" s="63" t="s">
        <v>1424</v>
      </c>
      <c r="N1602" s="64" t="s">
        <v>259</v>
      </c>
      <c r="P1602" s="62" t="s">
        <v>9415</v>
      </c>
    </row>
    <row r="1603" spans="12:16" ht="14.5" x14ac:dyDescent="0.35">
      <c r="L1603" s="62" t="s">
        <v>8375</v>
      </c>
      <c r="M1603" s="63" t="s">
        <v>1424</v>
      </c>
      <c r="N1603" s="64" t="s">
        <v>265</v>
      </c>
      <c r="P1603" s="62" t="s">
        <v>9416</v>
      </c>
    </row>
    <row r="1604" spans="12:16" ht="14.5" x14ac:dyDescent="0.35">
      <c r="L1604" s="62" t="s">
        <v>8376</v>
      </c>
      <c r="M1604" s="63" t="s">
        <v>4358</v>
      </c>
      <c r="N1604" s="64" t="s">
        <v>6623</v>
      </c>
      <c r="P1604" s="62" t="s">
        <v>9417</v>
      </c>
    </row>
    <row r="1605" spans="12:16" ht="14.5" x14ac:dyDescent="0.35">
      <c r="L1605" s="62" t="s">
        <v>8377</v>
      </c>
      <c r="M1605" s="63" t="s">
        <v>9749</v>
      </c>
      <c r="N1605" s="64" t="s">
        <v>10616</v>
      </c>
      <c r="P1605" s="62" t="s">
        <v>9418</v>
      </c>
    </row>
    <row r="1606" spans="12:16" ht="14.5" x14ac:dyDescent="0.35">
      <c r="L1606" s="62" t="s">
        <v>8378</v>
      </c>
      <c r="M1606" s="63" t="s">
        <v>9787</v>
      </c>
      <c r="N1606" s="64" t="s">
        <v>265</v>
      </c>
      <c r="P1606" s="62" t="s">
        <v>9419</v>
      </c>
    </row>
    <row r="1607" spans="12:16" ht="14.5" x14ac:dyDescent="0.35">
      <c r="L1607" s="62" t="s">
        <v>8379</v>
      </c>
      <c r="M1607" s="63" t="s">
        <v>9949</v>
      </c>
      <c r="N1607" s="64" t="s">
        <v>6635</v>
      </c>
      <c r="P1607" s="62" t="s">
        <v>9420</v>
      </c>
    </row>
    <row r="1608" spans="12:16" ht="14.5" x14ac:dyDescent="0.35">
      <c r="L1608" s="62" t="s">
        <v>8380</v>
      </c>
      <c r="M1608" s="63" t="s">
        <v>481</v>
      </c>
      <c r="N1608" s="64" t="s">
        <v>10575</v>
      </c>
      <c r="P1608" s="62" t="s">
        <v>9421</v>
      </c>
    </row>
    <row r="1609" spans="12:16" ht="14.5" x14ac:dyDescent="0.35">
      <c r="L1609" s="62" t="s">
        <v>8381</v>
      </c>
      <c r="M1609" s="63" t="s">
        <v>9765</v>
      </c>
      <c r="N1609" s="64" t="s">
        <v>6649</v>
      </c>
      <c r="P1609" s="62" t="s">
        <v>9422</v>
      </c>
    </row>
    <row r="1610" spans="12:16" ht="14.5" x14ac:dyDescent="0.35">
      <c r="L1610" s="62" t="s">
        <v>8382</v>
      </c>
      <c r="M1610" s="63" t="s">
        <v>480</v>
      </c>
      <c r="N1610" s="64" t="s">
        <v>265</v>
      </c>
      <c r="P1610" s="62" t="s">
        <v>9423</v>
      </c>
    </row>
    <row r="1611" spans="12:16" ht="14.5" x14ac:dyDescent="0.35">
      <c r="L1611" s="62" t="s">
        <v>8383</v>
      </c>
      <c r="M1611" s="63" t="s">
        <v>9801</v>
      </c>
      <c r="N1611" s="64" t="s">
        <v>6619</v>
      </c>
      <c r="P1611" s="62" t="s">
        <v>9424</v>
      </c>
    </row>
    <row r="1612" spans="12:16" ht="14.5" x14ac:dyDescent="0.35">
      <c r="L1612" s="62" t="s">
        <v>8384</v>
      </c>
      <c r="M1612" s="63" t="s">
        <v>9783</v>
      </c>
      <c r="N1612" s="64" t="s">
        <v>10608</v>
      </c>
      <c r="P1612" s="62" t="s">
        <v>9425</v>
      </c>
    </row>
    <row r="1613" spans="12:16" ht="14.5" x14ac:dyDescent="0.35">
      <c r="L1613" s="62" t="s">
        <v>8385</v>
      </c>
      <c r="M1613" s="63" t="s">
        <v>9740</v>
      </c>
      <c r="N1613" s="64" t="s">
        <v>2245</v>
      </c>
      <c r="P1613" s="62" t="s">
        <v>9426</v>
      </c>
    </row>
    <row r="1614" spans="12:16" ht="14.5" x14ac:dyDescent="0.35">
      <c r="L1614" s="62" t="s">
        <v>8386</v>
      </c>
      <c r="M1614" s="63" t="s">
        <v>9743</v>
      </c>
      <c r="N1614" s="64" t="s">
        <v>6621</v>
      </c>
      <c r="P1614" s="62" t="s">
        <v>7503</v>
      </c>
    </row>
    <row r="1615" spans="12:16" ht="14.5" x14ac:dyDescent="0.35">
      <c r="L1615" s="62" t="s">
        <v>8387</v>
      </c>
      <c r="M1615" s="63" t="s">
        <v>9949</v>
      </c>
      <c r="N1615" s="64" t="s">
        <v>6639</v>
      </c>
      <c r="P1615" s="62" t="s">
        <v>7504</v>
      </c>
    </row>
    <row r="1616" spans="12:16" ht="14.5" x14ac:dyDescent="0.35">
      <c r="L1616" s="62" t="s">
        <v>8388</v>
      </c>
      <c r="M1616" s="63" t="s">
        <v>9768</v>
      </c>
      <c r="N1616" s="64" t="s">
        <v>6617</v>
      </c>
      <c r="P1616" s="62" t="s">
        <v>7505</v>
      </c>
    </row>
    <row r="1617" spans="12:16" ht="14.5" x14ac:dyDescent="0.35">
      <c r="L1617" s="62" t="s">
        <v>8388</v>
      </c>
      <c r="M1617" s="63" t="s">
        <v>9750</v>
      </c>
      <c r="N1617" s="64" t="s">
        <v>6643</v>
      </c>
      <c r="P1617" s="62" t="s">
        <v>7506</v>
      </c>
    </row>
    <row r="1618" spans="12:16" ht="14.5" x14ac:dyDescent="0.35">
      <c r="L1618" s="62" t="s">
        <v>8388</v>
      </c>
      <c r="M1618" s="63" t="s">
        <v>9794</v>
      </c>
      <c r="N1618" s="64" t="s">
        <v>2246</v>
      </c>
      <c r="P1618" s="62" t="s">
        <v>7507</v>
      </c>
    </row>
    <row r="1619" spans="12:16" ht="14.5" x14ac:dyDescent="0.35">
      <c r="L1619" s="62" t="s">
        <v>8389</v>
      </c>
      <c r="M1619" s="63" t="s">
        <v>9766</v>
      </c>
      <c r="N1619" s="64" t="s">
        <v>6643</v>
      </c>
      <c r="P1619" s="62" t="s">
        <v>7508</v>
      </c>
    </row>
    <row r="1620" spans="12:16" ht="14.5" x14ac:dyDescent="0.35">
      <c r="L1620" s="62" t="s">
        <v>8390</v>
      </c>
      <c r="M1620" s="63" t="s">
        <v>4358</v>
      </c>
      <c r="N1620" s="64" t="s">
        <v>10601</v>
      </c>
      <c r="P1620" s="62" t="s">
        <v>7509</v>
      </c>
    </row>
    <row r="1621" spans="12:16" ht="14.5" x14ac:dyDescent="0.35">
      <c r="L1621" s="62" t="s">
        <v>8391</v>
      </c>
      <c r="M1621" s="63" t="s">
        <v>9788</v>
      </c>
      <c r="N1621" s="64" t="s">
        <v>6622</v>
      </c>
      <c r="P1621" s="62" t="s">
        <v>7510</v>
      </c>
    </row>
    <row r="1622" spans="12:16" ht="14.5" x14ac:dyDescent="0.35">
      <c r="L1622" s="62" t="s">
        <v>8392</v>
      </c>
      <c r="M1622" s="63" t="s">
        <v>9774</v>
      </c>
      <c r="N1622" s="64" t="s">
        <v>6647</v>
      </c>
      <c r="P1622" s="62" t="s">
        <v>7511</v>
      </c>
    </row>
    <row r="1623" spans="12:16" ht="14.5" x14ac:dyDescent="0.35">
      <c r="L1623" s="62" t="s">
        <v>8393</v>
      </c>
      <c r="M1623" s="63" t="s">
        <v>480</v>
      </c>
      <c r="N1623" s="64" t="s">
        <v>2247</v>
      </c>
      <c r="P1623" s="62" t="s">
        <v>7512</v>
      </c>
    </row>
    <row r="1624" spans="12:16" ht="14.5" x14ac:dyDescent="0.35">
      <c r="L1624" s="62" t="s">
        <v>8394</v>
      </c>
      <c r="M1624" s="63" t="s">
        <v>9768</v>
      </c>
      <c r="N1624" s="64" t="s">
        <v>10616</v>
      </c>
      <c r="P1624" s="62" t="s">
        <v>7513</v>
      </c>
    </row>
    <row r="1625" spans="12:16" ht="14.5" x14ac:dyDescent="0.35">
      <c r="L1625" s="62" t="s">
        <v>8394</v>
      </c>
      <c r="M1625" s="63" t="s">
        <v>9801</v>
      </c>
      <c r="N1625" s="64" t="s">
        <v>6620</v>
      </c>
      <c r="P1625" s="62" t="s">
        <v>7514</v>
      </c>
    </row>
    <row r="1626" spans="12:16" ht="14.5" x14ac:dyDescent="0.35">
      <c r="L1626" s="62" t="s">
        <v>8394</v>
      </c>
      <c r="M1626" s="63" t="s">
        <v>9747</v>
      </c>
      <c r="N1626" s="64" t="s">
        <v>6621</v>
      </c>
      <c r="P1626" s="62" t="s">
        <v>7515</v>
      </c>
    </row>
    <row r="1627" spans="12:16" ht="14.5" x14ac:dyDescent="0.35">
      <c r="L1627" s="62" t="s">
        <v>8394</v>
      </c>
      <c r="M1627" s="63" t="s">
        <v>9773</v>
      </c>
      <c r="N1627" s="64" t="s">
        <v>6623</v>
      </c>
      <c r="P1627" s="62" t="s">
        <v>7516</v>
      </c>
    </row>
    <row r="1628" spans="12:16" ht="14.5" x14ac:dyDescent="0.35">
      <c r="L1628" s="62" t="s">
        <v>8394</v>
      </c>
      <c r="M1628" s="63" t="s">
        <v>9741</v>
      </c>
      <c r="N1628" s="64" t="s">
        <v>10601</v>
      </c>
      <c r="P1628" s="62" t="s">
        <v>7517</v>
      </c>
    </row>
    <row r="1629" spans="12:16" ht="14.5" x14ac:dyDescent="0.35">
      <c r="L1629" s="62" t="s">
        <v>8394</v>
      </c>
      <c r="M1629" s="63" t="s">
        <v>9774</v>
      </c>
      <c r="N1629" s="64" t="s">
        <v>6648</v>
      </c>
      <c r="P1629" s="62" t="s">
        <v>7518</v>
      </c>
    </row>
    <row r="1630" spans="12:16" ht="14.5" x14ac:dyDescent="0.35">
      <c r="L1630" s="62" t="s">
        <v>8395</v>
      </c>
      <c r="M1630" s="63" t="s">
        <v>9768</v>
      </c>
      <c r="N1630" s="64" t="s">
        <v>10617</v>
      </c>
      <c r="P1630" s="62" t="s">
        <v>7519</v>
      </c>
    </row>
    <row r="1631" spans="12:16" ht="14.5" x14ac:dyDescent="0.35">
      <c r="L1631" s="62" t="s">
        <v>8396</v>
      </c>
      <c r="M1631" s="63" t="s">
        <v>9949</v>
      </c>
      <c r="N1631" s="64" t="s">
        <v>6636</v>
      </c>
      <c r="P1631" s="62" t="s">
        <v>7520</v>
      </c>
    </row>
    <row r="1632" spans="12:16" ht="14.5" x14ac:dyDescent="0.35">
      <c r="L1632" s="62" t="s">
        <v>8397</v>
      </c>
      <c r="M1632" s="63" t="s">
        <v>9789</v>
      </c>
      <c r="N1632" s="64" t="s">
        <v>6632</v>
      </c>
      <c r="P1632" s="62" t="s">
        <v>7521</v>
      </c>
    </row>
    <row r="1633" spans="12:16" ht="14.5" x14ac:dyDescent="0.35">
      <c r="L1633" s="62" t="s">
        <v>6131</v>
      </c>
      <c r="M1633" s="63" t="s">
        <v>9742</v>
      </c>
      <c r="N1633" s="64" t="s">
        <v>10602</v>
      </c>
      <c r="P1633" s="62" t="s">
        <v>7522</v>
      </c>
    </row>
    <row r="1634" spans="12:16" ht="14.5" x14ac:dyDescent="0.35">
      <c r="L1634" s="62" t="s">
        <v>6131</v>
      </c>
      <c r="M1634" s="63" t="s">
        <v>9786</v>
      </c>
      <c r="N1634" s="64" t="s">
        <v>10604</v>
      </c>
      <c r="P1634" s="62" t="s">
        <v>7523</v>
      </c>
    </row>
    <row r="1635" spans="12:16" ht="14.5" x14ac:dyDescent="0.35">
      <c r="L1635" s="62" t="s">
        <v>6131</v>
      </c>
      <c r="M1635" s="63" t="s">
        <v>9775</v>
      </c>
      <c r="N1635" s="64" t="s">
        <v>10610</v>
      </c>
      <c r="P1635" s="62" t="s">
        <v>7524</v>
      </c>
    </row>
    <row r="1636" spans="12:16" ht="14.5" x14ac:dyDescent="0.35">
      <c r="L1636" s="62" t="s">
        <v>6131</v>
      </c>
      <c r="M1636" s="63" t="s">
        <v>9743</v>
      </c>
      <c r="N1636" s="64" t="s">
        <v>6620</v>
      </c>
      <c r="P1636" s="62" t="s">
        <v>7525</v>
      </c>
    </row>
    <row r="1637" spans="12:16" ht="14.5" x14ac:dyDescent="0.35">
      <c r="L1637" s="62" t="s">
        <v>6131</v>
      </c>
      <c r="M1637" s="63" t="s">
        <v>9747</v>
      </c>
      <c r="N1637" s="64" t="s">
        <v>6622</v>
      </c>
      <c r="P1637" s="62" t="s">
        <v>7526</v>
      </c>
    </row>
    <row r="1638" spans="12:16" ht="14.5" x14ac:dyDescent="0.35">
      <c r="L1638" s="62" t="s">
        <v>6131</v>
      </c>
      <c r="M1638" s="63" t="s">
        <v>4358</v>
      </c>
      <c r="N1638" s="64" t="s">
        <v>6627</v>
      </c>
      <c r="P1638" s="62" t="s">
        <v>7527</v>
      </c>
    </row>
    <row r="1639" spans="12:16" ht="14.5" x14ac:dyDescent="0.35">
      <c r="L1639" s="62" t="s">
        <v>6131</v>
      </c>
      <c r="M1639" s="63" t="s">
        <v>9792</v>
      </c>
      <c r="N1639" s="64" t="s">
        <v>6632</v>
      </c>
      <c r="P1639" s="62" t="s">
        <v>7528</v>
      </c>
    </row>
    <row r="1640" spans="12:16" ht="14.5" x14ac:dyDescent="0.35">
      <c r="L1640" s="62" t="s">
        <v>6131</v>
      </c>
      <c r="M1640" s="63" t="s">
        <v>9784</v>
      </c>
      <c r="N1640" s="64" t="s">
        <v>6635</v>
      </c>
      <c r="P1640" s="62" t="s">
        <v>7529</v>
      </c>
    </row>
    <row r="1641" spans="12:16" ht="14.5" x14ac:dyDescent="0.35">
      <c r="L1641" s="62" t="s">
        <v>6131</v>
      </c>
      <c r="M1641" s="63" t="s">
        <v>9772</v>
      </c>
      <c r="N1641" s="64" t="s">
        <v>6635</v>
      </c>
      <c r="P1641" s="62" t="s">
        <v>7530</v>
      </c>
    </row>
    <row r="1642" spans="12:16" ht="14.5" x14ac:dyDescent="0.35">
      <c r="L1642" s="62" t="s">
        <v>6131</v>
      </c>
      <c r="M1642" s="63" t="s">
        <v>9949</v>
      </c>
      <c r="N1642" s="64" t="s">
        <v>6638</v>
      </c>
      <c r="P1642" s="62" t="s">
        <v>7531</v>
      </c>
    </row>
    <row r="1643" spans="12:16" ht="14.5" x14ac:dyDescent="0.35">
      <c r="L1643" s="62" t="s">
        <v>6131</v>
      </c>
      <c r="M1643" s="63" t="s">
        <v>9793</v>
      </c>
      <c r="N1643" s="64" t="s">
        <v>6641</v>
      </c>
      <c r="P1643" s="62" t="s">
        <v>7532</v>
      </c>
    </row>
    <row r="1644" spans="12:16" ht="14.5" x14ac:dyDescent="0.35">
      <c r="L1644" s="62" t="s">
        <v>6131</v>
      </c>
      <c r="M1644" s="63" t="s">
        <v>9750</v>
      </c>
      <c r="N1644" s="64" t="s">
        <v>6642</v>
      </c>
      <c r="P1644" s="62" t="s">
        <v>7533</v>
      </c>
    </row>
    <row r="1645" spans="12:16" ht="14.5" x14ac:dyDescent="0.35">
      <c r="L1645" s="62" t="s">
        <v>8398</v>
      </c>
      <c r="M1645" s="63" t="s">
        <v>1424</v>
      </c>
      <c r="N1645" s="64" t="s">
        <v>2248</v>
      </c>
      <c r="P1645" s="62" t="s">
        <v>7534</v>
      </c>
    </row>
    <row r="1646" spans="12:16" ht="14.5" x14ac:dyDescent="0.35">
      <c r="L1646" s="62" t="s">
        <v>8399</v>
      </c>
      <c r="M1646" s="63" t="s">
        <v>4358</v>
      </c>
      <c r="N1646" s="64" t="s">
        <v>6630</v>
      </c>
      <c r="P1646" s="62" t="s">
        <v>2058</v>
      </c>
    </row>
    <row r="1647" spans="12:16" ht="14.5" x14ac:dyDescent="0.35">
      <c r="L1647" s="62" t="s">
        <v>8400</v>
      </c>
      <c r="M1647" s="63" t="s">
        <v>9773</v>
      </c>
      <c r="N1647" s="64" t="s">
        <v>10601</v>
      </c>
      <c r="P1647" s="62" t="s">
        <v>2059</v>
      </c>
    </row>
    <row r="1648" spans="12:16" ht="14.5" x14ac:dyDescent="0.35">
      <c r="L1648" s="62" t="s">
        <v>8400</v>
      </c>
      <c r="M1648" s="63" t="s">
        <v>9738</v>
      </c>
      <c r="N1648" s="64" t="s">
        <v>6627</v>
      </c>
      <c r="P1648" s="62" t="s">
        <v>2060</v>
      </c>
    </row>
    <row r="1649" spans="12:16" ht="14.5" x14ac:dyDescent="0.35">
      <c r="L1649" s="62" t="s">
        <v>8400</v>
      </c>
      <c r="M1649" s="63" t="s">
        <v>9748</v>
      </c>
      <c r="N1649" s="64" t="s">
        <v>6692</v>
      </c>
      <c r="P1649" s="62" t="s">
        <v>2061</v>
      </c>
    </row>
    <row r="1650" spans="12:16" ht="14.5" x14ac:dyDescent="0.35">
      <c r="L1650" s="62" t="s">
        <v>8400</v>
      </c>
      <c r="M1650" s="63" t="s">
        <v>9794</v>
      </c>
      <c r="N1650" s="64" t="s">
        <v>2249</v>
      </c>
      <c r="P1650" s="62" t="s">
        <v>2062</v>
      </c>
    </row>
    <row r="1651" spans="12:16" ht="14.5" x14ac:dyDescent="0.35">
      <c r="L1651" s="62" t="s">
        <v>8401</v>
      </c>
      <c r="M1651" s="63" t="s">
        <v>9794</v>
      </c>
      <c r="N1651" s="64" t="s">
        <v>2250</v>
      </c>
      <c r="P1651" s="62" t="s">
        <v>2063</v>
      </c>
    </row>
    <row r="1652" spans="12:16" ht="14.5" x14ac:dyDescent="0.35">
      <c r="L1652" s="62" t="s">
        <v>8402</v>
      </c>
      <c r="M1652" s="63" t="s">
        <v>9796</v>
      </c>
      <c r="N1652" s="64" t="s">
        <v>10588</v>
      </c>
      <c r="P1652" s="62" t="s">
        <v>2064</v>
      </c>
    </row>
    <row r="1653" spans="12:16" ht="14.5" x14ac:dyDescent="0.35">
      <c r="L1653" s="62" t="s">
        <v>8403</v>
      </c>
      <c r="M1653" s="63" t="s">
        <v>9794</v>
      </c>
      <c r="N1653" s="64" t="s">
        <v>2251</v>
      </c>
      <c r="P1653" s="62" t="s">
        <v>2065</v>
      </c>
    </row>
    <row r="1654" spans="12:16" ht="14.5" x14ac:dyDescent="0.35">
      <c r="L1654" s="62" t="s">
        <v>8404</v>
      </c>
      <c r="M1654" s="63" t="s">
        <v>9791</v>
      </c>
      <c r="N1654" s="64" t="s">
        <v>10617</v>
      </c>
      <c r="P1654" s="62" t="s">
        <v>4299</v>
      </c>
    </row>
    <row r="1655" spans="12:16" ht="14.5" x14ac:dyDescent="0.35">
      <c r="L1655" s="62" t="s">
        <v>8404</v>
      </c>
      <c r="M1655" s="63" t="s">
        <v>9788</v>
      </c>
      <c r="N1655" s="64" t="s">
        <v>6623</v>
      </c>
      <c r="P1655" s="62" t="s">
        <v>2066</v>
      </c>
    </row>
    <row r="1656" spans="12:16" ht="14.5" x14ac:dyDescent="0.35">
      <c r="L1656" s="62" t="s">
        <v>8404</v>
      </c>
      <c r="M1656" s="63" t="s">
        <v>9798</v>
      </c>
      <c r="N1656" s="64" t="s">
        <v>6646</v>
      </c>
      <c r="P1656" s="62" t="s">
        <v>2067</v>
      </c>
    </row>
    <row r="1657" spans="12:16" ht="14.5" x14ac:dyDescent="0.35">
      <c r="L1657" s="62" t="s">
        <v>8404</v>
      </c>
      <c r="M1657" s="63" t="s">
        <v>9776</v>
      </c>
      <c r="N1657" s="64" t="s">
        <v>6649</v>
      </c>
      <c r="P1657" s="62" t="s">
        <v>2068</v>
      </c>
    </row>
    <row r="1658" spans="12:16" ht="14.5" x14ac:dyDescent="0.35">
      <c r="L1658" s="62" t="s">
        <v>8405</v>
      </c>
      <c r="M1658" s="63" t="s">
        <v>9777</v>
      </c>
      <c r="N1658" s="64" t="s">
        <v>10588</v>
      </c>
      <c r="P1658" s="62" t="s">
        <v>2069</v>
      </c>
    </row>
    <row r="1659" spans="12:16" ht="14.5" x14ac:dyDescent="0.35">
      <c r="L1659" s="62" t="s">
        <v>8406</v>
      </c>
      <c r="M1659" s="63" t="s">
        <v>9786</v>
      </c>
      <c r="N1659" s="64" t="s">
        <v>10605</v>
      </c>
      <c r="P1659" s="62" t="s">
        <v>2070</v>
      </c>
    </row>
    <row r="1660" spans="12:16" ht="14.5" x14ac:dyDescent="0.35">
      <c r="L1660" s="62" t="s">
        <v>8406</v>
      </c>
      <c r="M1660" s="63" t="s">
        <v>9766</v>
      </c>
      <c r="N1660" s="64" t="s">
        <v>6644</v>
      </c>
      <c r="P1660" s="62" t="s">
        <v>2071</v>
      </c>
    </row>
    <row r="1661" spans="12:16" ht="14.5" x14ac:dyDescent="0.35">
      <c r="L1661" s="62" t="s">
        <v>8407</v>
      </c>
      <c r="M1661" s="63" t="s">
        <v>9801</v>
      </c>
      <c r="N1661" s="64" t="s">
        <v>6621</v>
      </c>
      <c r="P1661" s="62" t="s">
        <v>2072</v>
      </c>
    </row>
    <row r="1662" spans="12:16" ht="14.5" x14ac:dyDescent="0.35">
      <c r="L1662" s="62" t="s">
        <v>8408</v>
      </c>
      <c r="M1662" s="63" t="s">
        <v>9748</v>
      </c>
      <c r="N1662" s="64" t="s">
        <v>6693</v>
      </c>
      <c r="P1662" s="62" t="s">
        <v>2073</v>
      </c>
    </row>
    <row r="1663" spans="12:16" ht="14.5" x14ac:dyDescent="0.35">
      <c r="L1663" s="62" t="s">
        <v>8409</v>
      </c>
      <c r="M1663" s="63" t="s">
        <v>9772</v>
      </c>
      <c r="N1663" s="64" t="s">
        <v>6636</v>
      </c>
      <c r="P1663" s="62" t="s">
        <v>2074</v>
      </c>
    </row>
    <row r="1664" spans="12:16" ht="14.5" x14ac:dyDescent="0.35">
      <c r="L1664" s="62" t="s">
        <v>8410</v>
      </c>
      <c r="M1664" s="63" t="s">
        <v>9802</v>
      </c>
      <c r="N1664" s="64" t="s">
        <v>10592</v>
      </c>
      <c r="P1664" s="62" t="s">
        <v>2075</v>
      </c>
    </row>
    <row r="1665" spans="12:16" ht="14.5" x14ac:dyDescent="0.35">
      <c r="L1665" s="62" t="s">
        <v>8411</v>
      </c>
      <c r="M1665" s="63" t="s">
        <v>9789</v>
      </c>
      <c r="N1665" s="64" t="s">
        <v>6633</v>
      </c>
      <c r="P1665" s="62" t="s">
        <v>2076</v>
      </c>
    </row>
    <row r="1666" spans="12:16" ht="14.5" x14ac:dyDescent="0.35">
      <c r="L1666" s="62" t="s">
        <v>8412</v>
      </c>
      <c r="M1666" s="63" t="s">
        <v>9743</v>
      </c>
      <c r="N1666" s="64" t="s">
        <v>6622</v>
      </c>
      <c r="P1666" s="62" t="s">
        <v>2077</v>
      </c>
    </row>
    <row r="1667" spans="12:16" ht="14.5" x14ac:dyDescent="0.35">
      <c r="L1667" s="62" t="s">
        <v>8413</v>
      </c>
      <c r="M1667" s="63" t="s">
        <v>9767</v>
      </c>
      <c r="N1667" s="64" t="s">
        <v>6654</v>
      </c>
      <c r="P1667" s="62" t="s">
        <v>2078</v>
      </c>
    </row>
    <row r="1668" spans="12:16" ht="14.5" x14ac:dyDescent="0.35">
      <c r="L1668" s="62" t="s">
        <v>8414</v>
      </c>
      <c r="M1668" s="63" t="s">
        <v>9743</v>
      </c>
      <c r="N1668" s="64" t="s">
        <v>6623</v>
      </c>
      <c r="P1668" s="62" t="s">
        <v>2079</v>
      </c>
    </row>
    <row r="1669" spans="12:16" ht="14.5" x14ac:dyDescent="0.35">
      <c r="L1669" s="62" t="s">
        <v>8415</v>
      </c>
      <c r="M1669" s="63" t="s">
        <v>9789</v>
      </c>
      <c r="N1669" s="64" t="s">
        <v>6634</v>
      </c>
      <c r="P1669" s="62" t="s">
        <v>2080</v>
      </c>
    </row>
    <row r="1670" spans="12:16" ht="14.5" x14ac:dyDescent="0.35">
      <c r="L1670" s="62" t="s">
        <v>8416</v>
      </c>
      <c r="M1670" s="63" t="s">
        <v>9789</v>
      </c>
      <c r="N1670" s="64" t="s">
        <v>6635</v>
      </c>
      <c r="P1670" s="62" t="s">
        <v>2081</v>
      </c>
    </row>
    <row r="1671" spans="12:16" ht="14.5" x14ac:dyDescent="0.35">
      <c r="L1671" s="62" t="s">
        <v>8417</v>
      </c>
      <c r="M1671" s="63" t="s">
        <v>9742</v>
      </c>
      <c r="N1671" s="64" t="s">
        <v>10603</v>
      </c>
      <c r="P1671" s="62" t="s">
        <v>2082</v>
      </c>
    </row>
    <row r="1672" spans="12:16" ht="14.5" x14ac:dyDescent="0.35">
      <c r="L1672" s="62" t="s">
        <v>8418</v>
      </c>
      <c r="M1672" s="63" t="s">
        <v>9749</v>
      </c>
      <c r="N1672" s="64" t="s">
        <v>10617</v>
      </c>
      <c r="P1672" s="62" t="s">
        <v>2083</v>
      </c>
    </row>
    <row r="1673" spans="12:16" ht="14.5" x14ac:dyDescent="0.35">
      <c r="L1673" s="62" t="s">
        <v>8419</v>
      </c>
      <c r="M1673" s="63" t="s">
        <v>9785</v>
      </c>
      <c r="N1673" s="64" t="s">
        <v>6630</v>
      </c>
      <c r="P1673" s="62" t="s">
        <v>2084</v>
      </c>
    </row>
    <row r="1674" spans="12:16" ht="14.5" x14ac:dyDescent="0.35">
      <c r="L1674" s="62" t="s">
        <v>8420</v>
      </c>
      <c r="M1674" s="63" t="s">
        <v>9773</v>
      </c>
      <c r="N1674" s="64" t="s">
        <v>6627</v>
      </c>
      <c r="P1674" s="62" t="s">
        <v>2085</v>
      </c>
    </row>
    <row r="1675" spans="12:16" ht="14.5" x14ac:dyDescent="0.35">
      <c r="L1675" s="62" t="s">
        <v>8420</v>
      </c>
      <c r="M1675" s="63" t="s">
        <v>9738</v>
      </c>
      <c r="N1675" s="64" t="s">
        <v>6630</v>
      </c>
      <c r="P1675" s="62" t="s">
        <v>2086</v>
      </c>
    </row>
    <row r="1676" spans="12:16" ht="14.5" x14ac:dyDescent="0.35">
      <c r="L1676" s="62" t="s">
        <v>8420</v>
      </c>
      <c r="M1676" s="63" t="s">
        <v>9793</v>
      </c>
      <c r="N1676" s="64" t="s">
        <v>6642</v>
      </c>
      <c r="P1676" s="62" t="s">
        <v>2087</v>
      </c>
    </row>
    <row r="1677" spans="12:16" ht="14.5" x14ac:dyDescent="0.35">
      <c r="L1677" s="62" t="s">
        <v>8421</v>
      </c>
      <c r="M1677" s="63" t="s">
        <v>9767</v>
      </c>
      <c r="N1677" s="64" t="s">
        <v>6659</v>
      </c>
      <c r="P1677" s="62" t="s">
        <v>2088</v>
      </c>
    </row>
    <row r="1678" spans="12:16" ht="14.5" x14ac:dyDescent="0.35">
      <c r="L1678" s="62" t="s">
        <v>8422</v>
      </c>
      <c r="M1678" s="63" t="s">
        <v>9791</v>
      </c>
      <c r="N1678" s="64" t="s">
        <v>6617</v>
      </c>
      <c r="P1678" s="62" t="s">
        <v>2089</v>
      </c>
    </row>
    <row r="1679" spans="12:16" ht="14.5" x14ac:dyDescent="0.35">
      <c r="L1679" s="62" t="s">
        <v>8422</v>
      </c>
      <c r="M1679" s="63" t="s">
        <v>9748</v>
      </c>
      <c r="N1679" s="64" t="s">
        <v>3935</v>
      </c>
      <c r="P1679" s="62" t="s">
        <v>2090</v>
      </c>
    </row>
    <row r="1680" spans="12:16" ht="14.5" x14ac:dyDescent="0.35">
      <c r="L1680" s="62" t="s">
        <v>8423</v>
      </c>
      <c r="M1680" s="63" t="s">
        <v>9794</v>
      </c>
      <c r="N1680" s="64" t="s">
        <v>2252</v>
      </c>
      <c r="P1680" s="62" t="s">
        <v>2091</v>
      </c>
    </row>
    <row r="1681" spans="12:16" ht="14.5" x14ac:dyDescent="0.35">
      <c r="L1681" s="62" t="s">
        <v>8424</v>
      </c>
      <c r="M1681" s="63" t="s">
        <v>9788</v>
      </c>
      <c r="N1681" s="64" t="s">
        <v>10601</v>
      </c>
      <c r="P1681" s="62" t="s">
        <v>2092</v>
      </c>
    </row>
    <row r="1682" spans="12:16" ht="14.5" x14ac:dyDescent="0.35">
      <c r="L1682" s="62" t="s">
        <v>8424</v>
      </c>
      <c r="M1682" s="63" t="s">
        <v>9741</v>
      </c>
      <c r="N1682" s="64" t="s">
        <v>6627</v>
      </c>
      <c r="P1682" s="62" t="s">
        <v>2093</v>
      </c>
    </row>
    <row r="1683" spans="12:16" ht="14.5" x14ac:dyDescent="0.35">
      <c r="L1683" s="62" t="s">
        <v>8424</v>
      </c>
      <c r="M1683" s="63" t="s">
        <v>9773</v>
      </c>
      <c r="N1683" s="64" t="s">
        <v>6630</v>
      </c>
      <c r="P1683" s="62" t="s">
        <v>2094</v>
      </c>
    </row>
    <row r="1684" spans="12:16" ht="14.5" x14ac:dyDescent="0.35">
      <c r="L1684" s="62" t="s">
        <v>8424</v>
      </c>
      <c r="M1684" s="63" t="s">
        <v>9738</v>
      </c>
      <c r="N1684" s="64" t="s">
        <v>6632</v>
      </c>
      <c r="P1684" s="62" t="s">
        <v>2095</v>
      </c>
    </row>
    <row r="1685" spans="12:16" ht="14.5" x14ac:dyDescent="0.35">
      <c r="L1685" s="62" t="s">
        <v>8424</v>
      </c>
      <c r="M1685" s="63" t="s">
        <v>9792</v>
      </c>
      <c r="N1685" s="64" t="s">
        <v>6633</v>
      </c>
      <c r="P1685" s="62" t="s">
        <v>2096</v>
      </c>
    </row>
    <row r="1686" spans="12:16" ht="14.5" x14ac:dyDescent="0.35">
      <c r="L1686" s="62" t="s">
        <v>8424</v>
      </c>
      <c r="M1686" s="63" t="s">
        <v>9784</v>
      </c>
      <c r="N1686" s="64" t="s">
        <v>6636</v>
      </c>
      <c r="P1686" s="62" t="s">
        <v>2097</v>
      </c>
    </row>
    <row r="1687" spans="12:16" ht="14.5" x14ac:dyDescent="0.35">
      <c r="L1687" s="62" t="s">
        <v>8424</v>
      </c>
      <c r="M1687" s="63" t="s">
        <v>9949</v>
      </c>
      <c r="N1687" s="64" t="s">
        <v>6640</v>
      </c>
      <c r="P1687" s="62" t="s">
        <v>2098</v>
      </c>
    </row>
    <row r="1688" spans="12:16" ht="14.5" x14ac:dyDescent="0.35">
      <c r="L1688" s="62" t="s">
        <v>8424</v>
      </c>
      <c r="M1688" s="63" t="s">
        <v>9793</v>
      </c>
      <c r="N1688" s="64" t="s">
        <v>6643</v>
      </c>
      <c r="P1688" s="62" t="s">
        <v>2099</v>
      </c>
    </row>
    <row r="1689" spans="12:16" ht="14.5" x14ac:dyDescent="0.35">
      <c r="L1689" s="62" t="s">
        <v>8424</v>
      </c>
      <c r="M1689" s="63" t="s">
        <v>9750</v>
      </c>
      <c r="N1689" s="64" t="s">
        <v>6644</v>
      </c>
      <c r="P1689" s="62" t="s">
        <v>2100</v>
      </c>
    </row>
    <row r="1690" spans="12:16" ht="14.5" x14ac:dyDescent="0.35">
      <c r="L1690" s="62" t="s">
        <v>8424</v>
      </c>
      <c r="M1690" s="63" t="s">
        <v>9774</v>
      </c>
      <c r="N1690" s="64" t="s">
        <v>6649</v>
      </c>
      <c r="P1690" s="62" t="s">
        <v>2101</v>
      </c>
    </row>
    <row r="1691" spans="12:16" ht="14.5" x14ac:dyDescent="0.35">
      <c r="L1691" s="62" t="s">
        <v>8424</v>
      </c>
      <c r="M1691" s="63" t="s">
        <v>9767</v>
      </c>
      <c r="N1691" s="64" t="s">
        <v>6660</v>
      </c>
      <c r="P1691" s="62" t="s">
        <v>2102</v>
      </c>
    </row>
    <row r="1692" spans="12:16" ht="14.5" x14ac:dyDescent="0.35">
      <c r="L1692" s="62" t="s">
        <v>8425</v>
      </c>
      <c r="M1692" s="63" t="s">
        <v>9785</v>
      </c>
      <c r="N1692" s="64" t="s">
        <v>6632</v>
      </c>
      <c r="P1692" s="62" t="s">
        <v>2103</v>
      </c>
    </row>
    <row r="1693" spans="12:16" ht="14.5" x14ac:dyDescent="0.35">
      <c r="L1693" s="62" t="s">
        <v>8426</v>
      </c>
      <c r="M1693" s="63" t="s">
        <v>4358</v>
      </c>
      <c r="N1693" s="64" t="s">
        <v>6632</v>
      </c>
      <c r="P1693" s="62" t="s">
        <v>2104</v>
      </c>
    </row>
    <row r="1694" spans="12:16" ht="14.5" x14ac:dyDescent="0.35">
      <c r="L1694" s="62" t="s">
        <v>11070</v>
      </c>
      <c r="M1694" s="63" t="s">
        <v>9780</v>
      </c>
      <c r="N1694" s="64" t="s">
        <v>10595</v>
      </c>
      <c r="P1694" s="62" t="s">
        <v>2105</v>
      </c>
    </row>
    <row r="1695" spans="12:16" ht="14.5" x14ac:dyDescent="0.35">
      <c r="L1695" s="62" t="s">
        <v>11071</v>
      </c>
      <c r="M1695" s="63" t="s">
        <v>9773</v>
      </c>
      <c r="N1695" s="64" t="s">
        <v>6632</v>
      </c>
      <c r="P1695" s="62" t="s">
        <v>2106</v>
      </c>
    </row>
    <row r="1696" spans="12:16" ht="14.5" x14ac:dyDescent="0.35">
      <c r="L1696" s="62" t="s">
        <v>11072</v>
      </c>
      <c r="M1696" s="63" t="s">
        <v>9766</v>
      </c>
      <c r="N1696" s="64" t="s">
        <v>6646</v>
      </c>
      <c r="P1696" s="62" t="s">
        <v>2107</v>
      </c>
    </row>
    <row r="1697" spans="12:16" ht="14.5" x14ac:dyDescent="0.35">
      <c r="L1697" s="62" t="s">
        <v>11073</v>
      </c>
      <c r="M1697" s="63" t="s">
        <v>9788</v>
      </c>
      <c r="N1697" s="64" t="s">
        <v>6627</v>
      </c>
      <c r="P1697" s="62" t="s">
        <v>2108</v>
      </c>
    </row>
    <row r="1698" spans="12:16" ht="14.5" x14ac:dyDescent="0.35">
      <c r="L1698" s="62" t="s">
        <v>11074</v>
      </c>
      <c r="M1698" s="63" t="s">
        <v>9791</v>
      </c>
      <c r="N1698" s="64" t="s">
        <v>6618</v>
      </c>
      <c r="P1698" s="62" t="s">
        <v>2109</v>
      </c>
    </row>
    <row r="1699" spans="12:16" ht="14.5" x14ac:dyDescent="0.35">
      <c r="L1699" s="62" t="s">
        <v>11074</v>
      </c>
      <c r="M1699" s="63" t="s">
        <v>9747</v>
      </c>
      <c r="N1699" s="64" t="s">
        <v>6623</v>
      </c>
      <c r="P1699" s="62" t="s">
        <v>2110</v>
      </c>
    </row>
    <row r="1700" spans="12:16" ht="14.5" x14ac:dyDescent="0.35">
      <c r="L1700" s="62" t="s">
        <v>11074</v>
      </c>
      <c r="M1700" s="63" t="s">
        <v>9741</v>
      </c>
      <c r="N1700" s="64" t="s">
        <v>6630</v>
      </c>
      <c r="P1700" s="62" t="s">
        <v>2111</v>
      </c>
    </row>
    <row r="1701" spans="12:16" ht="14.5" x14ac:dyDescent="0.35">
      <c r="L1701" s="62" t="s">
        <v>11074</v>
      </c>
      <c r="M1701" s="63" t="s">
        <v>9773</v>
      </c>
      <c r="N1701" s="64" t="s">
        <v>6633</v>
      </c>
      <c r="P1701" s="62" t="s">
        <v>2112</v>
      </c>
    </row>
    <row r="1702" spans="12:16" ht="14.5" x14ac:dyDescent="0.35">
      <c r="L1702" s="62" t="s">
        <v>11074</v>
      </c>
      <c r="M1702" s="63" t="s">
        <v>9738</v>
      </c>
      <c r="N1702" s="64" t="s">
        <v>6633</v>
      </c>
      <c r="P1702" s="62" t="s">
        <v>2113</v>
      </c>
    </row>
    <row r="1703" spans="12:16" ht="14.5" x14ac:dyDescent="0.35">
      <c r="L1703" s="62" t="s">
        <v>11074</v>
      </c>
      <c r="M1703" s="63" t="s">
        <v>9750</v>
      </c>
      <c r="N1703" s="64" t="s">
        <v>6646</v>
      </c>
      <c r="P1703" s="62" t="s">
        <v>2114</v>
      </c>
    </row>
    <row r="1704" spans="12:16" ht="14.5" x14ac:dyDescent="0.35">
      <c r="L1704" s="62" t="s">
        <v>11074</v>
      </c>
      <c r="M1704" s="63" t="s">
        <v>9782</v>
      </c>
      <c r="N1704" s="64" t="s">
        <v>6647</v>
      </c>
      <c r="P1704" s="62" t="s">
        <v>2115</v>
      </c>
    </row>
    <row r="1705" spans="12:16" ht="14.5" x14ac:dyDescent="0.35">
      <c r="L1705" s="62" t="s">
        <v>11074</v>
      </c>
      <c r="M1705" s="63" t="s">
        <v>9798</v>
      </c>
      <c r="N1705" s="64" t="s">
        <v>6647</v>
      </c>
      <c r="P1705" s="62" t="s">
        <v>2116</v>
      </c>
    </row>
    <row r="1706" spans="12:16" ht="14.5" x14ac:dyDescent="0.35">
      <c r="L1706" s="62" t="s">
        <v>11074</v>
      </c>
      <c r="M1706" s="63" t="s">
        <v>9765</v>
      </c>
      <c r="N1706" s="64" t="s">
        <v>6650</v>
      </c>
      <c r="P1706" s="62" t="s">
        <v>2117</v>
      </c>
    </row>
    <row r="1707" spans="12:16" ht="14.5" x14ac:dyDescent="0.35">
      <c r="L1707" s="62" t="s">
        <v>11074</v>
      </c>
      <c r="M1707" s="63" t="s">
        <v>9767</v>
      </c>
      <c r="N1707" s="64" t="s">
        <v>6661</v>
      </c>
      <c r="P1707" s="62" t="s">
        <v>2118</v>
      </c>
    </row>
    <row r="1708" spans="12:16" ht="14.5" x14ac:dyDescent="0.35">
      <c r="L1708" s="62" t="s">
        <v>11074</v>
      </c>
      <c r="M1708" s="63" t="s">
        <v>9748</v>
      </c>
      <c r="N1708" s="64" t="s">
        <v>3936</v>
      </c>
      <c r="P1708" s="62" t="s">
        <v>2119</v>
      </c>
    </row>
    <row r="1709" spans="12:16" ht="14.5" x14ac:dyDescent="0.35">
      <c r="L1709" s="62" t="s">
        <v>11074</v>
      </c>
      <c r="M1709" s="63" t="s">
        <v>9794</v>
      </c>
      <c r="N1709" s="64" t="s">
        <v>2253</v>
      </c>
      <c r="P1709" s="62" t="s">
        <v>2120</v>
      </c>
    </row>
    <row r="1710" spans="12:16" ht="14.5" x14ac:dyDescent="0.35">
      <c r="L1710" s="62" t="s">
        <v>11075</v>
      </c>
      <c r="M1710" s="63" t="s">
        <v>9772</v>
      </c>
      <c r="N1710" s="64" t="s">
        <v>6638</v>
      </c>
      <c r="P1710" s="62" t="s">
        <v>2121</v>
      </c>
    </row>
    <row r="1711" spans="12:16" ht="14.5" x14ac:dyDescent="0.35">
      <c r="L1711" s="62" t="s">
        <v>11076</v>
      </c>
      <c r="M1711" s="63" t="s">
        <v>9773</v>
      </c>
      <c r="N1711" s="64" t="s">
        <v>6634</v>
      </c>
      <c r="P1711" s="62" t="s">
        <v>2122</v>
      </c>
    </row>
    <row r="1712" spans="12:16" ht="14.5" x14ac:dyDescent="0.35">
      <c r="L1712" s="62" t="s">
        <v>11077</v>
      </c>
      <c r="M1712" s="63" t="s">
        <v>9788</v>
      </c>
      <c r="N1712" s="64" t="s">
        <v>6630</v>
      </c>
      <c r="P1712" s="62" t="s">
        <v>2123</v>
      </c>
    </row>
    <row r="1713" spans="12:16" ht="14.5" x14ac:dyDescent="0.35">
      <c r="L1713" s="62" t="s">
        <v>11078</v>
      </c>
      <c r="M1713" s="63" t="s">
        <v>9749</v>
      </c>
      <c r="N1713" s="64" t="s">
        <v>6617</v>
      </c>
      <c r="P1713" s="62" t="s">
        <v>2124</v>
      </c>
    </row>
    <row r="1714" spans="12:16" ht="14.5" x14ac:dyDescent="0.35">
      <c r="L1714" s="62" t="s">
        <v>11079</v>
      </c>
      <c r="M1714" s="63" t="s">
        <v>9772</v>
      </c>
      <c r="N1714" s="64" t="s">
        <v>6639</v>
      </c>
      <c r="P1714" s="62" t="s">
        <v>2125</v>
      </c>
    </row>
    <row r="1715" spans="12:16" ht="14.5" x14ac:dyDescent="0.35">
      <c r="L1715" s="62" t="s">
        <v>11080</v>
      </c>
      <c r="M1715" s="63" t="s">
        <v>9782</v>
      </c>
      <c r="N1715" s="64" t="s">
        <v>6648</v>
      </c>
      <c r="P1715" s="62" t="s">
        <v>2126</v>
      </c>
    </row>
    <row r="1716" spans="12:16" ht="14.5" x14ac:dyDescent="0.35">
      <c r="L1716" s="62" t="s">
        <v>11081</v>
      </c>
      <c r="M1716" s="63" t="s">
        <v>9747</v>
      </c>
      <c r="N1716" s="64" t="s">
        <v>10601</v>
      </c>
      <c r="P1716" s="62" t="s">
        <v>2127</v>
      </c>
    </row>
    <row r="1717" spans="12:16" ht="14.5" x14ac:dyDescent="0.35">
      <c r="L1717" s="62" t="s">
        <v>11081</v>
      </c>
      <c r="M1717" s="63" t="s">
        <v>9794</v>
      </c>
      <c r="N1717" s="64" t="s">
        <v>2254</v>
      </c>
      <c r="P1717" s="62" t="s">
        <v>2128</v>
      </c>
    </row>
    <row r="1718" spans="12:16" ht="14.5" x14ac:dyDescent="0.35">
      <c r="L1718" s="62" t="s">
        <v>11082</v>
      </c>
      <c r="M1718" s="63" t="s">
        <v>9767</v>
      </c>
      <c r="N1718" s="64" t="s">
        <v>6662</v>
      </c>
      <c r="P1718" s="62" t="s">
        <v>2129</v>
      </c>
    </row>
    <row r="1719" spans="12:16" ht="14.5" x14ac:dyDescent="0.35">
      <c r="L1719" s="62" t="s">
        <v>11083</v>
      </c>
      <c r="M1719" s="63" t="s">
        <v>9767</v>
      </c>
      <c r="N1719" s="64" t="s">
        <v>6663</v>
      </c>
      <c r="P1719" s="62" t="s">
        <v>2130</v>
      </c>
    </row>
    <row r="1720" spans="12:16" ht="14.5" x14ac:dyDescent="0.35">
      <c r="L1720" s="62" t="s">
        <v>11084</v>
      </c>
      <c r="M1720" s="63" t="s">
        <v>9747</v>
      </c>
      <c r="N1720" s="64" t="s">
        <v>6627</v>
      </c>
      <c r="P1720" s="62" t="s">
        <v>2131</v>
      </c>
    </row>
    <row r="1721" spans="12:16" ht="14.5" x14ac:dyDescent="0.35">
      <c r="L1721" s="62" t="s">
        <v>11085</v>
      </c>
      <c r="M1721" s="63" t="s">
        <v>9799</v>
      </c>
      <c r="N1721" s="64" t="s">
        <v>10606</v>
      </c>
      <c r="P1721" s="62" t="s">
        <v>2132</v>
      </c>
    </row>
    <row r="1722" spans="12:16" ht="14.5" x14ac:dyDescent="0.35">
      <c r="L1722" s="62" t="s">
        <v>11085</v>
      </c>
      <c r="M1722" s="63" t="s">
        <v>9800</v>
      </c>
      <c r="N1722" s="64" t="s">
        <v>10606</v>
      </c>
      <c r="P1722" s="62" t="s">
        <v>2133</v>
      </c>
    </row>
    <row r="1723" spans="12:16" ht="14.5" x14ac:dyDescent="0.35">
      <c r="L1723" s="62" t="s">
        <v>11085</v>
      </c>
      <c r="M1723" s="63" t="s">
        <v>9781</v>
      </c>
      <c r="N1723" s="64" t="s">
        <v>10612</v>
      </c>
      <c r="P1723" s="62" t="s">
        <v>2134</v>
      </c>
    </row>
    <row r="1724" spans="12:16" ht="14.5" x14ac:dyDescent="0.35">
      <c r="L1724" s="62" t="s">
        <v>11085</v>
      </c>
      <c r="M1724" s="63" t="s">
        <v>9749</v>
      </c>
      <c r="N1724" s="64" t="s">
        <v>6618</v>
      </c>
      <c r="P1724" s="62" t="s">
        <v>2135</v>
      </c>
    </row>
    <row r="1725" spans="12:16" ht="14.5" x14ac:dyDescent="0.35">
      <c r="L1725" s="62" t="s">
        <v>11085</v>
      </c>
      <c r="M1725" s="63" t="s">
        <v>9793</v>
      </c>
      <c r="N1725" s="64" t="s">
        <v>6644</v>
      </c>
      <c r="P1725" s="62" t="s">
        <v>2136</v>
      </c>
    </row>
    <row r="1726" spans="12:16" ht="14.5" x14ac:dyDescent="0.35">
      <c r="L1726" s="62" t="s">
        <v>11085</v>
      </c>
      <c r="M1726" s="63" t="s">
        <v>9774</v>
      </c>
      <c r="N1726" s="64" t="s">
        <v>6650</v>
      </c>
      <c r="P1726" s="62" t="s">
        <v>2137</v>
      </c>
    </row>
    <row r="1727" spans="12:16" ht="14.5" x14ac:dyDescent="0.35">
      <c r="L1727" s="62" t="s">
        <v>11085</v>
      </c>
      <c r="M1727" s="63" t="s">
        <v>9767</v>
      </c>
      <c r="N1727" s="64" t="s">
        <v>6665</v>
      </c>
      <c r="P1727" s="62" t="s">
        <v>2138</v>
      </c>
    </row>
    <row r="1728" spans="12:16" ht="14.5" x14ac:dyDescent="0.35">
      <c r="L1728" s="62" t="s">
        <v>11086</v>
      </c>
      <c r="M1728" s="63" t="s">
        <v>9775</v>
      </c>
      <c r="N1728" s="64" t="s">
        <v>10612</v>
      </c>
      <c r="P1728" s="62" t="s">
        <v>2139</v>
      </c>
    </row>
    <row r="1729" spans="12:16" ht="14.5" x14ac:dyDescent="0.35">
      <c r="L1729" s="62" t="s">
        <v>11087</v>
      </c>
      <c r="M1729" s="63" t="s">
        <v>9791</v>
      </c>
      <c r="N1729" s="64" t="s">
        <v>6619</v>
      </c>
      <c r="P1729" s="62" t="s">
        <v>2140</v>
      </c>
    </row>
    <row r="1730" spans="12:16" ht="14.5" x14ac:dyDescent="0.35">
      <c r="L1730" s="62" t="s">
        <v>11087</v>
      </c>
      <c r="M1730" s="63" t="s">
        <v>9798</v>
      </c>
      <c r="N1730" s="64" t="s">
        <v>2255</v>
      </c>
      <c r="P1730" s="62" t="s">
        <v>2141</v>
      </c>
    </row>
    <row r="1731" spans="12:16" ht="14.5" x14ac:dyDescent="0.35">
      <c r="L1731" s="62" t="s">
        <v>11088</v>
      </c>
      <c r="M1731" s="63" t="s">
        <v>480</v>
      </c>
      <c r="N1731" s="64" t="s">
        <v>2256</v>
      </c>
      <c r="P1731" s="62" t="s">
        <v>2142</v>
      </c>
    </row>
    <row r="1732" spans="12:16" ht="14.5" x14ac:dyDescent="0.35">
      <c r="L1732" s="62" t="s">
        <v>11089</v>
      </c>
      <c r="M1732" s="63" t="s">
        <v>9775</v>
      </c>
      <c r="N1732" s="64" t="s">
        <v>10614</v>
      </c>
      <c r="P1732" s="62" t="s">
        <v>2143</v>
      </c>
    </row>
    <row r="1733" spans="12:16" ht="14.5" x14ac:dyDescent="0.35">
      <c r="L1733" s="62" t="s">
        <v>11089</v>
      </c>
      <c r="M1733" s="63" t="s">
        <v>9747</v>
      </c>
      <c r="N1733" s="64" t="s">
        <v>6630</v>
      </c>
      <c r="P1733" s="62" t="s">
        <v>2144</v>
      </c>
    </row>
    <row r="1734" spans="12:16" ht="14.5" x14ac:dyDescent="0.35">
      <c r="L1734" s="62" t="s">
        <v>11089</v>
      </c>
      <c r="M1734" s="63" t="s">
        <v>9748</v>
      </c>
      <c r="N1734" s="64" t="s">
        <v>3937</v>
      </c>
      <c r="P1734" s="62" t="s">
        <v>2145</v>
      </c>
    </row>
    <row r="1735" spans="12:16" ht="14.5" x14ac:dyDescent="0.35">
      <c r="L1735" s="62" t="s">
        <v>11089</v>
      </c>
      <c r="M1735" s="63" t="s">
        <v>9794</v>
      </c>
      <c r="N1735" s="64" t="s">
        <v>2257</v>
      </c>
      <c r="P1735" s="62" t="s">
        <v>2146</v>
      </c>
    </row>
    <row r="1736" spans="12:16" ht="14.5" x14ac:dyDescent="0.35">
      <c r="L1736" s="62" t="s">
        <v>11090</v>
      </c>
      <c r="M1736" s="63" t="s">
        <v>9784</v>
      </c>
      <c r="N1736" s="64" t="s">
        <v>6638</v>
      </c>
      <c r="P1736" s="62" t="s">
        <v>2147</v>
      </c>
    </row>
    <row r="1737" spans="12:16" ht="14.5" x14ac:dyDescent="0.35">
      <c r="L1737" s="62" t="s">
        <v>11091</v>
      </c>
      <c r="M1737" s="63" t="s">
        <v>480</v>
      </c>
      <c r="N1737" s="64" t="s">
        <v>2258</v>
      </c>
      <c r="P1737" s="62" t="s">
        <v>2148</v>
      </c>
    </row>
    <row r="1738" spans="12:16" ht="14.5" x14ac:dyDescent="0.35">
      <c r="L1738" s="62" t="s">
        <v>11092</v>
      </c>
      <c r="M1738" s="63" t="s">
        <v>9738</v>
      </c>
      <c r="N1738" s="64" t="s">
        <v>6634</v>
      </c>
      <c r="P1738" s="62" t="s">
        <v>2149</v>
      </c>
    </row>
    <row r="1739" spans="12:16" ht="14.5" x14ac:dyDescent="0.35">
      <c r="L1739" s="62" t="s">
        <v>11092</v>
      </c>
      <c r="M1739" s="63" t="s">
        <v>9794</v>
      </c>
      <c r="N1739" s="64" t="s">
        <v>2259</v>
      </c>
      <c r="P1739" s="62" t="s">
        <v>2150</v>
      </c>
    </row>
    <row r="1740" spans="12:16" ht="14.5" x14ac:dyDescent="0.35">
      <c r="L1740" s="62" t="s">
        <v>11093</v>
      </c>
      <c r="M1740" s="63" t="s">
        <v>9769</v>
      </c>
      <c r="N1740" s="64" t="s">
        <v>10588</v>
      </c>
      <c r="P1740" s="62" t="s">
        <v>2151</v>
      </c>
    </row>
    <row r="1741" spans="12:16" ht="14.5" x14ac:dyDescent="0.35">
      <c r="L1741" s="62" t="s">
        <v>11093</v>
      </c>
      <c r="M1741" s="63" t="s">
        <v>9777</v>
      </c>
      <c r="N1741" s="64" t="s">
        <v>10590</v>
      </c>
      <c r="P1741" s="62" t="s">
        <v>2152</v>
      </c>
    </row>
    <row r="1742" spans="12:16" ht="14.5" x14ac:dyDescent="0.35">
      <c r="L1742" s="62" t="s">
        <v>11093</v>
      </c>
      <c r="M1742" s="63" t="s">
        <v>9802</v>
      </c>
      <c r="N1742" s="64" t="s">
        <v>10593</v>
      </c>
      <c r="P1742" s="62" t="s">
        <v>2153</v>
      </c>
    </row>
    <row r="1743" spans="12:16" ht="14.5" x14ac:dyDescent="0.35">
      <c r="L1743" s="62" t="s">
        <v>11093</v>
      </c>
      <c r="M1743" s="63" t="s">
        <v>9780</v>
      </c>
      <c r="N1743" s="64" t="s">
        <v>10596</v>
      </c>
      <c r="P1743" s="62" t="s">
        <v>2154</v>
      </c>
    </row>
    <row r="1744" spans="12:16" ht="14.5" x14ac:dyDescent="0.35">
      <c r="L1744" s="62" t="s">
        <v>11093</v>
      </c>
      <c r="M1744" s="63" t="s">
        <v>9786</v>
      </c>
      <c r="N1744" s="64" t="s">
        <v>10606</v>
      </c>
      <c r="P1744" s="62" t="s">
        <v>2155</v>
      </c>
    </row>
    <row r="1745" spans="12:16" ht="14.5" x14ac:dyDescent="0.35">
      <c r="L1745" s="62" t="s">
        <v>11093</v>
      </c>
      <c r="M1745" s="63" t="s">
        <v>9799</v>
      </c>
      <c r="N1745" s="64" t="s">
        <v>10607</v>
      </c>
      <c r="P1745" s="62" t="s">
        <v>2156</v>
      </c>
    </row>
    <row r="1746" spans="12:16" ht="14.5" x14ac:dyDescent="0.35">
      <c r="L1746" s="62" t="s">
        <v>11093</v>
      </c>
      <c r="M1746" s="63" t="s">
        <v>9800</v>
      </c>
      <c r="N1746" s="64" t="s">
        <v>10607</v>
      </c>
      <c r="P1746" s="62" t="s">
        <v>2157</v>
      </c>
    </row>
    <row r="1747" spans="12:16" ht="14.5" x14ac:dyDescent="0.35">
      <c r="L1747" s="62" t="s">
        <v>11093</v>
      </c>
      <c r="M1747" s="63" t="s">
        <v>9775</v>
      </c>
      <c r="N1747" s="64" t="s">
        <v>10615</v>
      </c>
      <c r="P1747" s="62" t="s">
        <v>2158</v>
      </c>
    </row>
    <row r="1748" spans="12:16" ht="14.5" x14ac:dyDescent="0.35">
      <c r="L1748" s="62" t="s">
        <v>11093</v>
      </c>
      <c r="M1748" s="63" t="s">
        <v>9768</v>
      </c>
      <c r="N1748" s="64" t="s">
        <v>6618</v>
      </c>
      <c r="P1748" s="62" t="s">
        <v>2159</v>
      </c>
    </row>
    <row r="1749" spans="12:16" ht="14.5" x14ac:dyDescent="0.35">
      <c r="L1749" s="62" t="s">
        <v>11093</v>
      </c>
      <c r="M1749" s="63" t="s">
        <v>9749</v>
      </c>
      <c r="N1749" s="64" t="s">
        <v>6619</v>
      </c>
      <c r="P1749" s="62" t="s">
        <v>2160</v>
      </c>
    </row>
    <row r="1750" spans="12:16" ht="14.5" x14ac:dyDescent="0.35">
      <c r="L1750" s="62" t="s">
        <v>11093</v>
      </c>
      <c r="M1750" s="63" t="s">
        <v>9801</v>
      </c>
      <c r="N1750" s="64" t="s">
        <v>6622</v>
      </c>
      <c r="P1750" s="62" t="s">
        <v>2161</v>
      </c>
    </row>
    <row r="1751" spans="12:16" ht="14.5" x14ac:dyDescent="0.35">
      <c r="L1751" s="62" t="s">
        <v>11093</v>
      </c>
      <c r="M1751" s="63" t="s">
        <v>9743</v>
      </c>
      <c r="N1751" s="64" t="s">
        <v>10601</v>
      </c>
      <c r="P1751" s="62" t="s">
        <v>2162</v>
      </c>
    </row>
    <row r="1752" spans="12:16" ht="14.5" x14ac:dyDescent="0.35">
      <c r="L1752" s="62" t="s">
        <v>11093</v>
      </c>
      <c r="M1752" s="63" t="s">
        <v>9741</v>
      </c>
      <c r="N1752" s="64" t="s">
        <v>6632</v>
      </c>
      <c r="P1752" s="62" t="s">
        <v>7535</v>
      </c>
    </row>
    <row r="1753" spans="12:16" ht="14.5" x14ac:dyDescent="0.35">
      <c r="L1753" s="62" t="s">
        <v>11093</v>
      </c>
      <c r="M1753" s="63" t="s">
        <v>9785</v>
      </c>
      <c r="N1753" s="64" t="s">
        <v>6633</v>
      </c>
      <c r="P1753" s="62" t="s">
        <v>7536</v>
      </c>
    </row>
    <row r="1754" spans="12:16" ht="14.5" x14ac:dyDescent="0.35">
      <c r="L1754" s="62" t="s">
        <v>11093</v>
      </c>
      <c r="M1754" s="63" t="s">
        <v>4358</v>
      </c>
      <c r="N1754" s="64" t="s">
        <v>6633</v>
      </c>
      <c r="P1754" s="62" t="s">
        <v>7537</v>
      </c>
    </row>
    <row r="1755" spans="12:16" ht="14.5" x14ac:dyDescent="0.35">
      <c r="L1755" s="62" t="s">
        <v>11093</v>
      </c>
      <c r="M1755" s="63" t="s">
        <v>9792</v>
      </c>
      <c r="N1755" s="64" t="s">
        <v>6634</v>
      </c>
      <c r="P1755" s="62" t="s">
        <v>7538</v>
      </c>
    </row>
    <row r="1756" spans="12:16" ht="14.5" x14ac:dyDescent="0.35">
      <c r="L1756" s="62" t="s">
        <v>11093</v>
      </c>
      <c r="M1756" s="63" t="s">
        <v>9773</v>
      </c>
      <c r="N1756" s="64" t="s">
        <v>6635</v>
      </c>
      <c r="P1756" s="62" t="s">
        <v>7539</v>
      </c>
    </row>
    <row r="1757" spans="12:16" ht="14.5" x14ac:dyDescent="0.35">
      <c r="L1757" s="62" t="s">
        <v>11093</v>
      </c>
      <c r="M1757" s="63" t="s">
        <v>9793</v>
      </c>
      <c r="N1757" s="64" t="s">
        <v>6646</v>
      </c>
      <c r="P1757" s="62" t="s">
        <v>8180</v>
      </c>
    </row>
    <row r="1758" spans="12:16" ht="14.5" x14ac:dyDescent="0.35">
      <c r="L1758" s="62" t="s">
        <v>11093</v>
      </c>
      <c r="M1758" s="63" t="s">
        <v>9766</v>
      </c>
      <c r="N1758" s="64" t="s">
        <v>6647</v>
      </c>
      <c r="P1758" s="62" t="s">
        <v>7540</v>
      </c>
    </row>
    <row r="1759" spans="12:16" ht="14.5" x14ac:dyDescent="0.35">
      <c r="L1759" s="62" t="s">
        <v>11093</v>
      </c>
      <c r="M1759" s="63" t="s">
        <v>9782</v>
      </c>
      <c r="N1759" s="64" t="s">
        <v>6649</v>
      </c>
      <c r="P1759" s="62" t="s">
        <v>7541</v>
      </c>
    </row>
    <row r="1760" spans="12:16" ht="14.5" x14ac:dyDescent="0.35">
      <c r="L1760" s="62" t="s">
        <v>11093</v>
      </c>
      <c r="M1760" s="63" t="s">
        <v>9776</v>
      </c>
      <c r="N1760" s="64" t="s">
        <v>6650</v>
      </c>
      <c r="P1760" s="62" t="s">
        <v>7542</v>
      </c>
    </row>
    <row r="1761" spans="12:16" ht="14.5" x14ac:dyDescent="0.35">
      <c r="L1761" s="62" t="s">
        <v>11093</v>
      </c>
      <c r="M1761" s="63" t="s">
        <v>9774</v>
      </c>
      <c r="N1761" s="64" t="s">
        <v>6651</v>
      </c>
      <c r="P1761" s="62" t="s">
        <v>7543</v>
      </c>
    </row>
    <row r="1762" spans="12:16" ht="14.5" x14ac:dyDescent="0.35">
      <c r="L1762" s="62" t="s">
        <v>11093</v>
      </c>
      <c r="M1762" s="63" t="s">
        <v>9767</v>
      </c>
      <c r="N1762" s="64" t="s">
        <v>6666</v>
      </c>
      <c r="P1762" s="62" t="s">
        <v>7544</v>
      </c>
    </row>
    <row r="1763" spans="12:16" ht="14.5" x14ac:dyDescent="0.35">
      <c r="L1763" s="62" t="s">
        <v>11093</v>
      </c>
      <c r="M1763" s="63" t="s">
        <v>9748</v>
      </c>
      <c r="N1763" s="64" t="s">
        <v>3938</v>
      </c>
      <c r="P1763" s="62" t="s">
        <v>7545</v>
      </c>
    </row>
    <row r="1764" spans="12:16" ht="14.5" x14ac:dyDescent="0.35">
      <c r="L1764" s="62" t="s">
        <v>11094</v>
      </c>
      <c r="M1764" s="63" t="s">
        <v>9786</v>
      </c>
      <c r="N1764" s="64" t="s">
        <v>10607</v>
      </c>
      <c r="P1764" s="62" t="s">
        <v>7546</v>
      </c>
    </row>
    <row r="1765" spans="12:16" ht="14.5" x14ac:dyDescent="0.35">
      <c r="L1765" s="62" t="s">
        <v>11094</v>
      </c>
      <c r="M1765" s="63" t="s">
        <v>9766</v>
      </c>
      <c r="N1765" s="64" t="s">
        <v>6648</v>
      </c>
      <c r="P1765" s="62" t="s">
        <v>7547</v>
      </c>
    </row>
    <row r="1766" spans="12:16" ht="14.5" x14ac:dyDescent="0.35">
      <c r="L1766" s="62" t="s">
        <v>11094</v>
      </c>
      <c r="M1766" s="63" t="s">
        <v>9765</v>
      </c>
      <c r="N1766" s="64" t="s">
        <v>6651</v>
      </c>
      <c r="P1766" s="62" t="s">
        <v>7548</v>
      </c>
    </row>
    <row r="1767" spans="12:16" ht="14.5" x14ac:dyDescent="0.35">
      <c r="L1767" s="62" t="s">
        <v>11094</v>
      </c>
      <c r="M1767" s="63" t="s">
        <v>9774</v>
      </c>
      <c r="N1767" s="64" t="s">
        <v>6653</v>
      </c>
      <c r="P1767" s="62" t="s">
        <v>7549</v>
      </c>
    </row>
    <row r="1768" spans="12:16" ht="14.5" x14ac:dyDescent="0.35">
      <c r="L1768" s="62" t="s">
        <v>11095</v>
      </c>
      <c r="M1768" s="63" t="s">
        <v>9794</v>
      </c>
      <c r="N1768" s="64" t="s">
        <v>2260</v>
      </c>
      <c r="P1768" s="62" t="s">
        <v>7550</v>
      </c>
    </row>
    <row r="1769" spans="12:16" ht="14.5" x14ac:dyDescent="0.35">
      <c r="L1769" s="62" t="s">
        <v>11096</v>
      </c>
      <c r="M1769" s="63" t="s">
        <v>9744</v>
      </c>
      <c r="N1769" s="64" t="s">
        <v>10575</v>
      </c>
      <c r="P1769" s="62" t="s">
        <v>7551</v>
      </c>
    </row>
    <row r="1770" spans="12:16" ht="14.5" x14ac:dyDescent="0.35">
      <c r="L1770" s="62" t="s">
        <v>11097</v>
      </c>
      <c r="M1770" s="63" t="s">
        <v>9741</v>
      </c>
      <c r="N1770" s="64" t="s">
        <v>6633</v>
      </c>
      <c r="P1770" s="62" t="s">
        <v>7552</v>
      </c>
    </row>
    <row r="1771" spans="12:16" ht="14.5" x14ac:dyDescent="0.35">
      <c r="L1771" s="62" t="s">
        <v>11098</v>
      </c>
      <c r="M1771" s="63" t="s">
        <v>9794</v>
      </c>
      <c r="N1771" s="64" t="s">
        <v>2261</v>
      </c>
      <c r="P1771" s="62" t="s">
        <v>7553</v>
      </c>
    </row>
    <row r="1772" spans="12:16" ht="14.5" x14ac:dyDescent="0.35">
      <c r="L1772" s="62" t="s">
        <v>11099</v>
      </c>
      <c r="M1772" s="63" t="s">
        <v>9781</v>
      </c>
      <c r="N1772" s="64" t="s">
        <v>10614</v>
      </c>
      <c r="P1772" s="62" t="s">
        <v>7554</v>
      </c>
    </row>
    <row r="1773" spans="12:16" ht="14.5" x14ac:dyDescent="0.35">
      <c r="L1773" s="62" t="s">
        <v>11099</v>
      </c>
      <c r="M1773" s="63" t="s">
        <v>9768</v>
      </c>
      <c r="N1773" s="64" t="s">
        <v>6619</v>
      </c>
      <c r="P1773" s="62" t="s">
        <v>7555</v>
      </c>
    </row>
    <row r="1774" spans="12:16" ht="14.5" x14ac:dyDescent="0.35">
      <c r="L1774" s="62" t="s">
        <v>11099</v>
      </c>
      <c r="M1774" s="63" t="s">
        <v>9772</v>
      </c>
      <c r="N1774" s="64" t="s">
        <v>6640</v>
      </c>
      <c r="P1774" s="62" t="s">
        <v>7556</v>
      </c>
    </row>
    <row r="1775" spans="12:16" ht="14.5" x14ac:dyDescent="0.35">
      <c r="L1775" s="62" t="s">
        <v>11099</v>
      </c>
      <c r="M1775" s="63" t="s">
        <v>9750</v>
      </c>
      <c r="N1775" s="64" t="s">
        <v>6647</v>
      </c>
      <c r="P1775" s="62" t="s">
        <v>7557</v>
      </c>
    </row>
    <row r="1776" spans="12:16" ht="14.5" x14ac:dyDescent="0.35">
      <c r="L1776" s="62" t="s">
        <v>11099</v>
      </c>
      <c r="M1776" s="63" t="s">
        <v>9774</v>
      </c>
      <c r="N1776" s="64" t="s">
        <v>6655</v>
      </c>
      <c r="P1776" s="62" t="s">
        <v>7558</v>
      </c>
    </row>
    <row r="1777" spans="12:16" ht="14.5" x14ac:dyDescent="0.35">
      <c r="L1777" s="62" t="s">
        <v>11099</v>
      </c>
      <c r="M1777" s="63" t="s">
        <v>9767</v>
      </c>
      <c r="N1777" s="64" t="s">
        <v>6668</v>
      </c>
      <c r="P1777" s="62" t="s">
        <v>7559</v>
      </c>
    </row>
    <row r="1778" spans="12:16" ht="14.5" x14ac:dyDescent="0.35">
      <c r="L1778" s="62" t="s">
        <v>11100</v>
      </c>
      <c r="M1778" s="63" t="s">
        <v>9794</v>
      </c>
      <c r="N1778" s="64" t="s">
        <v>2262</v>
      </c>
      <c r="P1778" s="62" t="s">
        <v>7560</v>
      </c>
    </row>
    <row r="1779" spans="12:16" ht="14.5" x14ac:dyDescent="0.35">
      <c r="L1779" s="62" t="s">
        <v>11101</v>
      </c>
      <c r="M1779" s="63" t="s">
        <v>9800</v>
      </c>
      <c r="N1779" s="64" t="s">
        <v>10608</v>
      </c>
      <c r="P1779" s="62" t="s">
        <v>7561</v>
      </c>
    </row>
    <row r="1780" spans="12:16" ht="14.5" x14ac:dyDescent="0.35">
      <c r="L1780" s="62" t="s">
        <v>11101</v>
      </c>
      <c r="M1780" s="63" t="s">
        <v>9783</v>
      </c>
      <c r="N1780" s="64" t="s">
        <v>10610</v>
      </c>
      <c r="P1780" s="62" t="s">
        <v>7562</v>
      </c>
    </row>
    <row r="1781" spans="12:16" ht="14.5" x14ac:dyDescent="0.35">
      <c r="L1781" s="62" t="s">
        <v>11101</v>
      </c>
      <c r="M1781" s="63" t="s">
        <v>9743</v>
      </c>
      <c r="N1781" s="64" t="s">
        <v>6627</v>
      </c>
      <c r="P1781" s="62" t="s">
        <v>7563</v>
      </c>
    </row>
    <row r="1782" spans="12:16" ht="14.5" x14ac:dyDescent="0.35">
      <c r="L1782" s="62" t="s">
        <v>11101</v>
      </c>
      <c r="M1782" s="63" t="s">
        <v>9785</v>
      </c>
      <c r="N1782" s="64" t="s">
        <v>6634</v>
      </c>
      <c r="P1782" s="62" t="s">
        <v>7564</v>
      </c>
    </row>
    <row r="1783" spans="12:16" ht="14.5" x14ac:dyDescent="0.35">
      <c r="L1783" s="62" t="s">
        <v>11101</v>
      </c>
      <c r="M1783" s="63" t="s">
        <v>9741</v>
      </c>
      <c r="N1783" s="64" t="s">
        <v>6634</v>
      </c>
      <c r="P1783" s="62" t="s">
        <v>7565</v>
      </c>
    </row>
    <row r="1784" spans="12:16" ht="14.5" x14ac:dyDescent="0.35">
      <c r="L1784" s="62" t="s">
        <v>11101</v>
      </c>
      <c r="M1784" s="63" t="s">
        <v>9784</v>
      </c>
      <c r="N1784" s="64" t="s">
        <v>6639</v>
      </c>
      <c r="P1784" s="62" t="s">
        <v>7566</v>
      </c>
    </row>
    <row r="1785" spans="12:16" ht="14.5" x14ac:dyDescent="0.35">
      <c r="L1785" s="62" t="s">
        <v>11101</v>
      </c>
      <c r="M1785" s="63" t="s">
        <v>9750</v>
      </c>
      <c r="N1785" s="64" t="s">
        <v>6648</v>
      </c>
      <c r="P1785" s="62" t="s">
        <v>7567</v>
      </c>
    </row>
    <row r="1786" spans="12:16" ht="14.5" x14ac:dyDescent="0.35">
      <c r="L1786" s="62" t="s">
        <v>11101</v>
      </c>
      <c r="M1786" s="63" t="s">
        <v>9766</v>
      </c>
      <c r="N1786" s="64" t="s">
        <v>6649</v>
      </c>
      <c r="P1786" s="62" t="s">
        <v>7568</v>
      </c>
    </row>
    <row r="1787" spans="12:16" ht="14.5" x14ac:dyDescent="0.35">
      <c r="L1787" s="62" t="s">
        <v>11101</v>
      </c>
      <c r="M1787" s="63" t="s">
        <v>9776</v>
      </c>
      <c r="N1787" s="64" t="s">
        <v>6651</v>
      </c>
      <c r="P1787" s="62" t="s">
        <v>7569</v>
      </c>
    </row>
    <row r="1788" spans="12:16" ht="14.5" x14ac:dyDescent="0.35">
      <c r="L1788" s="62" t="s">
        <v>11101</v>
      </c>
      <c r="M1788" s="63" t="s">
        <v>9767</v>
      </c>
      <c r="N1788" s="64" t="s">
        <v>6667</v>
      </c>
      <c r="P1788" s="62" t="s">
        <v>7570</v>
      </c>
    </row>
    <row r="1789" spans="12:16" ht="14.5" x14ac:dyDescent="0.35">
      <c r="L1789" s="62" t="s">
        <v>11102</v>
      </c>
      <c r="M1789" s="63" t="s">
        <v>9789</v>
      </c>
      <c r="N1789" s="64" t="s">
        <v>6636</v>
      </c>
      <c r="P1789" s="62" t="s">
        <v>7571</v>
      </c>
    </row>
    <row r="1790" spans="12:16" ht="14.5" x14ac:dyDescent="0.35">
      <c r="L1790" s="62" t="s">
        <v>11103</v>
      </c>
      <c r="M1790" s="63" t="s">
        <v>9748</v>
      </c>
      <c r="N1790" s="64" t="s">
        <v>3939</v>
      </c>
      <c r="P1790" s="62" t="s">
        <v>7572</v>
      </c>
    </row>
    <row r="1791" spans="12:16" ht="14.5" x14ac:dyDescent="0.35">
      <c r="L1791" s="62" t="s">
        <v>11104</v>
      </c>
      <c r="M1791" s="63" t="s">
        <v>9741</v>
      </c>
      <c r="N1791" s="64" t="s">
        <v>6635</v>
      </c>
      <c r="P1791" s="62" t="s">
        <v>7573</v>
      </c>
    </row>
    <row r="1792" spans="12:16" ht="14.5" x14ac:dyDescent="0.35">
      <c r="L1792" s="62" t="s">
        <v>11105</v>
      </c>
      <c r="M1792" s="63" t="s">
        <v>9784</v>
      </c>
      <c r="N1792" s="64" t="s">
        <v>6640</v>
      </c>
      <c r="P1792" s="62" t="s">
        <v>7574</v>
      </c>
    </row>
    <row r="1793" spans="12:16" ht="14.5" x14ac:dyDescent="0.35">
      <c r="L1793" s="62" t="s">
        <v>11106</v>
      </c>
      <c r="M1793" s="63" t="s">
        <v>9780</v>
      </c>
      <c r="N1793" s="64" t="s">
        <v>2263</v>
      </c>
      <c r="P1793" s="62" t="s">
        <v>7575</v>
      </c>
    </row>
    <row r="1794" spans="12:16" ht="14.5" x14ac:dyDescent="0.35">
      <c r="L1794" s="62" t="s">
        <v>11107</v>
      </c>
      <c r="M1794" s="63" t="s">
        <v>9742</v>
      </c>
      <c r="N1794" s="64" t="s">
        <v>10604</v>
      </c>
      <c r="P1794" s="62" t="s">
        <v>7576</v>
      </c>
    </row>
    <row r="1795" spans="12:16" ht="14.5" x14ac:dyDescent="0.35">
      <c r="L1795" s="62" t="s">
        <v>11108</v>
      </c>
      <c r="M1795" s="63" t="s">
        <v>9793</v>
      </c>
      <c r="N1795" s="64" t="s">
        <v>6647</v>
      </c>
      <c r="P1795" s="62" t="s">
        <v>7577</v>
      </c>
    </row>
    <row r="1796" spans="12:16" ht="14.5" x14ac:dyDescent="0.35">
      <c r="L1796" s="62" t="s">
        <v>11109</v>
      </c>
      <c r="M1796" s="63" t="s">
        <v>9798</v>
      </c>
      <c r="N1796" s="64" t="s">
        <v>6648</v>
      </c>
      <c r="P1796" s="62" t="s">
        <v>7578</v>
      </c>
    </row>
    <row r="1797" spans="12:16" ht="14.5" x14ac:dyDescent="0.35">
      <c r="L1797" s="62" t="s">
        <v>11110</v>
      </c>
      <c r="M1797" s="63" t="s">
        <v>9798</v>
      </c>
      <c r="N1797" s="64" t="s">
        <v>6649</v>
      </c>
      <c r="P1797" s="62" t="s">
        <v>7579</v>
      </c>
    </row>
    <row r="1798" spans="12:16" ht="14.5" x14ac:dyDescent="0.35">
      <c r="L1798" s="62" t="s">
        <v>11110</v>
      </c>
      <c r="M1798" s="63" t="s">
        <v>9765</v>
      </c>
      <c r="N1798" s="64" t="s">
        <v>6653</v>
      </c>
      <c r="P1798" s="62" t="s">
        <v>7580</v>
      </c>
    </row>
    <row r="1799" spans="12:16" ht="14.5" x14ac:dyDescent="0.35">
      <c r="L1799" s="62" t="s">
        <v>11111</v>
      </c>
      <c r="M1799" s="63" t="s">
        <v>9776</v>
      </c>
      <c r="N1799" s="64" t="s">
        <v>6653</v>
      </c>
      <c r="P1799" s="62" t="s">
        <v>7581</v>
      </c>
    </row>
    <row r="1800" spans="12:16" ht="14.5" x14ac:dyDescent="0.35">
      <c r="L1800" s="62" t="s">
        <v>11112</v>
      </c>
      <c r="M1800" s="63" t="s">
        <v>9785</v>
      </c>
      <c r="N1800" s="64" t="s">
        <v>6635</v>
      </c>
      <c r="P1800" s="62" t="s">
        <v>7582</v>
      </c>
    </row>
    <row r="1801" spans="12:16" ht="14.5" x14ac:dyDescent="0.35">
      <c r="L1801" s="62" t="s">
        <v>11113</v>
      </c>
      <c r="M1801" s="63" t="s">
        <v>9794</v>
      </c>
      <c r="N1801" s="64" t="s">
        <v>2264</v>
      </c>
      <c r="P1801" s="62" t="s">
        <v>7583</v>
      </c>
    </row>
    <row r="1802" spans="12:16" ht="14.5" x14ac:dyDescent="0.35">
      <c r="L1802" s="62" t="s">
        <v>11114</v>
      </c>
      <c r="M1802" s="63" t="s">
        <v>9738</v>
      </c>
      <c r="N1802" s="64" t="s">
        <v>6635</v>
      </c>
      <c r="P1802" s="62" t="s">
        <v>7584</v>
      </c>
    </row>
    <row r="1803" spans="12:16" ht="14.5" x14ac:dyDescent="0.35">
      <c r="L1803" s="62" t="s">
        <v>11114</v>
      </c>
      <c r="M1803" s="63" t="s">
        <v>9773</v>
      </c>
      <c r="N1803" s="64" t="s">
        <v>6636</v>
      </c>
      <c r="P1803" s="62" t="s">
        <v>7585</v>
      </c>
    </row>
    <row r="1804" spans="12:16" ht="14.5" x14ac:dyDescent="0.35">
      <c r="L1804" s="62" t="s">
        <v>11114</v>
      </c>
      <c r="M1804" s="63" t="s">
        <v>9748</v>
      </c>
      <c r="N1804" s="64" t="s">
        <v>3940</v>
      </c>
      <c r="P1804" s="62" t="s">
        <v>7586</v>
      </c>
    </row>
    <row r="1805" spans="12:16" ht="14.5" x14ac:dyDescent="0.35">
      <c r="L1805" s="62" t="s">
        <v>11115</v>
      </c>
      <c r="M1805" s="63" t="s">
        <v>9794</v>
      </c>
      <c r="N1805" s="64" t="s">
        <v>2265</v>
      </c>
      <c r="P1805" s="62" t="s">
        <v>7587</v>
      </c>
    </row>
    <row r="1806" spans="12:16" ht="14.5" x14ac:dyDescent="0.35">
      <c r="L1806" s="62" t="s">
        <v>8473</v>
      </c>
      <c r="M1806" s="63" t="s">
        <v>9784</v>
      </c>
      <c r="N1806" s="64" t="s">
        <v>6641</v>
      </c>
      <c r="P1806" s="62" t="s">
        <v>7588</v>
      </c>
    </row>
    <row r="1807" spans="12:16" ht="14.5" x14ac:dyDescent="0.35">
      <c r="L1807" s="62" t="s">
        <v>8473</v>
      </c>
      <c r="M1807" s="63" t="s">
        <v>9765</v>
      </c>
      <c r="N1807" s="64" t="s">
        <v>6655</v>
      </c>
      <c r="P1807" s="62" t="s">
        <v>7589</v>
      </c>
    </row>
    <row r="1808" spans="12:16" ht="14.5" x14ac:dyDescent="0.35">
      <c r="L1808" s="62" t="s">
        <v>8474</v>
      </c>
      <c r="M1808" s="63" t="s">
        <v>9772</v>
      </c>
      <c r="N1808" s="64" t="s">
        <v>6641</v>
      </c>
      <c r="P1808" s="62" t="s">
        <v>7590</v>
      </c>
    </row>
    <row r="1809" spans="12:16" ht="14.5" x14ac:dyDescent="0.35">
      <c r="L1809" s="62" t="s">
        <v>8475</v>
      </c>
      <c r="M1809" s="63" t="s">
        <v>9748</v>
      </c>
      <c r="N1809" s="64" t="s">
        <v>3941</v>
      </c>
      <c r="P1809" s="62" t="s">
        <v>7591</v>
      </c>
    </row>
    <row r="1810" spans="12:16" ht="14.5" x14ac:dyDescent="0.35">
      <c r="L1810" s="62" t="s">
        <v>8476</v>
      </c>
      <c r="M1810" s="63" t="s">
        <v>9780</v>
      </c>
      <c r="N1810" s="64" t="s">
        <v>10597</v>
      </c>
      <c r="P1810" s="62" t="s">
        <v>7592</v>
      </c>
    </row>
    <row r="1811" spans="12:16" ht="14.5" x14ac:dyDescent="0.35">
      <c r="L1811" s="62" t="s">
        <v>8477</v>
      </c>
      <c r="M1811" s="63" t="s">
        <v>9798</v>
      </c>
      <c r="N1811" s="64" t="s">
        <v>6650</v>
      </c>
      <c r="P1811" s="62" t="s">
        <v>7593</v>
      </c>
    </row>
    <row r="1812" spans="12:16" ht="14.5" x14ac:dyDescent="0.35">
      <c r="L1812" s="62" t="s">
        <v>8478</v>
      </c>
      <c r="M1812" s="63" t="s">
        <v>9789</v>
      </c>
      <c r="N1812" s="64" t="s">
        <v>6638</v>
      </c>
      <c r="P1812" s="62" t="s">
        <v>7594</v>
      </c>
    </row>
    <row r="1813" spans="12:16" ht="14.5" x14ac:dyDescent="0.35">
      <c r="L1813" s="62" t="s">
        <v>8479</v>
      </c>
      <c r="M1813" s="63" t="s">
        <v>9788</v>
      </c>
      <c r="N1813" s="64" t="s">
        <v>6632</v>
      </c>
      <c r="P1813" s="62" t="s">
        <v>7595</v>
      </c>
    </row>
    <row r="1814" spans="12:16" ht="14.5" x14ac:dyDescent="0.35">
      <c r="L1814" s="62" t="s">
        <v>8480</v>
      </c>
      <c r="M1814" s="63" t="s">
        <v>9788</v>
      </c>
      <c r="N1814" s="64" t="s">
        <v>6633</v>
      </c>
      <c r="P1814" s="62" t="s">
        <v>7596</v>
      </c>
    </row>
    <row r="1815" spans="12:16" ht="14.5" x14ac:dyDescent="0.35">
      <c r="L1815" s="62" t="s">
        <v>8481</v>
      </c>
      <c r="M1815" s="63" t="s">
        <v>9792</v>
      </c>
      <c r="N1815" s="64" t="s">
        <v>6635</v>
      </c>
      <c r="P1815" s="62" t="s">
        <v>7597</v>
      </c>
    </row>
    <row r="1816" spans="12:16" ht="14.5" x14ac:dyDescent="0.35">
      <c r="L1816" s="62" t="s">
        <v>8482</v>
      </c>
      <c r="M1816" s="63" t="s">
        <v>9798</v>
      </c>
      <c r="N1816" s="64" t="s">
        <v>2266</v>
      </c>
      <c r="P1816" s="62" t="s">
        <v>7598</v>
      </c>
    </row>
    <row r="1817" spans="12:16" ht="14.5" x14ac:dyDescent="0.35">
      <c r="L1817" s="62" t="s">
        <v>8483</v>
      </c>
      <c r="M1817" s="63" t="s">
        <v>9794</v>
      </c>
      <c r="N1817" s="64" t="s">
        <v>2267</v>
      </c>
      <c r="P1817" s="62" t="s">
        <v>7599</v>
      </c>
    </row>
    <row r="1818" spans="12:16" ht="14.5" x14ac:dyDescent="0.35">
      <c r="L1818" s="62" t="s">
        <v>8484</v>
      </c>
      <c r="M1818" s="63" t="s">
        <v>9777</v>
      </c>
      <c r="N1818" s="64" t="s">
        <v>10591</v>
      </c>
      <c r="P1818" s="62" t="s">
        <v>7600</v>
      </c>
    </row>
    <row r="1819" spans="12:16" ht="14.5" x14ac:dyDescent="0.35">
      <c r="L1819" s="62" t="s">
        <v>8484</v>
      </c>
      <c r="M1819" s="63" t="s">
        <v>4358</v>
      </c>
      <c r="N1819" s="64" t="s">
        <v>6634</v>
      </c>
      <c r="P1819" s="62" t="s">
        <v>7601</v>
      </c>
    </row>
    <row r="1820" spans="12:16" ht="14.5" x14ac:dyDescent="0.35">
      <c r="L1820" s="62" t="s">
        <v>8484</v>
      </c>
      <c r="M1820" s="63" t="s">
        <v>9766</v>
      </c>
      <c r="N1820" s="64" t="s">
        <v>6650</v>
      </c>
      <c r="P1820" s="62" t="s">
        <v>7602</v>
      </c>
    </row>
    <row r="1821" spans="12:16" ht="14.5" x14ac:dyDescent="0.35">
      <c r="L1821" s="62" t="s">
        <v>8484</v>
      </c>
      <c r="M1821" s="63" t="s">
        <v>9765</v>
      </c>
      <c r="N1821" s="64" t="s">
        <v>6656</v>
      </c>
      <c r="P1821" s="62" t="s">
        <v>7603</v>
      </c>
    </row>
    <row r="1822" spans="12:16" ht="14.5" x14ac:dyDescent="0.35">
      <c r="L1822" s="62" t="s">
        <v>8484</v>
      </c>
      <c r="M1822" s="63" t="s">
        <v>9767</v>
      </c>
      <c r="N1822" s="64" t="s">
        <v>6671</v>
      </c>
      <c r="P1822" s="62" t="s">
        <v>7604</v>
      </c>
    </row>
    <row r="1823" spans="12:16" ht="14.5" x14ac:dyDescent="0.35">
      <c r="L1823" s="62" t="s">
        <v>8485</v>
      </c>
      <c r="M1823" s="63" t="s">
        <v>9772</v>
      </c>
      <c r="N1823" s="64" t="s">
        <v>6642</v>
      </c>
      <c r="P1823" s="62" t="s">
        <v>7605</v>
      </c>
    </row>
    <row r="1824" spans="12:16" ht="14.5" x14ac:dyDescent="0.35">
      <c r="L1824" s="62" t="s">
        <v>8486</v>
      </c>
      <c r="M1824" s="63" t="s">
        <v>9772</v>
      </c>
      <c r="N1824" s="64" t="s">
        <v>6643</v>
      </c>
      <c r="P1824" s="62" t="s">
        <v>7606</v>
      </c>
    </row>
    <row r="1825" spans="12:16" ht="14.5" x14ac:dyDescent="0.35">
      <c r="L1825" s="62" t="s">
        <v>8487</v>
      </c>
      <c r="M1825" s="63" t="s">
        <v>9738</v>
      </c>
      <c r="N1825" s="64" t="s">
        <v>6636</v>
      </c>
      <c r="P1825" s="62" t="s">
        <v>7607</v>
      </c>
    </row>
    <row r="1826" spans="12:16" ht="14.5" x14ac:dyDescent="0.35">
      <c r="L1826" s="62" t="s">
        <v>8487</v>
      </c>
      <c r="M1826" s="63" t="s">
        <v>9793</v>
      </c>
      <c r="N1826" s="64" t="s">
        <v>6650</v>
      </c>
      <c r="P1826" s="62" t="s">
        <v>7608</v>
      </c>
    </row>
    <row r="1827" spans="12:16" ht="14.5" x14ac:dyDescent="0.35">
      <c r="L1827" s="62" t="s">
        <v>8487</v>
      </c>
      <c r="M1827" s="63" t="s">
        <v>9782</v>
      </c>
      <c r="N1827" s="64" t="s">
        <v>6651</v>
      </c>
      <c r="P1827" s="62" t="s">
        <v>8181</v>
      </c>
    </row>
    <row r="1828" spans="12:16" ht="14.5" x14ac:dyDescent="0.35">
      <c r="L1828" s="62" t="s">
        <v>8487</v>
      </c>
      <c r="M1828" s="63" t="s">
        <v>9750</v>
      </c>
      <c r="N1828" s="64" t="s">
        <v>6653</v>
      </c>
      <c r="P1828" s="62" t="s">
        <v>7609</v>
      </c>
    </row>
    <row r="1829" spans="12:16" ht="14.5" x14ac:dyDescent="0.35">
      <c r="L1829" s="62" t="s">
        <v>8487</v>
      </c>
      <c r="M1829" s="63" t="s">
        <v>9774</v>
      </c>
      <c r="N1829" s="64" t="s">
        <v>6658</v>
      </c>
      <c r="P1829" s="62" t="s">
        <v>7610</v>
      </c>
    </row>
    <row r="1830" spans="12:16" ht="14.5" x14ac:dyDescent="0.35">
      <c r="L1830" s="62" t="s">
        <v>8487</v>
      </c>
      <c r="M1830" s="63" t="s">
        <v>9748</v>
      </c>
      <c r="N1830" s="64" t="s">
        <v>3944</v>
      </c>
      <c r="P1830" s="62" t="s">
        <v>7611</v>
      </c>
    </row>
    <row r="1831" spans="12:16" ht="14.5" x14ac:dyDescent="0.35">
      <c r="L1831" s="62" t="s">
        <v>8488</v>
      </c>
      <c r="M1831" s="63" t="s">
        <v>9750</v>
      </c>
      <c r="N1831" s="64" t="s">
        <v>6655</v>
      </c>
      <c r="P1831" s="62" t="s">
        <v>7612</v>
      </c>
    </row>
    <row r="1832" spans="12:16" ht="14.5" x14ac:dyDescent="0.35">
      <c r="L1832" s="62" t="s">
        <v>8489</v>
      </c>
      <c r="M1832" s="63" t="s">
        <v>9742</v>
      </c>
      <c r="N1832" s="64" t="s">
        <v>10605</v>
      </c>
      <c r="P1832" s="62" t="s">
        <v>7613</v>
      </c>
    </row>
    <row r="1833" spans="12:16" ht="14.5" x14ac:dyDescent="0.35">
      <c r="L1833" s="62" t="s">
        <v>8490</v>
      </c>
      <c r="M1833" s="63" t="s">
        <v>9781</v>
      </c>
      <c r="N1833" s="64" t="s">
        <v>10615</v>
      </c>
      <c r="P1833" s="62" t="s">
        <v>7614</v>
      </c>
    </row>
    <row r="1834" spans="12:16" ht="14.5" x14ac:dyDescent="0.35">
      <c r="L1834" s="62" t="s">
        <v>8490</v>
      </c>
      <c r="M1834" s="63" t="s">
        <v>9775</v>
      </c>
      <c r="N1834" s="64" t="s">
        <v>10617</v>
      </c>
      <c r="P1834" s="62" t="s">
        <v>7615</v>
      </c>
    </row>
    <row r="1835" spans="12:16" ht="14.5" x14ac:dyDescent="0.35">
      <c r="L1835" s="62" t="s">
        <v>8490</v>
      </c>
      <c r="M1835" s="63" t="s">
        <v>9768</v>
      </c>
      <c r="N1835" s="64" t="s">
        <v>6620</v>
      </c>
      <c r="P1835" s="62" t="s">
        <v>7616</v>
      </c>
    </row>
    <row r="1836" spans="12:16" ht="14.5" x14ac:dyDescent="0.35">
      <c r="L1836" s="62" t="s">
        <v>8490</v>
      </c>
      <c r="M1836" s="63" t="s">
        <v>9749</v>
      </c>
      <c r="N1836" s="64" t="s">
        <v>6620</v>
      </c>
      <c r="P1836" s="62" t="s">
        <v>7617</v>
      </c>
    </row>
    <row r="1837" spans="12:16" ht="14.5" x14ac:dyDescent="0.35">
      <c r="L1837" s="62" t="s">
        <v>8490</v>
      </c>
      <c r="M1837" s="63" t="s">
        <v>9747</v>
      </c>
      <c r="N1837" s="64" t="s">
        <v>6632</v>
      </c>
      <c r="P1837" s="62" t="s">
        <v>7618</v>
      </c>
    </row>
    <row r="1838" spans="12:16" ht="14.5" x14ac:dyDescent="0.35">
      <c r="L1838" s="62" t="s">
        <v>8490</v>
      </c>
      <c r="M1838" s="63" t="s">
        <v>9741</v>
      </c>
      <c r="N1838" s="64" t="s">
        <v>6636</v>
      </c>
      <c r="P1838" s="62" t="s">
        <v>7619</v>
      </c>
    </row>
    <row r="1839" spans="12:16" ht="14.5" x14ac:dyDescent="0.35">
      <c r="L1839" s="62" t="s">
        <v>8490</v>
      </c>
      <c r="M1839" s="63" t="s">
        <v>9738</v>
      </c>
      <c r="N1839" s="64" t="s">
        <v>6638</v>
      </c>
      <c r="P1839" s="62" t="s">
        <v>7620</v>
      </c>
    </row>
    <row r="1840" spans="12:16" ht="14.5" x14ac:dyDescent="0.35">
      <c r="L1840" s="62" t="s">
        <v>8490</v>
      </c>
      <c r="M1840" s="63" t="s">
        <v>9773</v>
      </c>
      <c r="N1840" s="64" t="s">
        <v>6638</v>
      </c>
      <c r="P1840" s="62" t="s">
        <v>7621</v>
      </c>
    </row>
    <row r="1841" spans="12:16" ht="14.5" x14ac:dyDescent="0.35">
      <c r="L1841" s="62" t="s">
        <v>8490</v>
      </c>
      <c r="M1841" s="63" t="s">
        <v>9949</v>
      </c>
      <c r="N1841" s="64" t="s">
        <v>6641</v>
      </c>
      <c r="P1841" s="62" t="s">
        <v>7622</v>
      </c>
    </row>
    <row r="1842" spans="12:16" ht="14.5" x14ac:dyDescent="0.35">
      <c r="L1842" s="62" t="s">
        <v>8490</v>
      </c>
      <c r="M1842" s="63" t="s">
        <v>9784</v>
      </c>
      <c r="N1842" s="64" t="s">
        <v>6642</v>
      </c>
      <c r="P1842" s="62" t="s">
        <v>7623</v>
      </c>
    </row>
    <row r="1843" spans="12:16" ht="14.5" x14ac:dyDescent="0.35">
      <c r="L1843" s="62" t="s">
        <v>8490</v>
      </c>
      <c r="M1843" s="63" t="s">
        <v>9793</v>
      </c>
      <c r="N1843" s="64" t="s">
        <v>6651</v>
      </c>
      <c r="P1843" s="62" t="s">
        <v>7624</v>
      </c>
    </row>
    <row r="1844" spans="12:16" ht="14.5" x14ac:dyDescent="0.35">
      <c r="L1844" s="62" t="s">
        <v>8490</v>
      </c>
      <c r="M1844" s="63" t="s">
        <v>9798</v>
      </c>
      <c r="N1844" s="64" t="s">
        <v>6651</v>
      </c>
      <c r="P1844" s="62" t="s">
        <v>7625</v>
      </c>
    </row>
    <row r="1845" spans="12:16" ht="14.5" x14ac:dyDescent="0.35">
      <c r="L1845" s="62" t="s">
        <v>8490</v>
      </c>
      <c r="M1845" s="63" t="s">
        <v>9782</v>
      </c>
      <c r="N1845" s="64" t="s">
        <v>6653</v>
      </c>
      <c r="P1845" s="62" t="s">
        <v>7626</v>
      </c>
    </row>
    <row r="1846" spans="12:16" ht="14.5" x14ac:dyDescent="0.35">
      <c r="L1846" s="62" t="s">
        <v>8490</v>
      </c>
      <c r="M1846" s="63" t="s">
        <v>9750</v>
      </c>
      <c r="N1846" s="64" t="s">
        <v>6656</v>
      </c>
      <c r="P1846" s="62" t="s">
        <v>7627</v>
      </c>
    </row>
    <row r="1847" spans="12:16" ht="14.5" x14ac:dyDescent="0.35">
      <c r="L1847" s="62" t="s">
        <v>8490</v>
      </c>
      <c r="M1847" s="63" t="s">
        <v>9776</v>
      </c>
      <c r="N1847" s="64" t="s">
        <v>6656</v>
      </c>
      <c r="P1847" s="62" t="s">
        <v>1864</v>
      </c>
    </row>
    <row r="1848" spans="12:16" ht="14.5" x14ac:dyDescent="0.35">
      <c r="L1848" s="62" t="s">
        <v>8490</v>
      </c>
      <c r="M1848" s="63" t="s">
        <v>9765</v>
      </c>
      <c r="N1848" s="64" t="s">
        <v>6658</v>
      </c>
      <c r="P1848" s="62" t="s">
        <v>1865</v>
      </c>
    </row>
    <row r="1849" spans="12:16" ht="14.5" x14ac:dyDescent="0.35">
      <c r="L1849" s="62" t="s">
        <v>8490</v>
      </c>
      <c r="M1849" s="63" t="s">
        <v>9774</v>
      </c>
      <c r="N1849" s="64" t="s">
        <v>6654</v>
      </c>
      <c r="P1849" s="62" t="s">
        <v>1866</v>
      </c>
    </row>
    <row r="1850" spans="12:16" ht="14.5" x14ac:dyDescent="0.35">
      <c r="L1850" s="62" t="s">
        <v>8490</v>
      </c>
      <c r="M1850" s="63" t="s">
        <v>9767</v>
      </c>
      <c r="N1850" s="64" t="s">
        <v>6678</v>
      </c>
      <c r="P1850" s="62" t="s">
        <v>1867</v>
      </c>
    </row>
    <row r="1851" spans="12:16" ht="14.5" x14ac:dyDescent="0.35">
      <c r="L1851" s="62" t="s">
        <v>8490</v>
      </c>
      <c r="M1851" s="63" t="s">
        <v>9748</v>
      </c>
      <c r="N1851" s="64" t="s">
        <v>3946</v>
      </c>
      <c r="P1851" s="62" t="s">
        <v>1868</v>
      </c>
    </row>
    <row r="1852" spans="12:16" ht="14.5" x14ac:dyDescent="0.35">
      <c r="L1852" s="62" t="s">
        <v>8490</v>
      </c>
      <c r="M1852" s="63" t="s">
        <v>9794</v>
      </c>
      <c r="N1852" s="64" t="s">
        <v>2268</v>
      </c>
      <c r="P1852" s="62" t="s">
        <v>1869</v>
      </c>
    </row>
    <row r="1853" spans="12:16" ht="14.5" x14ac:dyDescent="0.35">
      <c r="L1853" s="62" t="s">
        <v>8491</v>
      </c>
      <c r="M1853" s="63" t="s">
        <v>9767</v>
      </c>
      <c r="N1853" s="64" t="s">
        <v>6680</v>
      </c>
      <c r="P1853" s="62" t="s">
        <v>1870</v>
      </c>
    </row>
    <row r="1854" spans="12:16" ht="14.5" x14ac:dyDescent="0.35">
      <c r="L1854" s="62" t="s">
        <v>8492</v>
      </c>
      <c r="M1854" s="63" t="s">
        <v>9765</v>
      </c>
      <c r="N1854" s="64" t="s">
        <v>6654</v>
      </c>
      <c r="P1854" s="62" t="s">
        <v>1871</v>
      </c>
    </row>
    <row r="1855" spans="12:16" ht="14.5" x14ac:dyDescent="0.35">
      <c r="L1855" s="62" t="s">
        <v>8493</v>
      </c>
      <c r="M1855" s="63" t="s">
        <v>4358</v>
      </c>
      <c r="N1855" s="64" t="s">
        <v>6636</v>
      </c>
      <c r="P1855" s="62" t="s">
        <v>1872</v>
      </c>
    </row>
    <row r="1856" spans="12:16" ht="14.5" x14ac:dyDescent="0.35">
      <c r="L1856" s="62" t="s">
        <v>8494</v>
      </c>
      <c r="M1856" s="63" t="s">
        <v>9784</v>
      </c>
      <c r="N1856" s="64" t="s">
        <v>6643</v>
      </c>
      <c r="P1856" s="62" t="s">
        <v>1873</v>
      </c>
    </row>
    <row r="1857" spans="12:16" ht="14.5" x14ac:dyDescent="0.35">
      <c r="L1857" s="62" t="s">
        <v>8495</v>
      </c>
      <c r="M1857" s="63" t="s">
        <v>9785</v>
      </c>
      <c r="N1857" s="64" t="s">
        <v>6640</v>
      </c>
      <c r="P1857" s="62" t="s">
        <v>1874</v>
      </c>
    </row>
    <row r="1858" spans="12:16" ht="14.5" x14ac:dyDescent="0.35">
      <c r="L1858" s="62" t="s">
        <v>8496</v>
      </c>
      <c r="M1858" s="63" t="s">
        <v>480</v>
      </c>
      <c r="N1858" s="64" t="s">
        <v>2269</v>
      </c>
      <c r="P1858" s="62" t="s">
        <v>1875</v>
      </c>
    </row>
    <row r="1859" spans="12:16" ht="14.5" x14ac:dyDescent="0.35">
      <c r="L1859" s="62" t="s">
        <v>8497</v>
      </c>
      <c r="M1859" s="63" t="s">
        <v>9786</v>
      </c>
      <c r="N1859" s="64" t="s">
        <v>10608</v>
      </c>
      <c r="P1859" s="62" t="s">
        <v>1876</v>
      </c>
    </row>
    <row r="1860" spans="12:16" ht="14.5" x14ac:dyDescent="0.35">
      <c r="L1860" s="62" t="s">
        <v>8498</v>
      </c>
      <c r="M1860" s="63" t="s">
        <v>480</v>
      </c>
      <c r="N1860" s="64" t="s">
        <v>2270</v>
      </c>
      <c r="P1860" s="62" t="s">
        <v>4742</v>
      </c>
    </row>
    <row r="1861" spans="12:16" ht="14.5" x14ac:dyDescent="0.35">
      <c r="L1861" s="62" t="s">
        <v>8499</v>
      </c>
      <c r="M1861" s="63" t="s">
        <v>9798</v>
      </c>
      <c r="N1861" s="64" t="s">
        <v>2271</v>
      </c>
      <c r="P1861" s="62" t="s">
        <v>4743</v>
      </c>
    </row>
    <row r="1862" spans="12:16" ht="14.5" x14ac:dyDescent="0.35">
      <c r="L1862" s="62" t="s">
        <v>8500</v>
      </c>
      <c r="M1862" s="63" t="s">
        <v>9798</v>
      </c>
      <c r="N1862" s="64" t="s">
        <v>2272</v>
      </c>
      <c r="P1862" s="62" t="s">
        <v>4744</v>
      </c>
    </row>
    <row r="1863" spans="12:16" ht="14.5" x14ac:dyDescent="0.35">
      <c r="L1863" s="62" t="s">
        <v>8501</v>
      </c>
      <c r="M1863" s="63" t="s">
        <v>9747</v>
      </c>
      <c r="N1863" s="64" t="s">
        <v>6633</v>
      </c>
      <c r="P1863" s="62" t="s">
        <v>4745</v>
      </c>
    </row>
    <row r="1864" spans="12:16" ht="14.5" x14ac:dyDescent="0.35">
      <c r="L1864" s="62" t="s">
        <v>8502</v>
      </c>
      <c r="M1864" s="63" t="s">
        <v>9789</v>
      </c>
      <c r="N1864" s="64" t="s">
        <v>6639</v>
      </c>
      <c r="P1864" s="62" t="s">
        <v>4746</v>
      </c>
    </row>
    <row r="1865" spans="12:16" ht="14.5" x14ac:dyDescent="0.35">
      <c r="L1865" s="62" t="s">
        <v>8503</v>
      </c>
      <c r="M1865" s="63" t="s">
        <v>9772</v>
      </c>
      <c r="N1865" s="64" t="s">
        <v>6644</v>
      </c>
      <c r="P1865" s="62" t="s">
        <v>4747</v>
      </c>
    </row>
    <row r="1866" spans="12:16" ht="14.5" x14ac:dyDescent="0.35">
      <c r="L1866" s="62" t="s">
        <v>8504</v>
      </c>
      <c r="M1866" s="63" t="s">
        <v>9801</v>
      </c>
      <c r="N1866" s="64" t="s">
        <v>6623</v>
      </c>
      <c r="P1866" s="62" t="s">
        <v>4748</v>
      </c>
    </row>
    <row r="1867" spans="12:16" ht="14.5" x14ac:dyDescent="0.35">
      <c r="L1867" s="62" t="s">
        <v>6288</v>
      </c>
      <c r="M1867" s="63" t="s">
        <v>9739</v>
      </c>
      <c r="N1867" s="64" t="s">
        <v>10586</v>
      </c>
      <c r="P1867" s="62" t="s">
        <v>4749</v>
      </c>
    </row>
    <row r="1868" spans="12:16" ht="14.5" x14ac:dyDescent="0.35">
      <c r="L1868" s="62" t="s">
        <v>8505</v>
      </c>
      <c r="M1868" s="63" t="s">
        <v>9801</v>
      </c>
      <c r="N1868" s="64" t="s">
        <v>10601</v>
      </c>
      <c r="P1868" s="62" t="s">
        <v>4750</v>
      </c>
    </row>
    <row r="1869" spans="12:16" ht="14.5" x14ac:dyDescent="0.35">
      <c r="L1869" s="62" t="s">
        <v>8506</v>
      </c>
      <c r="M1869" s="63" t="s">
        <v>9738</v>
      </c>
      <c r="N1869" s="64" t="s">
        <v>6639</v>
      </c>
      <c r="P1869" s="62" t="s">
        <v>4751</v>
      </c>
    </row>
    <row r="1870" spans="12:16" ht="14.5" x14ac:dyDescent="0.35">
      <c r="L1870" s="62" t="s">
        <v>8464</v>
      </c>
      <c r="M1870" s="63" t="s">
        <v>482</v>
      </c>
      <c r="N1870" s="64" t="s">
        <v>10578</v>
      </c>
      <c r="P1870" s="62" t="s">
        <v>4752</v>
      </c>
    </row>
    <row r="1871" spans="12:16" ht="14.5" x14ac:dyDescent="0.35">
      <c r="L1871" s="62" t="s">
        <v>8465</v>
      </c>
      <c r="M1871" s="63" t="s">
        <v>9789</v>
      </c>
      <c r="N1871" s="64" t="s">
        <v>6640</v>
      </c>
      <c r="P1871" s="62" t="s">
        <v>4753</v>
      </c>
    </row>
    <row r="1872" spans="12:16" ht="14.5" x14ac:dyDescent="0.35">
      <c r="L1872" s="62" t="s">
        <v>8466</v>
      </c>
      <c r="M1872" s="63" t="s">
        <v>9740</v>
      </c>
      <c r="N1872" s="64" t="s">
        <v>10582</v>
      </c>
      <c r="P1872" s="62" t="s">
        <v>5795</v>
      </c>
    </row>
    <row r="1873" spans="12:16" ht="14.5" x14ac:dyDescent="0.35">
      <c r="L1873" s="62" t="s">
        <v>8467</v>
      </c>
      <c r="M1873" s="63" t="s">
        <v>9774</v>
      </c>
      <c r="N1873" s="64" t="s">
        <v>6659</v>
      </c>
      <c r="P1873" s="62" t="s">
        <v>5796</v>
      </c>
    </row>
    <row r="1874" spans="12:16" ht="14.5" x14ac:dyDescent="0.35">
      <c r="L1874" s="62" t="s">
        <v>8468</v>
      </c>
      <c r="M1874" s="63" t="s">
        <v>9742</v>
      </c>
      <c r="N1874" s="64" t="s">
        <v>10606</v>
      </c>
      <c r="P1874" s="62" t="s">
        <v>5797</v>
      </c>
    </row>
    <row r="1875" spans="12:16" ht="14.5" x14ac:dyDescent="0.35">
      <c r="L1875" s="62" t="s">
        <v>8469</v>
      </c>
      <c r="M1875" s="63" t="s">
        <v>9801</v>
      </c>
      <c r="N1875" s="64" t="s">
        <v>6627</v>
      </c>
      <c r="P1875" s="62" t="s">
        <v>5798</v>
      </c>
    </row>
    <row r="1876" spans="12:16" ht="14.5" x14ac:dyDescent="0.35">
      <c r="L1876" s="62" t="s">
        <v>8470</v>
      </c>
      <c r="M1876" s="63" t="s">
        <v>9786</v>
      </c>
      <c r="N1876" s="64" t="s">
        <v>10610</v>
      </c>
      <c r="P1876" s="62" t="s">
        <v>5799</v>
      </c>
    </row>
    <row r="1877" spans="12:16" ht="14.5" x14ac:dyDescent="0.35">
      <c r="L1877" s="62" t="s">
        <v>8470</v>
      </c>
      <c r="M1877" s="63" t="s">
        <v>9800</v>
      </c>
      <c r="N1877" s="64" t="s">
        <v>10612</v>
      </c>
      <c r="P1877" s="62" t="s">
        <v>5800</v>
      </c>
    </row>
    <row r="1878" spans="12:16" ht="14.5" x14ac:dyDescent="0.35">
      <c r="L1878" s="62" t="s">
        <v>8470</v>
      </c>
      <c r="M1878" s="63" t="s">
        <v>9791</v>
      </c>
      <c r="N1878" s="64" t="s">
        <v>6621</v>
      </c>
      <c r="P1878" s="62" t="s">
        <v>5801</v>
      </c>
    </row>
    <row r="1879" spans="12:16" ht="14.5" x14ac:dyDescent="0.35">
      <c r="L1879" s="62" t="s">
        <v>8470</v>
      </c>
      <c r="M1879" s="63" t="s">
        <v>9747</v>
      </c>
      <c r="N1879" s="64" t="s">
        <v>6634</v>
      </c>
      <c r="P1879" s="62" t="s">
        <v>5802</v>
      </c>
    </row>
    <row r="1880" spans="12:16" ht="14.5" x14ac:dyDescent="0.35">
      <c r="L1880" s="62" t="s">
        <v>8470</v>
      </c>
      <c r="M1880" s="63" t="s">
        <v>9741</v>
      </c>
      <c r="N1880" s="64" t="s">
        <v>6638</v>
      </c>
      <c r="P1880" s="62" t="s">
        <v>5803</v>
      </c>
    </row>
    <row r="1881" spans="12:16" ht="14.5" x14ac:dyDescent="0.35">
      <c r="L1881" s="62" t="s">
        <v>8470</v>
      </c>
      <c r="M1881" s="63" t="s">
        <v>9773</v>
      </c>
      <c r="N1881" s="64" t="s">
        <v>6639</v>
      </c>
      <c r="P1881" s="62" t="s">
        <v>5804</v>
      </c>
    </row>
    <row r="1882" spans="12:16" ht="14.5" x14ac:dyDescent="0.35">
      <c r="L1882" s="62" t="s">
        <v>8470</v>
      </c>
      <c r="M1882" s="63" t="s">
        <v>9738</v>
      </c>
      <c r="N1882" s="64" t="s">
        <v>6640</v>
      </c>
      <c r="P1882" s="62" t="s">
        <v>5805</v>
      </c>
    </row>
    <row r="1883" spans="12:16" ht="14.5" x14ac:dyDescent="0.35">
      <c r="L1883" s="62" t="s">
        <v>8470</v>
      </c>
      <c r="M1883" s="63" t="s">
        <v>9949</v>
      </c>
      <c r="N1883" s="64" t="s">
        <v>6642</v>
      </c>
      <c r="P1883" s="62" t="s">
        <v>5806</v>
      </c>
    </row>
    <row r="1884" spans="12:16" ht="14.5" x14ac:dyDescent="0.35">
      <c r="L1884" s="62" t="s">
        <v>8470</v>
      </c>
      <c r="M1884" s="63" t="s">
        <v>9784</v>
      </c>
      <c r="N1884" s="64" t="s">
        <v>6644</v>
      </c>
      <c r="P1884" s="62" t="s">
        <v>8184</v>
      </c>
    </row>
    <row r="1885" spans="12:16" ht="14.5" x14ac:dyDescent="0.35">
      <c r="L1885" s="62" t="s">
        <v>8470</v>
      </c>
      <c r="M1885" s="63" t="s">
        <v>9766</v>
      </c>
      <c r="N1885" s="64" t="s">
        <v>6653</v>
      </c>
      <c r="P1885" s="62" t="s">
        <v>5807</v>
      </c>
    </row>
    <row r="1886" spans="12:16" ht="14.5" x14ac:dyDescent="0.35">
      <c r="L1886" s="62" t="s">
        <v>8470</v>
      </c>
      <c r="M1886" s="63" t="s">
        <v>9793</v>
      </c>
      <c r="N1886" s="64" t="s">
        <v>6653</v>
      </c>
      <c r="P1886" s="62" t="s">
        <v>5808</v>
      </c>
    </row>
    <row r="1887" spans="12:16" ht="14.5" x14ac:dyDescent="0.35">
      <c r="L1887" s="62" t="s">
        <v>8470</v>
      </c>
      <c r="M1887" s="63" t="s">
        <v>9750</v>
      </c>
      <c r="N1887" s="64" t="s">
        <v>6658</v>
      </c>
      <c r="P1887" s="62" t="s">
        <v>5809</v>
      </c>
    </row>
    <row r="1888" spans="12:16" ht="14.5" x14ac:dyDescent="0.35">
      <c r="L1888" s="62" t="s">
        <v>8470</v>
      </c>
      <c r="M1888" s="63" t="s">
        <v>9765</v>
      </c>
      <c r="N1888" s="64" t="s">
        <v>6659</v>
      </c>
      <c r="P1888" s="62" t="s">
        <v>5810</v>
      </c>
    </row>
    <row r="1889" spans="12:16" ht="14.5" x14ac:dyDescent="0.35">
      <c r="L1889" s="62" t="s">
        <v>8470</v>
      </c>
      <c r="M1889" s="63" t="s">
        <v>9774</v>
      </c>
      <c r="N1889" s="64" t="s">
        <v>6660</v>
      </c>
      <c r="P1889" s="62" t="s">
        <v>5811</v>
      </c>
    </row>
    <row r="1890" spans="12:16" ht="14.5" x14ac:dyDescent="0.35">
      <c r="L1890" s="62" t="s">
        <v>8470</v>
      </c>
      <c r="M1890" s="63" t="s">
        <v>9767</v>
      </c>
      <c r="N1890" s="64" t="s">
        <v>6681</v>
      </c>
      <c r="P1890" s="62" t="s">
        <v>5812</v>
      </c>
    </row>
    <row r="1891" spans="12:16" ht="14.5" x14ac:dyDescent="0.35">
      <c r="L1891" s="62" t="s">
        <v>8470</v>
      </c>
      <c r="M1891" s="63" t="s">
        <v>9748</v>
      </c>
      <c r="N1891" s="64" t="s">
        <v>3947</v>
      </c>
      <c r="P1891" s="62" t="s">
        <v>5813</v>
      </c>
    </row>
    <row r="1892" spans="12:16" ht="14.5" x14ac:dyDescent="0.35">
      <c r="L1892" s="62" t="s">
        <v>8470</v>
      </c>
      <c r="M1892" s="63" t="s">
        <v>9794</v>
      </c>
      <c r="N1892" s="64" t="s">
        <v>2273</v>
      </c>
      <c r="P1892" s="62" t="s">
        <v>5814</v>
      </c>
    </row>
    <row r="1893" spans="12:16" ht="14.5" x14ac:dyDescent="0.35">
      <c r="L1893" s="62" t="s">
        <v>8526</v>
      </c>
      <c r="M1893" s="63" t="s">
        <v>9742</v>
      </c>
      <c r="N1893" s="64" t="s">
        <v>10607</v>
      </c>
      <c r="P1893" s="62" t="s">
        <v>5815</v>
      </c>
    </row>
    <row r="1894" spans="12:16" ht="14.5" x14ac:dyDescent="0.35">
      <c r="L1894" s="62" t="s">
        <v>8527</v>
      </c>
      <c r="M1894" s="63" t="s">
        <v>9791</v>
      </c>
      <c r="N1894" s="64" t="s">
        <v>6622</v>
      </c>
      <c r="P1894" s="62" t="s">
        <v>5816</v>
      </c>
    </row>
    <row r="1895" spans="12:16" ht="14.5" x14ac:dyDescent="0.35">
      <c r="L1895" s="62" t="s">
        <v>8528</v>
      </c>
      <c r="M1895" s="63" t="s">
        <v>9801</v>
      </c>
      <c r="N1895" s="64" t="s">
        <v>6630</v>
      </c>
      <c r="P1895" s="62" t="s">
        <v>5817</v>
      </c>
    </row>
    <row r="1896" spans="12:16" ht="14.5" x14ac:dyDescent="0.35">
      <c r="L1896" s="62" t="s">
        <v>8528</v>
      </c>
      <c r="M1896" s="63" t="s">
        <v>9772</v>
      </c>
      <c r="N1896" s="64" t="s">
        <v>6646</v>
      </c>
      <c r="P1896" s="62" t="s">
        <v>5818</v>
      </c>
    </row>
    <row r="1897" spans="12:16" ht="14.5" x14ac:dyDescent="0.35">
      <c r="L1897" s="62" t="s">
        <v>8529</v>
      </c>
      <c r="M1897" s="63" t="s">
        <v>9800</v>
      </c>
      <c r="N1897" s="64" t="s">
        <v>10614</v>
      </c>
      <c r="P1897" s="62" t="s">
        <v>5819</v>
      </c>
    </row>
    <row r="1898" spans="12:16" ht="14.5" x14ac:dyDescent="0.35">
      <c r="L1898" s="62" t="s">
        <v>8529</v>
      </c>
      <c r="M1898" s="63" t="s">
        <v>4358</v>
      </c>
      <c r="N1898" s="64" t="s">
        <v>6638</v>
      </c>
      <c r="P1898" s="62" t="s">
        <v>5820</v>
      </c>
    </row>
    <row r="1899" spans="12:16" ht="14.5" x14ac:dyDescent="0.35">
      <c r="L1899" s="62" t="s">
        <v>8529</v>
      </c>
      <c r="M1899" s="63" t="s">
        <v>9792</v>
      </c>
      <c r="N1899" s="64" t="s">
        <v>6639</v>
      </c>
      <c r="P1899" s="62" t="s">
        <v>5821</v>
      </c>
    </row>
    <row r="1900" spans="12:16" ht="14.5" x14ac:dyDescent="0.35">
      <c r="L1900" s="62" t="s">
        <v>8529</v>
      </c>
      <c r="M1900" s="63" t="s">
        <v>9773</v>
      </c>
      <c r="N1900" s="64" t="s">
        <v>6640</v>
      </c>
      <c r="P1900" s="62" t="s">
        <v>5822</v>
      </c>
    </row>
    <row r="1901" spans="12:16" ht="14.5" x14ac:dyDescent="0.35">
      <c r="L1901" s="62" t="s">
        <v>8529</v>
      </c>
      <c r="M1901" s="63" t="s">
        <v>9738</v>
      </c>
      <c r="N1901" s="64" t="s">
        <v>6641</v>
      </c>
      <c r="P1901" s="62" t="s">
        <v>5823</v>
      </c>
    </row>
    <row r="1902" spans="12:16" ht="14.5" x14ac:dyDescent="0.35">
      <c r="L1902" s="62" t="s">
        <v>8529</v>
      </c>
      <c r="M1902" s="63" t="s">
        <v>9785</v>
      </c>
      <c r="N1902" s="64" t="s">
        <v>6641</v>
      </c>
      <c r="P1902" s="62" t="s">
        <v>5824</v>
      </c>
    </row>
    <row r="1903" spans="12:16" ht="14.5" x14ac:dyDescent="0.35">
      <c r="L1903" s="62" t="s">
        <v>8529</v>
      </c>
      <c r="M1903" s="63" t="s">
        <v>9949</v>
      </c>
      <c r="N1903" s="64" t="s">
        <v>6643</v>
      </c>
      <c r="P1903" s="62" t="s">
        <v>5825</v>
      </c>
    </row>
    <row r="1904" spans="12:16" ht="14.5" x14ac:dyDescent="0.35">
      <c r="L1904" s="62" t="s">
        <v>8529</v>
      </c>
      <c r="M1904" s="63" t="s">
        <v>9766</v>
      </c>
      <c r="N1904" s="64" t="s">
        <v>6655</v>
      </c>
      <c r="P1904" s="62" t="s">
        <v>5826</v>
      </c>
    </row>
    <row r="1905" spans="12:16" ht="14.5" x14ac:dyDescent="0.35">
      <c r="L1905" s="62" t="s">
        <v>8529</v>
      </c>
      <c r="M1905" s="63" t="s">
        <v>9793</v>
      </c>
      <c r="N1905" s="64" t="s">
        <v>6655</v>
      </c>
      <c r="P1905" s="62" t="s">
        <v>5827</v>
      </c>
    </row>
    <row r="1906" spans="12:16" ht="14.5" x14ac:dyDescent="0.35">
      <c r="L1906" s="62" t="s">
        <v>8529</v>
      </c>
      <c r="M1906" s="63" t="s">
        <v>9750</v>
      </c>
      <c r="N1906" s="64" t="s">
        <v>6654</v>
      </c>
      <c r="P1906" s="62" t="s">
        <v>5828</v>
      </c>
    </row>
    <row r="1907" spans="12:16" ht="14.5" x14ac:dyDescent="0.35">
      <c r="L1907" s="62" t="s">
        <v>8529</v>
      </c>
      <c r="M1907" s="63" t="s">
        <v>9765</v>
      </c>
      <c r="N1907" s="64" t="s">
        <v>6660</v>
      </c>
      <c r="P1907" s="62" t="s">
        <v>5829</v>
      </c>
    </row>
    <row r="1908" spans="12:16" ht="14.5" x14ac:dyDescent="0.35">
      <c r="L1908" s="62" t="s">
        <v>8529</v>
      </c>
      <c r="M1908" s="63" t="s">
        <v>9767</v>
      </c>
      <c r="N1908" s="64" t="s">
        <v>6682</v>
      </c>
      <c r="P1908" s="62" t="s">
        <v>5830</v>
      </c>
    </row>
    <row r="1909" spans="12:16" ht="14.5" x14ac:dyDescent="0.35">
      <c r="L1909" s="62" t="s">
        <v>8530</v>
      </c>
      <c r="M1909" s="63" t="s">
        <v>9747</v>
      </c>
      <c r="N1909" s="64" t="s">
        <v>6635</v>
      </c>
      <c r="P1909" s="62" t="s">
        <v>4795</v>
      </c>
    </row>
    <row r="1910" spans="12:16" ht="14.5" x14ac:dyDescent="0.35">
      <c r="L1910" s="62" t="s">
        <v>8530</v>
      </c>
      <c r="M1910" s="63" t="s">
        <v>4358</v>
      </c>
      <c r="N1910" s="64" t="s">
        <v>6639</v>
      </c>
      <c r="P1910" s="62" t="s">
        <v>4796</v>
      </c>
    </row>
    <row r="1911" spans="12:16" ht="14.5" x14ac:dyDescent="0.35">
      <c r="L1911" s="62" t="s">
        <v>8530</v>
      </c>
      <c r="M1911" s="63" t="s">
        <v>9949</v>
      </c>
      <c r="N1911" s="64" t="s">
        <v>6644</v>
      </c>
      <c r="P1911" s="62" t="s">
        <v>7628</v>
      </c>
    </row>
    <row r="1912" spans="12:16" ht="14.5" x14ac:dyDescent="0.35">
      <c r="L1912" s="62" t="s">
        <v>8530</v>
      </c>
      <c r="M1912" s="63" t="s">
        <v>9782</v>
      </c>
      <c r="N1912" s="64" t="s">
        <v>6655</v>
      </c>
      <c r="P1912" s="62" t="s">
        <v>7629</v>
      </c>
    </row>
    <row r="1913" spans="12:16" ht="14.5" x14ac:dyDescent="0.35">
      <c r="L1913" s="62" t="s">
        <v>8530</v>
      </c>
      <c r="M1913" s="63" t="s">
        <v>9767</v>
      </c>
      <c r="N1913" s="64" t="s">
        <v>6683</v>
      </c>
      <c r="P1913" s="62" t="s">
        <v>7630</v>
      </c>
    </row>
    <row r="1914" spans="12:16" ht="14.5" x14ac:dyDescent="0.35">
      <c r="L1914" s="62" t="s">
        <v>8530</v>
      </c>
      <c r="M1914" s="63" t="s">
        <v>9794</v>
      </c>
      <c r="N1914" s="64" t="s">
        <v>6819</v>
      </c>
      <c r="P1914" s="62" t="s">
        <v>7631</v>
      </c>
    </row>
    <row r="1915" spans="12:16" ht="14.5" x14ac:dyDescent="0.35">
      <c r="L1915" s="62" t="s">
        <v>8531</v>
      </c>
      <c r="M1915" s="63" t="s">
        <v>9798</v>
      </c>
      <c r="N1915" s="64" t="s">
        <v>6820</v>
      </c>
      <c r="P1915" s="62" t="s">
        <v>7632</v>
      </c>
    </row>
    <row r="1916" spans="12:16" ht="14.5" x14ac:dyDescent="0.35">
      <c r="L1916" s="62" t="s">
        <v>8532</v>
      </c>
      <c r="M1916" s="63" t="s">
        <v>9799</v>
      </c>
      <c r="N1916" s="64" t="s">
        <v>10608</v>
      </c>
      <c r="P1916" s="62" t="s">
        <v>7633</v>
      </c>
    </row>
    <row r="1917" spans="12:16" ht="14.5" x14ac:dyDescent="0.35">
      <c r="L1917" s="62" t="s">
        <v>8532</v>
      </c>
      <c r="M1917" s="63" t="s">
        <v>9800</v>
      </c>
      <c r="N1917" s="64" t="s">
        <v>10615</v>
      </c>
      <c r="P1917" s="62" t="s">
        <v>7634</v>
      </c>
    </row>
    <row r="1918" spans="12:16" ht="14.5" x14ac:dyDescent="0.35">
      <c r="L1918" s="62" t="s">
        <v>8532</v>
      </c>
      <c r="M1918" s="63" t="s">
        <v>9772</v>
      </c>
      <c r="N1918" s="64" t="s">
        <v>6647</v>
      </c>
      <c r="P1918" s="62" t="s">
        <v>7635</v>
      </c>
    </row>
    <row r="1919" spans="12:16" ht="14.5" x14ac:dyDescent="0.35">
      <c r="L1919" s="62" t="s">
        <v>8532</v>
      </c>
      <c r="M1919" s="63" t="s">
        <v>9750</v>
      </c>
      <c r="N1919" s="64" t="s">
        <v>6659</v>
      </c>
      <c r="P1919" s="62" t="s">
        <v>7636</v>
      </c>
    </row>
    <row r="1920" spans="12:16" ht="14.5" x14ac:dyDescent="0.35">
      <c r="L1920" s="62" t="s">
        <v>8532</v>
      </c>
      <c r="M1920" s="63" t="s">
        <v>9767</v>
      </c>
      <c r="N1920" s="64" t="s">
        <v>6686</v>
      </c>
      <c r="P1920" s="62" t="s">
        <v>7637</v>
      </c>
    </row>
    <row r="1921" spans="12:16" ht="14.5" x14ac:dyDescent="0.35">
      <c r="L1921" s="62" t="s">
        <v>8532</v>
      </c>
      <c r="M1921" s="63" t="s">
        <v>9794</v>
      </c>
      <c r="N1921" s="64" t="s">
        <v>6821</v>
      </c>
      <c r="P1921" s="62" t="s">
        <v>7638</v>
      </c>
    </row>
    <row r="1922" spans="12:16" ht="14.5" x14ac:dyDescent="0.35">
      <c r="L1922" s="62" t="s">
        <v>8533</v>
      </c>
      <c r="M1922" s="63" t="s">
        <v>9750</v>
      </c>
      <c r="N1922" s="64" t="s">
        <v>6660</v>
      </c>
      <c r="P1922" s="62" t="s">
        <v>7639</v>
      </c>
    </row>
    <row r="1923" spans="12:16" ht="14.5" x14ac:dyDescent="0.35">
      <c r="L1923" s="62" t="s">
        <v>8534</v>
      </c>
      <c r="M1923" s="63" t="s">
        <v>9794</v>
      </c>
      <c r="N1923" s="64" t="s">
        <v>6822</v>
      </c>
      <c r="P1923" s="62" t="s">
        <v>7640</v>
      </c>
    </row>
    <row r="1924" spans="12:16" ht="14.5" x14ac:dyDescent="0.35">
      <c r="L1924" s="62" t="s">
        <v>8535</v>
      </c>
      <c r="M1924" s="63" t="s">
        <v>1424</v>
      </c>
      <c r="N1924" s="64" t="s">
        <v>2256</v>
      </c>
      <c r="P1924" s="62" t="s">
        <v>7641</v>
      </c>
    </row>
    <row r="1925" spans="12:16" ht="14.5" x14ac:dyDescent="0.35">
      <c r="L1925" s="62" t="s">
        <v>8536</v>
      </c>
      <c r="M1925" s="63" t="s">
        <v>9798</v>
      </c>
      <c r="N1925" s="64" t="s">
        <v>6653</v>
      </c>
      <c r="P1925" s="62" t="s">
        <v>7642</v>
      </c>
    </row>
    <row r="1926" spans="12:16" ht="14.5" x14ac:dyDescent="0.35">
      <c r="L1926" s="62" t="s">
        <v>8537</v>
      </c>
      <c r="M1926" s="63" t="s">
        <v>1426</v>
      </c>
      <c r="N1926" s="64" t="s">
        <v>10577</v>
      </c>
      <c r="P1926" s="62" t="s">
        <v>7643</v>
      </c>
    </row>
    <row r="1927" spans="12:16" ht="14.5" x14ac:dyDescent="0.35">
      <c r="L1927" s="62" t="s">
        <v>8538</v>
      </c>
      <c r="M1927" s="63" t="s">
        <v>9789</v>
      </c>
      <c r="N1927" s="64" t="s">
        <v>6641</v>
      </c>
      <c r="P1927" s="62" t="s">
        <v>7644</v>
      </c>
    </row>
    <row r="1928" spans="12:16" ht="14.5" x14ac:dyDescent="0.35">
      <c r="L1928" s="62" t="s">
        <v>8539</v>
      </c>
      <c r="M1928" s="63" t="s">
        <v>9793</v>
      </c>
      <c r="N1928" s="64" t="s">
        <v>6656</v>
      </c>
      <c r="P1928" s="62" t="s">
        <v>7645</v>
      </c>
    </row>
    <row r="1929" spans="12:16" ht="14.5" x14ac:dyDescent="0.35">
      <c r="L1929" s="62" t="s">
        <v>8540</v>
      </c>
      <c r="M1929" s="63" t="s">
        <v>9794</v>
      </c>
      <c r="N1929" s="64" t="s">
        <v>6823</v>
      </c>
      <c r="P1929" s="62" t="s">
        <v>7646</v>
      </c>
    </row>
    <row r="1930" spans="12:16" ht="14.5" x14ac:dyDescent="0.35">
      <c r="L1930" s="62" t="s">
        <v>8541</v>
      </c>
      <c r="M1930" s="63" t="s">
        <v>9789</v>
      </c>
      <c r="N1930" s="64" t="s">
        <v>6642</v>
      </c>
      <c r="P1930" s="62" t="s">
        <v>7647</v>
      </c>
    </row>
    <row r="1931" spans="12:16" ht="14.5" x14ac:dyDescent="0.35">
      <c r="L1931" s="62" t="s">
        <v>8542</v>
      </c>
      <c r="M1931" s="63" t="s">
        <v>9785</v>
      </c>
      <c r="N1931" s="64" t="s">
        <v>6642</v>
      </c>
      <c r="P1931" s="62" t="s">
        <v>7648</v>
      </c>
    </row>
    <row r="1932" spans="12:16" ht="14.5" x14ac:dyDescent="0.35">
      <c r="L1932" s="62" t="s">
        <v>8543</v>
      </c>
      <c r="M1932" s="63" t="s">
        <v>9785</v>
      </c>
      <c r="N1932" s="64" t="s">
        <v>6636</v>
      </c>
      <c r="P1932" s="62" t="s">
        <v>7649</v>
      </c>
    </row>
    <row r="1933" spans="12:16" ht="14.5" x14ac:dyDescent="0.35">
      <c r="L1933" s="62" t="s">
        <v>8544</v>
      </c>
      <c r="M1933" s="63" t="s">
        <v>9775</v>
      </c>
      <c r="N1933" s="64" t="s">
        <v>10616</v>
      </c>
      <c r="P1933" s="62" t="s">
        <v>7650</v>
      </c>
    </row>
    <row r="1934" spans="12:16" ht="14.5" x14ac:dyDescent="0.35">
      <c r="L1934" s="62" t="s">
        <v>8545</v>
      </c>
      <c r="M1934" s="63" t="s">
        <v>9792</v>
      </c>
      <c r="N1934" s="64" t="s">
        <v>6636</v>
      </c>
      <c r="P1934" s="62" t="s">
        <v>7651</v>
      </c>
    </row>
    <row r="1935" spans="12:16" ht="14.5" x14ac:dyDescent="0.35">
      <c r="L1935" s="62" t="s">
        <v>8546</v>
      </c>
      <c r="M1935" s="63" t="s">
        <v>9791</v>
      </c>
      <c r="N1935" s="64" t="s">
        <v>6620</v>
      </c>
      <c r="P1935" s="62" t="s">
        <v>7652</v>
      </c>
    </row>
    <row r="1936" spans="12:16" ht="14.5" x14ac:dyDescent="0.35">
      <c r="L1936" s="62" t="s">
        <v>8547</v>
      </c>
      <c r="M1936" s="63" t="s">
        <v>9767</v>
      </c>
      <c r="N1936" s="64" t="s">
        <v>6674</v>
      </c>
      <c r="P1936" s="62" t="s">
        <v>7653</v>
      </c>
    </row>
    <row r="1937" spans="12:16" ht="14.5" x14ac:dyDescent="0.35">
      <c r="L1937" s="62" t="s">
        <v>8548</v>
      </c>
      <c r="M1937" s="63" t="s">
        <v>9767</v>
      </c>
      <c r="N1937" s="64" t="s">
        <v>6676</v>
      </c>
      <c r="P1937" s="62" t="s">
        <v>7654</v>
      </c>
    </row>
    <row r="1938" spans="12:16" ht="14.5" x14ac:dyDescent="0.35">
      <c r="L1938" s="62" t="s">
        <v>8549</v>
      </c>
      <c r="M1938" s="63" t="s">
        <v>9794</v>
      </c>
      <c r="N1938" s="64" t="s">
        <v>6824</v>
      </c>
      <c r="P1938" s="62" t="s">
        <v>7655</v>
      </c>
    </row>
    <row r="1939" spans="12:16" ht="14.5" x14ac:dyDescent="0.35">
      <c r="L1939" s="62" t="s">
        <v>8550</v>
      </c>
      <c r="M1939" s="63" t="s">
        <v>9785</v>
      </c>
      <c r="N1939" s="64" t="s">
        <v>6638</v>
      </c>
      <c r="P1939" s="62" t="s">
        <v>7656</v>
      </c>
    </row>
    <row r="1940" spans="12:16" ht="14.5" x14ac:dyDescent="0.35">
      <c r="L1940" s="62" t="s">
        <v>8551</v>
      </c>
      <c r="M1940" s="63" t="s">
        <v>9774</v>
      </c>
      <c r="N1940" s="64" t="s">
        <v>6656</v>
      </c>
      <c r="P1940" s="62" t="s">
        <v>7657</v>
      </c>
    </row>
    <row r="1941" spans="12:16" ht="14.5" x14ac:dyDescent="0.35">
      <c r="L1941" s="62" t="s">
        <v>8552</v>
      </c>
      <c r="M1941" s="63" t="s">
        <v>9750</v>
      </c>
      <c r="N1941" s="64" t="s">
        <v>6649</v>
      </c>
      <c r="P1941" s="62" t="s">
        <v>7658</v>
      </c>
    </row>
    <row r="1942" spans="12:16" ht="14.5" x14ac:dyDescent="0.35">
      <c r="L1942" s="62" t="s">
        <v>8553</v>
      </c>
      <c r="M1942" s="63" t="s">
        <v>9800</v>
      </c>
      <c r="N1942" s="64" t="s">
        <v>10610</v>
      </c>
      <c r="P1942" s="62" t="s">
        <v>7659</v>
      </c>
    </row>
    <row r="1943" spans="12:16" ht="14.5" x14ac:dyDescent="0.35">
      <c r="L1943" s="62" t="s">
        <v>8553</v>
      </c>
      <c r="M1943" s="63" t="s">
        <v>9782</v>
      </c>
      <c r="N1943" s="64" t="s">
        <v>6650</v>
      </c>
      <c r="P1943" s="62" t="s">
        <v>7660</v>
      </c>
    </row>
    <row r="1944" spans="12:16" ht="14.5" x14ac:dyDescent="0.35">
      <c r="L1944" s="62" t="s">
        <v>8554</v>
      </c>
      <c r="M1944" s="63" t="s">
        <v>9748</v>
      </c>
      <c r="N1944" s="64" t="s">
        <v>3942</v>
      </c>
      <c r="P1944" s="62" t="s">
        <v>7661</v>
      </c>
    </row>
    <row r="1945" spans="12:16" ht="14.5" x14ac:dyDescent="0.35">
      <c r="L1945" s="62" t="s">
        <v>8555</v>
      </c>
      <c r="M1945" s="63" t="s">
        <v>9783</v>
      </c>
      <c r="N1945" s="64" t="s">
        <v>10612</v>
      </c>
      <c r="P1945" s="62" t="s">
        <v>7662</v>
      </c>
    </row>
    <row r="1946" spans="12:16" ht="14.5" x14ac:dyDescent="0.35">
      <c r="L1946" s="62" t="s">
        <v>8555</v>
      </c>
      <c r="M1946" s="63" t="s">
        <v>9750</v>
      </c>
      <c r="N1946" s="64" t="s">
        <v>6650</v>
      </c>
      <c r="P1946" s="62" t="s">
        <v>7663</v>
      </c>
    </row>
    <row r="1947" spans="12:16" ht="14.5" x14ac:dyDescent="0.35">
      <c r="L1947" s="62" t="s">
        <v>8556</v>
      </c>
      <c r="M1947" s="63" t="s">
        <v>9783</v>
      </c>
      <c r="N1947" s="64" t="s">
        <v>10614</v>
      </c>
      <c r="P1947" s="62" t="s">
        <v>7664</v>
      </c>
    </row>
    <row r="1948" spans="12:16" ht="14.5" x14ac:dyDescent="0.35">
      <c r="L1948" s="62" t="s">
        <v>8556</v>
      </c>
      <c r="M1948" s="63" t="s">
        <v>9785</v>
      </c>
      <c r="N1948" s="64" t="s">
        <v>6639</v>
      </c>
      <c r="P1948" s="62" t="s">
        <v>7665</v>
      </c>
    </row>
    <row r="1949" spans="12:16" ht="14.5" x14ac:dyDescent="0.35">
      <c r="L1949" s="62" t="s">
        <v>8556</v>
      </c>
      <c r="M1949" s="63" t="s">
        <v>9748</v>
      </c>
      <c r="N1949" s="64" t="s">
        <v>3943</v>
      </c>
      <c r="P1949" s="62" t="s">
        <v>7666</v>
      </c>
    </row>
    <row r="1950" spans="12:16" ht="14.5" x14ac:dyDescent="0.35">
      <c r="L1950" s="62" t="s">
        <v>8557</v>
      </c>
      <c r="M1950" s="63" t="s">
        <v>9788</v>
      </c>
      <c r="N1950" s="64" t="s">
        <v>6634</v>
      </c>
      <c r="P1950" s="62" t="s">
        <v>7667</v>
      </c>
    </row>
    <row r="1951" spans="12:16" ht="14.5" x14ac:dyDescent="0.35">
      <c r="L1951" s="62" t="s">
        <v>8558</v>
      </c>
      <c r="M1951" s="63" t="s">
        <v>9783</v>
      </c>
      <c r="N1951" s="64" t="s">
        <v>10615</v>
      </c>
      <c r="P1951" s="62" t="s">
        <v>7668</v>
      </c>
    </row>
    <row r="1952" spans="12:16" ht="14.5" x14ac:dyDescent="0.35">
      <c r="L1952" s="62" t="s">
        <v>8559</v>
      </c>
      <c r="M1952" s="63" t="s">
        <v>9780</v>
      </c>
      <c r="N1952" s="64" t="s">
        <v>10600</v>
      </c>
      <c r="P1952" s="62" t="s">
        <v>7669</v>
      </c>
    </row>
    <row r="1953" spans="12:16" ht="14.5" x14ac:dyDescent="0.35">
      <c r="L1953" s="62" t="s">
        <v>8560</v>
      </c>
      <c r="M1953" s="63" t="s">
        <v>9783</v>
      </c>
      <c r="N1953" s="64" t="s">
        <v>10616</v>
      </c>
      <c r="P1953" s="62" t="s">
        <v>7670</v>
      </c>
    </row>
    <row r="1954" spans="12:16" ht="14.5" x14ac:dyDescent="0.35">
      <c r="L1954" s="62" t="s">
        <v>8560</v>
      </c>
      <c r="M1954" s="63" t="s">
        <v>9750</v>
      </c>
      <c r="N1954" s="64" t="s">
        <v>6651</v>
      </c>
      <c r="P1954" s="62" t="s">
        <v>7671</v>
      </c>
    </row>
    <row r="1955" spans="12:16" ht="14.5" x14ac:dyDescent="0.35">
      <c r="L1955" s="62" t="s">
        <v>8560</v>
      </c>
      <c r="M1955" s="63" t="s">
        <v>9767</v>
      </c>
      <c r="N1955" s="64" t="s">
        <v>6677</v>
      </c>
      <c r="P1955" s="62" t="s">
        <v>7672</v>
      </c>
    </row>
    <row r="1956" spans="12:16" ht="14.5" x14ac:dyDescent="0.35">
      <c r="L1956" s="62" t="s">
        <v>8561</v>
      </c>
      <c r="M1956" s="63" t="s">
        <v>9794</v>
      </c>
      <c r="N1956" s="64" t="s">
        <v>6825</v>
      </c>
      <c r="P1956" s="62" t="s">
        <v>7673</v>
      </c>
    </row>
    <row r="1957" spans="12:16" ht="14.5" x14ac:dyDescent="0.35">
      <c r="L1957" s="62" t="s">
        <v>8562</v>
      </c>
      <c r="M1957" s="63" t="s">
        <v>4358</v>
      </c>
      <c r="N1957" s="64" t="s">
        <v>6635</v>
      </c>
      <c r="P1957" s="62" t="s">
        <v>7674</v>
      </c>
    </row>
    <row r="1958" spans="12:16" ht="14.5" x14ac:dyDescent="0.35">
      <c r="L1958" s="62" t="s">
        <v>8563</v>
      </c>
      <c r="M1958" s="63" t="s">
        <v>9793</v>
      </c>
      <c r="N1958" s="64" t="s">
        <v>6648</v>
      </c>
      <c r="P1958" s="62" t="s">
        <v>9664</v>
      </c>
    </row>
    <row r="1959" spans="12:16" ht="14.5" x14ac:dyDescent="0.35">
      <c r="L1959" s="62" t="s">
        <v>8564</v>
      </c>
      <c r="M1959" s="63" t="s">
        <v>9794</v>
      </c>
      <c r="N1959" s="64" t="s">
        <v>6826</v>
      </c>
      <c r="P1959" s="62" t="s">
        <v>9665</v>
      </c>
    </row>
    <row r="1960" spans="12:16" ht="14.5" x14ac:dyDescent="0.35">
      <c r="L1960" s="62" t="s">
        <v>8565</v>
      </c>
      <c r="M1960" s="63" t="s">
        <v>9793</v>
      </c>
      <c r="N1960" s="64" t="s">
        <v>6649</v>
      </c>
      <c r="P1960" s="62" t="s">
        <v>9666</v>
      </c>
    </row>
    <row r="1961" spans="12:16" ht="14.5" x14ac:dyDescent="0.35">
      <c r="L1961" s="62" t="s">
        <v>8566</v>
      </c>
      <c r="M1961" s="63" t="s">
        <v>9792</v>
      </c>
      <c r="N1961" s="64" t="s">
        <v>6638</v>
      </c>
      <c r="P1961" s="62" t="s">
        <v>8187</v>
      </c>
    </row>
    <row r="1962" spans="12:16" ht="14.5" x14ac:dyDescent="0.35">
      <c r="L1962" s="62" t="s">
        <v>8566</v>
      </c>
      <c r="M1962" s="63" t="s">
        <v>9766</v>
      </c>
      <c r="N1962" s="64" t="s">
        <v>6651</v>
      </c>
      <c r="P1962" s="62" t="s">
        <v>9667</v>
      </c>
    </row>
    <row r="1963" spans="12:16" ht="14.5" x14ac:dyDescent="0.35">
      <c r="L1963" s="62" t="s">
        <v>8566</v>
      </c>
      <c r="M1963" s="63" t="s">
        <v>9776</v>
      </c>
      <c r="N1963" s="64" t="s">
        <v>6655</v>
      </c>
      <c r="P1963" s="62" t="s">
        <v>9668</v>
      </c>
    </row>
    <row r="1964" spans="12:16" ht="14.5" x14ac:dyDescent="0.35">
      <c r="L1964" s="62" t="s">
        <v>8567</v>
      </c>
      <c r="M1964" s="63" t="s">
        <v>9792</v>
      </c>
      <c r="N1964" s="64" t="s">
        <v>6640</v>
      </c>
      <c r="P1964" s="62" t="s">
        <v>9669</v>
      </c>
    </row>
    <row r="1965" spans="12:16" ht="14.5" x14ac:dyDescent="0.35">
      <c r="L1965" s="62" t="s">
        <v>8567</v>
      </c>
      <c r="M1965" s="63" t="s">
        <v>9766</v>
      </c>
      <c r="N1965" s="64" t="s">
        <v>6656</v>
      </c>
      <c r="P1965" s="62" t="s">
        <v>9670</v>
      </c>
    </row>
    <row r="1966" spans="12:16" ht="14.5" x14ac:dyDescent="0.35">
      <c r="L1966" s="62" t="s">
        <v>8567</v>
      </c>
      <c r="M1966" s="63" t="s">
        <v>9767</v>
      </c>
      <c r="N1966" s="64" t="s">
        <v>6687</v>
      </c>
      <c r="P1966" s="62" t="s">
        <v>6283</v>
      </c>
    </row>
    <row r="1967" spans="12:16" ht="14.5" x14ac:dyDescent="0.35">
      <c r="L1967" s="62" t="s">
        <v>8568</v>
      </c>
      <c r="M1967" s="63" t="s">
        <v>9775</v>
      </c>
      <c r="N1967" s="64" t="s">
        <v>6617</v>
      </c>
      <c r="P1967" s="62" t="s">
        <v>9671</v>
      </c>
    </row>
    <row r="1968" spans="12:16" ht="14.5" x14ac:dyDescent="0.35">
      <c r="L1968" s="62" t="s">
        <v>8569</v>
      </c>
      <c r="M1968" s="63" t="s">
        <v>9798</v>
      </c>
      <c r="N1968" s="64" t="s">
        <v>6655</v>
      </c>
      <c r="P1968" s="62" t="s">
        <v>9672</v>
      </c>
    </row>
    <row r="1969" spans="12:16" ht="14.5" x14ac:dyDescent="0.35">
      <c r="L1969" s="62" t="s">
        <v>8569</v>
      </c>
      <c r="M1969" s="63" t="s">
        <v>9782</v>
      </c>
      <c r="N1969" s="64" t="s">
        <v>6656</v>
      </c>
      <c r="P1969" s="62" t="s">
        <v>9673</v>
      </c>
    </row>
    <row r="1970" spans="12:16" ht="14.5" x14ac:dyDescent="0.35">
      <c r="L1970" s="62" t="s">
        <v>8570</v>
      </c>
      <c r="M1970" s="63" t="s">
        <v>9772</v>
      </c>
      <c r="N1970" s="64" t="s">
        <v>6648</v>
      </c>
      <c r="P1970" s="62" t="s">
        <v>9674</v>
      </c>
    </row>
    <row r="1971" spans="12:16" ht="14.5" x14ac:dyDescent="0.35">
      <c r="L1971" s="62" t="s">
        <v>8571</v>
      </c>
      <c r="M1971" s="63" t="s">
        <v>9784</v>
      </c>
      <c r="N1971" s="64" t="s">
        <v>6646</v>
      </c>
      <c r="P1971" s="62" t="s">
        <v>9675</v>
      </c>
    </row>
    <row r="1972" spans="12:16" ht="14.5" x14ac:dyDescent="0.35">
      <c r="L1972" s="62" t="s">
        <v>8571</v>
      </c>
      <c r="M1972" s="63" t="s">
        <v>9794</v>
      </c>
      <c r="N1972" s="64" t="s">
        <v>6827</v>
      </c>
      <c r="P1972" s="62" t="s">
        <v>9676</v>
      </c>
    </row>
    <row r="1973" spans="12:16" ht="14.5" x14ac:dyDescent="0.35">
      <c r="L1973" s="62" t="s">
        <v>8572</v>
      </c>
      <c r="M1973" s="63" t="s">
        <v>4358</v>
      </c>
      <c r="N1973" s="64" t="s">
        <v>6640</v>
      </c>
      <c r="P1973" s="62" t="s">
        <v>9677</v>
      </c>
    </row>
    <row r="1974" spans="12:16" ht="14.5" x14ac:dyDescent="0.35">
      <c r="L1974" s="62" t="s">
        <v>8573</v>
      </c>
      <c r="M1974" s="63" t="s">
        <v>9784</v>
      </c>
      <c r="N1974" s="64" t="s">
        <v>6647</v>
      </c>
      <c r="P1974" s="62" t="s">
        <v>9678</v>
      </c>
    </row>
    <row r="1975" spans="12:16" ht="14.5" x14ac:dyDescent="0.35">
      <c r="L1975" s="62" t="s">
        <v>8573</v>
      </c>
      <c r="M1975" s="63" t="s">
        <v>9793</v>
      </c>
      <c r="N1975" s="64" t="s">
        <v>6658</v>
      </c>
      <c r="P1975" s="62" t="s">
        <v>9679</v>
      </c>
    </row>
    <row r="1976" spans="12:16" ht="14.5" x14ac:dyDescent="0.35">
      <c r="L1976" s="62" t="s">
        <v>8574</v>
      </c>
      <c r="M1976" s="63" t="s">
        <v>480</v>
      </c>
      <c r="N1976" s="64" t="s">
        <v>6828</v>
      </c>
      <c r="P1976" s="62" t="s">
        <v>9680</v>
      </c>
    </row>
    <row r="1977" spans="12:16" ht="14.5" x14ac:dyDescent="0.35">
      <c r="L1977" s="62" t="s">
        <v>8575</v>
      </c>
      <c r="M1977" s="63" t="s">
        <v>9787</v>
      </c>
      <c r="N1977" s="64" t="s">
        <v>6829</v>
      </c>
      <c r="P1977" s="62" t="s">
        <v>9681</v>
      </c>
    </row>
    <row r="1978" spans="12:16" ht="14.5" x14ac:dyDescent="0.35">
      <c r="L1978" s="62" t="s">
        <v>8576</v>
      </c>
      <c r="M1978" s="63" t="s">
        <v>9792</v>
      </c>
      <c r="N1978" s="64" t="s">
        <v>6641</v>
      </c>
      <c r="P1978" s="62" t="s">
        <v>9682</v>
      </c>
    </row>
    <row r="1979" spans="12:16" ht="14.5" x14ac:dyDescent="0.35">
      <c r="L1979" s="62" t="s">
        <v>8577</v>
      </c>
      <c r="M1979" s="63" t="s">
        <v>9750</v>
      </c>
      <c r="N1979" s="64" t="s">
        <v>6661</v>
      </c>
      <c r="P1979" s="62" t="s">
        <v>9223</v>
      </c>
    </row>
    <row r="1980" spans="12:16" ht="14.5" x14ac:dyDescent="0.35">
      <c r="L1980" s="62" t="s">
        <v>8577</v>
      </c>
      <c r="M1980" s="63" t="s">
        <v>9794</v>
      </c>
      <c r="N1980" s="64" t="s">
        <v>6830</v>
      </c>
      <c r="P1980" s="62" t="s">
        <v>5785</v>
      </c>
    </row>
    <row r="1981" spans="12:16" ht="14.5" x14ac:dyDescent="0.35">
      <c r="L1981" s="62" t="s">
        <v>8578</v>
      </c>
      <c r="M1981" s="63" t="s">
        <v>9742</v>
      </c>
      <c r="N1981" s="64" t="s">
        <v>10608</v>
      </c>
      <c r="P1981" s="62" t="s">
        <v>5786</v>
      </c>
    </row>
    <row r="1982" spans="12:16" ht="14.5" x14ac:dyDescent="0.35">
      <c r="L1982" s="62" t="s">
        <v>8579</v>
      </c>
      <c r="M1982" s="63" t="s">
        <v>9767</v>
      </c>
      <c r="N1982" s="64" t="s">
        <v>6688</v>
      </c>
      <c r="P1982" s="62" t="s">
        <v>5787</v>
      </c>
    </row>
    <row r="1983" spans="12:16" ht="14.5" x14ac:dyDescent="0.35">
      <c r="L1983" s="62" t="s">
        <v>8580</v>
      </c>
      <c r="M1983" s="63" t="s">
        <v>9801</v>
      </c>
      <c r="N1983" s="64" t="s">
        <v>6831</v>
      </c>
      <c r="P1983" s="62" t="s">
        <v>5788</v>
      </c>
    </row>
    <row r="1984" spans="12:16" ht="14.5" x14ac:dyDescent="0.35">
      <c r="L1984" s="62" t="s">
        <v>8580</v>
      </c>
      <c r="M1984" s="63" t="s">
        <v>9772</v>
      </c>
      <c r="N1984" s="64" t="s">
        <v>6649</v>
      </c>
      <c r="P1984" s="62" t="s">
        <v>5789</v>
      </c>
    </row>
    <row r="1985" spans="12:16" ht="14.5" x14ac:dyDescent="0.35">
      <c r="L1985" s="62" t="s">
        <v>8581</v>
      </c>
      <c r="M1985" s="63" t="s">
        <v>9742</v>
      </c>
      <c r="N1985" s="64" t="s">
        <v>10610</v>
      </c>
      <c r="P1985" s="62" t="s">
        <v>5790</v>
      </c>
    </row>
    <row r="1986" spans="12:16" ht="14.5" x14ac:dyDescent="0.35">
      <c r="L1986" s="62" t="s">
        <v>1930</v>
      </c>
      <c r="M1986" s="63" t="s">
        <v>9779</v>
      </c>
      <c r="N1986" s="64" t="s">
        <v>10592</v>
      </c>
      <c r="P1986" s="62" t="s">
        <v>5791</v>
      </c>
    </row>
    <row r="1987" spans="12:16" ht="14.5" x14ac:dyDescent="0.35">
      <c r="L1987" s="62" t="s">
        <v>1930</v>
      </c>
      <c r="M1987" s="63" t="s">
        <v>9800</v>
      </c>
      <c r="N1987" s="64" t="s">
        <v>10616</v>
      </c>
      <c r="P1987" s="62" t="s">
        <v>5792</v>
      </c>
    </row>
    <row r="1988" spans="12:16" ht="14.5" x14ac:dyDescent="0.35">
      <c r="L1988" s="62" t="s">
        <v>1930</v>
      </c>
      <c r="M1988" s="63" t="s">
        <v>9783</v>
      </c>
      <c r="N1988" s="64" t="s">
        <v>10617</v>
      </c>
      <c r="P1988" s="62" t="s">
        <v>5793</v>
      </c>
    </row>
    <row r="1989" spans="12:16" ht="14.5" x14ac:dyDescent="0.35">
      <c r="L1989" s="62" t="s">
        <v>1930</v>
      </c>
      <c r="M1989" s="63" t="s">
        <v>9788</v>
      </c>
      <c r="N1989" s="64" t="s">
        <v>6635</v>
      </c>
      <c r="P1989" s="62" t="s">
        <v>5794</v>
      </c>
    </row>
    <row r="1990" spans="12:16" ht="14.5" x14ac:dyDescent="0.35">
      <c r="L1990" s="62" t="s">
        <v>1930</v>
      </c>
      <c r="M1990" s="63" t="s">
        <v>9784</v>
      </c>
      <c r="N1990" s="64" t="s">
        <v>6648</v>
      </c>
    </row>
    <row r="1991" spans="12:16" ht="14.5" x14ac:dyDescent="0.35">
      <c r="L1991" s="62" t="s">
        <v>1930</v>
      </c>
      <c r="M1991" s="63" t="s">
        <v>9774</v>
      </c>
      <c r="N1991" s="64" t="s">
        <v>6661</v>
      </c>
    </row>
    <row r="1992" spans="12:16" ht="14.5" x14ac:dyDescent="0.35">
      <c r="L1992" s="62" t="s">
        <v>1930</v>
      </c>
      <c r="M1992" s="63" t="s">
        <v>9750</v>
      </c>
      <c r="N1992" s="64" t="s">
        <v>6662</v>
      </c>
    </row>
    <row r="1993" spans="12:16" ht="14.5" x14ac:dyDescent="0.35">
      <c r="L1993" s="62" t="s">
        <v>1930</v>
      </c>
      <c r="M1993" s="63" t="s">
        <v>9767</v>
      </c>
      <c r="N1993" s="64" t="s">
        <v>6690</v>
      </c>
    </row>
    <row r="1994" spans="12:16" ht="14.5" x14ac:dyDescent="0.35">
      <c r="L1994" s="62" t="s">
        <v>1931</v>
      </c>
      <c r="M1994" s="63" t="s">
        <v>9748</v>
      </c>
      <c r="N1994" s="64" t="s">
        <v>3948</v>
      </c>
    </row>
    <row r="1995" spans="12:16" ht="14.5" x14ac:dyDescent="0.35">
      <c r="L1995" s="62" t="s">
        <v>1932</v>
      </c>
      <c r="M1995" s="63" t="s">
        <v>9776</v>
      </c>
      <c r="N1995" s="64" t="s">
        <v>6658</v>
      </c>
    </row>
    <row r="1996" spans="12:16" ht="14.5" x14ac:dyDescent="0.35">
      <c r="L1996" s="62" t="s">
        <v>1933</v>
      </c>
      <c r="M1996" s="63" t="s">
        <v>9778</v>
      </c>
      <c r="N1996" s="64" t="s">
        <v>10582</v>
      </c>
    </row>
    <row r="1997" spans="12:16" ht="14.5" x14ac:dyDescent="0.35">
      <c r="L1997" s="62" t="s">
        <v>1934</v>
      </c>
      <c r="M1997" s="63" t="s">
        <v>9743</v>
      </c>
      <c r="N1997" s="64" t="s">
        <v>6630</v>
      </c>
    </row>
    <row r="1998" spans="12:16" ht="14.5" x14ac:dyDescent="0.35">
      <c r="L1998" s="62" t="s">
        <v>1935</v>
      </c>
      <c r="M1998" s="63" t="s">
        <v>9767</v>
      </c>
      <c r="N1998" s="64" t="s">
        <v>6691</v>
      </c>
    </row>
    <row r="1999" spans="12:16" ht="14.5" x14ac:dyDescent="0.35">
      <c r="L1999" s="62" t="s">
        <v>1936</v>
      </c>
      <c r="M1999" s="63" t="s">
        <v>9949</v>
      </c>
      <c r="N1999" s="64" t="s">
        <v>6646</v>
      </c>
    </row>
    <row r="2000" spans="12:16" ht="14.5" x14ac:dyDescent="0.35">
      <c r="L2000" s="62" t="s">
        <v>1936</v>
      </c>
      <c r="M2000" s="63" t="s">
        <v>9784</v>
      </c>
      <c r="N2000" s="64" t="s">
        <v>6649</v>
      </c>
    </row>
    <row r="2001" spans="12:14" ht="14.5" x14ac:dyDescent="0.35">
      <c r="L2001" s="62" t="s">
        <v>1936</v>
      </c>
      <c r="M2001" s="63" t="s">
        <v>9766</v>
      </c>
      <c r="N2001" s="64" t="s">
        <v>6658</v>
      </c>
    </row>
    <row r="2002" spans="12:14" ht="14.5" x14ac:dyDescent="0.35">
      <c r="L2002" s="62" t="s">
        <v>4307</v>
      </c>
      <c r="M2002" s="63" t="s">
        <v>9747</v>
      </c>
      <c r="N2002" s="64" t="s">
        <v>6832</v>
      </c>
    </row>
    <row r="2003" spans="12:14" ht="14.5" x14ac:dyDescent="0.35">
      <c r="L2003" s="62" t="s">
        <v>1937</v>
      </c>
      <c r="M2003" s="63" t="s">
        <v>9744</v>
      </c>
      <c r="N2003" s="64" t="s">
        <v>10576</v>
      </c>
    </row>
    <row r="2004" spans="12:14" ht="14.5" x14ac:dyDescent="0.35">
      <c r="L2004" s="62" t="s">
        <v>1937</v>
      </c>
      <c r="M2004" s="63" t="s">
        <v>9771</v>
      </c>
      <c r="N2004" s="64" t="s">
        <v>10590</v>
      </c>
    </row>
    <row r="2005" spans="12:14" ht="14.5" x14ac:dyDescent="0.35">
      <c r="L2005" s="62" t="s">
        <v>1937</v>
      </c>
      <c r="M2005" s="63" t="s">
        <v>9779</v>
      </c>
      <c r="N2005" s="64" t="s">
        <v>10593</v>
      </c>
    </row>
    <row r="2006" spans="12:14" ht="14.5" x14ac:dyDescent="0.35">
      <c r="L2006" s="62" t="s">
        <v>1937</v>
      </c>
      <c r="M2006" s="63" t="s">
        <v>9798</v>
      </c>
      <c r="N2006" s="64" t="s">
        <v>6656</v>
      </c>
    </row>
    <row r="2007" spans="12:14" ht="14.5" x14ac:dyDescent="0.35">
      <c r="L2007" s="62" t="s">
        <v>1938</v>
      </c>
      <c r="M2007" s="63" t="s">
        <v>9772</v>
      </c>
      <c r="N2007" s="64" t="s">
        <v>6650</v>
      </c>
    </row>
    <row r="2008" spans="12:14" ht="14.5" x14ac:dyDescent="0.35">
      <c r="L2008" s="62" t="s">
        <v>1938</v>
      </c>
      <c r="M2008" s="63" t="s">
        <v>9794</v>
      </c>
      <c r="N2008" s="64" t="s">
        <v>6833</v>
      </c>
    </row>
    <row r="2009" spans="12:14" ht="14.5" x14ac:dyDescent="0.35">
      <c r="L2009" s="62" t="s">
        <v>1939</v>
      </c>
      <c r="M2009" s="63" t="s">
        <v>9788</v>
      </c>
      <c r="N2009" s="64" t="s">
        <v>6636</v>
      </c>
    </row>
    <row r="2010" spans="12:14" ht="14.5" x14ac:dyDescent="0.35">
      <c r="L2010" s="62" t="s">
        <v>1940</v>
      </c>
      <c r="M2010" s="63" t="s">
        <v>9794</v>
      </c>
      <c r="N2010" s="64" t="s">
        <v>6834</v>
      </c>
    </row>
    <row r="2011" spans="12:14" ht="14.5" x14ac:dyDescent="0.35">
      <c r="L2011" s="62" t="s">
        <v>1941</v>
      </c>
      <c r="M2011" s="63" t="s">
        <v>480</v>
      </c>
      <c r="N2011" s="64" t="s">
        <v>6835</v>
      </c>
    </row>
    <row r="2012" spans="12:14" ht="14.5" x14ac:dyDescent="0.35">
      <c r="L2012" s="62" t="s">
        <v>1942</v>
      </c>
      <c r="M2012" s="63" t="s">
        <v>9795</v>
      </c>
      <c r="N2012" s="64" t="s">
        <v>10596</v>
      </c>
    </row>
    <row r="2013" spans="12:14" ht="14.5" x14ac:dyDescent="0.35">
      <c r="L2013" s="62" t="s">
        <v>1943</v>
      </c>
      <c r="M2013" s="63" t="s">
        <v>4358</v>
      </c>
      <c r="N2013" s="64" t="s">
        <v>6641</v>
      </c>
    </row>
    <row r="2014" spans="12:14" ht="14.5" x14ac:dyDescent="0.35">
      <c r="L2014" s="62" t="s">
        <v>1944</v>
      </c>
      <c r="M2014" s="63" t="s">
        <v>9741</v>
      </c>
      <c r="N2014" s="64" t="s">
        <v>6639</v>
      </c>
    </row>
    <row r="2015" spans="12:14" ht="14.5" x14ac:dyDescent="0.35">
      <c r="L2015" s="62" t="s">
        <v>1944</v>
      </c>
      <c r="M2015" s="63" t="s">
        <v>9774</v>
      </c>
      <c r="N2015" s="64" t="s">
        <v>6662</v>
      </c>
    </row>
    <row r="2016" spans="12:14" ht="14.5" x14ac:dyDescent="0.35">
      <c r="L2016" s="62" t="s">
        <v>1944</v>
      </c>
      <c r="M2016" s="63" t="s">
        <v>9748</v>
      </c>
      <c r="N2016" s="64" t="s">
        <v>517</v>
      </c>
    </row>
    <row r="2017" spans="12:14" ht="14.5" x14ac:dyDescent="0.35">
      <c r="L2017" s="62" t="s">
        <v>1945</v>
      </c>
      <c r="M2017" s="63" t="s">
        <v>9765</v>
      </c>
      <c r="N2017" s="64" t="s">
        <v>6661</v>
      </c>
    </row>
    <row r="2018" spans="12:14" ht="14.5" x14ac:dyDescent="0.35">
      <c r="L2018" s="62" t="s">
        <v>1945</v>
      </c>
      <c r="M2018" s="63" t="s">
        <v>9794</v>
      </c>
      <c r="N2018" s="64" t="s">
        <v>6836</v>
      </c>
    </row>
    <row r="2019" spans="12:14" ht="14.5" x14ac:dyDescent="0.35">
      <c r="L2019" s="62" t="s">
        <v>1946</v>
      </c>
      <c r="M2019" s="63" t="s">
        <v>9801</v>
      </c>
      <c r="N2019" s="64" t="s">
        <v>6632</v>
      </c>
    </row>
    <row r="2020" spans="12:14" ht="14.5" x14ac:dyDescent="0.35">
      <c r="L2020" s="62" t="s">
        <v>1947</v>
      </c>
      <c r="M2020" s="63" t="s">
        <v>9792</v>
      </c>
      <c r="N2020" s="64" t="s">
        <v>6642</v>
      </c>
    </row>
    <row r="2021" spans="12:14" ht="14.5" x14ac:dyDescent="0.35">
      <c r="L2021" s="62" t="s">
        <v>1948</v>
      </c>
      <c r="M2021" s="63" t="s">
        <v>9777</v>
      </c>
      <c r="N2021" s="64" t="s">
        <v>10592</v>
      </c>
    </row>
    <row r="2022" spans="12:14" ht="14.5" x14ac:dyDescent="0.35">
      <c r="L2022" s="62" t="s">
        <v>1948</v>
      </c>
      <c r="M2022" s="63" t="s">
        <v>9800</v>
      </c>
      <c r="N2022" s="64" t="s">
        <v>10617</v>
      </c>
    </row>
    <row r="2023" spans="12:14" ht="14.5" x14ac:dyDescent="0.35">
      <c r="L2023" s="62" t="s">
        <v>1948</v>
      </c>
      <c r="M2023" s="63" t="s">
        <v>9775</v>
      </c>
      <c r="N2023" s="64" t="s">
        <v>6618</v>
      </c>
    </row>
    <row r="2024" spans="12:14" ht="14.5" x14ac:dyDescent="0.35">
      <c r="L2024" s="62" t="s">
        <v>1948</v>
      </c>
      <c r="M2024" s="63" t="s">
        <v>9743</v>
      </c>
      <c r="N2024" s="64" t="s">
        <v>6632</v>
      </c>
    </row>
    <row r="2025" spans="12:14" ht="14.5" x14ac:dyDescent="0.35">
      <c r="L2025" s="62" t="s">
        <v>1949</v>
      </c>
      <c r="M2025" s="63" t="s">
        <v>9800</v>
      </c>
      <c r="N2025" s="64" t="s">
        <v>6617</v>
      </c>
    </row>
    <row r="2026" spans="12:14" ht="14.5" x14ac:dyDescent="0.35">
      <c r="L2026" s="62" t="s">
        <v>1950</v>
      </c>
      <c r="M2026" s="63" t="s">
        <v>9749</v>
      </c>
      <c r="N2026" s="64" t="s">
        <v>6621</v>
      </c>
    </row>
    <row r="2027" spans="12:14" ht="14.5" x14ac:dyDescent="0.35">
      <c r="L2027" s="62" t="s">
        <v>1951</v>
      </c>
      <c r="M2027" s="63" t="s">
        <v>9792</v>
      </c>
      <c r="N2027" s="64" t="s">
        <v>6643</v>
      </c>
    </row>
    <row r="2028" spans="12:14" ht="14.5" x14ac:dyDescent="0.35">
      <c r="L2028" s="62" t="s">
        <v>1952</v>
      </c>
      <c r="M2028" s="63" t="s">
        <v>9772</v>
      </c>
      <c r="N2028" s="64" t="s">
        <v>6651</v>
      </c>
    </row>
    <row r="2029" spans="12:14" ht="14.5" x14ac:dyDescent="0.35">
      <c r="L2029" s="62" t="s">
        <v>8159</v>
      </c>
      <c r="M2029" s="63" t="s">
        <v>9741</v>
      </c>
      <c r="N2029" s="64" t="s">
        <v>6640</v>
      </c>
    </row>
    <row r="2030" spans="12:14" ht="14.5" x14ac:dyDescent="0.35">
      <c r="L2030" s="62" t="s">
        <v>8159</v>
      </c>
      <c r="M2030" s="63" t="s">
        <v>9774</v>
      </c>
      <c r="N2030" s="64" t="s">
        <v>6663</v>
      </c>
    </row>
    <row r="2031" spans="12:14" ht="14.5" x14ac:dyDescent="0.35">
      <c r="L2031" s="62" t="s">
        <v>1953</v>
      </c>
      <c r="M2031" s="63" t="s">
        <v>9775</v>
      </c>
      <c r="N2031" s="64" t="s">
        <v>6619</v>
      </c>
    </row>
    <row r="2032" spans="12:14" ht="14.5" x14ac:dyDescent="0.35">
      <c r="L2032" s="62" t="s">
        <v>1954</v>
      </c>
      <c r="M2032" s="63" t="s">
        <v>9782</v>
      </c>
      <c r="N2032" s="64" t="s">
        <v>6658</v>
      </c>
    </row>
    <row r="2033" spans="12:14" ht="14.5" x14ac:dyDescent="0.35">
      <c r="L2033" s="62" t="s">
        <v>1954</v>
      </c>
      <c r="M2033" s="63" t="s">
        <v>9766</v>
      </c>
      <c r="N2033" s="64" t="s">
        <v>6654</v>
      </c>
    </row>
    <row r="2034" spans="12:14" ht="14.5" x14ac:dyDescent="0.35">
      <c r="L2034" s="62" t="s">
        <v>1954</v>
      </c>
      <c r="M2034" s="63" t="s">
        <v>9765</v>
      </c>
      <c r="N2034" s="64" t="s">
        <v>6662</v>
      </c>
    </row>
    <row r="2035" spans="12:14" ht="14.5" x14ac:dyDescent="0.35">
      <c r="L2035" s="62" t="s">
        <v>1954</v>
      </c>
      <c r="M2035" s="63" t="s">
        <v>9748</v>
      </c>
      <c r="N2035" s="64" t="s">
        <v>520</v>
      </c>
    </row>
    <row r="2036" spans="12:14" ht="14.5" x14ac:dyDescent="0.35">
      <c r="L2036" s="62" t="s">
        <v>1954</v>
      </c>
      <c r="M2036" s="63" t="s">
        <v>9794</v>
      </c>
      <c r="N2036" s="64" t="s">
        <v>6837</v>
      </c>
    </row>
    <row r="2037" spans="12:14" ht="14.5" x14ac:dyDescent="0.35">
      <c r="L2037" s="62" t="s">
        <v>1955</v>
      </c>
      <c r="M2037" s="63" t="s">
        <v>9738</v>
      </c>
      <c r="N2037" s="64" t="s">
        <v>6642</v>
      </c>
    </row>
    <row r="2038" spans="12:14" ht="14.5" x14ac:dyDescent="0.35">
      <c r="L2038" s="62" t="s">
        <v>1956</v>
      </c>
      <c r="M2038" s="63" t="s">
        <v>9789</v>
      </c>
      <c r="N2038" s="64" t="s">
        <v>6643</v>
      </c>
    </row>
    <row r="2039" spans="12:14" ht="14.5" x14ac:dyDescent="0.35">
      <c r="L2039" s="62" t="s">
        <v>1957</v>
      </c>
      <c r="M2039" s="63" t="s">
        <v>9742</v>
      </c>
      <c r="N2039" s="64" t="s">
        <v>10612</v>
      </c>
    </row>
    <row r="2040" spans="12:14" ht="14.5" x14ac:dyDescent="0.35">
      <c r="L2040" s="62" t="s">
        <v>1958</v>
      </c>
      <c r="M2040" s="63" t="s">
        <v>9743</v>
      </c>
      <c r="N2040" s="64" t="s">
        <v>6633</v>
      </c>
    </row>
    <row r="2041" spans="12:14" ht="14.5" x14ac:dyDescent="0.35">
      <c r="L2041" s="62" t="s">
        <v>1959</v>
      </c>
      <c r="M2041" s="63" t="s">
        <v>9740</v>
      </c>
      <c r="N2041" s="64" t="s">
        <v>10588</v>
      </c>
    </row>
    <row r="2042" spans="12:14" ht="14.5" x14ac:dyDescent="0.35">
      <c r="L2042" s="62" t="s">
        <v>1960</v>
      </c>
      <c r="M2042" s="63" t="s">
        <v>9774</v>
      </c>
      <c r="N2042" s="64" t="s">
        <v>6665</v>
      </c>
    </row>
    <row r="2043" spans="12:14" ht="14.5" x14ac:dyDescent="0.35">
      <c r="L2043" s="62" t="s">
        <v>1961</v>
      </c>
      <c r="M2043" s="63" t="s">
        <v>9779</v>
      </c>
      <c r="N2043" s="64" t="s">
        <v>10595</v>
      </c>
    </row>
    <row r="2044" spans="12:14" ht="14.5" x14ac:dyDescent="0.35">
      <c r="L2044" s="62" t="s">
        <v>1962</v>
      </c>
      <c r="M2044" s="63" t="s">
        <v>9742</v>
      </c>
      <c r="N2044" s="64" t="s">
        <v>10614</v>
      </c>
    </row>
    <row r="2045" spans="12:14" ht="14.5" x14ac:dyDescent="0.35">
      <c r="L2045" s="62" t="s">
        <v>1963</v>
      </c>
      <c r="M2045" s="63" t="s">
        <v>9765</v>
      </c>
      <c r="N2045" s="64" t="s">
        <v>6663</v>
      </c>
    </row>
    <row r="2046" spans="12:14" ht="14.5" x14ac:dyDescent="0.35">
      <c r="L2046" s="62" t="s">
        <v>1964</v>
      </c>
      <c r="M2046" s="63" t="s">
        <v>9800</v>
      </c>
      <c r="N2046" s="64" t="s">
        <v>6618</v>
      </c>
    </row>
    <row r="2047" spans="12:14" ht="14.5" x14ac:dyDescent="0.35">
      <c r="L2047" s="62" t="s">
        <v>1965</v>
      </c>
      <c r="M2047" s="63" t="s">
        <v>9781</v>
      </c>
      <c r="N2047" s="64" t="s">
        <v>10616</v>
      </c>
    </row>
    <row r="2048" spans="12:14" ht="14.5" x14ac:dyDescent="0.35">
      <c r="L2048" s="62" t="s">
        <v>1965</v>
      </c>
      <c r="M2048" s="63" t="s">
        <v>9800</v>
      </c>
      <c r="N2048" s="64" t="s">
        <v>6619</v>
      </c>
    </row>
    <row r="2049" spans="12:14" ht="14.5" x14ac:dyDescent="0.35">
      <c r="L2049" s="62" t="s">
        <v>1965</v>
      </c>
      <c r="M2049" s="63" t="s">
        <v>9801</v>
      </c>
      <c r="N2049" s="64" t="s">
        <v>6633</v>
      </c>
    </row>
    <row r="2050" spans="12:14" ht="14.5" x14ac:dyDescent="0.35">
      <c r="L2050" s="62" t="s">
        <v>1965</v>
      </c>
      <c r="M2050" s="63" t="s">
        <v>9747</v>
      </c>
      <c r="N2050" s="64" t="s">
        <v>6636</v>
      </c>
    </row>
    <row r="2051" spans="12:14" ht="14.5" x14ac:dyDescent="0.35">
      <c r="L2051" s="62" t="s">
        <v>1965</v>
      </c>
      <c r="M2051" s="63" t="s">
        <v>9788</v>
      </c>
      <c r="N2051" s="64" t="s">
        <v>6638</v>
      </c>
    </row>
    <row r="2052" spans="12:14" ht="14.5" x14ac:dyDescent="0.35">
      <c r="L2052" s="62" t="s">
        <v>1965</v>
      </c>
      <c r="M2052" s="63" t="s">
        <v>9741</v>
      </c>
      <c r="N2052" s="64" t="s">
        <v>6641</v>
      </c>
    </row>
    <row r="2053" spans="12:14" ht="14.5" x14ac:dyDescent="0.35">
      <c r="L2053" s="62" t="s">
        <v>1965</v>
      </c>
      <c r="M2053" s="63" t="s">
        <v>9773</v>
      </c>
      <c r="N2053" s="64" t="s">
        <v>6641</v>
      </c>
    </row>
    <row r="2054" spans="12:14" ht="14.5" x14ac:dyDescent="0.35">
      <c r="L2054" s="62" t="s">
        <v>1965</v>
      </c>
      <c r="M2054" s="63" t="s">
        <v>9738</v>
      </c>
      <c r="N2054" s="64" t="s">
        <v>6643</v>
      </c>
    </row>
    <row r="2055" spans="12:14" ht="14.5" x14ac:dyDescent="0.35">
      <c r="L2055" s="62" t="s">
        <v>1965</v>
      </c>
      <c r="M2055" s="63" t="s">
        <v>9949</v>
      </c>
      <c r="N2055" s="64" t="s">
        <v>6647</v>
      </c>
    </row>
    <row r="2056" spans="12:14" ht="14.5" x14ac:dyDescent="0.35">
      <c r="L2056" s="62" t="s">
        <v>1965</v>
      </c>
      <c r="M2056" s="63" t="s">
        <v>9784</v>
      </c>
      <c r="N2056" s="64" t="s">
        <v>6650</v>
      </c>
    </row>
    <row r="2057" spans="12:14" ht="14.5" x14ac:dyDescent="0.35">
      <c r="L2057" s="62" t="s">
        <v>1965</v>
      </c>
      <c r="M2057" s="63" t="s">
        <v>9772</v>
      </c>
      <c r="N2057" s="64" t="s">
        <v>6653</v>
      </c>
    </row>
    <row r="2058" spans="12:14" ht="14.5" x14ac:dyDescent="0.35">
      <c r="L2058" s="62" t="s">
        <v>1965</v>
      </c>
      <c r="M2058" s="63" t="s">
        <v>9793</v>
      </c>
      <c r="N2058" s="64" t="s">
        <v>6654</v>
      </c>
    </row>
    <row r="2059" spans="12:14" ht="14.5" x14ac:dyDescent="0.35">
      <c r="L2059" s="62" t="s">
        <v>1965</v>
      </c>
      <c r="M2059" s="63" t="s">
        <v>9750</v>
      </c>
      <c r="N2059" s="64" t="s">
        <v>6663</v>
      </c>
    </row>
    <row r="2060" spans="12:14" ht="14.5" x14ac:dyDescent="0.35">
      <c r="L2060" s="62" t="s">
        <v>1965</v>
      </c>
      <c r="M2060" s="63" t="s">
        <v>9765</v>
      </c>
      <c r="N2060" s="64" t="s">
        <v>6665</v>
      </c>
    </row>
    <row r="2061" spans="12:14" ht="14.5" x14ac:dyDescent="0.35">
      <c r="L2061" s="62" t="s">
        <v>1965</v>
      </c>
      <c r="M2061" s="63" t="s">
        <v>9774</v>
      </c>
      <c r="N2061" s="64" t="s">
        <v>6666</v>
      </c>
    </row>
    <row r="2062" spans="12:14" ht="14.5" x14ac:dyDescent="0.35">
      <c r="L2062" s="62" t="s">
        <v>1965</v>
      </c>
      <c r="M2062" s="63" t="s">
        <v>9767</v>
      </c>
      <c r="N2062" s="64" t="s">
        <v>6692</v>
      </c>
    </row>
    <row r="2063" spans="12:14" ht="14.5" x14ac:dyDescent="0.35">
      <c r="L2063" s="62" t="s">
        <v>1965</v>
      </c>
      <c r="M2063" s="63" t="s">
        <v>9748</v>
      </c>
      <c r="N2063" s="64" t="s">
        <v>521</v>
      </c>
    </row>
    <row r="2064" spans="12:14" ht="14.5" x14ac:dyDescent="0.35">
      <c r="L2064" s="62" t="s">
        <v>1966</v>
      </c>
      <c r="M2064" s="63" t="s">
        <v>9794</v>
      </c>
      <c r="N2064" s="64" t="s">
        <v>6838</v>
      </c>
    </row>
    <row r="2065" spans="12:14" ht="14.5" x14ac:dyDescent="0.35">
      <c r="L2065" s="62" t="s">
        <v>1967</v>
      </c>
      <c r="M2065" s="63" t="s">
        <v>9772</v>
      </c>
      <c r="N2065" s="64" t="s">
        <v>6655</v>
      </c>
    </row>
    <row r="2066" spans="12:14" ht="14.5" x14ac:dyDescent="0.35">
      <c r="L2066" s="62" t="s">
        <v>1968</v>
      </c>
      <c r="M2066" s="63" t="s">
        <v>9742</v>
      </c>
      <c r="N2066" s="64" t="s">
        <v>10615</v>
      </c>
    </row>
    <row r="2067" spans="12:14" ht="14.5" x14ac:dyDescent="0.35">
      <c r="L2067" s="62" t="s">
        <v>1969</v>
      </c>
      <c r="M2067" s="63" t="s">
        <v>9743</v>
      </c>
      <c r="N2067" s="64" t="s">
        <v>6634</v>
      </c>
    </row>
    <row r="2068" spans="12:14" ht="14.5" x14ac:dyDescent="0.35">
      <c r="L2068" s="62" t="s">
        <v>1970</v>
      </c>
      <c r="M2068" s="63" t="s">
        <v>9770</v>
      </c>
      <c r="N2068" s="64" t="s">
        <v>10600</v>
      </c>
    </row>
    <row r="2069" spans="12:14" ht="14.5" x14ac:dyDescent="0.35">
      <c r="L2069" s="62" t="s">
        <v>1970</v>
      </c>
      <c r="M2069" s="63" t="s">
        <v>9781</v>
      </c>
      <c r="N2069" s="64" t="s">
        <v>10617</v>
      </c>
    </row>
    <row r="2070" spans="12:14" ht="14.5" x14ac:dyDescent="0.35">
      <c r="L2070" s="62" t="s">
        <v>1970</v>
      </c>
      <c r="M2070" s="63" t="s">
        <v>9788</v>
      </c>
      <c r="N2070" s="64" t="s">
        <v>6639</v>
      </c>
    </row>
    <row r="2071" spans="12:14" ht="14.5" x14ac:dyDescent="0.35">
      <c r="L2071" s="62" t="s">
        <v>1970</v>
      </c>
      <c r="M2071" s="63" t="s">
        <v>9741</v>
      </c>
      <c r="N2071" s="64" t="s">
        <v>6642</v>
      </c>
    </row>
    <row r="2072" spans="12:14" ht="14.5" x14ac:dyDescent="0.35">
      <c r="L2072" s="62" t="s">
        <v>1970</v>
      </c>
      <c r="M2072" s="63" t="s">
        <v>9773</v>
      </c>
      <c r="N2072" s="64" t="s">
        <v>6642</v>
      </c>
    </row>
    <row r="2073" spans="12:14" ht="14.5" x14ac:dyDescent="0.35">
      <c r="L2073" s="62" t="s">
        <v>1970</v>
      </c>
      <c r="M2073" s="63" t="s">
        <v>9738</v>
      </c>
      <c r="N2073" s="64" t="s">
        <v>6644</v>
      </c>
    </row>
    <row r="2074" spans="12:14" ht="14.5" x14ac:dyDescent="0.35">
      <c r="L2074" s="62" t="s">
        <v>1970</v>
      </c>
      <c r="M2074" s="63" t="s">
        <v>9949</v>
      </c>
      <c r="N2074" s="64" t="s">
        <v>6648</v>
      </c>
    </row>
    <row r="2075" spans="12:14" ht="14.5" x14ac:dyDescent="0.35">
      <c r="L2075" s="62" t="s">
        <v>1970</v>
      </c>
      <c r="M2075" s="63" t="s">
        <v>9784</v>
      </c>
      <c r="N2075" s="64" t="s">
        <v>6651</v>
      </c>
    </row>
    <row r="2076" spans="12:14" ht="14.5" x14ac:dyDescent="0.35">
      <c r="L2076" s="62" t="s">
        <v>1970</v>
      </c>
      <c r="M2076" s="63" t="s">
        <v>9798</v>
      </c>
      <c r="N2076" s="64" t="s">
        <v>6658</v>
      </c>
    </row>
    <row r="2077" spans="12:14" ht="14.5" x14ac:dyDescent="0.35">
      <c r="L2077" s="62" t="s">
        <v>1970</v>
      </c>
      <c r="M2077" s="63" t="s">
        <v>9782</v>
      </c>
      <c r="N2077" s="64" t="s">
        <v>6654</v>
      </c>
    </row>
    <row r="2078" spans="12:14" ht="14.5" x14ac:dyDescent="0.35">
      <c r="L2078" s="62" t="s">
        <v>1970</v>
      </c>
      <c r="M2078" s="63" t="s">
        <v>9793</v>
      </c>
      <c r="N2078" s="64" t="s">
        <v>6659</v>
      </c>
    </row>
    <row r="2079" spans="12:14" ht="14.5" x14ac:dyDescent="0.35">
      <c r="L2079" s="62" t="s">
        <v>1970</v>
      </c>
      <c r="M2079" s="63" t="s">
        <v>9766</v>
      </c>
      <c r="N2079" s="64" t="s">
        <v>6659</v>
      </c>
    </row>
    <row r="2080" spans="12:14" ht="14.5" x14ac:dyDescent="0.35">
      <c r="L2080" s="62" t="s">
        <v>1970</v>
      </c>
      <c r="M2080" s="63" t="s">
        <v>9750</v>
      </c>
      <c r="N2080" s="64" t="s">
        <v>6665</v>
      </c>
    </row>
    <row r="2081" spans="12:14" ht="14.5" x14ac:dyDescent="0.35">
      <c r="L2081" s="62" t="s">
        <v>1970</v>
      </c>
      <c r="M2081" s="63" t="s">
        <v>9765</v>
      </c>
      <c r="N2081" s="64" t="s">
        <v>6666</v>
      </c>
    </row>
    <row r="2082" spans="12:14" ht="14.5" x14ac:dyDescent="0.35">
      <c r="L2082" s="62" t="s">
        <v>1970</v>
      </c>
      <c r="M2082" s="63" t="s">
        <v>9774</v>
      </c>
      <c r="N2082" s="64" t="s">
        <v>6668</v>
      </c>
    </row>
    <row r="2083" spans="12:14" ht="14.5" x14ac:dyDescent="0.35">
      <c r="L2083" s="62" t="s">
        <v>1970</v>
      </c>
      <c r="M2083" s="63" t="s">
        <v>9767</v>
      </c>
      <c r="N2083" s="64" t="s">
        <v>6693</v>
      </c>
    </row>
    <row r="2084" spans="12:14" ht="14.5" x14ac:dyDescent="0.35">
      <c r="L2084" s="62" t="s">
        <v>1970</v>
      </c>
      <c r="M2084" s="63" t="s">
        <v>9748</v>
      </c>
      <c r="N2084" s="64" t="s">
        <v>522</v>
      </c>
    </row>
    <row r="2085" spans="12:14" ht="14.5" x14ac:dyDescent="0.35">
      <c r="L2085" s="62" t="s">
        <v>1970</v>
      </c>
      <c r="M2085" s="63" t="s">
        <v>9794</v>
      </c>
      <c r="N2085" s="64" t="s">
        <v>6839</v>
      </c>
    </row>
    <row r="2086" spans="12:14" ht="14.5" x14ac:dyDescent="0.35">
      <c r="L2086" s="62" t="s">
        <v>1971</v>
      </c>
      <c r="M2086" s="63" t="s">
        <v>9772</v>
      </c>
      <c r="N2086" s="64" t="s">
        <v>6656</v>
      </c>
    </row>
    <row r="2087" spans="12:14" ht="14.5" x14ac:dyDescent="0.35">
      <c r="L2087" s="62" t="s">
        <v>1972</v>
      </c>
      <c r="M2087" s="63" t="s">
        <v>9788</v>
      </c>
      <c r="N2087" s="64" t="s">
        <v>6640</v>
      </c>
    </row>
    <row r="2088" spans="12:14" ht="14.5" x14ac:dyDescent="0.35">
      <c r="L2088" s="62" t="s">
        <v>1973</v>
      </c>
      <c r="M2088" s="63" t="s">
        <v>9743</v>
      </c>
      <c r="N2088" s="64" t="s">
        <v>6635</v>
      </c>
    </row>
    <row r="2089" spans="12:14" ht="14.5" x14ac:dyDescent="0.35">
      <c r="L2089" s="62" t="s">
        <v>1974</v>
      </c>
      <c r="M2089" s="63" t="s">
        <v>9792</v>
      </c>
      <c r="N2089" s="64" t="s">
        <v>6644</v>
      </c>
    </row>
    <row r="2090" spans="12:14" ht="14.5" x14ac:dyDescent="0.35">
      <c r="L2090" s="62" t="s">
        <v>4584</v>
      </c>
      <c r="M2090" s="63" t="s">
        <v>9782</v>
      </c>
      <c r="N2090" s="64" t="s">
        <v>6659</v>
      </c>
    </row>
    <row r="2091" spans="12:14" ht="14.5" x14ac:dyDescent="0.35">
      <c r="L2091" s="62" t="s">
        <v>4584</v>
      </c>
      <c r="M2091" s="63" t="s">
        <v>9793</v>
      </c>
      <c r="N2091" s="64" t="s">
        <v>6660</v>
      </c>
    </row>
    <row r="2092" spans="12:14" ht="14.5" x14ac:dyDescent="0.35">
      <c r="L2092" s="62" t="s">
        <v>4584</v>
      </c>
      <c r="M2092" s="63" t="s">
        <v>9794</v>
      </c>
      <c r="N2092" s="64" t="s">
        <v>6840</v>
      </c>
    </row>
    <row r="2093" spans="12:14" ht="14.5" x14ac:dyDescent="0.35">
      <c r="L2093" s="62" t="s">
        <v>4585</v>
      </c>
      <c r="M2093" s="63" t="s">
        <v>9780</v>
      </c>
      <c r="N2093" s="64" t="s">
        <v>10602</v>
      </c>
    </row>
    <row r="2094" spans="12:14" ht="14.5" x14ac:dyDescent="0.35">
      <c r="L2094" s="62" t="s">
        <v>4586</v>
      </c>
      <c r="M2094" s="63" t="s">
        <v>9768</v>
      </c>
      <c r="N2094" s="64" t="s">
        <v>6621</v>
      </c>
    </row>
    <row r="2095" spans="12:14" ht="14.5" x14ac:dyDescent="0.35">
      <c r="L2095" s="62" t="s">
        <v>4587</v>
      </c>
      <c r="M2095" s="63" t="s">
        <v>9795</v>
      </c>
      <c r="N2095" s="64" t="s">
        <v>10597</v>
      </c>
    </row>
    <row r="2096" spans="12:14" ht="14.5" x14ac:dyDescent="0.35">
      <c r="L2096" s="62" t="s">
        <v>4587</v>
      </c>
      <c r="M2096" s="63" t="s">
        <v>9800</v>
      </c>
      <c r="N2096" s="64" t="s">
        <v>6620</v>
      </c>
    </row>
    <row r="2097" spans="12:14" ht="14.5" x14ac:dyDescent="0.35">
      <c r="L2097" s="62" t="s">
        <v>4587</v>
      </c>
      <c r="M2097" s="63" t="s">
        <v>9743</v>
      </c>
      <c r="N2097" s="64" t="s">
        <v>6636</v>
      </c>
    </row>
    <row r="2098" spans="12:14" ht="14.5" x14ac:dyDescent="0.35">
      <c r="L2098" s="62" t="s">
        <v>4587</v>
      </c>
      <c r="M2098" s="63" t="s">
        <v>9738</v>
      </c>
      <c r="N2098" s="64" t="s">
        <v>6646</v>
      </c>
    </row>
    <row r="2099" spans="12:14" ht="14.5" x14ac:dyDescent="0.35">
      <c r="L2099" s="62" t="s">
        <v>4587</v>
      </c>
      <c r="M2099" s="63" t="s">
        <v>9949</v>
      </c>
      <c r="N2099" s="64" t="s">
        <v>6649</v>
      </c>
    </row>
    <row r="2100" spans="12:14" ht="14.5" x14ac:dyDescent="0.35">
      <c r="L2100" s="62" t="s">
        <v>4587</v>
      </c>
      <c r="M2100" s="63" t="s">
        <v>9784</v>
      </c>
      <c r="N2100" s="64" t="s">
        <v>6653</v>
      </c>
    </row>
    <row r="2101" spans="12:14" ht="14.5" x14ac:dyDescent="0.35">
      <c r="L2101" s="62" t="s">
        <v>4587</v>
      </c>
      <c r="M2101" s="63" t="s">
        <v>9793</v>
      </c>
      <c r="N2101" s="64" t="s">
        <v>6661</v>
      </c>
    </row>
    <row r="2102" spans="12:14" ht="14.5" x14ac:dyDescent="0.35">
      <c r="L2102" s="62" t="s">
        <v>4587</v>
      </c>
      <c r="M2102" s="63" t="s">
        <v>9750</v>
      </c>
      <c r="N2102" s="64" t="s">
        <v>6666</v>
      </c>
    </row>
    <row r="2103" spans="12:14" ht="14.5" x14ac:dyDescent="0.35">
      <c r="L2103" s="62" t="s">
        <v>4587</v>
      </c>
      <c r="M2103" s="63" t="s">
        <v>9774</v>
      </c>
      <c r="N2103" s="64" t="s">
        <v>6667</v>
      </c>
    </row>
    <row r="2104" spans="12:14" ht="14.5" x14ac:dyDescent="0.35">
      <c r="L2104" s="62" t="s">
        <v>4587</v>
      </c>
      <c r="M2104" s="63" t="s">
        <v>9767</v>
      </c>
      <c r="N2104" s="64" t="s">
        <v>3935</v>
      </c>
    </row>
    <row r="2105" spans="12:14" ht="14.5" x14ac:dyDescent="0.35">
      <c r="L2105" s="62" t="s">
        <v>4587</v>
      </c>
      <c r="M2105" s="63" t="s">
        <v>9748</v>
      </c>
      <c r="N2105" s="64" t="s">
        <v>523</v>
      </c>
    </row>
    <row r="2106" spans="12:14" ht="14.5" x14ac:dyDescent="0.35">
      <c r="L2106" s="62" t="s">
        <v>4588</v>
      </c>
      <c r="M2106" s="63" t="s">
        <v>9789</v>
      </c>
      <c r="N2106" s="64" t="s">
        <v>6644</v>
      </c>
    </row>
    <row r="2107" spans="12:14" ht="14.5" x14ac:dyDescent="0.35">
      <c r="L2107" s="62" t="s">
        <v>4589</v>
      </c>
      <c r="M2107" s="63" t="s">
        <v>9776</v>
      </c>
      <c r="N2107" s="64" t="s">
        <v>6654</v>
      </c>
    </row>
    <row r="2108" spans="12:14" ht="14.5" x14ac:dyDescent="0.35">
      <c r="L2108" s="62" t="s">
        <v>4590</v>
      </c>
      <c r="M2108" s="63" t="s">
        <v>9779</v>
      </c>
      <c r="N2108" s="64" t="s">
        <v>10596</v>
      </c>
    </row>
    <row r="2109" spans="12:14" ht="14.5" x14ac:dyDescent="0.35">
      <c r="L2109" s="62" t="s">
        <v>4590</v>
      </c>
      <c r="M2109" s="63" t="s">
        <v>9766</v>
      </c>
      <c r="N2109" s="64" t="s">
        <v>6660</v>
      </c>
    </row>
    <row r="2110" spans="12:14" ht="14.5" x14ac:dyDescent="0.35">
      <c r="L2110" s="62" t="s">
        <v>4590</v>
      </c>
      <c r="M2110" s="63" t="s">
        <v>9794</v>
      </c>
      <c r="N2110" s="64" t="s">
        <v>6841</v>
      </c>
    </row>
    <row r="2111" spans="12:14" ht="14.5" x14ac:dyDescent="0.35">
      <c r="L2111" s="62" t="s">
        <v>4591</v>
      </c>
      <c r="M2111" s="63" t="s">
        <v>4358</v>
      </c>
      <c r="N2111" s="64" t="s">
        <v>6642</v>
      </c>
    </row>
    <row r="2112" spans="12:14" ht="14.5" x14ac:dyDescent="0.35">
      <c r="L2112" s="62" t="s">
        <v>4592</v>
      </c>
      <c r="M2112" s="63" t="s">
        <v>9786</v>
      </c>
      <c r="N2112" s="64" t="s">
        <v>10612</v>
      </c>
    </row>
    <row r="2113" spans="12:14" ht="14.5" x14ac:dyDescent="0.35">
      <c r="L2113" s="62" t="s">
        <v>4592</v>
      </c>
      <c r="M2113" s="63" t="s">
        <v>9784</v>
      </c>
      <c r="N2113" s="64" t="s">
        <v>6655</v>
      </c>
    </row>
    <row r="2114" spans="12:14" ht="14.5" x14ac:dyDescent="0.35">
      <c r="L2114" s="62" t="s">
        <v>4593</v>
      </c>
      <c r="M2114" s="63" t="s">
        <v>9783</v>
      </c>
      <c r="N2114" s="64" t="s">
        <v>6617</v>
      </c>
    </row>
    <row r="2115" spans="12:14" ht="14.5" x14ac:dyDescent="0.35">
      <c r="L2115" s="62" t="s">
        <v>4593</v>
      </c>
      <c r="M2115" s="63" t="s">
        <v>9766</v>
      </c>
      <c r="N2115" s="64" t="s">
        <v>6661</v>
      </c>
    </row>
    <row r="2116" spans="12:14" ht="14.5" x14ac:dyDescent="0.35">
      <c r="L2116" s="62" t="s">
        <v>4594</v>
      </c>
      <c r="M2116" s="63" t="s">
        <v>9794</v>
      </c>
      <c r="N2116" s="64" t="s">
        <v>6842</v>
      </c>
    </row>
    <row r="2117" spans="12:14" ht="14.5" x14ac:dyDescent="0.35">
      <c r="L2117" s="62" t="s">
        <v>4595</v>
      </c>
      <c r="M2117" s="63" t="s">
        <v>9750</v>
      </c>
      <c r="N2117" s="64" t="s">
        <v>6668</v>
      </c>
    </row>
    <row r="2118" spans="12:14" ht="14.5" x14ac:dyDescent="0.35">
      <c r="L2118" s="62" t="s">
        <v>4596</v>
      </c>
      <c r="M2118" s="63" t="s">
        <v>9783</v>
      </c>
      <c r="N2118" s="64" t="s">
        <v>6618</v>
      </c>
    </row>
    <row r="2119" spans="12:14" ht="14.5" x14ac:dyDescent="0.35">
      <c r="L2119" s="62" t="s">
        <v>4597</v>
      </c>
      <c r="M2119" s="63" t="s">
        <v>4358</v>
      </c>
      <c r="N2119" s="64" t="s">
        <v>6643</v>
      </c>
    </row>
    <row r="2120" spans="12:14" ht="14.5" x14ac:dyDescent="0.35">
      <c r="L2120" s="62" t="s">
        <v>4598</v>
      </c>
      <c r="M2120" s="63" t="s">
        <v>9767</v>
      </c>
      <c r="N2120" s="64" t="s">
        <v>3936</v>
      </c>
    </row>
    <row r="2121" spans="12:14" ht="14.5" x14ac:dyDescent="0.35">
      <c r="L2121" s="62" t="s">
        <v>4599</v>
      </c>
      <c r="M2121" s="63" t="s">
        <v>9786</v>
      </c>
      <c r="N2121" s="64" t="s">
        <v>10614</v>
      </c>
    </row>
    <row r="2122" spans="12:14" ht="14.5" x14ac:dyDescent="0.35">
      <c r="L2122" s="62" t="s">
        <v>4600</v>
      </c>
      <c r="M2122" s="63" t="s">
        <v>9785</v>
      </c>
      <c r="N2122" s="64" t="s">
        <v>6643</v>
      </c>
    </row>
    <row r="2123" spans="12:14" ht="14.5" x14ac:dyDescent="0.35">
      <c r="L2123" s="62" t="s">
        <v>4600</v>
      </c>
      <c r="M2123" s="63" t="s">
        <v>4358</v>
      </c>
      <c r="N2123" s="64" t="s">
        <v>6644</v>
      </c>
    </row>
    <row r="2124" spans="12:14" ht="14.5" x14ac:dyDescent="0.35">
      <c r="L2124" s="62" t="s">
        <v>4600</v>
      </c>
      <c r="M2124" s="63" t="s">
        <v>9748</v>
      </c>
      <c r="N2124" s="64" t="s">
        <v>524</v>
      </c>
    </row>
    <row r="2125" spans="12:14" ht="14.5" x14ac:dyDescent="0.35">
      <c r="L2125" s="62" t="s">
        <v>4601</v>
      </c>
      <c r="M2125" s="63" t="s">
        <v>9765</v>
      </c>
      <c r="N2125" s="64" t="s">
        <v>6668</v>
      </c>
    </row>
    <row r="2126" spans="12:14" ht="14.5" x14ac:dyDescent="0.35">
      <c r="L2126" s="62" t="s">
        <v>4602</v>
      </c>
      <c r="M2126" s="63" t="s">
        <v>9748</v>
      </c>
      <c r="N2126" s="64" t="s">
        <v>525</v>
      </c>
    </row>
    <row r="2127" spans="12:14" ht="14.5" x14ac:dyDescent="0.35">
      <c r="L2127" s="62" t="s">
        <v>4603</v>
      </c>
      <c r="M2127" s="63" t="s">
        <v>9772</v>
      </c>
      <c r="N2127" s="64" t="s">
        <v>6658</v>
      </c>
    </row>
    <row r="2128" spans="12:14" ht="14.5" x14ac:dyDescent="0.35">
      <c r="L2128" s="62" t="s">
        <v>4604</v>
      </c>
      <c r="M2128" s="63" t="s">
        <v>9784</v>
      </c>
      <c r="N2128" s="64" t="s">
        <v>6656</v>
      </c>
    </row>
    <row r="2129" spans="12:14" ht="14.5" x14ac:dyDescent="0.35">
      <c r="L2129" s="62" t="s">
        <v>4605</v>
      </c>
      <c r="M2129" s="63" t="s">
        <v>9785</v>
      </c>
      <c r="N2129" s="64" t="s">
        <v>6644</v>
      </c>
    </row>
    <row r="2130" spans="12:14" ht="14.5" x14ac:dyDescent="0.35">
      <c r="L2130" s="62" t="s">
        <v>4606</v>
      </c>
      <c r="M2130" s="63" t="s">
        <v>9775</v>
      </c>
      <c r="N2130" s="64" t="s">
        <v>6620</v>
      </c>
    </row>
    <row r="2131" spans="12:14" ht="14.5" x14ac:dyDescent="0.35">
      <c r="L2131" s="62" t="s">
        <v>4607</v>
      </c>
      <c r="M2131" s="63" t="s">
        <v>9794</v>
      </c>
      <c r="N2131" s="64" t="s">
        <v>6843</v>
      </c>
    </row>
    <row r="2132" spans="12:14" ht="14.5" x14ac:dyDescent="0.35">
      <c r="L2132" s="62" t="s">
        <v>4608</v>
      </c>
      <c r="M2132" s="63" t="s">
        <v>9789</v>
      </c>
      <c r="N2132" s="64" t="s">
        <v>6646</v>
      </c>
    </row>
    <row r="2133" spans="12:14" ht="14.5" x14ac:dyDescent="0.35">
      <c r="L2133" s="62" t="s">
        <v>4609</v>
      </c>
      <c r="M2133" s="63" t="s">
        <v>480</v>
      </c>
      <c r="N2133" s="64" t="s">
        <v>6844</v>
      </c>
    </row>
    <row r="2134" spans="12:14" ht="14.5" x14ac:dyDescent="0.35">
      <c r="L2134" s="62" t="s">
        <v>4610</v>
      </c>
      <c r="M2134" s="63" t="s">
        <v>480</v>
      </c>
      <c r="N2134" s="64" t="s">
        <v>6845</v>
      </c>
    </row>
    <row r="2135" spans="12:14" ht="14.5" x14ac:dyDescent="0.35">
      <c r="L2135" s="62" t="s">
        <v>4611</v>
      </c>
      <c r="M2135" s="63" t="s">
        <v>9776</v>
      </c>
      <c r="N2135" s="64" t="s">
        <v>6659</v>
      </c>
    </row>
    <row r="2136" spans="12:14" ht="14.5" x14ac:dyDescent="0.35">
      <c r="L2136" s="62" t="s">
        <v>4612</v>
      </c>
      <c r="M2136" s="63" t="s">
        <v>9771</v>
      </c>
      <c r="N2136" s="64" t="s">
        <v>10591</v>
      </c>
    </row>
    <row r="2137" spans="12:14" ht="14.5" x14ac:dyDescent="0.35">
      <c r="L2137" s="62" t="s">
        <v>4613</v>
      </c>
      <c r="M2137" s="63" t="s">
        <v>9742</v>
      </c>
      <c r="N2137" s="64" t="s">
        <v>10616</v>
      </c>
    </row>
    <row r="2138" spans="12:14" ht="14.5" x14ac:dyDescent="0.35">
      <c r="L2138" s="62" t="s">
        <v>4304</v>
      </c>
      <c r="M2138" s="63" t="s">
        <v>9789</v>
      </c>
      <c r="N2138" s="64" t="s">
        <v>6647</v>
      </c>
    </row>
    <row r="2139" spans="12:14" ht="14.5" x14ac:dyDescent="0.35">
      <c r="L2139" s="62" t="s">
        <v>4614</v>
      </c>
      <c r="M2139" s="63" t="s">
        <v>9782</v>
      </c>
      <c r="N2139" s="64" t="s">
        <v>6660</v>
      </c>
    </row>
    <row r="2140" spans="12:14" ht="14.5" x14ac:dyDescent="0.35">
      <c r="L2140" s="62" t="s">
        <v>4615</v>
      </c>
      <c r="M2140" s="63" t="s">
        <v>9781</v>
      </c>
      <c r="N2140" s="64" t="s">
        <v>6617</v>
      </c>
    </row>
    <row r="2141" spans="12:14" ht="14.5" x14ac:dyDescent="0.35">
      <c r="L2141" s="62" t="s">
        <v>4615</v>
      </c>
      <c r="M2141" s="63" t="s">
        <v>9747</v>
      </c>
      <c r="N2141" s="64" t="s">
        <v>6638</v>
      </c>
    </row>
    <row r="2142" spans="12:14" ht="14.5" x14ac:dyDescent="0.35">
      <c r="L2142" s="62" t="s">
        <v>7265</v>
      </c>
      <c r="M2142" s="63" t="s">
        <v>9768</v>
      </c>
      <c r="N2142" s="64" t="s">
        <v>6622</v>
      </c>
    </row>
    <row r="2143" spans="12:14" ht="14.5" x14ac:dyDescent="0.35">
      <c r="L2143" s="62" t="s">
        <v>7266</v>
      </c>
      <c r="M2143" s="63" t="s">
        <v>9802</v>
      </c>
      <c r="N2143" s="64" t="s">
        <v>10595</v>
      </c>
    </row>
    <row r="2144" spans="12:14" ht="14.5" x14ac:dyDescent="0.35">
      <c r="L2144" s="62" t="s">
        <v>7267</v>
      </c>
      <c r="M2144" s="63" t="s">
        <v>9740</v>
      </c>
      <c r="N2144" s="64" t="s">
        <v>10590</v>
      </c>
    </row>
    <row r="2145" spans="12:14" ht="14.5" x14ac:dyDescent="0.35">
      <c r="L2145" s="62" t="s">
        <v>7268</v>
      </c>
      <c r="M2145" s="63" t="s">
        <v>9794</v>
      </c>
      <c r="N2145" s="64" t="s">
        <v>6846</v>
      </c>
    </row>
    <row r="2146" spans="12:14" ht="14.5" x14ac:dyDescent="0.35">
      <c r="L2146" s="62" t="s">
        <v>7269</v>
      </c>
      <c r="M2146" s="63" t="s">
        <v>9783</v>
      </c>
      <c r="N2146" s="64" t="s">
        <v>6619</v>
      </c>
    </row>
    <row r="2147" spans="12:14" ht="14.5" x14ac:dyDescent="0.35">
      <c r="L2147" s="62" t="s">
        <v>7269</v>
      </c>
      <c r="M2147" s="63" t="s">
        <v>9798</v>
      </c>
      <c r="N2147" s="64" t="s">
        <v>6659</v>
      </c>
    </row>
    <row r="2148" spans="12:14" ht="14.5" x14ac:dyDescent="0.35">
      <c r="L2148" s="62" t="s">
        <v>7269</v>
      </c>
      <c r="M2148" s="63" t="s">
        <v>9767</v>
      </c>
      <c r="N2148" s="64" t="s">
        <v>3937</v>
      </c>
    </row>
    <row r="2149" spans="12:14" ht="14.5" x14ac:dyDescent="0.35">
      <c r="L2149" s="62" t="s">
        <v>7270</v>
      </c>
      <c r="M2149" s="63" t="s">
        <v>9776</v>
      </c>
      <c r="N2149" s="64" t="s">
        <v>6660</v>
      </c>
    </row>
    <row r="2150" spans="12:14" ht="14.5" x14ac:dyDescent="0.35">
      <c r="L2150" s="62" t="s">
        <v>7270</v>
      </c>
      <c r="M2150" s="63" t="s">
        <v>9766</v>
      </c>
      <c r="N2150" s="64" t="s">
        <v>6662</v>
      </c>
    </row>
    <row r="2151" spans="12:14" ht="14.5" x14ac:dyDescent="0.35">
      <c r="L2151" s="62" t="s">
        <v>7271</v>
      </c>
      <c r="M2151" s="63" t="s">
        <v>9766</v>
      </c>
      <c r="N2151" s="64" t="s">
        <v>6663</v>
      </c>
    </row>
    <row r="2152" spans="12:14" ht="14.5" x14ac:dyDescent="0.35">
      <c r="L2152" s="62" t="s">
        <v>7272</v>
      </c>
      <c r="M2152" s="63" t="s">
        <v>9773</v>
      </c>
      <c r="N2152" s="64" t="s">
        <v>6643</v>
      </c>
    </row>
    <row r="2153" spans="12:14" ht="14.5" x14ac:dyDescent="0.35">
      <c r="L2153" s="62" t="s">
        <v>7273</v>
      </c>
      <c r="M2153" s="63" t="s">
        <v>9766</v>
      </c>
      <c r="N2153" s="64" t="s">
        <v>6665</v>
      </c>
    </row>
    <row r="2154" spans="12:14" ht="14.5" x14ac:dyDescent="0.35">
      <c r="L2154" s="62" t="s">
        <v>8163</v>
      </c>
      <c r="M2154" s="63" t="s">
        <v>9742</v>
      </c>
      <c r="N2154" s="64" t="s">
        <v>10617</v>
      </c>
    </row>
    <row r="2155" spans="12:14" ht="14.5" x14ac:dyDescent="0.35">
      <c r="L2155" s="62" t="s">
        <v>8163</v>
      </c>
      <c r="M2155" s="63" t="s">
        <v>9741</v>
      </c>
      <c r="N2155" s="64" t="s">
        <v>6643</v>
      </c>
    </row>
    <row r="2156" spans="12:14" ht="14.5" x14ac:dyDescent="0.35">
      <c r="L2156" s="62" t="s">
        <v>7274</v>
      </c>
      <c r="M2156" s="63" t="s">
        <v>9745</v>
      </c>
      <c r="N2156" s="64" t="s">
        <v>10574</v>
      </c>
    </row>
    <row r="2157" spans="12:14" ht="14.5" x14ac:dyDescent="0.35">
      <c r="L2157" s="62" t="s">
        <v>7275</v>
      </c>
      <c r="M2157" s="63" t="s">
        <v>9782</v>
      </c>
      <c r="N2157" s="64" t="s">
        <v>6661</v>
      </c>
    </row>
    <row r="2158" spans="12:14" ht="14.5" x14ac:dyDescent="0.35">
      <c r="L2158" s="62" t="s">
        <v>7276</v>
      </c>
      <c r="M2158" s="63" t="s">
        <v>9744</v>
      </c>
      <c r="N2158" s="64" t="s">
        <v>10577</v>
      </c>
    </row>
    <row r="2159" spans="12:14" ht="14.5" x14ac:dyDescent="0.35">
      <c r="L2159" s="62" t="s">
        <v>7277</v>
      </c>
      <c r="M2159" s="63" t="s">
        <v>9798</v>
      </c>
      <c r="N2159" s="64" t="s">
        <v>6660</v>
      </c>
    </row>
    <row r="2160" spans="12:14" ht="14.5" x14ac:dyDescent="0.35">
      <c r="L2160" s="62" t="s">
        <v>7278</v>
      </c>
      <c r="M2160" s="63" t="s">
        <v>9744</v>
      </c>
      <c r="N2160" s="64" t="s">
        <v>10585</v>
      </c>
    </row>
    <row r="2161" spans="12:14" ht="14.5" x14ac:dyDescent="0.35">
      <c r="L2161" s="62" t="s">
        <v>7279</v>
      </c>
      <c r="M2161" s="63" t="s">
        <v>9774</v>
      </c>
      <c r="N2161" s="64" t="s">
        <v>6671</v>
      </c>
    </row>
    <row r="2162" spans="12:14" ht="14.5" x14ac:dyDescent="0.35">
      <c r="L2162" s="62" t="s">
        <v>8167</v>
      </c>
      <c r="M2162" s="63" t="s">
        <v>9781</v>
      </c>
      <c r="N2162" s="64" t="s">
        <v>6618</v>
      </c>
    </row>
    <row r="2163" spans="12:14" ht="14.5" x14ac:dyDescent="0.35">
      <c r="L2163" s="62" t="s">
        <v>7280</v>
      </c>
      <c r="M2163" s="63" t="s">
        <v>9772</v>
      </c>
      <c r="N2163" s="64" t="s">
        <v>6654</v>
      </c>
    </row>
    <row r="2164" spans="12:14" ht="14.5" x14ac:dyDescent="0.35">
      <c r="L2164" s="62" t="s">
        <v>7281</v>
      </c>
      <c r="M2164" s="63" t="s">
        <v>9791</v>
      </c>
      <c r="N2164" s="64" t="s">
        <v>6623</v>
      </c>
    </row>
    <row r="2165" spans="12:14" ht="14.5" x14ac:dyDescent="0.35">
      <c r="L2165" s="62" t="s">
        <v>7282</v>
      </c>
      <c r="M2165" s="63" t="s">
        <v>9790</v>
      </c>
      <c r="N2165" s="64" t="s">
        <v>10575</v>
      </c>
    </row>
    <row r="2166" spans="12:14" ht="14.5" x14ac:dyDescent="0.35">
      <c r="L2166" s="62" t="s">
        <v>2796</v>
      </c>
      <c r="M2166" s="63" t="s">
        <v>9798</v>
      </c>
      <c r="N2166" s="64" t="s">
        <v>6847</v>
      </c>
    </row>
    <row r="2167" spans="12:14" ht="14.5" x14ac:dyDescent="0.35">
      <c r="L2167" s="62" t="s">
        <v>2797</v>
      </c>
      <c r="M2167" s="63" t="s">
        <v>9773</v>
      </c>
      <c r="N2167" s="64" t="s">
        <v>6644</v>
      </c>
    </row>
    <row r="2168" spans="12:14" ht="14.5" x14ac:dyDescent="0.35">
      <c r="L2168" s="62" t="s">
        <v>2797</v>
      </c>
      <c r="M2168" s="63" t="s">
        <v>9741</v>
      </c>
      <c r="N2168" s="64" t="s">
        <v>6644</v>
      </c>
    </row>
    <row r="2169" spans="12:14" ht="14.5" x14ac:dyDescent="0.35">
      <c r="L2169" s="62" t="s">
        <v>2797</v>
      </c>
      <c r="M2169" s="63" t="s">
        <v>9949</v>
      </c>
      <c r="N2169" s="64" t="s">
        <v>6650</v>
      </c>
    </row>
    <row r="2170" spans="12:14" ht="14.5" x14ac:dyDescent="0.35">
      <c r="L2170" s="62" t="s">
        <v>2797</v>
      </c>
      <c r="M2170" s="63" t="s">
        <v>9774</v>
      </c>
      <c r="N2170" s="64" t="s">
        <v>6674</v>
      </c>
    </row>
    <row r="2171" spans="12:14" ht="14.5" x14ac:dyDescent="0.35">
      <c r="L2171" s="62" t="s">
        <v>2797</v>
      </c>
      <c r="M2171" s="63" t="s">
        <v>9748</v>
      </c>
      <c r="N2171" s="64" t="s">
        <v>526</v>
      </c>
    </row>
    <row r="2172" spans="12:14" ht="14.5" x14ac:dyDescent="0.35">
      <c r="L2172" s="62" t="s">
        <v>2797</v>
      </c>
      <c r="M2172" s="63" t="s">
        <v>9794</v>
      </c>
      <c r="N2172" s="64" t="s">
        <v>6848</v>
      </c>
    </row>
    <row r="2173" spans="12:14" ht="14.5" x14ac:dyDescent="0.35">
      <c r="L2173" s="62" t="s">
        <v>2798</v>
      </c>
      <c r="M2173" s="63" t="s">
        <v>9749</v>
      </c>
      <c r="N2173" s="64" t="s">
        <v>6622</v>
      </c>
    </row>
    <row r="2174" spans="12:14" ht="14.5" x14ac:dyDescent="0.35">
      <c r="L2174" s="62" t="s">
        <v>2799</v>
      </c>
      <c r="M2174" s="63" t="s">
        <v>9787</v>
      </c>
      <c r="N2174" s="64" t="s">
        <v>6849</v>
      </c>
    </row>
    <row r="2175" spans="12:14" ht="14.5" x14ac:dyDescent="0.35">
      <c r="L2175" s="62" t="s">
        <v>2800</v>
      </c>
      <c r="M2175" s="63" t="s">
        <v>9787</v>
      </c>
      <c r="N2175" s="64" t="s">
        <v>6850</v>
      </c>
    </row>
    <row r="2176" spans="12:14" ht="14.5" x14ac:dyDescent="0.35">
      <c r="L2176" s="62" t="s">
        <v>2801</v>
      </c>
      <c r="M2176" s="63" t="s">
        <v>9787</v>
      </c>
      <c r="N2176" s="64" t="s">
        <v>6851</v>
      </c>
    </row>
    <row r="2177" spans="12:14" ht="14.5" x14ac:dyDescent="0.35">
      <c r="L2177" s="62" t="s">
        <v>2802</v>
      </c>
      <c r="M2177" s="63" t="s">
        <v>9787</v>
      </c>
      <c r="N2177" s="64" t="s">
        <v>233</v>
      </c>
    </row>
    <row r="2178" spans="12:14" ht="14.5" x14ac:dyDescent="0.35">
      <c r="L2178" s="62" t="s">
        <v>2803</v>
      </c>
      <c r="M2178" s="63" t="s">
        <v>9787</v>
      </c>
      <c r="N2178" s="64" t="s">
        <v>6852</v>
      </c>
    </row>
    <row r="2179" spans="12:14" ht="14.5" x14ac:dyDescent="0.35">
      <c r="L2179" s="62" t="s">
        <v>2804</v>
      </c>
      <c r="M2179" s="63" t="s">
        <v>9787</v>
      </c>
      <c r="N2179" s="64" t="s">
        <v>6853</v>
      </c>
    </row>
    <row r="2180" spans="12:14" ht="14.5" x14ac:dyDescent="0.35">
      <c r="L2180" s="62" t="s">
        <v>2805</v>
      </c>
      <c r="M2180" s="63" t="s">
        <v>9787</v>
      </c>
      <c r="N2180" s="64" t="s">
        <v>6854</v>
      </c>
    </row>
    <row r="2181" spans="12:14" ht="14.5" x14ac:dyDescent="0.35">
      <c r="L2181" s="62" t="s">
        <v>2806</v>
      </c>
      <c r="M2181" s="63" t="s">
        <v>9781</v>
      </c>
      <c r="N2181" s="64" t="s">
        <v>6619</v>
      </c>
    </row>
    <row r="2182" spans="12:14" ht="14.5" x14ac:dyDescent="0.35">
      <c r="L2182" s="62" t="s">
        <v>2807</v>
      </c>
      <c r="M2182" s="63" t="s">
        <v>9800</v>
      </c>
      <c r="N2182" s="64" t="s">
        <v>6621</v>
      </c>
    </row>
    <row r="2183" spans="12:14" ht="14.5" x14ac:dyDescent="0.35">
      <c r="L2183" s="62" t="s">
        <v>2807</v>
      </c>
      <c r="M2183" s="63" t="s">
        <v>9767</v>
      </c>
      <c r="N2183" s="64" t="s">
        <v>3938</v>
      </c>
    </row>
    <row r="2184" spans="12:14" ht="14.5" x14ac:dyDescent="0.35">
      <c r="L2184" s="62" t="s">
        <v>2808</v>
      </c>
      <c r="M2184" s="63" t="s">
        <v>4358</v>
      </c>
      <c r="N2184" s="64" t="s">
        <v>6646</v>
      </c>
    </row>
    <row r="2185" spans="12:14" ht="14.5" x14ac:dyDescent="0.35">
      <c r="L2185" s="62" t="s">
        <v>2809</v>
      </c>
      <c r="M2185" s="63" t="s">
        <v>9802</v>
      </c>
      <c r="N2185" s="64" t="s">
        <v>10596</v>
      </c>
    </row>
    <row r="2186" spans="12:14" ht="14.5" x14ac:dyDescent="0.35">
      <c r="L2186" s="62" t="s">
        <v>2810</v>
      </c>
      <c r="M2186" s="63" t="s">
        <v>9785</v>
      </c>
      <c r="N2186" s="64" t="s">
        <v>6646</v>
      </c>
    </row>
    <row r="2187" spans="12:14" ht="14.5" x14ac:dyDescent="0.35">
      <c r="L2187" s="62" t="s">
        <v>2810</v>
      </c>
      <c r="M2187" s="63" t="s">
        <v>9949</v>
      </c>
      <c r="N2187" s="64" t="s">
        <v>6651</v>
      </c>
    </row>
    <row r="2188" spans="12:14" ht="14.5" x14ac:dyDescent="0.35">
      <c r="L2188" s="62" t="s">
        <v>2810</v>
      </c>
      <c r="M2188" s="63" t="s">
        <v>9784</v>
      </c>
      <c r="N2188" s="64" t="s">
        <v>6658</v>
      </c>
    </row>
    <row r="2189" spans="12:14" ht="14.5" x14ac:dyDescent="0.35">
      <c r="L2189" s="62" t="s">
        <v>2811</v>
      </c>
      <c r="M2189" s="63" t="s">
        <v>4358</v>
      </c>
      <c r="N2189" s="64" t="s">
        <v>6647</v>
      </c>
    </row>
    <row r="2190" spans="12:14" ht="14.5" x14ac:dyDescent="0.35">
      <c r="L2190" s="62" t="s">
        <v>2812</v>
      </c>
      <c r="M2190" s="63" t="s">
        <v>9774</v>
      </c>
      <c r="N2190" s="64" t="s">
        <v>6676</v>
      </c>
    </row>
    <row r="2191" spans="12:14" ht="14.5" x14ac:dyDescent="0.35">
      <c r="L2191" s="62" t="s">
        <v>2813</v>
      </c>
      <c r="M2191" s="63" t="s">
        <v>9794</v>
      </c>
      <c r="N2191" s="64" t="s">
        <v>6855</v>
      </c>
    </row>
    <row r="2192" spans="12:14" ht="14.5" x14ac:dyDescent="0.35">
      <c r="L2192" s="62" t="s">
        <v>2814</v>
      </c>
      <c r="M2192" s="63" t="s">
        <v>1424</v>
      </c>
      <c r="N2192" s="64" t="s">
        <v>2258</v>
      </c>
    </row>
    <row r="2193" spans="12:14" ht="14.5" x14ac:dyDescent="0.35">
      <c r="L2193" s="62" t="s">
        <v>2815</v>
      </c>
      <c r="M2193" s="63" t="s">
        <v>9771</v>
      </c>
      <c r="N2193" s="64" t="s">
        <v>10592</v>
      </c>
    </row>
    <row r="2194" spans="12:14" ht="14.5" x14ac:dyDescent="0.35">
      <c r="L2194" s="62" t="s">
        <v>2815</v>
      </c>
      <c r="M2194" s="63" t="s">
        <v>9798</v>
      </c>
      <c r="N2194" s="64" t="s">
        <v>6856</v>
      </c>
    </row>
    <row r="2195" spans="12:14" ht="14.5" x14ac:dyDescent="0.35">
      <c r="L2195" s="62" t="s">
        <v>2816</v>
      </c>
      <c r="M2195" s="63" t="s">
        <v>4358</v>
      </c>
      <c r="N2195" s="64" t="s">
        <v>6648</v>
      </c>
    </row>
    <row r="2196" spans="12:14" ht="14.5" x14ac:dyDescent="0.35">
      <c r="L2196" s="62" t="s">
        <v>2817</v>
      </c>
      <c r="M2196" s="63" t="s">
        <v>1424</v>
      </c>
      <c r="N2196" s="64" t="s">
        <v>3940</v>
      </c>
    </row>
    <row r="2197" spans="12:14" ht="14.5" x14ac:dyDescent="0.35">
      <c r="L2197" s="62" t="s">
        <v>2818</v>
      </c>
      <c r="M2197" s="63" t="s">
        <v>9788</v>
      </c>
      <c r="N2197" s="64" t="s">
        <v>6641</v>
      </c>
    </row>
    <row r="2198" spans="12:14" ht="14.5" x14ac:dyDescent="0.35">
      <c r="L2198" s="62" t="s">
        <v>2818</v>
      </c>
      <c r="M2198" s="63" t="s">
        <v>9782</v>
      </c>
      <c r="N2198" s="64" t="s">
        <v>6662</v>
      </c>
    </row>
    <row r="2199" spans="12:14" ht="14.5" x14ac:dyDescent="0.35">
      <c r="L2199" s="62" t="s">
        <v>2818</v>
      </c>
      <c r="M2199" s="63" t="s">
        <v>9798</v>
      </c>
      <c r="N2199" s="64" t="s">
        <v>6662</v>
      </c>
    </row>
    <row r="2200" spans="12:14" ht="14.5" x14ac:dyDescent="0.35">
      <c r="L2200" s="62" t="s">
        <v>2819</v>
      </c>
      <c r="M2200" s="63" t="s">
        <v>9788</v>
      </c>
      <c r="N2200" s="64" t="s">
        <v>6642</v>
      </c>
    </row>
    <row r="2201" spans="12:14" ht="14.5" x14ac:dyDescent="0.35">
      <c r="L2201" s="62" t="s">
        <v>2819</v>
      </c>
      <c r="M2201" s="63" t="s">
        <v>9798</v>
      </c>
      <c r="N2201" s="64" t="s">
        <v>6663</v>
      </c>
    </row>
    <row r="2202" spans="12:14" ht="14.5" x14ac:dyDescent="0.35">
      <c r="L2202" s="62" t="s">
        <v>2820</v>
      </c>
      <c r="M2202" s="63" t="s">
        <v>1424</v>
      </c>
      <c r="N2202" s="64" t="s">
        <v>6857</v>
      </c>
    </row>
    <row r="2203" spans="12:14" ht="14.5" x14ac:dyDescent="0.35">
      <c r="L2203" s="62" t="s">
        <v>2821</v>
      </c>
      <c r="M2203" s="63" t="s">
        <v>9766</v>
      </c>
      <c r="N2203" s="64" t="s">
        <v>6666</v>
      </c>
    </row>
    <row r="2204" spans="12:14" ht="14.5" x14ac:dyDescent="0.35">
      <c r="L2204" s="62" t="s">
        <v>2821</v>
      </c>
      <c r="M2204" s="63" t="s">
        <v>9798</v>
      </c>
      <c r="N2204" s="64" t="s">
        <v>6858</v>
      </c>
    </row>
    <row r="2205" spans="12:14" ht="14.5" x14ac:dyDescent="0.35">
      <c r="L2205" s="62" t="s">
        <v>4303</v>
      </c>
      <c r="M2205" s="63" t="s">
        <v>482</v>
      </c>
      <c r="N2205" s="64" t="s">
        <v>6635</v>
      </c>
    </row>
    <row r="2206" spans="12:14" ht="14.5" x14ac:dyDescent="0.35">
      <c r="L2206" s="62" t="s">
        <v>2822</v>
      </c>
      <c r="M2206" s="63" t="s">
        <v>9798</v>
      </c>
      <c r="N2206" s="64" t="s">
        <v>6665</v>
      </c>
    </row>
    <row r="2207" spans="12:14" ht="14.5" x14ac:dyDescent="0.35">
      <c r="L2207" s="62" t="s">
        <v>1213</v>
      </c>
      <c r="M2207" s="63" t="s">
        <v>9785</v>
      </c>
      <c r="N2207" s="64" t="s">
        <v>6647</v>
      </c>
    </row>
    <row r="2208" spans="12:14" ht="14.5" x14ac:dyDescent="0.35">
      <c r="L2208" s="62" t="s">
        <v>1214</v>
      </c>
      <c r="M2208" s="63" t="s">
        <v>9773</v>
      </c>
      <c r="N2208" s="64" t="s">
        <v>6646</v>
      </c>
    </row>
    <row r="2209" spans="12:14" ht="14.5" x14ac:dyDescent="0.35">
      <c r="L2209" s="62" t="s">
        <v>1215</v>
      </c>
      <c r="M2209" s="63" t="s">
        <v>9776</v>
      </c>
      <c r="N2209" s="64" t="s">
        <v>6661</v>
      </c>
    </row>
    <row r="2210" spans="12:14" ht="14.5" x14ac:dyDescent="0.35">
      <c r="L2210" s="62" t="s">
        <v>1216</v>
      </c>
      <c r="M2210" s="63" t="s">
        <v>9794</v>
      </c>
      <c r="N2210" s="64" t="s">
        <v>6859</v>
      </c>
    </row>
    <row r="2211" spans="12:14" ht="14.5" x14ac:dyDescent="0.35">
      <c r="L2211" s="62" t="s">
        <v>1217</v>
      </c>
      <c r="M2211" s="63" t="s">
        <v>9777</v>
      </c>
      <c r="N2211" s="64" t="s">
        <v>10593</v>
      </c>
    </row>
    <row r="2212" spans="12:14" ht="14.5" x14ac:dyDescent="0.35">
      <c r="L2212" s="62" t="s">
        <v>1218</v>
      </c>
      <c r="M2212" s="63" t="s">
        <v>9765</v>
      </c>
      <c r="N2212" s="64" t="s">
        <v>6667</v>
      </c>
    </row>
    <row r="2213" spans="12:14" ht="14.5" x14ac:dyDescent="0.35">
      <c r="L2213" s="62" t="s">
        <v>1219</v>
      </c>
      <c r="M2213" s="63" t="s">
        <v>9772</v>
      </c>
      <c r="N2213" s="64" t="s">
        <v>6659</v>
      </c>
    </row>
    <row r="2214" spans="12:14" ht="14.5" x14ac:dyDescent="0.35">
      <c r="L2214" s="62" t="s">
        <v>1220</v>
      </c>
      <c r="M2214" s="63" t="s">
        <v>9793</v>
      </c>
      <c r="N2214" s="64" t="s">
        <v>6662</v>
      </c>
    </row>
    <row r="2215" spans="12:14" ht="14.5" x14ac:dyDescent="0.35">
      <c r="L2215" s="62" t="s">
        <v>6133</v>
      </c>
      <c r="M2215" s="63" t="s">
        <v>9779</v>
      </c>
      <c r="N2215" s="64" t="s">
        <v>10597</v>
      </c>
    </row>
    <row r="2216" spans="12:14" ht="14.5" x14ac:dyDescent="0.35">
      <c r="L2216" s="62" t="s">
        <v>1221</v>
      </c>
      <c r="M2216" s="63" t="s">
        <v>9772</v>
      </c>
      <c r="N2216" s="64" t="s">
        <v>6660</v>
      </c>
    </row>
    <row r="2217" spans="12:14" ht="14.5" x14ac:dyDescent="0.35">
      <c r="L2217" s="62" t="s">
        <v>1222</v>
      </c>
      <c r="M2217" s="63" t="s">
        <v>9794</v>
      </c>
      <c r="N2217" s="64" t="s">
        <v>6860</v>
      </c>
    </row>
    <row r="2218" spans="12:14" ht="14.5" x14ac:dyDescent="0.35">
      <c r="L2218" s="62" t="s">
        <v>1223</v>
      </c>
      <c r="M2218" s="63" t="s">
        <v>9791</v>
      </c>
      <c r="N2218" s="64" t="s">
        <v>10601</v>
      </c>
    </row>
    <row r="2219" spans="12:14" ht="14.5" x14ac:dyDescent="0.35">
      <c r="L2219" s="62" t="s">
        <v>1223</v>
      </c>
      <c r="M2219" s="63" t="s">
        <v>9748</v>
      </c>
      <c r="N2219" s="64" t="s">
        <v>527</v>
      </c>
    </row>
    <row r="2220" spans="12:14" ht="14.5" x14ac:dyDescent="0.35">
      <c r="L2220" s="62" t="s">
        <v>1224</v>
      </c>
      <c r="M2220" s="63" t="s">
        <v>9801</v>
      </c>
      <c r="N2220" s="64" t="s">
        <v>6634</v>
      </c>
    </row>
    <row r="2221" spans="12:14" ht="14.5" x14ac:dyDescent="0.35">
      <c r="L2221" s="62" t="s">
        <v>1225</v>
      </c>
      <c r="M2221" s="63" t="s">
        <v>9772</v>
      </c>
      <c r="N2221" s="64" t="s">
        <v>6661</v>
      </c>
    </row>
    <row r="2222" spans="12:14" ht="14.5" x14ac:dyDescent="0.35">
      <c r="L2222" s="62" t="s">
        <v>1226</v>
      </c>
      <c r="M2222" s="63" t="s">
        <v>9750</v>
      </c>
      <c r="N2222" s="64" t="s">
        <v>6667</v>
      </c>
    </row>
    <row r="2223" spans="12:14" ht="14.5" x14ac:dyDescent="0.35">
      <c r="L2223" s="62" t="s">
        <v>1227</v>
      </c>
      <c r="M2223" s="63" t="s">
        <v>9748</v>
      </c>
      <c r="N2223" s="64" t="s">
        <v>528</v>
      </c>
    </row>
    <row r="2224" spans="12:14" ht="14.5" x14ac:dyDescent="0.35">
      <c r="L2224" s="62" t="s">
        <v>8170</v>
      </c>
      <c r="M2224" s="63" t="s">
        <v>9800</v>
      </c>
      <c r="N2224" s="64" t="s">
        <v>6622</v>
      </c>
    </row>
    <row r="2225" spans="12:14" ht="14.5" x14ac:dyDescent="0.35">
      <c r="L2225" s="62" t="s">
        <v>8170</v>
      </c>
      <c r="M2225" s="63" t="s">
        <v>9949</v>
      </c>
      <c r="N2225" s="64" t="s">
        <v>6653</v>
      </c>
    </row>
    <row r="2226" spans="12:14" ht="14.5" x14ac:dyDescent="0.35">
      <c r="L2226" s="62" t="s">
        <v>8170</v>
      </c>
      <c r="M2226" s="63" t="s">
        <v>9767</v>
      </c>
      <c r="N2226" s="64" t="s">
        <v>3939</v>
      </c>
    </row>
    <row r="2227" spans="12:14" ht="14.5" x14ac:dyDescent="0.35">
      <c r="L2227" s="62" t="s">
        <v>1228</v>
      </c>
      <c r="M2227" s="63" t="s">
        <v>9747</v>
      </c>
      <c r="N2227" s="64" t="s">
        <v>6639</v>
      </c>
    </row>
    <row r="2228" spans="12:14" ht="14.5" x14ac:dyDescent="0.35">
      <c r="L2228" s="62" t="s">
        <v>1229</v>
      </c>
      <c r="M2228" s="63" t="s">
        <v>9799</v>
      </c>
      <c r="N2228" s="64" t="s">
        <v>10610</v>
      </c>
    </row>
    <row r="2229" spans="12:14" ht="14.5" x14ac:dyDescent="0.35">
      <c r="L2229" s="62" t="s">
        <v>1230</v>
      </c>
      <c r="M2229" s="63" t="s">
        <v>9747</v>
      </c>
      <c r="N2229" s="64" t="s">
        <v>6640</v>
      </c>
    </row>
    <row r="2230" spans="12:14" ht="14.5" x14ac:dyDescent="0.35">
      <c r="L2230" s="62" t="s">
        <v>1231</v>
      </c>
      <c r="M2230" s="63" t="s">
        <v>9785</v>
      </c>
      <c r="N2230" s="64" t="s">
        <v>6648</v>
      </c>
    </row>
    <row r="2231" spans="12:14" ht="14.5" x14ac:dyDescent="0.35">
      <c r="L2231" s="62" t="s">
        <v>8171</v>
      </c>
      <c r="M2231" s="63" t="s">
        <v>9785</v>
      </c>
      <c r="N2231" s="64" t="s">
        <v>6649</v>
      </c>
    </row>
    <row r="2232" spans="12:14" ht="14.5" x14ac:dyDescent="0.35">
      <c r="L2232" s="62" t="s">
        <v>1232</v>
      </c>
      <c r="M2232" s="63" t="s">
        <v>9785</v>
      </c>
      <c r="N2232" s="64" t="s">
        <v>6650</v>
      </c>
    </row>
    <row r="2233" spans="12:14" ht="14.5" x14ac:dyDescent="0.35">
      <c r="L2233" s="62" t="s">
        <v>1233</v>
      </c>
      <c r="M2233" s="63" t="s">
        <v>9773</v>
      </c>
      <c r="N2233" s="64" t="s">
        <v>6647</v>
      </c>
    </row>
    <row r="2234" spans="12:14" ht="14.5" x14ac:dyDescent="0.35">
      <c r="L2234" s="62" t="s">
        <v>1234</v>
      </c>
      <c r="M2234" s="63" t="s">
        <v>9767</v>
      </c>
      <c r="N2234" s="64" t="s">
        <v>3940</v>
      </c>
    </row>
    <row r="2235" spans="12:14" ht="14.5" x14ac:dyDescent="0.35">
      <c r="L2235" s="62" t="s">
        <v>1234</v>
      </c>
      <c r="M2235" s="63" t="s">
        <v>9794</v>
      </c>
      <c r="N2235" s="64" t="s">
        <v>6861</v>
      </c>
    </row>
    <row r="2236" spans="12:14" ht="14.5" x14ac:dyDescent="0.35">
      <c r="L2236" s="62" t="s">
        <v>1235</v>
      </c>
      <c r="M2236" s="63" t="s">
        <v>9783</v>
      </c>
      <c r="N2236" s="64" t="s">
        <v>6620</v>
      </c>
    </row>
    <row r="2237" spans="12:14" ht="14.5" x14ac:dyDescent="0.35">
      <c r="L2237" s="62" t="s">
        <v>1236</v>
      </c>
      <c r="M2237" s="63" t="s">
        <v>4358</v>
      </c>
      <c r="N2237" s="64" t="s">
        <v>6649</v>
      </c>
    </row>
    <row r="2238" spans="12:14" ht="14.5" x14ac:dyDescent="0.35">
      <c r="L2238" s="62" t="s">
        <v>1237</v>
      </c>
      <c r="M2238" s="63" t="s">
        <v>9781</v>
      </c>
      <c r="N2238" s="64" t="s">
        <v>6620</v>
      </c>
    </row>
    <row r="2239" spans="12:14" ht="14.5" x14ac:dyDescent="0.35">
      <c r="L2239" s="62" t="s">
        <v>1237</v>
      </c>
      <c r="M2239" s="63" t="s">
        <v>9749</v>
      </c>
      <c r="N2239" s="64" t="s">
        <v>6623</v>
      </c>
    </row>
    <row r="2240" spans="12:14" ht="14.5" x14ac:dyDescent="0.35">
      <c r="L2240" s="62" t="s">
        <v>1237</v>
      </c>
      <c r="M2240" s="63" t="s">
        <v>9801</v>
      </c>
      <c r="N2240" s="64" t="s">
        <v>6635</v>
      </c>
    </row>
    <row r="2241" spans="12:14" ht="14.5" x14ac:dyDescent="0.35">
      <c r="L2241" s="62" t="s">
        <v>1238</v>
      </c>
      <c r="M2241" s="63" t="s">
        <v>9781</v>
      </c>
      <c r="N2241" s="64" t="s">
        <v>6621</v>
      </c>
    </row>
    <row r="2242" spans="12:14" ht="14.5" x14ac:dyDescent="0.35">
      <c r="L2242" s="62" t="s">
        <v>1239</v>
      </c>
      <c r="M2242" s="63" t="s">
        <v>9782</v>
      </c>
      <c r="N2242" s="64" t="s">
        <v>6663</v>
      </c>
    </row>
    <row r="2243" spans="12:14" ht="14.5" x14ac:dyDescent="0.35">
      <c r="L2243" s="62" t="s">
        <v>1240</v>
      </c>
      <c r="M2243" s="63" t="s">
        <v>9781</v>
      </c>
      <c r="N2243" s="64" t="s">
        <v>6622</v>
      </c>
    </row>
    <row r="2244" spans="12:14" ht="14.5" x14ac:dyDescent="0.35">
      <c r="L2244" s="62" t="s">
        <v>1241</v>
      </c>
      <c r="M2244" s="63" t="s">
        <v>9772</v>
      </c>
      <c r="N2244" s="64" t="s">
        <v>6662</v>
      </c>
    </row>
    <row r="2245" spans="12:14" ht="14.5" x14ac:dyDescent="0.35">
      <c r="L2245" s="62" t="s">
        <v>1242</v>
      </c>
      <c r="M2245" s="63" t="s">
        <v>9796</v>
      </c>
      <c r="N2245" s="64" t="s">
        <v>10590</v>
      </c>
    </row>
    <row r="2246" spans="12:14" ht="14.5" x14ac:dyDescent="0.35">
      <c r="L2246" s="62" t="s">
        <v>1242</v>
      </c>
      <c r="M2246" s="63" t="s">
        <v>9742</v>
      </c>
      <c r="N2246" s="64" t="s">
        <v>6617</v>
      </c>
    </row>
    <row r="2247" spans="12:14" ht="14.5" x14ac:dyDescent="0.35">
      <c r="L2247" s="62" t="s">
        <v>1242</v>
      </c>
      <c r="M2247" s="63" t="s">
        <v>9781</v>
      </c>
      <c r="N2247" s="64" t="s">
        <v>6623</v>
      </c>
    </row>
    <row r="2248" spans="12:14" ht="14.5" x14ac:dyDescent="0.35">
      <c r="L2248" s="62" t="s">
        <v>1242</v>
      </c>
      <c r="M2248" s="63" t="s">
        <v>9747</v>
      </c>
      <c r="N2248" s="64" t="s">
        <v>6641</v>
      </c>
    </row>
    <row r="2249" spans="12:14" ht="14.5" x14ac:dyDescent="0.35">
      <c r="L2249" s="62" t="s">
        <v>1242</v>
      </c>
      <c r="M2249" s="63" t="s">
        <v>9949</v>
      </c>
      <c r="N2249" s="64" t="s">
        <v>6655</v>
      </c>
    </row>
    <row r="2250" spans="12:14" ht="14.5" x14ac:dyDescent="0.35">
      <c r="L2250" s="62" t="s">
        <v>1242</v>
      </c>
      <c r="M2250" s="63" t="s">
        <v>9782</v>
      </c>
      <c r="N2250" s="64" t="s">
        <v>6665</v>
      </c>
    </row>
    <row r="2251" spans="12:14" ht="14.5" x14ac:dyDescent="0.35">
      <c r="L2251" s="62" t="s">
        <v>1242</v>
      </c>
      <c r="M2251" s="63" t="s">
        <v>9798</v>
      </c>
      <c r="N2251" s="64" t="s">
        <v>6666</v>
      </c>
    </row>
    <row r="2252" spans="12:14" ht="14.5" x14ac:dyDescent="0.35">
      <c r="L2252" s="62" t="s">
        <v>1242</v>
      </c>
      <c r="M2252" s="63" t="s">
        <v>9794</v>
      </c>
      <c r="N2252" s="64" t="s">
        <v>6862</v>
      </c>
    </row>
    <row r="2253" spans="12:14" ht="14.5" x14ac:dyDescent="0.35">
      <c r="L2253" s="62" t="s">
        <v>1243</v>
      </c>
      <c r="M2253" s="63" t="s">
        <v>9791</v>
      </c>
      <c r="N2253" s="64" t="s">
        <v>6627</v>
      </c>
    </row>
    <row r="2254" spans="12:14" ht="14.5" x14ac:dyDescent="0.35">
      <c r="L2254" s="62" t="s">
        <v>8172</v>
      </c>
      <c r="M2254" s="63" t="s">
        <v>9774</v>
      </c>
      <c r="N2254" s="64" t="s">
        <v>6677</v>
      </c>
    </row>
    <row r="2255" spans="12:14" ht="14.5" x14ac:dyDescent="0.35">
      <c r="L2255" s="62" t="s">
        <v>1244</v>
      </c>
      <c r="M2255" s="63" t="s">
        <v>9796</v>
      </c>
      <c r="N2255" s="64" t="s">
        <v>10591</v>
      </c>
    </row>
    <row r="2256" spans="12:14" ht="14.5" x14ac:dyDescent="0.35">
      <c r="L2256" s="62" t="s">
        <v>1244</v>
      </c>
      <c r="M2256" s="63" t="s">
        <v>9768</v>
      </c>
      <c r="N2256" s="64" t="s">
        <v>6623</v>
      </c>
    </row>
    <row r="2257" spans="12:14" ht="14.5" x14ac:dyDescent="0.35">
      <c r="L2257" s="62" t="s">
        <v>1244</v>
      </c>
      <c r="M2257" s="63" t="s">
        <v>9781</v>
      </c>
      <c r="N2257" s="64" t="s">
        <v>10601</v>
      </c>
    </row>
    <row r="2258" spans="12:14" ht="14.5" x14ac:dyDescent="0.35">
      <c r="L2258" s="62" t="s">
        <v>1245</v>
      </c>
      <c r="M2258" s="63" t="s">
        <v>9789</v>
      </c>
      <c r="N2258" s="64" t="s">
        <v>6648</v>
      </c>
    </row>
    <row r="2259" spans="12:14" ht="14.5" x14ac:dyDescent="0.35">
      <c r="L2259" s="62" t="s">
        <v>1246</v>
      </c>
      <c r="M2259" s="63" t="s">
        <v>9785</v>
      </c>
      <c r="N2259" s="64" t="s">
        <v>6651</v>
      </c>
    </row>
    <row r="2260" spans="12:14" ht="14.5" x14ac:dyDescent="0.35">
      <c r="L2260" s="62" t="s">
        <v>1246</v>
      </c>
      <c r="M2260" s="63" t="s">
        <v>9766</v>
      </c>
      <c r="N2260" s="64" t="s">
        <v>6668</v>
      </c>
    </row>
    <row r="2261" spans="12:14" ht="14.5" x14ac:dyDescent="0.35">
      <c r="L2261" s="62" t="s">
        <v>1246</v>
      </c>
      <c r="M2261" s="63" t="s">
        <v>9774</v>
      </c>
      <c r="N2261" s="64" t="s">
        <v>6678</v>
      </c>
    </row>
    <row r="2262" spans="12:14" ht="14.5" x14ac:dyDescent="0.35">
      <c r="L2262" s="62" t="s">
        <v>1247</v>
      </c>
      <c r="M2262" s="63" t="s">
        <v>9766</v>
      </c>
      <c r="N2262" s="64" t="s">
        <v>6667</v>
      </c>
    </row>
    <row r="2263" spans="12:14" ht="14.5" x14ac:dyDescent="0.35">
      <c r="L2263" s="62" t="s">
        <v>1248</v>
      </c>
      <c r="M2263" s="63" t="s">
        <v>9747</v>
      </c>
      <c r="N2263" s="64" t="s">
        <v>6642</v>
      </c>
    </row>
    <row r="2264" spans="12:14" ht="14.5" x14ac:dyDescent="0.35">
      <c r="L2264" s="62" t="s">
        <v>1248</v>
      </c>
      <c r="M2264" s="63" t="s">
        <v>9772</v>
      </c>
      <c r="N2264" s="64" t="s">
        <v>6663</v>
      </c>
    </row>
    <row r="2265" spans="12:14" ht="14.5" x14ac:dyDescent="0.35">
      <c r="L2265" s="62" t="s">
        <v>1248</v>
      </c>
      <c r="M2265" s="63" t="s">
        <v>9765</v>
      </c>
      <c r="N2265" s="64" t="s">
        <v>6671</v>
      </c>
    </row>
    <row r="2266" spans="12:14" ht="14.5" x14ac:dyDescent="0.35">
      <c r="L2266" s="62" t="s">
        <v>1249</v>
      </c>
      <c r="M2266" s="63" t="s">
        <v>9772</v>
      </c>
      <c r="N2266" s="64" t="s">
        <v>6665</v>
      </c>
    </row>
    <row r="2267" spans="12:14" ht="14.5" x14ac:dyDescent="0.35">
      <c r="L2267" s="62" t="s">
        <v>1250</v>
      </c>
      <c r="M2267" s="63" t="s">
        <v>9781</v>
      </c>
      <c r="N2267" s="64" t="s">
        <v>6627</v>
      </c>
    </row>
    <row r="2268" spans="12:14" ht="14.5" x14ac:dyDescent="0.35">
      <c r="L2268" s="62" t="s">
        <v>1251</v>
      </c>
      <c r="M2268" s="63" t="s">
        <v>9780</v>
      </c>
      <c r="N2268" s="64" t="s">
        <v>10603</v>
      </c>
    </row>
    <row r="2269" spans="12:14" ht="14.5" x14ac:dyDescent="0.35">
      <c r="L2269" s="62" t="s">
        <v>1251</v>
      </c>
      <c r="M2269" s="63" t="s">
        <v>9743</v>
      </c>
      <c r="N2269" s="64" t="s">
        <v>6638</v>
      </c>
    </row>
    <row r="2270" spans="12:14" ht="14.5" x14ac:dyDescent="0.35">
      <c r="L2270" s="62" t="s">
        <v>1252</v>
      </c>
      <c r="M2270" s="63" t="s">
        <v>9776</v>
      </c>
      <c r="N2270" s="64" t="s">
        <v>6662</v>
      </c>
    </row>
    <row r="2271" spans="12:14" ht="14.5" x14ac:dyDescent="0.35">
      <c r="L2271" s="62" t="s">
        <v>1253</v>
      </c>
      <c r="M2271" s="63" t="s">
        <v>9781</v>
      </c>
      <c r="N2271" s="64" t="s">
        <v>6630</v>
      </c>
    </row>
    <row r="2272" spans="12:14" ht="14.5" x14ac:dyDescent="0.35">
      <c r="L2272" s="62" t="s">
        <v>1253</v>
      </c>
      <c r="M2272" s="63" t="s">
        <v>9772</v>
      </c>
      <c r="N2272" s="64" t="s">
        <v>6666</v>
      </c>
    </row>
    <row r="2273" spans="12:14" ht="14.5" x14ac:dyDescent="0.35">
      <c r="L2273" s="62" t="s">
        <v>1254</v>
      </c>
      <c r="M2273" s="63" t="s">
        <v>9785</v>
      </c>
      <c r="N2273" s="64" t="s">
        <v>6653</v>
      </c>
    </row>
    <row r="2274" spans="12:14" ht="14.5" x14ac:dyDescent="0.35">
      <c r="L2274" s="62" t="s">
        <v>1254</v>
      </c>
      <c r="M2274" s="63" t="s">
        <v>9784</v>
      </c>
      <c r="N2274" s="64" t="s">
        <v>6654</v>
      </c>
    </row>
    <row r="2275" spans="12:14" ht="14.5" x14ac:dyDescent="0.35">
      <c r="L2275" s="62" t="s">
        <v>1254</v>
      </c>
      <c r="M2275" s="63" t="s">
        <v>9772</v>
      </c>
      <c r="N2275" s="64" t="s">
        <v>6668</v>
      </c>
    </row>
    <row r="2276" spans="12:14" ht="14.5" x14ac:dyDescent="0.35">
      <c r="L2276" s="62" t="s">
        <v>1254</v>
      </c>
      <c r="M2276" s="63" t="s">
        <v>9766</v>
      </c>
      <c r="N2276" s="64" t="s">
        <v>6671</v>
      </c>
    </row>
    <row r="2277" spans="12:14" ht="14.5" x14ac:dyDescent="0.35">
      <c r="L2277" s="62" t="s">
        <v>1255</v>
      </c>
      <c r="M2277" s="63" t="s">
        <v>4358</v>
      </c>
      <c r="N2277" s="64" t="s">
        <v>6650</v>
      </c>
    </row>
    <row r="2278" spans="12:14" ht="14.5" x14ac:dyDescent="0.35">
      <c r="L2278" s="62" t="s">
        <v>1256</v>
      </c>
      <c r="M2278" s="63" t="s">
        <v>9768</v>
      </c>
      <c r="N2278" s="64" t="s">
        <v>10601</v>
      </c>
    </row>
    <row r="2279" spans="12:14" ht="14.5" x14ac:dyDescent="0.35">
      <c r="L2279" s="62" t="s">
        <v>1256</v>
      </c>
      <c r="M2279" s="63" t="s">
        <v>9741</v>
      </c>
      <c r="N2279" s="64" t="s">
        <v>6646</v>
      </c>
    </row>
    <row r="2280" spans="12:14" ht="14.5" x14ac:dyDescent="0.35">
      <c r="L2280" s="62" t="s">
        <v>1257</v>
      </c>
      <c r="M2280" s="63" t="s">
        <v>9743</v>
      </c>
      <c r="N2280" s="64" t="s">
        <v>6639</v>
      </c>
    </row>
    <row r="2281" spans="12:14" ht="14.5" x14ac:dyDescent="0.35">
      <c r="L2281" s="62" t="s">
        <v>1258</v>
      </c>
      <c r="M2281" s="63" t="s">
        <v>9801</v>
      </c>
      <c r="N2281" s="64" t="s">
        <v>6636</v>
      </c>
    </row>
    <row r="2282" spans="12:14" ht="14.5" x14ac:dyDescent="0.35">
      <c r="L2282" s="62" t="s">
        <v>1259</v>
      </c>
      <c r="M2282" s="63" t="s">
        <v>9793</v>
      </c>
      <c r="N2282" s="64" t="s">
        <v>6663</v>
      </c>
    </row>
    <row r="2283" spans="12:14" ht="14.5" x14ac:dyDescent="0.35">
      <c r="L2283" s="62" t="s">
        <v>1260</v>
      </c>
      <c r="M2283" s="63" t="s">
        <v>9949</v>
      </c>
      <c r="N2283" s="64" t="s">
        <v>6656</v>
      </c>
    </row>
    <row r="2284" spans="12:14" ht="14.5" x14ac:dyDescent="0.35">
      <c r="L2284" s="62" t="s">
        <v>1260</v>
      </c>
      <c r="M2284" s="63" t="s">
        <v>9767</v>
      </c>
      <c r="N2284" s="64" t="s">
        <v>3941</v>
      </c>
    </row>
    <row r="2285" spans="12:14" ht="14.5" x14ac:dyDescent="0.35">
      <c r="L2285" s="62" t="s">
        <v>1261</v>
      </c>
      <c r="M2285" s="63" t="s">
        <v>9767</v>
      </c>
      <c r="N2285" s="64" t="s">
        <v>3942</v>
      </c>
    </row>
    <row r="2286" spans="12:14" ht="14.5" x14ac:dyDescent="0.35">
      <c r="L2286" s="62" t="s">
        <v>1262</v>
      </c>
      <c r="M2286" s="63" t="s">
        <v>9749</v>
      </c>
      <c r="N2286" s="64" t="s">
        <v>10601</v>
      </c>
    </row>
    <row r="2287" spans="12:14" ht="14.5" x14ac:dyDescent="0.35">
      <c r="L2287" s="62" t="s">
        <v>1263</v>
      </c>
      <c r="M2287" s="63" t="s">
        <v>9769</v>
      </c>
      <c r="N2287" s="64" t="s">
        <v>10590</v>
      </c>
    </row>
    <row r="2288" spans="12:14" ht="14.5" x14ac:dyDescent="0.35">
      <c r="L2288" s="62" t="s">
        <v>1264</v>
      </c>
      <c r="M2288" s="63" t="s">
        <v>9774</v>
      </c>
      <c r="N2288" s="64" t="s">
        <v>6680</v>
      </c>
    </row>
    <row r="2289" spans="12:14" ht="14.5" x14ac:dyDescent="0.35">
      <c r="L2289" s="62" t="s">
        <v>1265</v>
      </c>
      <c r="M2289" s="63" t="s">
        <v>9801</v>
      </c>
      <c r="N2289" s="64" t="s">
        <v>6638</v>
      </c>
    </row>
    <row r="2290" spans="12:14" ht="14.5" x14ac:dyDescent="0.35">
      <c r="L2290" s="62" t="s">
        <v>1266</v>
      </c>
      <c r="M2290" s="63" t="s">
        <v>9799</v>
      </c>
      <c r="N2290" s="64" t="s">
        <v>10612</v>
      </c>
    </row>
    <row r="2291" spans="12:14" ht="14.5" x14ac:dyDescent="0.35">
      <c r="L2291" s="62" t="s">
        <v>1267</v>
      </c>
      <c r="M2291" s="63" t="s">
        <v>9798</v>
      </c>
      <c r="N2291" s="64" t="s">
        <v>6668</v>
      </c>
    </row>
    <row r="2292" spans="12:14" ht="14.5" x14ac:dyDescent="0.35">
      <c r="L2292" s="62" t="s">
        <v>1267</v>
      </c>
      <c r="M2292" s="63" t="s">
        <v>9765</v>
      </c>
      <c r="N2292" s="64" t="s">
        <v>6674</v>
      </c>
    </row>
    <row r="2293" spans="12:14" ht="14.5" x14ac:dyDescent="0.35">
      <c r="L2293" s="62" t="s">
        <v>1268</v>
      </c>
      <c r="M2293" s="63" t="s">
        <v>9787</v>
      </c>
      <c r="N2293" s="64" t="s">
        <v>2270</v>
      </c>
    </row>
    <row r="2294" spans="12:14" ht="14.5" x14ac:dyDescent="0.35">
      <c r="L2294" s="62" t="s">
        <v>1269</v>
      </c>
      <c r="M2294" s="63" t="s">
        <v>9747</v>
      </c>
      <c r="N2294" s="64" t="s">
        <v>6643</v>
      </c>
    </row>
    <row r="2295" spans="12:14" ht="14.5" x14ac:dyDescent="0.35">
      <c r="L2295" s="62" t="s">
        <v>1270</v>
      </c>
      <c r="M2295" s="63" t="s">
        <v>9765</v>
      </c>
      <c r="N2295" s="64" t="s">
        <v>6676</v>
      </c>
    </row>
    <row r="2296" spans="12:14" ht="14.5" x14ac:dyDescent="0.35">
      <c r="L2296" s="62" t="s">
        <v>1271</v>
      </c>
      <c r="M2296" s="63" t="s">
        <v>9794</v>
      </c>
      <c r="N2296" s="64" t="s">
        <v>6863</v>
      </c>
    </row>
    <row r="2297" spans="12:14" ht="14.5" x14ac:dyDescent="0.35">
      <c r="L2297" s="62" t="s">
        <v>1272</v>
      </c>
      <c r="M2297" s="63" t="s">
        <v>9782</v>
      </c>
      <c r="N2297" s="64" t="s">
        <v>6666</v>
      </c>
    </row>
    <row r="2298" spans="12:14" ht="14.5" x14ac:dyDescent="0.35">
      <c r="L2298" s="62" t="s">
        <v>1273</v>
      </c>
      <c r="M2298" s="63" t="s">
        <v>9773</v>
      </c>
      <c r="N2298" s="64" t="s">
        <v>6648</v>
      </c>
    </row>
    <row r="2299" spans="12:14" ht="14.5" x14ac:dyDescent="0.35">
      <c r="L2299" s="62" t="s">
        <v>1273</v>
      </c>
      <c r="M2299" s="63" t="s">
        <v>9794</v>
      </c>
      <c r="N2299" s="64" t="s">
        <v>6864</v>
      </c>
    </row>
    <row r="2300" spans="12:14" ht="14.5" x14ac:dyDescent="0.35">
      <c r="L2300" s="62" t="s">
        <v>1274</v>
      </c>
      <c r="M2300" s="63" t="s">
        <v>9802</v>
      </c>
      <c r="N2300" s="64" t="s">
        <v>10597</v>
      </c>
    </row>
    <row r="2301" spans="12:14" ht="14.5" x14ac:dyDescent="0.35">
      <c r="L2301" s="62" t="s">
        <v>1274</v>
      </c>
      <c r="M2301" s="63" t="s">
        <v>9775</v>
      </c>
      <c r="N2301" s="64" t="s">
        <v>6621</v>
      </c>
    </row>
    <row r="2302" spans="12:14" ht="14.5" x14ac:dyDescent="0.35">
      <c r="L2302" s="62" t="s">
        <v>1274</v>
      </c>
      <c r="M2302" s="63" t="s">
        <v>9743</v>
      </c>
      <c r="N2302" s="64" t="s">
        <v>6640</v>
      </c>
    </row>
    <row r="2303" spans="12:14" ht="14.5" x14ac:dyDescent="0.35">
      <c r="L2303" s="62" t="s">
        <v>1275</v>
      </c>
      <c r="M2303" s="63" t="s">
        <v>9949</v>
      </c>
      <c r="N2303" s="64" t="s">
        <v>6658</v>
      </c>
    </row>
    <row r="2304" spans="12:14" ht="14.5" x14ac:dyDescent="0.35">
      <c r="L2304" s="62" t="s">
        <v>4365</v>
      </c>
      <c r="M2304" s="63" t="s">
        <v>9794</v>
      </c>
      <c r="N2304" s="64" t="s">
        <v>6865</v>
      </c>
    </row>
    <row r="2305" spans="12:14" ht="14.5" x14ac:dyDescent="0.35">
      <c r="L2305" s="62" t="s">
        <v>4366</v>
      </c>
      <c r="M2305" s="63" t="s">
        <v>9794</v>
      </c>
      <c r="N2305" s="64" t="s">
        <v>6866</v>
      </c>
    </row>
    <row r="2306" spans="12:14" ht="14.5" x14ac:dyDescent="0.35">
      <c r="L2306" s="62" t="s">
        <v>4367</v>
      </c>
      <c r="M2306" s="63" t="s">
        <v>9747</v>
      </c>
      <c r="N2306" s="64" t="s">
        <v>6644</v>
      </c>
    </row>
    <row r="2307" spans="12:14" ht="14.5" x14ac:dyDescent="0.35">
      <c r="L2307" s="62" t="s">
        <v>4368</v>
      </c>
      <c r="M2307" s="63" t="s">
        <v>9782</v>
      </c>
      <c r="N2307" s="64" t="s">
        <v>6668</v>
      </c>
    </row>
    <row r="2308" spans="12:14" ht="14.5" x14ac:dyDescent="0.35">
      <c r="L2308" s="62" t="s">
        <v>4369</v>
      </c>
      <c r="M2308" s="63" t="s">
        <v>9779</v>
      </c>
      <c r="N2308" s="64" t="s">
        <v>10600</v>
      </c>
    </row>
    <row r="2309" spans="12:14" ht="14.5" x14ac:dyDescent="0.35">
      <c r="L2309" s="62" t="s">
        <v>4370</v>
      </c>
      <c r="M2309" s="63" t="s">
        <v>9789</v>
      </c>
      <c r="N2309" s="64" t="s">
        <v>6649</v>
      </c>
    </row>
    <row r="2310" spans="12:14" ht="14.5" x14ac:dyDescent="0.35">
      <c r="L2310" s="62" t="s">
        <v>4371</v>
      </c>
      <c r="M2310" s="63" t="s">
        <v>9798</v>
      </c>
      <c r="N2310" s="64" t="s">
        <v>6667</v>
      </c>
    </row>
    <row r="2311" spans="12:14" ht="14.5" x14ac:dyDescent="0.35">
      <c r="L2311" s="62" t="s">
        <v>4372</v>
      </c>
      <c r="M2311" s="63" t="s">
        <v>9784</v>
      </c>
      <c r="N2311" s="64" t="s">
        <v>6659</v>
      </c>
    </row>
    <row r="2312" spans="12:14" ht="14.5" x14ac:dyDescent="0.35">
      <c r="L2312" s="62" t="s">
        <v>4372</v>
      </c>
      <c r="M2312" s="63" t="s">
        <v>9748</v>
      </c>
      <c r="N2312" s="64" t="s">
        <v>233</v>
      </c>
    </row>
    <row r="2313" spans="12:14" ht="14.5" x14ac:dyDescent="0.35">
      <c r="L2313" s="62" t="s">
        <v>4373</v>
      </c>
      <c r="M2313" s="63" t="s">
        <v>9785</v>
      </c>
      <c r="N2313" s="64" t="s">
        <v>6655</v>
      </c>
    </row>
    <row r="2314" spans="12:14" ht="14.5" x14ac:dyDescent="0.35">
      <c r="L2314" s="62" t="s">
        <v>4373</v>
      </c>
      <c r="M2314" s="63" t="s">
        <v>9776</v>
      </c>
      <c r="N2314" s="64" t="s">
        <v>6663</v>
      </c>
    </row>
    <row r="2315" spans="12:14" ht="14.5" x14ac:dyDescent="0.35">
      <c r="L2315" s="62" t="s">
        <v>4373</v>
      </c>
      <c r="M2315" s="63" t="s">
        <v>9766</v>
      </c>
      <c r="N2315" s="64" t="s">
        <v>6674</v>
      </c>
    </row>
    <row r="2316" spans="12:14" ht="14.5" x14ac:dyDescent="0.35">
      <c r="L2316" s="62" t="s">
        <v>4374</v>
      </c>
      <c r="M2316" s="63" t="s">
        <v>9749</v>
      </c>
      <c r="N2316" s="64" t="s">
        <v>6627</v>
      </c>
    </row>
    <row r="2317" spans="12:14" ht="14.5" x14ac:dyDescent="0.35">
      <c r="L2317" s="62" t="s">
        <v>4375</v>
      </c>
      <c r="M2317" s="63" t="s">
        <v>9785</v>
      </c>
      <c r="N2317" s="64" t="s">
        <v>6656</v>
      </c>
    </row>
    <row r="2318" spans="12:14" ht="14.5" x14ac:dyDescent="0.35">
      <c r="L2318" s="62" t="s">
        <v>4376</v>
      </c>
      <c r="M2318" s="63" t="s">
        <v>9748</v>
      </c>
      <c r="N2318" s="64" t="s">
        <v>234</v>
      </c>
    </row>
    <row r="2319" spans="12:14" ht="14.5" x14ac:dyDescent="0.35">
      <c r="L2319" s="62" t="s">
        <v>4377</v>
      </c>
      <c r="M2319" s="63" t="s">
        <v>9773</v>
      </c>
      <c r="N2319" s="64" t="s">
        <v>6649</v>
      </c>
    </row>
    <row r="2320" spans="12:14" ht="14.5" x14ac:dyDescent="0.35">
      <c r="L2320" s="62" t="s">
        <v>4378</v>
      </c>
      <c r="M2320" s="63" t="s">
        <v>9794</v>
      </c>
      <c r="N2320" s="64" t="s">
        <v>6867</v>
      </c>
    </row>
    <row r="2321" spans="12:14" ht="14.5" x14ac:dyDescent="0.35">
      <c r="L2321" s="62" t="s">
        <v>4379</v>
      </c>
      <c r="M2321" s="63" t="s">
        <v>9787</v>
      </c>
      <c r="N2321" s="64" t="s">
        <v>6868</v>
      </c>
    </row>
    <row r="2322" spans="12:14" ht="14.5" x14ac:dyDescent="0.35">
      <c r="L2322" s="62" t="s">
        <v>4380</v>
      </c>
      <c r="M2322" s="63" t="s">
        <v>9783</v>
      </c>
      <c r="N2322" s="64" t="s">
        <v>6621</v>
      </c>
    </row>
    <row r="2323" spans="12:14" ht="14.5" x14ac:dyDescent="0.35">
      <c r="L2323" s="62" t="s">
        <v>1574</v>
      </c>
      <c r="M2323" s="63" t="s">
        <v>9774</v>
      </c>
      <c r="N2323" s="64" t="s">
        <v>6681</v>
      </c>
    </row>
    <row r="2324" spans="12:14" ht="14.5" x14ac:dyDescent="0.35">
      <c r="L2324" s="62" t="s">
        <v>1575</v>
      </c>
      <c r="M2324" s="63" t="s">
        <v>9799</v>
      </c>
      <c r="N2324" s="64" t="s">
        <v>10614</v>
      </c>
    </row>
    <row r="2325" spans="12:14" ht="14.5" x14ac:dyDescent="0.35">
      <c r="L2325" s="62" t="s">
        <v>1576</v>
      </c>
      <c r="M2325" s="63" t="s">
        <v>9782</v>
      </c>
      <c r="N2325" s="64" t="s">
        <v>6667</v>
      </c>
    </row>
    <row r="2326" spans="12:14" ht="14.5" x14ac:dyDescent="0.35">
      <c r="L2326" s="62" t="s">
        <v>1577</v>
      </c>
      <c r="M2326" s="63" t="s">
        <v>9800</v>
      </c>
      <c r="N2326" s="64" t="s">
        <v>6623</v>
      </c>
    </row>
    <row r="2327" spans="12:14" ht="14.5" x14ac:dyDescent="0.35">
      <c r="L2327" s="62" t="s">
        <v>1577</v>
      </c>
      <c r="M2327" s="63" t="s">
        <v>9767</v>
      </c>
      <c r="N2327" s="64" t="s">
        <v>3943</v>
      </c>
    </row>
    <row r="2328" spans="12:14" ht="14.5" x14ac:dyDescent="0.35">
      <c r="L2328" s="62" t="s">
        <v>1578</v>
      </c>
      <c r="M2328" s="63" t="s">
        <v>9792</v>
      </c>
      <c r="N2328" s="64" t="s">
        <v>6646</v>
      </c>
    </row>
    <row r="2329" spans="12:14" ht="14.5" x14ac:dyDescent="0.35">
      <c r="L2329" s="62" t="s">
        <v>1578</v>
      </c>
      <c r="M2329" s="63" t="s">
        <v>4358</v>
      </c>
      <c r="N2329" s="64" t="s">
        <v>6651</v>
      </c>
    </row>
    <row r="2330" spans="12:14" ht="14.5" x14ac:dyDescent="0.35">
      <c r="L2330" s="62" t="s">
        <v>1579</v>
      </c>
      <c r="M2330" s="63" t="s">
        <v>9769</v>
      </c>
      <c r="N2330" s="64" t="s">
        <v>10591</v>
      </c>
    </row>
    <row r="2331" spans="12:14" ht="14.5" x14ac:dyDescent="0.35">
      <c r="L2331" s="62" t="s">
        <v>1580</v>
      </c>
      <c r="M2331" s="63" t="s">
        <v>9789</v>
      </c>
      <c r="N2331" s="64" t="s">
        <v>6650</v>
      </c>
    </row>
    <row r="2332" spans="12:14" ht="14.5" x14ac:dyDescent="0.35">
      <c r="L2332" s="62" t="s">
        <v>1581</v>
      </c>
      <c r="M2332" s="63" t="s">
        <v>9750</v>
      </c>
      <c r="N2332" s="64" t="s">
        <v>6671</v>
      </c>
    </row>
    <row r="2333" spans="12:14" ht="14.5" x14ac:dyDescent="0.35">
      <c r="L2333" s="62" t="s">
        <v>1582</v>
      </c>
      <c r="M2333" s="63" t="s">
        <v>9801</v>
      </c>
      <c r="N2333" s="64" t="s">
        <v>6639</v>
      </c>
    </row>
    <row r="2334" spans="12:14" ht="14.5" x14ac:dyDescent="0.35">
      <c r="L2334" s="62" t="s">
        <v>1583</v>
      </c>
      <c r="M2334" s="63" t="s">
        <v>9792</v>
      </c>
      <c r="N2334" s="64" t="s">
        <v>6647</v>
      </c>
    </row>
    <row r="2335" spans="12:14" ht="14.5" x14ac:dyDescent="0.35">
      <c r="L2335" s="62" t="s">
        <v>1583</v>
      </c>
      <c r="M2335" s="63" t="s">
        <v>9776</v>
      </c>
      <c r="N2335" s="64" t="s">
        <v>6665</v>
      </c>
    </row>
    <row r="2336" spans="12:14" ht="14.5" x14ac:dyDescent="0.35">
      <c r="L2336" s="62" t="s">
        <v>1584</v>
      </c>
      <c r="M2336" s="63" t="s">
        <v>9782</v>
      </c>
      <c r="N2336" s="64" t="s">
        <v>6671</v>
      </c>
    </row>
    <row r="2337" spans="12:14" ht="14.5" x14ac:dyDescent="0.35">
      <c r="L2337" s="62" t="s">
        <v>1585</v>
      </c>
      <c r="M2337" s="63" t="s">
        <v>9788</v>
      </c>
      <c r="N2337" s="64" t="s">
        <v>6643</v>
      </c>
    </row>
    <row r="2338" spans="12:14" ht="14.5" x14ac:dyDescent="0.35">
      <c r="L2338" s="62" t="s">
        <v>1585</v>
      </c>
      <c r="M2338" s="63" t="s">
        <v>9738</v>
      </c>
      <c r="N2338" s="64" t="s">
        <v>6647</v>
      </c>
    </row>
    <row r="2339" spans="12:14" ht="14.5" x14ac:dyDescent="0.35">
      <c r="L2339" s="62" t="s">
        <v>1585</v>
      </c>
      <c r="M2339" s="63" t="s">
        <v>9741</v>
      </c>
      <c r="N2339" s="64" t="s">
        <v>6647</v>
      </c>
    </row>
    <row r="2340" spans="12:14" ht="14.5" x14ac:dyDescent="0.35">
      <c r="L2340" s="62" t="s">
        <v>1585</v>
      </c>
      <c r="M2340" s="63" t="s">
        <v>9773</v>
      </c>
      <c r="N2340" s="64" t="s">
        <v>6650</v>
      </c>
    </row>
    <row r="2341" spans="12:14" ht="14.5" x14ac:dyDescent="0.35">
      <c r="L2341" s="62" t="s">
        <v>1585</v>
      </c>
      <c r="M2341" s="63" t="s">
        <v>9949</v>
      </c>
      <c r="N2341" s="64" t="s">
        <v>6654</v>
      </c>
    </row>
    <row r="2342" spans="12:14" ht="14.5" x14ac:dyDescent="0.35">
      <c r="L2342" s="62" t="s">
        <v>1585</v>
      </c>
      <c r="M2342" s="63" t="s">
        <v>9784</v>
      </c>
      <c r="N2342" s="64" t="s">
        <v>6660</v>
      </c>
    </row>
    <row r="2343" spans="12:14" ht="14.5" x14ac:dyDescent="0.35">
      <c r="L2343" s="62" t="s">
        <v>1585</v>
      </c>
      <c r="M2343" s="63" t="s">
        <v>9793</v>
      </c>
      <c r="N2343" s="64" t="s">
        <v>6665</v>
      </c>
    </row>
    <row r="2344" spans="12:14" ht="14.5" x14ac:dyDescent="0.35">
      <c r="L2344" s="62" t="s">
        <v>1585</v>
      </c>
      <c r="M2344" s="63" t="s">
        <v>9750</v>
      </c>
      <c r="N2344" s="64" t="s">
        <v>6674</v>
      </c>
    </row>
    <row r="2345" spans="12:14" ht="14.5" x14ac:dyDescent="0.35">
      <c r="L2345" s="62" t="s">
        <v>1585</v>
      </c>
      <c r="M2345" s="63" t="s">
        <v>9774</v>
      </c>
      <c r="N2345" s="64" t="s">
        <v>6682</v>
      </c>
    </row>
    <row r="2346" spans="12:14" ht="14.5" x14ac:dyDescent="0.35">
      <c r="L2346" s="62" t="s">
        <v>1585</v>
      </c>
      <c r="M2346" s="63" t="s">
        <v>9767</v>
      </c>
      <c r="N2346" s="64" t="s">
        <v>3944</v>
      </c>
    </row>
    <row r="2347" spans="12:14" ht="14.5" x14ac:dyDescent="0.35">
      <c r="L2347" s="62" t="s">
        <v>1586</v>
      </c>
      <c r="M2347" s="63" t="s">
        <v>9777</v>
      </c>
      <c r="N2347" s="64" t="s">
        <v>10596</v>
      </c>
    </row>
    <row r="2348" spans="12:14" ht="14.5" x14ac:dyDescent="0.35">
      <c r="L2348" s="62" t="s">
        <v>1587</v>
      </c>
      <c r="M2348" s="63" t="s">
        <v>9782</v>
      </c>
      <c r="N2348" s="64" t="s">
        <v>6674</v>
      </c>
    </row>
    <row r="2349" spans="12:14" ht="14.5" x14ac:dyDescent="0.35">
      <c r="L2349" s="62" t="s">
        <v>1588</v>
      </c>
      <c r="M2349" s="63" t="s">
        <v>9798</v>
      </c>
      <c r="N2349" s="64" t="s">
        <v>6869</v>
      </c>
    </row>
    <row r="2350" spans="12:14" ht="14.5" x14ac:dyDescent="0.35">
      <c r="L2350" s="62" t="s">
        <v>1589</v>
      </c>
      <c r="M2350" s="63" t="s">
        <v>9775</v>
      </c>
      <c r="N2350" s="64" t="s">
        <v>6622</v>
      </c>
    </row>
    <row r="2351" spans="12:14" ht="14.5" x14ac:dyDescent="0.35">
      <c r="L2351" s="62" t="s">
        <v>1590</v>
      </c>
      <c r="M2351" s="63" t="s">
        <v>9774</v>
      </c>
      <c r="N2351" s="64" t="s">
        <v>6683</v>
      </c>
    </row>
    <row r="2352" spans="12:14" ht="14.5" x14ac:dyDescent="0.35">
      <c r="L2352" s="62" t="s">
        <v>1591</v>
      </c>
      <c r="M2352" s="63" t="s">
        <v>9776</v>
      </c>
      <c r="N2352" s="64" t="s">
        <v>6666</v>
      </c>
    </row>
    <row r="2353" spans="12:14" ht="14.5" x14ac:dyDescent="0.35">
      <c r="L2353" s="62" t="s">
        <v>1591</v>
      </c>
      <c r="M2353" s="63" t="s">
        <v>9774</v>
      </c>
      <c r="N2353" s="64" t="s">
        <v>6686</v>
      </c>
    </row>
    <row r="2354" spans="12:14" ht="14.5" x14ac:dyDescent="0.35">
      <c r="L2354" s="62" t="s">
        <v>1592</v>
      </c>
      <c r="M2354" s="63" t="s">
        <v>9788</v>
      </c>
      <c r="N2354" s="64" t="s">
        <v>6644</v>
      </c>
    </row>
    <row r="2355" spans="12:14" ht="14.5" x14ac:dyDescent="0.35">
      <c r="L2355" s="62" t="s">
        <v>1593</v>
      </c>
      <c r="M2355" s="63" t="s">
        <v>9775</v>
      </c>
      <c r="N2355" s="64" t="s">
        <v>6623</v>
      </c>
    </row>
    <row r="2356" spans="12:14" ht="14.5" x14ac:dyDescent="0.35">
      <c r="L2356" s="62" t="s">
        <v>1593</v>
      </c>
      <c r="M2356" s="63" t="s">
        <v>9743</v>
      </c>
      <c r="N2356" s="64" t="s">
        <v>6641</v>
      </c>
    </row>
    <row r="2357" spans="12:14" ht="14.5" x14ac:dyDescent="0.35">
      <c r="L2357" s="62" t="s">
        <v>1593</v>
      </c>
      <c r="M2357" s="63" t="s">
        <v>9741</v>
      </c>
      <c r="N2357" s="64" t="s">
        <v>6648</v>
      </c>
    </row>
    <row r="2358" spans="12:14" ht="14.5" x14ac:dyDescent="0.35">
      <c r="L2358" s="62" t="s">
        <v>1593</v>
      </c>
      <c r="M2358" s="63" t="s">
        <v>9766</v>
      </c>
      <c r="N2358" s="64" t="s">
        <v>6676</v>
      </c>
    </row>
    <row r="2359" spans="12:14" ht="14.5" x14ac:dyDescent="0.35">
      <c r="L2359" s="62" t="s">
        <v>1594</v>
      </c>
      <c r="M2359" s="63" t="s">
        <v>9750</v>
      </c>
      <c r="N2359" s="64" t="s">
        <v>6676</v>
      </c>
    </row>
    <row r="2360" spans="12:14" ht="14.5" x14ac:dyDescent="0.35">
      <c r="L2360" s="62" t="s">
        <v>1595</v>
      </c>
      <c r="M2360" s="63" t="s">
        <v>9784</v>
      </c>
      <c r="N2360" s="64" t="s">
        <v>6661</v>
      </c>
    </row>
    <row r="2361" spans="12:14" ht="14.5" x14ac:dyDescent="0.35">
      <c r="L2361" s="62" t="s">
        <v>1596</v>
      </c>
      <c r="M2361" s="63" t="s">
        <v>9791</v>
      </c>
      <c r="N2361" s="64" t="s">
        <v>6630</v>
      </c>
    </row>
    <row r="2362" spans="12:14" ht="14.5" x14ac:dyDescent="0.35">
      <c r="L2362" s="62" t="s">
        <v>1596</v>
      </c>
      <c r="M2362" s="63" t="s">
        <v>9738</v>
      </c>
      <c r="N2362" s="64" t="s">
        <v>6648</v>
      </c>
    </row>
    <row r="2363" spans="12:14" ht="14.5" x14ac:dyDescent="0.35">
      <c r="L2363" s="62" t="s">
        <v>1596</v>
      </c>
      <c r="M2363" s="63" t="s">
        <v>9748</v>
      </c>
      <c r="N2363" s="64" t="s">
        <v>235</v>
      </c>
    </row>
    <row r="2364" spans="12:14" ht="14.5" x14ac:dyDescent="0.35">
      <c r="L2364" s="62" t="s">
        <v>1597</v>
      </c>
      <c r="M2364" s="63" t="s">
        <v>9793</v>
      </c>
      <c r="N2364" s="64" t="s">
        <v>6666</v>
      </c>
    </row>
    <row r="2365" spans="12:14" ht="14.5" x14ac:dyDescent="0.35">
      <c r="L2365" s="62" t="s">
        <v>1598</v>
      </c>
      <c r="M2365" s="63" t="s">
        <v>9799</v>
      </c>
      <c r="N2365" s="64" t="s">
        <v>10615</v>
      </c>
    </row>
    <row r="2366" spans="12:14" ht="14.5" x14ac:dyDescent="0.35">
      <c r="L2366" s="62" t="s">
        <v>1598</v>
      </c>
      <c r="M2366" s="63" t="s">
        <v>9783</v>
      </c>
      <c r="N2366" s="64" t="s">
        <v>6622</v>
      </c>
    </row>
    <row r="2367" spans="12:14" ht="14.5" x14ac:dyDescent="0.35">
      <c r="L2367" s="62" t="s">
        <v>1598</v>
      </c>
      <c r="M2367" s="63" t="s">
        <v>9801</v>
      </c>
      <c r="N2367" s="64" t="s">
        <v>6640</v>
      </c>
    </row>
    <row r="2368" spans="12:14" ht="14.5" x14ac:dyDescent="0.35">
      <c r="L2368" s="62" t="s">
        <v>1598</v>
      </c>
      <c r="M2368" s="63" t="s">
        <v>9776</v>
      </c>
      <c r="N2368" s="64" t="s">
        <v>6668</v>
      </c>
    </row>
    <row r="2369" spans="12:14" ht="14.5" x14ac:dyDescent="0.35">
      <c r="L2369" s="62" t="s">
        <v>1598</v>
      </c>
      <c r="M2369" s="63" t="s">
        <v>9748</v>
      </c>
      <c r="N2369" s="64" t="s">
        <v>236</v>
      </c>
    </row>
    <row r="2370" spans="12:14" ht="14.5" x14ac:dyDescent="0.35">
      <c r="L2370" s="62" t="s">
        <v>1599</v>
      </c>
      <c r="M2370" s="63" t="s">
        <v>9788</v>
      </c>
      <c r="N2370" s="64" t="s">
        <v>6646</v>
      </c>
    </row>
    <row r="2371" spans="12:14" ht="14.5" x14ac:dyDescent="0.35">
      <c r="L2371" s="62" t="s">
        <v>1599</v>
      </c>
      <c r="M2371" s="63" t="s">
        <v>9738</v>
      </c>
      <c r="N2371" s="64" t="s">
        <v>6649</v>
      </c>
    </row>
    <row r="2372" spans="12:14" ht="14.5" x14ac:dyDescent="0.35">
      <c r="L2372" s="62" t="s">
        <v>1599</v>
      </c>
      <c r="M2372" s="63" t="s">
        <v>9741</v>
      </c>
      <c r="N2372" s="64" t="s">
        <v>6649</v>
      </c>
    </row>
    <row r="2373" spans="12:14" ht="14.5" x14ac:dyDescent="0.35">
      <c r="L2373" s="62" t="s">
        <v>1599</v>
      </c>
      <c r="M2373" s="63" t="s">
        <v>9773</v>
      </c>
      <c r="N2373" s="64" t="s">
        <v>6651</v>
      </c>
    </row>
    <row r="2374" spans="12:14" ht="14.5" x14ac:dyDescent="0.35">
      <c r="L2374" s="62" t="s">
        <v>1599</v>
      </c>
      <c r="M2374" s="63" t="s">
        <v>9949</v>
      </c>
      <c r="N2374" s="64" t="s">
        <v>6659</v>
      </c>
    </row>
    <row r="2375" spans="12:14" ht="14.5" x14ac:dyDescent="0.35">
      <c r="L2375" s="62" t="s">
        <v>1599</v>
      </c>
      <c r="M2375" s="63" t="s">
        <v>9784</v>
      </c>
      <c r="N2375" s="64" t="s">
        <v>6662</v>
      </c>
    </row>
    <row r="2376" spans="12:14" ht="14.5" x14ac:dyDescent="0.35">
      <c r="L2376" s="62" t="s">
        <v>1599</v>
      </c>
      <c r="M2376" s="63" t="s">
        <v>9750</v>
      </c>
      <c r="N2376" s="64" t="s">
        <v>6677</v>
      </c>
    </row>
    <row r="2377" spans="12:14" ht="14.5" x14ac:dyDescent="0.35">
      <c r="L2377" s="62" t="s">
        <v>1599</v>
      </c>
      <c r="M2377" s="63" t="s">
        <v>9774</v>
      </c>
      <c r="N2377" s="64" t="s">
        <v>6687</v>
      </c>
    </row>
    <row r="2378" spans="12:14" ht="14.5" x14ac:dyDescent="0.35">
      <c r="L2378" s="62" t="s">
        <v>1599</v>
      </c>
      <c r="M2378" s="63" t="s">
        <v>9767</v>
      </c>
      <c r="N2378" s="64" t="s">
        <v>3946</v>
      </c>
    </row>
    <row r="2379" spans="12:14" ht="14.5" x14ac:dyDescent="0.35">
      <c r="L2379" s="62" t="s">
        <v>1599</v>
      </c>
      <c r="M2379" s="63" t="s">
        <v>9748</v>
      </c>
      <c r="N2379" s="64" t="s">
        <v>237</v>
      </c>
    </row>
    <row r="2380" spans="12:14" ht="14.5" x14ac:dyDescent="0.35">
      <c r="L2380" s="62" t="s">
        <v>1600</v>
      </c>
      <c r="M2380" s="63" t="s">
        <v>9740</v>
      </c>
      <c r="N2380" s="64" t="s">
        <v>10591</v>
      </c>
    </row>
    <row r="2381" spans="12:14" ht="14.5" x14ac:dyDescent="0.35">
      <c r="L2381" s="62" t="s">
        <v>1601</v>
      </c>
      <c r="M2381" s="63" t="s">
        <v>9740</v>
      </c>
      <c r="N2381" s="64" t="s">
        <v>10592</v>
      </c>
    </row>
    <row r="2382" spans="12:14" ht="14.5" x14ac:dyDescent="0.35">
      <c r="L2382" s="62" t="s">
        <v>1602</v>
      </c>
      <c r="M2382" s="63" t="s">
        <v>4358</v>
      </c>
      <c r="N2382" s="64" t="s">
        <v>6653</v>
      </c>
    </row>
    <row r="2383" spans="12:14" ht="14.5" x14ac:dyDescent="0.35">
      <c r="L2383" s="62" t="s">
        <v>1603</v>
      </c>
      <c r="M2383" s="63" t="s">
        <v>9747</v>
      </c>
      <c r="N2383" s="64" t="s">
        <v>6646</v>
      </c>
    </row>
    <row r="2384" spans="12:14" ht="14.5" x14ac:dyDescent="0.35">
      <c r="L2384" s="62" t="s">
        <v>1604</v>
      </c>
      <c r="M2384" s="63" t="s">
        <v>4358</v>
      </c>
      <c r="N2384" s="64" t="s">
        <v>6655</v>
      </c>
    </row>
    <row r="2385" spans="12:14" ht="14.5" x14ac:dyDescent="0.35">
      <c r="L2385" s="62" t="s">
        <v>1605</v>
      </c>
      <c r="M2385" s="63" t="s">
        <v>9769</v>
      </c>
      <c r="N2385" s="64" t="s">
        <v>10592</v>
      </c>
    </row>
    <row r="2386" spans="12:14" ht="14.5" x14ac:dyDescent="0.35">
      <c r="L2386" s="62" t="s">
        <v>1606</v>
      </c>
      <c r="M2386" s="63" t="s">
        <v>9743</v>
      </c>
      <c r="N2386" s="64" t="s">
        <v>6642</v>
      </c>
    </row>
    <row r="2387" spans="12:14" ht="14.5" x14ac:dyDescent="0.35">
      <c r="L2387" s="62" t="s">
        <v>1607</v>
      </c>
      <c r="M2387" s="63" t="s">
        <v>9782</v>
      </c>
      <c r="N2387" s="64" t="s">
        <v>6676</v>
      </c>
    </row>
    <row r="2388" spans="12:14" ht="14.5" x14ac:dyDescent="0.35">
      <c r="L2388" s="62" t="s">
        <v>1608</v>
      </c>
      <c r="M2388" s="63" t="s">
        <v>9785</v>
      </c>
      <c r="N2388" s="64" t="s">
        <v>6658</v>
      </c>
    </row>
    <row r="2389" spans="12:14" ht="14.5" x14ac:dyDescent="0.35">
      <c r="L2389" s="62" t="s">
        <v>1609</v>
      </c>
      <c r="M2389" s="63" t="s">
        <v>9798</v>
      </c>
      <c r="N2389" s="64" t="s">
        <v>6671</v>
      </c>
    </row>
    <row r="2390" spans="12:14" ht="14.5" x14ac:dyDescent="0.35">
      <c r="L2390" s="62" t="s">
        <v>1610</v>
      </c>
      <c r="M2390" s="63" t="s">
        <v>9795</v>
      </c>
      <c r="N2390" s="64" t="s">
        <v>10600</v>
      </c>
    </row>
    <row r="2391" spans="12:14" ht="14.5" x14ac:dyDescent="0.35">
      <c r="L2391" s="62" t="s">
        <v>1611</v>
      </c>
      <c r="M2391" s="63" t="s">
        <v>9742</v>
      </c>
      <c r="N2391" s="64" t="s">
        <v>6618</v>
      </c>
    </row>
    <row r="2392" spans="12:14" ht="14.5" x14ac:dyDescent="0.35">
      <c r="L2392" s="62" t="s">
        <v>1612</v>
      </c>
      <c r="M2392" s="63" t="s">
        <v>9768</v>
      </c>
      <c r="N2392" s="64" t="s">
        <v>6627</v>
      </c>
    </row>
    <row r="2393" spans="12:14" ht="14.5" x14ac:dyDescent="0.35">
      <c r="L2393" s="62" t="s">
        <v>1613</v>
      </c>
      <c r="M2393" s="63" t="s">
        <v>9802</v>
      </c>
      <c r="N2393" s="64" t="s">
        <v>10600</v>
      </c>
    </row>
    <row r="2394" spans="12:14" ht="14.5" x14ac:dyDescent="0.35">
      <c r="L2394" s="62" t="s">
        <v>1613</v>
      </c>
      <c r="M2394" s="63" t="s">
        <v>9776</v>
      </c>
      <c r="N2394" s="64" t="s">
        <v>6667</v>
      </c>
    </row>
    <row r="2395" spans="12:14" ht="14.5" x14ac:dyDescent="0.35">
      <c r="L2395" s="62" t="s">
        <v>1613</v>
      </c>
      <c r="M2395" s="63" t="s">
        <v>9774</v>
      </c>
      <c r="N2395" s="64" t="s">
        <v>6688</v>
      </c>
    </row>
    <row r="2396" spans="12:14" ht="14.5" x14ac:dyDescent="0.35">
      <c r="L2396" s="62" t="s">
        <v>1614</v>
      </c>
      <c r="M2396" s="63" t="s">
        <v>9800</v>
      </c>
      <c r="N2396" s="64" t="s">
        <v>10601</v>
      </c>
    </row>
    <row r="2397" spans="12:14" ht="14.5" x14ac:dyDescent="0.35">
      <c r="L2397" s="62" t="s">
        <v>1615</v>
      </c>
      <c r="M2397" s="63" t="s">
        <v>9742</v>
      </c>
      <c r="N2397" s="64" t="s">
        <v>6619</v>
      </c>
    </row>
    <row r="2398" spans="12:14" ht="14.5" x14ac:dyDescent="0.35">
      <c r="L2398" s="62" t="s">
        <v>1616</v>
      </c>
      <c r="M2398" s="63" t="s">
        <v>9771</v>
      </c>
      <c r="N2398" s="64" t="s">
        <v>10593</v>
      </c>
    </row>
    <row r="2399" spans="12:14" ht="14.5" x14ac:dyDescent="0.35">
      <c r="L2399" s="62" t="s">
        <v>1616</v>
      </c>
      <c r="M2399" s="63" t="s">
        <v>9765</v>
      </c>
      <c r="N2399" s="64" t="s">
        <v>6677</v>
      </c>
    </row>
    <row r="2400" spans="12:14" ht="14.5" x14ac:dyDescent="0.35">
      <c r="L2400" s="62" t="s">
        <v>1617</v>
      </c>
      <c r="M2400" s="63" t="s">
        <v>9800</v>
      </c>
      <c r="N2400" s="64" t="s">
        <v>6627</v>
      </c>
    </row>
    <row r="2401" spans="12:14" ht="14.5" x14ac:dyDescent="0.35">
      <c r="L2401" s="62" t="s">
        <v>1617</v>
      </c>
      <c r="M2401" s="63" t="s">
        <v>9765</v>
      </c>
      <c r="N2401" s="64" t="s">
        <v>6678</v>
      </c>
    </row>
    <row r="2402" spans="12:14" ht="14.5" x14ac:dyDescent="0.35">
      <c r="L2402" s="62" t="s">
        <v>1618</v>
      </c>
      <c r="M2402" s="63" t="s">
        <v>9741</v>
      </c>
      <c r="N2402" s="64" t="s">
        <v>6650</v>
      </c>
    </row>
    <row r="2403" spans="12:14" ht="14.5" x14ac:dyDescent="0.35">
      <c r="L2403" s="62" t="s">
        <v>1619</v>
      </c>
      <c r="M2403" s="63" t="s">
        <v>9768</v>
      </c>
      <c r="N2403" s="64" t="s">
        <v>6630</v>
      </c>
    </row>
    <row r="2404" spans="12:14" ht="14.5" x14ac:dyDescent="0.35">
      <c r="L2404" s="62" t="s">
        <v>1620</v>
      </c>
      <c r="M2404" s="63" t="s">
        <v>9786</v>
      </c>
      <c r="N2404" s="64" t="s">
        <v>10615</v>
      </c>
    </row>
    <row r="2405" spans="12:14" ht="14.5" x14ac:dyDescent="0.35">
      <c r="L2405" s="62" t="s">
        <v>1620</v>
      </c>
      <c r="M2405" s="63" t="s">
        <v>9801</v>
      </c>
      <c r="N2405" s="64" t="s">
        <v>6641</v>
      </c>
    </row>
    <row r="2406" spans="12:14" ht="14.5" x14ac:dyDescent="0.35">
      <c r="L2406" s="62" t="s">
        <v>1620</v>
      </c>
      <c r="M2406" s="63" t="s">
        <v>9747</v>
      </c>
      <c r="N2406" s="64" t="s">
        <v>6647</v>
      </c>
    </row>
    <row r="2407" spans="12:14" ht="14.5" x14ac:dyDescent="0.35">
      <c r="L2407" s="62" t="s">
        <v>1620</v>
      </c>
      <c r="M2407" s="63" t="s">
        <v>9741</v>
      </c>
      <c r="N2407" s="64" t="s">
        <v>6651</v>
      </c>
    </row>
    <row r="2408" spans="12:14" ht="14.5" x14ac:dyDescent="0.35">
      <c r="L2408" s="62" t="s">
        <v>1620</v>
      </c>
      <c r="M2408" s="63" t="s">
        <v>4358</v>
      </c>
      <c r="N2408" s="64" t="s">
        <v>6656</v>
      </c>
    </row>
    <row r="2409" spans="12:14" ht="14.5" x14ac:dyDescent="0.35">
      <c r="L2409" s="62" t="s">
        <v>1620</v>
      </c>
      <c r="M2409" s="63" t="s">
        <v>9793</v>
      </c>
      <c r="N2409" s="64" t="s">
        <v>6668</v>
      </c>
    </row>
    <row r="2410" spans="12:14" ht="14.5" x14ac:dyDescent="0.35">
      <c r="L2410" s="62" t="s">
        <v>1620</v>
      </c>
      <c r="M2410" s="63" t="s">
        <v>9776</v>
      </c>
      <c r="N2410" s="64" t="s">
        <v>6671</v>
      </c>
    </row>
    <row r="2411" spans="12:14" ht="14.5" x14ac:dyDescent="0.35">
      <c r="L2411" s="62" t="s">
        <v>1620</v>
      </c>
      <c r="M2411" s="63" t="s">
        <v>9782</v>
      </c>
      <c r="N2411" s="64" t="s">
        <v>6677</v>
      </c>
    </row>
    <row r="2412" spans="12:14" ht="14.5" x14ac:dyDescent="0.35">
      <c r="L2412" s="62" t="s">
        <v>1620</v>
      </c>
      <c r="M2412" s="63" t="s">
        <v>9765</v>
      </c>
      <c r="N2412" s="64" t="s">
        <v>6680</v>
      </c>
    </row>
    <row r="2413" spans="12:14" ht="14.5" x14ac:dyDescent="0.35">
      <c r="L2413" s="62" t="s">
        <v>1620</v>
      </c>
      <c r="M2413" s="63" t="s">
        <v>9774</v>
      </c>
      <c r="N2413" s="64" t="s">
        <v>6690</v>
      </c>
    </row>
    <row r="2414" spans="12:14" ht="14.5" x14ac:dyDescent="0.35">
      <c r="L2414" s="62" t="s">
        <v>1620</v>
      </c>
      <c r="M2414" s="63" t="s">
        <v>9748</v>
      </c>
      <c r="N2414" s="64" t="s">
        <v>238</v>
      </c>
    </row>
    <row r="2415" spans="12:14" ht="14.5" x14ac:dyDescent="0.35">
      <c r="L2415" s="62" t="s">
        <v>1620</v>
      </c>
      <c r="M2415" s="63" t="s">
        <v>9794</v>
      </c>
      <c r="N2415" s="64" t="s">
        <v>6870</v>
      </c>
    </row>
    <row r="2416" spans="12:14" ht="14.5" x14ac:dyDescent="0.35">
      <c r="L2416" s="62" t="s">
        <v>1621</v>
      </c>
      <c r="M2416" s="63" t="s">
        <v>481</v>
      </c>
      <c r="N2416" s="64" t="s">
        <v>10587</v>
      </c>
    </row>
    <row r="2417" spans="12:14" ht="14.5" x14ac:dyDescent="0.35">
      <c r="L2417" s="62" t="s">
        <v>1622</v>
      </c>
      <c r="M2417" s="63" t="s">
        <v>9789</v>
      </c>
      <c r="N2417" s="64" t="s">
        <v>6651</v>
      </c>
    </row>
    <row r="2418" spans="12:14" ht="14.5" x14ac:dyDescent="0.35">
      <c r="L2418" s="62" t="s">
        <v>1623</v>
      </c>
      <c r="M2418" s="63" t="s">
        <v>9775</v>
      </c>
      <c r="N2418" s="64" t="s">
        <v>10601</v>
      </c>
    </row>
    <row r="2419" spans="12:14" ht="14.5" x14ac:dyDescent="0.35">
      <c r="L2419" s="62" t="s">
        <v>1624</v>
      </c>
      <c r="M2419" s="63" t="s">
        <v>9773</v>
      </c>
      <c r="N2419" s="64" t="s">
        <v>6653</v>
      </c>
    </row>
    <row r="2420" spans="12:14" ht="14.5" x14ac:dyDescent="0.35">
      <c r="L2420" s="62" t="s">
        <v>1624</v>
      </c>
      <c r="M2420" s="63" t="s">
        <v>9785</v>
      </c>
      <c r="N2420" s="64" t="s">
        <v>6654</v>
      </c>
    </row>
    <row r="2421" spans="12:14" ht="14.5" x14ac:dyDescent="0.35">
      <c r="L2421" s="62" t="s">
        <v>1625</v>
      </c>
      <c r="M2421" s="63" t="s">
        <v>9741</v>
      </c>
      <c r="N2421" s="64" t="s">
        <v>6653</v>
      </c>
    </row>
    <row r="2422" spans="12:14" ht="14.5" x14ac:dyDescent="0.35">
      <c r="L2422" s="62" t="s">
        <v>1625</v>
      </c>
      <c r="M2422" s="63" t="s">
        <v>4358</v>
      </c>
      <c r="N2422" s="64" t="s">
        <v>6658</v>
      </c>
    </row>
    <row r="2423" spans="12:14" ht="14.5" x14ac:dyDescent="0.35">
      <c r="L2423" s="62" t="s">
        <v>1625</v>
      </c>
      <c r="M2423" s="63" t="s">
        <v>9750</v>
      </c>
      <c r="N2423" s="64" t="s">
        <v>6678</v>
      </c>
    </row>
    <row r="2424" spans="12:14" ht="14.5" x14ac:dyDescent="0.35">
      <c r="L2424" s="62" t="s">
        <v>1626</v>
      </c>
      <c r="M2424" s="63" t="s">
        <v>9798</v>
      </c>
      <c r="N2424" s="64" t="s">
        <v>6871</v>
      </c>
    </row>
    <row r="2425" spans="12:14" ht="14.5" x14ac:dyDescent="0.35">
      <c r="L2425" s="62" t="s">
        <v>1627</v>
      </c>
      <c r="M2425" s="63" t="s">
        <v>9801</v>
      </c>
      <c r="N2425" s="64" t="s">
        <v>6642</v>
      </c>
    </row>
    <row r="2426" spans="12:14" ht="14.5" x14ac:dyDescent="0.35">
      <c r="L2426" s="62" t="s">
        <v>1627</v>
      </c>
      <c r="M2426" s="63" t="s">
        <v>9784</v>
      </c>
      <c r="N2426" s="64" t="s">
        <v>6663</v>
      </c>
    </row>
    <row r="2427" spans="12:14" ht="14.5" x14ac:dyDescent="0.35">
      <c r="L2427" s="62" t="s">
        <v>1628</v>
      </c>
      <c r="M2427" s="63" t="s">
        <v>9949</v>
      </c>
      <c r="N2427" s="64" t="s">
        <v>6660</v>
      </c>
    </row>
    <row r="2428" spans="12:14" ht="14.5" x14ac:dyDescent="0.35">
      <c r="L2428" s="62" t="s">
        <v>1629</v>
      </c>
      <c r="M2428" s="63" t="s">
        <v>9798</v>
      </c>
      <c r="N2428" s="64" t="s">
        <v>6872</v>
      </c>
    </row>
    <row r="2429" spans="12:14" ht="14.5" x14ac:dyDescent="0.35">
      <c r="L2429" s="62" t="s">
        <v>1630</v>
      </c>
      <c r="M2429" s="63" t="s">
        <v>9949</v>
      </c>
      <c r="N2429" s="64" t="s">
        <v>6661</v>
      </c>
    </row>
    <row r="2430" spans="12:14" ht="14.5" x14ac:dyDescent="0.35">
      <c r="L2430" s="62" t="s">
        <v>1631</v>
      </c>
      <c r="M2430" s="63" t="s">
        <v>9785</v>
      </c>
      <c r="N2430" s="64" t="s">
        <v>6659</v>
      </c>
    </row>
    <row r="2431" spans="12:14" ht="14.5" x14ac:dyDescent="0.35">
      <c r="L2431" s="62" t="s">
        <v>1631</v>
      </c>
      <c r="M2431" s="63" t="s">
        <v>9766</v>
      </c>
      <c r="N2431" s="64" t="s">
        <v>6677</v>
      </c>
    </row>
    <row r="2432" spans="12:14" ht="14.5" x14ac:dyDescent="0.35">
      <c r="L2432" s="62" t="s">
        <v>1632</v>
      </c>
      <c r="M2432" s="63" t="s">
        <v>9765</v>
      </c>
      <c r="N2432" s="64" t="s">
        <v>6681</v>
      </c>
    </row>
    <row r="2433" spans="12:14" ht="14.5" x14ac:dyDescent="0.35">
      <c r="L2433" s="62" t="s">
        <v>1633</v>
      </c>
      <c r="M2433" s="63" t="s">
        <v>9788</v>
      </c>
      <c r="N2433" s="64" t="s">
        <v>6647</v>
      </c>
    </row>
    <row r="2434" spans="12:14" ht="14.5" x14ac:dyDescent="0.35">
      <c r="L2434" s="62" t="s">
        <v>1633</v>
      </c>
      <c r="M2434" s="63" t="s">
        <v>9792</v>
      </c>
      <c r="N2434" s="64" t="s">
        <v>6648</v>
      </c>
    </row>
    <row r="2435" spans="12:14" ht="14.5" x14ac:dyDescent="0.35">
      <c r="L2435" s="62" t="s">
        <v>1633</v>
      </c>
      <c r="M2435" s="63" t="s">
        <v>9794</v>
      </c>
      <c r="N2435" s="64" t="s">
        <v>6873</v>
      </c>
    </row>
    <row r="2436" spans="12:14" ht="14.5" x14ac:dyDescent="0.35">
      <c r="L2436" s="62" t="s">
        <v>1634</v>
      </c>
      <c r="M2436" s="63" t="s">
        <v>9775</v>
      </c>
      <c r="N2436" s="64" t="s">
        <v>6627</v>
      </c>
    </row>
    <row r="2437" spans="12:14" ht="14.5" x14ac:dyDescent="0.35">
      <c r="L2437" s="62" t="s">
        <v>1635</v>
      </c>
      <c r="M2437" s="63" t="s">
        <v>9775</v>
      </c>
      <c r="N2437" s="64" t="s">
        <v>6630</v>
      </c>
    </row>
    <row r="2438" spans="12:14" ht="14.5" x14ac:dyDescent="0.35">
      <c r="L2438" s="62" t="s">
        <v>1635</v>
      </c>
      <c r="M2438" s="63" t="s">
        <v>9767</v>
      </c>
      <c r="N2438" s="64" t="s">
        <v>3947</v>
      </c>
    </row>
    <row r="2439" spans="12:14" ht="14.5" x14ac:dyDescent="0.35">
      <c r="L2439" s="62" t="s">
        <v>1636</v>
      </c>
      <c r="M2439" s="63" t="s">
        <v>9749</v>
      </c>
      <c r="N2439" s="64" t="s">
        <v>6630</v>
      </c>
    </row>
    <row r="2440" spans="12:14" ht="14.5" x14ac:dyDescent="0.35">
      <c r="L2440" s="62" t="s">
        <v>1637</v>
      </c>
      <c r="M2440" s="63" t="s">
        <v>9765</v>
      </c>
      <c r="N2440" s="64" t="s">
        <v>6682</v>
      </c>
    </row>
    <row r="2441" spans="12:14" ht="14.5" x14ac:dyDescent="0.35">
      <c r="L2441" s="62" t="s">
        <v>1638</v>
      </c>
      <c r="M2441" s="63" t="s">
        <v>9798</v>
      </c>
      <c r="N2441" s="64" t="s">
        <v>6674</v>
      </c>
    </row>
    <row r="2442" spans="12:14" ht="14.5" x14ac:dyDescent="0.35">
      <c r="L2442" s="62" t="s">
        <v>1639</v>
      </c>
      <c r="M2442" s="63" t="s">
        <v>1424</v>
      </c>
      <c r="N2442" s="64" t="s">
        <v>517</v>
      </c>
    </row>
    <row r="2443" spans="12:14" ht="14.5" x14ac:dyDescent="0.35">
      <c r="L2443" s="62" t="s">
        <v>1640</v>
      </c>
      <c r="M2443" s="63" t="s">
        <v>9775</v>
      </c>
      <c r="N2443" s="64" t="s">
        <v>6632</v>
      </c>
    </row>
    <row r="2444" spans="12:14" ht="14.5" x14ac:dyDescent="0.35">
      <c r="L2444" s="62" t="s">
        <v>1640</v>
      </c>
      <c r="M2444" s="63" t="s">
        <v>9741</v>
      </c>
      <c r="N2444" s="64" t="s">
        <v>6655</v>
      </c>
    </row>
    <row r="2445" spans="12:14" ht="14.5" x14ac:dyDescent="0.35">
      <c r="L2445" s="62" t="s">
        <v>1641</v>
      </c>
      <c r="M2445" s="63" t="s">
        <v>9766</v>
      </c>
      <c r="N2445" s="64" t="s">
        <v>6678</v>
      </c>
    </row>
    <row r="2446" spans="12:14" ht="14.5" x14ac:dyDescent="0.35">
      <c r="L2446" s="62" t="s">
        <v>1642</v>
      </c>
      <c r="M2446" s="63" t="s">
        <v>9784</v>
      </c>
      <c r="N2446" s="64" t="s">
        <v>6665</v>
      </c>
    </row>
    <row r="2447" spans="12:14" ht="14.5" x14ac:dyDescent="0.35">
      <c r="L2447" s="62" t="s">
        <v>2955</v>
      </c>
      <c r="M2447" s="63" t="s">
        <v>9773</v>
      </c>
      <c r="N2447" s="64" t="s">
        <v>6655</v>
      </c>
    </row>
    <row r="2448" spans="12:14" ht="14.5" x14ac:dyDescent="0.35">
      <c r="L2448" s="62" t="s">
        <v>2956</v>
      </c>
      <c r="M2448" s="63" t="s">
        <v>9794</v>
      </c>
      <c r="N2448" s="64" t="s">
        <v>6874</v>
      </c>
    </row>
    <row r="2449" spans="12:14" ht="14.5" x14ac:dyDescent="0.35">
      <c r="L2449" s="62" t="s">
        <v>2957</v>
      </c>
      <c r="M2449" s="63" t="s">
        <v>9772</v>
      </c>
      <c r="N2449" s="64" t="s">
        <v>6667</v>
      </c>
    </row>
    <row r="2450" spans="12:14" ht="14.5" x14ac:dyDescent="0.35">
      <c r="L2450" s="62" t="s">
        <v>2958</v>
      </c>
      <c r="M2450" s="63" t="s">
        <v>9800</v>
      </c>
      <c r="N2450" s="64" t="s">
        <v>6630</v>
      </c>
    </row>
    <row r="2451" spans="12:14" ht="14.5" x14ac:dyDescent="0.35">
      <c r="L2451" s="62" t="s">
        <v>2959</v>
      </c>
      <c r="M2451" s="63" t="s">
        <v>9801</v>
      </c>
      <c r="N2451" s="64" t="s">
        <v>6643</v>
      </c>
    </row>
    <row r="2452" spans="12:14" ht="14.5" x14ac:dyDescent="0.35">
      <c r="L2452" s="62" t="s">
        <v>2960</v>
      </c>
      <c r="M2452" s="63" t="s">
        <v>9798</v>
      </c>
      <c r="N2452" s="64" t="s">
        <v>6676</v>
      </c>
    </row>
    <row r="2453" spans="12:14" ht="14.5" x14ac:dyDescent="0.35">
      <c r="L2453" s="62" t="s">
        <v>2961</v>
      </c>
      <c r="M2453" s="63" t="s">
        <v>9798</v>
      </c>
      <c r="N2453" s="64" t="s">
        <v>6677</v>
      </c>
    </row>
    <row r="2454" spans="12:14" ht="14.5" x14ac:dyDescent="0.35">
      <c r="L2454" s="62" t="s">
        <v>2962</v>
      </c>
      <c r="M2454" s="63" t="s">
        <v>9770</v>
      </c>
      <c r="N2454" s="64" t="s">
        <v>10602</v>
      </c>
    </row>
    <row r="2455" spans="12:14" ht="14.5" x14ac:dyDescent="0.35">
      <c r="L2455" s="62" t="s">
        <v>2963</v>
      </c>
      <c r="M2455" s="63" t="s">
        <v>9798</v>
      </c>
      <c r="N2455" s="64" t="s">
        <v>6680</v>
      </c>
    </row>
    <row r="2456" spans="12:14" ht="14.5" x14ac:dyDescent="0.35">
      <c r="L2456" s="62" t="s">
        <v>2964</v>
      </c>
      <c r="M2456" s="63" t="s">
        <v>9790</v>
      </c>
      <c r="N2456" s="64" t="s">
        <v>10576</v>
      </c>
    </row>
    <row r="2457" spans="12:14" ht="14.5" x14ac:dyDescent="0.35">
      <c r="L2457" s="62" t="s">
        <v>2965</v>
      </c>
      <c r="M2457" s="63" t="s">
        <v>9743</v>
      </c>
      <c r="N2457" s="64" t="s">
        <v>6643</v>
      </c>
    </row>
    <row r="2458" spans="12:14" ht="14.5" x14ac:dyDescent="0.35">
      <c r="L2458" s="62" t="s">
        <v>2966</v>
      </c>
      <c r="M2458" s="63" t="s">
        <v>9743</v>
      </c>
      <c r="N2458" s="64" t="s">
        <v>6644</v>
      </c>
    </row>
    <row r="2459" spans="12:14" ht="14.5" x14ac:dyDescent="0.35">
      <c r="L2459" s="62" t="s">
        <v>2967</v>
      </c>
      <c r="M2459" s="63" t="s">
        <v>9741</v>
      </c>
      <c r="N2459" s="64" t="s">
        <v>6656</v>
      </c>
    </row>
    <row r="2460" spans="12:14" ht="14.5" x14ac:dyDescent="0.35">
      <c r="L2460" s="62" t="s">
        <v>2967</v>
      </c>
      <c r="M2460" s="63" t="s">
        <v>9949</v>
      </c>
      <c r="N2460" s="64" t="s">
        <v>6662</v>
      </c>
    </row>
    <row r="2461" spans="12:14" ht="14.5" x14ac:dyDescent="0.35">
      <c r="L2461" s="62" t="s">
        <v>2967</v>
      </c>
      <c r="M2461" s="63" t="s">
        <v>9750</v>
      </c>
      <c r="N2461" s="64" t="s">
        <v>6680</v>
      </c>
    </row>
    <row r="2462" spans="12:14" ht="14.5" x14ac:dyDescent="0.35">
      <c r="L2462" s="62" t="s">
        <v>2967</v>
      </c>
      <c r="M2462" s="63" t="s">
        <v>9798</v>
      </c>
      <c r="N2462" s="64" t="s">
        <v>6681</v>
      </c>
    </row>
    <row r="2463" spans="12:14" ht="14.5" x14ac:dyDescent="0.35">
      <c r="L2463" s="62" t="s">
        <v>2967</v>
      </c>
      <c r="M2463" s="63" t="s">
        <v>9774</v>
      </c>
      <c r="N2463" s="64" t="s">
        <v>6691</v>
      </c>
    </row>
    <row r="2464" spans="12:14" ht="14.5" x14ac:dyDescent="0.35">
      <c r="L2464" s="62" t="s">
        <v>2967</v>
      </c>
      <c r="M2464" s="63" t="s">
        <v>9767</v>
      </c>
      <c r="N2464" s="64" t="s">
        <v>3948</v>
      </c>
    </row>
    <row r="2465" spans="12:14" ht="14.5" x14ac:dyDescent="0.35">
      <c r="L2465" s="62" t="s">
        <v>2967</v>
      </c>
      <c r="M2465" s="63" t="s">
        <v>9748</v>
      </c>
      <c r="N2465" s="64" t="s">
        <v>239</v>
      </c>
    </row>
    <row r="2466" spans="12:14" ht="14.5" x14ac:dyDescent="0.35">
      <c r="L2466" s="62" t="s">
        <v>2968</v>
      </c>
      <c r="M2466" s="63" t="s">
        <v>9785</v>
      </c>
      <c r="N2466" s="64" t="s">
        <v>6660</v>
      </c>
    </row>
    <row r="2467" spans="12:14" ht="14.5" x14ac:dyDescent="0.35">
      <c r="L2467" s="62" t="s">
        <v>2969</v>
      </c>
      <c r="M2467" s="63" t="s">
        <v>9781</v>
      </c>
      <c r="N2467" s="64" t="s">
        <v>6632</v>
      </c>
    </row>
    <row r="2468" spans="12:14" ht="14.5" x14ac:dyDescent="0.35">
      <c r="L2468" s="62" t="s">
        <v>2969</v>
      </c>
      <c r="M2468" s="63" t="s">
        <v>9800</v>
      </c>
      <c r="N2468" s="64" t="s">
        <v>6632</v>
      </c>
    </row>
    <row r="2469" spans="12:14" ht="14.5" x14ac:dyDescent="0.35">
      <c r="L2469" s="62" t="s">
        <v>2969</v>
      </c>
      <c r="M2469" s="63" t="s">
        <v>9747</v>
      </c>
      <c r="N2469" s="64" t="s">
        <v>6648</v>
      </c>
    </row>
    <row r="2470" spans="12:14" ht="14.5" x14ac:dyDescent="0.35">
      <c r="L2470" s="62" t="s">
        <v>2969</v>
      </c>
      <c r="M2470" s="63" t="s">
        <v>9949</v>
      </c>
      <c r="N2470" s="64" t="s">
        <v>6663</v>
      </c>
    </row>
    <row r="2471" spans="12:14" ht="14.5" x14ac:dyDescent="0.35">
      <c r="L2471" s="62" t="s">
        <v>2969</v>
      </c>
      <c r="M2471" s="63" t="s">
        <v>9784</v>
      </c>
      <c r="N2471" s="64" t="s">
        <v>6666</v>
      </c>
    </row>
    <row r="2472" spans="12:14" ht="14.5" x14ac:dyDescent="0.35">
      <c r="L2472" s="62" t="s">
        <v>2969</v>
      </c>
      <c r="M2472" s="63" t="s">
        <v>9793</v>
      </c>
      <c r="N2472" s="64" t="s">
        <v>6667</v>
      </c>
    </row>
    <row r="2473" spans="12:14" ht="14.5" x14ac:dyDescent="0.35">
      <c r="L2473" s="62" t="s">
        <v>2969</v>
      </c>
      <c r="M2473" s="63" t="s">
        <v>9750</v>
      </c>
      <c r="N2473" s="64" t="s">
        <v>6681</v>
      </c>
    </row>
    <row r="2474" spans="12:14" ht="14.5" x14ac:dyDescent="0.35">
      <c r="L2474" s="62" t="s">
        <v>2969</v>
      </c>
      <c r="M2474" s="63" t="s">
        <v>9774</v>
      </c>
      <c r="N2474" s="64" t="s">
        <v>6692</v>
      </c>
    </row>
    <row r="2475" spans="12:14" ht="14.5" x14ac:dyDescent="0.35">
      <c r="L2475" s="62" t="s">
        <v>2969</v>
      </c>
      <c r="M2475" s="63" t="s">
        <v>9748</v>
      </c>
      <c r="N2475" s="64" t="s">
        <v>241</v>
      </c>
    </row>
    <row r="2476" spans="12:14" ht="14.5" x14ac:dyDescent="0.35">
      <c r="L2476" s="62" t="s">
        <v>2970</v>
      </c>
      <c r="M2476" s="63" t="s">
        <v>9780</v>
      </c>
      <c r="N2476" s="64" t="s">
        <v>10604</v>
      </c>
    </row>
    <row r="2477" spans="12:14" ht="14.5" x14ac:dyDescent="0.35">
      <c r="L2477" s="62" t="s">
        <v>2971</v>
      </c>
      <c r="M2477" s="63" t="s">
        <v>9789</v>
      </c>
      <c r="N2477" s="64" t="s">
        <v>6653</v>
      </c>
    </row>
    <row r="2478" spans="12:14" ht="14.5" x14ac:dyDescent="0.35">
      <c r="L2478" s="62" t="s">
        <v>2972</v>
      </c>
      <c r="M2478" s="63" t="s">
        <v>9770</v>
      </c>
      <c r="N2478" s="64" t="s">
        <v>10603</v>
      </c>
    </row>
    <row r="2479" spans="12:14" ht="14.5" x14ac:dyDescent="0.35">
      <c r="L2479" s="62" t="s">
        <v>2973</v>
      </c>
      <c r="M2479" s="63" t="s">
        <v>9781</v>
      </c>
      <c r="N2479" s="64" t="s">
        <v>6633</v>
      </c>
    </row>
    <row r="2480" spans="12:14" ht="14.5" x14ac:dyDescent="0.35">
      <c r="L2480" s="62" t="s">
        <v>1160</v>
      </c>
      <c r="M2480" s="63" t="s">
        <v>9773</v>
      </c>
      <c r="N2480" s="64" t="s">
        <v>6656</v>
      </c>
    </row>
    <row r="2481" spans="12:14" ht="14.5" x14ac:dyDescent="0.35">
      <c r="L2481" s="62" t="s">
        <v>1160</v>
      </c>
      <c r="M2481" s="63" t="s">
        <v>9748</v>
      </c>
      <c r="N2481" s="64" t="s">
        <v>242</v>
      </c>
    </row>
    <row r="2482" spans="12:14" ht="14.5" x14ac:dyDescent="0.35">
      <c r="L2482" s="62" t="s">
        <v>1161</v>
      </c>
      <c r="M2482" s="63" t="s">
        <v>9748</v>
      </c>
      <c r="N2482" s="64" t="s">
        <v>244</v>
      </c>
    </row>
    <row r="2483" spans="12:14" ht="14.5" x14ac:dyDescent="0.35">
      <c r="L2483" s="62" t="s">
        <v>1162</v>
      </c>
      <c r="M2483" s="63" t="s">
        <v>9801</v>
      </c>
      <c r="N2483" s="64" t="s">
        <v>6644</v>
      </c>
    </row>
    <row r="2484" spans="12:14" ht="14.5" x14ac:dyDescent="0.35">
      <c r="L2484" s="62" t="s">
        <v>1163</v>
      </c>
      <c r="M2484" s="63" t="s">
        <v>9798</v>
      </c>
      <c r="N2484" s="64" t="s">
        <v>6875</v>
      </c>
    </row>
    <row r="2485" spans="12:14" ht="14.5" x14ac:dyDescent="0.35">
      <c r="L2485" s="62" t="s">
        <v>1164</v>
      </c>
      <c r="M2485" s="63" t="s">
        <v>9794</v>
      </c>
      <c r="N2485" s="64" t="s">
        <v>6876</v>
      </c>
    </row>
    <row r="2486" spans="12:14" ht="14.5" x14ac:dyDescent="0.35">
      <c r="L2486" s="62" t="s">
        <v>1165</v>
      </c>
      <c r="M2486" s="63" t="s">
        <v>9800</v>
      </c>
      <c r="N2486" s="64" t="s">
        <v>6633</v>
      </c>
    </row>
    <row r="2487" spans="12:14" ht="14.5" x14ac:dyDescent="0.35">
      <c r="L2487" s="62" t="s">
        <v>1166</v>
      </c>
      <c r="M2487" s="63" t="s">
        <v>9774</v>
      </c>
      <c r="N2487" s="64" t="s">
        <v>6693</v>
      </c>
    </row>
    <row r="2488" spans="12:14" ht="14.5" x14ac:dyDescent="0.35">
      <c r="L2488" s="62" t="s">
        <v>1167</v>
      </c>
      <c r="M2488" s="63" t="s">
        <v>9783</v>
      </c>
      <c r="N2488" s="64" t="s">
        <v>6623</v>
      </c>
    </row>
    <row r="2489" spans="12:14" ht="14.5" x14ac:dyDescent="0.35">
      <c r="L2489" s="62" t="s">
        <v>1167</v>
      </c>
      <c r="M2489" s="63" t="s">
        <v>4358</v>
      </c>
      <c r="N2489" s="64" t="s">
        <v>6654</v>
      </c>
    </row>
    <row r="2490" spans="12:14" ht="14.5" x14ac:dyDescent="0.35">
      <c r="L2490" s="62" t="s">
        <v>1168</v>
      </c>
      <c r="M2490" s="63" t="s">
        <v>9794</v>
      </c>
      <c r="N2490" s="64" t="s">
        <v>6877</v>
      </c>
    </row>
    <row r="2491" spans="12:14" ht="14.5" x14ac:dyDescent="0.35">
      <c r="L2491" s="62" t="s">
        <v>1169</v>
      </c>
      <c r="M2491" s="63" t="s">
        <v>9800</v>
      </c>
      <c r="N2491" s="64" t="s">
        <v>6634</v>
      </c>
    </row>
    <row r="2492" spans="12:14" ht="14.5" x14ac:dyDescent="0.35">
      <c r="L2492" s="62" t="s">
        <v>1169</v>
      </c>
      <c r="M2492" s="63" t="s">
        <v>9738</v>
      </c>
      <c r="N2492" s="64" t="s">
        <v>6650</v>
      </c>
    </row>
    <row r="2493" spans="12:14" ht="14.5" x14ac:dyDescent="0.35">
      <c r="L2493" s="62" t="s">
        <v>1169</v>
      </c>
      <c r="M2493" s="63" t="s">
        <v>9741</v>
      </c>
      <c r="N2493" s="64" t="s">
        <v>6658</v>
      </c>
    </row>
    <row r="2494" spans="12:14" ht="14.5" x14ac:dyDescent="0.35">
      <c r="L2494" s="62" t="s">
        <v>1169</v>
      </c>
      <c r="M2494" s="63" t="s">
        <v>9949</v>
      </c>
      <c r="N2494" s="64" t="s">
        <v>6665</v>
      </c>
    </row>
    <row r="2495" spans="12:14" ht="14.5" x14ac:dyDescent="0.35">
      <c r="L2495" s="62" t="s">
        <v>1169</v>
      </c>
      <c r="M2495" s="63" t="s">
        <v>9782</v>
      </c>
      <c r="N2495" s="64" t="s">
        <v>6678</v>
      </c>
    </row>
    <row r="2496" spans="12:14" ht="14.5" x14ac:dyDescent="0.35">
      <c r="L2496" s="62" t="s">
        <v>1169</v>
      </c>
      <c r="M2496" s="63" t="s">
        <v>9750</v>
      </c>
      <c r="N2496" s="64" t="s">
        <v>6682</v>
      </c>
    </row>
    <row r="2497" spans="12:14" ht="14.5" x14ac:dyDescent="0.35">
      <c r="L2497" s="62" t="s">
        <v>1169</v>
      </c>
      <c r="M2497" s="63" t="s">
        <v>9774</v>
      </c>
      <c r="N2497" s="64" t="s">
        <v>3935</v>
      </c>
    </row>
    <row r="2498" spans="12:14" ht="14.5" x14ac:dyDescent="0.35">
      <c r="L2498" s="62" t="s">
        <v>1169</v>
      </c>
      <c r="M2498" s="63" t="s">
        <v>9748</v>
      </c>
      <c r="N2498" s="64" t="s">
        <v>245</v>
      </c>
    </row>
    <row r="2499" spans="12:14" ht="14.5" x14ac:dyDescent="0.35">
      <c r="L2499" s="62" t="s">
        <v>1170</v>
      </c>
      <c r="M2499" s="63" t="s">
        <v>9773</v>
      </c>
      <c r="N2499" s="64" t="s">
        <v>6658</v>
      </c>
    </row>
    <row r="2500" spans="12:14" ht="14.5" x14ac:dyDescent="0.35">
      <c r="L2500" s="62" t="s">
        <v>1171</v>
      </c>
      <c r="M2500" s="63" t="s">
        <v>9783</v>
      </c>
      <c r="N2500" s="64" t="s">
        <v>10601</v>
      </c>
    </row>
    <row r="2501" spans="12:14" ht="14.5" x14ac:dyDescent="0.35">
      <c r="L2501" s="62" t="s">
        <v>1172</v>
      </c>
      <c r="M2501" s="63" t="s">
        <v>9768</v>
      </c>
      <c r="N2501" s="64" t="s">
        <v>6632</v>
      </c>
    </row>
    <row r="2502" spans="12:14" ht="14.5" x14ac:dyDescent="0.35">
      <c r="L2502" s="62" t="s">
        <v>3096</v>
      </c>
      <c r="M2502" s="63" t="s">
        <v>9798</v>
      </c>
      <c r="N2502" s="64" t="s">
        <v>6682</v>
      </c>
    </row>
    <row r="2503" spans="12:14" ht="14.5" x14ac:dyDescent="0.35">
      <c r="L2503" s="62" t="s">
        <v>3097</v>
      </c>
      <c r="M2503" s="63" t="s">
        <v>9775</v>
      </c>
      <c r="N2503" s="64" t="s">
        <v>6633</v>
      </c>
    </row>
    <row r="2504" spans="12:14" ht="14.5" x14ac:dyDescent="0.35">
      <c r="L2504" s="62" t="s">
        <v>3098</v>
      </c>
      <c r="M2504" s="63" t="s">
        <v>9766</v>
      </c>
      <c r="N2504" s="64" t="s">
        <v>6680</v>
      </c>
    </row>
    <row r="2505" spans="12:14" ht="14.5" x14ac:dyDescent="0.35">
      <c r="L2505" s="62" t="s">
        <v>3099</v>
      </c>
      <c r="M2505" s="63" t="s">
        <v>9774</v>
      </c>
      <c r="N2505" s="64" t="s">
        <v>3936</v>
      </c>
    </row>
    <row r="2506" spans="12:14" ht="14.5" x14ac:dyDescent="0.35">
      <c r="L2506" s="62" t="s">
        <v>3100</v>
      </c>
      <c r="M2506" s="63" t="s">
        <v>9794</v>
      </c>
      <c r="N2506" s="64" t="s">
        <v>6878</v>
      </c>
    </row>
    <row r="2507" spans="12:14" ht="14.5" x14ac:dyDescent="0.35">
      <c r="L2507" s="62" t="s">
        <v>3101</v>
      </c>
      <c r="M2507" s="63" t="s">
        <v>9794</v>
      </c>
      <c r="N2507" s="64" t="s">
        <v>6879</v>
      </c>
    </row>
    <row r="2508" spans="12:14" ht="14.5" x14ac:dyDescent="0.35">
      <c r="L2508" s="62" t="s">
        <v>3102</v>
      </c>
      <c r="M2508" s="63" t="s">
        <v>4358</v>
      </c>
      <c r="N2508" s="64" t="s">
        <v>6659</v>
      </c>
    </row>
    <row r="2509" spans="12:14" ht="14.5" x14ac:dyDescent="0.35">
      <c r="L2509" s="62" t="s">
        <v>3103</v>
      </c>
      <c r="M2509" s="63" t="s">
        <v>9768</v>
      </c>
      <c r="N2509" s="64" t="s">
        <v>6633</v>
      </c>
    </row>
    <row r="2510" spans="12:14" ht="14.5" x14ac:dyDescent="0.35">
      <c r="L2510" s="62" t="s">
        <v>3103</v>
      </c>
      <c r="M2510" s="63" t="s">
        <v>9794</v>
      </c>
      <c r="N2510" s="64" t="s">
        <v>6880</v>
      </c>
    </row>
    <row r="2511" spans="12:14" ht="14.5" x14ac:dyDescent="0.35">
      <c r="L2511" s="62" t="s">
        <v>3104</v>
      </c>
      <c r="M2511" s="63" t="s">
        <v>9776</v>
      </c>
      <c r="N2511" s="64" t="s">
        <v>6674</v>
      </c>
    </row>
    <row r="2512" spans="12:14" ht="14.5" x14ac:dyDescent="0.35">
      <c r="L2512" s="62" t="s">
        <v>273</v>
      </c>
      <c r="M2512" s="63" t="s">
        <v>4358</v>
      </c>
      <c r="N2512" s="64" t="s">
        <v>6660</v>
      </c>
    </row>
    <row r="2513" spans="12:14" ht="14.5" x14ac:dyDescent="0.35">
      <c r="L2513" s="62" t="s">
        <v>274</v>
      </c>
      <c r="M2513" s="63" t="s">
        <v>9794</v>
      </c>
      <c r="N2513" s="64" t="s">
        <v>6881</v>
      </c>
    </row>
    <row r="2514" spans="12:14" ht="14.5" x14ac:dyDescent="0.35">
      <c r="L2514" s="62" t="s">
        <v>275</v>
      </c>
      <c r="M2514" s="63" t="s">
        <v>9794</v>
      </c>
      <c r="N2514" s="64" t="s">
        <v>6882</v>
      </c>
    </row>
    <row r="2515" spans="12:14" ht="14.5" x14ac:dyDescent="0.35">
      <c r="L2515" s="62" t="s">
        <v>276</v>
      </c>
      <c r="M2515" s="63" t="s">
        <v>9766</v>
      </c>
      <c r="N2515" s="64" t="s">
        <v>6681</v>
      </c>
    </row>
    <row r="2516" spans="12:14" ht="14.5" x14ac:dyDescent="0.35">
      <c r="L2516" s="62" t="s">
        <v>277</v>
      </c>
      <c r="M2516" s="63" t="s">
        <v>9781</v>
      </c>
      <c r="N2516" s="64" t="s">
        <v>6634</v>
      </c>
    </row>
    <row r="2517" spans="12:14" ht="14.5" x14ac:dyDescent="0.35">
      <c r="L2517" s="62" t="s">
        <v>278</v>
      </c>
      <c r="M2517" s="63" t="s">
        <v>9783</v>
      </c>
      <c r="N2517" s="64" t="s">
        <v>6627</v>
      </c>
    </row>
    <row r="2518" spans="12:14" ht="14.5" x14ac:dyDescent="0.35">
      <c r="L2518" s="62" t="s">
        <v>278</v>
      </c>
      <c r="M2518" s="63" t="s">
        <v>4358</v>
      </c>
      <c r="N2518" s="64" t="s">
        <v>6661</v>
      </c>
    </row>
    <row r="2519" spans="12:14" ht="14.5" x14ac:dyDescent="0.35">
      <c r="L2519" s="62" t="s">
        <v>279</v>
      </c>
      <c r="M2519" s="63" t="s">
        <v>9766</v>
      </c>
      <c r="N2519" s="64" t="s">
        <v>6682</v>
      </c>
    </row>
    <row r="2520" spans="12:14" ht="14.5" x14ac:dyDescent="0.35">
      <c r="L2520" s="62" t="s">
        <v>280</v>
      </c>
      <c r="M2520" s="63" t="s">
        <v>9774</v>
      </c>
      <c r="N2520" s="64" t="s">
        <v>3937</v>
      </c>
    </row>
    <row r="2521" spans="12:14" ht="14.5" x14ac:dyDescent="0.35">
      <c r="L2521" s="62" t="s">
        <v>281</v>
      </c>
      <c r="M2521" s="63" t="s">
        <v>9793</v>
      </c>
      <c r="N2521" s="64" t="s">
        <v>6671</v>
      </c>
    </row>
    <row r="2522" spans="12:14" ht="14.5" x14ac:dyDescent="0.35">
      <c r="L2522" s="62" t="s">
        <v>282</v>
      </c>
      <c r="M2522" s="63" t="s">
        <v>4358</v>
      </c>
      <c r="N2522" s="64" t="s">
        <v>6662</v>
      </c>
    </row>
    <row r="2523" spans="12:14" ht="14.5" x14ac:dyDescent="0.35">
      <c r="L2523" s="62" t="s">
        <v>282</v>
      </c>
      <c r="M2523" s="63" t="s">
        <v>9766</v>
      </c>
      <c r="N2523" s="64" t="s">
        <v>6683</v>
      </c>
    </row>
    <row r="2524" spans="12:14" ht="14.5" x14ac:dyDescent="0.35">
      <c r="L2524" s="62" t="s">
        <v>283</v>
      </c>
      <c r="M2524" s="63" t="s">
        <v>9795</v>
      </c>
      <c r="N2524" s="64" t="s">
        <v>10602</v>
      </c>
    </row>
    <row r="2525" spans="12:14" ht="14.5" x14ac:dyDescent="0.35">
      <c r="L2525" s="62" t="s">
        <v>284</v>
      </c>
      <c r="M2525" s="63" t="s">
        <v>9776</v>
      </c>
      <c r="N2525" s="64" t="s">
        <v>6676</v>
      </c>
    </row>
    <row r="2526" spans="12:14" ht="14.5" x14ac:dyDescent="0.35">
      <c r="L2526" s="62" t="s">
        <v>285</v>
      </c>
      <c r="M2526" s="63" t="s">
        <v>9783</v>
      </c>
      <c r="N2526" s="64" t="s">
        <v>6630</v>
      </c>
    </row>
    <row r="2527" spans="12:14" ht="14.5" x14ac:dyDescent="0.35">
      <c r="L2527" s="62" t="s">
        <v>285</v>
      </c>
      <c r="M2527" s="63" t="s">
        <v>9791</v>
      </c>
      <c r="N2527" s="64" t="s">
        <v>6632</v>
      </c>
    </row>
    <row r="2528" spans="12:14" ht="14.5" x14ac:dyDescent="0.35">
      <c r="L2528" s="62" t="s">
        <v>285</v>
      </c>
      <c r="M2528" s="63" t="s">
        <v>9768</v>
      </c>
      <c r="N2528" s="64" t="s">
        <v>6634</v>
      </c>
    </row>
    <row r="2529" spans="12:14" ht="14.5" x14ac:dyDescent="0.35">
      <c r="L2529" s="62" t="s">
        <v>285</v>
      </c>
      <c r="M2529" s="63" t="s">
        <v>9775</v>
      </c>
      <c r="N2529" s="64" t="s">
        <v>6634</v>
      </c>
    </row>
    <row r="2530" spans="12:14" ht="14.5" x14ac:dyDescent="0.35">
      <c r="L2530" s="62" t="s">
        <v>285</v>
      </c>
      <c r="M2530" s="63" t="s">
        <v>9801</v>
      </c>
      <c r="N2530" s="64" t="s">
        <v>6646</v>
      </c>
    </row>
    <row r="2531" spans="12:14" ht="14.5" x14ac:dyDescent="0.35">
      <c r="L2531" s="62" t="s">
        <v>285</v>
      </c>
      <c r="M2531" s="63" t="s">
        <v>9784</v>
      </c>
      <c r="N2531" s="64" t="s">
        <v>6668</v>
      </c>
    </row>
    <row r="2532" spans="12:14" ht="14.5" x14ac:dyDescent="0.35">
      <c r="L2532" s="62" t="s">
        <v>285</v>
      </c>
      <c r="M2532" s="63" t="s">
        <v>9750</v>
      </c>
      <c r="N2532" s="64" t="s">
        <v>6683</v>
      </c>
    </row>
    <row r="2533" spans="12:14" ht="14.5" x14ac:dyDescent="0.35">
      <c r="L2533" s="62" t="s">
        <v>286</v>
      </c>
      <c r="M2533" s="63" t="s">
        <v>9781</v>
      </c>
      <c r="N2533" s="64" t="s">
        <v>6635</v>
      </c>
    </row>
    <row r="2534" spans="12:14" ht="14.5" x14ac:dyDescent="0.35">
      <c r="L2534" s="62" t="s">
        <v>286</v>
      </c>
      <c r="M2534" s="63" t="s">
        <v>9782</v>
      </c>
      <c r="N2534" s="64" t="s">
        <v>6680</v>
      </c>
    </row>
    <row r="2535" spans="12:14" ht="14.5" x14ac:dyDescent="0.35">
      <c r="L2535" s="62" t="s">
        <v>286</v>
      </c>
      <c r="M2535" s="63" t="s">
        <v>9798</v>
      </c>
      <c r="N2535" s="64" t="s">
        <v>6683</v>
      </c>
    </row>
    <row r="2536" spans="12:14" ht="14.5" x14ac:dyDescent="0.35">
      <c r="L2536" s="62" t="s">
        <v>286</v>
      </c>
      <c r="M2536" s="63" t="s">
        <v>9748</v>
      </c>
      <c r="N2536" s="64" t="s">
        <v>246</v>
      </c>
    </row>
    <row r="2537" spans="12:14" ht="14.5" x14ac:dyDescent="0.35">
      <c r="L2537" s="62" t="s">
        <v>287</v>
      </c>
      <c r="M2537" s="63" t="s">
        <v>9766</v>
      </c>
      <c r="N2537" s="64" t="s">
        <v>6686</v>
      </c>
    </row>
    <row r="2538" spans="12:14" ht="14.5" x14ac:dyDescent="0.35">
      <c r="L2538" s="62" t="s">
        <v>288</v>
      </c>
      <c r="M2538" s="63" t="s">
        <v>9789</v>
      </c>
      <c r="N2538" s="64" t="s">
        <v>6655</v>
      </c>
    </row>
    <row r="2539" spans="12:14" ht="14.5" x14ac:dyDescent="0.35">
      <c r="L2539" s="62" t="s">
        <v>289</v>
      </c>
      <c r="M2539" s="63" t="s">
        <v>9765</v>
      </c>
      <c r="N2539" s="64" t="s">
        <v>6683</v>
      </c>
    </row>
    <row r="2540" spans="12:14" ht="14.5" x14ac:dyDescent="0.35">
      <c r="L2540" s="62" t="s">
        <v>290</v>
      </c>
      <c r="M2540" s="63" t="s">
        <v>9780</v>
      </c>
      <c r="N2540" s="64" t="s">
        <v>10605</v>
      </c>
    </row>
    <row r="2541" spans="12:14" ht="14.5" x14ac:dyDescent="0.35">
      <c r="L2541" s="62" t="s">
        <v>291</v>
      </c>
      <c r="M2541" s="63" t="s">
        <v>9743</v>
      </c>
      <c r="N2541" s="64" t="s">
        <v>6646</v>
      </c>
    </row>
    <row r="2542" spans="12:14" ht="14.5" x14ac:dyDescent="0.35">
      <c r="L2542" s="62" t="s">
        <v>292</v>
      </c>
      <c r="M2542" s="63" t="s">
        <v>9743</v>
      </c>
      <c r="N2542" s="64" t="s">
        <v>6647</v>
      </c>
    </row>
    <row r="2543" spans="12:14" ht="14.5" x14ac:dyDescent="0.35">
      <c r="L2543" s="62" t="s">
        <v>292</v>
      </c>
      <c r="M2543" s="63" t="s">
        <v>9789</v>
      </c>
      <c r="N2543" s="64" t="s">
        <v>6656</v>
      </c>
    </row>
    <row r="2544" spans="12:14" ht="14.5" x14ac:dyDescent="0.35">
      <c r="L2544" s="62" t="s">
        <v>293</v>
      </c>
      <c r="M2544" s="63" t="s">
        <v>9949</v>
      </c>
      <c r="N2544" s="64" t="s">
        <v>6666</v>
      </c>
    </row>
    <row r="2545" spans="12:14" ht="14.5" x14ac:dyDescent="0.35">
      <c r="L2545" s="62" t="s">
        <v>293</v>
      </c>
      <c r="M2545" s="63" t="s">
        <v>9774</v>
      </c>
      <c r="N2545" s="64" t="s">
        <v>3938</v>
      </c>
    </row>
    <row r="2546" spans="12:14" ht="14.5" x14ac:dyDescent="0.35">
      <c r="L2546" s="62" t="s">
        <v>294</v>
      </c>
      <c r="M2546" s="63" t="s">
        <v>9800</v>
      </c>
      <c r="N2546" s="64" t="s">
        <v>6635</v>
      </c>
    </row>
    <row r="2547" spans="12:14" ht="14.5" x14ac:dyDescent="0.35">
      <c r="L2547" s="62" t="s">
        <v>295</v>
      </c>
      <c r="M2547" s="63" t="s">
        <v>9742</v>
      </c>
      <c r="N2547" s="64" t="s">
        <v>6620</v>
      </c>
    </row>
    <row r="2548" spans="12:14" ht="14.5" x14ac:dyDescent="0.35">
      <c r="L2548" s="62" t="s">
        <v>296</v>
      </c>
      <c r="M2548" s="63" t="s">
        <v>9800</v>
      </c>
      <c r="N2548" s="64" t="s">
        <v>6636</v>
      </c>
    </row>
    <row r="2549" spans="12:14" ht="14.5" x14ac:dyDescent="0.35">
      <c r="L2549" s="62" t="s">
        <v>296</v>
      </c>
      <c r="M2549" s="63" t="s">
        <v>9793</v>
      </c>
      <c r="N2549" s="64" t="s">
        <v>6674</v>
      </c>
    </row>
    <row r="2550" spans="12:14" ht="14.5" x14ac:dyDescent="0.35">
      <c r="L2550" s="62" t="s">
        <v>297</v>
      </c>
      <c r="M2550" s="63" t="s">
        <v>9798</v>
      </c>
      <c r="N2550" s="64" t="s">
        <v>6686</v>
      </c>
    </row>
    <row r="2551" spans="12:14" ht="14.5" x14ac:dyDescent="0.35">
      <c r="L2551" s="62" t="s">
        <v>298</v>
      </c>
      <c r="M2551" s="63" t="s">
        <v>9798</v>
      </c>
      <c r="N2551" s="64" t="s">
        <v>6883</v>
      </c>
    </row>
    <row r="2552" spans="12:14" ht="14.5" x14ac:dyDescent="0.35">
      <c r="L2552" s="62" t="s">
        <v>299</v>
      </c>
      <c r="M2552" s="63" t="s">
        <v>9792</v>
      </c>
      <c r="N2552" s="64" t="s">
        <v>6649</v>
      </c>
    </row>
    <row r="2553" spans="12:14" ht="14.5" x14ac:dyDescent="0.35">
      <c r="L2553" s="62" t="s">
        <v>299</v>
      </c>
      <c r="M2553" s="63" t="s">
        <v>9794</v>
      </c>
      <c r="N2553" s="64" t="s">
        <v>6884</v>
      </c>
    </row>
    <row r="2554" spans="12:14" ht="14.5" x14ac:dyDescent="0.35">
      <c r="L2554" s="62" t="s">
        <v>300</v>
      </c>
      <c r="M2554" s="63" t="s">
        <v>9793</v>
      </c>
      <c r="N2554" s="64" t="s">
        <v>6676</v>
      </c>
    </row>
    <row r="2555" spans="12:14" ht="14.5" x14ac:dyDescent="0.35">
      <c r="L2555" s="62" t="s">
        <v>300</v>
      </c>
      <c r="M2555" s="63" t="s">
        <v>9767</v>
      </c>
      <c r="N2555" s="64" t="s">
        <v>517</v>
      </c>
    </row>
    <row r="2556" spans="12:14" ht="14.5" x14ac:dyDescent="0.35">
      <c r="L2556" s="62" t="s">
        <v>300</v>
      </c>
      <c r="M2556" s="63" t="s">
        <v>9794</v>
      </c>
      <c r="N2556" s="64" t="s">
        <v>6885</v>
      </c>
    </row>
    <row r="2557" spans="12:14" ht="14.5" x14ac:dyDescent="0.35">
      <c r="L2557" s="62" t="s">
        <v>301</v>
      </c>
      <c r="M2557" s="63" t="s">
        <v>9782</v>
      </c>
      <c r="N2557" s="64" t="s">
        <v>6681</v>
      </c>
    </row>
    <row r="2558" spans="12:14" ht="14.5" x14ac:dyDescent="0.35">
      <c r="L2558" s="62" t="s">
        <v>302</v>
      </c>
      <c r="M2558" s="63" t="s">
        <v>9801</v>
      </c>
      <c r="N2558" s="64" t="s">
        <v>6647</v>
      </c>
    </row>
    <row r="2559" spans="12:14" ht="14.5" x14ac:dyDescent="0.35">
      <c r="L2559" s="62" t="s">
        <v>302</v>
      </c>
      <c r="M2559" s="63" t="s">
        <v>4358</v>
      </c>
      <c r="N2559" s="64" t="s">
        <v>6663</v>
      </c>
    </row>
    <row r="2560" spans="12:14" ht="14.5" x14ac:dyDescent="0.35">
      <c r="L2560" s="62" t="s">
        <v>302</v>
      </c>
      <c r="M2560" s="63" t="s">
        <v>9776</v>
      </c>
      <c r="N2560" s="64" t="s">
        <v>6677</v>
      </c>
    </row>
    <row r="2561" spans="12:14" ht="14.5" x14ac:dyDescent="0.35">
      <c r="L2561" s="62" t="s">
        <v>303</v>
      </c>
      <c r="M2561" s="63" t="s">
        <v>9750</v>
      </c>
      <c r="N2561" s="64" t="s">
        <v>6686</v>
      </c>
    </row>
    <row r="2562" spans="12:14" ht="14.5" x14ac:dyDescent="0.35">
      <c r="L2562" s="62" t="s">
        <v>304</v>
      </c>
      <c r="M2562" s="63" t="s">
        <v>9798</v>
      </c>
      <c r="N2562" s="64" t="s">
        <v>6687</v>
      </c>
    </row>
    <row r="2563" spans="12:14" ht="14.5" x14ac:dyDescent="0.35">
      <c r="L2563" s="62" t="s">
        <v>305</v>
      </c>
      <c r="M2563" s="63" t="s">
        <v>9767</v>
      </c>
      <c r="N2563" s="64" t="s">
        <v>518</v>
      </c>
    </row>
    <row r="2564" spans="12:14" ht="14.5" x14ac:dyDescent="0.35">
      <c r="L2564" s="62" t="s">
        <v>306</v>
      </c>
      <c r="M2564" s="63" t="s">
        <v>9748</v>
      </c>
      <c r="N2564" s="64" t="s">
        <v>248</v>
      </c>
    </row>
    <row r="2565" spans="12:14" ht="14.5" x14ac:dyDescent="0.35">
      <c r="L2565" s="62" t="s">
        <v>307</v>
      </c>
      <c r="M2565" s="63" t="s">
        <v>9778</v>
      </c>
      <c r="N2565" s="64" t="s">
        <v>10588</v>
      </c>
    </row>
    <row r="2566" spans="12:14" ht="14.5" x14ac:dyDescent="0.35">
      <c r="L2566" s="62" t="s">
        <v>307</v>
      </c>
      <c r="M2566" s="63" t="s">
        <v>9782</v>
      </c>
      <c r="N2566" s="64" t="s">
        <v>6682</v>
      </c>
    </row>
    <row r="2567" spans="12:14" ht="14.5" x14ac:dyDescent="0.35">
      <c r="L2567" s="62" t="s">
        <v>307</v>
      </c>
      <c r="M2567" s="63" t="s">
        <v>9798</v>
      </c>
      <c r="N2567" s="64" t="s">
        <v>6688</v>
      </c>
    </row>
    <row r="2568" spans="12:14" ht="14.5" x14ac:dyDescent="0.35">
      <c r="L2568" s="62" t="s">
        <v>308</v>
      </c>
      <c r="M2568" s="63" t="s">
        <v>9781</v>
      </c>
      <c r="N2568" s="64" t="s">
        <v>6636</v>
      </c>
    </row>
    <row r="2569" spans="12:14" ht="14.5" x14ac:dyDescent="0.35">
      <c r="L2569" s="62" t="s">
        <v>309</v>
      </c>
      <c r="M2569" s="63" t="s">
        <v>9794</v>
      </c>
      <c r="N2569" s="64" t="s">
        <v>6886</v>
      </c>
    </row>
    <row r="2570" spans="12:14" ht="14.5" x14ac:dyDescent="0.35">
      <c r="L2570" s="62" t="s">
        <v>310</v>
      </c>
      <c r="M2570" s="63" t="s">
        <v>9785</v>
      </c>
      <c r="N2570" s="64" t="s">
        <v>6661</v>
      </c>
    </row>
    <row r="2571" spans="12:14" ht="14.5" x14ac:dyDescent="0.35">
      <c r="L2571" s="62" t="s">
        <v>311</v>
      </c>
      <c r="M2571" s="63" t="s">
        <v>9785</v>
      </c>
      <c r="N2571" s="64" t="s">
        <v>6662</v>
      </c>
    </row>
    <row r="2572" spans="12:14" ht="14.5" x14ac:dyDescent="0.35">
      <c r="L2572" s="62" t="s">
        <v>312</v>
      </c>
      <c r="M2572" s="63" t="s">
        <v>9783</v>
      </c>
      <c r="N2572" s="64" t="s">
        <v>6632</v>
      </c>
    </row>
    <row r="2573" spans="12:14" ht="14.5" x14ac:dyDescent="0.35">
      <c r="L2573" s="62" t="s">
        <v>313</v>
      </c>
      <c r="M2573" s="63" t="s">
        <v>480</v>
      </c>
      <c r="N2573" s="64" t="s">
        <v>6868</v>
      </c>
    </row>
    <row r="2574" spans="12:14" ht="14.5" x14ac:dyDescent="0.35">
      <c r="L2574" s="62" t="s">
        <v>314</v>
      </c>
      <c r="M2574" s="63" t="s">
        <v>480</v>
      </c>
      <c r="N2574" s="64" t="s">
        <v>6887</v>
      </c>
    </row>
    <row r="2575" spans="12:14" ht="14.5" x14ac:dyDescent="0.35">
      <c r="L2575" s="62" t="s">
        <v>315</v>
      </c>
      <c r="M2575" s="63" t="s">
        <v>9766</v>
      </c>
      <c r="N2575" s="64" t="s">
        <v>6687</v>
      </c>
    </row>
    <row r="2576" spans="12:14" ht="14.5" x14ac:dyDescent="0.35">
      <c r="L2576" s="62" t="s">
        <v>3639</v>
      </c>
      <c r="M2576" s="63" t="s">
        <v>9780</v>
      </c>
      <c r="N2576" s="64" t="s">
        <v>10606</v>
      </c>
    </row>
    <row r="2577" spans="12:14" ht="14.5" x14ac:dyDescent="0.35">
      <c r="L2577" s="62" t="s">
        <v>3639</v>
      </c>
      <c r="M2577" s="63" t="s">
        <v>9775</v>
      </c>
      <c r="N2577" s="64" t="s">
        <v>6635</v>
      </c>
    </row>
    <row r="2578" spans="12:14" ht="14.5" x14ac:dyDescent="0.35">
      <c r="L2578" s="62" t="s">
        <v>3640</v>
      </c>
      <c r="M2578" s="63" t="s">
        <v>9772</v>
      </c>
      <c r="N2578" s="64" t="s">
        <v>6671</v>
      </c>
    </row>
    <row r="2579" spans="12:14" ht="14.5" x14ac:dyDescent="0.35">
      <c r="L2579" s="62" t="s">
        <v>3641</v>
      </c>
      <c r="M2579" s="63" t="s">
        <v>9739</v>
      </c>
      <c r="N2579" s="64" t="s">
        <v>10579</v>
      </c>
    </row>
    <row r="2580" spans="12:14" ht="14.5" x14ac:dyDescent="0.35">
      <c r="L2580" s="62" t="s">
        <v>3642</v>
      </c>
      <c r="M2580" s="63" t="s">
        <v>4358</v>
      </c>
      <c r="N2580" s="64" t="s">
        <v>6665</v>
      </c>
    </row>
    <row r="2581" spans="12:14" ht="14.5" x14ac:dyDescent="0.35">
      <c r="L2581" s="62" t="s">
        <v>3643</v>
      </c>
      <c r="M2581" s="63" t="s">
        <v>9775</v>
      </c>
      <c r="N2581" s="64" t="s">
        <v>6636</v>
      </c>
    </row>
    <row r="2582" spans="12:14" ht="14.5" x14ac:dyDescent="0.35">
      <c r="L2582" s="62" t="s">
        <v>3644</v>
      </c>
      <c r="M2582" s="63" t="s">
        <v>9784</v>
      </c>
      <c r="N2582" s="64" t="s">
        <v>6667</v>
      </c>
    </row>
    <row r="2583" spans="12:14" ht="14.5" x14ac:dyDescent="0.35">
      <c r="L2583" s="62" t="s">
        <v>4302</v>
      </c>
      <c r="M2583" s="63" t="s">
        <v>482</v>
      </c>
      <c r="N2583" s="64" t="s">
        <v>6672</v>
      </c>
    </row>
    <row r="2584" spans="12:14" ht="14.5" x14ac:dyDescent="0.35">
      <c r="L2584" s="62" t="s">
        <v>3645</v>
      </c>
      <c r="M2584" s="63" t="s">
        <v>9743</v>
      </c>
      <c r="N2584" s="64" t="s">
        <v>6648</v>
      </c>
    </row>
    <row r="2585" spans="12:14" ht="14.5" x14ac:dyDescent="0.35">
      <c r="L2585" s="62" t="s">
        <v>3646</v>
      </c>
      <c r="M2585" s="63" t="s">
        <v>9782</v>
      </c>
      <c r="N2585" s="64" t="s">
        <v>6683</v>
      </c>
    </row>
    <row r="2586" spans="12:14" ht="14.5" x14ac:dyDescent="0.35">
      <c r="L2586" s="62" t="s">
        <v>3646</v>
      </c>
      <c r="M2586" s="63" t="s">
        <v>9767</v>
      </c>
      <c r="N2586" s="64" t="s">
        <v>520</v>
      </c>
    </row>
    <row r="2587" spans="12:14" ht="14.5" x14ac:dyDescent="0.35">
      <c r="L2587" s="62" t="s">
        <v>3647</v>
      </c>
      <c r="M2587" s="63" t="s">
        <v>9794</v>
      </c>
      <c r="N2587" s="64" t="s">
        <v>6888</v>
      </c>
    </row>
    <row r="2588" spans="12:14" ht="14.5" x14ac:dyDescent="0.35">
      <c r="L2588" s="62" t="s">
        <v>3648</v>
      </c>
      <c r="M2588" s="63" t="s">
        <v>9949</v>
      </c>
      <c r="N2588" s="64" t="s">
        <v>6668</v>
      </c>
    </row>
    <row r="2589" spans="12:14" ht="14.5" x14ac:dyDescent="0.35">
      <c r="L2589" s="62" t="s">
        <v>3648</v>
      </c>
      <c r="M2589" s="63" t="s">
        <v>9766</v>
      </c>
      <c r="N2589" s="64" t="s">
        <v>6688</v>
      </c>
    </row>
    <row r="2590" spans="12:14" ht="14.5" x14ac:dyDescent="0.35">
      <c r="L2590" s="62" t="s">
        <v>3649</v>
      </c>
      <c r="M2590" s="63" t="s">
        <v>9801</v>
      </c>
      <c r="N2590" s="64" t="s">
        <v>6648</v>
      </c>
    </row>
    <row r="2591" spans="12:14" ht="14.5" x14ac:dyDescent="0.35">
      <c r="L2591" s="62" t="s">
        <v>3649</v>
      </c>
      <c r="M2591" s="63" t="s">
        <v>9794</v>
      </c>
      <c r="N2591" s="64" t="s">
        <v>6889</v>
      </c>
    </row>
    <row r="2592" spans="12:14" ht="14.5" x14ac:dyDescent="0.35">
      <c r="L2592" s="62" t="s">
        <v>3650</v>
      </c>
      <c r="M2592" s="63" t="s">
        <v>9738</v>
      </c>
      <c r="N2592" s="64" t="s">
        <v>6651</v>
      </c>
    </row>
    <row r="2593" spans="12:14" ht="14.5" x14ac:dyDescent="0.35">
      <c r="L2593" s="62" t="s">
        <v>3650</v>
      </c>
      <c r="M2593" s="63" t="s">
        <v>9798</v>
      </c>
      <c r="N2593" s="64" t="s">
        <v>6690</v>
      </c>
    </row>
    <row r="2594" spans="12:14" ht="14.5" x14ac:dyDescent="0.35">
      <c r="L2594" s="62" t="s">
        <v>3650</v>
      </c>
      <c r="M2594" s="63" t="s">
        <v>9766</v>
      </c>
      <c r="N2594" s="64" t="s">
        <v>6690</v>
      </c>
    </row>
    <row r="2595" spans="12:14" ht="14.5" x14ac:dyDescent="0.35">
      <c r="L2595" s="62" t="s">
        <v>3650</v>
      </c>
      <c r="M2595" s="63" t="s">
        <v>9767</v>
      </c>
      <c r="N2595" s="64" t="s">
        <v>521</v>
      </c>
    </row>
    <row r="2596" spans="12:14" ht="14.5" x14ac:dyDescent="0.35">
      <c r="L2596" s="62" t="s">
        <v>3651</v>
      </c>
      <c r="M2596" s="63" t="s">
        <v>9793</v>
      </c>
      <c r="N2596" s="64" t="s">
        <v>6677</v>
      </c>
    </row>
    <row r="2597" spans="12:14" ht="14.5" x14ac:dyDescent="0.35">
      <c r="L2597" s="62" t="s">
        <v>3651</v>
      </c>
      <c r="M2597" s="63" t="s">
        <v>9782</v>
      </c>
      <c r="N2597" s="64" t="s">
        <v>6686</v>
      </c>
    </row>
    <row r="2598" spans="12:14" ht="14.5" x14ac:dyDescent="0.35">
      <c r="L2598" s="62" t="s">
        <v>3652</v>
      </c>
      <c r="M2598" s="63" t="s">
        <v>9796</v>
      </c>
      <c r="N2598" s="64" t="s">
        <v>10592</v>
      </c>
    </row>
    <row r="2599" spans="12:14" ht="14.5" x14ac:dyDescent="0.35">
      <c r="L2599" s="62" t="s">
        <v>3653</v>
      </c>
      <c r="M2599" s="63" t="s">
        <v>9789</v>
      </c>
      <c r="N2599" s="64" t="s">
        <v>6658</v>
      </c>
    </row>
    <row r="2600" spans="12:14" ht="14.5" x14ac:dyDescent="0.35">
      <c r="L2600" s="62" t="s">
        <v>3654</v>
      </c>
      <c r="M2600" s="63" t="s">
        <v>9768</v>
      </c>
      <c r="N2600" s="64" t="s">
        <v>6635</v>
      </c>
    </row>
    <row r="2601" spans="12:14" ht="14.5" x14ac:dyDescent="0.35">
      <c r="L2601" s="62" t="s">
        <v>3654</v>
      </c>
      <c r="M2601" s="63" t="s">
        <v>9794</v>
      </c>
      <c r="N2601" s="64" t="s">
        <v>6890</v>
      </c>
    </row>
    <row r="2602" spans="12:14" ht="14.5" x14ac:dyDescent="0.35">
      <c r="L2602" s="62" t="s">
        <v>3655</v>
      </c>
      <c r="M2602" s="63" t="s">
        <v>9765</v>
      </c>
      <c r="N2602" s="64" t="s">
        <v>6686</v>
      </c>
    </row>
    <row r="2603" spans="12:14" ht="14.5" x14ac:dyDescent="0.35">
      <c r="L2603" s="62" t="s">
        <v>3656</v>
      </c>
      <c r="M2603" s="63" t="s">
        <v>9742</v>
      </c>
      <c r="N2603" s="64" t="s">
        <v>6621</v>
      </c>
    </row>
    <row r="2604" spans="12:14" ht="14.5" x14ac:dyDescent="0.35">
      <c r="L2604" s="62" t="s">
        <v>3657</v>
      </c>
      <c r="M2604" s="63" t="s">
        <v>9769</v>
      </c>
      <c r="N2604" s="64" t="s">
        <v>10593</v>
      </c>
    </row>
    <row r="2605" spans="12:14" ht="14.5" x14ac:dyDescent="0.35">
      <c r="L2605" s="62" t="s">
        <v>3658</v>
      </c>
      <c r="M2605" s="63" t="s">
        <v>9772</v>
      </c>
      <c r="N2605" s="64" t="s">
        <v>6674</v>
      </c>
    </row>
    <row r="2606" spans="12:14" ht="14.5" x14ac:dyDescent="0.35">
      <c r="L2606" s="62" t="s">
        <v>3659</v>
      </c>
      <c r="M2606" s="63" t="s">
        <v>9743</v>
      </c>
      <c r="N2606" s="64" t="s">
        <v>6649</v>
      </c>
    </row>
    <row r="2607" spans="12:14" ht="14.5" x14ac:dyDescent="0.35">
      <c r="L2607" s="62" t="s">
        <v>3660</v>
      </c>
      <c r="M2607" s="63" t="s">
        <v>482</v>
      </c>
      <c r="N2607" s="64" t="s">
        <v>240</v>
      </c>
    </row>
    <row r="2608" spans="12:14" ht="14.5" x14ac:dyDescent="0.35">
      <c r="L2608" s="62" t="s">
        <v>3661</v>
      </c>
      <c r="M2608" s="63" t="s">
        <v>9779</v>
      </c>
      <c r="N2608" s="64" t="s">
        <v>10602</v>
      </c>
    </row>
    <row r="2609" spans="12:14" ht="14.5" x14ac:dyDescent="0.35">
      <c r="L2609" s="62" t="s">
        <v>3661</v>
      </c>
      <c r="M2609" s="63" t="s">
        <v>9798</v>
      </c>
      <c r="N2609" s="64" t="s">
        <v>6891</v>
      </c>
    </row>
    <row r="2610" spans="12:14" ht="14.5" x14ac:dyDescent="0.35">
      <c r="L2610" s="62" t="s">
        <v>3662</v>
      </c>
      <c r="M2610" s="63" t="s">
        <v>9789</v>
      </c>
      <c r="N2610" s="64" t="s">
        <v>6654</v>
      </c>
    </row>
    <row r="2611" spans="12:14" ht="14.5" x14ac:dyDescent="0.35">
      <c r="L2611" s="62" t="s">
        <v>3663</v>
      </c>
      <c r="M2611" s="63" t="s">
        <v>9741</v>
      </c>
      <c r="N2611" s="64" t="s">
        <v>6659</v>
      </c>
    </row>
    <row r="2612" spans="12:14" ht="14.5" x14ac:dyDescent="0.35">
      <c r="L2612" s="62" t="s">
        <v>3663</v>
      </c>
      <c r="M2612" s="63" t="s">
        <v>9776</v>
      </c>
      <c r="N2612" s="64" t="s">
        <v>6678</v>
      </c>
    </row>
    <row r="2613" spans="12:14" ht="14.5" x14ac:dyDescent="0.35">
      <c r="L2613" s="62" t="s">
        <v>3663</v>
      </c>
      <c r="M2613" s="63" t="s">
        <v>9750</v>
      </c>
      <c r="N2613" s="64" t="s">
        <v>6688</v>
      </c>
    </row>
    <row r="2614" spans="12:14" ht="14.5" x14ac:dyDescent="0.35">
      <c r="L2614" s="62" t="s">
        <v>3663</v>
      </c>
      <c r="M2614" s="63" t="s">
        <v>9766</v>
      </c>
      <c r="N2614" s="64" t="s">
        <v>6691</v>
      </c>
    </row>
    <row r="2615" spans="12:14" ht="14.5" x14ac:dyDescent="0.35">
      <c r="L2615" s="62" t="s">
        <v>3663</v>
      </c>
      <c r="M2615" s="63" t="s">
        <v>9774</v>
      </c>
      <c r="N2615" s="64" t="s">
        <v>3946</v>
      </c>
    </row>
    <row r="2616" spans="12:14" ht="14.5" x14ac:dyDescent="0.35">
      <c r="L2616" s="62" t="s">
        <v>3664</v>
      </c>
      <c r="M2616" s="63" t="s">
        <v>9795</v>
      </c>
      <c r="N2616" s="64" t="s">
        <v>10603</v>
      </c>
    </row>
    <row r="2617" spans="12:14" ht="14.5" x14ac:dyDescent="0.35">
      <c r="L2617" s="62" t="s">
        <v>3665</v>
      </c>
      <c r="M2617" s="63" t="s">
        <v>9791</v>
      </c>
      <c r="N2617" s="64" t="s">
        <v>6633</v>
      </c>
    </row>
    <row r="2618" spans="12:14" ht="14.5" x14ac:dyDescent="0.35">
      <c r="L2618" s="62" t="s">
        <v>3666</v>
      </c>
      <c r="M2618" s="63" t="s">
        <v>9782</v>
      </c>
      <c r="N2618" s="64" t="s">
        <v>6687</v>
      </c>
    </row>
    <row r="2619" spans="12:14" ht="14.5" x14ac:dyDescent="0.35">
      <c r="L2619" s="62" t="s">
        <v>3667</v>
      </c>
      <c r="M2619" s="63" t="s">
        <v>9794</v>
      </c>
      <c r="N2619" s="64" t="s">
        <v>6892</v>
      </c>
    </row>
    <row r="2620" spans="12:14" ht="14.5" x14ac:dyDescent="0.35">
      <c r="L2620" s="62" t="s">
        <v>3668</v>
      </c>
      <c r="M2620" s="63" t="s">
        <v>9742</v>
      </c>
      <c r="N2620" s="64" t="s">
        <v>6622</v>
      </c>
    </row>
    <row r="2621" spans="12:14" ht="14.5" x14ac:dyDescent="0.35">
      <c r="L2621" s="62" t="s">
        <v>3669</v>
      </c>
      <c r="M2621" s="63" t="s">
        <v>9742</v>
      </c>
      <c r="N2621" s="64" t="s">
        <v>6623</v>
      </c>
    </row>
    <row r="2622" spans="12:14" ht="14.5" x14ac:dyDescent="0.35">
      <c r="L2622" s="62" t="s">
        <v>3670</v>
      </c>
      <c r="M2622" s="63" t="s">
        <v>9742</v>
      </c>
      <c r="N2622" s="64" t="s">
        <v>10601</v>
      </c>
    </row>
    <row r="2623" spans="12:14" ht="14.5" x14ac:dyDescent="0.35">
      <c r="L2623" s="62" t="s">
        <v>3671</v>
      </c>
      <c r="M2623" s="63" t="s">
        <v>9742</v>
      </c>
      <c r="N2623" s="64" t="s">
        <v>6627</v>
      </c>
    </row>
    <row r="2624" spans="12:14" ht="14.5" x14ac:dyDescent="0.35">
      <c r="L2624" s="62" t="s">
        <v>3672</v>
      </c>
      <c r="M2624" s="63" t="s">
        <v>9789</v>
      </c>
      <c r="N2624" s="64" t="s">
        <v>6659</v>
      </c>
    </row>
    <row r="2625" spans="12:14" ht="14.5" x14ac:dyDescent="0.35">
      <c r="L2625" s="62" t="s">
        <v>3673</v>
      </c>
      <c r="M2625" s="63" t="s">
        <v>9794</v>
      </c>
      <c r="N2625" s="64" t="s">
        <v>6893</v>
      </c>
    </row>
    <row r="2626" spans="12:14" ht="14.5" x14ac:dyDescent="0.35">
      <c r="L2626" s="62" t="s">
        <v>3674</v>
      </c>
      <c r="M2626" s="63" t="s">
        <v>9742</v>
      </c>
      <c r="N2626" s="64" t="s">
        <v>6630</v>
      </c>
    </row>
    <row r="2627" spans="12:14" ht="14.5" x14ac:dyDescent="0.35">
      <c r="L2627" s="62" t="s">
        <v>3675</v>
      </c>
      <c r="M2627" s="63" t="s">
        <v>9795</v>
      </c>
      <c r="N2627" s="64" t="s">
        <v>10604</v>
      </c>
    </row>
    <row r="2628" spans="12:14" ht="14.5" x14ac:dyDescent="0.35">
      <c r="L2628" s="62" t="s">
        <v>3675</v>
      </c>
      <c r="M2628" s="63" t="s">
        <v>9780</v>
      </c>
      <c r="N2628" s="64" t="s">
        <v>10608</v>
      </c>
    </row>
    <row r="2629" spans="12:14" ht="14.5" x14ac:dyDescent="0.35">
      <c r="L2629" s="62" t="s">
        <v>3675</v>
      </c>
      <c r="M2629" s="63" t="s">
        <v>9799</v>
      </c>
      <c r="N2629" s="64" t="s">
        <v>10616</v>
      </c>
    </row>
    <row r="2630" spans="12:14" ht="14.5" x14ac:dyDescent="0.35">
      <c r="L2630" s="62" t="s">
        <v>3675</v>
      </c>
      <c r="M2630" s="63" t="s">
        <v>9743</v>
      </c>
      <c r="N2630" s="64" t="s">
        <v>6650</v>
      </c>
    </row>
    <row r="2631" spans="12:14" ht="14.5" x14ac:dyDescent="0.35">
      <c r="L2631" s="62" t="s">
        <v>3675</v>
      </c>
      <c r="M2631" s="63" t="s">
        <v>9789</v>
      </c>
      <c r="N2631" s="64" t="s">
        <v>6660</v>
      </c>
    </row>
    <row r="2632" spans="12:14" ht="14.5" x14ac:dyDescent="0.35">
      <c r="L2632" s="62" t="s">
        <v>3676</v>
      </c>
      <c r="M2632" s="63" t="s">
        <v>9789</v>
      </c>
      <c r="N2632" s="64" t="s">
        <v>6661</v>
      </c>
    </row>
    <row r="2633" spans="12:14" ht="14.5" x14ac:dyDescent="0.35">
      <c r="L2633" s="62" t="s">
        <v>3677</v>
      </c>
      <c r="M2633" s="63" t="s">
        <v>9742</v>
      </c>
      <c r="N2633" s="64" t="s">
        <v>6632</v>
      </c>
    </row>
    <row r="2634" spans="12:14" ht="14.5" x14ac:dyDescent="0.35">
      <c r="L2634" s="62" t="s">
        <v>3678</v>
      </c>
      <c r="M2634" s="63" t="s">
        <v>9742</v>
      </c>
      <c r="N2634" s="64" t="s">
        <v>6633</v>
      </c>
    </row>
    <row r="2635" spans="12:14" ht="14.5" x14ac:dyDescent="0.35">
      <c r="L2635" s="62" t="s">
        <v>3679</v>
      </c>
      <c r="M2635" s="63" t="s">
        <v>9780</v>
      </c>
      <c r="N2635" s="64" t="s">
        <v>10610</v>
      </c>
    </row>
    <row r="2636" spans="12:14" ht="14.5" x14ac:dyDescent="0.35">
      <c r="L2636" s="62" t="s">
        <v>3679</v>
      </c>
      <c r="M2636" s="63" t="s">
        <v>9743</v>
      </c>
      <c r="N2636" s="64" t="s">
        <v>6651</v>
      </c>
    </row>
    <row r="2637" spans="12:14" ht="14.5" x14ac:dyDescent="0.35">
      <c r="L2637" s="62" t="s">
        <v>3680</v>
      </c>
      <c r="M2637" s="63" t="s">
        <v>9794</v>
      </c>
      <c r="N2637" s="64" t="s">
        <v>6894</v>
      </c>
    </row>
    <row r="2638" spans="12:14" ht="14.5" x14ac:dyDescent="0.35">
      <c r="L2638" s="62" t="s">
        <v>11202</v>
      </c>
      <c r="M2638" s="63" t="s">
        <v>9794</v>
      </c>
      <c r="N2638" s="64" t="s">
        <v>6895</v>
      </c>
    </row>
    <row r="2639" spans="12:14" ht="14.5" x14ac:dyDescent="0.35">
      <c r="L2639" s="62" t="s">
        <v>11203</v>
      </c>
      <c r="M2639" s="63" t="s">
        <v>9789</v>
      </c>
      <c r="N2639" s="64" t="s">
        <v>6662</v>
      </c>
    </row>
    <row r="2640" spans="12:14" ht="14.5" x14ac:dyDescent="0.35">
      <c r="L2640" s="62" t="s">
        <v>11204</v>
      </c>
      <c r="M2640" s="63" t="s">
        <v>9792</v>
      </c>
      <c r="N2640" s="64" t="s">
        <v>6650</v>
      </c>
    </row>
    <row r="2641" spans="12:14" ht="14.5" x14ac:dyDescent="0.35">
      <c r="L2641" s="62" t="s">
        <v>11205</v>
      </c>
      <c r="M2641" s="63" t="s">
        <v>9775</v>
      </c>
      <c r="N2641" s="64" t="s">
        <v>6638</v>
      </c>
    </row>
    <row r="2642" spans="12:14" ht="14.5" x14ac:dyDescent="0.35">
      <c r="L2642" s="62" t="s">
        <v>11206</v>
      </c>
      <c r="M2642" s="63" t="s">
        <v>9780</v>
      </c>
      <c r="N2642" s="64" t="s">
        <v>10607</v>
      </c>
    </row>
    <row r="2643" spans="12:14" ht="14.5" x14ac:dyDescent="0.35">
      <c r="L2643" s="62" t="s">
        <v>11207</v>
      </c>
      <c r="M2643" s="63" t="s">
        <v>9784</v>
      </c>
      <c r="N2643" s="64" t="s">
        <v>6671</v>
      </c>
    </row>
    <row r="2644" spans="12:14" ht="14.5" x14ac:dyDescent="0.35">
      <c r="L2644" s="62" t="s">
        <v>11208</v>
      </c>
      <c r="M2644" s="63" t="s">
        <v>9750</v>
      </c>
      <c r="N2644" s="64" t="s">
        <v>6690</v>
      </c>
    </row>
    <row r="2645" spans="12:14" ht="14.5" x14ac:dyDescent="0.35">
      <c r="L2645" s="62" t="s">
        <v>11209</v>
      </c>
      <c r="M2645" s="63" t="s">
        <v>9772</v>
      </c>
      <c r="N2645" s="64" t="s">
        <v>6678</v>
      </c>
    </row>
    <row r="2646" spans="12:14" ht="14.5" x14ac:dyDescent="0.35">
      <c r="L2646" s="62" t="s">
        <v>11210</v>
      </c>
      <c r="M2646" s="63" t="s">
        <v>9795</v>
      </c>
      <c r="N2646" s="64" t="s">
        <v>10605</v>
      </c>
    </row>
    <row r="2647" spans="12:14" ht="14.5" x14ac:dyDescent="0.35">
      <c r="L2647" s="62" t="s">
        <v>11211</v>
      </c>
      <c r="M2647" s="63" t="s">
        <v>9742</v>
      </c>
      <c r="N2647" s="64" t="s">
        <v>6634</v>
      </c>
    </row>
    <row r="2648" spans="12:14" ht="14.5" x14ac:dyDescent="0.35">
      <c r="L2648" s="62" t="s">
        <v>11212</v>
      </c>
      <c r="M2648" s="63" t="s">
        <v>9742</v>
      </c>
      <c r="N2648" s="64" t="s">
        <v>6635</v>
      </c>
    </row>
    <row r="2649" spans="12:14" ht="14.5" x14ac:dyDescent="0.35">
      <c r="L2649" s="62" t="s">
        <v>11213</v>
      </c>
      <c r="M2649" s="63" t="s">
        <v>9740</v>
      </c>
      <c r="N2649" s="64" t="s">
        <v>10593</v>
      </c>
    </row>
    <row r="2650" spans="12:14" ht="14.5" x14ac:dyDescent="0.35">
      <c r="L2650" s="62" t="s">
        <v>11213</v>
      </c>
      <c r="M2650" s="63" t="s">
        <v>9742</v>
      </c>
      <c r="N2650" s="64" t="s">
        <v>6636</v>
      </c>
    </row>
    <row r="2651" spans="12:14" ht="14.5" x14ac:dyDescent="0.35">
      <c r="L2651" s="62" t="s">
        <v>3692</v>
      </c>
      <c r="M2651" s="63" t="s">
        <v>9780</v>
      </c>
      <c r="N2651" s="64" t="s">
        <v>10612</v>
      </c>
    </row>
    <row r="2652" spans="12:14" ht="14.5" x14ac:dyDescent="0.35">
      <c r="L2652" s="62" t="s">
        <v>3693</v>
      </c>
      <c r="M2652" s="63" t="s">
        <v>9789</v>
      </c>
      <c r="N2652" s="64" t="s">
        <v>6663</v>
      </c>
    </row>
    <row r="2653" spans="12:14" ht="14.5" x14ac:dyDescent="0.35">
      <c r="L2653" s="62" t="s">
        <v>3694</v>
      </c>
      <c r="M2653" s="63" t="s">
        <v>9747</v>
      </c>
      <c r="N2653" s="64" t="s">
        <v>6651</v>
      </c>
    </row>
    <row r="2654" spans="12:14" ht="14.5" x14ac:dyDescent="0.35">
      <c r="L2654" s="62" t="s">
        <v>3695</v>
      </c>
      <c r="M2654" s="63" t="s">
        <v>9747</v>
      </c>
      <c r="N2654" s="64" t="s">
        <v>6653</v>
      </c>
    </row>
    <row r="2655" spans="12:14" ht="14.5" x14ac:dyDescent="0.35">
      <c r="L2655" s="62" t="s">
        <v>3696</v>
      </c>
      <c r="M2655" s="63" t="s">
        <v>9781</v>
      </c>
      <c r="N2655" s="64" t="s">
        <v>6639</v>
      </c>
    </row>
    <row r="2656" spans="12:14" ht="14.5" x14ac:dyDescent="0.35">
      <c r="L2656" s="62" t="s">
        <v>3697</v>
      </c>
      <c r="M2656" s="63" t="s">
        <v>9783</v>
      </c>
      <c r="N2656" s="64" t="s">
        <v>6633</v>
      </c>
    </row>
    <row r="2657" spans="12:14" ht="14.5" x14ac:dyDescent="0.35">
      <c r="L2657" s="62" t="s">
        <v>3698</v>
      </c>
      <c r="M2657" s="63" t="s">
        <v>9776</v>
      </c>
      <c r="N2657" s="64" t="s">
        <v>6680</v>
      </c>
    </row>
    <row r="2658" spans="12:14" ht="14.5" x14ac:dyDescent="0.35">
      <c r="L2658" s="62" t="s">
        <v>3699</v>
      </c>
      <c r="M2658" s="63" t="s">
        <v>9801</v>
      </c>
      <c r="N2658" s="64" t="s">
        <v>6650</v>
      </c>
    </row>
    <row r="2659" spans="12:14" ht="14.5" x14ac:dyDescent="0.35">
      <c r="L2659" s="62" t="s">
        <v>3700</v>
      </c>
      <c r="M2659" s="63" t="s">
        <v>9776</v>
      </c>
      <c r="N2659" s="64" t="s">
        <v>6681</v>
      </c>
    </row>
    <row r="2660" spans="12:14" ht="14.5" x14ac:dyDescent="0.35">
      <c r="L2660" s="62" t="s">
        <v>3701</v>
      </c>
      <c r="M2660" s="63" t="s">
        <v>9801</v>
      </c>
      <c r="N2660" s="64" t="s">
        <v>6651</v>
      </c>
    </row>
    <row r="2661" spans="12:14" ht="14.5" x14ac:dyDescent="0.35">
      <c r="L2661" s="62" t="s">
        <v>3702</v>
      </c>
      <c r="M2661" s="63" t="s">
        <v>9781</v>
      </c>
      <c r="N2661" s="64" t="s">
        <v>6640</v>
      </c>
    </row>
    <row r="2662" spans="12:14" ht="14.5" x14ac:dyDescent="0.35">
      <c r="L2662" s="62" t="s">
        <v>3703</v>
      </c>
      <c r="M2662" s="63" t="s">
        <v>9794</v>
      </c>
      <c r="N2662" s="64" t="s">
        <v>6896</v>
      </c>
    </row>
    <row r="2663" spans="12:14" ht="14.5" x14ac:dyDescent="0.35">
      <c r="L2663" s="62" t="s">
        <v>3704</v>
      </c>
      <c r="M2663" s="63" t="s">
        <v>9748</v>
      </c>
      <c r="N2663" s="64" t="s">
        <v>249</v>
      </c>
    </row>
    <row r="2664" spans="12:14" ht="14.5" x14ac:dyDescent="0.35">
      <c r="L2664" s="62" t="s">
        <v>6424</v>
      </c>
      <c r="M2664" s="63" t="s">
        <v>9781</v>
      </c>
      <c r="N2664" s="64" t="s">
        <v>6641</v>
      </c>
    </row>
    <row r="2665" spans="12:14" ht="14.5" x14ac:dyDescent="0.35">
      <c r="L2665" s="62" t="s">
        <v>9413</v>
      </c>
      <c r="M2665" s="63" t="s">
        <v>9772</v>
      </c>
      <c r="N2665" s="64" t="s">
        <v>6680</v>
      </c>
    </row>
    <row r="2666" spans="12:14" ht="14.5" x14ac:dyDescent="0.35">
      <c r="L2666" s="62" t="s">
        <v>9414</v>
      </c>
      <c r="M2666" s="63" t="s">
        <v>9781</v>
      </c>
      <c r="N2666" s="64" t="s">
        <v>6642</v>
      </c>
    </row>
    <row r="2667" spans="12:14" ht="14.5" x14ac:dyDescent="0.35">
      <c r="L2667" s="62" t="s">
        <v>9414</v>
      </c>
      <c r="M2667" s="63" t="s">
        <v>9750</v>
      </c>
      <c r="N2667" s="64" t="s">
        <v>6691</v>
      </c>
    </row>
    <row r="2668" spans="12:14" ht="14.5" x14ac:dyDescent="0.35">
      <c r="L2668" s="62" t="s">
        <v>9414</v>
      </c>
      <c r="M2668" s="63" t="s">
        <v>9774</v>
      </c>
      <c r="N2668" s="64" t="s">
        <v>3947</v>
      </c>
    </row>
    <row r="2669" spans="12:14" ht="14.5" x14ac:dyDescent="0.35">
      <c r="L2669" s="62" t="s">
        <v>9415</v>
      </c>
      <c r="M2669" s="63" t="s">
        <v>9788</v>
      </c>
      <c r="N2669" s="64" t="s">
        <v>6648</v>
      </c>
    </row>
    <row r="2670" spans="12:14" ht="14.5" x14ac:dyDescent="0.35">
      <c r="L2670" s="62" t="s">
        <v>9416</v>
      </c>
      <c r="M2670" s="63" t="s">
        <v>9784</v>
      </c>
      <c r="N2670" s="64" t="s">
        <v>6674</v>
      </c>
    </row>
    <row r="2671" spans="12:14" ht="14.5" x14ac:dyDescent="0.35">
      <c r="L2671" s="62" t="s">
        <v>9417</v>
      </c>
      <c r="M2671" s="63" t="s">
        <v>9782</v>
      </c>
      <c r="N2671" s="64" t="s">
        <v>6688</v>
      </c>
    </row>
    <row r="2672" spans="12:14" ht="14.5" x14ac:dyDescent="0.35">
      <c r="L2672" s="62" t="s">
        <v>9417</v>
      </c>
      <c r="M2672" s="63" t="s">
        <v>9774</v>
      </c>
      <c r="N2672" s="64" t="s">
        <v>3948</v>
      </c>
    </row>
    <row r="2673" spans="12:14" ht="14.5" x14ac:dyDescent="0.35">
      <c r="L2673" s="62" t="s">
        <v>9418</v>
      </c>
      <c r="M2673" s="63" t="s">
        <v>9773</v>
      </c>
      <c r="N2673" s="64" t="s">
        <v>6654</v>
      </c>
    </row>
    <row r="2674" spans="12:14" ht="14.5" x14ac:dyDescent="0.35">
      <c r="L2674" s="62" t="s">
        <v>9418</v>
      </c>
      <c r="M2674" s="63" t="s">
        <v>9741</v>
      </c>
      <c r="N2674" s="64" t="s">
        <v>6660</v>
      </c>
    </row>
    <row r="2675" spans="12:14" ht="14.5" x14ac:dyDescent="0.35">
      <c r="L2675" s="62" t="s">
        <v>9418</v>
      </c>
      <c r="M2675" s="63" t="s">
        <v>4358</v>
      </c>
      <c r="N2675" s="64" t="s">
        <v>6668</v>
      </c>
    </row>
    <row r="2676" spans="12:14" ht="14.5" x14ac:dyDescent="0.35">
      <c r="L2676" s="62" t="s">
        <v>9418</v>
      </c>
      <c r="M2676" s="63" t="s">
        <v>9949</v>
      </c>
      <c r="N2676" s="64" t="s">
        <v>6671</v>
      </c>
    </row>
    <row r="2677" spans="12:14" ht="14.5" x14ac:dyDescent="0.35">
      <c r="L2677" s="62" t="s">
        <v>9418</v>
      </c>
      <c r="M2677" s="63" t="s">
        <v>9793</v>
      </c>
      <c r="N2677" s="64" t="s">
        <v>6678</v>
      </c>
    </row>
    <row r="2678" spans="12:14" ht="14.5" x14ac:dyDescent="0.35">
      <c r="L2678" s="62" t="s">
        <v>9418</v>
      </c>
      <c r="M2678" s="63" t="s">
        <v>9765</v>
      </c>
      <c r="N2678" s="64" t="s">
        <v>6687</v>
      </c>
    </row>
    <row r="2679" spans="12:14" ht="14.5" x14ac:dyDescent="0.35">
      <c r="L2679" s="62" t="s">
        <v>9418</v>
      </c>
      <c r="M2679" s="63" t="s">
        <v>9798</v>
      </c>
      <c r="N2679" s="64" t="s">
        <v>6691</v>
      </c>
    </row>
    <row r="2680" spans="12:14" ht="14.5" x14ac:dyDescent="0.35">
      <c r="L2680" s="62" t="s">
        <v>9418</v>
      </c>
      <c r="M2680" s="63" t="s">
        <v>9750</v>
      </c>
      <c r="N2680" s="64" t="s">
        <v>6692</v>
      </c>
    </row>
    <row r="2681" spans="12:14" ht="14.5" x14ac:dyDescent="0.35">
      <c r="L2681" s="62" t="s">
        <v>9418</v>
      </c>
      <c r="M2681" s="63" t="s">
        <v>9766</v>
      </c>
      <c r="N2681" s="64" t="s">
        <v>6692</v>
      </c>
    </row>
    <row r="2682" spans="12:14" ht="14.5" x14ac:dyDescent="0.35">
      <c r="L2682" s="62" t="s">
        <v>9418</v>
      </c>
      <c r="M2682" s="63" t="s">
        <v>9774</v>
      </c>
      <c r="N2682" s="64" t="s">
        <v>517</v>
      </c>
    </row>
    <row r="2683" spans="12:14" ht="14.5" x14ac:dyDescent="0.35">
      <c r="L2683" s="62" t="s">
        <v>9418</v>
      </c>
      <c r="M2683" s="63" t="s">
        <v>9767</v>
      </c>
      <c r="N2683" s="64" t="s">
        <v>522</v>
      </c>
    </row>
    <row r="2684" spans="12:14" ht="14.5" x14ac:dyDescent="0.35">
      <c r="L2684" s="62" t="s">
        <v>9419</v>
      </c>
      <c r="M2684" s="63" t="s">
        <v>9776</v>
      </c>
      <c r="N2684" s="64" t="s">
        <v>6682</v>
      </c>
    </row>
    <row r="2685" spans="12:14" ht="14.5" x14ac:dyDescent="0.35">
      <c r="L2685" s="62" t="s">
        <v>9420</v>
      </c>
      <c r="M2685" s="63" t="s">
        <v>9748</v>
      </c>
      <c r="N2685" s="64" t="s">
        <v>250</v>
      </c>
    </row>
    <row r="2686" spans="12:14" ht="14.5" x14ac:dyDescent="0.35">
      <c r="L2686" s="62" t="s">
        <v>9421</v>
      </c>
      <c r="M2686" s="63" t="s">
        <v>9794</v>
      </c>
      <c r="N2686" s="64" t="s">
        <v>6897</v>
      </c>
    </row>
    <row r="2687" spans="12:14" ht="14.5" x14ac:dyDescent="0.35">
      <c r="L2687" s="62" t="s">
        <v>9422</v>
      </c>
      <c r="M2687" s="63" t="s">
        <v>9741</v>
      </c>
      <c r="N2687" s="64" t="s">
        <v>6661</v>
      </c>
    </row>
    <row r="2688" spans="12:14" ht="14.5" x14ac:dyDescent="0.35">
      <c r="L2688" s="62" t="s">
        <v>9423</v>
      </c>
      <c r="M2688" s="63" t="s">
        <v>9741</v>
      </c>
      <c r="N2688" s="64" t="s">
        <v>6662</v>
      </c>
    </row>
    <row r="2689" spans="12:14" ht="14.5" x14ac:dyDescent="0.35">
      <c r="L2689" s="62" t="s">
        <v>9424</v>
      </c>
      <c r="M2689" s="63" t="s">
        <v>9743</v>
      </c>
      <c r="N2689" s="64" t="s">
        <v>6653</v>
      </c>
    </row>
    <row r="2690" spans="12:14" ht="14.5" x14ac:dyDescent="0.35">
      <c r="L2690" s="62" t="s">
        <v>9424</v>
      </c>
      <c r="M2690" s="63" t="s">
        <v>9766</v>
      </c>
      <c r="N2690" s="64" t="s">
        <v>6693</v>
      </c>
    </row>
    <row r="2691" spans="12:14" ht="14.5" x14ac:dyDescent="0.35">
      <c r="L2691" s="62" t="s">
        <v>9425</v>
      </c>
      <c r="M2691" s="63" t="s">
        <v>9747</v>
      </c>
      <c r="N2691" s="64" t="s">
        <v>6655</v>
      </c>
    </row>
    <row r="2692" spans="12:14" ht="14.5" x14ac:dyDescent="0.35">
      <c r="L2692" s="62" t="s">
        <v>9425</v>
      </c>
      <c r="M2692" s="63" t="s">
        <v>9785</v>
      </c>
      <c r="N2692" s="64" t="s">
        <v>6663</v>
      </c>
    </row>
    <row r="2693" spans="12:14" ht="14.5" x14ac:dyDescent="0.35">
      <c r="L2693" s="62" t="s">
        <v>9425</v>
      </c>
      <c r="M2693" s="63" t="s">
        <v>9748</v>
      </c>
      <c r="N2693" s="64" t="s">
        <v>251</v>
      </c>
    </row>
    <row r="2694" spans="12:14" ht="14.5" x14ac:dyDescent="0.35">
      <c r="L2694" s="62" t="s">
        <v>9426</v>
      </c>
      <c r="M2694" s="63" t="s">
        <v>9781</v>
      </c>
      <c r="N2694" s="64" t="s">
        <v>6643</v>
      </c>
    </row>
    <row r="2695" spans="12:14" ht="14.5" x14ac:dyDescent="0.35">
      <c r="L2695" s="62" t="s">
        <v>9426</v>
      </c>
      <c r="M2695" s="63" t="s">
        <v>9784</v>
      </c>
      <c r="N2695" s="64" t="s">
        <v>6676</v>
      </c>
    </row>
    <row r="2696" spans="12:14" ht="14.5" x14ac:dyDescent="0.35">
      <c r="L2696" s="62" t="s">
        <v>7503</v>
      </c>
      <c r="M2696" s="63" t="s">
        <v>9793</v>
      </c>
      <c r="N2696" s="64" t="s">
        <v>6680</v>
      </c>
    </row>
    <row r="2697" spans="12:14" ht="14.5" x14ac:dyDescent="0.35">
      <c r="L2697" s="62" t="s">
        <v>7504</v>
      </c>
      <c r="M2697" s="63" t="s">
        <v>9785</v>
      </c>
      <c r="N2697" s="64" t="s">
        <v>6665</v>
      </c>
    </row>
    <row r="2698" spans="12:14" ht="14.5" x14ac:dyDescent="0.35">
      <c r="L2698" s="62" t="s">
        <v>7505</v>
      </c>
      <c r="M2698" s="63" t="s">
        <v>9795</v>
      </c>
      <c r="N2698" s="64" t="s">
        <v>10606</v>
      </c>
    </row>
    <row r="2699" spans="12:14" ht="14.5" x14ac:dyDescent="0.35">
      <c r="L2699" s="62" t="s">
        <v>7505</v>
      </c>
      <c r="M2699" s="63" t="s">
        <v>9741</v>
      </c>
      <c r="N2699" s="64" t="s">
        <v>6663</v>
      </c>
    </row>
    <row r="2700" spans="12:14" ht="14.5" x14ac:dyDescent="0.35">
      <c r="L2700" s="62" t="s">
        <v>7505</v>
      </c>
      <c r="M2700" s="63" t="s">
        <v>9793</v>
      </c>
      <c r="N2700" s="64" t="s">
        <v>6681</v>
      </c>
    </row>
    <row r="2701" spans="12:14" ht="14.5" x14ac:dyDescent="0.35">
      <c r="L2701" s="62" t="s">
        <v>7506</v>
      </c>
      <c r="M2701" s="63" t="s">
        <v>9776</v>
      </c>
      <c r="N2701" s="64" t="s">
        <v>6683</v>
      </c>
    </row>
    <row r="2702" spans="12:14" ht="14.5" x14ac:dyDescent="0.35">
      <c r="L2702" s="62" t="s">
        <v>7506</v>
      </c>
      <c r="M2702" s="63" t="s">
        <v>9766</v>
      </c>
      <c r="N2702" s="64" t="s">
        <v>3935</v>
      </c>
    </row>
    <row r="2703" spans="12:14" ht="14.5" x14ac:dyDescent="0.35">
      <c r="L2703" s="62" t="s">
        <v>7507</v>
      </c>
      <c r="M2703" s="63" t="s">
        <v>9794</v>
      </c>
      <c r="N2703" s="64" t="s">
        <v>6898</v>
      </c>
    </row>
    <row r="2704" spans="12:14" ht="14.5" x14ac:dyDescent="0.35">
      <c r="L2704" s="62" t="s">
        <v>7508</v>
      </c>
      <c r="M2704" s="63" t="s">
        <v>9792</v>
      </c>
      <c r="N2704" s="64" t="s">
        <v>6651</v>
      </c>
    </row>
    <row r="2705" spans="12:14" ht="14.5" x14ac:dyDescent="0.35">
      <c r="L2705" s="62" t="s">
        <v>7508</v>
      </c>
      <c r="M2705" s="63" t="s">
        <v>9774</v>
      </c>
      <c r="N2705" s="64" t="s">
        <v>518</v>
      </c>
    </row>
    <row r="2706" spans="12:14" ht="14.5" x14ac:dyDescent="0.35">
      <c r="L2706" s="62" t="s">
        <v>7509</v>
      </c>
      <c r="M2706" s="63" t="s">
        <v>9773</v>
      </c>
      <c r="N2706" s="64" t="s">
        <v>6659</v>
      </c>
    </row>
    <row r="2707" spans="12:14" ht="14.5" x14ac:dyDescent="0.35">
      <c r="L2707" s="62" t="s">
        <v>7510</v>
      </c>
      <c r="M2707" s="63" t="s">
        <v>9741</v>
      </c>
      <c r="N2707" s="64" t="s">
        <v>6665</v>
      </c>
    </row>
    <row r="2708" spans="12:14" ht="14.5" x14ac:dyDescent="0.35">
      <c r="L2708" s="62" t="s">
        <v>7511</v>
      </c>
      <c r="M2708" s="63" t="s">
        <v>9742</v>
      </c>
      <c r="N2708" s="64" t="s">
        <v>6638</v>
      </c>
    </row>
    <row r="2709" spans="12:14" ht="14.5" x14ac:dyDescent="0.35">
      <c r="L2709" s="62" t="s">
        <v>7512</v>
      </c>
      <c r="M2709" s="63" t="s">
        <v>9801</v>
      </c>
      <c r="N2709" s="64" t="s">
        <v>6653</v>
      </c>
    </row>
    <row r="2710" spans="12:14" ht="14.5" x14ac:dyDescent="0.35">
      <c r="L2710" s="62" t="s">
        <v>7513</v>
      </c>
      <c r="M2710" s="63" t="s">
        <v>9766</v>
      </c>
      <c r="N2710" s="64" t="s">
        <v>3936</v>
      </c>
    </row>
    <row r="2711" spans="12:14" ht="14.5" x14ac:dyDescent="0.35">
      <c r="L2711" s="62" t="s">
        <v>7514</v>
      </c>
      <c r="M2711" s="63" t="s">
        <v>9801</v>
      </c>
      <c r="N2711" s="64" t="s">
        <v>6655</v>
      </c>
    </row>
    <row r="2712" spans="12:14" ht="14.5" x14ac:dyDescent="0.35">
      <c r="L2712" s="62" t="s">
        <v>7515</v>
      </c>
      <c r="M2712" s="63" t="s">
        <v>9738</v>
      </c>
      <c r="N2712" s="64" t="s">
        <v>6655</v>
      </c>
    </row>
    <row r="2713" spans="12:14" ht="14.5" x14ac:dyDescent="0.35">
      <c r="L2713" s="62" t="s">
        <v>7515</v>
      </c>
      <c r="M2713" s="63" t="s">
        <v>9949</v>
      </c>
      <c r="N2713" s="64" t="s">
        <v>6674</v>
      </c>
    </row>
    <row r="2714" spans="12:14" ht="14.5" x14ac:dyDescent="0.35">
      <c r="L2714" s="62" t="s">
        <v>7515</v>
      </c>
      <c r="M2714" s="63" t="s">
        <v>9784</v>
      </c>
      <c r="N2714" s="64" t="s">
        <v>6677</v>
      </c>
    </row>
    <row r="2715" spans="12:14" ht="14.5" x14ac:dyDescent="0.35">
      <c r="L2715" s="62" t="s">
        <v>7515</v>
      </c>
      <c r="M2715" s="63" t="s">
        <v>9793</v>
      </c>
      <c r="N2715" s="64" t="s">
        <v>6682</v>
      </c>
    </row>
    <row r="2716" spans="12:14" ht="14.5" x14ac:dyDescent="0.35">
      <c r="L2716" s="62" t="s">
        <v>7515</v>
      </c>
      <c r="M2716" s="63" t="s">
        <v>9765</v>
      </c>
      <c r="N2716" s="64" t="s">
        <v>6688</v>
      </c>
    </row>
    <row r="2717" spans="12:14" ht="14.5" x14ac:dyDescent="0.35">
      <c r="L2717" s="62" t="s">
        <v>7515</v>
      </c>
      <c r="M2717" s="63" t="s">
        <v>9750</v>
      </c>
      <c r="N2717" s="64" t="s">
        <v>6693</v>
      </c>
    </row>
    <row r="2718" spans="12:14" ht="14.5" x14ac:dyDescent="0.35">
      <c r="L2718" s="62" t="s">
        <v>7515</v>
      </c>
      <c r="M2718" s="63" t="s">
        <v>9774</v>
      </c>
      <c r="N2718" s="64" t="s">
        <v>520</v>
      </c>
    </row>
    <row r="2719" spans="12:14" ht="14.5" x14ac:dyDescent="0.35">
      <c r="L2719" s="62" t="s">
        <v>7515</v>
      </c>
      <c r="M2719" s="63" t="s">
        <v>9767</v>
      </c>
      <c r="N2719" s="64" t="s">
        <v>523</v>
      </c>
    </row>
    <row r="2720" spans="12:14" ht="14.5" x14ac:dyDescent="0.35">
      <c r="L2720" s="62" t="s">
        <v>7515</v>
      </c>
      <c r="M2720" s="63" t="s">
        <v>9794</v>
      </c>
      <c r="N2720" s="64" t="s">
        <v>6899</v>
      </c>
    </row>
    <row r="2721" spans="12:14" ht="14.5" x14ac:dyDescent="0.35">
      <c r="L2721" s="62" t="s">
        <v>7516</v>
      </c>
      <c r="M2721" s="63" t="s">
        <v>9798</v>
      </c>
      <c r="N2721" s="64" t="s">
        <v>6692</v>
      </c>
    </row>
    <row r="2722" spans="12:14" ht="14.5" x14ac:dyDescent="0.35">
      <c r="L2722" s="62" t="s">
        <v>7517</v>
      </c>
      <c r="M2722" s="63" t="s">
        <v>4358</v>
      </c>
      <c r="N2722" s="64" t="s">
        <v>6667</v>
      </c>
    </row>
    <row r="2723" spans="12:14" ht="14.5" x14ac:dyDescent="0.35">
      <c r="L2723" s="62" t="s">
        <v>7518</v>
      </c>
      <c r="M2723" s="63" t="s">
        <v>9802</v>
      </c>
      <c r="N2723" s="64" t="s">
        <v>10602</v>
      </c>
    </row>
    <row r="2724" spans="12:14" ht="14.5" x14ac:dyDescent="0.35">
      <c r="L2724" s="62" t="s">
        <v>7518</v>
      </c>
      <c r="M2724" s="63" t="s">
        <v>9783</v>
      </c>
      <c r="N2724" s="64" t="s">
        <v>6634</v>
      </c>
    </row>
    <row r="2725" spans="12:14" ht="14.5" x14ac:dyDescent="0.35">
      <c r="L2725" s="62" t="s">
        <v>7518</v>
      </c>
      <c r="M2725" s="63" t="s">
        <v>9775</v>
      </c>
      <c r="N2725" s="64" t="s">
        <v>6639</v>
      </c>
    </row>
    <row r="2726" spans="12:14" ht="14.5" x14ac:dyDescent="0.35">
      <c r="L2726" s="62" t="s">
        <v>7518</v>
      </c>
      <c r="M2726" s="63" t="s">
        <v>9776</v>
      </c>
      <c r="N2726" s="64" t="s">
        <v>6686</v>
      </c>
    </row>
    <row r="2727" spans="12:14" ht="14.5" x14ac:dyDescent="0.35">
      <c r="L2727" s="62" t="s">
        <v>7518</v>
      </c>
      <c r="M2727" s="63" t="s">
        <v>9766</v>
      </c>
      <c r="N2727" s="64" t="s">
        <v>3937</v>
      </c>
    </row>
    <row r="2728" spans="12:14" ht="14.5" x14ac:dyDescent="0.35">
      <c r="L2728" s="62" t="s">
        <v>7519</v>
      </c>
      <c r="M2728" s="63" t="s">
        <v>9786</v>
      </c>
      <c r="N2728" s="64" t="s">
        <v>10616</v>
      </c>
    </row>
    <row r="2729" spans="12:14" ht="14.5" x14ac:dyDescent="0.35">
      <c r="L2729" s="62" t="s">
        <v>7519</v>
      </c>
      <c r="M2729" s="63" t="s">
        <v>9776</v>
      </c>
      <c r="N2729" s="64" t="s">
        <v>6687</v>
      </c>
    </row>
    <row r="2730" spans="12:14" ht="14.5" x14ac:dyDescent="0.35">
      <c r="L2730" s="62" t="s">
        <v>7519</v>
      </c>
      <c r="M2730" s="63" t="s">
        <v>9766</v>
      </c>
      <c r="N2730" s="64" t="s">
        <v>3938</v>
      </c>
    </row>
    <row r="2731" spans="12:14" ht="14.5" x14ac:dyDescent="0.35">
      <c r="L2731" s="62" t="s">
        <v>7519</v>
      </c>
      <c r="M2731" s="63" t="s">
        <v>9794</v>
      </c>
      <c r="N2731" s="64" t="s">
        <v>6900</v>
      </c>
    </row>
    <row r="2732" spans="12:14" ht="14.5" x14ac:dyDescent="0.35">
      <c r="L2732" s="62" t="s">
        <v>7520</v>
      </c>
      <c r="M2732" s="63" t="s">
        <v>9772</v>
      </c>
      <c r="N2732" s="64" t="s">
        <v>6681</v>
      </c>
    </row>
    <row r="2733" spans="12:14" ht="14.5" x14ac:dyDescent="0.35">
      <c r="L2733" s="62" t="s">
        <v>7521</v>
      </c>
      <c r="M2733" s="63" t="s">
        <v>9749</v>
      </c>
      <c r="N2733" s="64" t="s">
        <v>6632</v>
      </c>
    </row>
    <row r="2734" spans="12:14" ht="14.5" x14ac:dyDescent="0.35">
      <c r="L2734" s="62" t="s">
        <v>7522</v>
      </c>
      <c r="M2734" s="63" t="s">
        <v>4358</v>
      </c>
      <c r="N2734" s="64" t="s">
        <v>6671</v>
      </c>
    </row>
    <row r="2735" spans="12:14" ht="14.5" x14ac:dyDescent="0.35">
      <c r="L2735" s="62" t="s">
        <v>7523</v>
      </c>
      <c r="M2735" s="63" t="s">
        <v>9780</v>
      </c>
      <c r="N2735" s="64" t="s">
        <v>10614</v>
      </c>
    </row>
    <row r="2736" spans="12:14" ht="14.5" x14ac:dyDescent="0.35">
      <c r="L2736" s="62" t="s">
        <v>7523</v>
      </c>
      <c r="M2736" s="63" t="s">
        <v>9742</v>
      </c>
      <c r="N2736" s="64" t="s">
        <v>6639</v>
      </c>
    </row>
    <row r="2737" spans="12:14" ht="14.5" x14ac:dyDescent="0.35">
      <c r="L2737" s="62" t="s">
        <v>7524</v>
      </c>
      <c r="M2737" s="63" t="s">
        <v>9775</v>
      </c>
      <c r="N2737" s="64" t="s">
        <v>6640</v>
      </c>
    </row>
    <row r="2738" spans="12:14" ht="14.5" x14ac:dyDescent="0.35">
      <c r="L2738" s="62" t="s">
        <v>7525</v>
      </c>
      <c r="M2738" s="63" t="s">
        <v>9773</v>
      </c>
      <c r="N2738" s="64" t="s">
        <v>6660</v>
      </c>
    </row>
    <row r="2739" spans="12:14" ht="14.5" x14ac:dyDescent="0.35">
      <c r="L2739" s="62" t="s">
        <v>7525</v>
      </c>
      <c r="M2739" s="63" t="s">
        <v>9767</v>
      </c>
      <c r="N2739" s="64" t="s">
        <v>524</v>
      </c>
    </row>
    <row r="2740" spans="12:14" ht="14.5" x14ac:dyDescent="0.35">
      <c r="L2740" s="62" t="s">
        <v>7526</v>
      </c>
      <c r="M2740" s="63" t="s">
        <v>9783</v>
      </c>
      <c r="N2740" s="64" t="s">
        <v>6635</v>
      </c>
    </row>
    <row r="2741" spans="12:14" ht="14.5" x14ac:dyDescent="0.35">
      <c r="L2741" s="62" t="s">
        <v>7526</v>
      </c>
      <c r="M2741" s="63" t="s">
        <v>9776</v>
      </c>
      <c r="N2741" s="64" t="s">
        <v>6688</v>
      </c>
    </row>
    <row r="2742" spans="12:14" ht="14.5" x14ac:dyDescent="0.35">
      <c r="L2742" s="62" t="s">
        <v>7526</v>
      </c>
      <c r="M2742" s="63" t="s">
        <v>9765</v>
      </c>
      <c r="N2742" s="64" t="s">
        <v>6690</v>
      </c>
    </row>
    <row r="2743" spans="12:14" ht="14.5" x14ac:dyDescent="0.35">
      <c r="L2743" s="62" t="s">
        <v>7527</v>
      </c>
      <c r="M2743" s="63" t="s">
        <v>9742</v>
      </c>
      <c r="N2743" s="64" t="s">
        <v>6640</v>
      </c>
    </row>
    <row r="2744" spans="12:14" ht="14.5" x14ac:dyDescent="0.35">
      <c r="L2744" s="62" t="s">
        <v>7528</v>
      </c>
      <c r="M2744" s="63" t="s">
        <v>1424</v>
      </c>
      <c r="N2744" s="64" t="s">
        <v>6901</v>
      </c>
    </row>
    <row r="2745" spans="12:14" ht="14.5" x14ac:dyDescent="0.35">
      <c r="L2745" s="62" t="s">
        <v>7529</v>
      </c>
      <c r="M2745" s="63" t="s">
        <v>9799</v>
      </c>
      <c r="N2745" s="64" t="s">
        <v>10617</v>
      </c>
    </row>
    <row r="2746" spans="12:14" ht="14.5" x14ac:dyDescent="0.35">
      <c r="L2746" s="62" t="s">
        <v>7530</v>
      </c>
      <c r="M2746" s="63" t="s">
        <v>1424</v>
      </c>
      <c r="N2746" s="64" t="s">
        <v>6902</v>
      </c>
    </row>
    <row r="2747" spans="12:14" ht="14.5" x14ac:dyDescent="0.35">
      <c r="L2747" s="62" t="s">
        <v>7531</v>
      </c>
      <c r="M2747" s="63" t="s">
        <v>9799</v>
      </c>
      <c r="N2747" s="64" t="s">
        <v>6617</v>
      </c>
    </row>
    <row r="2748" spans="12:14" ht="14.5" x14ac:dyDescent="0.35">
      <c r="L2748" s="62" t="s">
        <v>7532</v>
      </c>
      <c r="M2748" s="63" t="s">
        <v>9783</v>
      </c>
      <c r="N2748" s="64" t="s">
        <v>6636</v>
      </c>
    </row>
    <row r="2749" spans="12:14" ht="14.5" x14ac:dyDescent="0.35">
      <c r="L2749" s="62" t="s">
        <v>7533</v>
      </c>
      <c r="M2749" s="63" t="s">
        <v>9773</v>
      </c>
      <c r="N2749" s="64" t="s">
        <v>6661</v>
      </c>
    </row>
    <row r="2750" spans="12:14" ht="14.5" x14ac:dyDescent="0.35">
      <c r="L2750" s="62" t="s">
        <v>7533</v>
      </c>
      <c r="M2750" s="63" t="s">
        <v>9793</v>
      </c>
      <c r="N2750" s="64" t="s">
        <v>6683</v>
      </c>
    </row>
    <row r="2751" spans="12:14" ht="14.5" x14ac:dyDescent="0.35">
      <c r="L2751" s="62" t="s">
        <v>7533</v>
      </c>
      <c r="M2751" s="63" t="s">
        <v>9766</v>
      </c>
      <c r="N2751" s="64" t="s">
        <v>3939</v>
      </c>
    </row>
    <row r="2752" spans="12:14" ht="14.5" x14ac:dyDescent="0.35">
      <c r="L2752" s="62" t="s">
        <v>7533</v>
      </c>
      <c r="M2752" s="63" t="s">
        <v>9794</v>
      </c>
      <c r="N2752" s="64" t="s">
        <v>6903</v>
      </c>
    </row>
    <row r="2753" spans="12:14" ht="14.5" x14ac:dyDescent="0.35">
      <c r="L2753" s="62" t="s">
        <v>7534</v>
      </c>
      <c r="M2753" s="63" t="s">
        <v>9798</v>
      </c>
      <c r="N2753" s="64" t="s">
        <v>6693</v>
      </c>
    </row>
    <row r="2754" spans="12:14" ht="14.5" x14ac:dyDescent="0.35">
      <c r="L2754" s="62" t="s">
        <v>2058</v>
      </c>
      <c r="M2754" s="63" t="s">
        <v>9799</v>
      </c>
      <c r="N2754" s="64" t="s">
        <v>6618</v>
      </c>
    </row>
    <row r="2755" spans="12:14" ht="14.5" x14ac:dyDescent="0.35">
      <c r="L2755" s="62" t="s">
        <v>2059</v>
      </c>
      <c r="M2755" s="63" t="s">
        <v>9788</v>
      </c>
      <c r="N2755" s="64" t="s">
        <v>6649</v>
      </c>
    </row>
    <row r="2756" spans="12:14" ht="14.5" x14ac:dyDescent="0.35">
      <c r="L2756" s="62" t="s">
        <v>2060</v>
      </c>
      <c r="M2756" s="63" t="s">
        <v>9780</v>
      </c>
      <c r="N2756" s="64" t="s">
        <v>10615</v>
      </c>
    </row>
    <row r="2757" spans="12:14" ht="14.5" x14ac:dyDescent="0.35">
      <c r="L2757" s="62" t="s">
        <v>2061</v>
      </c>
      <c r="M2757" s="63" t="s">
        <v>9742</v>
      </c>
      <c r="N2757" s="64" t="s">
        <v>6641</v>
      </c>
    </row>
    <row r="2758" spans="12:14" ht="14.5" x14ac:dyDescent="0.35">
      <c r="L2758" s="62" t="s">
        <v>2062</v>
      </c>
      <c r="M2758" s="63" t="s">
        <v>9769</v>
      </c>
      <c r="N2758" s="64" t="s">
        <v>10595</v>
      </c>
    </row>
    <row r="2759" spans="12:14" ht="14.5" x14ac:dyDescent="0.35">
      <c r="L2759" s="62" t="s">
        <v>2062</v>
      </c>
      <c r="M2759" s="63" t="s">
        <v>9779</v>
      </c>
      <c r="N2759" s="64" t="s">
        <v>10603</v>
      </c>
    </row>
    <row r="2760" spans="12:14" ht="14.5" x14ac:dyDescent="0.35">
      <c r="L2760" s="62" t="s">
        <v>2062</v>
      </c>
      <c r="M2760" s="63" t="s">
        <v>9770</v>
      </c>
      <c r="N2760" s="64" t="s">
        <v>10605</v>
      </c>
    </row>
    <row r="2761" spans="12:14" ht="14.5" x14ac:dyDescent="0.35">
      <c r="L2761" s="62" t="s">
        <v>2062</v>
      </c>
      <c r="M2761" s="63" t="s">
        <v>9788</v>
      </c>
      <c r="N2761" s="64" t="s">
        <v>6650</v>
      </c>
    </row>
    <row r="2762" spans="12:14" ht="14.5" x14ac:dyDescent="0.35">
      <c r="L2762" s="62" t="s">
        <v>2063</v>
      </c>
      <c r="M2762" s="63" t="s">
        <v>9794</v>
      </c>
      <c r="N2762" s="64" t="s">
        <v>6904</v>
      </c>
    </row>
    <row r="2763" spans="12:14" ht="14.5" x14ac:dyDescent="0.35">
      <c r="L2763" s="62" t="s">
        <v>2064</v>
      </c>
      <c r="M2763" s="63" t="s">
        <v>9742</v>
      </c>
      <c r="N2763" s="64" t="s">
        <v>6642</v>
      </c>
    </row>
    <row r="2764" spans="12:14" ht="14.5" x14ac:dyDescent="0.35">
      <c r="L2764" s="62" t="s">
        <v>2065</v>
      </c>
      <c r="M2764" s="63" t="s">
        <v>9787</v>
      </c>
      <c r="N2764" s="64" t="s">
        <v>6905</v>
      </c>
    </row>
    <row r="2765" spans="12:14" ht="14.5" x14ac:dyDescent="0.35">
      <c r="L2765" s="62" t="s">
        <v>4299</v>
      </c>
      <c r="M2765" s="63" t="s">
        <v>9798</v>
      </c>
      <c r="N2765" s="64" t="s">
        <v>6906</v>
      </c>
    </row>
    <row r="2766" spans="12:14" ht="14.5" x14ac:dyDescent="0.35">
      <c r="L2766" s="62" t="s">
        <v>2066</v>
      </c>
      <c r="M2766" s="63" t="s">
        <v>9798</v>
      </c>
      <c r="N2766" s="64" t="s">
        <v>3935</v>
      </c>
    </row>
    <row r="2767" spans="12:14" ht="14.5" x14ac:dyDescent="0.35">
      <c r="L2767" s="62" t="s">
        <v>2067</v>
      </c>
      <c r="M2767" s="63" t="s">
        <v>1424</v>
      </c>
      <c r="N2767" s="64" t="s">
        <v>6907</v>
      </c>
    </row>
    <row r="2768" spans="12:14" ht="14.5" x14ac:dyDescent="0.35">
      <c r="L2768" s="62" t="s">
        <v>2068</v>
      </c>
      <c r="M2768" s="63" t="s">
        <v>9748</v>
      </c>
      <c r="N2768" s="64" t="s">
        <v>252</v>
      </c>
    </row>
    <row r="2769" spans="12:14" ht="14.5" x14ac:dyDescent="0.35">
      <c r="L2769" s="62" t="s">
        <v>2069</v>
      </c>
      <c r="M2769" s="63" t="s">
        <v>9791</v>
      </c>
      <c r="N2769" s="64" t="s">
        <v>6634</v>
      </c>
    </row>
    <row r="2770" spans="12:14" ht="14.5" x14ac:dyDescent="0.35">
      <c r="L2770" s="62" t="s">
        <v>2070</v>
      </c>
      <c r="M2770" s="63" t="s">
        <v>9949</v>
      </c>
      <c r="N2770" s="64" t="s">
        <v>6676</v>
      </c>
    </row>
    <row r="2771" spans="12:14" ht="14.5" x14ac:dyDescent="0.35">
      <c r="L2771" s="62" t="s">
        <v>2070</v>
      </c>
      <c r="M2771" s="63" t="s">
        <v>9767</v>
      </c>
      <c r="N2771" s="64" t="s">
        <v>525</v>
      </c>
    </row>
    <row r="2772" spans="12:14" ht="14.5" x14ac:dyDescent="0.35">
      <c r="L2772" s="62" t="s">
        <v>2071</v>
      </c>
      <c r="M2772" s="63" t="s">
        <v>9792</v>
      </c>
      <c r="N2772" s="64" t="s">
        <v>6653</v>
      </c>
    </row>
    <row r="2773" spans="12:14" ht="14.5" x14ac:dyDescent="0.35">
      <c r="L2773" s="62" t="s">
        <v>2072</v>
      </c>
      <c r="M2773" s="63" t="s">
        <v>9799</v>
      </c>
      <c r="N2773" s="64" t="s">
        <v>6619</v>
      </c>
    </row>
    <row r="2774" spans="12:14" ht="14.5" x14ac:dyDescent="0.35">
      <c r="L2774" s="62" t="s">
        <v>2073</v>
      </c>
      <c r="M2774" s="63" t="s">
        <v>9798</v>
      </c>
      <c r="N2774" s="64" t="s">
        <v>3936</v>
      </c>
    </row>
    <row r="2775" spans="12:14" ht="14.5" x14ac:dyDescent="0.35">
      <c r="L2775" s="62" t="s">
        <v>2074</v>
      </c>
      <c r="M2775" s="63" t="s">
        <v>9768</v>
      </c>
      <c r="N2775" s="64" t="s">
        <v>6636</v>
      </c>
    </row>
    <row r="2776" spans="12:14" ht="14.5" x14ac:dyDescent="0.35">
      <c r="L2776" s="62" t="s">
        <v>2075</v>
      </c>
      <c r="M2776" s="63" t="s">
        <v>9768</v>
      </c>
      <c r="N2776" s="64" t="s">
        <v>6638</v>
      </c>
    </row>
    <row r="2777" spans="12:14" ht="14.5" x14ac:dyDescent="0.35">
      <c r="L2777" s="62" t="s">
        <v>2075</v>
      </c>
      <c r="M2777" s="63" t="s">
        <v>9774</v>
      </c>
      <c r="N2777" s="64" t="s">
        <v>3939</v>
      </c>
    </row>
    <row r="2778" spans="12:14" ht="14.5" x14ac:dyDescent="0.35">
      <c r="L2778" s="62" t="s">
        <v>2076</v>
      </c>
      <c r="M2778" s="63" t="s">
        <v>9738</v>
      </c>
      <c r="N2778" s="64" t="s">
        <v>6653</v>
      </c>
    </row>
    <row r="2779" spans="12:14" ht="14.5" x14ac:dyDescent="0.35">
      <c r="L2779" s="62" t="s">
        <v>2076</v>
      </c>
      <c r="M2779" s="63" t="s">
        <v>9772</v>
      </c>
      <c r="N2779" s="64" t="s">
        <v>6676</v>
      </c>
    </row>
    <row r="2780" spans="12:14" ht="14.5" x14ac:dyDescent="0.35">
      <c r="L2780" s="62" t="s">
        <v>2076</v>
      </c>
      <c r="M2780" s="63" t="s">
        <v>9750</v>
      </c>
      <c r="N2780" s="64" t="s">
        <v>6687</v>
      </c>
    </row>
    <row r="2781" spans="12:14" ht="14.5" x14ac:dyDescent="0.35">
      <c r="L2781" s="62" t="s">
        <v>2076</v>
      </c>
      <c r="M2781" s="63" t="s">
        <v>9774</v>
      </c>
      <c r="N2781" s="64" t="s">
        <v>3940</v>
      </c>
    </row>
    <row r="2782" spans="12:14" ht="14.5" x14ac:dyDescent="0.35">
      <c r="L2782" s="62" t="s">
        <v>2077</v>
      </c>
      <c r="M2782" s="63" t="s">
        <v>9801</v>
      </c>
      <c r="N2782" s="64" t="s">
        <v>6649</v>
      </c>
    </row>
    <row r="2783" spans="12:14" ht="14.5" x14ac:dyDescent="0.35">
      <c r="L2783" s="62" t="s">
        <v>2078</v>
      </c>
      <c r="M2783" s="63" t="s">
        <v>9741</v>
      </c>
      <c r="N2783" s="64" t="s">
        <v>6654</v>
      </c>
    </row>
    <row r="2784" spans="12:14" ht="14.5" x14ac:dyDescent="0.35">
      <c r="L2784" s="62" t="s">
        <v>2079</v>
      </c>
      <c r="M2784" s="63" t="s">
        <v>9774</v>
      </c>
      <c r="N2784" s="64" t="s">
        <v>3941</v>
      </c>
    </row>
    <row r="2785" spans="12:14" ht="14.5" x14ac:dyDescent="0.35">
      <c r="L2785" s="62" t="s">
        <v>2080</v>
      </c>
      <c r="M2785" s="63" t="s">
        <v>9768</v>
      </c>
      <c r="N2785" s="64" t="s">
        <v>6639</v>
      </c>
    </row>
    <row r="2786" spans="12:14" ht="14.5" x14ac:dyDescent="0.35">
      <c r="L2786" s="62" t="s">
        <v>2081</v>
      </c>
      <c r="M2786" s="63" t="s">
        <v>9768</v>
      </c>
      <c r="N2786" s="64" t="s">
        <v>6640</v>
      </c>
    </row>
    <row r="2787" spans="12:14" ht="14.5" x14ac:dyDescent="0.35">
      <c r="L2787" s="62" t="s">
        <v>2082</v>
      </c>
      <c r="M2787" s="63" t="s">
        <v>9768</v>
      </c>
      <c r="N2787" s="64" t="s">
        <v>6641</v>
      </c>
    </row>
    <row r="2788" spans="12:14" ht="14.5" x14ac:dyDescent="0.35">
      <c r="L2788" s="62" t="s">
        <v>2083</v>
      </c>
      <c r="M2788" s="63" t="s">
        <v>9747</v>
      </c>
      <c r="N2788" s="64" t="s">
        <v>6649</v>
      </c>
    </row>
    <row r="2789" spans="12:14" ht="14.5" x14ac:dyDescent="0.35">
      <c r="L2789" s="62" t="s">
        <v>2084</v>
      </c>
      <c r="M2789" s="63" t="s">
        <v>9949</v>
      </c>
      <c r="N2789" s="64" t="s">
        <v>6667</v>
      </c>
    </row>
    <row r="2790" spans="12:14" ht="14.5" x14ac:dyDescent="0.35">
      <c r="L2790" s="62" t="s">
        <v>2084</v>
      </c>
      <c r="M2790" s="63" t="s">
        <v>9772</v>
      </c>
      <c r="N2790" s="64" t="s">
        <v>6677</v>
      </c>
    </row>
    <row r="2791" spans="12:14" ht="14.5" x14ac:dyDescent="0.35">
      <c r="L2791" s="62" t="s">
        <v>2085</v>
      </c>
      <c r="M2791" s="63" t="s">
        <v>9768</v>
      </c>
      <c r="N2791" s="64" t="s">
        <v>6642</v>
      </c>
    </row>
    <row r="2792" spans="12:14" ht="14.5" x14ac:dyDescent="0.35">
      <c r="L2792" s="62" t="s">
        <v>2086</v>
      </c>
      <c r="M2792" s="63" t="s">
        <v>9781</v>
      </c>
      <c r="N2792" s="64" t="s">
        <v>6638</v>
      </c>
    </row>
    <row r="2793" spans="12:14" ht="14.5" x14ac:dyDescent="0.35">
      <c r="L2793" s="62" t="s">
        <v>2087</v>
      </c>
      <c r="M2793" s="63" t="s">
        <v>4358</v>
      </c>
      <c r="N2793" s="64" t="s">
        <v>6666</v>
      </c>
    </row>
    <row r="2794" spans="12:14" ht="14.5" x14ac:dyDescent="0.35">
      <c r="L2794" s="62" t="s">
        <v>2087</v>
      </c>
      <c r="M2794" s="63" t="s">
        <v>9774</v>
      </c>
      <c r="N2794" s="64" t="s">
        <v>3942</v>
      </c>
    </row>
    <row r="2795" spans="12:14" ht="14.5" x14ac:dyDescent="0.35">
      <c r="L2795" s="62" t="s">
        <v>2088</v>
      </c>
      <c r="M2795" s="63" t="s">
        <v>9774</v>
      </c>
      <c r="N2795" s="64" t="s">
        <v>10584</v>
      </c>
    </row>
    <row r="2796" spans="12:14" ht="14.5" x14ac:dyDescent="0.35">
      <c r="L2796" s="62" t="s">
        <v>2089</v>
      </c>
      <c r="M2796" s="63" t="s">
        <v>9747</v>
      </c>
      <c r="N2796" s="64" t="s">
        <v>6650</v>
      </c>
    </row>
    <row r="2797" spans="12:14" ht="14.5" x14ac:dyDescent="0.35">
      <c r="L2797" s="62" t="s">
        <v>2090</v>
      </c>
      <c r="M2797" s="63" t="s">
        <v>9768</v>
      </c>
      <c r="N2797" s="64" t="s">
        <v>6643</v>
      </c>
    </row>
    <row r="2798" spans="12:14" ht="14.5" x14ac:dyDescent="0.35">
      <c r="L2798" s="62" t="s">
        <v>2091</v>
      </c>
      <c r="M2798" s="63" t="s">
        <v>9768</v>
      </c>
      <c r="N2798" s="64" t="s">
        <v>6644</v>
      </c>
    </row>
    <row r="2799" spans="12:14" ht="14.5" x14ac:dyDescent="0.35">
      <c r="L2799" s="62" t="s">
        <v>2092</v>
      </c>
      <c r="M2799" s="63" t="s">
        <v>9770</v>
      </c>
      <c r="N2799" s="64" t="s">
        <v>10604</v>
      </c>
    </row>
    <row r="2800" spans="12:14" ht="14.5" x14ac:dyDescent="0.35">
      <c r="L2800" s="62" t="s">
        <v>2093</v>
      </c>
      <c r="M2800" s="63" t="s">
        <v>9768</v>
      </c>
      <c r="N2800" s="64" t="s">
        <v>6646</v>
      </c>
    </row>
    <row r="2801" spans="12:14" ht="14.5" x14ac:dyDescent="0.35">
      <c r="L2801" s="62" t="s">
        <v>2094</v>
      </c>
      <c r="M2801" s="63" t="s">
        <v>9797</v>
      </c>
      <c r="N2801" s="64" t="s">
        <v>10578</v>
      </c>
    </row>
    <row r="2802" spans="12:14" ht="14.5" x14ac:dyDescent="0.35">
      <c r="L2802" s="62" t="s">
        <v>2095</v>
      </c>
      <c r="M2802" s="63" t="s">
        <v>9797</v>
      </c>
      <c r="N2802" s="64" t="s">
        <v>10586</v>
      </c>
    </row>
    <row r="2803" spans="12:14" ht="14.5" x14ac:dyDescent="0.35">
      <c r="L2803" s="62" t="s">
        <v>2096</v>
      </c>
      <c r="M2803" s="63" t="s">
        <v>9797</v>
      </c>
      <c r="N2803" s="64" t="s">
        <v>10579</v>
      </c>
    </row>
    <row r="2804" spans="12:14" ht="14.5" x14ac:dyDescent="0.35">
      <c r="L2804" s="62" t="s">
        <v>2097</v>
      </c>
      <c r="M2804" s="63" t="s">
        <v>9798</v>
      </c>
      <c r="N2804" s="64" t="s">
        <v>3937</v>
      </c>
    </row>
    <row r="2805" spans="12:14" ht="14.5" x14ac:dyDescent="0.35">
      <c r="L2805" s="62" t="s">
        <v>2097</v>
      </c>
      <c r="M2805" s="63" t="s">
        <v>9766</v>
      </c>
      <c r="N2805" s="64" t="s">
        <v>3940</v>
      </c>
    </row>
    <row r="2806" spans="12:14" ht="14.5" x14ac:dyDescent="0.35">
      <c r="L2806" s="62" t="s">
        <v>2098</v>
      </c>
      <c r="M2806" s="63" t="s">
        <v>9742</v>
      </c>
      <c r="N2806" s="64" t="s">
        <v>6643</v>
      </c>
    </row>
    <row r="2807" spans="12:14" ht="14.5" x14ac:dyDescent="0.35">
      <c r="L2807" s="62" t="s">
        <v>2099</v>
      </c>
      <c r="M2807" s="63" t="s">
        <v>9792</v>
      </c>
      <c r="N2807" s="64" t="s">
        <v>6655</v>
      </c>
    </row>
    <row r="2808" spans="12:14" ht="14.5" x14ac:dyDescent="0.35">
      <c r="L2808" s="62" t="s">
        <v>2100</v>
      </c>
      <c r="M2808" s="63" t="s">
        <v>9782</v>
      </c>
      <c r="N2808" s="64" t="s">
        <v>6690</v>
      </c>
    </row>
    <row r="2809" spans="12:14" ht="14.5" x14ac:dyDescent="0.35">
      <c r="L2809" s="62" t="s">
        <v>2101</v>
      </c>
      <c r="M2809" s="63" t="s">
        <v>9776</v>
      </c>
      <c r="N2809" s="64" t="s">
        <v>6690</v>
      </c>
    </row>
    <row r="2810" spans="12:14" ht="14.5" x14ac:dyDescent="0.35">
      <c r="L2810" s="62" t="s">
        <v>2101</v>
      </c>
      <c r="M2810" s="63" t="s">
        <v>9766</v>
      </c>
      <c r="N2810" s="64" t="s">
        <v>3941</v>
      </c>
    </row>
    <row r="2811" spans="12:14" ht="14.5" x14ac:dyDescent="0.35">
      <c r="L2811" s="62" t="s">
        <v>2102</v>
      </c>
      <c r="M2811" s="63" t="s">
        <v>9783</v>
      </c>
      <c r="N2811" s="64" t="s">
        <v>6638</v>
      </c>
    </row>
    <row r="2812" spans="12:14" ht="14.5" x14ac:dyDescent="0.35">
      <c r="L2812" s="62" t="s">
        <v>2102</v>
      </c>
      <c r="M2812" s="63" t="s">
        <v>9784</v>
      </c>
      <c r="N2812" s="64" t="s">
        <v>6678</v>
      </c>
    </row>
    <row r="2813" spans="12:14" ht="14.5" x14ac:dyDescent="0.35">
      <c r="L2813" s="62" t="s">
        <v>2102</v>
      </c>
      <c r="M2813" s="63" t="s">
        <v>9750</v>
      </c>
      <c r="N2813" s="64" t="s">
        <v>3935</v>
      </c>
    </row>
    <row r="2814" spans="12:14" ht="14.5" x14ac:dyDescent="0.35">
      <c r="L2814" s="62" t="s">
        <v>2103</v>
      </c>
      <c r="M2814" s="63" t="s">
        <v>9949</v>
      </c>
      <c r="N2814" s="64" t="s">
        <v>6677</v>
      </c>
    </row>
    <row r="2815" spans="12:14" ht="14.5" x14ac:dyDescent="0.35">
      <c r="L2815" s="62" t="s">
        <v>2104</v>
      </c>
      <c r="M2815" s="63" t="s">
        <v>9794</v>
      </c>
      <c r="N2815" s="64" t="s">
        <v>6908</v>
      </c>
    </row>
    <row r="2816" spans="12:14" ht="14.5" x14ac:dyDescent="0.35">
      <c r="L2816" s="62" t="s">
        <v>2105</v>
      </c>
      <c r="M2816" s="63" t="s">
        <v>9798</v>
      </c>
      <c r="N2816" s="64" t="s">
        <v>6909</v>
      </c>
    </row>
    <row r="2817" spans="12:14" ht="14.5" x14ac:dyDescent="0.35">
      <c r="L2817" s="62" t="s">
        <v>2106</v>
      </c>
      <c r="M2817" s="63" t="s">
        <v>9774</v>
      </c>
      <c r="N2817" s="64" t="s">
        <v>11241</v>
      </c>
    </row>
    <row r="2818" spans="12:14" ht="14.5" x14ac:dyDescent="0.35">
      <c r="L2818" s="62" t="s">
        <v>2107</v>
      </c>
      <c r="M2818" s="63" t="s">
        <v>4358</v>
      </c>
      <c r="N2818" s="64" t="s">
        <v>6674</v>
      </c>
    </row>
    <row r="2819" spans="12:14" ht="14.5" x14ac:dyDescent="0.35">
      <c r="L2819" s="62" t="s">
        <v>2108</v>
      </c>
      <c r="M2819" s="63" t="s">
        <v>9783</v>
      </c>
      <c r="N2819" s="64" t="s">
        <v>6639</v>
      </c>
    </row>
    <row r="2820" spans="12:14" ht="14.5" x14ac:dyDescent="0.35">
      <c r="L2820" s="62" t="s">
        <v>2108</v>
      </c>
      <c r="M2820" s="63" t="s">
        <v>4358</v>
      </c>
      <c r="N2820" s="64" t="s">
        <v>6676</v>
      </c>
    </row>
    <row r="2821" spans="12:14" ht="14.5" x14ac:dyDescent="0.35">
      <c r="L2821" s="62" t="s">
        <v>2109</v>
      </c>
      <c r="M2821" s="63" t="s">
        <v>9785</v>
      </c>
      <c r="N2821" s="64" t="s">
        <v>6666</v>
      </c>
    </row>
    <row r="2822" spans="12:14" ht="14.5" x14ac:dyDescent="0.35">
      <c r="L2822" s="62" t="s">
        <v>2109</v>
      </c>
      <c r="M2822" s="63" t="s">
        <v>9748</v>
      </c>
      <c r="N2822" s="64" t="s">
        <v>253</v>
      </c>
    </row>
    <row r="2823" spans="12:14" ht="14.5" x14ac:dyDescent="0.35">
      <c r="L2823" s="62" t="s">
        <v>2109</v>
      </c>
      <c r="M2823" s="63" t="s">
        <v>9794</v>
      </c>
      <c r="N2823" s="64" t="s">
        <v>6910</v>
      </c>
    </row>
    <row r="2824" spans="12:14" ht="14.5" x14ac:dyDescent="0.35">
      <c r="L2824" s="62" t="s">
        <v>2110</v>
      </c>
      <c r="M2824" s="63" t="s">
        <v>9750</v>
      </c>
      <c r="N2824" s="64" t="s">
        <v>3936</v>
      </c>
    </row>
    <row r="2825" spans="12:14" ht="14.5" x14ac:dyDescent="0.35">
      <c r="L2825" s="62" t="s">
        <v>2111</v>
      </c>
      <c r="M2825" s="63" t="s">
        <v>9794</v>
      </c>
      <c r="N2825" s="64" t="s">
        <v>6911</v>
      </c>
    </row>
    <row r="2826" spans="12:14" ht="14.5" x14ac:dyDescent="0.35">
      <c r="L2826" s="62" t="s">
        <v>2112</v>
      </c>
      <c r="M2826" s="63" t="s">
        <v>9781</v>
      </c>
      <c r="N2826" s="64" t="s">
        <v>6644</v>
      </c>
    </row>
    <row r="2827" spans="12:14" ht="14.5" x14ac:dyDescent="0.35">
      <c r="L2827" s="62" t="s">
        <v>2112</v>
      </c>
      <c r="M2827" s="63" t="s">
        <v>9949</v>
      </c>
      <c r="N2827" s="64" t="s">
        <v>6678</v>
      </c>
    </row>
    <row r="2828" spans="12:14" ht="14.5" x14ac:dyDescent="0.35">
      <c r="L2828" s="62" t="s">
        <v>2113</v>
      </c>
      <c r="M2828" s="63" t="s">
        <v>9799</v>
      </c>
      <c r="N2828" s="64" t="s">
        <v>6620</v>
      </c>
    </row>
    <row r="2829" spans="12:14" ht="14.5" x14ac:dyDescent="0.35">
      <c r="L2829" s="62" t="s">
        <v>2113</v>
      </c>
      <c r="M2829" s="63" t="s">
        <v>4358</v>
      </c>
      <c r="N2829" s="64" t="s">
        <v>6677</v>
      </c>
    </row>
    <row r="2830" spans="12:14" ht="14.5" x14ac:dyDescent="0.35">
      <c r="L2830" s="62" t="s">
        <v>2113</v>
      </c>
      <c r="M2830" s="63" t="s">
        <v>9766</v>
      </c>
      <c r="N2830" s="64" t="s">
        <v>3942</v>
      </c>
    </row>
    <row r="2831" spans="12:14" ht="14.5" x14ac:dyDescent="0.35">
      <c r="L2831" s="62" t="s">
        <v>2114</v>
      </c>
      <c r="M2831" s="63" t="s">
        <v>9793</v>
      </c>
      <c r="N2831" s="64" t="s">
        <v>6686</v>
      </c>
    </row>
    <row r="2832" spans="12:14" ht="14.5" x14ac:dyDescent="0.35">
      <c r="L2832" s="62" t="s">
        <v>2114</v>
      </c>
      <c r="M2832" s="63" t="s">
        <v>9748</v>
      </c>
      <c r="N2832" s="64" t="s">
        <v>255</v>
      </c>
    </row>
    <row r="2833" spans="12:14" ht="14.5" x14ac:dyDescent="0.35">
      <c r="L2833" s="62" t="s">
        <v>2115</v>
      </c>
      <c r="M2833" s="63" t="s">
        <v>9775</v>
      </c>
      <c r="N2833" s="64" t="s">
        <v>6641</v>
      </c>
    </row>
    <row r="2834" spans="12:14" ht="14.5" x14ac:dyDescent="0.35">
      <c r="L2834" s="62" t="s">
        <v>2116</v>
      </c>
      <c r="M2834" s="63" t="s">
        <v>9774</v>
      </c>
      <c r="N2834" s="64" t="s">
        <v>521</v>
      </c>
    </row>
    <row r="2835" spans="12:14" ht="14.5" x14ac:dyDescent="0.35">
      <c r="L2835" s="62" t="s">
        <v>2117</v>
      </c>
      <c r="M2835" s="63" t="s">
        <v>9782</v>
      </c>
      <c r="N2835" s="64" t="s">
        <v>6691</v>
      </c>
    </row>
    <row r="2836" spans="12:14" ht="14.5" x14ac:dyDescent="0.35">
      <c r="L2836" s="62" t="s">
        <v>2118</v>
      </c>
      <c r="M2836" s="63" t="s">
        <v>9773</v>
      </c>
      <c r="N2836" s="64" t="s">
        <v>6662</v>
      </c>
    </row>
    <row r="2837" spans="12:14" ht="14.5" x14ac:dyDescent="0.35">
      <c r="L2837" s="62" t="s">
        <v>2118</v>
      </c>
      <c r="M2837" s="63" t="s">
        <v>9741</v>
      </c>
      <c r="N2837" s="64" t="s">
        <v>6666</v>
      </c>
    </row>
    <row r="2838" spans="12:14" ht="14.5" x14ac:dyDescent="0.35">
      <c r="L2838" s="62" t="s">
        <v>2118</v>
      </c>
      <c r="M2838" s="63" t="s">
        <v>9774</v>
      </c>
      <c r="N2838" s="64" t="s">
        <v>522</v>
      </c>
    </row>
    <row r="2839" spans="12:14" ht="14.5" x14ac:dyDescent="0.35">
      <c r="L2839" s="62" t="s">
        <v>2119</v>
      </c>
      <c r="M2839" s="63" t="s">
        <v>9794</v>
      </c>
      <c r="N2839" s="64" t="s">
        <v>6912</v>
      </c>
    </row>
    <row r="2840" spans="12:14" ht="14.5" x14ac:dyDescent="0.35">
      <c r="L2840" s="62" t="s">
        <v>2120</v>
      </c>
      <c r="M2840" s="63" t="s">
        <v>9777</v>
      </c>
      <c r="N2840" s="64" t="s">
        <v>10597</v>
      </c>
    </row>
    <row r="2841" spans="12:14" ht="14.5" x14ac:dyDescent="0.35">
      <c r="L2841" s="62" t="s">
        <v>2121</v>
      </c>
      <c r="M2841" s="63" t="s">
        <v>9765</v>
      </c>
      <c r="N2841" s="64" t="s">
        <v>6691</v>
      </c>
    </row>
    <row r="2842" spans="12:14" ht="14.5" x14ac:dyDescent="0.35">
      <c r="L2842" s="62" t="s">
        <v>2122</v>
      </c>
      <c r="M2842" s="63" t="s">
        <v>9778</v>
      </c>
      <c r="N2842" s="64" t="s">
        <v>10590</v>
      </c>
    </row>
    <row r="2843" spans="12:14" ht="14.5" x14ac:dyDescent="0.35">
      <c r="L2843" s="62" t="s">
        <v>2123</v>
      </c>
      <c r="M2843" s="63" t="s">
        <v>9783</v>
      </c>
      <c r="N2843" s="64" t="s">
        <v>6640</v>
      </c>
    </row>
    <row r="2844" spans="12:14" ht="14.5" x14ac:dyDescent="0.35">
      <c r="L2844" s="62" t="s">
        <v>2124</v>
      </c>
      <c r="M2844" s="63" t="s">
        <v>9802</v>
      </c>
      <c r="N2844" s="64" t="s">
        <v>10603</v>
      </c>
    </row>
    <row r="2845" spans="12:14" ht="14.5" x14ac:dyDescent="0.35">
      <c r="L2845" s="62" t="s">
        <v>2125</v>
      </c>
      <c r="M2845" s="63" t="s">
        <v>9771</v>
      </c>
      <c r="N2845" s="64" t="s">
        <v>10595</v>
      </c>
    </row>
    <row r="2846" spans="12:14" ht="14.5" x14ac:dyDescent="0.35">
      <c r="L2846" s="62" t="s">
        <v>2125</v>
      </c>
      <c r="M2846" s="63" t="s">
        <v>9781</v>
      </c>
      <c r="N2846" s="64" t="s">
        <v>6646</v>
      </c>
    </row>
    <row r="2847" spans="12:14" ht="14.5" x14ac:dyDescent="0.35">
      <c r="L2847" s="62" t="s">
        <v>2125</v>
      </c>
      <c r="M2847" s="63" t="s">
        <v>9798</v>
      </c>
      <c r="N2847" s="64" t="s">
        <v>6913</v>
      </c>
    </row>
    <row r="2848" spans="12:14" ht="14.5" x14ac:dyDescent="0.35">
      <c r="L2848" s="62" t="s">
        <v>2126</v>
      </c>
      <c r="M2848" s="63" t="s">
        <v>9778</v>
      </c>
      <c r="N2848" s="64" t="s">
        <v>10591</v>
      </c>
    </row>
    <row r="2849" spans="12:14" ht="14.5" x14ac:dyDescent="0.35">
      <c r="L2849" s="62" t="s">
        <v>2126</v>
      </c>
      <c r="M2849" s="63" t="s">
        <v>9781</v>
      </c>
      <c r="N2849" s="64" t="s">
        <v>6647</v>
      </c>
    </row>
    <row r="2850" spans="12:14" ht="14.5" x14ac:dyDescent="0.35">
      <c r="L2850" s="62" t="s">
        <v>2126</v>
      </c>
      <c r="M2850" s="63" t="s">
        <v>9788</v>
      </c>
      <c r="N2850" s="64" t="s">
        <v>6651</v>
      </c>
    </row>
    <row r="2851" spans="12:14" ht="14.5" x14ac:dyDescent="0.35">
      <c r="L2851" s="62" t="s">
        <v>2126</v>
      </c>
      <c r="M2851" s="63" t="s">
        <v>9949</v>
      </c>
      <c r="N2851" s="64" t="s">
        <v>6680</v>
      </c>
    </row>
    <row r="2852" spans="12:14" ht="14.5" x14ac:dyDescent="0.35">
      <c r="L2852" s="62" t="s">
        <v>2126</v>
      </c>
      <c r="M2852" s="63" t="s">
        <v>9793</v>
      </c>
      <c r="N2852" s="64" t="s">
        <v>6687</v>
      </c>
    </row>
    <row r="2853" spans="12:14" ht="14.5" x14ac:dyDescent="0.35">
      <c r="L2853" s="62" t="s">
        <v>2126</v>
      </c>
      <c r="M2853" s="63" t="s">
        <v>9774</v>
      </c>
      <c r="N2853" s="64" t="s">
        <v>523</v>
      </c>
    </row>
    <row r="2854" spans="12:14" ht="14.5" x14ac:dyDescent="0.35">
      <c r="L2854" s="62" t="s">
        <v>2127</v>
      </c>
      <c r="M2854" s="63" t="s">
        <v>9792</v>
      </c>
      <c r="N2854" s="64" t="s">
        <v>6656</v>
      </c>
    </row>
    <row r="2855" spans="12:14" ht="14.5" x14ac:dyDescent="0.35">
      <c r="L2855" s="62" t="s">
        <v>2128</v>
      </c>
      <c r="M2855" s="63" t="s">
        <v>9800</v>
      </c>
      <c r="N2855" s="64" t="s">
        <v>6638</v>
      </c>
    </row>
    <row r="2856" spans="12:14" ht="14.5" x14ac:dyDescent="0.35">
      <c r="L2856" s="62" t="s">
        <v>2129</v>
      </c>
      <c r="M2856" s="63" t="s">
        <v>9795</v>
      </c>
      <c r="N2856" s="64" t="s">
        <v>10607</v>
      </c>
    </row>
    <row r="2857" spans="12:14" ht="14.5" x14ac:dyDescent="0.35">
      <c r="L2857" s="62" t="s">
        <v>2129</v>
      </c>
      <c r="M2857" s="63" t="s">
        <v>9743</v>
      </c>
      <c r="N2857" s="64" t="s">
        <v>6655</v>
      </c>
    </row>
    <row r="2858" spans="12:14" ht="14.5" x14ac:dyDescent="0.35">
      <c r="L2858" s="62" t="s">
        <v>2129</v>
      </c>
      <c r="M2858" s="63" t="s">
        <v>9784</v>
      </c>
      <c r="N2858" s="64" t="s">
        <v>6680</v>
      </c>
    </row>
    <row r="2859" spans="12:14" ht="14.5" x14ac:dyDescent="0.35">
      <c r="L2859" s="62" t="s">
        <v>2130</v>
      </c>
      <c r="M2859" s="63" t="s">
        <v>9793</v>
      </c>
      <c r="N2859" s="64" t="s">
        <v>6688</v>
      </c>
    </row>
    <row r="2860" spans="12:14" ht="14.5" x14ac:dyDescent="0.35">
      <c r="L2860" s="62" t="s">
        <v>2130</v>
      </c>
      <c r="M2860" s="63" t="s">
        <v>9766</v>
      </c>
      <c r="N2860" s="64" t="s">
        <v>3943</v>
      </c>
    </row>
    <row r="2861" spans="12:14" ht="14.5" x14ac:dyDescent="0.35">
      <c r="L2861" s="62" t="s">
        <v>2131</v>
      </c>
      <c r="M2861" s="63" t="s">
        <v>9791</v>
      </c>
      <c r="N2861" s="64" t="s">
        <v>6635</v>
      </c>
    </row>
    <row r="2862" spans="12:14" ht="14.5" x14ac:dyDescent="0.35">
      <c r="L2862" s="62" t="s">
        <v>2131</v>
      </c>
      <c r="M2862" s="63" t="s">
        <v>9747</v>
      </c>
      <c r="N2862" s="64" t="s">
        <v>6656</v>
      </c>
    </row>
    <row r="2863" spans="12:14" ht="14.5" x14ac:dyDescent="0.35">
      <c r="L2863" s="62" t="s">
        <v>2131</v>
      </c>
      <c r="M2863" s="63" t="s">
        <v>9738</v>
      </c>
      <c r="N2863" s="64" t="s">
        <v>6656</v>
      </c>
    </row>
    <row r="2864" spans="12:14" ht="14.5" x14ac:dyDescent="0.35">
      <c r="L2864" s="62" t="s">
        <v>2131</v>
      </c>
      <c r="M2864" s="63" t="s">
        <v>9748</v>
      </c>
      <c r="N2864" s="64" t="s">
        <v>256</v>
      </c>
    </row>
    <row r="2865" spans="12:14" ht="14.5" x14ac:dyDescent="0.35">
      <c r="L2865" s="62" t="s">
        <v>2132</v>
      </c>
      <c r="M2865" s="63" t="s">
        <v>9773</v>
      </c>
      <c r="N2865" s="64" t="s">
        <v>6663</v>
      </c>
    </row>
    <row r="2866" spans="12:14" ht="14.5" x14ac:dyDescent="0.35">
      <c r="L2866" s="62" t="s">
        <v>2133</v>
      </c>
      <c r="M2866" s="63" t="s">
        <v>9782</v>
      </c>
      <c r="N2866" s="64" t="s">
        <v>6692</v>
      </c>
    </row>
    <row r="2867" spans="12:14" ht="14.5" x14ac:dyDescent="0.35">
      <c r="L2867" s="62" t="s">
        <v>2133</v>
      </c>
      <c r="M2867" s="63" t="s">
        <v>9798</v>
      </c>
      <c r="N2867" s="64" t="s">
        <v>3938</v>
      </c>
    </row>
    <row r="2868" spans="12:14" ht="14.5" x14ac:dyDescent="0.35">
      <c r="L2868" s="62" t="s">
        <v>2134</v>
      </c>
      <c r="M2868" s="63" t="s">
        <v>9788</v>
      </c>
      <c r="N2868" s="64" t="s">
        <v>6653</v>
      </c>
    </row>
    <row r="2869" spans="12:14" ht="14.5" x14ac:dyDescent="0.35">
      <c r="L2869" s="62" t="s">
        <v>2135</v>
      </c>
      <c r="M2869" s="63" t="s">
        <v>9745</v>
      </c>
      <c r="N2869" s="64" t="s">
        <v>10575</v>
      </c>
    </row>
    <row r="2870" spans="12:14" ht="14.5" x14ac:dyDescent="0.35">
      <c r="L2870" s="62" t="s">
        <v>2135</v>
      </c>
      <c r="M2870" s="63" t="s">
        <v>9779</v>
      </c>
      <c r="N2870" s="64" t="s">
        <v>10604</v>
      </c>
    </row>
    <row r="2871" spans="12:14" ht="14.5" x14ac:dyDescent="0.35">
      <c r="L2871" s="62" t="s">
        <v>2135</v>
      </c>
      <c r="M2871" s="63" t="s">
        <v>9798</v>
      </c>
      <c r="N2871" s="64" t="s">
        <v>3939</v>
      </c>
    </row>
    <row r="2872" spans="12:14" ht="14.5" x14ac:dyDescent="0.35">
      <c r="L2872" s="62" t="s">
        <v>2136</v>
      </c>
      <c r="M2872" s="63" t="s">
        <v>9742</v>
      </c>
      <c r="N2872" s="64" t="s">
        <v>6644</v>
      </c>
    </row>
    <row r="2873" spans="12:14" ht="14.5" x14ac:dyDescent="0.35">
      <c r="L2873" s="62" t="s">
        <v>2137</v>
      </c>
      <c r="M2873" s="63" t="s">
        <v>9794</v>
      </c>
      <c r="N2873" s="64" t="s">
        <v>6914</v>
      </c>
    </row>
    <row r="2874" spans="12:14" ht="14.5" x14ac:dyDescent="0.35">
      <c r="L2874" s="62" t="s">
        <v>2138</v>
      </c>
      <c r="M2874" s="63" t="s">
        <v>9747</v>
      </c>
      <c r="N2874" s="64" t="s">
        <v>6658</v>
      </c>
    </row>
    <row r="2875" spans="12:14" ht="14.5" x14ac:dyDescent="0.35">
      <c r="L2875" s="62" t="s">
        <v>2139</v>
      </c>
      <c r="M2875" s="63" t="s">
        <v>9782</v>
      </c>
      <c r="N2875" s="64" t="s">
        <v>6693</v>
      </c>
    </row>
    <row r="2876" spans="12:14" ht="14.5" x14ac:dyDescent="0.35">
      <c r="L2876" s="62" t="s">
        <v>2140</v>
      </c>
      <c r="M2876" s="63" t="s">
        <v>9739</v>
      </c>
      <c r="N2876" s="64" t="s">
        <v>10587</v>
      </c>
    </row>
    <row r="2877" spans="12:14" ht="14.5" x14ac:dyDescent="0.35">
      <c r="L2877" s="62" t="s">
        <v>2141</v>
      </c>
      <c r="M2877" s="63" t="s">
        <v>9775</v>
      </c>
      <c r="N2877" s="64" t="s">
        <v>6642</v>
      </c>
    </row>
    <row r="2878" spans="12:14" ht="14.5" x14ac:dyDescent="0.35">
      <c r="L2878" s="62" t="s">
        <v>2142</v>
      </c>
      <c r="M2878" s="63" t="s">
        <v>9802</v>
      </c>
      <c r="N2878" s="64" t="s">
        <v>10604</v>
      </c>
    </row>
    <row r="2879" spans="12:14" ht="14.5" x14ac:dyDescent="0.35">
      <c r="L2879" s="62" t="s">
        <v>2143</v>
      </c>
      <c r="M2879" s="63" t="s">
        <v>4358</v>
      </c>
      <c r="N2879" s="64" t="s">
        <v>6678</v>
      </c>
    </row>
    <row r="2880" spans="12:14" ht="14.5" x14ac:dyDescent="0.35">
      <c r="L2880" s="62" t="s">
        <v>2144</v>
      </c>
      <c r="M2880" s="63" t="s">
        <v>9794</v>
      </c>
      <c r="N2880" s="64" t="s">
        <v>6915</v>
      </c>
    </row>
    <row r="2881" spans="12:14" ht="14.5" x14ac:dyDescent="0.35">
      <c r="L2881" s="62" t="s">
        <v>2145</v>
      </c>
      <c r="M2881" s="63" t="s">
        <v>9949</v>
      </c>
      <c r="N2881" s="64" t="s">
        <v>6681</v>
      </c>
    </row>
    <row r="2882" spans="12:14" ht="14.5" x14ac:dyDescent="0.35">
      <c r="L2882" s="62" t="s">
        <v>2146</v>
      </c>
      <c r="M2882" s="63" t="s">
        <v>9770</v>
      </c>
      <c r="N2882" s="64" t="s">
        <v>10606</v>
      </c>
    </row>
    <row r="2883" spans="12:14" ht="14.5" x14ac:dyDescent="0.35">
      <c r="L2883" s="62" t="s">
        <v>2146</v>
      </c>
      <c r="M2883" s="63" t="s">
        <v>9748</v>
      </c>
      <c r="N2883" s="64" t="s">
        <v>257</v>
      </c>
    </row>
    <row r="2884" spans="12:14" ht="14.5" x14ac:dyDescent="0.35">
      <c r="L2884" s="62" t="s">
        <v>2147</v>
      </c>
      <c r="M2884" s="63" t="s">
        <v>9748</v>
      </c>
      <c r="N2884" s="64" t="s">
        <v>258</v>
      </c>
    </row>
    <row r="2885" spans="12:14" ht="14.5" x14ac:dyDescent="0.35">
      <c r="L2885" s="62" t="s">
        <v>2148</v>
      </c>
      <c r="M2885" s="63" t="s">
        <v>9738</v>
      </c>
      <c r="N2885" s="64" t="s">
        <v>6658</v>
      </c>
    </row>
    <row r="2886" spans="12:14" ht="14.5" x14ac:dyDescent="0.35">
      <c r="L2886" s="62" t="s">
        <v>2149</v>
      </c>
      <c r="M2886" s="63" t="s">
        <v>9773</v>
      </c>
      <c r="N2886" s="64" t="s">
        <v>6665</v>
      </c>
    </row>
    <row r="2887" spans="12:14" ht="14.5" x14ac:dyDescent="0.35">
      <c r="L2887" s="62" t="s">
        <v>2150</v>
      </c>
      <c r="M2887" s="63" t="s">
        <v>9738</v>
      </c>
      <c r="N2887" s="64" t="s">
        <v>6654</v>
      </c>
    </row>
    <row r="2888" spans="12:14" ht="14.5" x14ac:dyDescent="0.35">
      <c r="L2888" s="62" t="s">
        <v>2151</v>
      </c>
      <c r="M2888" s="63" t="s">
        <v>9765</v>
      </c>
      <c r="N2888" s="64" t="s">
        <v>6692</v>
      </c>
    </row>
    <row r="2889" spans="12:14" ht="14.5" x14ac:dyDescent="0.35">
      <c r="L2889" s="62" t="s">
        <v>2152</v>
      </c>
      <c r="M2889" s="63" t="s">
        <v>9774</v>
      </c>
      <c r="N2889" s="64" t="s">
        <v>524</v>
      </c>
    </row>
    <row r="2890" spans="12:14" ht="14.5" x14ac:dyDescent="0.35">
      <c r="L2890" s="62" t="s">
        <v>2153</v>
      </c>
      <c r="M2890" s="63" t="s">
        <v>9768</v>
      </c>
      <c r="N2890" s="64" t="s">
        <v>6647</v>
      </c>
    </row>
    <row r="2891" spans="12:14" ht="14.5" x14ac:dyDescent="0.35">
      <c r="L2891" s="62" t="s">
        <v>2154</v>
      </c>
      <c r="M2891" s="63" t="s">
        <v>9780</v>
      </c>
      <c r="N2891" s="64" t="s">
        <v>10616</v>
      </c>
    </row>
    <row r="2892" spans="12:14" ht="14.5" x14ac:dyDescent="0.35">
      <c r="L2892" s="62" t="s">
        <v>2155</v>
      </c>
      <c r="M2892" s="63" t="s">
        <v>9794</v>
      </c>
      <c r="N2892" s="64" t="s">
        <v>6916</v>
      </c>
    </row>
    <row r="2893" spans="12:14" ht="14.5" x14ac:dyDescent="0.35">
      <c r="L2893" s="62" t="s">
        <v>2156</v>
      </c>
      <c r="M2893" s="63" t="s">
        <v>9773</v>
      </c>
      <c r="N2893" s="64" t="s">
        <v>6666</v>
      </c>
    </row>
    <row r="2894" spans="12:14" ht="14.5" x14ac:dyDescent="0.35">
      <c r="L2894" s="62" t="s">
        <v>2157</v>
      </c>
      <c r="M2894" s="63" t="s">
        <v>9748</v>
      </c>
      <c r="N2894" s="64" t="s">
        <v>260</v>
      </c>
    </row>
    <row r="2895" spans="12:14" ht="14.5" x14ac:dyDescent="0.35">
      <c r="L2895" s="62" t="s">
        <v>2158</v>
      </c>
      <c r="M2895" s="63" t="s">
        <v>9800</v>
      </c>
      <c r="N2895" s="64" t="s">
        <v>6639</v>
      </c>
    </row>
    <row r="2896" spans="12:14" ht="14.5" x14ac:dyDescent="0.35">
      <c r="L2896" s="62" t="s">
        <v>2158</v>
      </c>
      <c r="M2896" s="63" t="s">
        <v>9801</v>
      </c>
      <c r="N2896" s="64" t="s">
        <v>6656</v>
      </c>
    </row>
    <row r="2897" spans="12:14" ht="14.5" x14ac:dyDescent="0.35">
      <c r="L2897" s="62" t="s">
        <v>2158</v>
      </c>
      <c r="M2897" s="63" t="s">
        <v>9747</v>
      </c>
      <c r="N2897" s="64" t="s">
        <v>6654</v>
      </c>
    </row>
    <row r="2898" spans="12:14" ht="14.5" x14ac:dyDescent="0.35">
      <c r="L2898" s="62" t="s">
        <v>2158</v>
      </c>
      <c r="M2898" s="63" t="s">
        <v>9765</v>
      </c>
      <c r="N2898" s="64" t="s">
        <v>6693</v>
      </c>
    </row>
    <row r="2899" spans="12:14" ht="14.5" x14ac:dyDescent="0.35">
      <c r="L2899" s="62" t="s">
        <v>2158</v>
      </c>
      <c r="M2899" s="63" t="s">
        <v>9767</v>
      </c>
      <c r="N2899" s="64" t="s">
        <v>526</v>
      </c>
    </row>
    <row r="2900" spans="12:14" ht="14.5" x14ac:dyDescent="0.35">
      <c r="L2900" s="62" t="s">
        <v>2158</v>
      </c>
      <c r="M2900" s="63" t="s">
        <v>9748</v>
      </c>
      <c r="N2900" s="64" t="s">
        <v>261</v>
      </c>
    </row>
    <row r="2901" spans="12:14" ht="14.5" x14ac:dyDescent="0.35">
      <c r="L2901" s="62" t="s">
        <v>2158</v>
      </c>
      <c r="M2901" s="63" t="s">
        <v>9794</v>
      </c>
      <c r="N2901" s="64" t="s">
        <v>6917</v>
      </c>
    </row>
    <row r="2902" spans="12:14" ht="14.5" x14ac:dyDescent="0.35">
      <c r="L2902" s="62" t="s">
        <v>2159</v>
      </c>
      <c r="M2902" s="63" t="s">
        <v>9750</v>
      </c>
      <c r="N2902" s="64" t="s">
        <v>3937</v>
      </c>
    </row>
    <row r="2903" spans="12:14" ht="14.5" x14ac:dyDescent="0.35">
      <c r="L2903" s="62" t="s">
        <v>2159</v>
      </c>
      <c r="M2903" s="63" t="s">
        <v>9798</v>
      </c>
      <c r="N2903" s="64" t="s">
        <v>3940</v>
      </c>
    </row>
    <row r="2904" spans="12:14" ht="14.5" x14ac:dyDescent="0.35">
      <c r="L2904" s="62" t="s">
        <v>2160</v>
      </c>
      <c r="M2904" s="63" t="s">
        <v>9742</v>
      </c>
      <c r="N2904" s="64" t="s">
        <v>6646</v>
      </c>
    </row>
    <row r="2905" spans="12:14" ht="14.5" x14ac:dyDescent="0.35">
      <c r="L2905" s="62" t="s">
        <v>2161</v>
      </c>
      <c r="M2905" s="63" t="s">
        <v>9748</v>
      </c>
      <c r="N2905" s="64" t="s">
        <v>262</v>
      </c>
    </row>
    <row r="2906" spans="12:14" ht="14.5" x14ac:dyDescent="0.35">
      <c r="L2906" s="62" t="s">
        <v>2162</v>
      </c>
      <c r="M2906" s="63" t="s">
        <v>9743</v>
      </c>
      <c r="N2906" s="64" t="s">
        <v>6656</v>
      </c>
    </row>
    <row r="2907" spans="12:14" ht="14.5" x14ac:dyDescent="0.35">
      <c r="L2907" s="62" t="s">
        <v>7535</v>
      </c>
      <c r="M2907" s="63" t="s">
        <v>9768</v>
      </c>
      <c r="N2907" s="64" t="s">
        <v>6648</v>
      </c>
    </row>
    <row r="2908" spans="12:14" ht="14.5" x14ac:dyDescent="0.35">
      <c r="L2908" s="62" t="s">
        <v>7536</v>
      </c>
      <c r="M2908" s="63" t="s">
        <v>9768</v>
      </c>
      <c r="N2908" s="64" t="s">
        <v>6649</v>
      </c>
    </row>
    <row r="2909" spans="12:14" ht="14.5" x14ac:dyDescent="0.35">
      <c r="L2909" s="62" t="s">
        <v>7537</v>
      </c>
      <c r="M2909" s="63" t="s">
        <v>9748</v>
      </c>
      <c r="N2909" s="64" t="s">
        <v>263</v>
      </c>
    </row>
    <row r="2910" spans="12:14" ht="14.5" x14ac:dyDescent="0.35">
      <c r="L2910" s="62" t="s">
        <v>7537</v>
      </c>
      <c r="M2910" s="63" t="s">
        <v>9794</v>
      </c>
      <c r="N2910" s="64" t="s">
        <v>6918</v>
      </c>
    </row>
    <row r="2911" spans="12:14" ht="14.5" x14ac:dyDescent="0.35">
      <c r="L2911" s="62" t="s">
        <v>7538</v>
      </c>
      <c r="M2911" s="63" t="s">
        <v>9794</v>
      </c>
      <c r="N2911" s="64" t="s">
        <v>6919</v>
      </c>
    </row>
    <row r="2912" spans="12:14" ht="14.5" x14ac:dyDescent="0.35">
      <c r="L2912" s="62" t="s">
        <v>7539</v>
      </c>
      <c r="M2912" s="63" t="s">
        <v>9802</v>
      </c>
      <c r="N2912" s="64" t="s">
        <v>10605</v>
      </c>
    </row>
    <row r="2913" spans="12:14" ht="14.5" x14ac:dyDescent="0.35">
      <c r="L2913" s="62" t="s">
        <v>7539</v>
      </c>
      <c r="M2913" s="63" t="s">
        <v>9749</v>
      </c>
      <c r="N2913" s="64" t="s">
        <v>6633</v>
      </c>
    </row>
    <row r="2914" spans="12:14" ht="14.5" x14ac:dyDescent="0.35">
      <c r="L2914" s="62" t="s">
        <v>7539</v>
      </c>
      <c r="M2914" s="63" t="s">
        <v>9775</v>
      </c>
      <c r="N2914" s="64" t="s">
        <v>6643</v>
      </c>
    </row>
    <row r="2915" spans="12:14" ht="14.5" x14ac:dyDescent="0.35">
      <c r="L2915" s="62" t="s">
        <v>8180</v>
      </c>
      <c r="M2915" s="63" t="s">
        <v>9785</v>
      </c>
      <c r="N2915" s="64" t="s">
        <v>6668</v>
      </c>
    </row>
    <row r="2916" spans="12:14" ht="14.5" x14ac:dyDescent="0.35">
      <c r="L2916" s="62" t="s">
        <v>8180</v>
      </c>
      <c r="M2916" s="63" t="s">
        <v>9774</v>
      </c>
      <c r="N2916" s="64" t="s">
        <v>525</v>
      </c>
    </row>
    <row r="2917" spans="12:14" ht="14.5" x14ac:dyDescent="0.35">
      <c r="L2917" s="62" t="s">
        <v>7540</v>
      </c>
      <c r="M2917" s="63" t="s">
        <v>9776</v>
      </c>
      <c r="N2917" s="64" t="s">
        <v>6691</v>
      </c>
    </row>
    <row r="2918" spans="12:14" ht="14.5" x14ac:dyDescent="0.35">
      <c r="L2918" s="62" t="s">
        <v>7541</v>
      </c>
      <c r="M2918" s="63" t="s">
        <v>9776</v>
      </c>
      <c r="N2918" s="64" t="s">
        <v>6692</v>
      </c>
    </row>
    <row r="2919" spans="12:14" ht="14.5" x14ac:dyDescent="0.35">
      <c r="L2919" s="62" t="s">
        <v>7541</v>
      </c>
      <c r="M2919" s="63" t="s">
        <v>9766</v>
      </c>
      <c r="N2919" s="64" t="s">
        <v>3944</v>
      </c>
    </row>
    <row r="2920" spans="12:14" ht="14.5" x14ac:dyDescent="0.35">
      <c r="L2920" s="62" t="s">
        <v>7541</v>
      </c>
      <c r="M2920" s="63" t="s">
        <v>9748</v>
      </c>
      <c r="N2920" s="64" t="s">
        <v>264</v>
      </c>
    </row>
    <row r="2921" spans="12:14" ht="14.5" x14ac:dyDescent="0.35">
      <c r="L2921" s="62" t="s">
        <v>7542</v>
      </c>
      <c r="M2921" s="63" t="s">
        <v>9794</v>
      </c>
      <c r="N2921" s="64" t="s">
        <v>6920</v>
      </c>
    </row>
    <row r="2922" spans="12:14" ht="14.5" x14ac:dyDescent="0.35">
      <c r="L2922" s="62" t="s">
        <v>7543</v>
      </c>
      <c r="M2922" s="63" t="s">
        <v>9799</v>
      </c>
      <c r="N2922" s="64" t="s">
        <v>6621</v>
      </c>
    </row>
    <row r="2923" spans="12:14" ht="14.5" x14ac:dyDescent="0.35">
      <c r="L2923" s="62" t="s">
        <v>7543</v>
      </c>
      <c r="M2923" s="63" t="s">
        <v>9776</v>
      </c>
      <c r="N2923" s="64" t="s">
        <v>6693</v>
      </c>
    </row>
    <row r="2924" spans="12:14" ht="14.5" x14ac:dyDescent="0.35">
      <c r="L2924" s="62" t="s">
        <v>7544</v>
      </c>
      <c r="M2924" s="63" t="s">
        <v>9748</v>
      </c>
      <c r="N2924" s="64" t="s">
        <v>2249</v>
      </c>
    </row>
    <row r="2925" spans="12:14" ht="14.5" x14ac:dyDescent="0.35">
      <c r="L2925" s="62" t="s">
        <v>7545</v>
      </c>
      <c r="M2925" s="63" t="s">
        <v>9786</v>
      </c>
      <c r="N2925" s="64" t="s">
        <v>10617</v>
      </c>
    </row>
    <row r="2926" spans="12:14" ht="14.5" x14ac:dyDescent="0.35">
      <c r="L2926" s="62" t="s">
        <v>7546</v>
      </c>
      <c r="M2926" s="63" t="s">
        <v>9785</v>
      </c>
      <c r="N2926" s="64" t="s">
        <v>6667</v>
      </c>
    </row>
    <row r="2927" spans="12:14" ht="14.5" x14ac:dyDescent="0.35">
      <c r="L2927" s="62" t="s">
        <v>7547</v>
      </c>
      <c r="M2927" s="63" t="s">
        <v>482</v>
      </c>
      <c r="N2927" s="64" t="s">
        <v>243</v>
      </c>
    </row>
    <row r="2928" spans="12:14" ht="14.5" x14ac:dyDescent="0.35">
      <c r="L2928" s="62" t="s">
        <v>7548</v>
      </c>
      <c r="M2928" s="63" t="s">
        <v>9781</v>
      </c>
      <c r="N2928" s="64" t="s">
        <v>6648</v>
      </c>
    </row>
    <row r="2929" spans="12:14" ht="14.5" x14ac:dyDescent="0.35">
      <c r="L2929" s="62" t="s">
        <v>7548</v>
      </c>
      <c r="M2929" s="63" t="s">
        <v>9788</v>
      </c>
      <c r="N2929" s="64" t="s">
        <v>6655</v>
      </c>
    </row>
    <row r="2930" spans="12:14" ht="14.5" x14ac:dyDescent="0.35">
      <c r="L2930" s="62" t="s">
        <v>7549</v>
      </c>
      <c r="M2930" s="63" t="s">
        <v>9773</v>
      </c>
      <c r="N2930" s="64" t="s">
        <v>6668</v>
      </c>
    </row>
    <row r="2931" spans="12:14" ht="14.5" x14ac:dyDescent="0.35">
      <c r="L2931" s="62" t="s">
        <v>7550</v>
      </c>
      <c r="M2931" s="63" t="s">
        <v>9949</v>
      </c>
      <c r="N2931" s="64" t="s">
        <v>6682</v>
      </c>
    </row>
    <row r="2932" spans="12:14" ht="14.5" x14ac:dyDescent="0.35">
      <c r="L2932" s="62" t="s">
        <v>7551</v>
      </c>
      <c r="M2932" s="63" t="s">
        <v>9949</v>
      </c>
      <c r="N2932" s="64" t="s">
        <v>6683</v>
      </c>
    </row>
    <row r="2933" spans="12:14" ht="14.5" x14ac:dyDescent="0.35">
      <c r="L2933" s="62" t="s">
        <v>7551</v>
      </c>
      <c r="M2933" s="63" t="s">
        <v>9793</v>
      </c>
      <c r="N2933" s="64" t="s">
        <v>6690</v>
      </c>
    </row>
    <row r="2934" spans="12:14" ht="14.5" x14ac:dyDescent="0.35">
      <c r="L2934" s="62" t="s">
        <v>7552</v>
      </c>
      <c r="M2934" s="63" t="s">
        <v>9773</v>
      </c>
      <c r="N2934" s="64" t="s">
        <v>6667</v>
      </c>
    </row>
    <row r="2935" spans="12:14" ht="14.5" x14ac:dyDescent="0.35">
      <c r="L2935" s="62" t="s">
        <v>7553</v>
      </c>
      <c r="M2935" s="63" t="s">
        <v>9794</v>
      </c>
      <c r="N2935" s="64" t="s">
        <v>6921</v>
      </c>
    </row>
    <row r="2936" spans="12:14" ht="14.5" x14ac:dyDescent="0.35">
      <c r="L2936" s="62" t="s">
        <v>7554</v>
      </c>
      <c r="M2936" s="63" t="s">
        <v>9789</v>
      </c>
      <c r="N2936" s="64" t="s">
        <v>6665</v>
      </c>
    </row>
    <row r="2937" spans="12:14" ht="14.5" x14ac:dyDescent="0.35">
      <c r="L2937" s="62" t="s">
        <v>7555</v>
      </c>
      <c r="M2937" s="63" t="s">
        <v>9789</v>
      </c>
      <c r="N2937" s="64" t="s">
        <v>6666</v>
      </c>
    </row>
    <row r="2938" spans="12:14" ht="14.5" x14ac:dyDescent="0.35">
      <c r="L2938" s="62" t="s">
        <v>7556</v>
      </c>
      <c r="M2938" s="63" t="s">
        <v>9787</v>
      </c>
      <c r="N2938" s="64" t="s">
        <v>6922</v>
      </c>
    </row>
    <row r="2939" spans="12:14" ht="14.5" x14ac:dyDescent="0.35">
      <c r="L2939" s="62" t="s">
        <v>7557</v>
      </c>
      <c r="M2939" s="63" t="s">
        <v>9792</v>
      </c>
      <c r="N2939" s="64" t="s">
        <v>6658</v>
      </c>
    </row>
    <row r="2940" spans="12:14" ht="14.5" x14ac:dyDescent="0.35">
      <c r="L2940" s="62" t="s">
        <v>7557</v>
      </c>
      <c r="M2940" s="63" t="s">
        <v>4358</v>
      </c>
      <c r="N2940" s="64" t="s">
        <v>6680</v>
      </c>
    </row>
    <row r="2941" spans="12:14" ht="14.5" x14ac:dyDescent="0.35">
      <c r="L2941" s="62" t="s">
        <v>7557</v>
      </c>
      <c r="M2941" s="63" t="s">
        <v>9767</v>
      </c>
      <c r="N2941" s="64" t="s">
        <v>527</v>
      </c>
    </row>
    <row r="2942" spans="12:14" ht="14.5" x14ac:dyDescent="0.35">
      <c r="L2942" s="62" t="s">
        <v>7558</v>
      </c>
      <c r="M2942" s="63" t="s">
        <v>480</v>
      </c>
      <c r="N2942" s="64" t="s">
        <v>6879</v>
      </c>
    </row>
    <row r="2943" spans="12:14" ht="14.5" x14ac:dyDescent="0.35">
      <c r="L2943" s="62" t="s">
        <v>7559</v>
      </c>
      <c r="M2943" s="63" t="s">
        <v>9744</v>
      </c>
      <c r="N2943" s="64" t="s">
        <v>10582</v>
      </c>
    </row>
    <row r="2944" spans="12:14" ht="14.5" x14ac:dyDescent="0.35">
      <c r="L2944" s="62" t="s">
        <v>7560</v>
      </c>
      <c r="M2944" s="63" t="s">
        <v>9794</v>
      </c>
      <c r="N2944" s="64" t="s">
        <v>6923</v>
      </c>
    </row>
    <row r="2945" spans="12:14" ht="14.5" x14ac:dyDescent="0.35">
      <c r="L2945" s="62" t="s">
        <v>7561</v>
      </c>
      <c r="M2945" s="63" t="s">
        <v>9781</v>
      </c>
      <c r="N2945" s="64" t="s">
        <v>6649</v>
      </c>
    </row>
    <row r="2946" spans="12:14" ht="14.5" x14ac:dyDescent="0.35">
      <c r="L2946" s="62" t="s">
        <v>7562</v>
      </c>
      <c r="M2946" s="63" t="s">
        <v>9795</v>
      </c>
      <c r="N2946" s="64" t="s">
        <v>10608</v>
      </c>
    </row>
    <row r="2947" spans="12:14" ht="14.5" x14ac:dyDescent="0.35">
      <c r="L2947" s="62" t="s">
        <v>7563</v>
      </c>
      <c r="M2947" s="63" t="s">
        <v>9775</v>
      </c>
      <c r="N2947" s="64" t="s">
        <v>6644</v>
      </c>
    </row>
    <row r="2948" spans="12:14" ht="14.5" x14ac:dyDescent="0.35">
      <c r="L2948" s="62" t="s">
        <v>7564</v>
      </c>
      <c r="M2948" s="63" t="s">
        <v>9748</v>
      </c>
      <c r="N2948" s="64" t="s">
        <v>2250</v>
      </c>
    </row>
    <row r="2949" spans="12:14" ht="14.5" x14ac:dyDescent="0.35">
      <c r="L2949" s="62" t="s">
        <v>7565</v>
      </c>
      <c r="M2949" s="63" t="s">
        <v>9780</v>
      </c>
      <c r="N2949" s="64" t="s">
        <v>10617</v>
      </c>
    </row>
    <row r="2950" spans="12:14" ht="14.5" x14ac:dyDescent="0.35">
      <c r="L2950" s="62" t="s">
        <v>7566</v>
      </c>
      <c r="M2950" s="63" t="s">
        <v>9783</v>
      </c>
      <c r="N2950" s="64" t="s">
        <v>6641</v>
      </c>
    </row>
    <row r="2951" spans="12:14" ht="14.5" x14ac:dyDescent="0.35">
      <c r="L2951" s="62" t="s">
        <v>7567</v>
      </c>
      <c r="M2951" s="63" t="s">
        <v>9748</v>
      </c>
      <c r="N2951" s="64" t="s">
        <v>2251</v>
      </c>
    </row>
    <row r="2952" spans="12:14" ht="14.5" x14ac:dyDescent="0.35">
      <c r="L2952" s="62" t="s">
        <v>7568</v>
      </c>
      <c r="M2952" s="63" t="s">
        <v>9783</v>
      </c>
      <c r="N2952" s="64" t="s">
        <v>6642</v>
      </c>
    </row>
    <row r="2953" spans="12:14" ht="14.5" x14ac:dyDescent="0.35">
      <c r="L2953" s="62" t="s">
        <v>7569</v>
      </c>
      <c r="M2953" s="63" t="s">
        <v>9782</v>
      </c>
      <c r="N2953" s="64" t="s">
        <v>3935</v>
      </c>
    </row>
    <row r="2954" spans="12:14" ht="14.5" x14ac:dyDescent="0.35">
      <c r="L2954" s="62" t="s">
        <v>7570</v>
      </c>
      <c r="M2954" s="63" t="s">
        <v>4358</v>
      </c>
      <c r="N2954" s="64" t="s">
        <v>6681</v>
      </c>
    </row>
    <row r="2955" spans="12:14" ht="14.5" x14ac:dyDescent="0.35">
      <c r="L2955" s="62" t="s">
        <v>7571</v>
      </c>
      <c r="M2955" s="63" t="s">
        <v>9794</v>
      </c>
      <c r="N2955" s="64" t="s">
        <v>6924</v>
      </c>
    </row>
    <row r="2956" spans="12:14" ht="14.5" x14ac:dyDescent="0.35">
      <c r="L2956" s="62" t="s">
        <v>7572</v>
      </c>
      <c r="M2956" s="63" t="s">
        <v>9775</v>
      </c>
      <c r="N2956" s="64" t="s">
        <v>6646</v>
      </c>
    </row>
    <row r="2957" spans="12:14" ht="14.5" x14ac:dyDescent="0.35">
      <c r="L2957" s="62" t="s">
        <v>7573</v>
      </c>
      <c r="M2957" s="63" t="s">
        <v>9766</v>
      </c>
      <c r="N2957" s="64" t="s">
        <v>3946</v>
      </c>
    </row>
    <row r="2958" spans="12:14" ht="14.5" x14ac:dyDescent="0.35">
      <c r="L2958" s="62" t="s">
        <v>7574</v>
      </c>
      <c r="M2958" s="63" t="s">
        <v>9801</v>
      </c>
      <c r="N2958" s="64" t="s">
        <v>6658</v>
      </c>
    </row>
    <row r="2959" spans="12:14" ht="14.5" x14ac:dyDescent="0.35">
      <c r="L2959" s="62" t="s">
        <v>7575</v>
      </c>
      <c r="M2959" s="63" t="s">
        <v>9748</v>
      </c>
      <c r="N2959" s="64" t="s">
        <v>2246</v>
      </c>
    </row>
    <row r="2960" spans="12:14" ht="14.5" x14ac:dyDescent="0.35">
      <c r="L2960" s="62" t="s">
        <v>7576</v>
      </c>
      <c r="M2960" s="63" t="s">
        <v>9767</v>
      </c>
      <c r="N2960" s="64" t="s">
        <v>528</v>
      </c>
    </row>
    <row r="2961" spans="12:14" ht="14.5" x14ac:dyDescent="0.35">
      <c r="L2961" s="62" t="s">
        <v>7577</v>
      </c>
      <c r="M2961" s="63" t="s">
        <v>9767</v>
      </c>
      <c r="N2961" s="64" t="s">
        <v>233</v>
      </c>
    </row>
    <row r="2962" spans="12:14" ht="14.5" x14ac:dyDescent="0.35">
      <c r="L2962" s="62" t="s">
        <v>7578</v>
      </c>
      <c r="M2962" s="63" t="s">
        <v>9742</v>
      </c>
      <c r="N2962" s="64" t="s">
        <v>6647</v>
      </c>
    </row>
    <row r="2963" spans="12:14" ht="14.5" x14ac:dyDescent="0.35">
      <c r="L2963" s="62" t="s">
        <v>7578</v>
      </c>
      <c r="M2963" s="63" t="s">
        <v>9794</v>
      </c>
      <c r="N2963" s="64" t="s">
        <v>6925</v>
      </c>
    </row>
    <row r="2964" spans="12:14" ht="14.5" x14ac:dyDescent="0.35">
      <c r="L2964" s="62" t="s">
        <v>7579</v>
      </c>
      <c r="M2964" s="63" t="s">
        <v>9792</v>
      </c>
      <c r="N2964" s="64" t="s">
        <v>6654</v>
      </c>
    </row>
    <row r="2965" spans="12:14" ht="14.5" x14ac:dyDescent="0.35">
      <c r="L2965" s="62" t="s">
        <v>7580</v>
      </c>
      <c r="M2965" s="63" t="s">
        <v>9748</v>
      </c>
      <c r="N2965" s="64" t="s">
        <v>2252</v>
      </c>
    </row>
    <row r="2966" spans="12:14" ht="14.5" x14ac:dyDescent="0.35">
      <c r="L2966" s="62" t="s">
        <v>7581</v>
      </c>
      <c r="M2966" s="63" t="s">
        <v>9793</v>
      </c>
      <c r="N2966" s="64" t="s">
        <v>6691</v>
      </c>
    </row>
    <row r="2967" spans="12:14" ht="14.5" x14ac:dyDescent="0.35">
      <c r="L2967" s="62" t="s">
        <v>7582</v>
      </c>
      <c r="M2967" s="63" t="s">
        <v>9789</v>
      </c>
      <c r="N2967" s="64" t="s">
        <v>6668</v>
      </c>
    </row>
    <row r="2968" spans="12:14" ht="14.5" x14ac:dyDescent="0.35">
      <c r="L2968" s="62" t="s">
        <v>7583</v>
      </c>
      <c r="M2968" s="63" t="s">
        <v>481</v>
      </c>
      <c r="N2968" s="64" t="s">
        <v>10589</v>
      </c>
    </row>
    <row r="2969" spans="12:14" ht="14.5" x14ac:dyDescent="0.35">
      <c r="L2969" s="62" t="s">
        <v>7584</v>
      </c>
      <c r="M2969" s="63" t="s">
        <v>9784</v>
      </c>
      <c r="N2969" s="64" t="s">
        <v>6681</v>
      </c>
    </row>
    <row r="2970" spans="12:14" ht="14.5" x14ac:dyDescent="0.35">
      <c r="L2970" s="62" t="s">
        <v>7585</v>
      </c>
      <c r="M2970" s="63" t="s">
        <v>9800</v>
      </c>
      <c r="N2970" s="64" t="s">
        <v>6640</v>
      </c>
    </row>
    <row r="2971" spans="12:14" ht="14.5" x14ac:dyDescent="0.35">
      <c r="L2971" s="62" t="s">
        <v>7586</v>
      </c>
      <c r="M2971" s="63" t="s">
        <v>9742</v>
      </c>
      <c r="N2971" s="64" t="s">
        <v>6648</v>
      </c>
    </row>
    <row r="2972" spans="12:14" ht="14.5" x14ac:dyDescent="0.35">
      <c r="L2972" s="62" t="s">
        <v>7587</v>
      </c>
      <c r="M2972" s="63" t="s">
        <v>9785</v>
      </c>
      <c r="N2972" s="64" t="s">
        <v>6671</v>
      </c>
    </row>
    <row r="2973" spans="12:14" ht="14.5" x14ac:dyDescent="0.35">
      <c r="L2973" s="62" t="s">
        <v>7588</v>
      </c>
      <c r="M2973" s="63" t="s">
        <v>9773</v>
      </c>
      <c r="N2973" s="64" t="s">
        <v>6671</v>
      </c>
    </row>
    <row r="2974" spans="12:14" ht="14.5" x14ac:dyDescent="0.35">
      <c r="L2974" s="62" t="s">
        <v>7589</v>
      </c>
      <c r="M2974" s="63" t="s">
        <v>9742</v>
      </c>
      <c r="N2974" s="64" t="s">
        <v>6649</v>
      </c>
    </row>
    <row r="2975" spans="12:14" ht="14.5" x14ac:dyDescent="0.35">
      <c r="L2975" s="62" t="s">
        <v>7590</v>
      </c>
      <c r="M2975" s="63" t="s">
        <v>9792</v>
      </c>
      <c r="N2975" s="64" t="s">
        <v>6659</v>
      </c>
    </row>
    <row r="2976" spans="12:14" ht="14.5" x14ac:dyDescent="0.35">
      <c r="L2976" s="62" t="s">
        <v>7590</v>
      </c>
      <c r="M2976" s="63" t="s">
        <v>9748</v>
      </c>
      <c r="N2976" s="64" t="s">
        <v>2253</v>
      </c>
    </row>
    <row r="2977" spans="12:14" ht="14.5" x14ac:dyDescent="0.35">
      <c r="L2977" s="62" t="s">
        <v>7591</v>
      </c>
      <c r="M2977" s="63" t="s">
        <v>9738</v>
      </c>
      <c r="N2977" s="64" t="s">
        <v>6659</v>
      </c>
    </row>
    <row r="2978" spans="12:14" ht="14.5" x14ac:dyDescent="0.35">
      <c r="L2978" s="62" t="s">
        <v>7592</v>
      </c>
      <c r="M2978" s="63" t="s">
        <v>9784</v>
      </c>
      <c r="N2978" s="64" t="s">
        <v>6682</v>
      </c>
    </row>
    <row r="2979" spans="12:14" ht="14.5" x14ac:dyDescent="0.35">
      <c r="L2979" s="62" t="s">
        <v>7593</v>
      </c>
      <c r="M2979" s="63" t="s">
        <v>9772</v>
      </c>
      <c r="N2979" s="64" t="s">
        <v>6682</v>
      </c>
    </row>
    <row r="2980" spans="12:14" ht="14.5" x14ac:dyDescent="0.35">
      <c r="L2980" s="62" t="s">
        <v>7594</v>
      </c>
      <c r="M2980" s="63" t="s">
        <v>9748</v>
      </c>
      <c r="N2980" s="64" t="s">
        <v>2254</v>
      </c>
    </row>
    <row r="2981" spans="12:14" ht="14.5" x14ac:dyDescent="0.35">
      <c r="L2981" s="62" t="s">
        <v>7595</v>
      </c>
      <c r="M2981" s="63" t="s">
        <v>9749</v>
      </c>
      <c r="N2981" s="64" t="s">
        <v>6634</v>
      </c>
    </row>
    <row r="2982" spans="12:14" ht="14.5" x14ac:dyDescent="0.35">
      <c r="L2982" s="62" t="s">
        <v>7596</v>
      </c>
      <c r="M2982" s="63" t="s">
        <v>9800</v>
      </c>
      <c r="N2982" s="64" t="s">
        <v>6641</v>
      </c>
    </row>
    <row r="2983" spans="12:14" ht="14.5" x14ac:dyDescent="0.35">
      <c r="L2983" s="62" t="s">
        <v>7596</v>
      </c>
      <c r="M2983" s="63" t="s">
        <v>9794</v>
      </c>
      <c r="N2983" s="64" t="s">
        <v>6926</v>
      </c>
    </row>
    <row r="2984" spans="12:14" ht="14.5" x14ac:dyDescent="0.35">
      <c r="L2984" s="62" t="s">
        <v>7597</v>
      </c>
      <c r="M2984" s="63" t="s">
        <v>9782</v>
      </c>
      <c r="N2984" s="64" t="s">
        <v>3936</v>
      </c>
    </row>
    <row r="2985" spans="12:14" ht="14.5" x14ac:dyDescent="0.35">
      <c r="L2985" s="62" t="s">
        <v>7598</v>
      </c>
      <c r="M2985" s="63" t="s">
        <v>9802</v>
      </c>
      <c r="N2985" s="64" t="s">
        <v>10606</v>
      </c>
    </row>
    <row r="2986" spans="12:14" ht="14.5" x14ac:dyDescent="0.35">
      <c r="L2986" s="62" t="s">
        <v>7599</v>
      </c>
      <c r="M2986" s="63" t="s">
        <v>9795</v>
      </c>
      <c r="N2986" s="64" t="s">
        <v>10610</v>
      </c>
    </row>
    <row r="2987" spans="12:14" ht="14.5" x14ac:dyDescent="0.35">
      <c r="L2987" s="62" t="s">
        <v>7600</v>
      </c>
      <c r="M2987" s="63" t="s">
        <v>480</v>
      </c>
      <c r="N2987" s="64" t="s">
        <v>6927</v>
      </c>
    </row>
    <row r="2988" spans="12:14" ht="14.5" x14ac:dyDescent="0.35">
      <c r="L2988" s="62" t="s">
        <v>7601</v>
      </c>
      <c r="M2988" s="63" t="s">
        <v>480</v>
      </c>
      <c r="N2988" s="64" t="s">
        <v>6928</v>
      </c>
    </row>
    <row r="2989" spans="12:14" ht="14.5" x14ac:dyDescent="0.35">
      <c r="L2989" s="62" t="s">
        <v>7602</v>
      </c>
      <c r="M2989" s="63" t="s">
        <v>9781</v>
      </c>
      <c r="N2989" s="64" t="s">
        <v>6650</v>
      </c>
    </row>
    <row r="2990" spans="12:14" ht="14.5" x14ac:dyDescent="0.35">
      <c r="L2990" s="62" t="s">
        <v>7603</v>
      </c>
      <c r="M2990" s="63" t="s">
        <v>9786</v>
      </c>
      <c r="N2990" s="64" t="s">
        <v>6617</v>
      </c>
    </row>
    <row r="2991" spans="12:14" ht="14.5" x14ac:dyDescent="0.35">
      <c r="L2991" s="62" t="s">
        <v>7604</v>
      </c>
      <c r="M2991" s="63" t="s">
        <v>9793</v>
      </c>
      <c r="N2991" s="64" t="s">
        <v>6692</v>
      </c>
    </row>
    <row r="2992" spans="12:14" ht="14.5" x14ac:dyDescent="0.35">
      <c r="L2992" s="62" t="s">
        <v>7605</v>
      </c>
      <c r="M2992" s="63" t="s">
        <v>9779</v>
      </c>
      <c r="N2992" s="64" t="s">
        <v>10605</v>
      </c>
    </row>
    <row r="2993" spans="12:14" ht="14.5" x14ac:dyDescent="0.35">
      <c r="L2993" s="62" t="s">
        <v>7605</v>
      </c>
      <c r="M2993" s="63" t="s">
        <v>9780</v>
      </c>
      <c r="N2993" s="64" t="s">
        <v>6617</v>
      </c>
    </row>
    <row r="2994" spans="12:14" ht="14.5" x14ac:dyDescent="0.35">
      <c r="L2994" s="62" t="s">
        <v>7605</v>
      </c>
      <c r="M2994" s="63" t="s">
        <v>9786</v>
      </c>
      <c r="N2994" s="64" t="s">
        <v>6618</v>
      </c>
    </row>
    <row r="2995" spans="12:14" ht="14.5" x14ac:dyDescent="0.35">
      <c r="L2995" s="62" t="s">
        <v>7605</v>
      </c>
      <c r="M2995" s="63" t="s">
        <v>9791</v>
      </c>
      <c r="N2995" s="64" t="s">
        <v>6636</v>
      </c>
    </row>
    <row r="2996" spans="12:14" ht="14.5" x14ac:dyDescent="0.35">
      <c r="L2996" s="62" t="s">
        <v>7605</v>
      </c>
      <c r="M2996" s="63" t="s">
        <v>9768</v>
      </c>
      <c r="N2996" s="64" t="s">
        <v>6650</v>
      </c>
    </row>
    <row r="2997" spans="12:14" ht="14.5" x14ac:dyDescent="0.35">
      <c r="L2997" s="62" t="s">
        <v>7605</v>
      </c>
      <c r="M2997" s="63" t="s">
        <v>9788</v>
      </c>
      <c r="N2997" s="64" t="s">
        <v>6656</v>
      </c>
    </row>
    <row r="2998" spans="12:14" ht="14.5" x14ac:dyDescent="0.35">
      <c r="L2998" s="62" t="s">
        <v>7605</v>
      </c>
      <c r="M2998" s="63" t="s">
        <v>9747</v>
      </c>
      <c r="N2998" s="64" t="s">
        <v>6659</v>
      </c>
    </row>
    <row r="2999" spans="12:14" ht="14.5" x14ac:dyDescent="0.35">
      <c r="L2999" s="62" t="s">
        <v>7605</v>
      </c>
      <c r="M2999" s="63" t="s">
        <v>9792</v>
      </c>
      <c r="N2999" s="64" t="s">
        <v>6660</v>
      </c>
    </row>
    <row r="3000" spans="12:14" ht="14.5" x14ac:dyDescent="0.35">
      <c r="L3000" s="62" t="s">
        <v>7605</v>
      </c>
      <c r="M3000" s="63" t="s">
        <v>9741</v>
      </c>
      <c r="N3000" s="64" t="s">
        <v>6668</v>
      </c>
    </row>
    <row r="3001" spans="12:14" ht="14.5" x14ac:dyDescent="0.35">
      <c r="L3001" s="62" t="s">
        <v>7605</v>
      </c>
      <c r="M3001" s="63" t="s">
        <v>9773</v>
      </c>
      <c r="N3001" s="64" t="s">
        <v>6674</v>
      </c>
    </row>
    <row r="3002" spans="12:14" ht="14.5" x14ac:dyDescent="0.35">
      <c r="L3002" s="62" t="s">
        <v>7605</v>
      </c>
      <c r="M3002" s="63" t="s">
        <v>9784</v>
      </c>
      <c r="N3002" s="64" t="s">
        <v>6683</v>
      </c>
    </row>
    <row r="3003" spans="12:14" ht="14.5" x14ac:dyDescent="0.35">
      <c r="L3003" s="62" t="s">
        <v>7605</v>
      </c>
      <c r="M3003" s="63" t="s">
        <v>9949</v>
      </c>
      <c r="N3003" s="64" t="s">
        <v>6686</v>
      </c>
    </row>
    <row r="3004" spans="12:14" ht="14.5" x14ac:dyDescent="0.35">
      <c r="L3004" s="62" t="s">
        <v>7605</v>
      </c>
      <c r="M3004" s="63" t="s">
        <v>9793</v>
      </c>
      <c r="N3004" s="64" t="s">
        <v>6693</v>
      </c>
    </row>
    <row r="3005" spans="12:14" ht="14.5" x14ac:dyDescent="0.35">
      <c r="L3005" s="62" t="s">
        <v>7605</v>
      </c>
      <c r="M3005" s="63" t="s">
        <v>9765</v>
      </c>
      <c r="N3005" s="64" t="s">
        <v>3935</v>
      </c>
    </row>
    <row r="3006" spans="12:14" ht="14.5" x14ac:dyDescent="0.35">
      <c r="L3006" s="62" t="s">
        <v>7605</v>
      </c>
      <c r="M3006" s="63" t="s">
        <v>9782</v>
      </c>
      <c r="N3006" s="64" t="s">
        <v>3937</v>
      </c>
    </row>
    <row r="3007" spans="12:14" ht="14.5" x14ac:dyDescent="0.35">
      <c r="L3007" s="62" t="s">
        <v>7605</v>
      </c>
      <c r="M3007" s="63" t="s">
        <v>9750</v>
      </c>
      <c r="N3007" s="64" t="s">
        <v>3938</v>
      </c>
    </row>
    <row r="3008" spans="12:14" ht="14.5" x14ac:dyDescent="0.35">
      <c r="L3008" s="62" t="s">
        <v>7605</v>
      </c>
      <c r="M3008" s="63" t="s">
        <v>9767</v>
      </c>
      <c r="N3008" s="64" t="s">
        <v>234</v>
      </c>
    </row>
    <row r="3009" spans="12:14" ht="14.5" x14ac:dyDescent="0.35">
      <c r="L3009" s="62" t="s">
        <v>7605</v>
      </c>
      <c r="M3009" s="63" t="s">
        <v>9748</v>
      </c>
      <c r="N3009" s="64" t="s">
        <v>2257</v>
      </c>
    </row>
    <row r="3010" spans="12:14" ht="14.5" x14ac:dyDescent="0.35">
      <c r="L3010" s="62" t="s">
        <v>7606</v>
      </c>
      <c r="M3010" s="63" t="s">
        <v>9800</v>
      </c>
      <c r="N3010" s="64" t="s">
        <v>6642</v>
      </c>
    </row>
    <row r="3011" spans="12:14" ht="14.5" x14ac:dyDescent="0.35">
      <c r="L3011" s="62" t="s">
        <v>7606</v>
      </c>
      <c r="M3011" s="63" t="s">
        <v>9794</v>
      </c>
      <c r="N3011" s="64" t="s">
        <v>6929</v>
      </c>
    </row>
    <row r="3012" spans="12:14" ht="14.5" x14ac:dyDescent="0.35">
      <c r="L3012" s="62" t="s">
        <v>7607</v>
      </c>
      <c r="M3012" s="63" t="s">
        <v>9748</v>
      </c>
      <c r="N3012" s="64" t="s">
        <v>2259</v>
      </c>
    </row>
    <row r="3013" spans="12:14" ht="14.5" x14ac:dyDescent="0.35">
      <c r="L3013" s="62" t="s">
        <v>7608</v>
      </c>
      <c r="M3013" s="63" t="s">
        <v>9794</v>
      </c>
      <c r="N3013" s="64" t="s">
        <v>6930</v>
      </c>
    </row>
    <row r="3014" spans="12:14" ht="14.5" x14ac:dyDescent="0.35">
      <c r="L3014" s="62" t="s">
        <v>8181</v>
      </c>
      <c r="M3014" s="63" t="s">
        <v>9795</v>
      </c>
      <c r="N3014" s="64" t="s">
        <v>10612</v>
      </c>
    </row>
    <row r="3015" spans="12:14" ht="14.5" x14ac:dyDescent="0.35">
      <c r="L3015" s="62" t="s">
        <v>7609</v>
      </c>
      <c r="M3015" s="63" t="s">
        <v>480</v>
      </c>
      <c r="N3015" s="64" t="s">
        <v>7900</v>
      </c>
    </row>
    <row r="3016" spans="12:14" ht="14.5" x14ac:dyDescent="0.35">
      <c r="L3016" s="62" t="s">
        <v>7610</v>
      </c>
      <c r="M3016" s="63" t="s">
        <v>9789</v>
      </c>
      <c r="N3016" s="64" t="s">
        <v>6667</v>
      </c>
    </row>
    <row r="3017" spans="12:14" ht="14.5" x14ac:dyDescent="0.35">
      <c r="L3017" s="62" t="s">
        <v>7611</v>
      </c>
      <c r="M3017" s="63" t="s">
        <v>9794</v>
      </c>
      <c r="N3017" s="64" t="s">
        <v>7901</v>
      </c>
    </row>
    <row r="3018" spans="12:14" ht="14.5" x14ac:dyDescent="0.35">
      <c r="L3018" s="62" t="s">
        <v>7612</v>
      </c>
      <c r="M3018" s="63" t="s">
        <v>9794</v>
      </c>
      <c r="N3018" s="64" t="s">
        <v>7902</v>
      </c>
    </row>
    <row r="3019" spans="12:14" ht="14.5" x14ac:dyDescent="0.35">
      <c r="L3019" s="62" t="s">
        <v>7613</v>
      </c>
      <c r="M3019" s="63" t="s">
        <v>1424</v>
      </c>
      <c r="N3019" s="64" t="s">
        <v>256</v>
      </c>
    </row>
    <row r="3020" spans="12:14" ht="14.5" x14ac:dyDescent="0.35">
      <c r="L3020" s="62" t="s">
        <v>7614</v>
      </c>
      <c r="M3020" s="63" t="s">
        <v>9780</v>
      </c>
      <c r="N3020" s="64" t="s">
        <v>6618</v>
      </c>
    </row>
    <row r="3021" spans="12:14" ht="14.5" x14ac:dyDescent="0.35">
      <c r="L3021" s="62" t="s">
        <v>7615</v>
      </c>
      <c r="M3021" s="63" t="s">
        <v>9749</v>
      </c>
      <c r="N3021" s="64" t="s">
        <v>6635</v>
      </c>
    </row>
    <row r="3022" spans="12:14" ht="14.5" x14ac:dyDescent="0.35">
      <c r="L3022" s="62" t="s">
        <v>7615</v>
      </c>
      <c r="M3022" s="63" t="s">
        <v>9775</v>
      </c>
      <c r="N3022" s="64" t="s">
        <v>6647</v>
      </c>
    </row>
    <row r="3023" spans="12:14" ht="14.5" x14ac:dyDescent="0.35">
      <c r="L3023" s="62" t="s">
        <v>7615</v>
      </c>
      <c r="M3023" s="63" t="s">
        <v>9776</v>
      </c>
      <c r="N3023" s="64" t="s">
        <v>3935</v>
      </c>
    </row>
    <row r="3024" spans="12:14" ht="14.5" x14ac:dyDescent="0.35">
      <c r="L3024" s="62" t="s">
        <v>7616</v>
      </c>
      <c r="M3024" s="63" t="s">
        <v>9741</v>
      </c>
      <c r="N3024" s="64" t="s">
        <v>6667</v>
      </c>
    </row>
    <row r="3025" spans="12:14" ht="14.5" x14ac:dyDescent="0.35">
      <c r="L3025" s="62" t="s">
        <v>7616</v>
      </c>
      <c r="M3025" s="63" t="s">
        <v>9772</v>
      </c>
      <c r="N3025" s="64" t="s">
        <v>6683</v>
      </c>
    </row>
    <row r="3026" spans="12:14" ht="14.5" x14ac:dyDescent="0.35">
      <c r="L3026" s="62" t="s">
        <v>7616</v>
      </c>
      <c r="M3026" s="63" t="s">
        <v>9793</v>
      </c>
      <c r="N3026" s="64" t="s">
        <v>3935</v>
      </c>
    </row>
    <row r="3027" spans="12:14" ht="14.5" x14ac:dyDescent="0.35">
      <c r="L3027" s="62" t="s">
        <v>7616</v>
      </c>
      <c r="M3027" s="63" t="s">
        <v>9765</v>
      </c>
      <c r="N3027" s="64" t="s">
        <v>3936</v>
      </c>
    </row>
    <row r="3028" spans="12:14" ht="14.5" x14ac:dyDescent="0.35">
      <c r="L3028" s="62" t="s">
        <v>7617</v>
      </c>
      <c r="M3028" s="63" t="s">
        <v>9784</v>
      </c>
      <c r="N3028" s="64" t="s">
        <v>6686</v>
      </c>
    </row>
    <row r="3029" spans="12:14" ht="14.5" x14ac:dyDescent="0.35">
      <c r="L3029" s="62" t="s">
        <v>7618</v>
      </c>
      <c r="M3029" s="63" t="s">
        <v>9794</v>
      </c>
      <c r="N3029" s="64" t="s">
        <v>7903</v>
      </c>
    </row>
    <row r="3030" spans="12:14" ht="14.5" x14ac:dyDescent="0.35">
      <c r="L3030" s="62" t="s">
        <v>7619</v>
      </c>
      <c r="M3030" s="63" t="s">
        <v>9782</v>
      </c>
      <c r="N3030" s="64" t="s">
        <v>3938</v>
      </c>
    </row>
    <row r="3031" spans="12:14" ht="14.5" x14ac:dyDescent="0.35">
      <c r="L3031" s="62" t="s">
        <v>7620</v>
      </c>
      <c r="M3031" s="63" t="s">
        <v>9949</v>
      </c>
      <c r="N3031" s="64" t="s">
        <v>6687</v>
      </c>
    </row>
    <row r="3032" spans="12:14" ht="14.5" x14ac:dyDescent="0.35">
      <c r="L3032" s="62" t="s">
        <v>7621</v>
      </c>
      <c r="M3032" s="63" t="s">
        <v>9789</v>
      </c>
      <c r="N3032" s="64" t="s">
        <v>6671</v>
      </c>
    </row>
    <row r="3033" spans="12:14" ht="14.5" x14ac:dyDescent="0.35">
      <c r="L3033" s="62" t="s">
        <v>7622</v>
      </c>
      <c r="M3033" s="63" t="s">
        <v>9789</v>
      </c>
      <c r="N3033" s="64" t="s">
        <v>6674</v>
      </c>
    </row>
    <row r="3034" spans="12:14" ht="14.5" x14ac:dyDescent="0.35">
      <c r="L3034" s="62" t="s">
        <v>7623</v>
      </c>
      <c r="M3034" s="63" t="s">
        <v>9788</v>
      </c>
      <c r="N3034" s="64" t="s">
        <v>6658</v>
      </c>
    </row>
    <row r="3035" spans="12:14" ht="14.5" x14ac:dyDescent="0.35">
      <c r="L3035" s="62" t="s">
        <v>7624</v>
      </c>
      <c r="M3035" s="63" t="s">
        <v>9742</v>
      </c>
      <c r="N3035" s="64" t="s">
        <v>6650</v>
      </c>
    </row>
    <row r="3036" spans="12:14" ht="14.5" x14ac:dyDescent="0.35">
      <c r="L3036" s="62" t="s">
        <v>7625</v>
      </c>
      <c r="M3036" s="63" t="s">
        <v>9768</v>
      </c>
      <c r="N3036" s="64" t="s">
        <v>6651</v>
      </c>
    </row>
    <row r="3037" spans="12:14" ht="14.5" x14ac:dyDescent="0.35">
      <c r="L3037" s="62" t="s">
        <v>7625</v>
      </c>
      <c r="M3037" s="63" t="s">
        <v>9750</v>
      </c>
      <c r="N3037" s="64" t="s">
        <v>3939</v>
      </c>
    </row>
    <row r="3038" spans="12:14" ht="14.5" x14ac:dyDescent="0.35">
      <c r="L3038" s="62" t="s">
        <v>7626</v>
      </c>
      <c r="M3038" s="63" t="s">
        <v>9949</v>
      </c>
      <c r="N3038" s="64" t="s">
        <v>6688</v>
      </c>
    </row>
    <row r="3039" spans="12:14" ht="14.5" x14ac:dyDescent="0.35">
      <c r="L3039" s="62" t="s">
        <v>7627</v>
      </c>
      <c r="M3039" s="63" t="s">
        <v>9768</v>
      </c>
      <c r="N3039" s="64" t="s">
        <v>6653</v>
      </c>
    </row>
    <row r="3040" spans="12:14" ht="14.5" x14ac:dyDescent="0.35">
      <c r="L3040" s="62" t="s">
        <v>7627</v>
      </c>
      <c r="M3040" s="63" t="s">
        <v>9801</v>
      </c>
      <c r="N3040" s="64" t="s">
        <v>6654</v>
      </c>
    </row>
    <row r="3041" spans="12:14" ht="14.5" x14ac:dyDescent="0.35">
      <c r="L3041" s="62" t="s">
        <v>7627</v>
      </c>
      <c r="M3041" s="63" t="s">
        <v>9774</v>
      </c>
      <c r="N3041" s="64" t="s">
        <v>526</v>
      </c>
    </row>
    <row r="3042" spans="12:14" ht="14.5" x14ac:dyDescent="0.35">
      <c r="L3042" s="62" t="s">
        <v>1864</v>
      </c>
      <c r="M3042" s="63" t="s">
        <v>9794</v>
      </c>
      <c r="N3042" s="64" t="s">
        <v>7904</v>
      </c>
    </row>
    <row r="3043" spans="12:14" ht="14.5" x14ac:dyDescent="0.35">
      <c r="L3043" s="62" t="s">
        <v>1865</v>
      </c>
      <c r="M3043" s="63" t="s">
        <v>9789</v>
      </c>
      <c r="N3043" s="64" t="s">
        <v>6676</v>
      </c>
    </row>
    <row r="3044" spans="12:14" ht="14.5" x14ac:dyDescent="0.35">
      <c r="L3044" s="62" t="s">
        <v>1866</v>
      </c>
      <c r="M3044" s="63" t="s">
        <v>9949</v>
      </c>
      <c r="N3044" s="64" t="s">
        <v>6690</v>
      </c>
    </row>
    <row r="3045" spans="12:14" ht="14.5" x14ac:dyDescent="0.35">
      <c r="L3045" s="62" t="s">
        <v>1867</v>
      </c>
      <c r="M3045" s="63" t="s">
        <v>9801</v>
      </c>
      <c r="N3045" s="64" t="s">
        <v>6659</v>
      </c>
    </row>
    <row r="3046" spans="12:14" ht="14.5" x14ac:dyDescent="0.35">
      <c r="L3046" s="62" t="s">
        <v>1868</v>
      </c>
      <c r="M3046" s="63" t="s">
        <v>9789</v>
      </c>
      <c r="N3046" s="64" t="s">
        <v>6677</v>
      </c>
    </row>
    <row r="3047" spans="12:14" ht="14.5" x14ac:dyDescent="0.35">
      <c r="L3047" s="62" t="s">
        <v>1869</v>
      </c>
      <c r="M3047" s="63" t="s">
        <v>9784</v>
      </c>
      <c r="N3047" s="64" t="s">
        <v>6687</v>
      </c>
    </row>
    <row r="3048" spans="12:14" ht="14.5" x14ac:dyDescent="0.35">
      <c r="L3048" s="62" t="s">
        <v>1870</v>
      </c>
      <c r="M3048" s="63" t="s">
        <v>9798</v>
      </c>
      <c r="N3048" s="64" t="s">
        <v>7905</v>
      </c>
    </row>
    <row r="3049" spans="12:14" ht="14.5" x14ac:dyDescent="0.35">
      <c r="L3049" s="62" t="s">
        <v>1871</v>
      </c>
      <c r="M3049" s="63" t="s">
        <v>9747</v>
      </c>
      <c r="N3049" s="64" t="s">
        <v>6660</v>
      </c>
    </row>
    <row r="3050" spans="12:14" ht="14.5" x14ac:dyDescent="0.35">
      <c r="L3050" s="62" t="s">
        <v>1872</v>
      </c>
      <c r="M3050" s="63" t="s">
        <v>9949</v>
      </c>
      <c r="N3050" s="64" t="s">
        <v>6691</v>
      </c>
    </row>
    <row r="3051" spans="12:14" ht="14.5" x14ac:dyDescent="0.35">
      <c r="L3051" s="62" t="s">
        <v>1872</v>
      </c>
      <c r="M3051" s="63" t="s">
        <v>9750</v>
      </c>
      <c r="N3051" s="64" t="s">
        <v>3940</v>
      </c>
    </row>
    <row r="3052" spans="12:14" ht="14.5" x14ac:dyDescent="0.35">
      <c r="L3052" s="62" t="s">
        <v>1873</v>
      </c>
      <c r="M3052" s="63" t="s">
        <v>4358</v>
      </c>
      <c r="N3052" s="64" t="s">
        <v>6682</v>
      </c>
    </row>
    <row r="3053" spans="12:14" ht="14.5" x14ac:dyDescent="0.35">
      <c r="L3053" s="62" t="s">
        <v>1874</v>
      </c>
      <c r="M3053" s="63" t="s">
        <v>9766</v>
      </c>
      <c r="N3053" s="64" t="s">
        <v>3947</v>
      </c>
    </row>
    <row r="3054" spans="12:14" ht="14.5" x14ac:dyDescent="0.35">
      <c r="L3054" s="62" t="s">
        <v>1875</v>
      </c>
      <c r="M3054" s="63" t="s">
        <v>1424</v>
      </c>
      <c r="N3054" s="64" t="s">
        <v>7906</v>
      </c>
    </row>
    <row r="3055" spans="12:14" ht="14.5" x14ac:dyDescent="0.35">
      <c r="L3055" s="62" t="s">
        <v>1876</v>
      </c>
      <c r="M3055" s="63" t="s">
        <v>4358</v>
      </c>
      <c r="N3055" s="64" t="s">
        <v>6683</v>
      </c>
    </row>
    <row r="3056" spans="12:14" ht="14.5" x14ac:dyDescent="0.35">
      <c r="L3056" s="62" t="s">
        <v>4742</v>
      </c>
      <c r="M3056" s="63" t="s">
        <v>9785</v>
      </c>
      <c r="N3056" s="64" t="s">
        <v>6674</v>
      </c>
    </row>
    <row r="3057" spans="12:14" ht="14.5" x14ac:dyDescent="0.35">
      <c r="L3057" s="62" t="s">
        <v>4743</v>
      </c>
      <c r="M3057" s="63" t="s">
        <v>9799</v>
      </c>
      <c r="N3057" s="64" t="s">
        <v>6622</v>
      </c>
    </row>
    <row r="3058" spans="12:14" ht="14.5" x14ac:dyDescent="0.35">
      <c r="L3058" s="62" t="s">
        <v>4744</v>
      </c>
      <c r="M3058" s="63" t="s">
        <v>9782</v>
      </c>
      <c r="N3058" s="64" t="s">
        <v>3939</v>
      </c>
    </row>
    <row r="3059" spans="12:14" ht="14.5" x14ac:dyDescent="0.35">
      <c r="L3059" s="62" t="s">
        <v>4745</v>
      </c>
      <c r="M3059" s="63" t="s">
        <v>9747</v>
      </c>
      <c r="N3059" s="64" t="s">
        <v>6661</v>
      </c>
    </row>
    <row r="3060" spans="12:14" ht="14.5" x14ac:dyDescent="0.35">
      <c r="L3060" s="62" t="s">
        <v>4746</v>
      </c>
      <c r="M3060" s="63" t="s">
        <v>9769</v>
      </c>
      <c r="N3060" s="64" t="s">
        <v>10596</v>
      </c>
    </row>
    <row r="3061" spans="12:14" ht="14.5" x14ac:dyDescent="0.35">
      <c r="L3061" s="62" t="s">
        <v>4747</v>
      </c>
      <c r="M3061" s="63" t="s">
        <v>9738</v>
      </c>
      <c r="N3061" s="64" t="s">
        <v>6660</v>
      </c>
    </row>
    <row r="3062" spans="12:14" ht="14.5" x14ac:dyDescent="0.35">
      <c r="L3062" s="62" t="s">
        <v>4747</v>
      </c>
      <c r="M3062" s="63" t="s">
        <v>9748</v>
      </c>
      <c r="N3062" s="64" t="s">
        <v>2260</v>
      </c>
    </row>
    <row r="3063" spans="12:14" ht="14.5" x14ac:dyDescent="0.35">
      <c r="L3063" s="62" t="s">
        <v>4747</v>
      </c>
      <c r="M3063" s="63" t="s">
        <v>9794</v>
      </c>
      <c r="N3063" s="64" t="s">
        <v>7907</v>
      </c>
    </row>
    <row r="3064" spans="12:14" ht="14.5" x14ac:dyDescent="0.35">
      <c r="L3064" s="62" t="s">
        <v>4748</v>
      </c>
      <c r="M3064" s="63" t="s">
        <v>9799</v>
      </c>
      <c r="N3064" s="64" t="s">
        <v>6623</v>
      </c>
    </row>
    <row r="3065" spans="12:14" ht="14.5" x14ac:dyDescent="0.35">
      <c r="L3065" s="62" t="s">
        <v>4749</v>
      </c>
      <c r="M3065" s="63" t="s">
        <v>9766</v>
      </c>
      <c r="N3065" s="64" t="s">
        <v>3948</v>
      </c>
    </row>
    <row r="3066" spans="12:14" ht="14.5" x14ac:dyDescent="0.35">
      <c r="L3066" s="62" t="s">
        <v>4750</v>
      </c>
      <c r="M3066" s="63" t="s">
        <v>9794</v>
      </c>
      <c r="N3066" s="64" t="s">
        <v>7908</v>
      </c>
    </row>
    <row r="3067" spans="12:14" ht="14.5" x14ac:dyDescent="0.35">
      <c r="L3067" s="62" t="s">
        <v>4751</v>
      </c>
      <c r="M3067" s="63" t="s">
        <v>9786</v>
      </c>
      <c r="N3067" s="64" t="s">
        <v>6619</v>
      </c>
    </row>
    <row r="3068" spans="12:14" ht="14.5" x14ac:dyDescent="0.35">
      <c r="L3068" s="62" t="s">
        <v>4752</v>
      </c>
      <c r="M3068" s="63" t="s">
        <v>9783</v>
      </c>
      <c r="N3068" s="64" t="s">
        <v>6643</v>
      </c>
    </row>
    <row r="3069" spans="12:14" ht="14.5" x14ac:dyDescent="0.35">
      <c r="L3069" s="62" t="s">
        <v>4753</v>
      </c>
      <c r="M3069" s="63" t="s">
        <v>9773</v>
      </c>
      <c r="N3069" s="64" t="s">
        <v>6676</v>
      </c>
    </row>
    <row r="3070" spans="12:14" ht="14.5" x14ac:dyDescent="0.35">
      <c r="L3070" s="62" t="s">
        <v>5795</v>
      </c>
      <c r="M3070" s="63" t="s">
        <v>9747</v>
      </c>
      <c r="N3070" s="64" t="s">
        <v>6662</v>
      </c>
    </row>
    <row r="3071" spans="12:14" ht="14.5" x14ac:dyDescent="0.35">
      <c r="L3071" s="62" t="s">
        <v>5795</v>
      </c>
      <c r="M3071" s="63" t="s">
        <v>9748</v>
      </c>
      <c r="N3071" s="64" t="s">
        <v>2261</v>
      </c>
    </row>
    <row r="3072" spans="12:14" ht="14.5" x14ac:dyDescent="0.35">
      <c r="L3072" s="62" t="s">
        <v>5796</v>
      </c>
      <c r="M3072" s="63" t="s">
        <v>9801</v>
      </c>
      <c r="N3072" s="64" t="s">
        <v>6660</v>
      </c>
    </row>
    <row r="3073" spans="12:14" ht="14.5" x14ac:dyDescent="0.35">
      <c r="L3073" s="62" t="s">
        <v>5796</v>
      </c>
      <c r="M3073" s="63" t="s">
        <v>9792</v>
      </c>
      <c r="N3073" s="64" t="s">
        <v>6661</v>
      </c>
    </row>
    <row r="3074" spans="12:14" ht="14.5" x14ac:dyDescent="0.35">
      <c r="L3074" s="62" t="s">
        <v>5797</v>
      </c>
      <c r="M3074" s="63" t="s">
        <v>9765</v>
      </c>
      <c r="N3074" s="64" t="s">
        <v>3937</v>
      </c>
    </row>
    <row r="3075" spans="12:14" ht="14.5" x14ac:dyDescent="0.35">
      <c r="L3075" s="62" t="s">
        <v>5798</v>
      </c>
      <c r="M3075" s="63" t="s">
        <v>9783</v>
      </c>
      <c r="N3075" s="64" t="s">
        <v>6644</v>
      </c>
    </row>
    <row r="3076" spans="12:14" ht="14.5" x14ac:dyDescent="0.35">
      <c r="L3076" s="62" t="s">
        <v>5798</v>
      </c>
      <c r="M3076" s="63" t="s">
        <v>9794</v>
      </c>
      <c r="N3076" s="64" t="s">
        <v>7909</v>
      </c>
    </row>
    <row r="3077" spans="12:14" ht="14.5" x14ac:dyDescent="0.35">
      <c r="L3077" s="62" t="s">
        <v>5799</v>
      </c>
      <c r="M3077" s="63" t="s">
        <v>9748</v>
      </c>
      <c r="N3077" s="64" t="s">
        <v>2262</v>
      </c>
    </row>
    <row r="3078" spans="12:14" ht="14.5" x14ac:dyDescent="0.35">
      <c r="L3078" s="62" t="s">
        <v>5800</v>
      </c>
      <c r="M3078" s="63" t="s">
        <v>9779</v>
      </c>
      <c r="N3078" s="64" t="s">
        <v>10606</v>
      </c>
    </row>
    <row r="3079" spans="12:14" ht="14.5" x14ac:dyDescent="0.35">
      <c r="L3079" s="62" t="s">
        <v>5800</v>
      </c>
      <c r="M3079" s="63" t="s">
        <v>9781</v>
      </c>
      <c r="N3079" s="64" t="s">
        <v>6651</v>
      </c>
    </row>
    <row r="3080" spans="12:14" ht="14.5" x14ac:dyDescent="0.35">
      <c r="L3080" s="62" t="s">
        <v>5800</v>
      </c>
      <c r="M3080" s="63" t="s">
        <v>9788</v>
      </c>
      <c r="N3080" s="64" t="s">
        <v>6654</v>
      </c>
    </row>
    <row r="3081" spans="12:14" ht="14.5" x14ac:dyDescent="0.35">
      <c r="L3081" s="62" t="s">
        <v>5800</v>
      </c>
      <c r="M3081" s="63" t="s">
        <v>9773</v>
      </c>
      <c r="N3081" s="64" t="s">
        <v>6677</v>
      </c>
    </row>
    <row r="3082" spans="12:14" ht="14.5" x14ac:dyDescent="0.35">
      <c r="L3082" s="62" t="s">
        <v>5800</v>
      </c>
      <c r="M3082" s="63" t="s">
        <v>9784</v>
      </c>
      <c r="N3082" s="64" t="s">
        <v>6688</v>
      </c>
    </row>
    <row r="3083" spans="12:14" ht="14.5" x14ac:dyDescent="0.35">
      <c r="L3083" s="62" t="s">
        <v>5800</v>
      </c>
      <c r="M3083" s="63" t="s">
        <v>9949</v>
      </c>
      <c r="N3083" s="64" t="s">
        <v>6692</v>
      </c>
    </row>
    <row r="3084" spans="12:14" ht="14.5" x14ac:dyDescent="0.35">
      <c r="L3084" s="62" t="s">
        <v>5800</v>
      </c>
      <c r="M3084" s="63" t="s">
        <v>9793</v>
      </c>
      <c r="N3084" s="64" t="s">
        <v>3936</v>
      </c>
    </row>
    <row r="3085" spans="12:14" ht="14.5" x14ac:dyDescent="0.35">
      <c r="L3085" s="62" t="s">
        <v>5800</v>
      </c>
      <c r="M3085" s="63" t="s">
        <v>9765</v>
      </c>
      <c r="N3085" s="64" t="s">
        <v>3938</v>
      </c>
    </row>
    <row r="3086" spans="12:14" ht="14.5" x14ac:dyDescent="0.35">
      <c r="L3086" s="62" t="s">
        <v>5800</v>
      </c>
      <c r="M3086" s="63" t="s">
        <v>9782</v>
      </c>
      <c r="N3086" s="64" t="s">
        <v>3940</v>
      </c>
    </row>
    <row r="3087" spans="12:14" ht="14.5" x14ac:dyDescent="0.35">
      <c r="L3087" s="62" t="s">
        <v>5800</v>
      </c>
      <c r="M3087" s="63" t="s">
        <v>9798</v>
      </c>
      <c r="N3087" s="64" t="s">
        <v>3941</v>
      </c>
    </row>
    <row r="3088" spans="12:14" ht="14.5" x14ac:dyDescent="0.35">
      <c r="L3088" s="62" t="s">
        <v>5800</v>
      </c>
      <c r="M3088" s="63" t="s">
        <v>9750</v>
      </c>
      <c r="N3088" s="64" t="s">
        <v>3941</v>
      </c>
    </row>
    <row r="3089" spans="12:14" ht="14.5" x14ac:dyDescent="0.35">
      <c r="L3089" s="62" t="s">
        <v>5800</v>
      </c>
      <c r="M3089" s="63" t="s">
        <v>9774</v>
      </c>
      <c r="N3089" s="64" t="s">
        <v>527</v>
      </c>
    </row>
    <row r="3090" spans="12:14" ht="14.5" x14ac:dyDescent="0.35">
      <c r="L3090" s="62" t="s">
        <v>5800</v>
      </c>
      <c r="M3090" s="63" t="s">
        <v>9767</v>
      </c>
      <c r="N3090" s="64" t="s">
        <v>235</v>
      </c>
    </row>
    <row r="3091" spans="12:14" ht="14.5" x14ac:dyDescent="0.35">
      <c r="L3091" s="62" t="s">
        <v>5800</v>
      </c>
      <c r="M3091" s="63" t="s">
        <v>9748</v>
      </c>
      <c r="N3091" s="64" t="s">
        <v>2264</v>
      </c>
    </row>
    <row r="3092" spans="12:14" ht="14.5" x14ac:dyDescent="0.35">
      <c r="L3092" s="62" t="s">
        <v>5801</v>
      </c>
      <c r="M3092" s="63" t="s">
        <v>9949</v>
      </c>
      <c r="N3092" s="64" t="s">
        <v>6693</v>
      </c>
    </row>
    <row r="3093" spans="12:14" ht="14.5" x14ac:dyDescent="0.35">
      <c r="L3093" s="62" t="s">
        <v>5802</v>
      </c>
      <c r="M3093" s="63" t="s">
        <v>9795</v>
      </c>
      <c r="N3093" s="64" t="s">
        <v>10614</v>
      </c>
    </row>
    <row r="3094" spans="12:14" ht="14.5" x14ac:dyDescent="0.35">
      <c r="L3094" s="62" t="s">
        <v>5803</v>
      </c>
      <c r="M3094" s="63" t="s">
        <v>9786</v>
      </c>
      <c r="N3094" s="64" t="s">
        <v>6620</v>
      </c>
    </row>
    <row r="3095" spans="12:14" ht="14.5" x14ac:dyDescent="0.35">
      <c r="L3095" s="62" t="s">
        <v>5804</v>
      </c>
      <c r="M3095" s="63" t="s">
        <v>4358</v>
      </c>
      <c r="N3095" s="64" t="s">
        <v>6686</v>
      </c>
    </row>
    <row r="3096" spans="12:14" ht="14.5" x14ac:dyDescent="0.35">
      <c r="L3096" s="62" t="s">
        <v>5805</v>
      </c>
      <c r="M3096" s="63" t="s">
        <v>9802</v>
      </c>
      <c r="N3096" s="64" t="s">
        <v>10607</v>
      </c>
    </row>
    <row r="3097" spans="12:14" ht="14.5" x14ac:dyDescent="0.35">
      <c r="L3097" s="62" t="s">
        <v>5806</v>
      </c>
      <c r="M3097" s="63" t="s">
        <v>9801</v>
      </c>
      <c r="N3097" s="64" t="s">
        <v>6661</v>
      </c>
    </row>
    <row r="3098" spans="12:14" ht="14.5" x14ac:dyDescent="0.35">
      <c r="L3098" s="62" t="s">
        <v>8184</v>
      </c>
      <c r="M3098" s="63" t="s">
        <v>9790</v>
      </c>
      <c r="N3098" s="64" t="s">
        <v>10577</v>
      </c>
    </row>
    <row r="3099" spans="12:14" ht="14.5" x14ac:dyDescent="0.35">
      <c r="L3099" s="62" t="s">
        <v>8184</v>
      </c>
      <c r="M3099" s="63" t="s">
        <v>9796</v>
      </c>
      <c r="N3099" s="64" t="s">
        <v>10593</v>
      </c>
    </row>
    <row r="3100" spans="12:14" ht="14.5" x14ac:dyDescent="0.35">
      <c r="L3100" s="62" t="s">
        <v>8184</v>
      </c>
      <c r="M3100" s="63" t="s">
        <v>9769</v>
      </c>
      <c r="N3100" s="64" t="s">
        <v>10597</v>
      </c>
    </row>
    <row r="3101" spans="12:14" ht="14.5" x14ac:dyDescent="0.35">
      <c r="L3101" s="62" t="s">
        <v>8184</v>
      </c>
      <c r="M3101" s="63" t="s">
        <v>9770</v>
      </c>
      <c r="N3101" s="64" t="s">
        <v>10607</v>
      </c>
    </row>
    <row r="3102" spans="12:14" ht="14.5" x14ac:dyDescent="0.35">
      <c r="L3102" s="62" t="s">
        <v>8184</v>
      </c>
      <c r="M3102" s="63" t="s">
        <v>9795</v>
      </c>
      <c r="N3102" s="64" t="s">
        <v>10615</v>
      </c>
    </row>
    <row r="3103" spans="12:14" ht="14.5" x14ac:dyDescent="0.35">
      <c r="L3103" s="62" t="s">
        <v>8184</v>
      </c>
      <c r="M3103" s="63" t="s">
        <v>9786</v>
      </c>
      <c r="N3103" s="64" t="s">
        <v>6621</v>
      </c>
    </row>
    <row r="3104" spans="12:14" ht="14.5" x14ac:dyDescent="0.35">
      <c r="L3104" s="62" t="s">
        <v>8184</v>
      </c>
      <c r="M3104" s="63" t="s">
        <v>9749</v>
      </c>
      <c r="N3104" s="64" t="s">
        <v>6636</v>
      </c>
    </row>
    <row r="3105" spans="12:14" ht="14.5" x14ac:dyDescent="0.35">
      <c r="L3105" s="62" t="s">
        <v>8184</v>
      </c>
      <c r="M3105" s="63" t="s">
        <v>9781</v>
      </c>
      <c r="N3105" s="64" t="s">
        <v>6653</v>
      </c>
    </row>
    <row r="3106" spans="12:14" ht="14.5" x14ac:dyDescent="0.35">
      <c r="L3106" s="62" t="s">
        <v>8184</v>
      </c>
      <c r="M3106" s="63" t="s">
        <v>9768</v>
      </c>
      <c r="N3106" s="64" t="s">
        <v>6655</v>
      </c>
    </row>
    <row r="3107" spans="12:14" ht="14.5" x14ac:dyDescent="0.35">
      <c r="L3107" s="62" t="s">
        <v>8184</v>
      </c>
      <c r="M3107" s="63" t="s">
        <v>9743</v>
      </c>
      <c r="N3107" s="64" t="s">
        <v>6658</v>
      </c>
    </row>
    <row r="3108" spans="12:14" ht="14.5" x14ac:dyDescent="0.35">
      <c r="L3108" s="62" t="s">
        <v>8184</v>
      </c>
      <c r="M3108" s="63" t="s">
        <v>9788</v>
      </c>
      <c r="N3108" s="64" t="s">
        <v>6659</v>
      </c>
    </row>
    <row r="3109" spans="12:14" ht="14.5" x14ac:dyDescent="0.35">
      <c r="L3109" s="62" t="s">
        <v>8184</v>
      </c>
      <c r="M3109" s="63" t="s">
        <v>9738</v>
      </c>
      <c r="N3109" s="64" t="s">
        <v>6661</v>
      </c>
    </row>
    <row r="3110" spans="12:14" ht="14.5" x14ac:dyDescent="0.35">
      <c r="L3110" s="62" t="s">
        <v>8184</v>
      </c>
      <c r="M3110" s="63" t="s">
        <v>9801</v>
      </c>
      <c r="N3110" s="64" t="s">
        <v>6662</v>
      </c>
    </row>
    <row r="3111" spans="12:14" ht="14.5" x14ac:dyDescent="0.35">
      <c r="L3111" s="62" t="s">
        <v>8184</v>
      </c>
      <c r="M3111" s="63" t="s">
        <v>9747</v>
      </c>
      <c r="N3111" s="64" t="s">
        <v>6663</v>
      </c>
    </row>
    <row r="3112" spans="12:14" ht="14.5" x14ac:dyDescent="0.35">
      <c r="L3112" s="62" t="s">
        <v>8184</v>
      </c>
      <c r="M3112" s="63" t="s">
        <v>9741</v>
      </c>
      <c r="N3112" s="64" t="s">
        <v>6671</v>
      </c>
    </row>
    <row r="3113" spans="12:14" ht="14.5" x14ac:dyDescent="0.35">
      <c r="L3113" s="62" t="s">
        <v>8184</v>
      </c>
      <c r="M3113" s="63" t="s">
        <v>9785</v>
      </c>
      <c r="N3113" s="64" t="s">
        <v>6676</v>
      </c>
    </row>
    <row r="3114" spans="12:14" ht="14.5" x14ac:dyDescent="0.35">
      <c r="L3114" s="62" t="s">
        <v>8184</v>
      </c>
      <c r="M3114" s="63" t="s">
        <v>9773</v>
      </c>
      <c r="N3114" s="64" t="s">
        <v>6678</v>
      </c>
    </row>
    <row r="3115" spans="12:14" ht="14.5" x14ac:dyDescent="0.35">
      <c r="L3115" s="62" t="s">
        <v>8184</v>
      </c>
      <c r="M3115" s="63" t="s">
        <v>4358</v>
      </c>
      <c r="N3115" s="64" t="s">
        <v>6687</v>
      </c>
    </row>
    <row r="3116" spans="12:14" ht="14.5" x14ac:dyDescent="0.35">
      <c r="L3116" s="62" t="s">
        <v>8184</v>
      </c>
      <c r="M3116" s="63" t="s">
        <v>9784</v>
      </c>
      <c r="N3116" s="64" t="s">
        <v>6690</v>
      </c>
    </row>
    <row r="3117" spans="12:14" ht="14.5" x14ac:dyDescent="0.35">
      <c r="L3117" s="62" t="s">
        <v>8184</v>
      </c>
      <c r="M3117" s="63" t="s">
        <v>9949</v>
      </c>
      <c r="N3117" s="64" t="s">
        <v>3935</v>
      </c>
    </row>
    <row r="3118" spans="12:14" ht="14.5" x14ac:dyDescent="0.35">
      <c r="L3118" s="62" t="s">
        <v>8184</v>
      </c>
      <c r="M3118" s="63" t="s">
        <v>9776</v>
      </c>
      <c r="N3118" s="64" t="s">
        <v>3936</v>
      </c>
    </row>
    <row r="3119" spans="12:14" ht="14.5" x14ac:dyDescent="0.35">
      <c r="L3119" s="62" t="s">
        <v>8184</v>
      </c>
      <c r="M3119" s="63" t="s">
        <v>9793</v>
      </c>
      <c r="N3119" s="64" t="s">
        <v>3937</v>
      </c>
    </row>
    <row r="3120" spans="12:14" ht="14.5" x14ac:dyDescent="0.35">
      <c r="L3120" s="62" t="s">
        <v>8184</v>
      </c>
      <c r="M3120" s="63" t="s">
        <v>9765</v>
      </c>
      <c r="N3120" s="64" t="s">
        <v>3939</v>
      </c>
    </row>
    <row r="3121" spans="12:14" ht="14.5" x14ac:dyDescent="0.35">
      <c r="L3121" s="62" t="s">
        <v>8184</v>
      </c>
      <c r="M3121" s="63" t="s">
        <v>9782</v>
      </c>
      <c r="N3121" s="64" t="s">
        <v>3941</v>
      </c>
    </row>
    <row r="3122" spans="12:14" ht="14.5" x14ac:dyDescent="0.35">
      <c r="L3122" s="62" t="s">
        <v>8184</v>
      </c>
      <c r="M3122" s="63" t="s">
        <v>9750</v>
      </c>
      <c r="N3122" s="64" t="s">
        <v>3942</v>
      </c>
    </row>
    <row r="3123" spans="12:14" ht="14.5" x14ac:dyDescent="0.35">
      <c r="L3123" s="62" t="s">
        <v>8184</v>
      </c>
      <c r="M3123" s="63" t="s">
        <v>9798</v>
      </c>
      <c r="N3123" s="64" t="s">
        <v>3943</v>
      </c>
    </row>
    <row r="3124" spans="12:14" ht="14.5" x14ac:dyDescent="0.35">
      <c r="L3124" s="62" t="s">
        <v>8184</v>
      </c>
      <c r="M3124" s="63" t="s">
        <v>9766</v>
      </c>
      <c r="N3124" s="64" t="s">
        <v>517</v>
      </c>
    </row>
    <row r="3125" spans="12:14" ht="14.5" x14ac:dyDescent="0.35">
      <c r="L3125" s="62" t="s">
        <v>8184</v>
      </c>
      <c r="M3125" s="63" t="s">
        <v>9774</v>
      </c>
      <c r="N3125" s="64" t="s">
        <v>528</v>
      </c>
    </row>
    <row r="3126" spans="12:14" ht="14.5" x14ac:dyDescent="0.35">
      <c r="L3126" s="62" t="s">
        <v>8184</v>
      </c>
      <c r="M3126" s="63" t="s">
        <v>9767</v>
      </c>
      <c r="N3126" s="64" t="s">
        <v>236</v>
      </c>
    </row>
    <row r="3127" spans="12:14" ht="14.5" x14ac:dyDescent="0.35">
      <c r="L3127" s="62" t="s">
        <v>8184</v>
      </c>
      <c r="M3127" s="63" t="s">
        <v>9748</v>
      </c>
      <c r="N3127" s="64" t="s">
        <v>2265</v>
      </c>
    </row>
    <row r="3128" spans="12:14" ht="14.5" x14ac:dyDescent="0.35">
      <c r="L3128" s="62" t="s">
        <v>8184</v>
      </c>
      <c r="M3128" s="63" t="s">
        <v>9794</v>
      </c>
      <c r="N3128" s="64" t="s">
        <v>7910</v>
      </c>
    </row>
    <row r="3129" spans="12:14" ht="14.5" x14ac:dyDescent="0.35">
      <c r="L3129" s="62" t="s">
        <v>5807</v>
      </c>
      <c r="M3129" s="63" t="s">
        <v>9785</v>
      </c>
      <c r="N3129" s="64" t="s">
        <v>6677</v>
      </c>
    </row>
    <row r="3130" spans="12:14" ht="14.5" x14ac:dyDescent="0.35">
      <c r="L3130" s="62" t="s">
        <v>5808</v>
      </c>
      <c r="M3130" s="63" t="s">
        <v>9777</v>
      </c>
      <c r="N3130" s="64" t="s">
        <v>10600</v>
      </c>
    </row>
    <row r="3131" spans="12:14" ht="14.5" x14ac:dyDescent="0.35">
      <c r="L3131" s="62" t="s">
        <v>5809</v>
      </c>
      <c r="M3131" s="63" t="s">
        <v>9772</v>
      </c>
      <c r="N3131" s="64" t="s">
        <v>6686</v>
      </c>
    </row>
    <row r="3132" spans="12:14" ht="14.5" x14ac:dyDescent="0.35">
      <c r="L3132" s="62" t="s">
        <v>5810</v>
      </c>
      <c r="M3132" s="63" t="s">
        <v>9782</v>
      </c>
      <c r="N3132" s="64" t="s">
        <v>3942</v>
      </c>
    </row>
    <row r="3133" spans="12:14" ht="14.5" x14ac:dyDescent="0.35">
      <c r="L3133" s="62" t="s">
        <v>5811</v>
      </c>
      <c r="M3133" s="63" t="s">
        <v>4358</v>
      </c>
      <c r="N3133" s="64" t="s">
        <v>6688</v>
      </c>
    </row>
    <row r="3134" spans="12:14" ht="14.5" x14ac:dyDescent="0.35">
      <c r="L3134" s="62" t="s">
        <v>5812</v>
      </c>
      <c r="M3134" s="63" t="s">
        <v>9801</v>
      </c>
      <c r="N3134" s="64" t="s">
        <v>6663</v>
      </c>
    </row>
    <row r="3135" spans="12:14" ht="14.5" x14ac:dyDescent="0.35">
      <c r="L3135" s="62" t="s">
        <v>5813</v>
      </c>
      <c r="M3135" s="63" t="s">
        <v>9801</v>
      </c>
      <c r="N3135" s="64" t="s">
        <v>6665</v>
      </c>
    </row>
    <row r="3136" spans="12:14" ht="14.5" x14ac:dyDescent="0.35">
      <c r="L3136" s="62" t="s">
        <v>5814</v>
      </c>
      <c r="M3136" s="63" t="s">
        <v>9801</v>
      </c>
      <c r="N3136" s="64" t="s">
        <v>6666</v>
      </c>
    </row>
    <row r="3137" spans="12:14" ht="14.5" x14ac:dyDescent="0.35">
      <c r="L3137" s="62" t="s">
        <v>5815</v>
      </c>
      <c r="M3137" s="63" t="s">
        <v>9795</v>
      </c>
      <c r="N3137" s="64" t="s">
        <v>10616</v>
      </c>
    </row>
    <row r="3138" spans="12:14" ht="14.5" x14ac:dyDescent="0.35">
      <c r="L3138" s="62" t="s">
        <v>5815</v>
      </c>
      <c r="M3138" s="63" t="s">
        <v>9800</v>
      </c>
      <c r="N3138" s="64" t="s">
        <v>6643</v>
      </c>
    </row>
    <row r="3139" spans="12:14" ht="14.5" x14ac:dyDescent="0.35">
      <c r="L3139" s="62" t="s">
        <v>5815</v>
      </c>
      <c r="M3139" s="63" t="s">
        <v>9781</v>
      </c>
      <c r="N3139" s="64" t="s">
        <v>6655</v>
      </c>
    </row>
    <row r="3140" spans="12:14" ht="14.5" x14ac:dyDescent="0.35">
      <c r="L3140" s="62" t="s">
        <v>5815</v>
      </c>
      <c r="M3140" s="63" t="s">
        <v>9788</v>
      </c>
      <c r="N3140" s="64" t="s">
        <v>6660</v>
      </c>
    </row>
    <row r="3141" spans="12:14" ht="14.5" x14ac:dyDescent="0.35">
      <c r="L3141" s="62" t="s">
        <v>5815</v>
      </c>
      <c r="M3141" s="63" t="s">
        <v>9773</v>
      </c>
      <c r="N3141" s="64" t="s">
        <v>6680</v>
      </c>
    </row>
    <row r="3142" spans="12:14" ht="14.5" x14ac:dyDescent="0.35">
      <c r="L3142" s="62" t="s">
        <v>5815</v>
      </c>
      <c r="M3142" s="63" t="s">
        <v>9772</v>
      </c>
      <c r="N3142" s="64" t="s">
        <v>6687</v>
      </c>
    </row>
    <row r="3143" spans="12:14" ht="14.5" x14ac:dyDescent="0.35">
      <c r="L3143" s="62" t="s">
        <v>5815</v>
      </c>
      <c r="M3143" s="63" t="s">
        <v>9784</v>
      </c>
      <c r="N3143" s="64" t="s">
        <v>6691</v>
      </c>
    </row>
    <row r="3144" spans="12:14" ht="14.5" x14ac:dyDescent="0.35">
      <c r="L3144" s="62" t="s">
        <v>5815</v>
      </c>
      <c r="M3144" s="63" t="s">
        <v>9949</v>
      </c>
      <c r="N3144" s="64" t="s">
        <v>3936</v>
      </c>
    </row>
    <row r="3145" spans="12:14" ht="14.5" x14ac:dyDescent="0.35">
      <c r="L3145" s="62" t="s">
        <v>5815</v>
      </c>
      <c r="M3145" s="63" t="s">
        <v>9776</v>
      </c>
      <c r="N3145" s="64" t="s">
        <v>3937</v>
      </c>
    </row>
    <row r="3146" spans="12:14" ht="14.5" x14ac:dyDescent="0.35">
      <c r="L3146" s="62" t="s">
        <v>5815</v>
      </c>
      <c r="M3146" s="63" t="s">
        <v>9793</v>
      </c>
      <c r="N3146" s="64" t="s">
        <v>3938</v>
      </c>
    </row>
    <row r="3147" spans="12:14" ht="14.5" x14ac:dyDescent="0.35">
      <c r="L3147" s="62" t="s">
        <v>5815</v>
      </c>
      <c r="M3147" s="63" t="s">
        <v>9765</v>
      </c>
      <c r="N3147" s="64" t="s">
        <v>3940</v>
      </c>
    </row>
    <row r="3148" spans="12:14" ht="14.5" x14ac:dyDescent="0.35">
      <c r="L3148" s="62" t="s">
        <v>5815</v>
      </c>
      <c r="M3148" s="63" t="s">
        <v>9750</v>
      </c>
      <c r="N3148" s="64" t="s">
        <v>3943</v>
      </c>
    </row>
    <row r="3149" spans="12:14" ht="14.5" x14ac:dyDescent="0.35">
      <c r="L3149" s="62" t="s">
        <v>5815</v>
      </c>
      <c r="M3149" s="63" t="s">
        <v>9782</v>
      </c>
      <c r="N3149" s="64" t="s">
        <v>3943</v>
      </c>
    </row>
    <row r="3150" spans="12:14" ht="14.5" x14ac:dyDescent="0.35">
      <c r="L3150" s="62" t="s">
        <v>5815</v>
      </c>
      <c r="M3150" s="63" t="s">
        <v>9774</v>
      </c>
      <c r="N3150" s="64" t="s">
        <v>233</v>
      </c>
    </row>
    <row r="3151" spans="12:14" ht="14.5" x14ac:dyDescent="0.35">
      <c r="L3151" s="62" t="s">
        <v>5815</v>
      </c>
      <c r="M3151" s="63" t="s">
        <v>9767</v>
      </c>
      <c r="N3151" s="64" t="s">
        <v>237</v>
      </c>
    </row>
    <row r="3152" spans="12:14" ht="14.5" x14ac:dyDescent="0.35">
      <c r="L3152" s="62" t="s">
        <v>5815</v>
      </c>
      <c r="M3152" s="63" t="s">
        <v>9748</v>
      </c>
      <c r="N3152" s="64" t="s">
        <v>2267</v>
      </c>
    </row>
    <row r="3153" spans="12:14" ht="14.5" x14ac:dyDescent="0.35">
      <c r="L3153" s="62" t="s">
        <v>5816</v>
      </c>
      <c r="M3153" s="63" t="s">
        <v>9798</v>
      </c>
      <c r="N3153" s="64" t="s">
        <v>7911</v>
      </c>
    </row>
    <row r="3154" spans="12:14" ht="14.5" x14ac:dyDescent="0.35">
      <c r="L3154" s="62" t="s">
        <v>5817</v>
      </c>
      <c r="M3154" s="63" t="s">
        <v>9793</v>
      </c>
      <c r="N3154" s="64" t="s">
        <v>3939</v>
      </c>
    </row>
    <row r="3155" spans="12:14" ht="14.5" x14ac:dyDescent="0.35">
      <c r="L3155" s="62" t="s">
        <v>5818</v>
      </c>
      <c r="M3155" s="63" t="s">
        <v>9794</v>
      </c>
      <c r="N3155" s="64" t="s">
        <v>7912</v>
      </c>
    </row>
    <row r="3156" spans="12:14" ht="14.5" x14ac:dyDescent="0.35">
      <c r="L3156" s="62" t="s">
        <v>5819</v>
      </c>
      <c r="M3156" s="63" t="s">
        <v>9795</v>
      </c>
      <c r="N3156" s="64" t="s">
        <v>10617</v>
      </c>
    </row>
    <row r="3157" spans="12:14" ht="14.5" x14ac:dyDescent="0.35">
      <c r="L3157" s="62" t="s">
        <v>5820</v>
      </c>
      <c r="M3157" s="63" t="s">
        <v>9800</v>
      </c>
      <c r="N3157" s="64" t="s">
        <v>6644</v>
      </c>
    </row>
    <row r="3158" spans="12:14" ht="14.5" x14ac:dyDescent="0.35">
      <c r="L3158" s="62" t="s">
        <v>5820</v>
      </c>
      <c r="M3158" s="63" t="s">
        <v>9768</v>
      </c>
      <c r="N3158" s="64" t="s">
        <v>6656</v>
      </c>
    </row>
    <row r="3159" spans="12:14" ht="14.5" x14ac:dyDescent="0.35">
      <c r="L3159" s="62" t="s">
        <v>5820</v>
      </c>
      <c r="M3159" s="63" t="s">
        <v>9773</v>
      </c>
      <c r="N3159" s="64" t="s">
        <v>6681</v>
      </c>
    </row>
    <row r="3160" spans="12:14" ht="14.5" x14ac:dyDescent="0.35">
      <c r="L3160" s="62" t="s">
        <v>5820</v>
      </c>
      <c r="M3160" s="63" t="s">
        <v>9776</v>
      </c>
      <c r="N3160" s="64" t="s">
        <v>3938</v>
      </c>
    </row>
    <row r="3161" spans="12:14" ht="14.5" x14ac:dyDescent="0.35">
      <c r="L3161" s="62" t="s">
        <v>5820</v>
      </c>
      <c r="M3161" s="63" t="s">
        <v>9765</v>
      </c>
      <c r="N3161" s="64" t="s">
        <v>3941</v>
      </c>
    </row>
    <row r="3162" spans="12:14" ht="14.5" x14ac:dyDescent="0.35">
      <c r="L3162" s="62" t="s">
        <v>5820</v>
      </c>
      <c r="M3162" s="63" t="s">
        <v>9774</v>
      </c>
      <c r="N3162" s="64" t="s">
        <v>234</v>
      </c>
    </row>
    <row r="3163" spans="12:14" ht="14.5" x14ac:dyDescent="0.35">
      <c r="L3163" s="62" t="s">
        <v>5820</v>
      </c>
      <c r="M3163" s="63" t="s">
        <v>9767</v>
      </c>
      <c r="N3163" s="64" t="s">
        <v>238</v>
      </c>
    </row>
    <row r="3164" spans="12:14" ht="14.5" x14ac:dyDescent="0.35">
      <c r="L3164" s="62" t="s">
        <v>5820</v>
      </c>
      <c r="M3164" s="63" t="s">
        <v>9748</v>
      </c>
      <c r="N3164" s="64" t="s">
        <v>6824</v>
      </c>
    </row>
    <row r="3165" spans="12:14" ht="14.5" x14ac:dyDescent="0.35">
      <c r="L3165" s="62" t="s">
        <v>5821</v>
      </c>
      <c r="M3165" s="63" t="s">
        <v>9743</v>
      </c>
      <c r="N3165" s="64" t="s">
        <v>6654</v>
      </c>
    </row>
    <row r="3166" spans="12:14" ht="14.5" x14ac:dyDescent="0.35">
      <c r="L3166" s="62" t="s">
        <v>5822</v>
      </c>
      <c r="M3166" s="63" t="s">
        <v>9783</v>
      </c>
      <c r="N3166" s="64" t="s">
        <v>6646</v>
      </c>
    </row>
    <row r="3167" spans="12:14" ht="14.5" x14ac:dyDescent="0.35">
      <c r="L3167" s="62" t="s">
        <v>5822</v>
      </c>
      <c r="M3167" s="63" t="s">
        <v>9949</v>
      </c>
      <c r="N3167" s="64" t="s">
        <v>3937</v>
      </c>
    </row>
    <row r="3168" spans="12:14" ht="14.5" x14ac:dyDescent="0.35">
      <c r="L3168" s="62" t="s">
        <v>5823</v>
      </c>
      <c r="M3168" s="63" t="s">
        <v>9768</v>
      </c>
      <c r="N3168" s="64" t="s">
        <v>6658</v>
      </c>
    </row>
    <row r="3169" spans="12:14" ht="14.5" x14ac:dyDescent="0.35">
      <c r="L3169" s="62" t="s">
        <v>5824</v>
      </c>
      <c r="M3169" s="63" t="s">
        <v>9768</v>
      </c>
      <c r="N3169" s="64" t="s">
        <v>6654</v>
      </c>
    </row>
    <row r="3170" spans="12:14" ht="14.5" x14ac:dyDescent="0.35">
      <c r="L3170" s="62" t="s">
        <v>5825</v>
      </c>
      <c r="M3170" s="63" t="s">
        <v>9768</v>
      </c>
      <c r="N3170" s="64" t="s">
        <v>6659</v>
      </c>
    </row>
    <row r="3171" spans="12:14" ht="14.5" x14ac:dyDescent="0.35">
      <c r="L3171" s="62" t="s">
        <v>5826</v>
      </c>
      <c r="M3171" s="63" t="s">
        <v>9781</v>
      </c>
      <c r="N3171" s="64" t="s">
        <v>6656</v>
      </c>
    </row>
    <row r="3172" spans="12:14" ht="14.5" x14ac:dyDescent="0.35">
      <c r="L3172" s="62" t="s">
        <v>5827</v>
      </c>
      <c r="M3172" s="63" t="s">
        <v>9739</v>
      </c>
      <c r="N3172" s="64" t="s">
        <v>10589</v>
      </c>
    </row>
    <row r="3173" spans="12:14" ht="14.5" x14ac:dyDescent="0.35">
      <c r="L3173" s="62" t="s">
        <v>5828</v>
      </c>
      <c r="M3173" s="63" t="s">
        <v>9788</v>
      </c>
      <c r="N3173" s="64" t="s">
        <v>6661</v>
      </c>
    </row>
    <row r="3174" spans="12:14" ht="14.5" x14ac:dyDescent="0.35">
      <c r="L3174" s="62" t="s">
        <v>5828</v>
      </c>
      <c r="M3174" s="63" t="s">
        <v>9798</v>
      </c>
      <c r="N3174" s="64" t="s">
        <v>3944</v>
      </c>
    </row>
    <row r="3175" spans="12:14" ht="14.5" x14ac:dyDescent="0.35">
      <c r="L3175" s="62" t="s">
        <v>5829</v>
      </c>
      <c r="M3175" s="63" t="s">
        <v>9802</v>
      </c>
      <c r="N3175" s="64" t="s">
        <v>10608</v>
      </c>
    </row>
    <row r="3176" spans="12:14" ht="14.5" x14ac:dyDescent="0.35">
      <c r="L3176" s="62" t="s">
        <v>5830</v>
      </c>
      <c r="M3176" s="63" t="s">
        <v>9800</v>
      </c>
      <c r="N3176" s="64" t="s">
        <v>6646</v>
      </c>
    </row>
    <row r="3177" spans="12:14" ht="14.5" x14ac:dyDescent="0.35">
      <c r="L3177" s="62" t="s">
        <v>4795</v>
      </c>
      <c r="M3177" s="63" t="s">
        <v>9772</v>
      </c>
      <c r="N3177" s="64" t="s">
        <v>6688</v>
      </c>
    </row>
    <row r="3178" spans="12:14" ht="14.5" x14ac:dyDescent="0.35">
      <c r="L3178" s="62" t="s">
        <v>4796</v>
      </c>
      <c r="M3178" s="63" t="s">
        <v>9794</v>
      </c>
      <c r="N3178" s="64" t="s">
        <v>7913</v>
      </c>
    </row>
    <row r="3179" spans="12:14" ht="14.5" x14ac:dyDescent="0.35">
      <c r="L3179" s="62" t="s">
        <v>7628</v>
      </c>
      <c r="M3179" s="63" t="s">
        <v>9799</v>
      </c>
      <c r="N3179" s="64" t="s">
        <v>10601</v>
      </c>
    </row>
    <row r="3180" spans="12:14" ht="14.5" x14ac:dyDescent="0.35">
      <c r="L3180" s="62" t="s">
        <v>7629</v>
      </c>
      <c r="M3180" s="63" t="s">
        <v>9775</v>
      </c>
      <c r="N3180" s="64" t="s">
        <v>6648</v>
      </c>
    </row>
    <row r="3181" spans="12:14" ht="14.5" x14ac:dyDescent="0.35">
      <c r="L3181" s="62" t="s">
        <v>7630</v>
      </c>
      <c r="M3181" s="63" t="s">
        <v>9786</v>
      </c>
      <c r="N3181" s="64" t="s">
        <v>6622</v>
      </c>
    </row>
    <row r="3182" spans="12:14" ht="14.5" x14ac:dyDescent="0.35">
      <c r="L3182" s="62" t="s">
        <v>7630</v>
      </c>
      <c r="M3182" s="63" t="s">
        <v>9776</v>
      </c>
      <c r="N3182" s="64" t="s">
        <v>3939</v>
      </c>
    </row>
    <row r="3183" spans="12:14" ht="14.5" x14ac:dyDescent="0.35">
      <c r="L3183" s="62" t="s">
        <v>7630</v>
      </c>
      <c r="M3183" s="63" t="s">
        <v>9748</v>
      </c>
      <c r="N3183" s="64" t="s">
        <v>6825</v>
      </c>
    </row>
    <row r="3184" spans="12:14" ht="14.5" x14ac:dyDescent="0.35">
      <c r="L3184" s="62" t="s">
        <v>7630</v>
      </c>
      <c r="M3184" s="63" t="s">
        <v>9794</v>
      </c>
      <c r="N3184" s="64" t="s">
        <v>7914</v>
      </c>
    </row>
    <row r="3185" spans="12:14" ht="14.5" x14ac:dyDescent="0.35">
      <c r="L3185" s="62" t="s">
        <v>7631</v>
      </c>
      <c r="M3185" s="63" t="s">
        <v>9741</v>
      </c>
      <c r="N3185" s="64" t="s">
        <v>6674</v>
      </c>
    </row>
    <row r="3186" spans="12:14" ht="14.5" x14ac:dyDescent="0.35">
      <c r="L3186" s="62" t="s">
        <v>7631</v>
      </c>
      <c r="M3186" s="63" t="s">
        <v>9949</v>
      </c>
      <c r="N3186" s="64" t="s">
        <v>3938</v>
      </c>
    </row>
    <row r="3187" spans="12:14" ht="14.5" x14ac:dyDescent="0.35">
      <c r="L3187" s="62" t="s">
        <v>7631</v>
      </c>
      <c r="M3187" s="63" t="s">
        <v>9793</v>
      </c>
      <c r="N3187" s="64" t="s">
        <v>3940</v>
      </c>
    </row>
    <row r="3188" spans="12:14" ht="14.5" x14ac:dyDescent="0.35">
      <c r="L3188" s="62" t="s">
        <v>7631</v>
      </c>
      <c r="M3188" s="63" t="s">
        <v>9750</v>
      </c>
      <c r="N3188" s="64" t="s">
        <v>3944</v>
      </c>
    </row>
    <row r="3189" spans="12:14" ht="14.5" x14ac:dyDescent="0.35">
      <c r="L3189" s="62" t="s">
        <v>7631</v>
      </c>
      <c r="M3189" s="63" t="s">
        <v>9748</v>
      </c>
      <c r="N3189" s="64" t="s">
        <v>6826</v>
      </c>
    </row>
    <row r="3190" spans="12:14" ht="14.5" x14ac:dyDescent="0.35">
      <c r="L3190" s="62" t="s">
        <v>7632</v>
      </c>
      <c r="M3190" s="63" t="s">
        <v>9777</v>
      </c>
      <c r="N3190" s="64" t="s">
        <v>10602</v>
      </c>
    </row>
    <row r="3191" spans="12:14" ht="14.5" x14ac:dyDescent="0.35">
      <c r="L3191" s="62" t="s">
        <v>7633</v>
      </c>
      <c r="M3191" s="63" t="s">
        <v>9750</v>
      </c>
      <c r="N3191" s="64" t="s">
        <v>3946</v>
      </c>
    </row>
    <row r="3192" spans="12:14" ht="14.5" x14ac:dyDescent="0.35">
      <c r="L3192" s="62" t="s">
        <v>7634</v>
      </c>
      <c r="M3192" s="63" t="s">
        <v>9748</v>
      </c>
      <c r="N3192" s="64" t="s">
        <v>2268</v>
      </c>
    </row>
    <row r="3193" spans="12:14" ht="14.5" x14ac:dyDescent="0.35">
      <c r="L3193" s="62" t="s">
        <v>7635</v>
      </c>
      <c r="M3193" s="63" t="s">
        <v>9949</v>
      </c>
      <c r="N3193" s="64" t="s">
        <v>3939</v>
      </c>
    </row>
    <row r="3194" spans="12:14" ht="14.5" x14ac:dyDescent="0.35">
      <c r="L3194" s="62" t="s">
        <v>7635</v>
      </c>
      <c r="M3194" s="63" t="s">
        <v>9767</v>
      </c>
      <c r="N3194" s="64" t="s">
        <v>239</v>
      </c>
    </row>
    <row r="3195" spans="12:14" ht="14.5" x14ac:dyDescent="0.35">
      <c r="L3195" s="62" t="s">
        <v>7636</v>
      </c>
      <c r="M3195" s="63" t="s">
        <v>9799</v>
      </c>
      <c r="N3195" s="64" t="s">
        <v>6627</v>
      </c>
    </row>
    <row r="3196" spans="12:14" ht="14.5" x14ac:dyDescent="0.35">
      <c r="L3196" s="62" t="s">
        <v>7637</v>
      </c>
      <c r="M3196" s="63" t="s">
        <v>9775</v>
      </c>
      <c r="N3196" s="64" t="s">
        <v>6649</v>
      </c>
    </row>
    <row r="3197" spans="12:14" ht="14.5" x14ac:dyDescent="0.35">
      <c r="L3197" s="62" t="s">
        <v>7638</v>
      </c>
      <c r="M3197" s="63" t="s">
        <v>9766</v>
      </c>
      <c r="N3197" s="64" t="s">
        <v>518</v>
      </c>
    </row>
    <row r="3198" spans="12:14" ht="14.5" x14ac:dyDescent="0.35">
      <c r="L3198" s="62" t="s">
        <v>7638</v>
      </c>
      <c r="M3198" s="63" t="s">
        <v>9794</v>
      </c>
      <c r="N3198" s="64" t="s">
        <v>7915</v>
      </c>
    </row>
    <row r="3199" spans="12:14" ht="14.5" x14ac:dyDescent="0.35">
      <c r="L3199" s="62" t="s">
        <v>7639</v>
      </c>
      <c r="M3199" s="63" t="s">
        <v>9770</v>
      </c>
      <c r="N3199" s="64" t="s">
        <v>10608</v>
      </c>
    </row>
    <row r="3200" spans="12:14" ht="14.5" x14ac:dyDescent="0.35">
      <c r="L3200" s="62" t="s">
        <v>7640</v>
      </c>
      <c r="M3200" s="63" t="s">
        <v>9794</v>
      </c>
      <c r="N3200" s="64" t="s">
        <v>7916</v>
      </c>
    </row>
    <row r="3201" spans="12:14" ht="14.5" x14ac:dyDescent="0.35">
      <c r="L3201" s="62" t="s">
        <v>7641</v>
      </c>
      <c r="M3201" s="63" t="s">
        <v>9738</v>
      </c>
      <c r="N3201" s="64" t="s">
        <v>6662</v>
      </c>
    </row>
    <row r="3202" spans="12:14" ht="14.5" x14ac:dyDescent="0.35">
      <c r="L3202" s="62" t="s">
        <v>7641</v>
      </c>
      <c r="M3202" s="63" t="s">
        <v>9748</v>
      </c>
      <c r="N3202" s="64" t="s">
        <v>2273</v>
      </c>
    </row>
    <row r="3203" spans="12:14" ht="14.5" x14ac:dyDescent="0.35">
      <c r="L3203" s="62" t="s">
        <v>7642</v>
      </c>
      <c r="M3203" s="63" t="s">
        <v>9782</v>
      </c>
      <c r="N3203" s="64" t="s">
        <v>3944</v>
      </c>
    </row>
    <row r="3204" spans="12:14" ht="14.5" x14ac:dyDescent="0.35">
      <c r="L3204" s="62" t="s">
        <v>7642</v>
      </c>
      <c r="M3204" s="63" t="s">
        <v>9748</v>
      </c>
      <c r="N3204" s="64" t="s">
        <v>6819</v>
      </c>
    </row>
    <row r="3205" spans="12:14" ht="14.5" x14ac:dyDescent="0.35">
      <c r="L3205" s="62" t="s">
        <v>7643</v>
      </c>
      <c r="M3205" s="63" t="s">
        <v>4358</v>
      </c>
      <c r="N3205" s="64" t="s">
        <v>6690</v>
      </c>
    </row>
    <row r="3206" spans="12:14" ht="14.5" x14ac:dyDescent="0.35">
      <c r="L3206" s="62" t="s">
        <v>7644</v>
      </c>
      <c r="M3206" s="63" t="s">
        <v>9773</v>
      </c>
      <c r="N3206" s="64" t="s">
        <v>6682</v>
      </c>
    </row>
    <row r="3207" spans="12:14" ht="14.5" x14ac:dyDescent="0.35">
      <c r="L3207" s="62" t="s">
        <v>7644</v>
      </c>
      <c r="M3207" s="63" t="s">
        <v>9748</v>
      </c>
      <c r="N3207" s="64" t="s">
        <v>6821</v>
      </c>
    </row>
    <row r="3208" spans="12:14" ht="14.5" x14ac:dyDescent="0.35">
      <c r="L3208" s="62" t="s">
        <v>7645</v>
      </c>
      <c r="M3208" s="63" t="s">
        <v>9750</v>
      </c>
      <c r="N3208" s="64" t="s">
        <v>3947</v>
      </c>
    </row>
    <row r="3209" spans="12:14" ht="14.5" x14ac:dyDescent="0.35">
      <c r="L3209" s="62" t="s">
        <v>7646</v>
      </c>
      <c r="M3209" s="63" t="s">
        <v>9794</v>
      </c>
      <c r="N3209" s="64" t="s">
        <v>7917</v>
      </c>
    </row>
    <row r="3210" spans="12:14" ht="14.5" x14ac:dyDescent="0.35">
      <c r="L3210" s="62" t="s">
        <v>7647</v>
      </c>
      <c r="M3210" s="63" t="s">
        <v>9783</v>
      </c>
      <c r="N3210" s="64" t="s">
        <v>6647</v>
      </c>
    </row>
    <row r="3211" spans="12:14" ht="14.5" x14ac:dyDescent="0.35">
      <c r="L3211" s="62" t="s">
        <v>7647</v>
      </c>
      <c r="M3211" s="63" t="s">
        <v>9784</v>
      </c>
      <c r="N3211" s="64" t="s">
        <v>6692</v>
      </c>
    </row>
    <row r="3212" spans="12:14" ht="14.5" x14ac:dyDescent="0.35">
      <c r="L3212" s="62" t="s">
        <v>7648</v>
      </c>
      <c r="M3212" s="63" t="s">
        <v>9791</v>
      </c>
      <c r="N3212" s="64" t="s">
        <v>6638</v>
      </c>
    </row>
    <row r="3213" spans="12:14" ht="14.5" x14ac:dyDescent="0.35">
      <c r="L3213" s="62" t="s">
        <v>7648</v>
      </c>
      <c r="M3213" s="63" t="s">
        <v>9798</v>
      </c>
      <c r="N3213" s="64" t="s">
        <v>7918</v>
      </c>
    </row>
    <row r="3214" spans="12:14" ht="14.5" x14ac:dyDescent="0.35">
      <c r="L3214" s="62" t="s">
        <v>7649</v>
      </c>
      <c r="M3214" s="63" t="s">
        <v>9793</v>
      </c>
      <c r="N3214" s="64" t="s">
        <v>3941</v>
      </c>
    </row>
    <row r="3215" spans="12:14" ht="14.5" x14ac:dyDescent="0.35">
      <c r="L3215" s="62" t="s">
        <v>7649</v>
      </c>
      <c r="M3215" s="63" t="s">
        <v>9750</v>
      </c>
      <c r="N3215" s="64" t="s">
        <v>3948</v>
      </c>
    </row>
    <row r="3216" spans="12:14" ht="14.5" x14ac:dyDescent="0.35">
      <c r="L3216" s="62" t="s">
        <v>7649</v>
      </c>
      <c r="M3216" s="63" t="s">
        <v>9794</v>
      </c>
      <c r="N3216" s="64" t="s">
        <v>7919</v>
      </c>
    </row>
    <row r="3217" spans="12:14" ht="14.5" x14ac:dyDescent="0.35">
      <c r="L3217" s="62" t="s">
        <v>7650</v>
      </c>
      <c r="M3217" s="63" t="s">
        <v>9793</v>
      </c>
      <c r="N3217" s="64" t="s">
        <v>3942</v>
      </c>
    </row>
    <row r="3218" spans="12:14" ht="14.5" x14ac:dyDescent="0.35">
      <c r="L3218" s="62" t="s">
        <v>7650</v>
      </c>
      <c r="M3218" s="63" t="s">
        <v>9782</v>
      </c>
      <c r="N3218" s="64" t="s">
        <v>3946</v>
      </c>
    </row>
    <row r="3219" spans="12:14" ht="14.5" x14ac:dyDescent="0.35">
      <c r="L3219" s="62" t="s">
        <v>7650</v>
      </c>
      <c r="M3219" s="63" t="s">
        <v>9766</v>
      </c>
      <c r="N3219" s="64" t="s">
        <v>520</v>
      </c>
    </row>
    <row r="3220" spans="12:14" ht="14.5" x14ac:dyDescent="0.35">
      <c r="L3220" s="62" t="s">
        <v>7650</v>
      </c>
      <c r="M3220" s="63" t="s">
        <v>9794</v>
      </c>
      <c r="N3220" s="64" t="s">
        <v>7920</v>
      </c>
    </row>
    <row r="3221" spans="12:14" ht="14.5" x14ac:dyDescent="0.35">
      <c r="L3221" s="62" t="s">
        <v>7651</v>
      </c>
      <c r="M3221" s="63" t="s">
        <v>9798</v>
      </c>
      <c r="N3221" s="64" t="s">
        <v>7921</v>
      </c>
    </row>
    <row r="3222" spans="12:14" ht="14.5" x14ac:dyDescent="0.35">
      <c r="L3222" s="62" t="s">
        <v>7652</v>
      </c>
      <c r="M3222" s="63" t="s">
        <v>9744</v>
      </c>
      <c r="N3222" s="64" t="s">
        <v>10588</v>
      </c>
    </row>
    <row r="3223" spans="12:14" ht="14.5" x14ac:dyDescent="0.35">
      <c r="L3223" s="62" t="s">
        <v>7652</v>
      </c>
      <c r="M3223" s="63" t="s">
        <v>9796</v>
      </c>
      <c r="N3223" s="64" t="s">
        <v>10595</v>
      </c>
    </row>
    <row r="3224" spans="12:14" ht="14.5" x14ac:dyDescent="0.35">
      <c r="L3224" s="62" t="s">
        <v>7653</v>
      </c>
      <c r="M3224" s="63" t="s">
        <v>9796</v>
      </c>
      <c r="N3224" s="64" t="s">
        <v>10596</v>
      </c>
    </row>
    <row r="3225" spans="12:14" ht="14.5" x14ac:dyDescent="0.35">
      <c r="L3225" s="62" t="s">
        <v>7654</v>
      </c>
      <c r="M3225" s="63" t="s">
        <v>9794</v>
      </c>
      <c r="N3225" s="64" t="s">
        <v>7922</v>
      </c>
    </row>
    <row r="3226" spans="12:14" ht="14.5" x14ac:dyDescent="0.35">
      <c r="L3226" s="62" t="s">
        <v>7655</v>
      </c>
      <c r="M3226" s="63" t="s">
        <v>9768</v>
      </c>
      <c r="N3226" s="64" t="s">
        <v>6660</v>
      </c>
    </row>
    <row r="3227" spans="12:14" ht="14.5" x14ac:dyDescent="0.35">
      <c r="L3227" s="62" t="s">
        <v>7656</v>
      </c>
      <c r="M3227" s="63" t="s">
        <v>9801</v>
      </c>
      <c r="N3227" s="64" t="s">
        <v>6668</v>
      </c>
    </row>
    <row r="3228" spans="12:14" ht="14.5" x14ac:dyDescent="0.35">
      <c r="L3228" s="62" t="s">
        <v>7656</v>
      </c>
      <c r="M3228" s="63" t="s">
        <v>9765</v>
      </c>
      <c r="N3228" s="64" t="s">
        <v>3942</v>
      </c>
    </row>
    <row r="3229" spans="12:14" ht="14.5" x14ac:dyDescent="0.35">
      <c r="L3229" s="62" t="s">
        <v>7656</v>
      </c>
      <c r="M3229" s="63" t="s">
        <v>9750</v>
      </c>
      <c r="N3229" s="64" t="s">
        <v>517</v>
      </c>
    </row>
    <row r="3230" spans="12:14" ht="14.5" x14ac:dyDescent="0.35">
      <c r="L3230" s="62" t="s">
        <v>7657</v>
      </c>
      <c r="M3230" s="63" t="s">
        <v>9765</v>
      </c>
      <c r="N3230" s="64" t="s">
        <v>3943</v>
      </c>
    </row>
    <row r="3231" spans="12:14" ht="14.5" x14ac:dyDescent="0.35">
      <c r="L3231" s="62" t="s">
        <v>7658</v>
      </c>
      <c r="M3231" s="63" t="s">
        <v>4358</v>
      </c>
      <c r="N3231" s="64" t="s">
        <v>6691</v>
      </c>
    </row>
    <row r="3232" spans="12:14" ht="14.5" x14ac:dyDescent="0.35">
      <c r="L3232" s="62" t="s">
        <v>7659</v>
      </c>
      <c r="M3232" s="63" t="s">
        <v>9738</v>
      </c>
      <c r="N3232" s="64" t="s">
        <v>6663</v>
      </c>
    </row>
    <row r="3233" spans="12:14" ht="14.5" x14ac:dyDescent="0.35">
      <c r="L3233" s="62" t="s">
        <v>7659</v>
      </c>
      <c r="M3233" s="63" t="s">
        <v>9773</v>
      </c>
      <c r="N3233" s="64" t="s">
        <v>6683</v>
      </c>
    </row>
    <row r="3234" spans="12:14" ht="14.5" x14ac:dyDescent="0.35">
      <c r="L3234" s="62" t="s">
        <v>7660</v>
      </c>
      <c r="M3234" s="63" t="s">
        <v>9800</v>
      </c>
      <c r="N3234" s="64" t="s">
        <v>6647</v>
      </c>
    </row>
    <row r="3235" spans="12:14" ht="14.5" x14ac:dyDescent="0.35">
      <c r="L3235" s="62" t="s">
        <v>7661</v>
      </c>
      <c r="M3235" s="63" t="s">
        <v>9798</v>
      </c>
      <c r="N3235" s="64" t="s">
        <v>3946</v>
      </c>
    </row>
    <row r="3236" spans="12:14" ht="14.5" x14ac:dyDescent="0.35">
      <c r="L3236" s="62" t="s">
        <v>7661</v>
      </c>
      <c r="M3236" s="63" t="s">
        <v>9794</v>
      </c>
      <c r="N3236" s="64" t="s">
        <v>7923</v>
      </c>
    </row>
    <row r="3237" spans="12:14" ht="14.5" x14ac:dyDescent="0.35">
      <c r="L3237" s="62" t="s">
        <v>7662</v>
      </c>
      <c r="M3237" s="63" t="s">
        <v>9767</v>
      </c>
      <c r="N3237" s="64" t="s">
        <v>241</v>
      </c>
    </row>
    <row r="3238" spans="12:14" ht="14.5" x14ac:dyDescent="0.35">
      <c r="L3238" s="62" t="s">
        <v>7663</v>
      </c>
      <c r="M3238" s="63" t="s">
        <v>9800</v>
      </c>
      <c r="N3238" s="64" t="s">
        <v>6648</v>
      </c>
    </row>
    <row r="3239" spans="12:14" ht="14.5" x14ac:dyDescent="0.35">
      <c r="L3239" s="62" t="s">
        <v>7663</v>
      </c>
      <c r="M3239" s="63" t="s">
        <v>9801</v>
      </c>
      <c r="N3239" s="64" t="s">
        <v>6667</v>
      </c>
    </row>
    <row r="3240" spans="12:14" ht="14.5" x14ac:dyDescent="0.35">
      <c r="L3240" s="62" t="s">
        <v>7663</v>
      </c>
      <c r="M3240" s="63" t="s">
        <v>9784</v>
      </c>
      <c r="N3240" s="64" t="s">
        <v>6693</v>
      </c>
    </row>
    <row r="3241" spans="12:14" ht="14.5" x14ac:dyDescent="0.35">
      <c r="L3241" s="62" t="s">
        <v>7663</v>
      </c>
      <c r="M3241" s="63" t="s">
        <v>9794</v>
      </c>
      <c r="N3241" s="64" t="s">
        <v>7924</v>
      </c>
    </row>
    <row r="3242" spans="12:14" ht="14.5" x14ac:dyDescent="0.35">
      <c r="L3242" s="62" t="s">
        <v>7664</v>
      </c>
      <c r="M3242" s="63" t="s">
        <v>9765</v>
      </c>
      <c r="N3242" s="64" t="s">
        <v>3944</v>
      </c>
    </row>
    <row r="3243" spans="12:14" ht="14.5" x14ac:dyDescent="0.35">
      <c r="L3243" s="62" t="s">
        <v>7665</v>
      </c>
      <c r="M3243" s="63" t="s">
        <v>9750</v>
      </c>
      <c r="N3243" s="64" t="s">
        <v>518</v>
      </c>
    </row>
    <row r="3244" spans="12:14" ht="14.5" x14ac:dyDescent="0.35">
      <c r="L3244" s="62" t="s">
        <v>7665</v>
      </c>
      <c r="M3244" s="63" t="s">
        <v>9767</v>
      </c>
      <c r="N3244" s="64" t="s">
        <v>242</v>
      </c>
    </row>
    <row r="3245" spans="12:14" ht="14.5" x14ac:dyDescent="0.35">
      <c r="L3245" s="62" t="s">
        <v>7666</v>
      </c>
      <c r="M3245" s="63" t="s">
        <v>9741</v>
      </c>
      <c r="N3245" s="64" t="s">
        <v>6676</v>
      </c>
    </row>
    <row r="3246" spans="12:14" ht="14.5" x14ac:dyDescent="0.35">
      <c r="L3246" s="62" t="s">
        <v>7667</v>
      </c>
      <c r="M3246" s="63" t="s">
        <v>9785</v>
      </c>
      <c r="N3246" s="64" t="s">
        <v>6678</v>
      </c>
    </row>
    <row r="3247" spans="12:14" ht="14.5" x14ac:dyDescent="0.35">
      <c r="L3247" s="62" t="s">
        <v>7668</v>
      </c>
      <c r="M3247" s="63" t="s">
        <v>9766</v>
      </c>
      <c r="N3247" s="64" t="s">
        <v>521</v>
      </c>
    </row>
    <row r="3248" spans="12:14" ht="14.5" x14ac:dyDescent="0.35">
      <c r="L3248" s="62" t="s">
        <v>7669</v>
      </c>
      <c r="M3248" s="63" t="s">
        <v>9785</v>
      </c>
      <c r="N3248" s="64" t="s">
        <v>6680</v>
      </c>
    </row>
    <row r="3249" spans="12:14" ht="14.5" x14ac:dyDescent="0.35">
      <c r="L3249" s="62" t="s">
        <v>7670</v>
      </c>
      <c r="M3249" s="63" t="s">
        <v>9771</v>
      </c>
      <c r="N3249" s="64" t="s">
        <v>10596</v>
      </c>
    </row>
    <row r="3250" spans="12:14" ht="14.5" x14ac:dyDescent="0.35">
      <c r="L3250" s="62" t="s">
        <v>7670</v>
      </c>
      <c r="M3250" s="63" t="s">
        <v>9770</v>
      </c>
      <c r="N3250" s="64" t="s">
        <v>10610</v>
      </c>
    </row>
    <row r="3251" spans="12:14" ht="14.5" x14ac:dyDescent="0.35">
      <c r="L3251" s="62" t="s">
        <v>7671</v>
      </c>
      <c r="M3251" s="63" t="s">
        <v>9765</v>
      </c>
      <c r="N3251" s="64" t="s">
        <v>3946</v>
      </c>
    </row>
    <row r="3252" spans="12:14" ht="14.5" x14ac:dyDescent="0.35">
      <c r="L3252" s="62" t="s">
        <v>7671</v>
      </c>
      <c r="M3252" s="63" t="s">
        <v>9774</v>
      </c>
      <c r="N3252" s="64" t="s">
        <v>235</v>
      </c>
    </row>
    <row r="3253" spans="12:14" ht="14.5" x14ac:dyDescent="0.35">
      <c r="L3253" s="62" t="s">
        <v>7671</v>
      </c>
      <c r="M3253" s="63" t="s">
        <v>9748</v>
      </c>
      <c r="N3253" s="64" t="s">
        <v>6822</v>
      </c>
    </row>
    <row r="3254" spans="12:14" ht="14.5" x14ac:dyDescent="0.35">
      <c r="L3254" s="62" t="s">
        <v>7672</v>
      </c>
      <c r="M3254" s="63" t="s">
        <v>480</v>
      </c>
      <c r="N3254" s="64" t="s">
        <v>7925</v>
      </c>
    </row>
    <row r="3255" spans="12:14" ht="14.5" x14ac:dyDescent="0.35">
      <c r="L3255" s="62" t="s">
        <v>7673</v>
      </c>
      <c r="M3255" s="63" t="s">
        <v>480</v>
      </c>
      <c r="N3255" s="64" t="s">
        <v>7926</v>
      </c>
    </row>
    <row r="3256" spans="12:14" ht="14.5" x14ac:dyDescent="0.35">
      <c r="L3256" s="62" t="s">
        <v>7674</v>
      </c>
      <c r="M3256" s="63" t="s">
        <v>1424</v>
      </c>
      <c r="N3256" s="64" t="s">
        <v>7927</v>
      </c>
    </row>
    <row r="3257" spans="12:14" ht="14.5" x14ac:dyDescent="0.35">
      <c r="L3257" s="62" t="s">
        <v>9664</v>
      </c>
      <c r="M3257" s="63" t="s">
        <v>4358</v>
      </c>
      <c r="N3257" s="64" t="s">
        <v>6692</v>
      </c>
    </row>
    <row r="3258" spans="12:14" ht="14.5" x14ac:dyDescent="0.35">
      <c r="L3258" s="62" t="s">
        <v>9664</v>
      </c>
      <c r="M3258" s="63" t="s">
        <v>9765</v>
      </c>
      <c r="N3258" s="64" t="s">
        <v>3947</v>
      </c>
    </row>
    <row r="3259" spans="12:14" ht="14.5" x14ac:dyDescent="0.35">
      <c r="L3259" s="62" t="s">
        <v>9664</v>
      </c>
      <c r="M3259" s="63" t="s">
        <v>9774</v>
      </c>
      <c r="N3259" s="64" t="s">
        <v>236</v>
      </c>
    </row>
    <row r="3260" spans="12:14" ht="14.5" x14ac:dyDescent="0.35">
      <c r="L3260" s="62" t="s">
        <v>9665</v>
      </c>
      <c r="M3260" s="63" t="s">
        <v>9784</v>
      </c>
      <c r="N3260" s="64" t="s">
        <v>3935</v>
      </c>
    </row>
    <row r="3261" spans="12:14" ht="14.5" x14ac:dyDescent="0.35">
      <c r="L3261" s="62" t="s">
        <v>9666</v>
      </c>
      <c r="M3261" s="63" t="s">
        <v>9766</v>
      </c>
      <c r="N3261" s="64" t="s">
        <v>522</v>
      </c>
    </row>
    <row r="3262" spans="12:14" ht="14.5" x14ac:dyDescent="0.35">
      <c r="L3262" s="62" t="s">
        <v>8187</v>
      </c>
      <c r="M3262" s="63" t="s">
        <v>9800</v>
      </c>
      <c r="N3262" s="64" t="s">
        <v>6649</v>
      </c>
    </row>
    <row r="3263" spans="12:14" ht="14.5" x14ac:dyDescent="0.35">
      <c r="L3263" s="62" t="s">
        <v>8187</v>
      </c>
      <c r="M3263" s="63" t="s">
        <v>9781</v>
      </c>
      <c r="N3263" s="64" t="s">
        <v>6658</v>
      </c>
    </row>
    <row r="3264" spans="12:14" ht="14.5" x14ac:dyDescent="0.35">
      <c r="L3264" s="62" t="s">
        <v>8187</v>
      </c>
      <c r="M3264" s="63" t="s">
        <v>9788</v>
      </c>
      <c r="N3264" s="64" t="s">
        <v>6662</v>
      </c>
    </row>
    <row r="3265" spans="12:14" ht="14.5" x14ac:dyDescent="0.35">
      <c r="L3265" s="62" t="s">
        <v>9667</v>
      </c>
      <c r="M3265" s="63" t="s">
        <v>9798</v>
      </c>
      <c r="N3265" s="64" t="s">
        <v>3947</v>
      </c>
    </row>
    <row r="3266" spans="12:14" ht="14.5" x14ac:dyDescent="0.35">
      <c r="L3266" s="62" t="s">
        <v>9668</v>
      </c>
      <c r="M3266" s="63" t="s">
        <v>9789</v>
      </c>
      <c r="N3266" s="64" t="s">
        <v>6678</v>
      </c>
    </row>
    <row r="3267" spans="12:14" ht="14.5" x14ac:dyDescent="0.35">
      <c r="L3267" s="62" t="s">
        <v>9669</v>
      </c>
      <c r="M3267" s="63" t="s">
        <v>9782</v>
      </c>
      <c r="N3267" s="64" t="s">
        <v>3947</v>
      </c>
    </row>
    <row r="3268" spans="12:14" ht="14.5" x14ac:dyDescent="0.35">
      <c r="L3268" s="62" t="s">
        <v>9670</v>
      </c>
      <c r="M3268" s="63" t="s">
        <v>9799</v>
      </c>
      <c r="N3268" s="64" t="s">
        <v>6630</v>
      </c>
    </row>
    <row r="3269" spans="12:14" ht="14.5" x14ac:dyDescent="0.35">
      <c r="L3269" s="62" t="s">
        <v>6283</v>
      </c>
      <c r="M3269" s="63" t="s">
        <v>1424</v>
      </c>
      <c r="N3269" s="64" t="s">
        <v>7928</v>
      </c>
    </row>
    <row r="3270" spans="12:14" ht="14.5" x14ac:dyDescent="0.35">
      <c r="L3270" s="62" t="s">
        <v>9671</v>
      </c>
      <c r="M3270" s="63" t="s">
        <v>9773</v>
      </c>
      <c r="N3270" s="64" t="s">
        <v>6686</v>
      </c>
    </row>
    <row r="3271" spans="12:14" ht="14.5" x14ac:dyDescent="0.35">
      <c r="L3271" s="62" t="s">
        <v>9672</v>
      </c>
      <c r="M3271" s="63" t="s">
        <v>9786</v>
      </c>
      <c r="N3271" s="64" t="s">
        <v>6623</v>
      </c>
    </row>
    <row r="3272" spans="12:14" ht="14.5" x14ac:dyDescent="0.35">
      <c r="L3272" s="62" t="s">
        <v>9673</v>
      </c>
      <c r="M3272" s="63" t="s">
        <v>9782</v>
      </c>
      <c r="N3272" s="64" t="s">
        <v>3948</v>
      </c>
    </row>
    <row r="3273" spans="12:14" ht="14.5" x14ac:dyDescent="0.35">
      <c r="L3273" s="62" t="s">
        <v>9674</v>
      </c>
      <c r="M3273" s="63" t="s">
        <v>9792</v>
      </c>
      <c r="N3273" s="64" t="s">
        <v>6665</v>
      </c>
    </row>
    <row r="3274" spans="12:14" ht="14.5" x14ac:dyDescent="0.35">
      <c r="L3274" s="62" t="s">
        <v>9675</v>
      </c>
      <c r="M3274" s="63" t="s">
        <v>481</v>
      </c>
      <c r="N3274" s="64" t="s">
        <v>10598</v>
      </c>
    </row>
    <row r="3275" spans="12:14" ht="14.5" x14ac:dyDescent="0.35">
      <c r="L3275" s="62" t="s">
        <v>9676</v>
      </c>
      <c r="M3275" s="63" t="s">
        <v>9781</v>
      </c>
      <c r="N3275" s="64" t="s">
        <v>6654</v>
      </c>
    </row>
    <row r="3276" spans="12:14" ht="14.5" x14ac:dyDescent="0.35">
      <c r="L3276" s="62" t="s">
        <v>9677</v>
      </c>
      <c r="M3276" s="63" t="s">
        <v>9789</v>
      </c>
      <c r="N3276" s="64" t="s">
        <v>6680</v>
      </c>
    </row>
    <row r="3277" spans="12:14" ht="14.5" x14ac:dyDescent="0.35">
      <c r="L3277" s="62" t="s">
        <v>9678</v>
      </c>
      <c r="M3277" s="63" t="s">
        <v>9740</v>
      </c>
      <c r="N3277" s="64" t="s">
        <v>10595</v>
      </c>
    </row>
    <row r="3278" spans="12:14" ht="14.5" x14ac:dyDescent="0.35">
      <c r="L3278" s="62" t="s">
        <v>9679</v>
      </c>
      <c r="M3278" s="63" t="s">
        <v>9773</v>
      </c>
      <c r="N3278" s="64" t="s">
        <v>6687</v>
      </c>
    </row>
    <row r="3279" spans="12:14" ht="14.5" x14ac:dyDescent="0.35">
      <c r="L3279" s="62" t="s">
        <v>9680</v>
      </c>
      <c r="M3279" s="63" t="s">
        <v>9741</v>
      </c>
      <c r="N3279" s="64" t="s">
        <v>6677</v>
      </c>
    </row>
    <row r="3280" spans="12:14" ht="14.5" x14ac:dyDescent="0.35">
      <c r="L3280" s="62" t="s">
        <v>9681</v>
      </c>
      <c r="M3280" s="63" t="s">
        <v>4358</v>
      </c>
      <c r="N3280" s="64" t="s">
        <v>6693</v>
      </c>
    </row>
    <row r="3281" spans="12:14" ht="14.5" x14ac:dyDescent="0.35">
      <c r="L3281" s="62" t="s">
        <v>9682</v>
      </c>
      <c r="M3281" s="63" t="s">
        <v>9775</v>
      </c>
      <c r="N3281" s="64" t="s">
        <v>6650</v>
      </c>
    </row>
    <row r="3282" spans="12:14" ht="14.5" x14ac:dyDescent="0.35">
      <c r="L3282" s="62" t="s">
        <v>9223</v>
      </c>
      <c r="M3282" s="63" t="s">
        <v>9775</v>
      </c>
      <c r="N3282" s="64" t="s">
        <v>6651</v>
      </c>
    </row>
    <row r="3283" spans="12:14" ht="14.5" x14ac:dyDescent="0.35">
      <c r="L3283" s="62" t="s">
        <v>5785</v>
      </c>
      <c r="M3283" s="63" t="s">
        <v>9794</v>
      </c>
      <c r="N3283" s="64" t="s">
        <v>7929</v>
      </c>
    </row>
    <row r="3284" spans="12:14" ht="14.5" x14ac:dyDescent="0.35">
      <c r="L3284" s="62" t="s">
        <v>5786</v>
      </c>
      <c r="M3284" s="63" t="s">
        <v>9742</v>
      </c>
      <c r="N3284" s="64" t="s">
        <v>6651</v>
      </c>
    </row>
    <row r="3285" spans="12:14" ht="14.5" x14ac:dyDescent="0.35">
      <c r="L3285" s="62" t="s">
        <v>5787</v>
      </c>
      <c r="M3285" s="63" t="s">
        <v>9769</v>
      </c>
      <c r="N3285" s="64" t="s">
        <v>10600</v>
      </c>
    </row>
    <row r="3286" spans="12:14" ht="14.5" x14ac:dyDescent="0.35">
      <c r="L3286" s="62" t="s">
        <v>5787</v>
      </c>
      <c r="M3286" s="63" t="s">
        <v>9791</v>
      </c>
      <c r="N3286" s="64" t="s">
        <v>6639</v>
      </c>
    </row>
    <row r="3287" spans="12:14" ht="14.5" x14ac:dyDescent="0.35">
      <c r="L3287" s="62" t="s">
        <v>5787</v>
      </c>
      <c r="M3287" s="63" t="s">
        <v>9788</v>
      </c>
      <c r="N3287" s="64" t="s">
        <v>6663</v>
      </c>
    </row>
    <row r="3288" spans="12:14" ht="14.5" x14ac:dyDescent="0.35">
      <c r="L3288" s="62" t="s">
        <v>5787</v>
      </c>
      <c r="M3288" s="63" t="s">
        <v>9776</v>
      </c>
      <c r="N3288" s="64" t="s">
        <v>3940</v>
      </c>
    </row>
    <row r="3289" spans="12:14" ht="14.5" x14ac:dyDescent="0.35">
      <c r="L3289" s="62" t="s">
        <v>5787</v>
      </c>
      <c r="M3289" s="63" t="s">
        <v>9798</v>
      </c>
      <c r="N3289" s="64" t="s">
        <v>3948</v>
      </c>
    </row>
    <row r="3290" spans="12:14" ht="14.5" x14ac:dyDescent="0.35">
      <c r="L3290" s="62" t="s">
        <v>5788</v>
      </c>
      <c r="M3290" s="63" t="s">
        <v>9794</v>
      </c>
      <c r="N3290" s="64" t="s">
        <v>7930</v>
      </c>
    </row>
    <row r="3291" spans="12:14" ht="14.5" x14ac:dyDescent="0.35">
      <c r="L3291" s="62" t="s">
        <v>5789</v>
      </c>
      <c r="M3291" s="63" t="s">
        <v>9742</v>
      </c>
      <c r="N3291" s="64" t="s">
        <v>6653</v>
      </c>
    </row>
    <row r="3292" spans="12:14" ht="14.5" x14ac:dyDescent="0.35">
      <c r="L3292" s="62" t="s">
        <v>5790</v>
      </c>
      <c r="M3292" s="63" t="s">
        <v>1424</v>
      </c>
      <c r="N3292" s="64" t="s">
        <v>7931</v>
      </c>
    </row>
    <row r="3293" spans="12:14" ht="14.5" x14ac:dyDescent="0.35">
      <c r="L3293" s="62" t="s">
        <v>5791</v>
      </c>
      <c r="M3293" s="63" t="s">
        <v>9740</v>
      </c>
      <c r="N3293" s="64" t="s">
        <v>10596</v>
      </c>
    </row>
    <row r="3294" spans="12:14" ht="14.5" x14ac:dyDescent="0.35">
      <c r="L3294" s="62" t="s">
        <v>5791</v>
      </c>
      <c r="M3294" s="63" t="s">
        <v>9743</v>
      </c>
      <c r="N3294" s="64" t="s">
        <v>6659</v>
      </c>
    </row>
    <row r="3295" spans="12:14" ht="14.5" x14ac:dyDescent="0.35">
      <c r="L3295" s="62" t="s">
        <v>5792</v>
      </c>
      <c r="M3295" s="63" t="s">
        <v>9794</v>
      </c>
      <c r="N3295" s="64" t="s">
        <v>7932</v>
      </c>
    </row>
    <row r="3296" spans="12:14" ht="14.5" x14ac:dyDescent="0.35">
      <c r="L3296" s="62" t="s">
        <v>5793</v>
      </c>
      <c r="M3296" s="63" t="s">
        <v>9794</v>
      </c>
      <c r="N3296" s="64" t="s">
        <v>7933</v>
      </c>
    </row>
    <row r="3297" spans="12:14" ht="15" thickBot="1" x14ac:dyDescent="0.4">
      <c r="L3297" s="65" t="s">
        <v>5794</v>
      </c>
      <c r="M3297" s="66" t="s">
        <v>9792</v>
      </c>
      <c r="N3297" s="67" t="s">
        <v>6666</v>
      </c>
    </row>
  </sheetData>
  <mergeCells count="3">
    <mergeCell ref="F4:G4"/>
    <mergeCell ref="L4:N4"/>
    <mergeCell ref="I4:J4"/>
  </mergeCells>
  <phoneticPr fontId="0" type="noConversion"/>
  <pageMargins left="0.5" right="0.5" top="0.5" bottom="0.5" header="0.25" footer="0.25"/>
  <pageSetup scale="75" fitToHeight="2" orientation="portrait" r:id="rId1"/>
  <headerFooter alignWithMargins="0">
    <oddHeader>&amp;A</oddHead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2"/>
    <pageSetUpPr fitToPage="1"/>
  </sheetPr>
  <dimension ref="B1:M258"/>
  <sheetViews>
    <sheetView topLeftCell="C71" zoomScale="90" workbookViewId="0">
      <selection activeCell="G71" sqref="G71:G88"/>
    </sheetView>
  </sheetViews>
  <sheetFormatPr defaultColWidth="9.1796875" defaultRowHeight="14.25" customHeight="1" x14ac:dyDescent="0.25"/>
  <cols>
    <col min="1" max="1" width="2.26953125" style="6" customWidth="1"/>
    <col min="2" max="2" width="14.453125" style="6" bestFit="1" customWidth="1"/>
    <col min="3" max="3" width="54.7265625" style="6" bestFit="1" customWidth="1"/>
    <col min="4" max="4" width="21.26953125" style="6" customWidth="1"/>
    <col min="5" max="5" width="18" style="6" customWidth="1"/>
    <col min="6" max="6" width="3.7265625" style="6" customWidth="1"/>
    <col min="7" max="7" width="34.7265625" style="6" customWidth="1"/>
    <col min="8" max="8" width="3.7265625" style="19" customWidth="1"/>
    <col min="9" max="9" width="40.453125" style="43" customWidth="1"/>
    <col min="10" max="10" width="3.453125" style="31" customWidth="1"/>
    <col min="11" max="11" width="29" style="6" bestFit="1" customWidth="1"/>
    <col min="12" max="12" width="18.7265625" style="6" bestFit="1" customWidth="1"/>
    <col min="13" max="13" width="26.26953125" style="6" bestFit="1" customWidth="1"/>
    <col min="14" max="14" width="4.26953125" style="6" customWidth="1"/>
    <col min="15" max="15" width="6.81640625" style="6" bestFit="1" customWidth="1"/>
    <col min="16" max="16" width="23.7265625" style="6" bestFit="1" customWidth="1"/>
    <col min="17" max="17" width="59.81640625" style="6" bestFit="1" customWidth="1"/>
    <col min="18" max="16384" width="9.1796875" style="6"/>
  </cols>
  <sheetData>
    <row r="1" spans="2:13" ht="22.5" customHeight="1" x14ac:dyDescent="0.4">
      <c r="B1" s="51" t="s">
        <v>11536</v>
      </c>
      <c r="J1" s="6"/>
    </row>
    <row r="2" spans="2:13" customFormat="1" ht="15" customHeight="1" x14ac:dyDescent="0.3">
      <c r="B2" s="213" t="s">
        <v>11581</v>
      </c>
      <c r="D2" s="212"/>
    </row>
    <row r="3" spans="2:13" ht="14.25" customHeight="1" thickBot="1" x14ac:dyDescent="0.45">
      <c r="B3" s="51"/>
      <c r="J3" s="6"/>
    </row>
    <row r="4" spans="2:13" ht="20.25" customHeight="1" thickBot="1" x14ac:dyDescent="0.4">
      <c r="B4" s="396" t="s">
        <v>1149</v>
      </c>
      <c r="C4" s="397"/>
      <c r="D4" s="397"/>
      <c r="E4" s="398"/>
      <c r="F4" s="5"/>
      <c r="G4" s="89" t="s">
        <v>3978</v>
      </c>
      <c r="H4" s="90"/>
      <c r="I4" s="89" t="s">
        <v>5210</v>
      </c>
      <c r="J4" s="6"/>
      <c r="L4" s="5"/>
    </row>
    <row r="5" spans="2:13" ht="31.5" customHeight="1" thickBot="1" x14ac:dyDescent="0.35">
      <c r="B5" s="83" t="s">
        <v>81</v>
      </c>
      <c r="C5" s="83" t="s">
        <v>1149</v>
      </c>
      <c r="D5" s="100" t="s">
        <v>7089</v>
      </c>
      <c r="E5" s="100" t="s">
        <v>7090</v>
      </c>
      <c r="F5" s="4"/>
      <c r="G5" s="83" t="s">
        <v>2912</v>
      </c>
      <c r="H5" s="14"/>
      <c r="I5" s="83" t="s">
        <v>2912</v>
      </c>
      <c r="J5" s="6"/>
      <c r="L5" s="4"/>
    </row>
    <row r="6" spans="2:13" ht="14.25" customHeight="1" x14ac:dyDescent="0.25">
      <c r="B6" s="97" t="s">
        <v>7401</v>
      </c>
      <c r="C6" s="76" t="s">
        <v>7401</v>
      </c>
      <c r="D6" s="71" t="s">
        <v>7091</v>
      </c>
      <c r="E6" s="72" t="s">
        <v>7092</v>
      </c>
      <c r="F6" s="4"/>
      <c r="G6" s="59" t="s">
        <v>1406</v>
      </c>
      <c r="H6" s="14"/>
      <c r="I6" s="84" t="s">
        <v>8122</v>
      </c>
      <c r="J6" s="6"/>
      <c r="L6" s="4"/>
    </row>
    <row r="7" spans="2:13" ht="14.25" customHeight="1" x14ac:dyDescent="0.25">
      <c r="B7" s="97" t="s">
        <v>7401</v>
      </c>
      <c r="C7" s="76" t="s">
        <v>1151</v>
      </c>
      <c r="D7" s="71" t="s">
        <v>7091</v>
      </c>
      <c r="E7" s="72" t="s">
        <v>7092</v>
      </c>
      <c r="F7" s="4"/>
      <c r="G7" s="59" t="s">
        <v>8728</v>
      </c>
      <c r="H7" s="14"/>
      <c r="I7" s="84" t="s">
        <v>4575</v>
      </c>
      <c r="J7" s="6"/>
      <c r="L7" s="4"/>
    </row>
    <row r="8" spans="2:13" ht="14.25" customHeight="1" x14ac:dyDescent="0.25">
      <c r="B8" s="97" t="s">
        <v>7401</v>
      </c>
      <c r="C8" s="76" t="s">
        <v>1150</v>
      </c>
      <c r="D8" s="71" t="s">
        <v>7091</v>
      </c>
      <c r="E8" s="72" t="s">
        <v>7092</v>
      </c>
      <c r="F8" s="4"/>
      <c r="G8" s="59" t="s">
        <v>8729</v>
      </c>
      <c r="H8" s="14"/>
      <c r="I8" s="84" t="s">
        <v>5226</v>
      </c>
      <c r="J8" s="6"/>
      <c r="L8" s="4"/>
    </row>
    <row r="9" spans="2:13" ht="14.25" customHeight="1" x14ac:dyDescent="0.25">
      <c r="B9" s="98" t="s">
        <v>82</v>
      </c>
      <c r="C9" s="76" t="s">
        <v>11242</v>
      </c>
      <c r="D9" s="71" t="s">
        <v>7092</v>
      </c>
      <c r="E9" s="72" t="s">
        <v>7091</v>
      </c>
      <c r="F9" s="4"/>
      <c r="G9" s="59" t="s">
        <v>1408</v>
      </c>
      <c r="H9" s="21"/>
      <c r="I9" s="84" t="s">
        <v>4576</v>
      </c>
      <c r="J9" s="6"/>
      <c r="L9" s="4"/>
    </row>
    <row r="10" spans="2:13" ht="14.25" customHeight="1" x14ac:dyDescent="0.3">
      <c r="B10" s="98" t="s">
        <v>82</v>
      </c>
      <c r="C10" s="76" t="s">
        <v>11243</v>
      </c>
      <c r="D10" s="71" t="s">
        <v>7092</v>
      </c>
      <c r="E10" s="72" t="s">
        <v>7091</v>
      </c>
      <c r="F10" s="4"/>
      <c r="G10" s="59" t="s">
        <v>1407</v>
      </c>
      <c r="H10" s="20"/>
      <c r="I10" s="84" t="s">
        <v>8091</v>
      </c>
      <c r="J10" s="6"/>
      <c r="L10" s="4"/>
    </row>
    <row r="11" spans="2:13" ht="14.25" customHeight="1" x14ac:dyDescent="0.25">
      <c r="B11" s="98" t="s">
        <v>82</v>
      </c>
      <c r="C11" s="76" t="s">
        <v>64</v>
      </c>
      <c r="D11" s="71" t="s">
        <v>7092</v>
      </c>
      <c r="E11" s="72" t="s">
        <v>7092</v>
      </c>
      <c r="F11" s="4"/>
      <c r="G11" s="59" t="s">
        <v>1401</v>
      </c>
      <c r="H11" s="14"/>
      <c r="I11" s="84" t="s">
        <v>8123</v>
      </c>
      <c r="J11" s="6"/>
      <c r="L11" s="4"/>
    </row>
    <row r="12" spans="2:13" ht="14.25" customHeight="1" x14ac:dyDescent="0.25">
      <c r="B12" s="98" t="s">
        <v>82</v>
      </c>
      <c r="C12" s="76" t="s">
        <v>1680</v>
      </c>
      <c r="D12" s="71" t="s">
        <v>7091</v>
      </c>
      <c r="E12" s="72" t="s">
        <v>7092</v>
      </c>
      <c r="F12" s="4"/>
      <c r="G12" s="59" t="s">
        <v>8730</v>
      </c>
      <c r="H12" s="14"/>
      <c r="I12" s="84" t="s">
        <v>8111</v>
      </c>
      <c r="J12" s="32"/>
      <c r="M12" s="4"/>
    </row>
    <row r="13" spans="2:13" ht="14.25" customHeight="1" thickBot="1" x14ac:dyDescent="0.3">
      <c r="B13" s="98" t="s">
        <v>82</v>
      </c>
      <c r="C13" s="76" t="s">
        <v>1681</v>
      </c>
      <c r="D13" s="71" t="s">
        <v>7091</v>
      </c>
      <c r="E13" s="72" t="s">
        <v>7092</v>
      </c>
      <c r="F13" s="4"/>
      <c r="G13" s="60" t="s">
        <v>1404</v>
      </c>
      <c r="H13" s="14"/>
      <c r="I13" s="84" t="s">
        <v>5222</v>
      </c>
      <c r="M13" s="4"/>
    </row>
    <row r="14" spans="2:13" ht="14.25" customHeight="1" x14ac:dyDescent="0.25">
      <c r="B14" s="98" t="s">
        <v>82</v>
      </c>
      <c r="C14" s="76" t="s">
        <v>62</v>
      </c>
      <c r="D14" s="71" t="s">
        <v>7091</v>
      </c>
      <c r="E14" s="72" t="s">
        <v>7092</v>
      </c>
      <c r="F14" s="4"/>
      <c r="H14" s="14"/>
      <c r="I14" s="84" t="s">
        <v>1674</v>
      </c>
      <c r="M14" s="4"/>
    </row>
    <row r="15" spans="2:13" ht="14.25" customHeight="1" thickBot="1" x14ac:dyDescent="0.3">
      <c r="B15" s="98" t="s">
        <v>82</v>
      </c>
      <c r="C15" s="76" t="s">
        <v>63</v>
      </c>
      <c r="D15" s="71" t="s">
        <v>7091</v>
      </c>
      <c r="E15" s="72" t="s">
        <v>7092</v>
      </c>
      <c r="H15" s="14"/>
      <c r="I15" s="84" t="s">
        <v>5248</v>
      </c>
      <c r="M15" s="4"/>
    </row>
    <row r="16" spans="2:13" ht="14.25" customHeight="1" thickBot="1" x14ac:dyDescent="0.4">
      <c r="B16" s="98" t="s">
        <v>82</v>
      </c>
      <c r="C16" s="76" t="s">
        <v>78</v>
      </c>
      <c r="D16" s="71" t="s">
        <v>7091</v>
      </c>
      <c r="E16" s="72" t="s">
        <v>7091</v>
      </c>
      <c r="F16" s="5"/>
      <c r="G16" s="89" t="s">
        <v>11538</v>
      </c>
      <c r="I16" s="84" t="s">
        <v>4570</v>
      </c>
    </row>
    <row r="17" spans="2:13" ht="14.25" customHeight="1" thickBot="1" x14ac:dyDescent="0.4">
      <c r="B17" s="98" t="s">
        <v>82</v>
      </c>
      <c r="C17" s="76" t="s">
        <v>73</v>
      </c>
      <c r="D17" s="71" t="s">
        <v>7092</v>
      </c>
      <c r="E17" s="72" t="s">
        <v>7091</v>
      </c>
      <c r="F17" s="4"/>
      <c r="G17" s="83" t="s">
        <v>2912</v>
      </c>
      <c r="H17" s="20"/>
      <c r="I17" s="84" t="s">
        <v>4577</v>
      </c>
      <c r="M17" s="5"/>
    </row>
    <row r="18" spans="2:13" ht="14.25" customHeight="1" x14ac:dyDescent="0.25">
      <c r="B18" s="98" t="s">
        <v>82</v>
      </c>
      <c r="C18" s="76" t="s">
        <v>68</v>
      </c>
      <c r="D18" s="71" t="s">
        <v>7091</v>
      </c>
      <c r="E18" s="72" t="s">
        <v>7091</v>
      </c>
      <c r="F18" s="4"/>
      <c r="G18" s="59" t="s">
        <v>10966</v>
      </c>
      <c r="H18" s="14"/>
      <c r="I18" s="84" t="s">
        <v>8124</v>
      </c>
      <c r="M18" s="4"/>
    </row>
    <row r="19" spans="2:13" ht="14.25" customHeight="1" thickBot="1" x14ac:dyDescent="0.3">
      <c r="B19" s="98" t="s">
        <v>82</v>
      </c>
      <c r="C19" s="76" t="s">
        <v>66</v>
      </c>
      <c r="D19" s="71" t="s">
        <v>7092</v>
      </c>
      <c r="E19" s="72" t="s">
        <v>7091</v>
      </c>
      <c r="F19" s="3"/>
      <c r="G19" s="60" t="s">
        <v>10968</v>
      </c>
      <c r="H19" s="14"/>
      <c r="I19" s="84" t="s">
        <v>8092</v>
      </c>
      <c r="M19" s="4"/>
    </row>
    <row r="20" spans="2:13" ht="14.25" customHeight="1" x14ac:dyDescent="0.35">
      <c r="B20" s="98" t="s">
        <v>82</v>
      </c>
      <c r="C20" s="76" t="s">
        <v>67</v>
      </c>
      <c r="D20" s="71" t="s">
        <v>7091</v>
      </c>
      <c r="E20" s="72" t="s">
        <v>7091</v>
      </c>
      <c r="F20" s="15"/>
      <c r="G20" s="2"/>
      <c r="H20" s="14"/>
      <c r="I20" s="84" t="s">
        <v>5227</v>
      </c>
      <c r="M20" s="4"/>
    </row>
    <row r="21" spans="2:13" ht="14.25" customHeight="1" thickBot="1" x14ac:dyDescent="0.35">
      <c r="B21" s="98" t="s">
        <v>82</v>
      </c>
      <c r="C21" s="76" t="s">
        <v>65</v>
      </c>
      <c r="D21" s="71" t="s">
        <v>7091</v>
      </c>
      <c r="E21" s="72" t="s">
        <v>7091</v>
      </c>
      <c r="F21" s="7"/>
      <c r="G21" s="2"/>
      <c r="H21" s="14"/>
      <c r="I21" s="84" t="s">
        <v>8112</v>
      </c>
    </row>
    <row r="22" spans="2:13" ht="14.25" customHeight="1" thickBot="1" x14ac:dyDescent="0.4">
      <c r="B22" s="98" t="s">
        <v>82</v>
      </c>
      <c r="C22" s="76" t="s">
        <v>70</v>
      </c>
      <c r="D22" s="71" t="s">
        <v>7091</v>
      </c>
      <c r="E22" s="72" t="s">
        <v>7091</v>
      </c>
      <c r="F22" s="4"/>
      <c r="G22" s="101" t="s">
        <v>1979</v>
      </c>
      <c r="H22" s="14"/>
      <c r="I22" s="84" t="s">
        <v>5211</v>
      </c>
      <c r="M22" s="5"/>
    </row>
    <row r="23" spans="2:13" ht="14.25" customHeight="1" thickBot="1" x14ac:dyDescent="0.35">
      <c r="B23" s="98" t="s">
        <v>82</v>
      </c>
      <c r="C23" s="76" t="s">
        <v>79</v>
      </c>
      <c r="D23" s="71" t="s">
        <v>7091</v>
      </c>
      <c r="E23" s="72" t="s">
        <v>7091</v>
      </c>
      <c r="F23" s="4"/>
      <c r="G23" s="83" t="s">
        <v>2912</v>
      </c>
      <c r="H23" s="14"/>
      <c r="I23" s="84" t="s">
        <v>5240</v>
      </c>
      <c r="M23" s="4"/>
    </row>
    <row r="24" spans="2:13" ht="14.25" customHeight="1" x14ac:dyDescent="0.25">
      <c r="B24" s="98" t="s">
        <v>82</v>
      </c>
      <c r="C24" s="76" t="s">
        <v>11244</v>
      </c>
      <c r="D24" s="71" t="s">
        <v>7092</v>
      </c>
      <c r="E24" s="72" t="s">
        <v>7091</v>
      </c>
      <c r="F24" s="4"/>
      <c r="G24" s="86" t="s">
        <v>7402</v>
      </c>
      <c r="I24" s="84" t="s">
        <v>5212</v>
      </c>
      <c r="M24" s="4"/>
    </row>
    <row r="25" spans="2:13" ht="14.25" customHeight="1" x14ac:dyDescent="0.3">
      <c r="B25" s="98" t="s">
        <v>82</v>
      </c>
      <c r="C25" s="76" t="s">
        <v>69</v>
      </c>
      <c r="D25" s="71" t="s">
        <v>7092</v>
      </c>
      <c r="E25" s="72" t="s">
        <v>7091</v>
      </c>
      <c r="F25" s="4"/>
      <c r="G25" s="86" t="s">
        <v>11249</v>
      </c>
      <c r="H25" s="20"/>
      <c r="I25" s="84" t="s">
        <v>4578</v>
      </c>
      <c r="M25" s="4"/>
    </row>
    <row r="26" spans="2:13" ht="14.25" customHeight="1" x14ac:dyDescent="0.25">
      <c r="B26" s="98" t="s">
        <v>82</v>
      </c>
      <c r="C26" s="76" t="s">
        <v>11245</v>
      </c>
      <c r="D26" s="71" t="s">
        <v>7092</v>
      </c>
      <c r="E26" s="72" t="s">
        <v>7091</v>
      </c>
      <c r="F26" s="4"/>
      <c r="G26" s="86" t="s">
        <v>11250</v>
      </c>
      <c r="H26" s="14"/>
      <c r="I26" s="84" t="s">
        <v>5228</v>
      </c>
      <c r="M26" s="4"/>
    </row>
    <row r="27" spans="2:13" ht="14.25" customHeight="1" x14ac:dyDescent="0.25">
      <c r="B27" s="98" t="s">
        <v>82</v>
      </c>
      <c r="C27" s="76" t="s">
        <v>11246</v>
      </c>
      <c r="D27" s="71" t="s">
        <v>7092</v>
      </c>
      <c r="E27" s="72" t="s">
        <v>7091</v>
      </c>
      <c r="F27" s="4"/>
      <c r="G27" s="86" t="s">
        <v>11238</v>
      </c>
      <c r="H27" s="14"/>
      <c r="I27" s="84" t="s">
        <v>7283</v>
      </c>
      <c r="M27" s="4"/>
    </row>
    <row r="28" spans="2:13" ht="14.25" customHeight="1" x14ac:dyDescent="0.25">
      <c r="B28" s="98" t="s">
        <v>82</v>
      </c>
      <c r="C28" s="76" t="s">
        <v>11247</v>
      </c>
      <c r="D28" s="71" t="s">
        <v>7092</v>
      </c>
      <c r="E28" s="72" t="s">
        <v>7091</v>
      </c>
      <c r="F28" s="4"/>
      <c r="G28" s="86" t="s">
        <v>11251</v>
      </c>
      <c r="H28" s="14"/>
      <c r="I28" s="84" t="s">
        <v>5229</v>
      </c>
      <c r="M28" s="4"/>
    </row>
    <row r="29" spans="2:13" ht="14.25" customHeight="1" x14ac:dyDescent="0.25">
      <c r="B29" s="98" t="s">
        <v>82</v>
      </c>
      <c r="C29" s="76" t="s">
        <v>11248</v>
      </c>
      <c r="D29" s="71" t="s">
        <v>7092</v>
      </c>
      <c r="E29" s="72" t="s">
        <v>7091</v>
      </c>
      <c r="F29" s="4"/>
      <c r="G29" s="86" t="s">
        <v>11252</v>
      </c>
      <c r="I29" s="84" t="s">
        <v>5241</v>
      </c>
      <c r="M29" s="4"/>
    </row>
    <row r="30" spans="2:13" ht="14.25" customHeight="1" x14ac:dyDescent="0.3">
      <c r="B30" s="98" t="s">
        <v>82</v>
      </c>
      <c r="C30" s="76" t="s">
        <v>77</v>
      </c>
      <c r="D30" s="71" t="s">
        <v>7092</v>
      </c>
      <c r="E30" s="72" t="s">
        <v>7091</v>
      </c>
      <c r="F30" s="4"/>
      <c r="G30" s="86" t="s">
        <v>11253</v>
      </c>
      <c r="H30" s="20"/>
      <c r="I30" s="84" t="s">
        <v>8125</v>
      </c>
      <c r="M30" s="4"/>
    </row>
    <row r="31" spans="2:13" ht="14.25" customHeight="1" x14ac:dyDescent="0.25">
      <c r="B31" s="98" t="s">
        <v>82</v>
      </c>
      <c r="C31" s="76" t="s">
        <v>80</v>
      </c>
      <c r="D31" s="71" t="s">
        <v>7092</v>
      </c>
      <c r="E31" s="72" t="s">
        <v>7091</v>
      </c>
      <c r="F31" s="4"/>
      <c r="G31" s="86" t="s">
        <v>11254</v>
      </c>
      <c r="H31" s="14"/>
      <c r="I31" s="84" t="s">
        <v>5230</v>
      </c>
      <c r="M31" s="4"/>
    </row>
    <row r="32" spans="2:13" ht="14.25" customHeight="1" x14ac:dyDescent="0.25">
      <c r="B32" s="98" t="s">
        <v>82</v>
      </c>
      <c r="C32" s="76" t="s">
        <v>75</v>
      </c>
      <c r="D32" s="71" t="s">
        <v>7092</v>
      </c>
      <c r="E32" s="72" t="s">
        <v>7091</v>
      </c>
      <c r="F32" s="4"/>
      <c r="G32" s="86" t="s">
        <v>11255</v>
      </c>
      <c r="H32" s="14"/>
      <c r="I32" s="84" t="s">
        <v>5242</v>
      </c>
    </row>
    <row r="33" spans="2:13" ht="14.25" customHeight="1" x14ac:dyDescent="0.35">
      <c r="B33" s="98" t="s">
        <v>82</v>
      </c>
      <c r="C33" s="76" t="s">
        <v>74</v>
      </c>
      <c r="D33" s="71" t="s">
        <v>7092</v>
      </c>
      <c r="E33" s="72" t="s">
        <v>7091</v>
      </c>
      <c r="F33" s="4"/>
      <c r="G33" s="86" t="s">
        <v>11256</v>
      </c>
      <c r="H33" s="14"/>
      <c r="I33" s="84" t="s">
        <v>4571</v>
      </c>
      <c r="M33" s="5"/>
    </row>
    <row r="34" spans="2:13" ht="14.25" customHeight="1" x14ac:dyDescent="0.25">
      <c r="B34" s="98" t="s">
        <v>82</v>
      </c>
      <c r="C34" s="76" t="s">
        <v>72</v>
      </c>
      <c r="D34" s="71" t="s">
        <v>7092</v>
      </c>
      <c r="E34" s="72" t="s">
        <v>7091</v>
      </c>
      <c r="F34" s="4"/>
      <c r="G34" s="86" t="s">
        <v>11257</v>
      </c>
      <c r="I34" s="84" t="s">
        <v>8097</v>
      </c>
      <c r="M34" s="4"/>
    </row>
    <row r="35" spans="2:13" ht="14.25" customHeight="1" x14ac:dyDescent="0.3">
      <c r="B35" s="98" t="s">
        <v>82</v>
      </c>
      <c r="C35" s="76" t="s">
        <v>76</v>
      </c>
      <c r="D35" s="71" t="s">
        <v>7092</v>
      </c>
      <c r="E35" s="72" t="s">
        <v>7091</v>
      </c>
      <c r="F35" s="4"/>
      <c r="G35" s="86" t="s">
        <v>11258</v>
      </c>
      <c r="H35" s="20"/>
      <c r="I35" s="84" t="s">
        <v>8098</v>
      </c>
      <c r="M35" s="4"/>
    </row>
    <row r="36" spans="2:13" ht="14.25" customHeight="1" x14ac:dyDescent="0.25">
      <c r="B36" s="98" t="s">
        <v>82</v>
      </c>
      <c r="C36" s="76" t="s">
        <v>71</v>
      </c>
      <c r="D36" s="71" t="s">
        <v>7092</v>
      </c>
      <c r="E36" s="72" t="s">
        <v>7091</v>
      </c>
      <c r="F36" s="4"/>
      <c r="G36" s="86" t="s">
        <v>11259</v>
      </c>
      <c r="H36" s="14"/>
      <c r="I36" s="84" t="s">
        <v>8127</v>
      </c>
    </row>
    <row r="37" spans="2:13" ht="14.25" customHeight="1" x14ac:dyDescent="0.25">
      <c r="B37" s="98" t="s">
        <v>82</v>
      </c>
      <c r="C37" s="76" t="s">
        <v>8727</v>
      </c>
      <c r="D37" s="71" t="s">
        <v>7092</v>
      </c>
      <c r="E37" s="72" t="s">
        <v>7091</v>
      </c>
      <c r="F37" s="4"/>
      <c r="G37" s="86" t="s">
        <v>11260</v>
      </c>
      <c r="H37" s="14"/>
      <c r="I37" s="84" t="s">
        <v>8126</v>
      </c>
    </row>
    <row r="38" spans="2:13" ht="14.25" customHeight="1" x14ac:dyDescent="0.25">
      <c r="B38" s="98" t="s">
        <v>7400</v>
      </c>
      <c r="C38" s="76" t="s">
        <v>85</v>
      </c>
      <c r="D38" s="71" t="s">
        <v>7092</v>
      </c>
      <c r="E38" s="72" t="s">
        <v>7091</v>
      </c>
      <c r="F38" s="4"/>
      <c r="G38" s="86" t="s">
        <v>11261</v>
      </c>
      <c r="H38" s="14"/>
      <c r="I38" s="84" t="s">
        <v>5213</v>
      </c>
    </row>
    <row r="39" spans="2:13" ht="14.25" customHeight="1" x14ac:dyDescent="0.25">
      <c r="B39" s="98" t="s">
        <v>7400</v>
      </c>
      <c r="C39" s="76" t="s">
        <v>1156</v>
      </c>
      <c r="D39" s="71" t="s">
        <v>7091</v>
      </c>
      <c r="E39" s="72" t="s">
        <v>7091</v>
      </c>
      <c r="F39" s="13"/>
      <c r="G39" s="86" t="s">
        <v>11262</v>
      </c>
      <c r="I39" s="84" t="s">
        <v>11732</v>
      </c>
    </row>
    <row r="40" spans="2:13" ht="14.25" customHeight="1" x14ac:dyDescent="0.25">
      <c r="B40" s="98" t="s">
        <v>7400</v>
      </c>
      <c r="C40" s="76" t="s">
        <v>84</v>
      </c>
      <c r="D40" s="71" t="s">
        <v>7091</v>
      </c>
      <c r="E40" s="72" t="s">
        <v>7092</v>
      </c>
      <c r="F40" s="8"/>
      <c r="G40" s="86" t="s">
        <v>11263</v>
      </c>
      <c r="I40" s="84" t="s">
        <v>11733</v>
      </c>
    </row>
    <row r="41" spans="2:13" ht="14.25" customHeight="1" x14ac:dyDescent="0.25">
      <c r="B41" s="98" t="s">
        <v>7400</v>
      </c>
      <c r="C41" s="76" t="s">
        <v>1159</v>
      </c>
      <c r="D41" s="73" t="s">
        <v>7092</v>
      </c>
      <c r="E41" s="72" t="s">
        <v>7091</v>
      </c>
      <c r="G41" s="86" t="s">
        <v>11240</v>
      </c>
      <c r="I41" s="84" t="s">
        <v>5243</v>
      </c>
    </row>
    <row r="42" spans="2:13" ht="14.25" customHeight="1" x14ac:dyDescent="0.35">
      <c r="B42" s="98" t="s">
        <v>7400</v>
      </c>
      <c r="C42" s="76" t="s">
        <v>1155</v>
      </c>
      <c r="D42" s="71" t="s">
        <v>7091</v>
      </c>
      <c r="E42" s="72" t="s">
        <v>7091</v>
      </c>
      <c r="F42" s="5"/>
      <c r="G42" s="86" t="s">
        <v>11264</v>
      </c>
      <c r="I42" s="84" t="s">
        <v>8128</v>
      </c>
    </row>
    <row r="43" spans="2:13" ht="14.25" customHeight="1" x14ac:dyDescent="0.25">
      <c r="B43" s="98" t="s">
        <v>7400</v>
      </c>
      <c r="C43" s="76" t="s">
        <v>8725</v>
      </c>
      <c r="D43" s="71" t="s">
        <v>7091</v>
      </c>
      <c r="E43" s="72" t="s">
        <v>7091</v>
      </c>
      <c r="F43" s="19"/>
      <c r="G43" s="86" t="s">
        <v>11265</v>
      </c>
      <c r="H43" s="14"/>
      <c r="I43" s="84" t="s">
        <v>8099</v>
      </c>
    </row>
    <row r="44" spans="2:13" ht="14.25" customHeight="1" x14ac:dyDescent="0.25">
      <c r="B44" s="98" t="s">
        <v>7400</v>
      </c>
      <c r="C44" s="76" t="s">
        <v>8726</v>
      </c>
      <c r="D44" s="71" t="s">
        <v>7091</v>
      </c>
      <c r="E44" s="72" t="s">
        <v>7091</v>
      </c>
      <c r="F44" s="19"/>
      <c r="G44" s="87" t="s">
        <v>11266</v>
      </c>
      <c r="H44" s="14"/>
      <c r="I44" s="84" t="s">
        <v>8129</v>
      </c>
    </row>
    <row r="45" spans="2:13" ht="14.25" customHeight="1" thickBot="1" x14ac:dyDescent="0.3">
      <c r="B45" s="98" t="s">
        <v>7400</v>
      </c>
      <c r="C45" s="76" t="s">
        <v>1153</v>
      </c>
      <c r="D45" s="71" t="s">
        <v>7091</v>
      </c>
      <c r="E45" s="72" t="s">
        <v>7091</v>
      </c>
      <c r="F45" s="19"/>
      <c r="G45" s="88" t="s">
        <v>11267</v>
      </c>
      <c r="H45" s="6"/>
      <c r="I45" s="84" t="s">
        <v>5214</v>
      </c>
    </row>
    <row r="46" spans="2:13" ht="14.25" customHeight="1" x14ac:dyDescent="0.25">
      <c r="B46" s="98" t="s">
        <v>7400</v>
      </c>
      <c r="C46" s="76" t="s">
        <v>1154</v>
      </c>
      <c r="D46" s="71" t="s">
        <v>7091</v>
      </c>
      <c r="E46" s="72" t="s">
        <v>7091</v>
      </c>
      <c r="F46" s="19"/>
      <c r="G46" s="300" t="s">
        <v>13336</v>
      </c>
      <c r="H46" s="6"/>
      <c r="I46" s="84" t="s">
        <v>5215</v>
      </c>
    </row>
    <row r="47" spans="2:13" ht="14.25" customHeight="1" x14ac:dyDescent="0.25">
      <c r="B47" s="98" t="s">
        <v>7400</v>
      </c>
      <c r="C47" s="76" t="s">
        <v>1158</v>
      </c>
      <c r="D47" s="71" t="s">
        <v>7091</v>
      </c>
      <c r="E47" s="72" t="s">
        <v>7091</v>
      </c>
      <c r="G47" s="300" t="s">
        <v>13337</v>
      </c>
      <c r="I47" s="84" t="s">
        <v>8130</v>
      </c>
    </row>
    <row r="48" spans="2:13" ht="14.25" customHeight="1" x14ac:dyDescent="0.25">
      <c r="B48" s="98" t="s">
        <v>7400</v>
      </c>
      <c r="C48" s="76" t="s">
        <v>1157</v>
      </c>
      <c r="D48" s="71" t="s">
        <v>7091</v>
      </c>
      <c r="E48" s="72" t="s">
        <v>7091</v>
      </c>
      <c r="G48" s="300" t="s">
        <v>11252</v>
      </c>
      <c r="I48" s="84" t="s">
        <v>5244</v>
      </c>
    </row>
    <row r="49" spans="2:10" ht="14.25" customHeight="1" x14ac:dyDescent="0.25">
      <c r="B49" s="98" t="s">
        <v>7400</v>
      </c>
      <c r="C49" s="76" t="s">
        <v>1152</v>
      </c>
      <c r="D49" s="71" t="s">
        <v>7091</v>
      </c>
      <c r="E49" s="72" t="s">
        <v>7091</v>
      </c>
      <c r="G49" s="300" t="s">
        <v>11260</v>
      </c>
      <c r="I49" s="84" t="s">
        <v>8093</v>
      </c>
    </row>
    <row r="50" spans="2:10" ht="14.25" customHeight="1" x14ac:dyDescent="0.25">
      <c r="B50" s="99" t="s">
        <v>1408</v>
      </c>
      <c r="C50" s="76" t="s">
        <v>83</v>
      </c>
      <c r="D50" s="71" t="s">
        <v>7091</v>
      </c>
      <c r="E50" s="72" t="s">
        <v>7091</v>
      </c>
      <c r="G50" s="300" t="s">
        <v>11254</v>
      </c>
      <c r="I50" s="84" t="s">
        <v>8094</v>
      </c>
      <c r="J50" s="6"/>
    </row>
    <row r="51" spans="2:10" ht="14.25" customHeight="1" x14ac:dyDescent="0.25">
      <c r="B51" s="98" t="s">
        <v>1408</v>
      </c>
      <c r="C51" s="76" t="s">
        <v>1679</v>
      </c>
      <c r="D51" s="71" t="s">
        <v>7091</v>
      </c>
      <c r="E51" s="72" t="s">
        <v>7091</v>
      </c>
      <c r="G51" s="300" t="s">
        <v>11265</v>
      </c>
      <c r="I51" s="84" t="s">
        <v>4579</v>
      </c>
      <c r="J51" s="6"/>
    </row>
    <row r="52" spans="2:10" ht="14.25" customHeight="1" x14ac:dyDescent="0.25">
      <c r="B52" s="286" t="s">
        <v>7400</v>
      </c>
      <c r="C52" s="76" t="s">
        <v>11814</v>
      </c>
      <c r="D52" s="71" t="s">
        <v>7092</v>
      </c>
      <c r="E52" s="72" t="s">
        <v>7092</v>
      </c>
      <c r="G52" s="300" t="s">
        <v>11250</v>
      </c>
      <c r="I52" s="84" t="s">
        <v>8131</v>
      </c>
      <c r="J52" s="6"/>
    </row>
    <row r="53" spans="2:10" ht="14.25" customHeight="1" x14ac:dyDescent="0.25">
      <c r="B53" s="286" t="s">
        <v>7400</v>
      </c>
      <c r="C53" s="76" t="s">
        <v>11815</v>
      </c>
      <c r="D53" s="71" t="s">
        <v>7092</v>
      </c>
      <c r="E53" s="72" t="s">
        <v>7092</v>
      </c>
      <c r="G53" s="300" t="s">
        <v>11264</v>
      </c>
      <c r="I53" s="84" t="s">
        <v>5216</v>
      </c>
      <c r="J53" s="6"/>
    </row>
    <row r="54" spans="2:10" ht="14.25" customHeight="1" x14ac:dyDescent="0.25">
      <c r="B54" s="286" t="s">
        <v>7400</v>
      </c>
      <c r="C54" s="76" t="s">
        <v>11816</v>
      </c>
      <c r="D54" s="73" t="s">
        <v>7092</v>
      </c>
      <c r="E54" s="72" t="s">
        <v>7092</v>
      </c>
      <c r="G54" s="300" t="s">
        <v>13338</v>
      </c>
      <c r="I54" s="84" t="s">
        <v>5217</v>
      </c>
      <c r="J54" s="6"/>
    </row>
    <row r="55" spans="2:10" ht="14.25" customHeight="1" x14ac:dyDescent="0.25">
      <c r="B55" s="286" t="s">
        <v>7400</v>
      </c>
      <c r="C55" s="76" t="s">
        <v>11817</v>
      </c>
      <c r="D55" s="71" t="s">
        <v>7092</v>
      </c>
      <c r="E55" s="72" t="s">
        <v>7092</v>
      </c>
      <c r="G55" s="300" t="s">
        <v>13339</v>
      </c>
      <c r="I55" s="84" t="s">
        <v>5231</v>
      </c>
      <c r="J55" s="6"/>
    </row>
    <row r="56" spans="2:10" ht="14.25" customHeight="1" x14ac:dyDescent="0.25">
      <c r="B56" s="286" t="s">
        <v>7400</v>
      </c>
      <c r="C56" s="76" t="s">
        <v>63</v>
      </c>
      <c r="D56" s="71" t="s">
        <v>7092</v>
      </c>
      <c r="E56" s="72" t="s">
        <v>7092</v>
      </c>
      <c r="G56" s="301" t="s">
        <v>13340</v>
      </c>
      <c r="I56" s="84" t="s">
        <v>8132</v>
      </c>
      <c r="J56" s="6"/>
    </row>
    <row r="57" spans="2:10" ht="14.25" customHeight="1" thickBot="1" x14ac:dyDescent="0.3">
      <c r="B57" s="287" t="s">
        <v>7401</v>
      </c>
      <c r="C57" s="77" t="s">
        <v>11818</v>
      </c>
      <c r="D57" s="74" t="s">
        <v>7092</v>
      </c>
      <c r="E57" s="75" t="s">
        <v>7092</v>
      </c>
      <c r="G57" s="302" t="s">
        <v>13341</v>
      </c>
      <c r="I57" s="84" t="s">
        <v>4580</v>
      </c>
      <c r="J57" s="6"/>
    </row>
    <row r="58" spans="2:10" ht="14.25" customHeight="1" thickBot="1" x14ac:dyDescent="0.3">
      <c r="D58" s="19"/>
      <c r="E58" s="19"/>
      <c r="I58" s="84" t="s">
        <v>5245</v>
      </c>
      <c r="J58" s="6"/>
    </row>
    <row r="59" spans="2:10" ht="14.25" customHeight="1" thickBot="1" x14ac:dyDescent="0.3">
      <c r="B59" s="396" t="s">
        <v>4005</v>
      </c>
      <c r="C59" s="398"/>
      <c r="D59" s="19"/>
      <c r="E59" s="19"/>
      <c r="I59" s="84" t="s">
        <v>4581</v>
      </c>
      <c r="J59" s="6"/>
    </row>
    <row r="60" spans="2:10" ht="14.25" customHeight="1" thickBot="1" x14ac:dyDescent="0.35">
      <c r="B60" s="83" t="s">
        <v>10967</v>
      </c>
      <c r="C60" s="83" t="s">
        <v>1980</v>
      </c>
      <c r="D60" s="19"/>
      <c r="E60" s="19"/>
      <c r="G60" s="102" t="s">
        <v>11268</v>
      </c>
      <c r="I60" s="84" t="s">
        <v>4582</v>
      </c>
      <c r="J60" s="6"/>
    </row>
    <row r="61" spans="2:10" ht="14.25" customHeight="1" thickBot="1" x14ac:dyDescent="0.35">
      <c r="B61" s="95" t="s">
        <v>1409</v>
      </c>
      <c r="C61" s="17" t="s">
        <v>3993</v>
      </c>
      <c r="D61" s="19"/>
      <c r="E61" s="19"/>
      <c r="G61" s="83" t="s">
        <v>2912</v>
      </c>
      <c r="I61" s="84" t="s">
        <v>8133</v>
      </c>
      <c r="J61" s="6"/>
    </row>
    <row r="62" spans="2:10" ht="14.25" customHeight="1" x14ac:dyDescent="0.25">
      <c r="B62" s="95" t="s">
        <v>3989</v>
      </c>
      <c r="C62" s="17" t="s">
        <v>3990</v>
      </c>
      <c r="D62" s="19"/>
      <c r="E62" s="19"/>
      <c r="G62" s="93" t="s">
        <v>4010</v>
      </c>
      <c r="I62" s="84" t="s">
        <v>4583</v>
      </c>
      <c r="J62" s="6"/>
    </row>
    <row r="63" spans="2:10" ht="14.25" customHeight="1" x14ac:dyDescent="0.25">
      <c r="B63" s="95" t="s">
        <v>3986</v>
      </c>
      <c r="C63" s="17" t="s">
        <v>3987</v>
      </c>
      <c r="D63" s="19"/>
      <c r="E63" s="19"/>
      <c r="G63" s="93" t="s">
        <v>4778</v>
      </c>
      <c r="I63" s="84" t="s">
        <v>8089</v>
      </c>
      <c r="J63" s="6"/>
    </row>
    <row r="64" spans="2:10" ht="14.25" customHeight="1" x14ac:dyDescent="0.25">
      <c r="B64" s="95" t="s">
        <v>3988</v>
      </c>
      <c r="C64" s="17" t="s">
        <v>1425</v>
      </c>
      <c r="D64" s="19"/>
      <c r="E64" s="19"/>
      <c r="G64" s="93" t="s">
        <v>4779</v>
      </c>
      <c r="I64" s="84" t="s">
        <v>5218</v>
      </c>
      <c r="J64" s="6"/>
    </row>
    <row r="65" spans="2:10" ht="14.25" customHeight="1" x14ac:dyDescent="0.25">
      <c r="B65" s="95" t="s">
        <v>1410</v>
      </c>
      <c r="C65" s="17" t="s">
        <v>1411</v>
      </c>
      <c r="D65" s="19"/>
      <c r="E65" s="19"/>
      <c r="G65" s="93" t="s">
        <v>4780</v>
      </c>
      <c r="I65" s="84" t="s">
        <v>5219</v>
      </c>
      <c r="J65" s="6"/>
    </row>
    <row r="66" spans="2:10" ht="14.25" customHeight="1" thickBot="1" x14ac:dyDescent="0.3">
      <c r="B66" s="95" t="s">
        <v>3994</v>
      </c>
      <c r="C66" s="17" t="s">
        <v>3995</v>
      </c>
      <c r="D66" s="19"/>
      <c r="E66" s="19"/>
      <c r="G66" s="94" t="s">
        <v>5999</v>
      </c>
      <c r="I66" s="84" t="s">
        <v>8113</v>
      </c>
      <c r="J66" s="6"/>
    </row>
    <row r="67" spans="2:10" ht="14.25" customHeight="1" x14ac:dyDescent="0.25">
      <c r="B67" s="95" t="s">
        <v>1415</v>
      </c>
      <c r="C67" s="17" t="s">
        <v>3996</v>
      </c>
      <c r="D67" s="19"/>
      <c r="E67" s="19"/>
      <c r="G67" s="297" t="s">
        <v>13285</v>
      </c>
      <c r="I67" s="84" t="s">
        <v>10268</v>
      </c>
      <c r="J67" s="6"/>
    </row>
    <row r="68" spans="2:10" ht="14.25" customHeight="1" thickBot="1" x14ac:dyDescent="0.3">
      <c r="B68" s="95" t="s">
        <v>1416</v>
      </c>
      <c r="C68" s="17" t="s">
        <v>1417</v>
      </c>
      <c r="D68" s="19"/>
      <c r="G68" s="298" t="s">
        <v>13286</v>
      </c>
      <c r="I68" s="84" t="s">
        <v>10269</v>
      </c>
      <c r="J68" s="6"/>
    </row>
    <row r="69" spans="2:10" ht="14.25" customHeight="1" x14ac:dyDescent="0.25">
      <c r="B69" s="95" t="s">
        <v>1418</v>
      </c>
      <c r="C69" s="17" t="s">
        <v>3997</v>
      </c>
      <c r="D69" s="19"/>
      <c r="I69" s="84" t="s">
        <v>8100</v>
      </c>
      <c r="J69" s="6"/>
    </row>
    <row r="70" spans="2:10" ht="14.25" customHeight="1" thickBot="1" x14ac:dyDescent="0.3">
      <c r="B70" s="95" t="s">
        <v>1419</v>
      </c>
      <c r="C70" s="17" t="s">
        <v>1420</v>
      </c>
      <c r="D70" s="19"/>
      <c r="G70" s="19"/>
      <c r="I70" s="84" t="s">
        <v>5246</v>
      </c>
      <c r="J70" s="6"/>
    </row>
    <row r="71" spans="2:10" ht="14.25" customHeight="1" x14ac:dyDescent="0.25">
      <c r="B71" s="95" t="s">
        <v>3998</v>
      </c>
      <c r="C71" s="17" t="s">
        <v>3999</v>
      </c>
      <c r="D71" s="19"/>
      <c r="G71" s="399" t="s">
        <v>11269</v>
      </c>
      <c r="I71" s="84" t="s">
        <v>8101</v>
      </c>
      <c r="J71" s="6"/>
    </row>
    <row r="72" spans="2:10" ht="14.25" customHeight="1" x14ac:dyDescent="0.25">
      <c r="B72" s="95" t="s">
        <v>4000</v>
      </c>
      <c r="C72" s="17" t="s">
        <v>4001</v>
      </c>
      <c r="D72" s="19"/>
      <c r="G72" s="400"/>
      <c r="I72" s="84" t="s">
        <v>5220</v>
      </c>
      <c r="J72" s="6"/>
    </row>
    <row r="73" spans="2:10" ht="14.25" customHeight="1" thickBot="1" x14ac:dyDescent="0.35">
      <c r="B73" s="95" t="s">
        <v>4002</v>
      </c>
      <c r="C73" s="17" t="s">
        <v>4003</v>
      </c>
      <c r="D73" s="19"/>
      <c r="E73" s="19"/>
      <c r="G73" s="103" t="s">
        <v>2912</v>
      </c>
      <c r="I73" s="84" t="s">
        <v>10270</v>
      </c>
      <c r="J73" s="6"/>
    </row>
    <row r="74" spans="2:10" ht="14.25" customHeight="1" x14ac:dyDescent="0.25">
      <c r="B74" s="95" t="s">
        <v>1412</v>
      </c>
      <c r="C74" s="17" t="s">
        <v>4004</v>
      </c>
      <c r="D74" s="19"/>
      <c r="E74" s="19"/>
      <c r="G74" s="59" t="s">
        <v>11270</v>
      </c>
      <c r="I74" s="84" t="s">
        <v>8114</v>
      </c>
      <c r="J74" s="6"/>
    </row>
    <row r="75" spans="2:10" ht="14.25" customHeight="1" x14ac:dyDescent="0.25">
      <c r="B75" s="95" t="s">
        <v>1413</v>
      </c>
      <c r="C75" s="17" t="s">
        <v>1414</v>
      </c>
      <c r="D75" s="19"/>
      <c r="G75" s="59" t="s">
        <v>11271</v>
      </c>
      <c r="I75" s="84" t="s">
        <v>10271</v>
      </c>
      <c r="J75" s="6"/>
    </row>
    <row r="76" spans="2:10" ht="14.25" customHeight="1" x14ac:dyDescent="0.25">
      <c r="B76" s="95" t="s">
        <v>3979</v>
      </c>
      <c r="C76" s="17" t="s">
        <v>3980</v>
      </c>
      <c r="D76" s="19"/>
      <c r="G76" s="59" t="s">
        <v>11272</v>
      </c>
      <c r="I76" s="84" t="s">
        <v>7284</v>
      </c>
      <c r="J76" s="6"/>
    </row>
    <row r="77" spans="2:10" ht="14.25" customHeight="1" x14ac:dyDescent="0.25">
      <c r="B77" s="95" t="s">
        <v>3981</v>
      </c>
      <c r="C77" s="17" t="s">
        <v>3982</v>
      </c>
      <c r="D77" s="19"/>
      <c r="G77" s="59" t="s">
        <v>11273</v>
      </c>
      <c r="I77" s="84" t="s">
        <v>8134</v>
      </c>
      <c r="J77" s="6"/>
    </row>
    <row r="78" spans="2:10" ht="14.25" customHeight="1" x14ac:dyDescent="0.25">
      <c r="B78" s="95" t="s">
        <v>1421</v>
      </c>
      <c r="C78" s="17" t="s">
        <v>3983</v>
      </c>
      <c r="G78" s="59" t="s">
        <v>11274</v>
      </c>
      <c r="I78" s="84" t="s">
        <v>5221</v>
      </c>
      <c r="J78" s="6"/>
    </row>
    <row r="79" spans="2:10" ht="14.25" customHeight="1" x14ac:dyDescent="0.25">
      <c r="B79" s="95" t="s">
        <v>1422</v>
      </c>
      <c r="C79" s="17" t="s">
        <v>1423</v>
      </c>
      <c r="G79" s="59" t="s">
        <v>11275</v>
      </c>
      <c r="I79" s="84" t="s">
        <v>10272</v>
      </c>
      <c r="J79" s="6"/>
    </row>
    <row r="80" spans="2:10" ht="14.25" customHeight="1" x14ac:dyDescent="0.25">
      <c r="B80" s="95" t="s">
        <v>3991</v>
      </c>
      <c r="C80" s="17" t="s">
        <v>3992</v>
      </c>
      <c r="G80" s="59" t="s">
        <v>11276</v>
      </c>
      <c r="I80" s="84" t="s">
        <v>8102</v>
      </c>
      <c r="J80" s="6"/>
    </row>
    <row r="81" spans="2:10" ht="14.25" customHeight="1" thickBot="1" x14ac:dyDescent="0.3">
      <c r="B81" s="96" t="s">
        <v>3984</v>
      </c>
      <c r="C81" s="18" t="s">
        <v>3985</v>
      </c>
      <c r="G81" s="59" t="s">
        <v>11277</v>
      </c>
      <c r="I81" s="84" t="s">
        <v>5303</v>
      </c>
      <c r="J81" s="6"/>
    </row>
    <row r="82" spans="2:10" ht="14.25" customHeight="1" x14ac:dyDescent="0.25">
      <c r="G82" s="59" t="s">
        <v>11278</v>
      </c>
      <c r="I82" s="84" t="s">
        <v>5304</v>
      </c>
      <c r="J82" s="6"/>
    </row>
    <row r="83" spans="2:10" ht="14.25" customHeight="1" x14ac:dyDescent="0.25">
      <c r="G83" s="59" t="s">
        <v>11279</v>
      </c>
      <c r="I83" s="84" t="s">
        <v>8103</v>
      </c>
      <c r="J83" s="6"/>
    </row>
    <row r="84" spans="2:10" ht="14.25" customHeight="1" x14ac:dyDescent="0.25">
      <c r="G84" s="59" t="s">
        <v>11280</v>
      </c>
      <c r="I84" s="84" t="s">
        <v>5305</v>
      </c>
      <c r="J84" s="6"/>
    </row>
    <row r="85" spans="2:10" ht="14.25" customHeight="1" thickBot="1" x14ac:dyDescent="0.3">
      <c r="G85" s="60" t="s">
        <v>11281</v>
      </c>
      <c r="I85" s="84" t="s">
        <v>10273</v>
      </c>
      <c r="J85" s="6"/>
    </row>
    <row r="86" spans="2:10" ht="14.25" customHeight="1" x14ac:dyDescent="0.25">
      <c r="G86" s="289" t="s">
        <v>13131</v>
      </c>
      <c r="I86" s="84" t="s">
        <v>5306</v>
      </c>
      <c r="J86" s="6"/>
    </row>
    <row r="87" spans="2:10" ht="14.25" customHeight="1" x14ac:dyDescent="0.25">
      <c r="G87" s="289" t="s">
        <v>13132</v>
      </c>
      <c r="I87" s="84" t="s">
        <v>1758</v>
      </c>
      <c r="J87" s="6"/>
    </row>
    <row r="88" spans="2:10" ht="14.25" customHeight="1" thickBot="1" x14ac:dyDescent="0.3">
      <c r="G88" s="290" t="s">
        <v>13133</v>
      </c>
      <c r="I88" s="84" t="s">
        <v>10274</v>
      </c>
      <c r="J88" s="6"/>
    </row>
    <row r="89" spans="2:10" ht="14.25" customHeight="1" x14ac:dyDescent="0.25">
      <c r="I89" s="84" t="s">
        <v>4572</v>
      </c>
      <c r="J89" s="6"/>
    </row>
    <row r="90" spans="2:10" ht="14.25" customHeight="1" thickBot="1" x14ac:dyDescent="0.3">
      <c r="I90" s="84" t="s">
        <v>8115</v>
      </c>
      <c r="J90" s="6"/>
    </row>
    <row r="91" spans="2:10" ht="14.25" customHeight="1" thickBot="1" x14ac:dyDescent="0.35">
      <c r="G91" s="44" t="s">
        <v>11282</v>
      </c>
      <c r="I91" s="84" t="s">
        <v>5308</v>
      </c>
      <c r="J91" s="6"/>
    </row>
    <row r="92" spans="2:10" ht="14.25" customHeight="1" thickBot="1" x14ac:dyDescent="0.35">
      <c r="G92" s="83" t="s">
        <v>2912</v>
      </c>
      <c r="I92" s="84" t="s">
        <v>1759</v>
      </c>
      <c r="J92" s="6"/>
    </row>
    <row r="93" spans="2:10" ht="14.25" customHeight="1" x14ac:dyDescent="0.25">
      <c r="G93" s="84" t="s">
        <v>11283</v>
      </c>
      <c r="I93" s="84" t="s">
        <v>5307</v>
      </c>
      <c r="J93" s="6"/>
    </row>
    <row r="94" spans="2:10" ht="14.25" customHeight="1" x14ac:dyDescent="0.25">
      <c r="G94" s="84" t="s">
        <v>11284</v>
      </c>
      <c r="I94" s="84" t="s">
        <v>5247</v>
      </c>
      <c r="J94" s="6"/>
    </row>
    <row r="95" spans="2:10" ht="14.25" customHeight="1" x14ac:dyDescent="0.25">
      <c r="G95" s="84" t="s">
        <v>11285</v>
      </c>
      <c r="I95" s="84" t="s">
        <v>10275</v>
      </c>
      <c r="J95" s="6"/>
    </row>
    <row r="96" spans="2:10" ht="14.25" customHeight="1" x14ac:dyDescent="0.25">
      <c r="G96" s="84" t="s">
        <v>11286</v>
      </c>
      <c r="I96" s="84" t="s">
        <v>8104</v>
      </c>
      <c r="J96" s="6"/>
    </row>
    <row r="97" spans="7:10" ht="14.25" customHeight="1" thickBot="1" x14ac:dyDescent="0.3">
      <c r="G97" s="85" t="s">
        <v>11287</v>
      </c>
      <c r="I97" s="84" t="s">
        <v>8116</v>
      </c>
      <c r="J97" s="6"/>
    </row>
    <row r="98" spans="7:10" ht="14.25" customHeight="1" x14ac:dyDescent="0.25">
      <c r="I98" s="84" t="s">
        <v>8117</v>
      </c>
      <c r="J98" s="6"/>
    </row>
    <row r="99" spans="7:10" ht="14.25" customHeight="1" thickBot="1" x14ac:dyDescent="0.3">
      <c r="I99" s="84" t="s">
        <v>5223</v>
      </c>
      <c r="J99" s="6"/>
    </row>
    <row r="100" spans="7:10" ht="14.25" customHeight="1" thickBot="1" x14ac:dyDescent="0.35">
      <c r="G100" s="45" t="s">
        <v>6974</v>
      </c>
      <c r="I100" s="84" t="s">
        <v>5249</v>
      </c>
      <c r="J100" s="6"/>
    </row>
    <row r="101" spans="7:10" ht="14.25" customHeight="1" thickBot="1" x14ac:dyDescent="0.35">
      <c r="G101" s="83" t="s">
        <v>2912</v>
      </c>
      <c r="I101" s="84" t="s">
        <v>8084</v>
      </c>
      <c r="J101" s="6"/>
    </row>
    <row r="102" spans="7:10" ht="14.25" customHeight="1" x14ac:dyDescent="0.25">
      <c r="G102" s="91" t="s">
        <v>11288</v>
      </c>
      <c r="I102" s="84" t="s">
        <v>5224</v>
      </c>
      <c r="J102" s="6"/>
    </row>
    <row r="103" spans="7:10" ht="14.25" customHeight="1" x14ac:dyDescent="0.25">
      <c r="G103" s="91" t="s">
        <v>11237</v>
      </c>
      <c r="I103" s="84" t="s">
        <v>1675</v>
      </c>
      <c r="J103" s="6"/>
    </row>
    <row r="104" spans="7:10" ht="14.25" customHeight="1" x14ac:dyDescent="0.25">
      <c r="G104" s="91" t="s">
        <v>11289</v>
      </c>
      <c r="I104" s="84" t="s">
        <v>5225</v>
      </c>
      <c r="J104" s="6"/>
    </row>
    <row r="105" spans="7:10" ht="14.25" customHeight="1" x14ac:dyDescent="0.25">
      <c r="G105" s="91" t="s">
        <v>11290</v>
      </c>
      <c r="I105" s="84" t="s">
        <v>4573</v>
      </c>
      <c r="J105" s="6"/>
    </row>
    <row r="106" spans="7:10" ht="14.25" customHeight="1" thickBot="1" x14ac:dyDescent="0.3">
      <c r="G106" s="92" t="s">
        <v>11291</v>
      </c>
      <c r="I106" s="84" t="s">
        <v>8090</v>
      </c>
      <c r="J106" s="6"/>
    </row>
    <row r="107" spans="7:10" ht="14.25" customHeight="1" thickBot="1" x14ac:dyDescent="0.3">
      <c r="I107" s="84" t="s">
        <v>10276</v>
      </c>
      <c r="J107" s="6"/>
    </row>
    <row r="108" spans="7:10" ht="14.25" customHeight="1" thickBot="1" x14ac:dyDescent="0.35">
      <c r="G108" s="50" t="s">
        <v>1573</v>
      </c>
      <c r="I108" s="84" t="s">
        <v>5309</v>
      </c>
      <c r="J108" s="6"/>
    </row>
    <row r="109" spans="7:10" ht="14.25" customHeight="1" thickBot="1" x14ac:dyDescent="0.35">
      <c r="G109" s="83" t="s">
        <v>2912</v>
      </c>
      <c r="I109" s="84" t="s">
        <v>11734</v>
      </c>
      <c r="J109" s="6"/>
    </row>
    <row r="110" spans="7:10" ht="14.25" customHeight="1" x14ac:dyDescent="0.25">
      <c r="G110" s="91" t="s">
        <v>11305</v>
      </c>
      <c r="I110" s="84" t="s">
        <v>8085</v>
      </c>
      <c r="J110" s="6"/>
    </row>
    <row r="111" spans="7:10" ht="14.25" customHeight="1" x14ac:dyDescent="0.25">
      <c r="G111" s="91" t="s">
        <v>11306</v>
      </c>
      <c r="I111" s="84" t="s">
        <v>5310</v>
      </c>
      <c r="J111" s="6"/>
    </row>
    <row r="112" spans="7:10" ht="14.25" customHeight="1" x14ac:dyDescent="0.25">
      <c r="G112" s="91" t="s">
        <v>11307</v>
      </c>
      <c r="I112" s="84" t="s">
        <v>8095</v>
      </c>
      <c r="J112" s="6"/>
    </row>
    <row r="113" spans="7:10" ht="14.25" customHeight="1" x14ac:dyDescent="0.25">
      <c r="G113" s="91" t="s">
        <v>11308</v>
      </c>
      <c r="I113" s="84" t="s">
        <v>8639</v>
      </c>
      <c r="J113" s="6"/>
    </row>
    <row r="114" spans="7:10" ht="14.25" customHeight="1" x14ac:dyDescent="0.25">
      <c r="G114" s="91" t="s">
        <v>11309</v>
      </c>
      <c r="I114" s="84" t="s">
        <v>5238</v>
      </c>
      <c r="J114" s="6"/>
    </row>
    <row r="115" spans="7:10" ht="14.25" customHeight="1" x14ac:dyDescent="0.25">
      <c r="G115" s="91" t="s">
        <v>11727</v>
      </c>
      <c r="I115" s="84" t="s">
        <v>1760</v>
      </c>
      <c r="J115" s="6"/>
    </row>
    <row r="116" spans="7:10" ht="14.25" customHeight="1" x14ac:dyDescent="0.25">
      <c r="G116" s="91" t="s">
        <v>11292</v>
      </c>
      <c r="I116" s="84" t="s">
        <v>1761</v>
      </c>
      <c r="J116" s="6"/>
    </row>
    <row r="117" spans="7:10" ht="14.25" customHeight="1" x14ac:dyDescent="0.25">
      <c r="G117" s="91" t="s">
        <v>11293</v>
      </c>
      <c r="I117" s="84" t="s">
        <v>1762</v>
      </c>
      <c r="J117" s="6"/>
    </row>
    <row r="118" spans="7:10" ht="14.25" customHeight="1" x14ac:dyDescent="0.25">
      <c r="G118" s="91" t="s">
        <v>11294</v>
      </c>
      <c r="I118" s="84" t="s">
        <v>1763</v>
      </c>
      <c r="J118" s="6"/>
    </row>
    <row r="119" spans="7:10" ht="14.25" customHeight="1" x14ac:dyDescent="0.25">
      <c r="G119" s="91" t="s">
        <v>11295</v>
      </c>
      <c r="I119" s="84" t="s">
        <v>1764</v>
      </c>
      <c r="J119" s="6"/>
    </row>
    <row r="120" spans="7:10" ht="14.25" customHeight="1" x14ac:dyDescent="0.25">
      <c r="G120" s="91" t="s">
        <v>11296</v>
      </c>
      <c r="I120" s="84" t="s">
        <v>1765</v>
      </c>
      <c r="J120" s="6"/>
    </row>
    <row r="121" spans="7:10" ht="14.25" customHeight="1" x14ac:dyDescent="0.25">
      <c r="G121" s="91" t="s">
        <v>11298</v>
      </c>
      <c r="I121" s="84" t="s">
        <v>1766</v>
      </c>
      <c r="J121" s="6"/>
    </row>
    <row r="122" spans="7:10" ht="14.25" customHeight="1" x14ac:dyDescent="0.25">
      <c r="G122" s="91" t="s">
        <v>11299</v>
      </c>
      <c r="I122" s="84" t="s">
        <v>1767</v>
      </c>
      <c r="J122" s="6"/>
    </row>
    <row r="123" spans="7:10" ht="14.25" customHeight="1" x14ac:dyDescent="0.25">
      <c r="G123" s="91" t="s">
        <v>11300</v>
      </c>
      <c r="I123" s="84" t="s">
        <v>1768</v>
      </c>
      <c r="J123" s="6"/>
    </row>
    <row r="124" spans="7:10" ht="14.25" customHeight="1" x14ac:dyDescent="0.25">
      <c r="G124" s="91" t="s">
        <v>11301</v>
      </c>
      <c r="I124" s="84" t="s">
        <v>5311</v>
      </c>
      <c r="J124" s="6"/>
    </row>
    <row r="125" spans="7:10" ht="14.25" customHeight="1" x14ac:dyDescent="0.25">
      <c r="G125" s="91" t="s">
        <v>11302</v>
      </c>
      <c r="I125" s="84" t="s">
        <v>8118</v>
      </c>
      <c r="J125" s="6"/>
    </row>
    <row r="126" spans="7:10" ht="14.25" customHeight="1" x14ac:dyDescent="0.25">
      <c r="G126" s="91" t="s">
        <v>11303</v>
      </c>
      <c r="I126" s="84" t="s">
        <v>5312</v>
      </c>
      <c r="J126" s="6"/>
    </row>
    <row r="127" spans="7:10" ht="14.25" customHeight="1" x14ac:dyDescent="0.25">
      <c r="G127" s="91" t="s">
        <v>11297</v>
      </c>
      <c r="I127" s="84" t="s">
        <v>8105</v>
      </c>
      <c r="J127" s="6"/>
    </row>
    <row r="128" spans="7:10" ht="14.25" customHeight="1" x14ac:dyDescent="0.25">
      <c r="G128" s="91" t="s">
        <v>11728</v>
      </c>
      <c r="I128" s="84" t="s">
        <v>10277</v>
      </c>
      <c r="J128" s="6"/>
    </row>
    <row r="129" spans="7:10" ht="14.25" customHeight="1" x14ac:dyDescent="0.25">
      <c r="G129" s="91" t="s">
        <v>11304</v>
      </c>
      <c r="I129" s="84" t="s">
        <v>8119</v>
      </c>
      <c r="J129" s="6"/>
    </row>
    <row r="130" spans="7:10" ht="14.25" customHeight="1" x14ac:dyDescent="0.25">
      <c r="G130" s="91" t="s">
        <v>11729</v>
      </c>
      <c r="I130" s="84" t="s">
        <v>2875</v>
      </c>
      <c r="J130" s="6"/>
    </row>
    <row r="131" spans="7:10" ht="14.25" customHeight="1" x14ac:dyDescent="0.25">
      <c r="G131" s="91" t="s">
        <v>1402</v>
      </c>
      <c r="I131" s="84" t="s">
        <v>5313</v>
      </c>
      <c r="J131" s="6"/>
    </row>
    <row r="132" spans="7:10" ht="14.25" customHeight="1" x14ac:dyDescent="0.25">
      <c r="G132" s="91" t="s">
        <v>11730</v>
      </c>
      <c r="I132" s="84" t="s">
        <v>8086</v>
      </c>
      <c r="J132" s="6"/>
    </row>
    <row r="133" spans="7:10" ht="14.25" customHeight="1" x14ac:dyDescent="0.25">
      <c r="G133" s="91" t="s">
        <v>11310</v>
      </c>
      <c r="I133" s="59" t="s">
        <v>10278</v>
      </c>
      <c r="J133" s="6"/>
    </row>
    <row r="134" spans="7:10" ht="14.25" customHeight="1" x14ac:dyDescent="0.25">
      <c r="G134" s="299" t="s">
        <v>13287</v>
      </c>
      <c r="I134" s="84" t="s">
        <v>5314</v>
      </c>
      <c r="J134" s="6"/>
    </row>
    <row r="135" spans="7:10" ht="14.25" customHeight="1" x14ac:dyDescent="0.25">
      <c r="G135" s="299" t="s">
        <v>13288</v>
      </c>
      <c r="I135" s="84" t="s">
        <v>11735</v>
      </c>
      <c r="J135" s="6"/>
    </row>
    <row r="136" spans="7:10" ht="14.25" customHeight="1" x14ac:dyDescent="0.25">
      <c r="G136" s="299" t="s">
        <v>13289</v>
      </c>
      <c r="I136" s="84" t="s">
        <v>4566</v>
      </c>
      <c r="J136" s="6"/>
    </row>
    <row r="137" spans="7:10" ht="14.25" customHeight="1" x14ac:dyDescent="0.25">
      <c r="G137" s="299" t="s">
        <v>13290</v>
      </c>
      <c r="I137" s="84" t="s">
        <v>1769</v>
      </c>
      <c r="J137" s="6"/>
    </row>
    <row r="138" spans="7:10" ht="14.25" customHeight="1" x14ac:dyDescent="0.25">
      <c r="G138" s="299" t="s">
        <v>13291</v>
      </c>
      <c r="I138" s="84" t="s">
        <v>8087</v>
      </c>
      <c r="J138" s="6"/>
    </row>
    <row r="139" spans="7:10" ht="14.25" customHeight="1" x14ac:dyDescent="0.25">
      <c r="G139" s="299" t="s">
        <v>10927</v>
      </c>
      <c r="I139" s="84" t="s">
        <v>11736</v>
      </c>
      <c r="J139" s="6"/>
    </row>
    <row r="140" spans="7:10" ht="14.25" customHeight="1" x14ac:dyDescent="0.25">
      <c r="G140" s="299" t="s">
        <v>13292</v>
      </c>
      <c r="I140" s="84" t="s">
        <v>8120</v>
      </c>
      <c r="J140" s="6"/>
    </row>
    <row r="141" spans="7:10" ht="14.25" customHeight="1" x14ac:dyDescent="0.25">
      <c r="G141" s="299" t="s">
        <v>13293</v>
      </c>
      <c r="I141" s="84" t="s">
        <v>4574</v>
      </c>
      <c r="J141" s="6"/>
    </row>
    <row r="142" spans="7:10" ht="14.25" customHeight="1" x14ac:dyDescent="0.25">
      <c r="G142" s="299" t="s">
        <v>10097</v>
      </c>
      <c r="I142" s="84" t="s">
        <v>8121</v>
      </c>
      <c r="J142" s="6"/>
    </row>
    <row r="143" spans="7:10" ht="14.25" customHeight="1" x14ac:dyDescent="0.25">
      <c r="G143" s="299" t="s">
        <v>13294</v>
      </c>
      <c r="I143" s="84" t="s">
        <v>8088</v>
      </c>
      <c r="J143" s="6"/>
    </row>
    <row r="144" spans="7:10" ht="14.25" customHeight="1" x14ac:dyDescent="0.25">
      <c r="G144" s="299" t="s">
        <v>13295</v>
      </c>
      <c r="I144" s="84" t="s">
        <v>8106</v>
      </c>
      <c r="J144" s="6"/>
    </row>
    <row r="145" spans="7:10" ht="14.25" customHeight="1" x14ac:dyDescent="0.25">
      <c r="G145" s="299" t="s">
        <v>13296</v>
      </c>
      <c r="I145" s="84" t="s">
        <v>8107</v>
      </c>
      <c r="J145" s="6"/>
    </row>
    <row r="146" spans="7:10" ht="14.25" customHeight="1" x14ac:dyDescent="0.25">
      <c r="G146" s="299" t="s">
        <v>13297</v>
      </c>
      <c r="I146" s="84" t="s">
        <v>8108</v>
      </c>
      <c r="J146" s="6"/>
    </row>
    <row r="147" spans="7:10" ht="14.25" customHeight="1" x14ac:dyDescent="0.25">
      <c r="G147" s="299" t="s">
        <v>13298</v>
      </c>
      <c r="I147" s="84" t="s">
        <v>8109</v>
      </c>
      <c r="J147" s="6"/>
    </row>
    <row r="148" spans="7:10" ht="14.25" customHeight="1" x14ac:dyDescent="0.25">
      <c r="I148" s="84" t="s">
        <v>4567</v>
      </c>
      <c r="J148" s="6"/>
    </row>
    <row r="149" spans="7:10" ht="14.25" customHeight="1" thickBot="1" x14ac:dyDescent="0.3">
      <c r="I149" s="84" t="s">
        <v>4568</v>
      </c>
      <c r="J149" s="6"/>
    </row>
    <row r="150" spans="7:10" ht="14.25" customHeight="1" thickBot="1" x14ac:dyDescent="0.35">
      <c r="G150" s="54" t="s">
        <v>1369</v>
      </c>
      <c r="I150" s="84" t="s">
        <v>8110</v>
      </c>
      <c r="J150" s="6"/>
    </row>
    <row r="151" spans="7:10" ht="14.25" customHeight="1" thickBot="1" x14ac:dyDescent="0.35">
      <c r="G151" s="83" t="s">
        <v>2912</v>
      </c>
      <c r="I151" s="84" t="s">
        <v>4569</v>
      </c>
      <c r="J151" s="6"/>
    </row>
    <row r="152" spans="7:10" ht="14.25" customHeight="1" x14ac:dyDescent="0.25">
      <c r="G152" s="84" t="s">
        <v>11311</v>
      </c>
      <c r="I152" s="84" t="s">
        <v>7324</v>
      </c>
      <c r="J152" s="6"/>
    </row>
    <row r="153" spans="7:10" ht="14.25" customHeight="1" x14ac:dyDescent="0.25">
      <c r="G153" s="84" t="s">
        <v>11312</v>
      </c>
      <c r="I153" s="84" t="s">
        <v>8096</v>
      </c>
      <c r="J153" s="6"/>
    </row>
    <row r="154" spans="7:10" ht="14.25" customHeight="1" x14ac:dyDescent="0.25">
      <c r="G154" s="84" t="s">
        <v>11313</v>
      </c>
      <c r="I154" s="84" t="s">
        <v>5239</v>
      </c>
      <c r="J154" s="6"/>
    </row>
    <row r="155" spans="7:10" ht="14.25" customHeight="1" x14ac:dyDescent="0.25">
      <c r="G155" s="84" t="s">
        <v>11314</v>
      </c>
      <c r="I155" s="84" t="s">
        <v>7325</v>
      </c>
      <c r="J155" s="6"/>
    </row>
    <row r="156" spans="7:10" ht="14.25" customHeight="1" x14ac:dyDescent="0.25">
      <c r="G156" s="84" t="s">
        <v>11315</v>
      </c>
      <c r="I156" s="84" t="s">
        <v>11326</v>
      </c>
      <c r="J156" s="6"/>
    </row>
    <row r="157" spans="7:10" ht="14.25" customHeight="1" x14ac:dyDescent="0.25">
      <c r="G157" s="84" t="s">
        <v>11316</v>
      </c>
      <c r="I157" s="84" t="s">
        <v>11327</v>
      </c>
      <c r="J157" s="6"/>
    </row>
    <row r="158" spans="7:10" ht="14.25" customHeight="1" x14ac:dyDescent="0.25">
      <c r="G158" s="84" t="s">
        <v>11317</v>
      </c>
      <c r="I158" s="84" t="s">
        <v>11328</v>
      </c>
      <c r="J158" s="6"/>
    </row>
    <row r="159" spans="7:10" ht="14.25" customHeight="1" x14ac:dyDescent="0.25">
      <c r="G159" s="84" t="s">
        <v>11318</v>
      </c>
      <c r="I159" s="84" t="s">
        <v>11329</v>
      </c>
      <c r="J159" s="6"/>
    </row>
    <row r="160" spans="7:10" ht="14.25" customHeight="1" x14ac:dyDescent="0.25">
      <c r="G160" s="84" t="s">
        <v>11319</v>
      </c>
      <c r="I160" s="84" t="s">
        <v>11330</v>
      </c>
      <c r="J160" s="6"/>
    </row>
    <row r="161" spans="7:10" ht="14.25" customHeight="1" x14ac:dyDescent="0.25">
      <c r="G161" s="84" t="s">
        <v>11320</v>
      </c>
      <c r="I161" s="84" t="s">
        <v>11331</v>
      </c>
      <c r="J161" s="6"/>
    </row>
    <row r="162" spans="7:10" ht="14.25" customHeight="1" x14ac:dyDescent="0.25">
      <c r="G162" s="84" t="s">
        <v>11321</v>
      </c>
      <c r="H162" s="6"/>
      <c r="I162" s="84" t="s">
        <v>11332</v>
      </c>
      <c r="J162" s="6"/>
    </row>
    <row r="163" spans="7:10" ht="14.25" customHeight="1" x14ac:dyDescent="0.25">
      <c r="G163" s="84" t="s">
        <v>11322</v>
      </c>
      <c r="H163" s="6"/>
      <c r="I163" s="84" t="s">
        <v>11333</v>
      </c>
      <c r="J163" s="6"/>
    </row>
    <row r="164" spans="7:10" ht="14.25" customHeight="1" x14ac:dyDescent="0.25">
      <c r="G164" s="84" t="s">
        <v>11323</v>
      </c>
      <c r="H164" s="6"/>
      <c r="I164" s="84" t="s">
        <v>11334</v>
      </c>
      <c r="J164" s="6"/>
    </row>
    <row r="165" spans="7:10" ht="14.25" customHeight="1" x14ac:dyDescent="0.25">
      <c r="G165" s="84" t="s">
        <v>11324</v>
      </c>
      <c r="H165" s="6"/>
      <c r="I165" s="84" t="s">
        <v>11335</v>
      </c>
      <c r="J165" s="6"/>
    </row>
    <row r="166" spans="7:10" ht="14.25" customHeight="1" thickBot="1" x14ac:dyDescent="0.3">
      <c r="G166" s="85" t="s">
        <v>11325</v>
      </c>
      <c r="H166" s="6"/>
      <c r="I166" s="84" t="s">
        <v>11336</v>
      </c>
      <c r="J166" s="6"/>
    </row>
    <row r="167" spans="7:10" ht="14.25" customHeight="1" x14ac:dyDescent="0.25">
      <c r="G167" s="294" t="s">
        <v>13246</v>
      </c>
      <c r="H167" s="6"/>
      <c r="I167" s="84" t="s">
        <v>11337</v>
      </c>
      <c r="J167" s="6"/>
    </row>
    <row r="168" spans="7:10" ht="14.25" customHeight="1" x14ac:dyDescent="0.25">
      <c r="G168" s="294" t="s">
        <v>13247</v>
      </c>
      <c r="H168" s="6"/>
      <c r="I168" s="84" t="s">
        <v>11338</v>
      </c>
      <c r="J168" s="6"/>
    </row>
    <row r="169" spans="7:10" ht="14.25" customHeight="1" x14ac:dyDescent="0.25">
      <c r="G169" s="294" t="s">
        <v>13248</v>
      </c>
      <c r="H169" s="6"/>
      <c r="I169" s="84" t="s">
        <v>11339</v>
      </c>
      <c r="J169" s="6"/>
    </row>
    <row r="170" spans="7:10" ht="14.25" customHeight="1" x14ac:dyDescent="0.25">
      <c r="G170" s="294" t="s">
        <v>13249</v>
      </c>
      <c r="H170" s="6"/>
      <c r="I170" s="84" t="s">
        <v>11340</v>
      </c>
      <c r="J170" s="6"/>
    </row>
    <row r="171" spans="7:10" ht="14.25" customHeight="1" x14ac:dyDescent="0.25">
      <c r="G171" s="294" t="s">
        <v>13250</v>
      </c>
      <c r="H171" s="6"/>
      <c r="I171" s="84" t="s">
        <v>11341</v>
      </c>
      <c r="J171" s="6"/>
    </row>
    <row r="172" spans="7:10" ht="14.25" customHeight="1" x14ac:dyDescent="0.25">
      <c r="G172" s="294" t="s">
        <v>13251</v>
      </c>
      <c r="H172" s="6"/>
      <c r="I172" s="84" t="s">
        <v>11342</v>
      </c>
      <c r="J172" s="6"/>
    </row>
    <row r="173" spans="7:10" ht="14.25" customHeight="1" x14ac:dyDescent="0.25">
      <c r="G173" s="294" t="s">
        <v>13252</v>
      </c>
      <c r="H173" s="6"/>
      <c r="I173" s="84" t="s">
        <v>11343</v>
      </c>
      <c r="J173" s="6"/>
    </row>
    <row r="174" spans="7:10" ht="14.25" customHeight="1" x14ac:dyDescent="0.25">
      <c r="G174" s="294" t="s">
        <v>13253</v>
      </c>
      <c r="H174" s="6"/>
      <c r="I174" s="84" t="s">
        <v>11344</v>
      </c>
      <c r="J174" s="6"/>
    </row>
    <row r="175" spans="7:10" ht="14.25" customHeight="1" x14ac:dyDescent="0.25">
      <c r="G175" s="294" t="s">
        <v>13254</v>
      </c>
      <c r="H175" s="6"/>
      <c r="I175" s="84" t="s">
        <v>11345</v>
      </c>
      <c r="J175" s="6"/>
    </row>
    <row r="176" spans="7:10" ht="14.25" customHeight="1" x14ac:dyDescent="0.25">
      <c r="G176" s="294" t="s">
        <v>13255</v>
      </c>
      <c r="H176" s="6"/>
      <c r="I176" s="84" t="s">
        <v>11239</v>
      </c>
      <c r="J176" s="6"/>
    </row>
    <row r="177" spans="7:9" ht="14.25" customHeight="1" x14ac:dyDescent="0.25">
      <c r="G177" s="294" t="s">
        <v>13256</v>
      </c>
      <c r="I177" s="84" t="s">
        <v>11346</v>
      </c>
    </row>
    <row r="178" spans="7:9" ht="14.25" customHeight="1" x14ac:dyDescent="0.25">
      <c r="G178" s="294" t="s">
        <v>13257</v>
      </c>
      <c r="I178" s="84" t="s">
        <v>11737</v>
      </c>
    </row>
    <row r="179" spans="7:9" ht="14.25" customHeight="1" x14ac:dyDescent="0.25">
      <c r="G179" s="294" t="s">
        <v>13258</v>
      </c>
      <c r="I179" s="84" t="s">
        <v>11347</v>
      </c>
    </row>
    <row r="180" spans="7:9" ht="14.25" customHeight="1" thickBot="1" x14ac:dyDescent="0.3">
      <c r="G180" s="295" t="s">
        <v>13259</v>
      </c>
      <c r="I180" s="84" t="s">
        <v>11348</v>
      </c>
    </row>
    <row r="181" spans="7:9" ht="14.25" customHeight="1" thickBot="1" x14ac:dyDescent="0.3">
      <c r="I181" s="84" t="s">
        <v>11349</v>
      </c>
    </row>
    <row r="182" spans="7:9" ht="14.25" customHeight="1" thickBot="1" x14ac:dyDescent="0.35">
      <c r="G182" s="54" t="s">
        <v>11738</v>
      </c>
      <c r="I182" s="84" t="s">
        <v>11350</v>
      </c>
    </row>
    <row r="183" spans="7:9" ht="14.25" customHeight="1" thickBot="1" x14ac:dyDescent="0.35">
      <c r="G183" s="83" t="s">
        <v>2912</v>
      </c>
      <c r="I183" s="294" t="s">
        <v>13299</v>
      </c>
    </row>
    <row r="184" spans="7:9" ht="14.25" customHeight="1" x14ac:dyDescent="0.25">
      <c r="G184" s="84" t="s">
        <v>11739</v>
      </c>
      <c r="I184" s="294" t="s">
        <v>13300</v>
      </c>
    </row>
    <row r="185" spans="7:9" ht="14.25" customHeight="1" x14ac:dyDescent="0.25">
      <c r="G185" s="84" t="s">
        <v>11740</v>
      </c>
      <c r="I185" s="294" t="s">
        <v>13301</v>
      </c>
    </row>
    <row r="186" spans="7:9" ht="14.25" customHeight="1" x14ac:dyDescent="0.25">
      <c r="G186" s="84" t="s">
        <v>11741</v>
      </c>
      <c r="I186" s="294" t="s">
        <v>13302</v>
      </c>
    </row>
    <row r="187" spans="7:9" ht="14.25" customHeight="1" x14ac:dyDescent="0.25">
      <c r="G187" s="84" t="s">
        <v>11742</v>
      </c>
      <c r="I187" s="294" t="s">
        <v>13303</v>
      </c>
    </row>
    <row r="188" spans="7:9" ht="14.25" customHeight="1" x14ac:dyDescent="0.25">
      <c r="G188" s="84" t="s">
        <v>11743</v>
      </c>
      <c r="I188" s="294" t="s">
        <v>13304</v>
      </c>
    </row>
    <row r="189" spans="7:9" ht="14.25" customHeight="1" x14ac:dyDescent="0.25">
      <c r="G189" s="84" t="s">
        <v>11744</v>
      </c>
      <c r="I189" s="294" t="s">
        <v>13305</v>
      </c>
    </row>
    <row r="190" spans="7:9" ht="14.25" customHeight="1" x14ac:dyDescent="0.25">
      <c r="G190" s="84" t="s">
        <v>11745</v>
      </c>
      <c r="I190" s="294" t="s">
        <v>13306</v>
      </c>
    </row>
    <row r="191" spans="7:9" ht="14.25" customHeight="1" x14ac:dyDescent="0.25">
      <c r="G191" s="84" t="s">
        <v>11746</v>
      </c>
      <c r="I191" s="294" t="s">
        <v>13307</v>
      </c>
    </row>
    <row r="192" spans="7:9" ht="14.25" customHeight="1" x14ac:dyDescent="0.25">
      <c r="G192" s="84" t="s">
        <v>11747</v>
      </c>
    </row>
    <row r="193" spans="7:7" ht="14.25" customHeight="1" x14ac:dyDescent="0.25">
      <c r="G193" s="84" t="s">
        <v>11748</v>
      </c>
    </row>
    <row r="194" spans="7:7" ht="14.25" customHeight="1" x14ac:dyDescent="0.25">
      <c r="G194" s="84" t="s">
        <v>11749</v>
      </c>
    </row>
    <row r="195" spans="7:7" ht="14.25" customHeight="1" x14ac:dyDescent="0.25">
      <c r="G195" s="84" t="s">
        <v>11750</v>
      </c>
    </row>
    <row r="196" spans="7:7" ht="14.25" customHeight="1" x14ac:dyDescent="0.25">
      <c r="G196" s="84" t="s">
        <v>11751</v>
      </c>
    </row>
    <row r="197" spans="7:7" ht="14.25" customHeight="1" x14ac:dyDescent="0.25">
      <c r="G197" s="84" t="s">
        <v>11752</v>
      </c>
    </row>
    <row r="198" spans="7:7" ht="14.25" customHeight="1" x14ac:dyDescent="0.25">
      <c r="G198" s="84" t="s">
        <v>11753</v>
      </c>
    </row>
    <row r="199" spans="7:7" ht="14.25" customHeight="1" x14ac:dyDescent="0.25">
      <c r="G199" s="84" t="s">
        <v>11754</v>
      </c>
    </row>
    <row r="200" spans="7:7" ht="14.25" customHeight="1" x14ac:dyDescent="0.25">
      <c r="G200" s="84" t="s">
        <v>11755</v>
      </c>
    </row>
    <row r="201" spans="7:7" ht="14.25" customHeight="1" x14ac:dyDescent="0.25">
      <c r="G201" s="84" t="s">
        <v>11756</v>
      </c>
    </row>
    <row r="202" spans="7:7" ht="14.25" customHeight="1" x14ac:dyDescent="0.25">
      <c r="G202" s="84" t="s">
        <v>11757</v>
      </c>
    </row>
    <row r="203" spans="7:7" ht="14.25" customHeight="1" x14ac:dyDescent="0.25">
      <c r="G203" s="84" t="s">
        <v>11758</v>
      </c>
    </row>
    <row r="204" spans="7:7" ht="14.25" customHeight="1" x14ac:dyDescent="0.25">
      <c r="G204" s="84" t="s">
        <v>11759</v>
      </c>
    </row>
    <row r="205" spans="7:7" ht="14.25" customHeight="1" x14ac:dyDescent="0.25">
      <c r="G205" s="84" t="s">
        <v>11760</v>
      </c>
    </row>
    <row r="206" spans="7:7" ht="14.25" customHeight="1" x14ac:dyDescent="0.25">
      <c r="G206" s="84" t="s">
        <v>11761</v>
      </c>
    </row>
    <row r="207" spans="7:7" ht="14.25" customHeight="1" x14ac:dyDescent="0.25">
      <c r="G207" s="84" t="s">
        <v>11762</v>
      </c>
    </row>
    <row r="208" spans="7:7" ht="14.25" customHeight="1" x14ac:dyDescent="0.25">
      <c r="G208" s="84" t="s">
        <v>11763</v>
      </c>
    </row>
    <row r="209" spans="7:7" ht="14.25" customHeight="1" x14ac:dyDescent="0.25">
      <c r="G209" s="84" t="s">
        <v>11764</v>
      </c>
    </row>
    <row r="210" spans="7:7" ht="14.25" customHeight="1" x14ac:dyDescent="0.25">
      <c r="G210" s="84" t="s">
        <v>11765</v>
      </c>
    </row>
    <row r="211" spans="7:7" ht="14.25" customHeight="1" x14ac:dyDescent="0.25">
      <c r="G211" s="84" t="s">
        <v>11766</v>
      </c>
    </row>
    <row r="212" spans="7:7" ht="14.25" customHeight="1" x14ac:dyDescent="0.25">
      <c r="G212" s="84" t="s">
        <v>11767</v>
      </c>
    </row>
    <row r="213" spans="7:7" ht="14.25" customHeight="1" x14ac:dyDescent="0.25">
      <c r="G213" s="84" t="s">
        <v>11768</v>
      </c>
    </row>
    <row r="214" spans="7:7" ht="14.25" customHeight="1" x14ac:dyDescent="0.25">
      <c r="G214" s="84" t="s">
        <v>11769</v>
      </c>
    </row>
    <row r="215" spans="7:7" ht="14.25" customHeight="1" x14ac:dyDescent="0.25">
      <c r="G215" s="84" t="s">
        <v>11770</v>
      </c>
    </row>
    <row r="216" spans="7:7" ht="14.25" customHeight="1" x14ac:dyDescent="0.25">
      <c r="G216" s="84" t="s">
        <v>11771</v>
      </c>
    </row>
    <row r="217" spans="7:7" ht="14.25" customHeight="1" x14ac:dyDescent="0.25">
      <c r="G217" s="84" t="s">
        <v>11772</v>
      </c>
    </row>
    <row r="218" spans="7:7" ht="14.25" customHeight="1" x14ac:dyDescent="0.25">
      <c r="G218" s="84" t="s">
        <v>11773</v>
      </c>
    </row>
    <row r="219" spans="7:7" ht="14.25" customHeight="1" x14ac:dyDescent="0.25">
      <c r="G219" s="84" t="s">
        <v>11774</v>
      </c>
    </row>
    <row r="220" spans="7:7" ht="14.25" customHeight="1" x14ac:dyDescent="0.25">
      <c r="G220" s="84" t="s">
        <v>11775</v>
      </c>
    </row>
    <row r="221" spans="7:7" ht="14.25" customHeight="1" x14ac:dyDescent="0.25">
      <c r="G221" s="84" t="s">
        <v>6135</v>
      </c>
    </row>
    <row r="222" spans="7:7" ht="14.25" customHeight="1" x14ac:dyDescent="0.25">
      <c r="G222" s="84" t="s">
        <v>11797</v>
      </c>
    </row>
    <row r="223" spans="7:7" ht="14.25" customHeight="1" x14ac:dyDescent="0.25">
      <c r="G223" s="84" t="s">
        <v>11798</v>
      </c>
    </row>
    <row r="224" spans="7:7" ht="14.25" customHeight="1" x14ac:dyDescent="0.25">
      <c r="G224" s="84" t="s">
        <v>11796</v>
      </c>
    </row>
    <row r="225" spans="7:7" ht="14.25" customHeight="1" x14ac:dyDescent="0.25">
      <c r="G225" s="84" t="s">
        <v>11776</v>
      </c>
    </row>
    <row r="226" spans="7:7" ht="14.25" customHeight="1" x14ac:dyDescent="0.25">
      <c r="G226" s="84" t="s">
        <v>11777</v>
      </c>
    </row>
    <row r="227" spans="7:7" ht="14.25" customHeight="1" x14ac:dyDescent="0.25">
      <c r="G227" s="84" t="s">
        <v>11589</v>
      </c>
    </row>
    <row r="228" spans="7:7" ht="14.25" customHeight="1" x14ac:dyDescent="0.25">
      <c r="G228" s="84" t="s">
        <v>11778</v>
      </c>
    </row>
    <row r="229" spans="7:7" ht="14.25" customHeight="1" x14ac:dyDescent="0.25">
      <c r="G229" s="84" t="s">
        <v>11779</v>
      </c>
    </row>
    <row r="230" spans="7:7" ht="14.25" customHeight="1" x14ac:dyDescent="0.25">
      <c r="G230" s="294" t="s">
        <v>13333</v>
      </c>
    </row>
    <row r="231" spans="7:7" ht="14.25" customHeight="1" x14ac:dyDescent="0.25">
      <c r="G231" s="294" t="s">
        <v>13334</v>
      </c>
    </row>
    <row r="232" spans="7:7" ht="14.25" customHeight="1" x14ac:dyDescent="0.25">
      <c r="G232" s="294" t="s">
        <v>13335</v>
      </c>
    </row>
    <row r="233" spans="7:7" ht="14.25" customHeight="1" x14ac:dyDescent="0.25">
      <c r="G233" s="294" t="s">
        <v>13308</v>
      </c>
    </row>
    <row r="234" spans="7:7" ht="14.25" customHeight="1" x14ac:dyDescent="0.25">
      <c r="G234" s="294" t="s">
        <v>13309</v>
      </c>
    </row>
    <row r="235" spans="7:7" ht="14.25" customHeight="1" x14ac:dyDescent="0.25">
      <c r="G235" s="294" t="s">
        <v>13310</v>
      </c>
    </row>
    <row r="236" spans="7:7" ht="14.25" customHeight="1" x14ac:dyDescent="0.25">
      <c r="G236" s="294" t="s">
        <v>13311</v>
      </c>
    </row>
    <row r="237" spans="7:7" ht="14.25" customHeight="1" x14ac:dyDescent="0.25">
      <c r="G237" s="294" t="s">
        <v>13312</v>
      </c>
    </row>
    <row r="238" spans="7:7" ht="14.25" customHeight="1" x14ac:dyDescent="0.25">
      <c r="G238" s="294" t="s">
        <v>13313</v>
      </c>
    </row>
    <row r="239" spans="7:7" ht="14.25" customHeight="1" x14ac:dyDescent="0.25">
      <c r="G239" s="294" t="s">
        <v>13314</v>
      </c>
    </row>
    <row r="240" spans="7:7" ht="14.25" customHeight="1" x14ac:dyDescent="0.25">
      <c r="G240" s="294" t="s">
        <v>13315</v>
      </c>
    </row>
    <row r="241" spans="7:7" ht="14.25" customHeight="1" x14ac:dyDescent="0.25">
      <c r="G241" s="294" t="s">
        <v>13316</v>
      </c>
    </row>
    <row r="242" spans="7:7" ht="14.25" customHeight="1" x14ac:dyDescent="0.25">
      <c r="G242" s="294" t="s">
        <v>13317</v>
      </c>
    </row>
    <row r="243" spans="7:7" ht="14.25" customHeight="1" x14ac:dyDescent="0.25">
      <c r="G243" s="294" t="s">
        <v>13318</v>
      </c>
    </row>
    <row r="244" spans="7:7" ht="14.25" customHeight="1" x14ac:dyDescent="0.25">
      <c r="G244" s="294" t="s">
        <v>13319</v>
      </c>
    </row>
    <row r="245" spans="7:7" ht="14.25" customHeight="1" x14ac:dyDescent="0.25">
      <c r="G245" s="294" t="s">
        <v>13320</v>
      </c>
    </row>
    <row r="246" spans="7:7" ht="14.25" customHeight="1" x14ac:dyDescent="0.25">
      <c r="G246" s="294" t="s">
        <v>13321</v>
      </c>
    </row>
    <row r="247" spans="7:7" ht="14.25" customHeight="1" x14ac:dyDescent="0.25">
      <c r="G247" s="294" t="s">
        <v>13322</v>
      </c>
    </row>
    <row r="248" spans="7:7" ht="14.25" customHeight="1" x14ac:dyDescent="0.25">
      <c r="G248" s="294" t="s">
        <v>13323</v>
      </c>
    </row>
    <row r="249" spans="7:7" ht="14.25" customHeight="1" x14ac:dyDescent="0.25">
      <c r="G249" s="294" t="s">
        <v>13324</v>
      </c>
    </row>
    <row r="250" spans="7:7" ht="14.25" customHeight="1" x14ac:dyDescent="0.25">
      <c r="G250" s="294" t="s">
        <v>13325</v>
      </c>
    </row>
    <row r="251" spans="7:7" ht="14.25" customHeight="1" x14ac:dyDescent="0.25">
      <c r="G251" s="294" t="s">
        <v>13326</v>
      </c>
    </row>
    <row r="252" spans="7:7" ht="14.25" customHeight="1" x14ac:dyDescent="0.25">
      <c r="G252" s="294" t="s">
        <v>13327</v>
      </c>
    </row>
    <row r="253" spans="7:7" ht="14.25" customHeight="1" x14ac:dyDescent="0.25">
      <c r="G253" s="294" t="s">
        <v>13328</v>
      </c>
    </row>
    <row r="254" spans="7:7" ht="14.25" customHeight="1" x14ac:dyDescent="0.25">
      <c r="G254" s="294" t="s">
        <v>13329</v>
      </c>
    </row>
    <row r="255" spans="7:7" ht="14.25" customHeight="1" x14ac:dyDescent="0.25">
      <c r="G255" s="294" t="s">
        <v>13330</v>
      </c>
    </row>
    <row r="256" spans="7:7" ht="14.25" customHeight="1" x14ac:dyDescent="0.25">
      <c r="G256" s="294" t="s">
        <v>13331</v>
      </c>
    </row>
    <row r="257" spans="7:7" ht="14.25" customHeight="1" x14ac:dyDescent="0.25">
      <c r="G257" s="294" t="s">
        <v>13332</v>
      </c>
    </row>
    <row r="258" spans="7:7" ht="14.25" customHeight="1" x14ac:dyDescent="0.25">
      <c r="G258" s="294" t="s">
        <v>15120</v>
      </c>
    </row>
  </sheetData>
  <mergeCells count="3">
    <mergeCell ref="B4:E4"/>
    <mergeCell ref="B59:C59"/>
    <mergeCell ref="G71:G72"/>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2"/>
  </sheetPr>
  <dimension ref="A1:O5169"/>
  <sheetViews>
    <sheetView topLeftCell="A5153" zoomScale="90" zoomScaleNormal="90" workbookViewId="0">
      <selection activeCell="F5164" sqref="F5164"/>
    </sheetView>
  </sheetViews>
  <sheetFormatPr defaultColWidth="9.1796875" defaultRowHeight="12.5" x14ac:dyDescent="0.25"/>
  <cols>
    <col min="1" max="1" width="3.26953125" style="28" customWidth="1"/>
    <col min="2" max="2" width="68.1796875" style="28" bestFit="1" customWidth="1"/>
    <col min="3" max="3" width="10.453125" style="34" customWidth="1"/>
    <col min="4" max="4" width="11.26953125" style="34" customWidth="1"/>
    <col min="5" max="5" width="1.81640625" style="34" customWidth="1"/>
    <col min="6" max="12" width="9.1796875" style="28"/>
    <col min="13" max="13" width="15.81640625" style="28" customWidth="1"/>
    <col min="14" max="14" width="9.1796875" style="28"/>
    <col min="15" max="15" width="10.1796875" style="28" customWidth="1"/>
    <col min="16" max="16384" width="9.1796875" style="28"/>
  </cols>
  <sheetData>
    <row r="1" spans="1:15" ht="13" thickBot="1" x14ac:dyDescent="0.3">
      <c r="A1" s="104"/>
      <c r="B1" s="104"/>
      <c r="C1" s="105"/>
      <c r="D1" s="105"/>
      <c r="E1" s="105"/>
      <c r="F1" s="104"/>
    </row>
    <row r="2" spans="1:15" s="29" customFormat="1" ht="30.75" customHeight="1" thickBot="1" x14ac:dyDescent="0.45">
      <c r="A2" s="106"/>
      <c r="B2" s="401" t="s">
        <v>7721</v>
      </c>
      <c r="C2" s="402"/>
      <c r="D2" s="403"/>
      <c r="E2" s="131"/>
      <c r="F2" s="51" t="s">
        <v>11425</v>
      </c>
    </row>
    <row r="3" spans="1:15" s="29" customFormat="1" ht="42.75" customHeight="1" x14ac:dyDescent="0.3">
      <c r="A3" s="106"/>
      <c r="B3" s="111" t="s">
        <v>2912</v>
      </c>
      <c r="C3" s="110" t="s">
        <v>11426</v>
      </c>
      <c r="D3" s="112" t="s">
        <v>11570</v>
      </c>
      <c r="E3" s="47"/>
      <c r="F3" s="404" t="s">
        <v>11576</v>
      </c>
      <c r="G3" s="405"/>
      <c r="H3" s="405"/>
      <c r="I3" s="405"/>
      <c r="J3" s="405"/>
      <c r="K3" s="405"/>
      <c r="L3" s="405"/>
      <c r="M3" s="405"/>
      <c r="N3" s="405"/>
      <c r="O3" s="406"/>
    </row>
    <row r="4" spans="1:15" s="29" customFormat="1" x14ac:dyDescent="0.25">
      <c r="A4" s="106"/>
      <c r="B4" s="113" t="s">
        <v>13342</v>
      </c>
      <c r="C4" s="114" t="s">
        <v>7092</v>
      </c>
      <c r="D4" s="114" t="s">
        <v>7092</v>
      </c>
      <c r="E4" s="132"/>
      <c r="F4" s="107"/>
      <c r="G4" s="107"/>
    </row>
    <row r="5" spans="1:15" s="29" customFormat="1" ht="14" x14ac:dyDescent="0.3">
      <c r="A5" s="106"/>
      <c r="B5" s="113" t="s">
        <v>10144</v>
      </c>
      <c r="C5" s="114" t="s">
        <v>7092</v>
      </c>
      <c r="D5" s="114" t="s">
        <v>7092</v>
      </c>
      <c r="E5" s="132"/>
      <c r="F5" s="213" t="s">
        <v>11581</v>
      </c>
      <c r="G5" s="107"/>
    </row>
    <row r="6" spans="1:15" s="29" customFormat="1" x14ac:dyDescent="0.25">
      <c r="A6" s="106"/>
      <c r="B6" s="113" t="s">
        <v>5206</v>
      </c>
      <c r="C6" s="114" t="s">
        <v>7091</v>
      </c>
      <c r="D6" s="114" t="s">
        <v>7092</v>
      </c>
      <c r="E6" s="132"/>
      <c r="F6" s="107"/>
      <c r="G6" s="107"/>
      <c r="H6" s="28"/>
      <c r="I6" s="28"/>
      <c r="J6" s="28"/>
      <c r="K6" s="28"/>
      <c r="L6" s="28"/>
      <c r="M6" s="28"/>
    </row>
    <row r="7" spans="1:15" s="29" customFormat="1" x14ac:dyDescent="0.25">
      <c r="A7" s="106"/>
      <c r="B7" s="113" t="s">
        <v>13343</v>
      </c>
      <c r="C7" s="114" t="s">
        <v>7092</v>
      </c>
      <c r="D7" s="114" t="s">
        <v>7092</v>
      </c>
      <c r="E7" s="132"/>
      <c r="F7" s="107"/>
      <c r="G7" s="107"/>
      <c r="H7" s="28"/>
      <c r="I7" s="28"/>
      <c r="J7" s="28"/>
      <c r="K7" s="28"/>
      <c r="L7" s="28"/>
      <c r="M7" s="28"/>
    </row>
    <row r="8" spans="1:15" s="29" customFormat="1" x14ac:dyDescent="0.25">
      <c r="A8" s="106"/>
      <c r="B8" s="113" t="s">
        <v>6150</v>
      </c>
      <c r="C8" s="114" t="s">
        <v>7091</v>
      </c>
      <c r="D8" s="114" t="s">
        <v>7092</v>
      </c>
      <c r="E8" s="132"/>
      <c r="F8" s="107"/>
      <c r="G8" s="107"/>
      <c r="H8" s="28"/>
      <c r="I8" s="28"/>
      <c r="J8" s="28"/>
      <c r="K8" s="28"/>
      <c r="L8" s="28"/>
      <c r="M8" s="28"/>
    </row>
    <row r="9" spans="1:15" s="29" customFormat="1" x14ac:dyDescent="0.25">
      <c r="A9" s="106"/>
      <c r="B9" s="113" t="s">
        <v>6151</v>
      </c>
      <c r="C9" s="114" t="s">
        <v>7091</v>
      </c>
      <c r="D9" s="114" t="s">
        <v>7092</v>
      </c>
      <c r="E9" s="132"/>
      <c r="F9" s="107"/>
      <c r="G9" s="107"/>
      <c r="H9" s="28"/>
      <c r="I9" s="28"/>
      <c r="J9" s="28"/>
      <c r="K9" s="28"/>
      <c r="L9" s="28"/>
      <c r="M9" s="28"/>
    </row>
    <row r="10" spans="1:15" s="29" customFormat="1" x14ac:dyDescent="0.25">
      <c r="A10" s="106"/>
      <c r="B10" s="113" t="s">
        <v>11427</v>
      </c>
      <c r="C10" s="114" t="s">
        <v>7091</v>
      </c>
      <c r="D10" s="114" t="s">
        <v>7092</v>
      </c>
      <c r="E10" s="132"/>
      <c r="F10" s="107"/>
      <c r="G10" s="107"/>
      <c r="H10" s="28"/>
      <c r="I10" s="28"/>
      <c r="J10" s="28"/>
      <c r="K10" s="28"/>
      <c r="L10" s="28"/>
      <c r="M10" s="28"/>
    </row>
    <row r="11" spans="1:15" s="29" customFormat="1" x14ac:dyDescent="0.25">
      <c r="A11" s="106"/>
      <c r="B11" s="113" t="s">
        <v>5207</v>
      </c>
      <c r="C11" s="114" t="s">
        <v>7091</v>
      </c>
      <c r="D11" s="114" t="s">
        <v>7092</v>
      </c>
      <c r="E11" s="132"/>
      <c r="F11" s="107"/>
      <c r="G11" s="107"/>
      <c r="H11" s="28"/>
      <c r="I11" s="28"/>
      <c r="J11" s="28"/>
      <c r="K11" s="28"/>
      <c r="L11" s="28"/>
      <c r="M11" s="28"/>
    </row>
    <row r="12" spans="1:15" s="29" customFormat="1" x14ac:dyDescent="0.25">
      <c r="A12" s="106"/>
      <c r="B12" s="113" t="s">
        <v>5208</v>
      </c>
      <c r="C12" s="114" t="s">
        <v>7091</v>
      </c>
      <c r="D12" s="114" t="s">
        <v>7092</v>
      </c>
      <c r="E12" s="132"/>
      <c r="F12" s="107"/>
      <c r="G12" s="107"/>
      <c r="H12" s="28"/>
      <c r="I12" s="28"/>
      <c r="J12" s="28"/>
      <c r="K12" s="28"/>
      <c r="L12" s="28"/>
      <c r="M12" s="28"/>
    </row>
    <row r="13" spans="1:15" s="29" customFormat="1" x14ac:dyDescent="0.25">
      <c r="A13" s="106"/>
      <c r="B13" s="113" t="s">
        <v>5209</v>
      </c>
      <c r="C13" s="114" t="s">
        <v>7091</v>
      </c>
      <c r="D13" s="114" t="s">
        <v>7092</v>
      </c>
      <c r="E13" s="132"/>
      <c r="F13" s="107"/>
      <c r="G13" s="107"/>
      <c r="H13" s="28"/>
      <c r="I13" s="28"/>
      <c r="J13" s="28"/>
      <c r="K13" s="28"/>
      <c r="L13" s="28"/>
      <c r="M13" s="28"/>
    </row>
    <row r="14" spans="1:15" s="29" customFormat="1" x14ac:dyDescent="0.25">
      <c r="A14" s="106"/>
      <c r="B14" s="113" t="s">
        <v>13344</v>
      </c>
      <c r="C14" s="114" t="s">
        <v>7091</v>
      </c>
      <c r="D14" s="114" t="s">
        <v>7092</v>
      </c>
      <c r="E14" s="132"/>
      <c r="F14" s="107"/>
      <c r="G14" s="107"/>
    </row>
    <row r="15" spans="1:15" x14ac:dyDescent="0.25">
      <c r="A15" s="104"/>
      <c r="B15" s="113" t="s">
        <v>2441</v>
      </c>
      <c r="C15" s="114" t="s">
        <v>7091</v>
      </c>
      <c r="D15" s="114" t="s">
        <v>7092</v>
      </c>
      <c r="E15" s="132"/>
      <c r="F15" s="107"/>
      <c r="G15" s="107"/>
    </row>
    <row r="16" spans="1:15" x14ac:dyDescent="0.25">
      <c r="A16" s="104"/>
      <c r="B16" s="113" t="s">
        <v>13345</v>
      </c>
      <c r="C16" s="114" t="s">
        <v>7092</v>
      </c>
      <c r="D16" s="114" t="s">
        <v>7092</v>
      </c>
      <c r="E16" s="132"/>
      <c r="F16" s="107"/>
      <c r="G16" s="107"/>
    </row>
    <row r="17" spans="1:7" x14ac:dyDescent="0.25">
      <c r="A17" s="104"/>
      <c r="B17" s="113" t="s">
        <v>13346</v>
      </c>
      <c r="C17" s="71" t="s">
        <v>7092</v>
      </c>
      <c r="D17" s="114" t="s">
        <v>7092</v>
      </c>
      <c r="E17" s="132"/>
      <c r="F17" s="107"/>
      <c r="G17" s="107"/>
    </row>
    <row r="18" spans="1:7" x14ac:dyDescent="0.25">
      <c r="A18" s="104"/>
      <c r="B18" s="113" t="s">
        <v>2442</v>
      </c>
      <c r="C18" s="71" t="s">
        <v>7092</v>
      </c>
      <c r="D18" s="114" t="s">
        <v>7092</v>
      </c>
      <c r="E18" s="132"/>
      <c r="F18" s="107"/>
      <c r="G18" s="107"/>
    </row>
    <row r="19" spans="1:7" x14ac:dyDescent="0.25">
      <c r="A19" s="104"/>
      <c r="B19" s="113" t="s">
        <v>13347</v>
      </c>
      <c r="C19" s="71" t="s">
        <v>7091</v>
      </c>
      <c r="D19" s="114" t="s">
        <v>7092</v>
      </c>
      <c r="E19" s="132"/>
      <c r="F19" s="107"/>
      <c r="G19" s="107"/>
    </row>
    <row r="20" spans="1:7" x14ac:dyDescent="0.25">
      <c r="A20" s="104"/>
      <c r="B20" s="113" t="s">
        <v>2443</v>
      </c>
      <c r="C20" s="71" t="s">
        <v>7091</v>
      </c>
      <c r="D20" s="114" t="s">
        <v>7092</v>
      </c>
      <c r="E20" s="132"/>
      <c r="F20" s="107"/>
      <c r="G20" s="107"/>
    </row>
    <row r="21" spans="1:7" x14ac:dyDescent="0.25">
      <c r="A21" s="104"/>
      <c r="B21" s="113" t="s">
        <v>2444</v>
      </c>
      <c r="C21" s="71" t="s">
        <v>7091</v>
      </c>
      <c r="D21" s="114" t="s">
        <v>7092</v>
      </c>
      <c r="E21" s="132"/>
      <c r="F21" s="107"/>
      <c r="G21" s="107"/>
    </row>
    <row r="22" spans="1:7" x14ac:dyDescent="0.25">
      <c r="A22" s="104"/>
      <c r="B22" s="113" t="s">
        <v>13348</v>
      </c>
      <c r="C22" s="71" t="s">
        <v>7091</v>
      </c>
      <c r="D22" s="114" t="s">
        <v>7092</v>
      </c>
      <c r="E22" s="132"/>
      <c r="F22" s="107"/>
      <c r="G22" s="107"/>
    </row>
    <row r="23" spans="1:7" x14ac:dyDescent="0.25">
      <c r="A23" s="104"/>
      <c r="B23" s="113" t="s">
        <v>2445</v>
      </c>
      <c r="C23" s="71" t="s">
        <v>7091</v>
      </c>
      <c r="D23" s="114" t="s">
        <v>7092</v>
      </c>
      <c r="E23" s="132"/>
      <c r="F23" s="107"/>
      <c r="G23" s="107"/>
    </row>
    <row r="24" spans="1:7" x14ac:dyDescent="0.25">
      <c r="A24" s="104"/>
      <c r="B24" s="113" t="s">
        <v>2446</v>
      </c>
      <c r="C24" s="71" t="s">
        <v>7091</v>
      </c>
      <c r="D24" s="114" t="s">
        <v>7092</v>
      </c>
      <c r="E24" s="132"/>
      <c r="F24" s="107"/>
      <c r="G24" s="107"/>
    </row>
    <row r="25" spans="1:7" x14ac:dyDescent="0.25">
      <c r="A25" s="104"/>
      <c r="B25" s="113" t="s">
        <v>2447</v>
      </c>
      <c r="C25" s="71" t="s">
        <v>7091</v>
      </c>
      <c r="D25" s="114" t="s">
        <v>7092</v>
      </c>
      <c r="E25" s="132"/>
      <c r="F25" s="107"/>
      <c r="G25" s="107"/>
    </row>
    <row r="26" spans="1:7" x14ac:dyDescent="0.25">
      <c r="A26" s="104"/>
      <c r="B26" s="113" t="s">
        <v>2448</v>
      </c>
      <c r="C26" s="71" t="s">
        <v>7091</v>
      </c>
      <c r="D26" s="114" t="s">
        <v>7092</v>
      </c>
      <c r="E26" s="132"/>
      <c r="F26" s="107"/>
      <c r="G26" s="107"/>
    </row>
    <row r="27" spans="1:7" x14ac:dyDescent="0.25">
      <c r="A27" s="104"/>
      <c r="B27" s="113" t="s">
        <v>2449</v>
      </c>
      <c r="C27" s="71" t="s">
        <v>7091</v>
      </c>
      <c r="D27" s="114" t="s">
        <v>7092</v>
      </c>
      <c r="E27" s="132"/>
      <c r="F27" s="107"/>
      <c r="G27" s="107"/>
    </row>
    <row r="28" spans="1:7" x14ac:dyDescent="0.25">
      <c r="A28" s="104"/>
      <c r="B28" s="113" t="s">
        <v>2450</v>
      </c>
      <c r="C28" s="71" t="s">
        <v>7091</v>
      </c>
      <c r="D28" s="114" t="s">
        <v>7092</v>
      </c>
      <c r="E28" s="132"/>
      <c r="F28" s="107"/>
      <c r="G28" s="107"/>
    </row>
    <row r="29" spans="1:7" x14ac:dyDescent="0.25">
      <c r="A29" s="104"/>
      <c r="B29" s="113" t="s">
        <v>2451</v>
      </c>
      <c r="C29" s="71" t="s">
        <v>7091</v>
      </c>
      <c r="D29" s="114" t="s">
        <v>7092</v>
      </c>
      <c r="E29" s="132"/>
      <c r="F29" s="107"/>
      <c r="G29" s="107"/>
    </row>
    <row r="30" spans="1:7" x14ac:dyDescent="0.25">
      <c r="A30" s="104"/>
      <c r="B30" s="113" t="s">
        <v>7774</v>
      </c>
      <c r="C30" s="71" t="s">
        <v>7091</v>
      </c>
      <c r="D30" s="114" t="s">
        <v>7092</v>
      </c>
      <c r="E30" s="132"/>
      <c r="F30" s="107"/>
      <c r="G30" s="107"/>
    </row>
    <row r="31" spans="1:7" x14ac:dyDescent="0.25">
      <c r="A31" s="104"/>
      <c r="B31" s="113" t="s">
        <v>2452</v>
      </c>
      <c r="C31" s="71" t="s">
        <v>7091</v>
      </c>
      <c r="D31" s="114" t="s">
        <v>7092</v>
      </c>
      <c r="E31" s="132"/>
      <c r="F31" s="107"/>
      <c r="G31" s="107"/>
    </row>
    <row r="32" spans="1:7" x14ac:dyDescent="0.25">
      <c r="A32" s="104"/>
      <c r="B32" s="113" t="s">
        <v>2453</v>
      </c>
      <c r="C32" s="71" t="s">
        <v>7091</v>
      </c>
      <c r="D32" s="114" t="s">
        <v>7092</v>
      </c>
      <c r="E32" s="132"/>
      <c r="F32" s="107"/>
      <c r="G32" s="107"/>
    </row>
    <row r="33" spans="1:7" x14ac:dyDescent="0.25">
      <c r="A33" s="104"/>
      <c r="B33" s="113" t="s">
        <v>2454</v>
      </c>
      <c r="C33" s="71" t="s">
        <v>7091</v>
      </c>
      <c r="D33" s="114" t="s">
        <v>7092</v>
      </c>
      <c r="E33" s="132"/>
      <c r="F33" s="107"/>
      <c r="G33" s="107"/>
    </row>
    <row r="34" spans="1:7" x14ac:dyDescent="0.25">
      <c r="A34" s="104"/>
      <c r="B34" s="113" t="s">
        <v>2455</v>
      </c>
      <c r="C34" s="71" t="s">
        <v>7091</v>
      </c>
      <c r="D34" s="114" t="s">
        <v>7092</v>
      </c>
      <c r="E34" s="132"/>
      <c r="F34" s="107"/>
      <c r="G34" s="107"/>
    </row>
    <row r="35" spans="1:7" x14ac:dyDescent="0.25">
      <c r="A35" s="104"/>
      <c r="B35" s="113" t="s">
        <v>13349</v>
      </c>
      <c r="C35" s="71" t="s">
        <v>7092</v>
      </c>
      <c r="D35" s="114" t="s">
        <v>7092</v>
      </c>
      <c r="E35" s="132"/>
      <c r="F35" s="107"/>
      <c r="G35" s="107"/>
    </row>
    <row r="36" spans="1:7" x14ac:dyDescent="0.25">
      <c r="A36" s="104"/>
      <c r="B36" s="113" t="s">
        <v>2456</v>
      </c>
      <c r="C36" s="71" t="s">
        <v>7092</v>
      </c>
      <c r="D36" s="114" t="s">
        <v>7092</v>
      </c>
      <c r="E36" s="132"/>
      <c r="F36" s="107"/>
      <c r="G36" s="107"/>
    </row>
    <row r="37" spans="1:7" x14ac:dyDescent="0.25">
      <c r="A37" s="104"/>
      <c r="B37" s="113" t="s">
        <v>2457</v>
      </c>
      <c r="C37" s="71" t="s">
        <v>7091</v>
      </c>
      <c r="D37" s="114" t="s">
        <v>7092</v>
      </c>
      <c r="E37" s="132"/>
      <c r="F37" s="107"/>
      <c r="G37" s="107"/>
    </row>
    <row r="38" spans="1:7" x14ac:dyDescent="0.25">
      <c r="A38" s="104"/>
      <c r="B38" s="113" t="s">
        <v>2458</v>
      </c>
      <c r="C38" s="71" t="s">
        <v>7091</v>
      </c>
      <c r="D38" s="114" t="s">
        <v>7092</v>
      </c>
      <c r="E38" s="132"/>
      <c r="F38" s="107"/>
      <c r="G38" s="107"/>
    </row>
    <row r="39" spans="1:7" x14ac:dyDescent="0.25">
      <c r="A39" s="104"/>
      <c r="B39" s="113" t="s">
        <v>2459</v>
      </c>
      <c r="C39" s="71" t="s">
        <v>7091</v>
      </c>
      <c r="D39" s="114" t="s">
        <v>7092</v>
      </c>
      <c r="E39" s="132"/>
      <c r="F39" s="107"/>
      <c r="G39" s="107"/>
    </row>
    <row r="40" spans="1:7" x14ac:dyDescent="0.25">
      <c r="A40" s="104"/>
      <c r="B40" s="113" t="s">
        <v>13350</v>
      </c>
      <c r="C40" s="71" t="s">
        <v>7092</v>
      </c>
      <c r="D40" s="114" t="s">
        <v>7092</v>
      </c>
      <c r="E40" s="132"/>
      <c r="F40" s="107"/>
      <c r="G40" s="107"/>
    </row>
    <row r="41" spans="1:7" x14ac:dyDescent="0.25">
      <c r="A41" s="104"/>
      <c r="B41" s="113" t="s">
        <v>13351</v>
      </c>
      <c r="C41" s="71" t="s">
        <v>7092</v>
      </c>
      <c r="D41" s="114" t="s">
        <v>7092</v>
      </c>
      <c r="E41" s="132"/>
      <c r="F41" s="107"/>
      <c r="G41" s="107"/>
    </row>
    <row r="42" spans="1:7" x14ac:dyDescent="0.25">
      <c r="A42" s="104"/>
      <c r="B42" s="113" t="s">
        <v>13352</v>
      </c>
      <c r="C42" s="71" t="s">
        <v>7092</v>
      </c>
      <c r="D42" s="114" t="s">
        <v>7092</v>
      </c>
      <c r="E42" s="132"/>
      <c r="F42" s="107"/>
      <c r="G42" s="107"/>
    </row>
    <row r="43" spans="1:7" x14ac:dyDescent="0.25">
      <c r="A43" s="104"/>
      <c r="B43" s="113" t="s">
        <v>13353</v>
      </c>
      <c r="C43" s="71" t="s">
        <v>7091</v>
      </c>
      <c r="D43" s="114" t="s">
        <v>7092</v>
      </c>
      <c r="E43" s="132"/>
      <c r="F43" s="107"/>
      <c r="G43" s="107"/>
    </row>
    <row r="44" spans="1:7" x14ac:dyDescent="0.25">
      <c r="A44" s="104"/>
      <c r="B44" s="113" t="s">
        <v>2460</v>
      </c>
      <c r="C44" s="71" t="s">
        <v>7091</v>
      </c>
      <c r="D44" s="114" t="s">
        <v>7092</v>
      </c>
      <c r="E44" s="132"/>
      <c r="F44" s="107"/>
      <c r="G44" s="107"/>
    </row>
    <row r="45" spans="1:7" x14ac:dyDescent="0.25">
      <c r="A45" s="104"/>
      <c r="B45" s="113" t="s">
        <v>2461</v>
      </c>
      <c r="C45" s="71" t="s">
        <v>7091</v>
      </c>
      <c r="D45" s="114" t="s">
        <v>7092</v>
      </c>
      <c r="E45" s="132"/>
      <c r="F45" s="107"/>
      <c r="G45" s="107"/>
    </row>
    <row r="46" spans="1:7" x14ac:dyDescent="0.25">
      <c r="A46" s="104"/>
      <c r="B46" s="113" t="s">
        <v>6152</v>
      </c>
      <c r="C46" s="71" t="s">
        <v>7091</v>
      </c>
      <c r="D46" s="114" t="s">
        <v>7092</v>
      </c>
      <c r="E46" s="132"/>
      <c r="F46" s="107"/>
      <c r="G46" s="107"/>
    </row>
    <row r="47" spans="1:7" x14ac:dyDescent="0.25">
      <c r="A47" s="104"/>
      <c r="B47" s="113" t="s">
        <v>2462</v>
      </c>
      <c r="C47" s="71" t="s">
        <v>7091</v>
      </c>
      <c r="D47" s="114" t="s">
        <v>7092</v>
      </c>
      <c r="E47" s="132"/>
      <c r="F47" s="107"/>
      <c r="G47" s="107"/>
    </row>
    <row r="48" spans="1:7" x14ac:dyDescent="0.25">
      <c r="A48" s="104"/>
      <c r="B48" s="113" t="s">
        <v>6153</v>
      </c>
      <c r="C48" s="71" t="s">
        <v>7091</v>
      </c>
      <c r="D48" s="114" t="s">
        <v>7092</v>
      </c>
      <c r="E48" s="132"/>
      <c r="F48" s="107"/>
      <c r="G48" s="107"/>
    </row>
    <row r="49" spans="1:7" x14ac:dyDescent="0.25">
      <c r="A49" s="104"/>
      <c r="B49" s="113" t="s">
        <v>2463</v>
      </c>
      <c r="C49" s="71" t="s">
        <v>7091</v>
      </c>
      <c r="D49" s="114" t="s">
        <v>7092</v>
      </c>
      <c r="E49" s="132"/>
      <c r="F49" s="107"/>
      <c r="G49" s="107"/>
    </row>
    <row r="50" spans="1:7" x14ac:dyDescent="0.25">
      <c r="A50" s="104"/>
      <c r="B50" s="113" t="s">
        <v>6154</v>
      </c>
      <c r="C50" s="71" t="s">
        <v>7091</v>
      </c>
      <c r="D50" s="114" t="s">
        <v>7092</v>
      </c>
      <c r="E50" s="132"/>
      <c r="F50" s="107"/>
      <c r="G50" s="107"/>
    </row>
    <row r="51" spans="1:7" x14ac:dyDescent="0.25">
      <c r="A51" s="104"/>
      <c r="B51" s="113" t="s">
        <v>6155</v>
      </c>
      <c r="C51" s="71" t="s">
        <v>7091</v>
      </c>
      <c r="D51" s="114" t="s">
        <v>7092</v>
      </c>
      <c r="E51" s="132"/>
      <c r="F51" s="107"/>
      <c r="G51" s="107"/>
    </row>
    <row r="52" spans="1:7" x14ac:dyDescent="0.25">
      <c r="A52" s="104"/>
      <c r="B52" s="113" t="s">
        <v>6156</v>
      </c>
      <c r="C52" s="71" t="s">
        <v>7091</v>
      </c>
      <c r="D52" s="114" t="s">
        <v>7092</v>
      </c>
      <c r="E52" s="132"/>
      <c r="F52" s="107"/>
      <c r="G52" s="107"/>
    </row>
    <row r="53" spans="1:7" x14ac:dyDescent="0.25">
      <c r="A53" s="104"/>
      <c r="B53" s="113" t="s">
        <v>6157</v>
      </c>
      <c r="C53" s="71" t="s">
        <v>7091</v>
      </c>
      <c r="D53" s="114" t="s">
        <v>7092</v>
      </c>
      <c r="E53" s="132"/>
      <c r="F53" s="107"/>
      <c r="G53" s="107"/>
    </row>
    <row r="54" spans="1:7" x14ac:dyDescent="0.25">
      <c r="A54" s="104"/>
      <c r="B54" s="113" t="s">
        <v>13354</v>
      </c>
      <c r="C54" s="71" t="s">
        <v>7092</v>
      </c>
      <c r="D54" s="114" t="s">
        <v>7092</v>
      </c>
      <c r="E54" s="132"/>
      <c r="F54" s="107"/>
      <c r="G54" s="107"/>
    </row>
    <row r="55" spans="1:7" x14ac:dyDescent="0.25">
      <c r="A55" s="104"/>
      <c r="B55" s="113" t="s">
        <v>2464</v>
      </c>
      <c r="C55" s="71" t="s">
        <v>7091</v>
      </c>
      <c r="D55" s="114" t="s">
        <v>7092</v>
      </c>
      <c r="E55" s="132"/>
      <c r="F55" s="107"/>
      <c r="G55" s="107"/>
    </row>
    <row r="56" spans="1:7" x14ac:dyDescent="0.25">
      <c r="A56" s="104"/>
      <c r="B56" s="113" t="s">
        <v>13355</v>
      </c>
      <c r="C56" s="71" t="s">
        <v>7092</v>
      </c>
      <c r="D56" s="114" t="s">
        <v>7092</v>
      </c>
      <c r="E56" s="132"/>
      <c r="F56" s="107"/>
      <c r="G56" s="107"/>
    </row>
    <row r="57" spans="1:7" x14ac:dyDescent="0.25">
      <c r="A57" s="104"/>
      <c r="B57" s="113" t="s">
        <v>2465</v>
      </c>
      <c r="C57" s="71" t="s">
        <v>7091</v>
      </c>
      <c r="D57" s="114" t="s">
        <v>7092</v>
      </c>
      <c r="E57" s="132"/>
      <c r="F57" s="107"/>
      <c r="G57" s="107"/>
    </row>
    <row r="58" spans="1:7" x14ac:dyDescent="0.25">
      <c r="A58" s="104"/>
      <c r="B58" s="113" t="s">
        <v>2466</v>
      </c>
      <c r="C58" s="71" t="s">
        <v>7091</v>
      </c>
      <c r="D58" s="114" t="s">
        <v>7092</v>
      </c>
      <c r="E58" s="132"/>
      <c r="F58" s="107"/>
      <c r="G58" s="107"/>
    </row>
    <row r="59" spans="1:7" x14ac:dyDescent="0.25">
      <c r="A59" s="104"/>
      <c r="B59" s="113" t="s">
        <v>6158</v>
      </c>
      <c r="C59" s="71" t="s">
        <v>7091</v>
      </c>
      <c r="D59" s="114" t="s">
        <v>7092</v>
      </c>
      <c r="E59" s="132"/>
      <c r="F59" s="107"/>
      <c r="G59" s="107"/>
    </row>
    <row r="60" spans="1:7" x14ac:dyDescent="0.25">
      <c r="A60" s="104"/>
      <c r="B60" s="113" t="s">
        <v>2467</v>
      </c>
      <c r="C60" s="71" t="s">
        <v>7091</v>
      </c>
      <c r="D60" s="114" t="s">
        <v>7092</v>
      </c>
      <c r="E60" s="132"/>
      <c r="F60" s="107"/>
      <c r="G60" s="107"/>
    </row>
    <row r="61" spans="1:7" x14ac:dyDescent="0.25">
      <c r="A61" s="104"/>
      <c r="B61" s="113" t="s">
        <v>6159</v>
      </c>
      <c r="C61" s="71" t="s">
        <v>7091</v>
      </c>
      <c r="D61" s="114" t="s">
        <v>7092</v>
      </c>
      <c r="E61" s="132"/>
      <c r="F61" s="107"/>
      <c r="G61" s="107"/>
    </row>
    <row r="62" spans="1:7" x14ac:dyDescent="0.25">
      <c r="A62" s="104"/>
      <c r="B62" s="113" t="s">
        <v>2468</v>
      </c>
      <c r="C62" s="71" t="s">
        <v>7091</v>
      </c>
      <c r="D62" s="114" t="s">
        <v>7092</v>
      </c>
      <c r="E62" s="132"/>
      <c r="F62" s="107"/>
      <c r="G62" s="107"/>
    </row>
    <row r="63" spans="1:7" x14ac:dyDescent="0.25">
      <c r="A63" s="104"/>
      <c r="B63" s="113" t="s">
        <v>6160</v>
      </c>
      <c r="C63" s="71" t="s">
        <v>7091</v>
      </c>
      <c r="D63" s="114" t="s">
        <v>7092</v>
      </c>
      <c r="E63" s="132"/>
      <c r="F63" s="107"/>
      <c r="G63" s="107"/>
    </row>
    <row r="64" spans="1:7" x14ac:dyDescent="0.25">
      <c r="A64" s="104"/>
      <c r="B64" s="113" t="s">
        <v>2469</v>
      </c>
      <c r="C64" s="71" t="s">
        <v>7091</v>
      </c>
      <c r="D64" s="114" t="s">
        <v>7092</v>
      </c>
      <c r="E64" s="132"/>
      <c r="F64" s="107"/>
      <c r="G64" s="107"/>
    </row>
    <row r="65" spans="1:7" x14ac:dyDescent="0.25">
      <c r="A65" s="104"/>
      <c r="B65" s="113" t="s">
        <v>2470</v>
      </c>
      <c r="C65" s="71" t="s">
        <v>7091</v>
      </c>
      <c r="D65" s="114" t="s">
        <v>7092</v>
      </c>
      <c r="E65" s="132"/>
      <c r="F65" s="107"/>
      <c r="G65" s="107"/>
    </row>
    <row r="66" spans="1:7" x14ac:dyDescent="0.25">
      <c r="A66" s="104"/>
      <c r="B66" s="113" t="s">
        <v>13356</v>
      </c>
      <c r="C66" s="71" t="s">
        <v>7091</v>
      </c>
      <c r="D66" s="114" t="s">
        <v>7092</v>
      </c>
      <c r="E66" s="132"/>
      <c r="F66" s="107"/>
      <c r="G66" s="107"/>
    </row>
    <row r="67" spans="1:7" x14ac:dyDescent="0.25">
      <c r="A67" s="104"/>
      <c r="B67" s="113" t="s">
        <v>13357</v>
      </c>
      <c r="C67" s="71" t="s">
        <v>7092</v>
      </c>
      <c r="D67" s="114" t="s">
        <v>7092</v>
      </c>
      <c r="E67" s="132"/>
      <c r="F67" s="107"/>
      <c r="G67" s="107"/>
    </row>
    <row r="68" spans="1:7" x14ac:dyDescent="0.25">
      <c r="A68" s="104"/>
      <c r="B68" s="113" t="s">
        <v>2471</v>
      </c>
      <c r="C68" s="71" t="s">
        <v>7091</v>
      </c>
      <c r="D68" s="114" t="s">
        <v>7092</v>
      </c>
      <c r="E68" s="132"/>
      <c r="F68" s="107"/>
      <c r="G68" s="107"/>
    </row>
    <row r="69" spans="1:7" x14ac:dyDescent="0.25">
      <c r="A69" s="104"/>
      <c r="B69" s="113" t="s">
        <v>2472</v>
      </c>
      <c r="C69" s="71" t="s">
        <v>7091</v>
      </c>
      <c r="D69" s="114" t="s">
        <v>7092</v>
      </c>
      <c r="E69" s="132"/>
      <c r="F69" s="107"/>
      <c r="G69" s="107"/>
    </row>
    <row r="70" spans="1:7" x14ac:dyDescent="0.25">
      <c r="A70" s="104"/>
      <c r="B70" s="113" t="s">
        <v>13358</v>
      </c>
      <c r="C70" s="71" t="s">
        <v>7092</v>
      </c>
      <c r="D70" s="114" t="s">
        <v>7092</v>
      </c>
      <c r="E70" s="132"/>
      <c r="F70" s="107"/>
      <c r="G70" s="107"/>
    </row>
    <row r="71" spans="1:7" x14ac:dyDescent="0.25">
      <c r="A71" s="104"/>
      <c r="B71" s="113" t="s">
        <v>2473</v>
      </c>
      <c r="C71" s="71" t="s">
        <v>7091</v>
      </c>
      <c r="D71" s="114" t="s">
        <v>7092</v>
      </c>
      <c r="E71" s="132"/>
      <c r="F71" s="107"/>
      <c r="G71" s="107"/>
    </row>
    <row r="72" spans="1:7" x14ac:dyDescent="0.25">
      <c r="A72" s="104"/>
      <c r="B72" s="113" t="s">
        <v>13359</v>
      </c>
      <c r="C72" s="71" t="s">
        <v>7092</v>
      </c>
      <c r="D72" s="114" t="s">
        <v>7092</v>
      </c>
      <c r="E72" s="132"/>
      <c r="F72" s="107"/>
      <c r="G72" s="107"/>
    </row>
    <row r="73" spans="1:7" x14ac:dyDescent="0.25">
      <c r="A73" s="104"/>
      <c r="B73" s="113" t="s">
        <v>2474</v>
      </c>
      <c r="C73" s="71" t="s">
        <v>7091</v>
      </c>
      <c r="D73" s="114" t="s">
        <v>7092</v>
      </c>
      <c r="E73" s="132"/>
      <c r="F73" s="107"/>
      <c r="G73" s="107"/>
    </row>
    <row r="74" spans="1:7" x14ac:dyDescent="0.25">
      <c r="A74" s="104"/>
      <c r="B74" s="113" t="s">
        <v>13360</v>
      </c>
      <c r="C74" s="71" t="s">
        <v>7092</v>
      </c>
      <c r="D74" s="114" t="s">
        <v>7092</v>
      </c>
      <c r="E74" s="132"/>
      <c r="F74" s="107"/>
      <c r="G74" s="107"/>
    </row>
    <row r="75" spans="1:7" x14ac:dyDescent="0.25">
      <c r="A75" s="104"/>
      <c r="B75" s="113" t="s">
        <v>2475</v>
      </c>
      <c r="C75" s="71" t="s">
        <v>7091</v>
      </c>
      <c r="D75" s="114" t="s">
        <v>7092</v>
      </c>
      <c r="E75" s="132"/>
      <c r="F75" s="107"/>
      <c r="G75" s="107"/>
    </row>
    <row r="76" spans="1:7" x14ac:dyDescent="0.25">
      <c r="A76" s="104"/>
      <c r="B76" s="113" t="s">
        <v>2476</v>
      </c>
      <c r="C76" s="71" t="s">
        <v>7091</v>
      </c>
      <c r="D76" s="114" t="s">
        <v>7092</v>
      </c>
      <c r="E76" s="132"/>
      <c r="F76" s="107"/>
      <c r="G76" s="107"/>
    </row>
    <row r="77" spans="1:7" x14ac:dyDescent="0.25">
      <c r="A77" s="104"/>
      <c r="B77" s="113" t="s">
        <v>13361</v>
      </c>
      <c r="C77" s="71" t="s">
        <v>7092</v>
      </c>
      <c r="D77" s="114" t="s">
        <v>7092</v>
      </c>
      <c r="E77" s="132"/>
      <c r="F77" s="107"/>
      <c r="G77" s="107"/>
    </row>
    <row r="78" spans="1:7" x14ac:dyDescent="0.25">
      <c r="A78" s="104"/>
      <c r="B78" s="113" t="s">
        <v>2477</v>
      </c>
      <c r="C78" s="71" t="s">
        <v>7091</v>
      </c>
      <c r="D78" s="114" t="s">
        <v>7092</v>
      </c>
      <c r="E78" s="132"/>
      <c r="F78" s="107"/>
      <c r="G78" s="107"/>
    </row>
    <row r="79" spans="1:7" x14ac:dyDescent="0.25">
      <c r="A79" s="104"/>
      <c r="B79" s="113" t="s">
        <v>5426</v>
      </c>
      <c r="C79" s="71" t="s">
        <v>7091</v>
      </c>
      <c r="D79" s="114" t="s">
        <v>7092</v>
      </c>
      <c r="E79" s="132"/>
      <c r="F79" s="107"/>
      <c r="G79" s="107"/>
    </row>
    <row r="80" spans="1:7" x14ac:dyDescent="0.25">
      <c r="A80" s="104"/>
      <c r="B80" s="113" t="s">
        <v>2478</v>
      </c>
      <c r="C80" s="71" t="s">
        <v>7091</v>
      </c>
      <c r="D80" s="114" t="s">
        <v>7092</v>
      </c>
      <c r="E80" s="132"/>
      <c r="F80" s="107"/>
      <c r="G80" s="107"/>
    </row>
    <row r="81" spans="1:7" x14ac:dyDescent="0.25">
      <c r="A81" s="104"/>
      <c r="B81" s="113" t="s">
        <v>5427</v>
      </c>
      <c r="C81" s="71" t="s">
        <v>7091</v>
      </c>
      <c r="D81" s="114" t="s">
        <v>7092</v>
      </c>
      <c r="E81" s="132"/>
      <c r="F81" s="107"/>
      <c r="G81" s="107"/>
    </row>
    <row r="82" spans="1:7" x14ac:dyDescent="0.25">
      <c r="A82" s="104"/>
      <c r="B82" s="113" t="s">
        <v>13362</v>
      </c>
      <c r="C82" s="71" t="s">
        <v>7092</v>
      </c>
      <c r="D82" s="114" t="s">
        <v>7092</v>
      </c>
      <c r="E82" s="132"/>
      <c r="F82" s="107"/>
      <c r="G82" s="107"/>
    </row>
    <row r="83" spans="1:7" x14ac:dyDescent="0.25">
      <c r="A83" s="104"/>
      <c r="B83" s="113" t="s">
        <v>5387</v>
      </c>
      <c r="C83" s="71" t="s">
        <v>7091</v>
      </c>
      <c r="D83" s="114" t="s">
        <v>7092</v>
      </c>
      <c r="E83" s="132"/>
      <c r="F83" s="107"/>
      <c r="G83" s="107"/>
    </row>
    <row r="84" spans="1:7" x14ac:dyDescent="0.25">
      <c r="A84" s="104"/>
      <c r="B84" s="113" t="s">
        <v>9973</v>
      </c>
      <c r="C84" s="71" t="s">
        <v>7091</v>
      </c>
      <c r="D84" s="114" t="s">
        <v>7092</v>
      </c>
      <c r="E84" s="132"/>
      <c r="F84" s="107"/>
      <c r="G84" s="107"/>
    </row>
    <row r="85" spans="1:7" x14ac:dyDescent="0.25">
      <c r="A85" s="104"/>
      <c r="B85" s="113" t="s">
        <v>9974</v>
      </c>
      <c r="C85" s="71" t="s">
        <v>7091</v>
      </c>
      <c r="D85" s="114" t="s">
        <v>7092</v>
      </c>
      <c r="E85" s="132"/>
      <c r="F85" s="107"/>
      <c r="G85" s="107"/>
    </row>
    <row r="86" spans="1:7" x14ac:dyDescent="0.25">
      <c r="A86" s="104"/>
      <c r="B86" s="113" t="s">
        <v>2479</v>
      </c>
      <c r="C86" s="71" t="s">
        <v>7092</v>
      </c>
      <c r="D86" s="114" t="s">
        <v>7092</v>
      </c>
      <c r="E86" s="132"/>
      <c r="F86" s="107"/>
      <c r="G86" s="107"/>
    </row>
    <row r="87" spans="1:7" x14ac:dyDescent="0.25">
      <c r="A87" s="104"/>
      <c r="B87" s="113" t="s">
        <v>2480</v>
      </c>
      <c r="C87" s="71" t="s">
        <v>7091</v>
      </c>
      <c r="D87" s="114" t="s">
        <v>7092</v>
      </c>
      <c r="E87" s="132"/>
      <c r="F87" s="107"/>
      <c r="G87" s="107"/>
    </row>
    <row r="88" spans="1:7" x14ac:dyDescent="0.25">
      <c r="A88" s="104"/>
      <c r="B88" s="113" t="s">
        <v>2481</v>
      </c>
      <c r="C88" s="71" t="s">
        <v>7091</v>
      </c>
      <c r="D88" s="114" t="s">
        <v>7092</v>
      </c>
      <c r="E88" s="132"/>
      <c r="F88" s="107"/>
      <c r="G88" s="107"/>
    </row>
    <row r="89" spans="1:7" x14ac:dyDescent="0.25">
      <c r="A89" s="104"/>
      <c r="B89" s="113" t="s">
        <v>13363</v>
      </c>
      <c r="C89" s="71" t="s">
        <v>7092</v>
      </c>
      <c r="D89" s="114" t="s">
        <v>7092</v>
      </c>
      <c r="E89" s="132"/>
      <c r="F89" s="107"/>
      <c r="G89" s="107"/>
    </row>
    <row r="90" spans="1:7" x14ac:dyDescent="0.25">
      <c r="A90" s="104"/>
      <c r="B90" s="113" t="s">
        <v>9975</v>
      </c>
      <c r="C90" s="71" t="s">
        <v>7091</v>
      </c>
      <c r="D90" s="114" t="s">
        <v>7092</v>
      </c>
      <c r="E90" s="132"/>
      <c r="F90" s="107"/>
      <c r="G90" s="107"/>
    </row>
    <row r="91" spans="1:7" x14ac:dyDescent="0.25">
      <c r="A91" s="104"/>
      <c r="B91" s="113" t="s">
        <v>9976</v>
      </c>
      <c r="C91" s="71" t="s">
        <v>7091</v>
      </c>
      <c r="D91" s="114" t="s">
        <v>7092</v>
      </c>
      <c r="E91" s="132"/>
      <c r="F91" s="107"/>
      <c r="G91" s="107"/>
    </row>
    <row r="92" spans="1:7" x14ac:dyDescent="0.25">
      <c r="A92" s="104"/>
      <c r="B92" s="113" t="s">
        <v>8288</v>
      </c>
      <c r="C92" s="71" t="s">
        <v>7091</v>
      </c>
      <c r="D92" s="114" t="s">
        <v>7092</v>
      </c>
      <c r="E92" s="132"/>
      <c r="F92" s="107"/>
      <c r="G92" s="107"/>
    </row>
    <row r="93" spans="1:7" x14ac:dyDescent="0.25">
      <c r="A93" s="104"/>
      <c r="B93" s="113" t="s">
        <v>8289</v>
      </c>
      <c r="C93" s="71" t="s">
        <v>7091</v>
      </c>
      <c r="D93" s="114" t="s">
        <v>7092</v>
      </c>
      <c r="E93" s="132"/>
      <c r="F93" s="107"/>
      <c r="G93" s="107"/>
    </row>
    <row r="94" spans="1:7" x14ac:dyDescent="0.25">
      <c r="A94" s="104"/>
      <c r="B94" s="113" t="s">
        <v>13364</v>
      </c>
      <c r="C94" s="71" t="s">
        <v>7092</v>
      </c>
      <c r="D94" s="114" t="s">
        <v>7092</v>
      </c>
      <c r="E94" s="132"/>
      <c r="F94" s="107"/>
      <c r="G94" s="107"/>
    </row>
    <row r="95" spans="1:7" x14ac:dyDescent="0.25">
      <c r="A95" s="104"/>
      <c r="B95" s="113" t="s">
        <v>13365</v>
      </c>
      <c r="C95" s="71" t="s">
        <v>7092</v>
      </c>
      <c r="D95" s="114" t="s">
        <v>7092</v>
      </c>
      <c r="E95" s="132"/>
      <c r="F95" s="107"/>
      <c r="G95" s="107"/>
    </row>
    <row r="96" spans="1:7" x14ac:dyDescent="0.25">
      <c r="A96" s="104"/>
      <c r="B96" s="113" t="s">
        <v>9400</v>
      </c>
      <c r="C96" s="71" t="s">
        <v>7091</v>
      </c>
      <c r="D96" s="114" t="s">
        <v>7092</v>
      </c>
      <c r="E96" s="132"/>
      <c r="F96" s="107"/>
      <c r="G96" s="107"/>
    </row>
    <row r="97" spans="1:7" x14ac:dyDescent="0.25">
      <c r="A97" s="104"/>
      <c r="B97" s="113" t="s">
        <v>9401</v>
      </c>
      <c r="C97" s="71" t="s">
        <v>7091</v>
      </c>
      <c r="D97" s="114" t="s">
        <v>7092</v>
      </c>
      <c r="E97" s="132"/>
      <c r="F97" s="107"/>
      <c r="G97" s="107"/>
    </row>
    <row r="98" spans="1:7" x14ac:dyDescent="0.25">
      <c r="A98" s="104"/>
      <c r="B98" s="113" t="s">
        <v>9402</v>
      </c>
      <c r="C98" s="71" t="s">
        <v>7091</v>
      </c>
      <c r="D98" s="114" t="s">
        <v>7092</v>
      </c>
      <c r="E98" s="132"/>
      <c r="F98" s="107"/>
      <c r="G98" s="107"/>
    </row>
    <row r="99" spans="1:7" x14ac:dyDescent="0.25">
      <c r="A99" s="104"/>
      <c r="B99" s="113" t="s">
        <v>2599</v>
      </c>
      <c r="C99" s="71" t="s">
        <v>7091</v>
      </c>
      <c r="D99" s="114" t="s">
        <v>7092</v>
      </c>
      <c r="E99" s="132"/>
      <c r="F99" s="107"/>
      <c r="G99" s="107"/>
    </row>
    <row r="100" spans="1:7" x14ac:dyDescent="0.25">
      <c r="A100" s="104"/>
      <c r="B100" s="113" t="s">
        <v>13366</v>
      </c>
      <c r="C100" s="71" t="s">
        <v>7092</v>
      </c>
      <c r="D100" s="114" t="s">
        <v>7092</v>
      </c>
      <c r="E100" s="132"/>
      <c r="F100" s="107"/>
      <c r="G100" s="107"/>
    </row>
    <row r="101" spans="1:7" x14ac:dyDescent="0.25">
      <c r="A101" s="104"/>
      <c r="B101" s="113" t="s">
        <v>13367</v>
      </c>
      <c r="C101" s="71" t="s">
        <v>7092</v>
      </c>
      <c r="D101" s="114" t="s">
        <v>7092</v>
      </c>
      <c r="E101" s="132"/>
      <c r="F101" s="107"/>
      <c r="G101" s="107"/>
    </row>
    <row r="102" spans="1:7" x14ac:dyDescent="0.25">
      <c r="A102" s="104"/>
      <c r="B102" s="113" t="s">
        <v>13368</v>
      </c>
      <c r="C102" s="71" t="s">
        <v>7092</v>
      </c>
      <c r="D102" s="114" t="s">
        <v>7092</v>
      </c>
      <c r="E102" s="132"/>
      <c r="F102" s="107"/>
      <c r="G102" s="107"/>
    </row>
    <row r="103" spans="1:7" x14ac:dyDescent="0.25">
      <c r="A103" s="104"/>
      <c r="B103" s="113" t="s">
        <v>2600</v>
      </c>
      <c r="C103" s="71" t="s">
        <v>7091</v>
      </c>
      <c r="D103" s="114" t="s">
        <v>7092</v>
      </c>
      <c r="E103" s="132"/>
      <c r="F103" s="107"/>
      <c r="G103" s="107"/>
    </row>
    <row r="104" spans="1:7" x14ac:dyDescent="0.25">
      <c r="A104" s="104"/>
      <c r="B104" s="113" t="s">
        <v>2601</v>
      </c>
      <c r="C104" s="71" t="s">
        <v>7091</v>
      </c>
      <c r="D104" s="114" t="s">
        <v>7092</v>
      </c>
      <c r="E104" s="132"/>
      <c r="F104" s="107"/>
      <c r="G104" s="107"/>
    </row>
    <row r="105" spans="1:7" x14ac:dyDescent="0.25">
      <c r="A105" s="104"/>
      <c r="B105" s="113" t="s">
        <v>2602</v>
      </c>
      <c r="C105" s="71" t="s">
        <v>7091</v>
      </c>
      <c r="D105" s="114" t="s">
        <v>7092</v>
      </c>
      <c r="E105" s="132"/>
      <c r="F105" s="107"/>
      <c r="G105" s="107"/>
    </row>
    <row r="106" spans="1:7" x14ac:dyDescent="0.25">
      <c r="A106" s="104"/>
      <c r="B106" s="113" t="s">
        <v>13369</v>
      </c>
      <c r="C106" s="71" t="s">
        <v>7092</v>
      </c>
      <c r="D106" s="114" t="s">
        <v>7092</v>
      </c>
      <c r="E106" s="132"/>
      <c r="F106" s="107"/>
      <c r="G106" s="107"/>
    </row>
    <row r="107" spans="1:7" x14ac:dyDescent="0.25">
      <c r="A107" s="104"/>
      <c r="B107" s="113" t="s">
        <v>13370</v>
      </c>
      <c r="C107" s="71" t="s">
        <v>7092</v>
      </c>
      <c r="D107" s="114" t="s">
        <v>7092</v>
      </c>
      <c r="E107" s="132"/>
      <c r="F107" s="107"/>
      <c r="G107" s="107"/>
    </row>
    <row r="108" spans="1:7" x14ac:dyDescent="0.25">
      <c r="A108" s="104"/>
      <c r="B108" s="113" t="s">
        <v>13371</v>
      </c>
      <c r="C108" s="71" t="s">
        <v>7092</v>
      </c>
      <c r="D108" s="114" t="s">
        <v>7092</v>
      </c>
      <c r="E108" s="132"/>
      <c r="F108" s="107"/>
      <c r="G108" s="107"/>
    </row>
    <row r="109" spans="1:7" x14ac:dyDescent="0.25">
      <c r="A109" s="104"/>
      <c r="B109" s="113" t="s">
        <v>13372</v>
      </c>
      <c r="C109" s="71" t="s">
        <v>7092</v>
      </c>
      <c r="D109" s="114" t="s">
        <v>7092</v>
      </c>
      <c r="E109" s="132"/>
      <c r="F109" s="107"/>
      <c r="G109" s="107"/>
    </row>
    <row r="110" spans="1:7" x14ac:dyDescent="0.25">
      <c r="A110" s="104"/>
      <c r="B110" s="113" t="s">
        <v>2603</v>
      </c>
      <c r="C110" s="71" t="s">
        <v>7091</v>
      </c>
      <c r="D110" s="114" t="s">
        <v>7092</v>
      </c>
      <c r="E110" s="132"/>
      <c r="F110" s="107"/>
      <c r="G110" s="107"/>
    </row>
    <row r="111" spans="1:7" x14ac:dyDescent="0.25">
      <c r="A111" s="104"/>
      <c r="B111" s="113" t="s">
        <v>13373</v>
      </c>
      <c r="C111" s="71" t="s">
        <v>7092</v>
      </c>
      <c r="D111" s="114" t="s">
        <v>7092</v>
      </c>
      <c r="E111" s="132"/>
      <c r="F111" s="107"/>
      <c r="G111" s="107"/>
    </row>
    <row r="112" spans="1:7" x14ac:dyDescent="0.25">
      <c r="A112" s="104"/>
      <c r="B112" s="113" t="s">
        <v>2604</v>
      </c>
      <c r="C112" s="71" t="s">
        <v>7091</v>
      </c>
      <c r="D112" s="114" t="s">
        <v>7092</v>
      </c>
      <c r="E112" s="132"/>
      <c r="F112" s="107"/>
      <c r="G112" s="107"/>
    </row>
    <row r="113" spans="1:7" x14ac:dyDescent="0.25">
      <c r="A113" s="104"/>
      <c r="B113" s="113" t="s">
        <v>13374</v>
      </c>
      <c r="C113" s="71" t="s">
        <v>7092</v>
      </c>
      <c r="D113" s="114" t="s">
        <v>7092</v>
      </c>
      <c r="E113" s="132"/>
      <c r="F113" s="107"/>
      <c r="G113" s="107"/>
    </row>
    <row r="114" spans="1:7" x14ac:dyDescent="0.25">
      <c r="A114" s="104"/>
      <c r="B114" s="113" t="s">
        <v>13375</v>
      </c>
      <c r="C114" s="71" t="s">
        <v>7092</v>
      </c>
      <c r="D114" s="114" t="s">
        <v>7092</v>
      </c>
      <c r="E114" s="132"/>
      <c r="F114" s="107"/>
      <c r="G114" s="107"/>
    </row>
    <row r="115" spans="1:7" x14ac:dyDescent="0.25">
      <c r="A115" s="104"/>
      <c r="B115" s="113" t="s">
        <v>2605</v>
      </c>
      <c r="C115" s="71" t="s">
        <v>7091</v>
      </c>
      <c r="D115" s="114" t="s">
        <v>7092</v>
      </c>
      <c r="E115" s="132"/>
      <c r="F115" s="107"/>
      <c r="G115" s="107"/>
    </row>
    <row r="116" spans="1:7" x14ac:dyDescent="0.25">
      <c r="A116" s="104"/>
      <c r="B116" s="113" t="s">
        <v>2606</v>
      </c>
      <c r="C116" s="71" t="s">
        <v>7091</v>
      </c>
      <c r="D116" s="114" t="s">
        <v>7092</v>
      </c>
      <c r="E116" s="132"/>
      <c r="F116" s="107"/>
      <c r="G116" s="107"/>
    </row>
    <row r="117" spans="1:7" x14ac:dyDescent="0.25">
      <c r="A117" s="104"/>
      <c r="B117" s="113" t="s">
        <v>13376</v>
      </c>
      <c r="C117" s="71" t="s">
        <v>7092</v>
      </c>
      <c r="D117" s="114" t="s">
        <v>7092</v>
      </c>
      <c r="E117" s="132"/>
      <c r="F117" s="107"/>
      <c r="G117" s="107"/>
    </row>
    <row r="118" spans="1:7" x14ac:dyDescent="0.25">
      <c r="A118" s="104"/>
      <c r="B118" s="113" t="s">
        <v>13377</v>
      </c>
      <c r="C118" s="71" t="s">
        <v>7092</v>
      </c>
      <c r="D118" s="114" t="s">
        <v>7092</v>
      </c>
      <c r="E118" s="132"/>
      <c r="F118" s="107"/>
      <c r="G118" s="107"/>
    </row>
    <row r="119" spans="1:7" x14ac:dyDescent="0.25">
      <c r="A119" s="104"/>
      <c r="B119" s="113" t="s">
        <v>13378</v>
      </c>
      <c r="C119" s="71" t="s">
        <v>7092</v>
      </c>
      <c r="D119" s="114" t="s">
        <v>7092</v>
      </c>
      <c r="E119" s="132"/>
      <c r="F119" s="107"/>
      <c r="G119" s="107"/>
    </row>
    <row r="120" spans="1:7" x14ac:dyDescent="0.25">
      <c r="A120" s="104"/>
      <c r="B120" s="113" t="s">
        <v>13379</v>
      </c>
      <c r="C120" s="71" t="s">
        <v>7092</v>
      </c>
      <c r="D120" s="114" t="s">
        <v>7092</v>
      </c>
      <c r="E120" s="132"/>
      <c r="F120" s="107"/>
      <c r="G120" s="107"/>
    </row>
    <row r="121" spans="1:7" x14ac:dyDescent="0.25">
      <c r="A121" s="104"/>
      <c r="B121" s="113" t="s">
        <v>13380</v>
      </c>
      <c r="C121" s="71" t="s">
        <v>7092</v>
      </c>
      <c r="D121" s="114" t="s">
        <v>7092</v>
      </c>
      <c r="E121" s="132"/>
      <c r="F121" s="107"/>
      <c r="G121" s="107"/>
    </row>
    <row r="122" spans="1:7" x14ac:dyDescent="0.25">
      <c r="A122" s="104"/>
      <c r="B122" s="113" t="s">
        <v>13381</v>
      </c>
      <c r="C122" s="71" t="s">
        <v>7092</v>
      </c>
      <c r="D122" s="114" t="s">
        <v>7092</v>
      </c>
      <c r="E122" s="132"/>
      <c r="F122" s="107"/>
      <c r="G122" s="107"/>
    </row>
    <row r="123" spans="1:7" x14ac:dyDescent="0.25">
      <c r="A123" s="104"/>
      <c r="B123" s="113" t="s">
        <v>13382</v>
      </c>
      <c r="C123" s="71" t="s">
        <v>7092</v>
      </c>
      <c r="D123" s="114" t="s">
        <v>7092</v>
      </c>
      <c r="E123" s="132"/>
      <c r="F123" s="107"/>
      <c r="G123" s="107"/>
    </row>
    <row r="124" spans="1:7" x14ac:dyDescent="0.25">
      <c r="A124" s="104"/>
      <c r="B124" s="113" t="s">
        <v>2607</v>
      </c>
      <c r="C124" s="71" t="s">
        <v>7091</v>
      </c>
      <c r="D124" s="114" t="s">
        <v>7092</v>
      </c>
      <c r="E124" s="132"/>
      <c r="F124" s="107"/>
      <c r="G124" s="107"/>
    </row>
    <row r="125" spans="1:7" x14ac:dyDescent="0.25">
      <c r="A125" s="104"/>
      <c r="B125" s="113" t="s">
        <v>3417</v>
      </c>
      <c r="C125" s="71" t="s">
        <v>7091</v>
      </c>
      <c r="D125" s="114" t="s">
        <v>7092</v>
      </c>
      <c r="E125" s="132"/>
      <c r="F125" s="107"/>
      <c r="G125" s="107"/>
    </row>
    <row r="126" spans="1:7" x14ac:dyDescent="0.25">
      <c r="A126" s="104"/>
      <c r="B126" s="113" t="s">
        <v>2482</v>
      </c>
      <c r="C126" s="71" t="s">
        <v>7092</v>
      </c>
      <c r="D126" s="114" t="s">
        <v>7092</v>
      </c>
      <c r="E126" s="132"/>
      <c r="F126" s="107"/>
      <c r="G126" s="107"/>
    </row>
    <row r="127" spans="1:7" x14ac:dyDescent="0.25">
      <c r="A127" s="104"/>
      <c r="B127" s="113" t="s">
        <v>2483</v>
      </c>
      <c r="C127" s="71" t="s">
        <v>7091</v>
      </c>
      <c r="D127" s="114" t="s">
        <v>7092</v>
      </c>
      <c r="E127" s="132"/>
      <c r="F127" s="107"/>
      <c r="G127" s="107"/>
    </row>
    <row r="128" spans="1:7" x14ac:dyDescent="0.25">
      <c r="A128" s="104"/>
      <c r="B128" s="113" t="s">
        <v>13383</v>
      </c>
      <c r="C128" s="71" t="s">
        <v>7092</v>
      </c>
      <c r="D128" s="114" t="s">
        <v>7092</v>
      </c>
      <c r="E128" s="132"/>
      <c r="F128" s="107"/>
      <c r="G128" s="107"/>
    </row>
    <row r="129" spans="1:7" x14ac:dyDescent="0.25">
      <c r="A129" s="104"/>
      <c r="B129" s="113" t="s">
        <v>1643</v>
      </c>
      <c r="C129" s="71" t="s">
        <v>7091</v>
      </c>
      <c r="D129" s="114" t="s">
        <v>7092</v>
      </c>
      <c r="E129" s="132"/>
      <c r="F129" s="107"/>
      <c r="G129" s="107"/>
    </row>
    <row r="130" spans="1:7" x14ac:dyDescent="0.25">
      <c r="A130" s="104"/>
      <c r="B130" s="113" t="s">
        <v>13384</v>
      </c>
      <c r="C130" s="71" t="s">
        <v>7091</v>
      </c>
      <c r="D130" s="114" t="s">
        <v>7092</v>
      </c>
      <c r="E130" s="132"/>
      <c r="F130" s="107"/>
      <c r="G130" s="107"/>
    </row>
    <row r="131" spans="1:7" x14ac:dyDescent="0.25">
      <c r="A131" s="104"/>
      <c r="B131" s="113" t="s">
        <v>3418</v>
      </c>
      <c r="C131" s="71" t="s">
        <v>7091</v>
      </c>
      <c r="D131" s="114" t="s">
        <v>7092</v>
      </c>
      <c r="E131" s="132"/>
      <c r="F131" s="107"/>
      <c r="G131" s="107"/>
    </row>
    <row r="132" spans="1:7" x14ac:dyDescent="0.25">
      <c r="A132" s="104"/>
      <c r="B132" s="113" t="s">
        <v>3419</v>
      </c>
      <c r="C132" s="71" t="s">
        <v>7091</v>
      </c>
      <c r="D132" s="114" t="s">
        <v>7092</v>
      </c>
      <c r="E132" s="132"/>
      <c r="F132" s="107"/>
      <c r="G132" s="107"/>
    </row>
    <row r="133" spans="1:7" x14ac:dyDescent="0.25">
      <c r="A133" s="104"/>
      <c r="B133" s="113" t="s">
        <v>11428</v>
      </c>
      <c r="C133" s="71" t="s">
        <v>7092</v>
      </c>
      <c r="D133" s="114" t="s">
        <v>7092</v>
      </c>
      <c r="E133" s="132"/>
      <c r="F133" s="107"/>
      <c r="G133" s="107"/>
    </row>
    <row r="134" spans="1:7" x14ac:dyDescent="0.25">
      <c r="A134" s="104"/>
      <c r="B134" s="113" t="s">
        <v>3420</v>
      </c>
      <c r="C134" s="71" t="s">
        <v>7091</v>
      </c>
      <c r="D134" s="114" t="s">
        <v>7092</v>
      </c>
      <c r="E134" s="132"/>
      <c r="F134" s="107"/>
      <c r="G134" s="107"/>
    </row>
    <row r="135" spans="1:7" x14ac:dyDescent="0.25">
      <c r="A135" s="104"/>
      <c r="B135" s="113" t="s">
        <v>13385</v>
      </c>
      <c r="C135" s="71" t="s">
        <v>7092</v>
      </c>
      <c r="D135" s="114" t="s">
        <v>7092</v>
      </c>
      <c r="E135" s="132"/>
      <c r="F135" s="107"/>
      <c r="G135" s="107"/>
    </row>
    <row r="136" spans="1:7" x14ac:dyDescent="0.25">
      <c r="A136" s="104"/>
      <c r="B136" s="113" t="s">
        <v>3421</v>
      </c>
      <c r="C136" s="71" t="s">
        <v>7091</v>
      </c>
      <c r="D136" s="114" t="s">
        <v>7092</v>
      </c>
      <c r="E136" s="132"/>
      <c r="F136" s="107"/>
      <c r="G136" s="107"/>
    </row>
    <row r="137" spans="1:7" x14ac:dyDescent="0.25">
      <c r="A137" s="104"/>
      <c r="B137" s="113" t="s">
        <v>3422</v>
      </c>
      <c r="C137" s="71" t="s">
        <v>7091</v>
      </c>
      <c r="D137" s="114" t="s">
        <v>7092</v>
      </c>
      <c r="E137" s="132"/>
      <c r="F137" s="107"/>
      <c r="G137" s="107"/>
    </row>
    <row r="138" spans="1:7" x14ac:dyDescent="0.25">
      <c r="A138" s="104"/>
      <c r="B138" s="113" t="s">
        <v>1644</v>
      </c>
      <c r="C138" s="71" t="s">
        <v>7092</v>
      </c>
      <c r="D138" s="114" t="s">
        <v>7092</v>
      </c>
      <c r="E138" s="132"/>
      <c r="F138" s="107"/>
      <c r="G138" s="107"/>
    </row>
    <row r="139" spans="1:7" x14ac:dyDescent="0.25">
      <c r="A139" s="104"/>
      <c r="B139" s="113" t="s">
        <v>7775</v>
      </c>
      <c r="C139" s="71" t="s">
        <v>7091</v>
      </c>
      <c r="D139" s="114" t="s">
        <v>7092</v>
      </c>
      <c r="E139" s="132"/>
      <c r="F139" s="107"/>
      <c r="G139" s="107"/>
    </row>
    <row r="140" spans="1:7" x14ac:dyDescent="0.25">
      <c r="A140" s="104"/>
      <c r="B140" s="113" t="s">
        <v>3423</v>
      </c>
      <c r="C140" s="71" t="s">
        <v>7091</v>
      </c>
      <c r="D140" s="114" t="s">
        <v>7092</v>
      </c>
      <c r="E140" s="132"/>
      <c r="F140" s="107"/>
      <c r="G140" s="107"/>
    </row>
    <row r="141" spans="1:7" x14ac:dyDescent="0.25">
      <c r="A141" s="104"/>
      <c r="B141" s="113" t="s">
        <v>3424</v>
      </c>
      <c r="C141" s="71" t="s">
        <v>7091</v>
      </c>
      <c r="D141" s="114" t="s">
        <v>7092</v>
      </c>
      <c r="E141" s="132"/>
      <c r="F141" s="107"/>
      <c r="G141" s="107"/>
    </row>
    <row r="142" spans="1:7" x14ac:dyDescent="0.25">
      <c r="A142" s="104"/>
      <c r="B142" s="113" t="s">
        <v>3425</v>
      </c>
      <c r="C142" s="71" t="s">
        <v>7091</v>
      </c>
      <c r="D142" s="114" t="s">
        <v>7092</v>
      </c>
      <c r="E142" s="132"/>
      <c r="F142" s="107"/>
      <c r="G142" s="107"/>
    </row>
    <row r="143" spans="1:7" x14ac:dyDescent="0.25">
      <c r="A143" s="104"/>
      <c r="B143" s="113" t="s">
        <v>1645</v>
      </c>
      <c r="C143" s="71" t="s">
        <v>7091</v>
      </c>
      <c r="D143" s="114" t="s">
        <v>7092</v>
      </c>
      <c r="E143" s="132"/>
      <c r="F143" s="107"/>
      <c r="G143" s="107"/>
    </row>
    <row r="144" spans="1:7" x14ac:dyDescent="0.25">
      <c r="A144" s="104"/>
      <c r="B144" s="113" t="s">
        <v>13386</v>
      </c>
      <c r="C144" s="71" t="s">
        <v>7092</v>
      </c>
      <c r="D144" s="114" t="s">
        <v>7092</v>
      </c>
      <c r="E144" s="132"/>
      <c r="F144" s="107"/>
      <c r="G144" s="107"/>
    </row>
    <row r="145" spans="1:7" x14ac:dyDescent="0.25">
      <c r="A145" s="104"/>
      <c r="B145" s="113" t="s">
        <v>1646</v>
      </c>
      <c r="C145" s="71" t="s">
        <v>7091</v>
      </c>
      <c r="D145" s="114" t="s">
        <v>7092</v>
      </c>
      <c r="E145" s="132"/>
      <c r="F145" s="107"/>
      <c r="G145" s="107"/>
    </row>
    <row r="146" spans="1:7" x14ac:dyDescent="0.25">
      <c r="A146" s="104"/>
      <c r="B146" s="113" t="s">
        <v>1647</v>
      </c>
      <c r="C146" s="71" t="s">
        <v>7091</v>
      </c>
      <c r="D146" s="114" t="s">
        <v>7092</v>
      </c>
      <c r="E146" s="132"/>
      <c r="F146" s="107"/>
      <c r="G146" s="107"/>
    </row>
    <row r="147" spans="1:7" x14ac:dyDescent="0.25">
      <c r="A147" s="104"/>
      <c r="B147" s="113" t="s">
        <v>13387</v>
      </c>
      <c r="C147" s="71" t="s">
        <v>7092</v>
      </c>
      <c r="D147" s="114" t="s">
        <v>7092</v>
      </c>
      <c r="E147" s="132"/>
      <c r="F147" s="107"/>
      <c r="G147" s="107"/>
    </row>
    <row r="148" spans="1:7" x14ac:dyDescent="0.25">
      <c r="A148" s="104"/>
      <c r="B148" s="113" t="s">
        <v>1648</v>
      </c>
      <c r="C148" s="71" t="s">
        <v>7091</v>
      </c>
      <c r="D148" s="114" t="s">
        <v>7092</v>
      </c>
      <c r="E148" s="132"/>
      <c r="F148" s="107"/>
      <c r="G148" s="107"/>
    </row>
    <row r="149" spans="1:7" x14ac:dyDescent="0.25">
      <c r="A149" s="104"/>
      <c r="B149" s="113" t="s">
        <v>3426</v>
      </c>
      <c r="C149" s="71" t="s">
        <v>7091</v>
      </c>
      <c r="D149" s="114" t="s">
        <v>7092</v>
      </c>
      <c r="E149" s="132"/>
      <c r="F149" s="107"/>
      <c r="G149" s="107"/>
    </row>
    <row r="150" spans="1:7" x14ac:dyDescent="0.25">
      <c r="A150" s="104"/>
      <c r="B150" s="113" t="s">
        <v>3427</v>
      </c>
      <c r="C150" s="71" t="s">
        <v>7091</v>
      </c>
      <c r="D150" s="114" t="s">
        <v>7092</v>
      </c>
      <c r="E150" s="132"/>
      <c r="F150" s="107"/>
      <c r="G150" s="107"/>
    </row>
    <row r="151" spans="1:7" x14ac:dyDescent="0.25">
      <c r="A151" s="104"/>
      <c r="B151" s="113" t="s">
        <v>1649</v>
      </c>
      <c r="C151" s="71" t="s">
        <v>7092</v>
      </c>
      <c r="D151" s="114" t="s">
        <v>7092</v>
      </c>
      <c r="E151" s="132"/>
      <c r="F151" s="107"/>
      <c r="G151" s="107"/>
    </row>
    <row r="152" spans="1:7" x14ac:dyDescent="0.25">
      <c r="A152" s="104"/>
      <c r="B152" s="113" t="s">
        <v>13388</v>
      </c>
      <c r="C152" s="71" t="s">
        <v>7092</v>
      </c>
      <c r="D152" s="114" t="s">
        <v>7092</v>
      </c>
      <c r="E152" s="132"/>
      <c r="F152" s="107"/>
      <c r="G152" s="107"/>
    </row>
    <row r="153" spans="1:7" x14ac:dyDescent="0.25">
      <c r="A153" s="104"/>
      <c r="B153" s="113" t="s">
        <v>13389</v>
      </c>
      <c r="C153" s="71" t="s">
        <v>7092</v>
      </c>
      <c r="D153" s="114" t="s">
        <v>7092</v>
      </c>
      <c r="E153" s="132"/>
      <c r="F153" s="107"/>
      <c r="G153" s="107"/>
    </row>
    <row r="154" spans="1:7" x14ac:dyDescent="0.25">
      <c r="A154" s="104"/>
      <c r="B154" s="113" t="s">
        <v>13390</v>
      </c>
      <c r="C154" s="71" t="s">
        <v>7092</v>
      </c>
      <c r="D154" s="114" t="s">
        <v>7092</v>
      </c>
      <c r="E154" s="132"/>
      <c r="F154" s="107"/>
      <c r="G154" s="107"/>
    </row>
    <row r="155" spans="1:7" x14ac:dyDescent="0.25">
      <c r="A155" s="104"/>
      <c r="B155" s="113" t="s">
        <v>13391</v>
      </c>
      <c r="C155" s="71" t="s">
        <v>7092</v>
      </c>
      <c r="D155" s="114" t="s">
        <v>7092</v>
      </c>
      <c r="E155" s="132"/>
      <c r="F155" s="107"/>
      <c r="G155" s="107"/>
    </row>
    <row r="156" spans="1:7" x14ac:dyDescent="0.25">
      <c r="A156" s="104"/>
      <c r="B156" s="113" t="s">
        <v>1650</v>
      </c>
      <c r="C156" s="71" t="s">
        <v>7091</v>
      </c>
      <c r="D156" s="114" t="s">
        <v>7092</v>
      </c>
      <c r="E156" s="132"/>
      <c r="F156" s="107"/>
      <c r="G156" s="107"/>
    </row>
    <row r="157" spans="1:7" x14ac:dyDescent="0.25">
      <c r="A157" s="104"/>
      <c r="B157" s="113" t="s">
        <v>3428</v>
      </c>
      <c r="C157" s="71" t="s">
        <v>7091</v>
      </c>
      <c r="D157" s="114" t="s">
        <v>7092</v>
      </c>
      <c r="E157" s="132"/>
      <c r="F157" s="107"/>
      <c r="G157" s="107"/>
    </row>
    <row r="158" spans="1:7" x14ac:dyDescent="0.25">
      <c r="A158" s="104"/>
      <c r="B158" s="113" t="s">
        <v>1651</v>
      </c>
      <c r="C158" s="71" t="s">
        <v>7091</v>
      </c>
      <c r="D158" s="114" t="s">
        <v>7092</v>
      </c>
      <c r="E158" s="132"/>
      <c r="F158" s="107"/>
      <c r="G158" s="107"/>
    </row>
    <row r="159" spans="1:7" x14ac:dyDescent="0.25">
      <c r="A159" s="104"/>
      <c r="B159" s="113" t="s">
        <v>11044</v>
      </c>
      <c r="C159" s="71" t="s">
        <v>7091</v>
      </c>
      <c r="D159" s="114" t="s">
        <v>7092</v>
      </c>
      <c r="E159" s="132"/>
      <c r="F159" s="107"/>
      <c r="G159" s="107"/>
    </row>
    <row r="160" spans="1:7" x14ac:dyDescent="0.25">
      <c r="A160" s="104"/>
      <c r="B160" s="113" t="s">
        <v>11045</v>
      </c>
      <c r="C160" s="71" t="s">
        <v>7091</v>
      </c>
      <c r="D160" s="114" t="s">
        <v>7092</v>
      </c>
      <c r="E160" s="132"/>
      <c r="F160" s="107"/>
      <c r="G160" s="107"/>
    </row>
    <row r="161" spans="1:7" x14ac:dyDescent="0.25">
      <c r="A161" s="104"/>
      <c r="B161" s="113" t="s">
        <v>1652</v>
      </c>
      <c r="C161" s="71" t="s">
        <v>7091</v>
      </c>
      <c r="D161" s="114" t="s">
        <v>7092</v>
      </c>
      <c r="E161" s="132"/>
      <c r="F161" s="107"/>
      <c r="G161" s="107"/>
    </row>
    <row r="162" spans="1:7" x14ac:dyDescent="0.25">
      <c r="A162" s="104"/>
      <c r="B162" s="113" t="s">
        <v>1653</v>
      </c>
      <c r="C162" s="71" t="s">
        <v>7091</v>
      </c>
      <c r="D162" s="114" t="s">
        <v>7092</v>
      </c>
      <c r="E162" s="132"/>
      <c r="F162" s="107"/>
      <c r="G162" s="107"/>
    </row>
    <row r="163" spans="1:7" x14ac:dyDescent="0.25">
      <c r="A163" s="104"/>
      <c r="B163" s="113" t="s">
        <v>1654</v>
      </c>
      <c r="C163" s="71" t="s">
        <v>7091</v>
      </c>
      <c r="D163" s="114" t="s">
        <v>7092</v>
      </c>
      <c r="E163" s="132"/>
      <c r="F163" s="107"/>
      <c r="G163" s="107"/>
    </row>
    <row r="164" spans="1:7" x14ac:dyDescent="0.25">
      <c r="A164" s="104"/>
      <c r="B164" s="113" t="s">
        <v>13392</v>
      </c>
      <c r="C164" s="71" t="s">
        <v>7092</v>
      </c>
      <c r="D164" s="114" t="s">
        <v>7092</v>
      </c>
      <c r="E164" s="132"/>
      <c r="F164" s="107"/>
      <c r="G164" s="107"/>
    </row>
    <row r="165" spans="1:7" x14ac:dyDescent="0.25">
      <c r="A165" s="104"/>
      <c r="B165" s="113" t="s">
        <v>7776</v>
      </c>
      <c r="C165" s="71" t="s">
        <v>7091</v>
      </c>
      <c r="D165" s="114" t="s">
        <v>7092</v>
      </c>
      <c r="E165" s="132"/>
      <c r="F165" s="107"/>
      <c r="G165" s="107"/>
    </row>
    <row r="166" spans="1:7" x14ac:dyDescent="0.25">
      <c r="A166" s="104"/>
      <c r="B166" s="113" t="s">
        <v>1655</v>
      </c>
      <c r="C166" s="71" t="s">
        <v>7091</v>
      </c>
      <c r="D166" s="114" t="s">
        <v>7092</v>
      </c>
      <c r="E166" s="132"/>
      <c r="F166" s="107"/>
      <c r="G166" s="107"/>
    </row>
    <row r="167" spans="1:7" x14ac:dyDescent="0.25">
      <c r="A167" s="104"/>
      <c r="B167" s="113" t="s">
        <v>13393</v>
      </c>
      <c r="C167" s="71" t="s">
        <v>7092</v>
      </c>
      <c r="D167" s="114" t="s">
        <v>7092</v>
      </c>
      <c r="E167" s="132"/>
      <c r="F167" s="107"/>
      <c r="G167" s="107"/>
    </row>
    <row r="168" spans="1:7" x14ac:dyDescent="0.25">
      <c r="A168" s="104"/>
      <c r="B168" s="113" t="s">
        <v>13394</v>
      </c>
      <c r="C168" s="71" t="s">
        <v>7092</v>
      </c>
      <c r="D168" s="114" t="s">
        <v>7092</v>
      </c>
      <c r="E168" s="132"/>
      <c r="F168" s="107"/>
      <c r="G168" s="107"/>
    </row>
    <row r="169" spans="1:7" x14ac:dyDescent="0.25">
      <c r="A169" s="104"/>
      <c r="B169" s="113" t="s">
        <v>13395</v>
      </c>
      <c r="C169" s="71" t="s">
        <v>7092</v>
      </c>
      <c r="D169" s="114" t="s">
        <v>7092</v>
      </c>
      <c r="E169" s="132"/>
      <c r="F169" s="107"/>
      <c r="G169" s="107"/>
    </row>
    <row r="170" spans="1:7" x14ac:dyDescent="0.25">
      <c r="A170" s="104"/>
      <c r="B170" s="113" t="s">
        <v>13396</v>
      </c>
      <c r="C170" s="71" t="s">
        <v>7092</v>
      </c>
      <c r="D170" s="114" t="s">
        <v>7092</v>
      </c>
      <c r="E170" s="132"/>
      <c r="F170" s="107"/>
      <c r="G170" s="107"/>
    </row>
    <row r="171" spans="1:7" x14ac:dyDescent="0.25">
      <c r="A171" s="104"/>
      <c r="B171" s="113" t="s">
        <v>13397</v>
      </c>
      <c r="C171" s="71" t="s">
        <v>7092</v>
      </c>
      <c r="D171" s="114" t="s">
        <v>7092</v>
      </c>
      <c r="E171" s="132"/>
      <c r="F171" s="107"/>
      <c r="G171" s="107"/>
    </row>
    <row r="172" spans="1:7" x14ac:dyDescent="0.25">
      <c r="A172" s="104"/>
      <c r="B172" s="113" t="s">
        <v>11046</v>
      </c>
      <c r="C172" s="71" t="s">
        <v>7091</v>
      </c>
      <c r="D172" s="114" t="s">
        <v>7092</v>
      </c>
      <c r="E172" s="132"/>
      <c r="F172" s="107"/>
      <c r="G172" s="107"/>
    </row>
    <row r="173" spans="1:7" x14ac:dyDescent="0.25">
      <c r="A173" s="104"/>
      <c r="B173" s="113" t="s">
        <v>1656</v>
      </c>
      <c r="C173" s="71" t="s">
        <v>7091</v>
      </c>
      <c r="D173" s="114" t="s">
        <v>7092</v>
      </c>
      <c r="E173" s="132"/>
      <c r="F173" s="107"/>
      <c r="G173" s="107"/>
    </row>
    <row r="174" spans="1:7" x14ac:dyDescent="0.25">
      <c r="A174" s="104"/>
      <c r="B174" s="113" t="s">
        <v>11047</v>
      </c>
      <c r="C174" s="71" t="s">
        <v>7091</v>
      </c>
      <c r="D174" s="114" t="s">
        <v>7092</v>
      </c>
      <c r="E174" s="132"/>
      <c r="F174" s="107"/>
      <c r="G174" s="107"/>
    </row>
    <row r="175" spans="1:7" x14ac:dyDescent="0.25">
      <c r="A175" s="104"/>
      <c r="B175" s="113" t="s">
        <v>11429</v>
      </c>
      <c r="C175" s="71" t="s">
        <v>7092</v>
      </c>
      <c r="D175" s="114" t="s">
        <v>7092</v>
      </c>
      <c r="E175" s="132"/>
      <c r="F175" s="107"/>
      <c r="G175" s="107"/>
    </row>
    <row r="176" spans="1:7" x14ac:dyDescent="0.25">
      <c r="A176" s="104"/>
      <c r="B176" s="113" t="s">
        <v>11048</v>
      </c>
      <c r="C176" s="71" t="s">
        <v>7091</v>
      </c>
      <c r="D176" s="114" t="s">
        <v>7092</v>
      </c>
      <c r="E176" s="132"/>
      <c r="F176" s="107"/>
      <c r="G176" s="107"/>
    </row>
    <row r="177" spans="1:7" x14ac:dyDescent="0.25">
      <c r="A177" s="104"/>
      <c r="B177" s="113" t="s">
        <v>13398</v>
      </c>
      <c r="C177" s="71" t="s">
        <v>7092</v>
      </c>
      <c r="D177" s="114" t="s">
        <v>7092</v>
      </c>
      <c r="E177" s="132"/>
      <c r="F177" s="107"/>
      <c r="G177" s="107"/>
    </row>
    <row r="178" spans="1:7" x14ac:dyDescent="0.25">
      <c r="A178" s="104"/>
      <c r="B178" s="113" t="s">
        <v>7479</v>
      </c>
      <c r="C178" s="71" t="s">
        <v>7092</v>
      </c>
      <c r="D178" s="114" t="s">
        <v>7092</v>
      </c>
      <c r="E178" s="132"/>
      <c r="F178" s="107"/>
      <c r="G178" s="107"/>
    </row>
    <row r="179" spans="1:7" x14ac:dyDescent="0.25">
      <c r="A179" s="104"/>
      <c r="B179" s="113" t="s">
        <v>11049</v>
      </c>
      <c r="C179" s="71" t="s">
        <v>7091</v>
      </c>
      <c r="D179" s="114" t="s">
        <v>7092</v>
      </c>
      <c r="E179" s="132"/>
      <c r="F179" s="107"/>
      <c r="G179" s="107"/>
    </row>
    <row r="180" spans="1:7" x14ac:dyDescent="0.25">
      <c r="A180" s="104"/>
      <c r="B180" s="113" t="s">
        <v>11050</v>
      </c>
      <c r="C180" s="71" t="s">
        <v>7091</v>
      </c>
      <c r="D180" s="114" t="s">
        <v>7092</v>
      </c>
      <c r="E180" s="132"/>
      <c r="F180" s="107"/>
      <c r="G180" s="107"/>
    </row>
    <row r="181" spans="1:7" x14ac:dyDescent="0.25">
      <c r="A181" s="104"/>
      <c r="B181" s="113" t="s">
        <v>11051</v>
      </c>
      <c r="C181" s="71" t="s">
        <v>7091</v>
      </c>
      <c r="D181" s="114" t="s">
        <v>7092</v>
      </c>
      <c r="E181" s="132"/>
      <c r="F181" s="107"/>
      <c r="G181" s="107"/>
    </row>
    <row r="182" spans="1:7" x14ac:dyDescent="0.25">
      <c r="A182" s="104"/>
      <c r="B182" s="113" t="s">
        <v>1657</v>
      </c>
      <c r="C182" s="71" t="s">
        <v>7091</v>
      </c>
      <c r="D182" s="114" t="s">
        <v>7092</v>
      </c>
      <c r="E182" s="132"/>
      <c r="F182" s="107"/>
      <c r="G182" s="107"/>
    </row>
    <row r="183" spans="1:7" x14ac:dyDescent="0.25">
      <c r="A183" s="104"/>
      <c r="B183" s="113" t="s">
        <v>13399</v>
      </c>
      <c r="C183" s="71" t="s">
        <v>7092</v>
      </c>
      <c r="D183" s="114" t="s">
        <v>7092</v>
      </c>
      <c r="E183" s="132"/>
      <c r="F183" s="107"/>
      <c r="G183" s="107"/>
    </row>
    <row r="184" spans="1:7" x14ac:dyDescent="0.25">
      <c r="A184" s="104"/>
      <c r="B184" s="113" t="s">
        <v>13400</v>
      </c>
      <c r="C184" s="71" t="s">
        <v>7092</v>
      </c>
      <c r="D184" s="114" t="s">
        <v>7092</v>
      </c>
      <c r="E184" s="132"/>
      <c r="F184" s="107"/>
      <c r="G184" s="107"/>
    </row>
    <row r="185" spans="1:7" x14ac:dyDescent="0.25">
      <c r="A185" s="104"/>
      <c r="B185" s="113" t="s">
        <v>1658</v>
      </c>
      <c r="C185" s="71" t="s">
        <v>7092</v>
      </c>
      <c r="D185" s="114" t="s">
        <v>7092</v>
      </c>
      <c r="E185" s="132"/>
      <c r="F185" s="107"/>
      <c r="G185" s="107"/>
    </row>
    <row r="186" spans="1:7" x14ac:dyDescent="0.25">
      <c r="A186" s="104"/>
      <c r="B186" s="113" t="s">
        <v>1659</v>
      </c>
      <c r="C186" s="71" t="s">
        <v>7091</v>
      </c>
      <c r="D186" s="114" t="s">
        <v>7092</v>
      </c>
      <c r="E186" s="132"/>
      <c r="F186" s="107"/>
      <c r="G186" s="107"/>
    </row>
    <row r="187" spans="1:7" x14ac:dyDescent="0.25">
      <c r="A187" s="104"/>
      <c r="B187" s="113" t="s">
        <v>11052</v>
      </c>
      <c r="C187" s="71" t="s">
        <v>7091</v>
      </c>
      <c r="D187" s="114" t="s">
        <v>7092</v>
      </c>
      <c r="E187" s="132"/>
      <c r="F187" s="107"/>
      <c r="G187" s="107"/>
    </row>
    <row r="188" spans="1:7" x14ac:dyDescent="0.25">
      <c r="A188" s="104"/>
      <c r="B188" s="113" t="s">
        <v>13401</v>
      </c>
      <c r="C188" s="71" t="s">
        <v>7092</v>
      </c>
      <c r="D188" s="114" t="s">
        <v>7092</v>
      </c>
      <c r="E188" s="132"/>
      <c r="F188" s="107"/>
      <c r="G188" s="107"/>
    </row>
    <row r="189" spans="1:7" x14ac:dyDescent="0.25">
      <c r="A189" s="104"/>
      <c r="B189" s="113" t="s">
        <v>13402</v>
      </c>
      <c r="C189" s="71" t="s">
        <v>7092</v>
      </c>
      <c r="D189" s="114" t="s">
        <v>7092</v>
      </c>
      <c r="E189" s="132"/>
      <c r="F189" s="107"/>
      <c r="G189" s="107"/>
    </row>
    <row r="190" spans="1:7" x14ac:dyDescent="0.25">
      <c r="A190" s="104"/>
      <c r="B190" s="113" t="s">
        <v>11430</v>
      </c>
      <c r="C190" s="71" t="s">
        <v>7092</v>
      </c>
      <c r="D190" s="114" t="s">
        <v>7092</v>
      </c>
      <c r="E190" s="132"/>
      <c r="F190" s="107"/>
      <c r="G190" s="107"/>
    </row>
    <row r="191" spans="1:7" x14ac:dyDescent="0.25">
      <c r="A191" s="104"/>
      <c r="B191" s="113" t="s">
        <v>13403</v>
      </c>
      <c r="C191" s="71" t="s">
        <v>7092</v>
      </c>
      <c r="D191" s="114" t="s">
        <v>7092</v>
      </c>
      <c r="E191" s="132"/>
      <c r="F191" s="107"/>
      <c r="G191" s="107"/>
    </row>
    <row r="192" spans="1:7" x14ac:dyDescent="0.25">
      <c r="A192" s="104"/>
      <c r="B192" s="113" t="s">
        <v>13404</v>
      </c>
      <c r="C192" s="71" t="s">
        <v>7092</v>
      </c>
      <c r="D192" s="114" t="s">
        <v>7092</v>
      </c>
      <c r="E192" s="132"/>
      <c r="F192" s="107"/>
      <c r="G192" s="107"/>
    </row>
    <row r="193" spans="1:7" x14ac:dyDescent="0.25">
      <c r="A193" s="104"/>
      <c r="B193" s="113" t="s">
        <v>13405</v>
      </c>
      <c r="C193" s="71" t="s">
        <v>7092</v>
      </c>
      <c r="D193" s="114" t="s">
        <v>7092</v>
      </c>
      <c r="E193" s="132"/>
      <c r="F193" s="107"/>
      <c r="G193" s="107"/>
    </row>
    <row r="194" spans="1:7" x14ac:dyDescent="0.25">
      <c r="A194" s="104"/>
      <c r="B194" s="113" t="s">
        <v>11053</v>
      </c>
      <c r="C194" s="71" t="s">
        <v>7091</v>
      </c>
      <c r="D194" s="114" t="s">
        <v>7092</v>
      </c>
      <c r="E194" s="132"/>
      <c r="F194" s="107"/>
      <c r="G194" s="107"/>
    </row>
    <row r="195" spans="1:7" x14ac:dyDescent="0.25">
      <c r="A195" s="104"/>
      <c r="B195" s="113" t="s">
        <v>11054</v>
      </c>
      <c r="C195" s="71" t="s">
        <v>7091</v>
      </c>
      <c r="D195" s="114" t="s">
        <v>7092</v>
      </c>
      <c r="E195" s="132"/>
      <c r="F195" s="107"/>
      <c r="G195" s="107"/>
    </row>
    <row r="196" spans="1:7" x14ac:dyDescent="0.25">
      <c r="A196" s="104"/>
      <c r="B196" s="113" t="s">
        <v>11055</v>
      </c>
      <c r="C196" s="71" t="s">
        <v>7091</v>
      </c>
      <c r="D196" s="114" t="s">
        <v>7092</v>
      </c>
      <c r="E196" s="132"/>
      <c r="F196" s="107"/>
      <c r="G196" s="107"/>
    </row>
    <row r="197" spans="1:7" x14ac:dyDescent="0.25">
      <c r="A197" s="104"/>
      <c r="B197" s="113" t="s">
        <v>13406</v>
      </c>
      <c r="C197" s="71" t="s">
        <v>7092</v>
      </c>
      <c r="D197" s="114" t="s">
        <v>7092</v>
      </c>
      <c r="E197" s="132"/>
      <c r="F197" s="107"/>
      <c r="G197" s="107"/>
    </row>
    <row r="198" spans="1:7" x14ac:dyDescent="0.25">
      <c r="A198" s="104"/>
      <c r="B198" s="113" t="s">
        <v>13407</v>
      </c>
      <c r="C198" s="71" t="s">
        <v>7092</v>
      </c>
      <c r="D198" s="114" t="s">
        <v>7092</v>
      </c>
      <c r="E198" s="132"/>
      <c r="F198" s="107"/>
      <c r="G198" s="107"/>
    </row>
    <row r="199" spans="1:7" x14ac:dyDescent="0.25">
      <c r="A199" s="104"/>
      <c r="B199" s="113" t="s">
        <v>1660</v>
      </c>
      <c r="C199" s="71" t="s">
        <v>7091</v>
      </c>
      <c r="D199" s="114" t="s">
        <v>7092</v>
      </c>
      <c r="E199" s="132"/>
      <c r="F199" s="107"/>
      <c r="G199" s="107"/>
    </row>
    <row r="200" spans="1:7" x14ac:dyDescent="0.25">
      <c r="A200" s="104"/>
      <c r="B200" s="113" t="s">
        <v>1661</v>
      </c>
      <c r="C200" s="71" t="s">
        <v>7091</v>
      </c>
      <c r="D200" s="114" t="s">
        <v>7092</v>
      </c>
      <c r="E200" s="132"/>
      <c r="F200" s="107"/>
      <c r="G200" s="107"/>
    </row>
    <row r="201" spans="1:7" x14ac:dyDescent="0.25">
      <c r="A201" s="104"/>
      <c r="B201" s="113" t="s">
        <v>8654</v>
      </c>
      <c r="C201" s="71" t="s">
        <v>7091</v>
      </c>
      <c r="D201" s="114" t="s">
        <v>7092</v>
      </c>
      <c r="E201" s="132"/>
      <c r="F201" s="107"/>
      <c r="G201" s="107"/>
    </row>
    <row r="202" spans="1:7" x14ac:dyDescent="0.25">
      <c r="A202" s="104"/>
      <c r="B202" s="113" t="s">
        <v>1662</v>
      </c>
      <c r="C202" s="71" t="s">
        <v>7091</v>
      </c>
      <c r="D202" s="114" t="s">
        <v>7092</v>
      </c>
      <c r="E202" s="132"/>
      <c r="F202" s="107"/>
      <c r="G202" s="107"/>
    </row>
    <row r="203" spans="1:7" x14ac:dyDescent="0.25">
      <c r="A203" s="104"/>
      <c r="B203" s="113" t="s">
        <v>7777</v>
      </c>
      <c r="C203" s="71" t="s">
        <v>7092</v>
      </c>
      <c r="D203" s="114" t="s">
        <v>7092</v>
      </c>
      <c r="E203" s="132"/>
      <c r="F203" s="107"/>
      <c r="G203" s="107"/>
    </row>
    <row r="204" spans="1:7" x14ac:dyDescent="0.25">
      <c r="A204" s="104"/>
      <c r="B204" s="113" t="s">
        <v>8655</v>
      </c>
      <c r="C204" s="71" t="s">
        <v>7092</v>
      </c>
      <c r="D204" s="114" t="s">
        <v>7092</v>
      </c>
      <c r="E204" s="132"/>
      <c r="F204" s="107"/>
      <c r="G204" s="107"/>
    </row>
    <row r="205" spans="1:7" x14ac:dyDescent="0.25">
      <c r="A205" s="104"/>
      <c r="B205" s="113" t="s">
        <v>1663</v>
      </c>
      <c r="C205" s="71" t="s">
        <v>7092</v>
      </c>
      <c r="D205" s="114" t="s">
        <v>7092</v>
      </c>
      <c r="E205" s="132"/>
      <c r="F205" s="107"/>
      <c r="G205" s="107"/>
    </row>
    <row r="206" spans="1:7" x14ac:dyDescent="0.25">
      <c r="A206" s="104"/>
      <c r="B206" s="113" t="s">
        <v>1664</v>
      </c>
      <c r="C206" s="71" t="s">
        <v>7091</v>
      </c>
      <c r="D206" s="114" t="s">
        <v>7092</v>
      </c>
      <c r="E206" s="132"/>
      <c r="F206" s="107"/>
      <c r="G206" s="107"/>
    </row>
    <row r="207" spans="1:7" x14ac:dyDescent="0.25">
      <c r="A207" s="104"/>
      <c r="B207" s="113" t="s">
        <v>8656</v>
      </c>
      <c r="C207" s="71" t="s">
        <v>7091</v>
      </c>
      <c r="D207" s="114" t="s">
        <v>7092</v>
      </c>
      <c r="E207" s="132"/>
      <c r="F207" s="107"/>
      <c r="G207" s="107"/>
    </row>
    <row r="208" spans="1:7" x14ac:dyDescent="0.25">
      <c r="A208" s="104"/>
      <c r="B208" s="113" t="s">
        <v>8657</v>
      </c>
      <c r="C208" s="71" t="s">
        <v>7091</v>
      </c>
      <c r="D208" s="114" t="s">
        <v>7092</v>
      </c>
      <c r="E208" s="132"/>
      <c r="F208" s="107"/>
      <c r="G208" s="107"/>
    </row>
    <row r="209" spans="1:7" x14ac:dyDescent="0.25">
      <c r="A209" s="104"/>
      <c r="B209" s="113" t="s">
        <v>1665</v>
      </c>
      <c r="C209" s="71" t="s">
        <v>7091</v>
      </c>
      <c r="D209" s="114" t="s">
        <v>7092</v>
      </c>
      <c r="E209" s="132"/>
      <c r="F209" s="107"/>
      <c r="G209" s="107"/>
    </row>
    <row r="210" spans="1:7" x14ac:dyDescent="0.25">
      <c r="A210" s="104"/>
      <c r="B210" s="113" t="s">
        <v>1666</v>
      </c>
      <c r="C210" s="71" t="s">
        <v>7091</v>
      </c>
      <c r="D210" s="114" t="s">
        <v>7092</v>
      </c>
      <c r="E210" s="132"/>
      <c r="F210" s="107"/>
      <c r="G210" s="107"/>
    </row>
    <row r="211" spans="1:7" x14ac:dyDescent="0.25">
      <c r="A211" s="104"/>
      <c r="B211" s="113" t="s">
        <v>363</v>
      </c>
      <c r="C211" s="71" t="s">
        <v>7091</v>
      </c>
      <c r="D211" s="114" t="s">
        <v>7092</v>
      </c>
      <c r="E211" s="132"/>
      <c r="F211" s="107"/>
      <c r="G211" s="107"/>
    </row>
    <row r="212" spans="1:7" x14ac:dyDescent="0.25">
      <c r="A212" s="104"/>
      <c r="B212" s="113" t="s">
        <v>13408</v>
      </c>
      <c r="C212" s="71" t="s">
        <v>7092</v>
      </c>
      <c r="D212" s="114" t="s">
        <v>7092</v>
      </c>
      <c r="E212" s="132"/>
      <c r="F212" s="107"/>
      <c r="G212" s="107"/>
    </row>
    <row r="213" spans="1:7" x14ac:dyDescent="0.25">
      <c r="A213" s="104"/>
      <c r="B213" s="113" t="s">
        <v>8778</v>
      </c>
      <c r="C213" s="71" t="s">
        <v>7092</v>
      </c>
      <c r="D213" s="114" t="s">
        <v>7092</v>
      </c>
      <c r="E213" s="132"/>
      <c r="F213" s="107"/>
      <c r="G213" s="107"/>
    </row>
    <row r="214" spans="1:7" x14ac:dyDescent="0.25">
      <c r="A214" s="104"/>
      <c r="B214" s="113" t="s">
        <v>364</v>
      </c>
      <c r="C214" s="71" t="s">
        <v>7091</v>
      </c>
      <c r="D214" s="114" t="s">
        <v>7092</v>
      </c>
      <c r="E214" s="132"/>
      <c r="F214" s="107"/>
      <c r="G214" s="107"/>
    </row>
    <row r="215" spans="1:7" x14ac:dyDescent="0.25">
      <c r="A215" s="104"/>
      <c r="B215" s="113" t="s">
        <v>365</v>
      </c>
      <c r="C215" s="71" t="s">
        <v>7091</v>
      </c>
      <c r="D215" s="114" t="s">
        <v>7092</v>
      </c>
      <c r="E215" s="132"/>
      <c r="F215" s="107"/>
      <c r="G215" s="107"/>
    </row>
    <row r="216" spans="1:7" x14ac:dyDescent="0.25">
      <c r="A216" s="104"/>
      <c r="B216" s="113" t="s">
        <v>1667</v>
      </c>
      <c r="C216" s="71" t="s">
        <v>7091</v>
      </c>
      <c r="D216" s="114" t="s">
        <v>7092</v>
      </c>
      <c r="E216" s="132"/>
      <c r="F216" s="107"/>
      <c r="G216" s="107"/>
    </row>
    <row r="217" spans="1:7" x14ac:dyDescent="0.25">
      <c r="A217" s="104"/>
      <c r="B217" s="113" t="s">
        <v>13409</v>
      </c>
      <c r="C217" s="71" t="s">
        <v>7092</v>
      </c>
      <c r="D217" s="114" t="s">
        <v>7092</v>
      </c>
      <c r="E217" s="132"/>
      <c r="F217" s="107"/>
      <c r="G217" s="107"/>
    </row>
    <row r="218" spans="1:7" x14ac:dyDescent="0.25">
      <c r="A218" s="104"/>
      <c r="B218" s="113" t="s">
        <v>6380</v>
      </c>
      <c r="C218" s="71" t="s">
        <v>7091</v>
      </c>
      <c r="D218" s="114" t="s">
        <v>7092</v>
      </c>
      <c r="E218" s="132"/>
      <c r="F218" s="107"/>
      <c r="G218" s="107"/>
    </row>
    <row r="219" spans="1:7" x14ac:dyDescent="0.25">
      <c r="A219" s="104"/>
      <c r="B219" s="113" t="s">
        <v>8777</v>
      </c>
      <c r="C219" s="71" t="s">
        <v>7092</v>
      </c>
      <c r="D219" s="114" t="s">
        <v>7092</v>
      </c>
      <c r="E219" s="132"/>
      <c r="F219" s="107"/>
      <c r="G219" s="107"/>
    </row>
    <row r="220" spans="1:7" x14ac:dyDescent="0.25">
      <c r="A220" s="104"/>
      <c r="B220" s="113" t="s">
        <v>1668</v>
      </c>
      <c r="C220" s="71" t="s">
        <v>7091</v>
      </c>
      <c r="D220" s="114" t="s">
        <v>7092</v>
      </c>
      <c r="E220" s="132"/>
      <c r="F220" s="107"/>
      <c r="G220" s="107"/>
    </row>
    <row r="221" spans="1:7" x14ac:dyDescent="0.25">
      <c r="A221" s="104"/>
      <c r="B221" s="113" t="s">
        <v>13410</v>
      </c>
      <c r="C221" s="71" t="s">
        <v>7092</v>
      </c>
      <c r="D221" s="114" t="s">
        <v>7092</v>
      </c>
      <c r="E221" s="132"/>
      <c r="F221" s="107"/>
      <c r="G221" s="107"/>
    </row>
    <row r="222" spans="1:7" x14ac:dyDescent="0.25">
      <c r="A222" s="104"/>
      <c r="B222" s="113" t="s">
        <v>1669</v>
      </c>
      <c r="C222" s="71" t="s">
        <v>7091</v>
      </c>
      <c r="D222" s="114" t="s">
        <v>7092</v>
      </c>
      <c r="E222" s="132"/>
      <c r="F222" s="107"/>
      <c r="G222" s="107"/>
    </row>
    <row r="223" spans="1:7" x14ac:dyDescent="0.25">
      <c r="A223" s="104"/>
      <c r="B223" s="113" t="s">
        <v>6381</v>
      </c>
      <c r="C223" s="71" t="s">
        <v>7091</v>
      </c>
      <c r="D223" s="114" t="s">
        <v>7092</v>
      </c>
      <c r="E223" s="132"/>
      <c r="F223" s="107"/>
      <c r="G223" s="107"/>
    </row>
    <row r="224" spans="1:7" x14ac:dyDescent="0.25">
      <c r="A224" s="104"/>
      <c r="B224" s="113" t="s">
        <v>1670</v>
      </c>
      <c r="C224" s="71" t="s">
        <v>7091</v>
      </c>
      <c r="D224" s="114" t="s">
        <v>7092</v>
      </c>
      <c r="E224" s="132"/>
      <c r="F224" s="107"/>
      <c r="G224" s="107"/>
    </row>
    <row r="225" spans="1:7" x14ac:dyDescent="0.25">
      <c r="A225" s="104"/>
      <c r="B225" s="113" t="s">
        <v>13411</v>
      </c>
      <c r="C225" s="71" t="s">
        <v>7092</v>
      </c>
      <c r="D225" s="114" t="s">
        <v>7092</v>
      </c>
      <c r="E225" s="132"/>
      <c r="F225" s="107"/>
      <c r="G225" s="107"/>
    </row>
    <row r="226" spans="1:7" x14ac:dyDescent="0.25">
      <c r="A226" s="104"/>
      <c r="B226" s="113" t="s">
        <v>13412</v>
      </c>
      <c r="C226" s="71" t="s">
        <v>7092</v>
      </c>
      <c r="D226" s="114" t="s">
        <v>7092</v>
      </c>
      <c r="E226" s="132"/>
      <c r="F226" s="107"/>
      <c r="G226" s="107"/>
    </row>
    <row r="227" spans="1:7" x14ac:dyDescent="0.25">
      <c r="A227" s="104"/>
      <c r="B227" s="113" t="s">
        <v>13413</v>
      </c>
      <c r="C227" s="71" t="s">
        <v>7092</v>
      </c>
      <c r="D227" s="114" t="s">
        <v>7092</v>
      </c>
      <c r="E227" s="132"/>
      <c r="F227" s="107"/>
      <c r="G227" s="107"/>
    </row>
    <row r="228" spans="1:7" x14ac:dyDescent="0.25">
      <c r="A228" s="104"/>
      <c r="B228" s="113" t="s">
        <v>1671</v>
      </c>
      <c r="C228" s="71" t="s">
        <v>7091</v>
      </c>
      <c r="D228" s="114" t="s">
        <v>7092</v>
      </c>
      <c r="E228" s="132"/>
      <c r="F228" s="107"/>
      <c r="G228" s="107"/>
    </row>
    <row r="229" spans="1:7" x14ac:dyDescent="0.25">
      <c r="A229" s="104"/>
      <c r="B229" s="113" t="s">
        <v>1672</v>
      </c>
      <c r="C229" s="71" t="s">
        <v>7091</v>
      </c>
      <c r="D229" s="114" t="s">
        <v>7092</v>
      </c>
      <c r="E229" s="132"/>
      <c r="F229" s="107"/>
      <c r="G229" s="107"/>
    </row>
    <row r="230" spans="1:7" x14ac:dyDescent="0.25">
      <c r="A230" s="104"/>
      <c r="B230" s="113" t="s">
        <v>6382</v>
      </c>
      <c r="C230" s="71" t="s">
        <v>7091</v>
      </c>
      <c r="D230" s="114" t="s">
        <v>7092</v>
      </c>
      <c r="E230" s="132"/>
      <c r="F230" s="107"/>
      <c r="G230" s="107"/>
    </row>
    <row r="231" spans="1:7" x14ac:dyDescent="0.25">
      <c r="A231" s="104"/>
      <c r="B231" s="113" t="s">
        <v>13414</v>
      </c>
      <c r="C231" s="71" t="s">
        <v>7092</v>
      </c>
      <c r="D231" s="114" t="s">
        <v>7092</v>
      </c>
      <c r="E231" s="132"/>
      <c r="F231" s="107"/>
      <c r="G231" s="107"/>
    </row>
    <row r="232" spans="1:7" x14ac:dyDescent="0.25">
      <c r="A232" s="104"/>
      <c r="B232" s="113" t="s">
        <v>6383</v>
      </c>
      <c r="C232" s="71" t="s">
        <v>7091</v>
      </c>
      <c r="D232" s="114" t="s">
        <v>7092</v>
      </c>
      <c r="E232" s="132"/>
      <c r="F232" s="107"/>
      <c r="G232" s="107"/>
    </row>
    <row r="233" spans="1:7" x14ac:dyDescent="0.25">
      <c r="A233" s="104"/>
      <c r="B233" s="113" t="s">
        <v>6384</v>
      </c>
      <c r="C233" s="71" t="s">
        <v>7091</v>
      </c>
      <c r="D233" s="114" t="s">
        <v>7092</v>
      </c>
      <c r="E233" s="132"/>
      <c r="F233" s="107"/>
      <c r="G233" s="107"/>
    </row>
    <row r="234" spans="1:7" x14ac:dyDescent="0.25">
      <c r="A234" s="104"/>
      <c r="B234" s="113" t="s">
        <v>1673</v>
      </c>
      <c r="C234" s="71" t="s">
        <v>7091</v>
      </c>
      <c r="D234" s="114" t="s">
        <v>7092</v>
      </c>
      <c r="E234" s="132"/>
      <c r="F234" s="107"/>
      <c r="G234" s="107"/>
    </row>
    <row r="235" spans="1:7" x14ac:dyDescent="0.25">
      <c r="A235" s="104"/>
      <c r="B235" s="113" t="s">
        <v>6385</v>
      </c>
      <c r="C235" s="71" t="s">
        <v>7091</v>
      </c>
      <c r="D235" s="114" t="s">
        <v>7092</v>
      </c>
      <c r="E235" s="132"/>
      <c r="F235" s="107"/>
      <c r="G235" s="107"/>
    </row>
    <row r="236" spans="1:7" x14ac:dyDescent="0.25">
      <c r="A236" s="104"/>
      <c r="B236" s="113" t="s">
        <v>7778</v>
      </c>
      <c r="C236" s="71" t="s">
        <v>7091</v>
      </c>
      <c r="D236" s="114" t="s">
        <v>7092</v>
      </c>
      <c r="E236" s="132"/>
      <c r="F236" s="107"/>
      <c r="G236" s="107"/>
    </row>
    <row r="237" spans="1:7" x14ac:dyDescent="0.25">
      <c r="A237" s="104"/>
      <c r="B237" s="113" t="s">
        <v>13415</v>
      </c>
      <c r="C237" s="71" t="s">
        <v>7092</v>
      </c>
      <c r="D237" s="114" t="s">
        <v>7092</v>
      </c>
      <c r="E237" s="132"/>
      <c r="F237" s="107"/>
      <c r="G237" s="107"/>
    </row>
    <row r="238" spans="1:7" x14ac:dyDescent="0.25">
      <c r="A238" s="104"/>
      <c r="B238" s="113" t="s">
        <v>6386</v>
      </c>
      <c r="C238" s="71" t="s">
        <v>7091</v>
      </c>
      <c r="D238" s="114" t="s">
        <v>7092</v>
      </c>
      <c r="E238" s="132"/>
      <c r="F238" s="107"/>
      <c r="G238" s="107"/>
    </row>
    <row r="239" spans="1:7" x14ac:dyDescent="0.25">
      <c r="A239" s="104"/>
      <c r="B239" s="113" t="s">
        <v>13416</v>
      </c>
      <c r="C239" s="71" t="s">
        <v>7092</v>
      </c>
      <c r="D239" s="114" t="s">
        <v>7092</v>
      </c>
      <c r="E239" s="132"/>
      <c r="F239" s="107"/>
      <c r="G239" s="107"/>
    </row>
    <row r="240" spans="1:7" x14ac:dyDescent="0.25">
      <c r="A240" s="104"/>
      <c r="B240" s="113" t="s">
        <v>13417</v>
      </c>
      <c r="C240" s="71" t="s">
        <v>7092</v>
      </c>
      <c r="D240" s="114" t="s">
        <v>7092</v>
      </c>
      <c r="E240" s="132"/>
      <c r="F240" s="107"/>
      <c r="G240" s="107"/>
    </row>
    <row r="241" spans="1:7" x14ac:dyDescent="0.25">
      <c r="A241" s="104"/>
      <c r="B241" s="113" t="s">
        <v>6387</v>
      </c>
      <c r="C241" s="71" t="s">
        <v>7091</v>
      </c>
      <c r="D241" s="114" t="s">
        <v>7092</v>
      </c>
      <c r="E241" s="132"/>
      <c r="F241" s="107"/>
      <c r="G241" s="107"/>
    </row>
    <row r="242" spans="1:7" x14ac:dyDescent="0.25">
      <c r="A242" s="104"/>
      <c r="B242" s="113" t="s">
        <v>13418</v>
      </c>
      <c r="C242" s="71" t="s">
        <v>7092</v>
      </c>
      <c r="D242" s="114" t="s">
        <v>7092</v>
      </c>
      <c r="E242" s="132"/>
      <c r="F242" s="107"/>
      <c r="G242" s="107"/>
    </row>
    <row r="243" spans="1:7" x14ac:dyDescent="0.25">
      <c r="A243" s="104"/>
      <c r="B243" s="113" t="s">
        <v>13419</v>
      </c>
      <c r="C243" s="71" t="s">
        <v>7092</v>
      </c>
      <c r="D243" s="114" t="s">
        <v>7092</v>
      </c>
      <c r="E243" s="132"/>
      <c r="F243" s="107"/>
      <c r="G243" s="107"/>
    </row>
    <row r="244" spans="1:7" x14ac:dyDescent="0.25">
      <c r="A244" s="104"/>
      <c r="B244" s="113" t="s">
        <v>1118</v>
      </c>
      <c r="C244" s="71" t="s">
        <v>7091</v>
      </c>
      <c r="D244" s="114" t="s">
        <v>7092</v>
      </c>
      <c r="E244" s="132"/>
      <c r="F244" s="107"/>
      <c r="G244" s="107"/>
    </row>
    <row r="245" spans="1:7" x14ac:dyDescent="0.25">
      <c r="A245" s="104"/>
      <c r="B245" s="113" t="s">
        <v>1119</v>
      </c>
      <c r="C245" s="71" t="s">
        <v>7091</v>
      </c>
      <c r="D245" s="114" t="s">
        <v>7092</v>
      </c>
      <c r="E245" s="132"/>
      <c r="F245" s="107"/>
      <c r="G245" s="107"/>
    </row>
    <row r="246" spans="1:7" x14ac:dyDescent="0.25">
      <c r="A246" s="104"/>
      <c r="B246" s="113" t="s">
        <v>13420</v>
      </c>
      <c r="C246" s="71" t="s">
        <v>7092</v>
      </c>
      <c r="D246" s="114" t="s">
        <v>7092</v>
      </c>
      <c r="E246" s="132"/>
      <c r="F246" s="107"/>
      <c r="G246" s="107"/>
    </row>
    <row r="247" spans="1:7" x14ac:dyDescent="0.25">
      <c r="A247" s="104"/>
      <c r="B247" s="113" t="s">
        <v>13421</v>
      </c>
      <c r="C247" s="71" t="s">
        <v>7092</v>
      </c>
      <c r="D247" s="114" t="s">
        <v>7092</v>
      </c>
      <c r="E247" s="132"/>
      <c r="F247" s="107"/>
      <c r="G247" s="107"/>
    </row>
    <row r="248" spans="1:7" x14ac:dyDescent="0.25">
      <c r="A248" s="104"/>
      <c r="B248" s="113" t="s">
        <v>1120</v>
      </c>
      <c r="C248" s="71" t="s">
        <v>7091</v>
      </c>
      <c r="D248" s="114" t="s">
        <v>7092</v>
      </c>
      <c r="E248" s="132"/>
      <c r="F248" s="107"/>
      <c r="G248" s="107"/>
    </row>
    <row r="249" spans="1:7" x14ac:dyDescent="0.25">
      <c r="A249" s="104"/>
      <c r="B249" s="113" t="s">
        <v>9939</v>
      </c>
      <c r="C249" s="71" t="s">
        <v>7091</v>
      </c>
      <c r="D249" s="114" t="s">
        <v>7092</v>
      </c>
      <c r="E249" s="132"/>
      <c r="F249" s="107"/>
      <c r="G249" s="107"/>
    </row>
    <row r="250" spans="1:7" x14ac:dyDescent="0.25">
      <c r="A250" s="104"/>
      <c r="B250" s="113" t="s">
        <v>13422</v>
      </c>
      <c r="C250" s="71" t="s">
        <v>7092</v>
      </c>
      <c r="D250" s="114" t="s">
        <v>7092</v>
      </c>
      <c r="E250" s="132"/>
      <c r="F250" s="107"/>
      <c r="G250" s="107"/>
    </row>
    <row r="251" spans="1:7" x14ac:dyDescent="0.25">
      <c r="A251" s="104"/>
      <c r="B251" s="113" t="s">
        <v>13423</v>
      </c>
      <c r="C251" s="71" t="s">
        <v>7092</v>
      </c>
      <c r="D251" s="114" t="s">
        <v>7092</v>
      </c>
      <c r="E251" s="132"/>
      <c r="F251" s="107"/>
      <c r="G251" s="107"/>
    </row>
    <row r="252" spans="1:7" x14ac:dyDescent="0.25">
      <c r="A252" s="104"/>
      <c r="B252" s="113" t="s">
        <v>5326</v>
      </c>
      <c r="C252" s="71" t="s">
        <v>7091</v>
      </c>
      <c r="D252" s="114" t="s">
        <v>7092</v>
      </c>
      <c r="E252" s="132"/>
      <c r="F252" s="107"/>
      <c r="G252" s="107"/>
    </row>
    <row r="253" spans="1:7" x14ac:dyDescent="0.25">
      <c r="A253" s="104"/>
      <c r="B253" s="113" t="s">
        <v>13424</v>
      </c>
      <c r="C253" s="71" t="s">
        <v>7092</v>
      </c>
      <c r="D253" s="114" t="s">
        <v>7092</v>
      </c>
      <c r="E253" s="132"/>
      <c r="F253" s="107"/>
      <c r="G253" s="107"/>
    </row>
    <row r="254" spans="1:7" x14ac:dyDescent="0.25">
      <c r="A254" s="104"/>
      <c r="B254" s="113" t="s">
        <v>13425</v>
      </c>
      <c r="C254" s="71" t="s">
        <v>7092</v>
      </c>
      <c r="D254" s="114" t="s">
        <v>7092</v>
      </c>
      <c r="E254" s="132"/>
      <c r="F254" s="107"/>
      <c r="G254" s="107"/>
    </row>
    <row r="255" spans="1:7" x14ac:dyDescent="0.25">
      <c r="A255" s="104"/>
      <c r="B255" s="113" t="s">
        <v>13426</v>
      </c>
      <c r="C255" s="71" t="s">
        <v>7092</v>
      </c>
      <c r="D255" s="114" t="s">
        <v>7092</v>
      </c>
      <c r="E255" s="132"/>
      <c r="F255" s="107"/>
      <c r="G255" s="107"/>
    </row>
    <row r="256" spans="1:7" x14ac:dyDescent="0.25">
      <c r="A256" s="104"/>
      <c r="B256" s="113" t="s">
        <v>13427</v>
      </c>
      <c r="C256" s="71" t="s">
        <v>7092</v>
      </c>
      <c r="D256" s="114" t="s">
        <v>7092</v>
      </c>
      <c r="E256" s="132"/>
      <c r="F256" s="107"/>
      <c r="G256" s="107"/>
    </row>
    <row r="257" spans="1:7" x14ac:dyDescent="0.25">
      <c r="A257" s="104"/>
      <c r="B257" s="113" t="s">
        <v>13428</v>
      </c>
      <c r="C257" s="71" t="s">
        <v>7092</v>
      </c>
      <c r="D257" s="114" t="s">
        <v>7092</v>
      </c>
      <c r="E257" s="132"/>
      <c r="F257" s="107"/>
      <c r="G257" s="107"/>
    </row>
    <row r="258" spans="1:7" x14ac:dyDescent="0.25">
      <c r="A258" s="104"/>
      <c r="B258" s="113" t="s">
        <v>13429</v>
      </c>
      <c r="C258" s="71" t="s">
        <v>7092</v>
      </c>
      <c r="D258" s="114" t="s">
        <v>7092</v>
      </c>
      <c r="E258" s="132"/>
      <c r="F258" s="107"/>
      <c r="G258" s="107"/>
    </row>
    <row r="259" spans="1:7" x14ac:dyDescent="0.25">
      <c r="A259" s="104"/>
      <c r="B259" s="113" t="s">
        <v>13430</v>
      </c>
      <c r="C259" s="71" t="s">
        <v>7092</v>
      </c>
      <c r="D259" s="114" t="s">
        <v>7092</v>
      </c>
      <c r="E259" s="132"/>
      <c r="F259" s="107"/>
      <c r="G259" s="107"/>
    </row>
    <row r="260" spans="1:7" x14ac:dyDescent="0.25">
      <c r="A260" s="104"/>
      <c r="B260" s="113" t="s">
        <v>13431</v>
      </c>
      <c r="C260" s="71" t="s">
        <v>7092</v>
      </c>
      <c r="D260" s="114" t="s">
        <v>7092</v>
      </c>
      <c r="E260" s="132"/>
      <c r="F260" s="107"/>
      <c r="G260" s="107"/>
    </row>
    <row r="261" spans="1:7" x14ac:dyDescent="0.25">
      <c r="A261" s="104"/>
      <c r="B261" s="113" t="s">
        <v>13432</v>
      </c>
      <c r="C261" s="71" t="s">
        <v>7092</v>
      </c>
      <c r="D261" s="114" t="s">
        <v>7092</v>
      </c>
      <c r="E261" s="132"/>
      <c r="F261" s="107"/>
      <c r="G261" s="107"/>
    </row>
    <row r="262" spans="1:7" x14ac:dyDescent="0.25">
      <c r="A262" s="104"/>
      <c r="B262" s="113" t="s">
        <v>13433</v>
      </c>
      <c r="C262" s="71" t="s">
        <v>7092</v>
      </c>
      <c r="D262" s="114" t="s">
        <v>7092</v>
      </c>
      <c r="E262" s="132"/>
      <c r="F262" s="107"/>
      <c r="G262" s="107"/>
    </row>
    <row r="263" spans="1:7" x14ac:dyDescent="0.25">
      <c r="A263" s="104"/>
      <c r="B263" s="113" t="s">
        <v>13434</v>
      </c>
      <c r="C263" s="71" t="s">
        <v>7092</v>
      </c>
      <c r="D263" s="114" t="s">
        <v>7092</v>
      </c>
      <c r="E263" s="132"/>
      <c r="F263" s="107"/>
      <c r="G263" s="107"/>
    </row>
    <row r="264" spans="1:7" x14ac:dyDescent="0.25">
      <c r="A264" s="104"/>
      <c r="B264" s="113" t="s">
        <v>13435</v>
      </c>
      <c r="C264" s="71" t="s">
        <v>7092</v>
      </c>
      <c r="D264" s="114" t="s">
        <v>7092</v>
      </c>
      <c r="E264" s="132"/>
      <c r="F264" s="107"/>
      <c r="G264" s="107"/>
    </row>
    <row r="265" spans="1:7" x14ac:dyDescent="0.25">
      <c r="A265" s="104"/>
      <c r="B265" s="113" t="s">
        <v>13436</v>
      </c>
      <c r="C265" s="71" t="s">
        <v>7092</v>
      </c>
      <c r="D265" s="114" t="s">
        <v>7092</v>
      </c>
      <c r="E265" s="132"/>
      <c r="F265" s="107"/>
      <c r="G265" s="107"/>
    </row>
    <row r="266" spans="1:7" x14ac:dyDescent="0.25">
      <c r="A266" s="104"/>
      <c r="B266" s="113" t="s">
        <v>13437</v>
      </c>
      <c r="C266" s="71" t="s">
        <v>7092</v>
      </c>
      <c r="D266" s="114" t="s">
        <v>7092</v>
      </c>
      <c r="E266" s="132"/>
      <c r="F266" s="107"/>
      <c r="G266" s="107"/>
    </row>
    <row r="267" spans="1:7" x14ac:dyDescent="0.25">
      <c r="A267" s="104"/>
      <c r="B267" s="113" t="s">
        <v>13438</v>
      </c>
      <c r="C267" s="71" t="s">
        <v>7092</v>
      </c>
      <c r="D267" s="114" t="s">
        <v>7092</v>
      </c>
      <c r="E267" s="132"/>
      <c r="F267" s="107"/>
      <c r="G267" s="107"/>
    </row>
    <row r="268" spans="1:7" x14ac:dyDescent="0.25">
      <c r="A268" s="104"/>
      <c r="B268" s="113" t="s">
        <v>11431</v>
      </c>
      <c r="C268" s="71" t="s">
        <v>7092</v>
      </c>
      <c r="D268" s="114" t="s">
        <v>7092</v>
      </c>
      <c r="E268" s="132"/>
      <c r="F268" s="107"/>
      <c r="G268" s="107"/>
    </row>
    <row r="269" spans="1:7" x14ac:dyDescent="0.25">
      <c r="A269" s="104"/>
      <c r="B269" s="113" t="s">
        <v>13439</v>
      </c>
      <c r="C269" s="71" t="s">
        <v>7092</v>
      </c>
      <c r="D269" s="114" t="s">
        <v>7092</v>
      </c>
      <c r="E269" s="132"/>
      <c r="F269" s="107"/>
      <c r="G269" s="107"/>
    </row>
    <row r="270" spans="1:7" x14ac:dyDescent="0.25">
      <c r="A270" s="104"/>
      <c r="B270" s="113" t="s">
        <v>13440</v>
      </c>
      <c r="C270" s="71" t="s">
        <v>7092</v>
      </c>
      <c r="D270" s="114" t="s">
        <v>7092</v>
      </c>
      <c r="E270" s="132"/>
      <c r="F270" s="107"/>
      <c r="G270" s="107"/>
    </row>
    <row r="271" spans="1:7" x14ac:dyDescent="0.25">
      <c r="A271" s="104"/>
      <c r="B271" s="113" t="s">
        <v>13441</v>
      </c>
      <c r="C271" s="71" t="s">
        <v>7092</v>
      </c>
      <c r="D271" s="114" t="s">
        <v>7092</v>
      </c>
      <c r="E271" s="132"/>
      <c r="F271" s="107"/>
      <c r="G271" s="107"/>
    </row>
    <row r="272" spans="1:7" x14ac:dyDescent="0.25">
      <c r="A272" s="104"/>
      <c r="B272" s="113" t="s">
        <v>13442</v>
      </c>
      <c r="C272" s="71" t="s">
        <v>7092</v>
      </c>
      <c r="D272" s="114" t="s">
        <v>7092</v>
      </c>
      <c r="E272" s="132"/>
      <c r="F272" s="107"/>
      <c r="G272" s="107"/>
    </row>
    <row r="273" spans="1:7" x14ac:dyDescent="0.25">
      <c r="A273" s="104"/>
      <c r="B273" s="113" t="s">
        <v>13443</v>
      </c>
      <c r="C273" s="71" t="s">
        <v>7091</v>
      </c>
      <c r="D273" s="114" t="s">
        <v>7092</v>
      </c>
      <c r="E273" s="132"/>
      <c r="F273" s="107"/>
      <c r="G273" s="107"/>
    </row>
    <row r="274" spans="1:7" x14ac:dyDescent="0.25">
      <c r="A274" s="104"/>
      <c r="B274" s="113" t="s">
        <v>13444</v>
      </c>
      <c r="C274" s="71" t="s">
        <v>7092</v>
      </c>
      <c r="D274" s="114" t="s">
        <v>7092</v>
      </c>
      <c r="E274" s="132"/>
      <c r="F274" s="107"/>
      <c r="G274" s="107"/>
    </row>
    <row r="275" spans="1:7" x14ac:dyDescent="0.25">
      <c r="A275" s="104"/>
      <c r="B275" s="113" t="s">
        <v>13445</v>
      </c>
      <c r="C275" s="71" t="s">
        <v>7092</v>
      </c>
      <c r="D275" s="114" t="s">
        <v>7092</v>
      </c>
      <c r="E275" s="132"/>
      <c r="F275" s="107"/>
      <c r="G275" s="107"/>
    </row>
    <row r="276" spans="1:7" x14ac:dyDescent="0.25">
      <c r="A276" s="104"/>
      <c r="B276" s="113" t="s">
        <v>13446</v>
      </c>
      <c r="C276" s="71" t="s">
        <v>7092</v>
      </c>
      <c r="D276" s="114" t="s">
        <v>7092</v>
      </c>
      <c r="E276" s="132"/>
      <c r="F276" s="107"/>
      <c r="G276" s="107"/>
    </row>
    <row r="277" spans="1:7" x14ac:dyDescent="0.25">
      <c r="A277" s="104"/>
      <c r="B277" s="113" t="s">
        <v>13447</v>
      </c>
      <c r="C277" s="71" t="s">
        <v>7092</v>
      </c>
      <c r="D277" s="114" t="s">
        <v>7092</v>
      </c>
      <c r="E277" s="132"/>
      <c r="F277" s="107"/>
      <c r="G277" s="107"/>
    </row>
    <row r="278" spans="1:7" x14ac:dyDescent="0.25">
      <c r="A278" s="104"/>
      <c r="B278" s="113" t="s">
        <v>7779</v>
      </c>
      <c r="C278" s="71" t="s">
        <v>7092</v>
      </c>
      <c r="D278" s="114" t="s">
        <v>7092</v>
      </c>
      <c r="E278" s="132"/>
      <c r="F278" s="107"/>
      <c r="G278" s="107"/>
    </row>
    <row r="279" spans="1:7" x14ac:dyDescent="0.25">
      <c r="A279" s="104"/>
      <c r="B279" s="113" t="s">
        <v>13448</v>
      </c>
      <c r="C279" s="71" t="s">
        <v>7092</v>
      </c>
      <c r="D279" s="114" t="s">
        <v>7092</v>
      </c>
      <c r="E279" s="132"/>
      <c r="F279" s="107"/>
      <c r="G279" s="107"/>
    </row>
    <row r="280" spans="1:7" x14ac:dyDescent="0.25">
      <c r="A280" s="104"/>
      <c r="B280" s="113" t="s">
        <v>13449</v>
      </c>
      <c r="C280" s="71" t="s">
        <v>7092</v>
      </c>
      <c r="D280" s="114" t="s">
        <v>7092</v>
      </c>
      <c r="E280" s="132"/>
      <c r="F280" s="107"/>
      <c r="G280" s="107"/>
    </row>
    <row r="281" spans="1:7" x14ac:dyDescent="0.25">
      <c r="A281" s="104"/>
      <c r="B281" s="113" t="s">
        <v>13450</v>
      </c>
      <c r="C281" s="71" t="s">
        <v>7092</v>
      </c>
      <c r="D281" s="114" t="s">
        <v>7092</v>
      </c>
      <c r="E281" s="132"/>
      <c r="F281" s="107"/>
      <c r="G281" s="107"/>
    </row>
    <row r="282" spans="1:7" x14ac:dyDescent="0.25">
      <c r="A282" s="104"/>
      <c r="B282" s="113" t="s">
        <v>13451</v>
      </c>
      <c r="C282" s="71" t="s">
        <v>7092</v>
      </c>
      <c r="D282" s="114" t="s">
        <v>7092</v>
      </c>
      <c r="E282" s="132"/>
      <c r="F282" s="107"/>
      <c r="G282" s="107"/>
    </row>
    <row r="283" spans="1:7" x14ac:dyDescent="0.25">
      <c r="A283" s="104"/>
      <c r="B283" s="113" t="s">
        <v>13452</v>
      </c>
      <c r="C283" s="71" t="s">
        <v>7092</v>
      </c>
      <c r="D283" s="114" t="s">
        <v>7092</v>
      </c>
      <c r="E283" s="132"/>
      <c r="F283" s="107"/>
      <c r="G283" s="107"/>
    </row>
    <row r="284" spans="1:7" x14ac:dyDescent="0.25">
      <c r="A284" s="104"/>
      <c r="B284" s="113" t="s">
        <v>1121</v>
      </c>
      <c r="C284" s="71" t="s">
        <v>7091</v>
      </c>
      <c r="D284" s="114" t="s">
        <v>7092</v>
      </c>
      <c r="E284" s="132"/>
      <c r="F284" s="107"/>
      <c r="G284" s="107"/>
    </row>
    <row r="285" spans="1:7" x14ac:dyDescent="0.25">
      <c r="A285" s="104"/>
      <c r="B285" s="113" t="s">
        <v>13453</v>
      </c>
      <c r="C285" s="71" t="s">
        <v>7092</v>
      </c>
      <c r="D285" s="114" t="s">
        <v>7092</v>
      </c>
      <c r="E285" s="132"/>
      <c r="F285" s="107"/>
      <c r="G285" s="107"/>
    </row>
    <row r="286" spans="1:7" x14ac:dyDescent="0.25">
      <c r="A286" s="104"/>
      <c r="B286" s="113" t="s">
        <v>317</v>
      </c>
      <c r="C286" s="71" t="s">
        <v>7091</v>
      </c>
      <c r="D286" s="114" t="s">
        <v>7092</v>
      </c>
      <c r="E286" s="132"/>
      <c r="F286" s="107"/>
      <c r="G286" s="107"/>
    </row>
    <row r="287" spans="1:7" x14ac:dyDescent="0.25">
      <c r="A287" s="104"/>
      <c r="B287" s="113" t="s">
        <v>318</v>
      </c>
      <c r="C287" s="71" t="s">
        <v>7091</v>
      </c>
      <c r="D287" s="114" t="s">
        <v>7092</v>
      </c>
      <c r="E287" s="132"/>
      <c r="F287" s="107"/>
      <c r="G287" s="107"/>
    </row>
    <row r="288" spans="1:7" x14ac:dyDescent="0.25">
      <c r="A288" s="104"/>
      <c r="B288" s="113" t="s">
        <v>13454</v>
      </c>
      <c r="C288" s="71" t="s">
        <v>7092</v>
      </c>
      <c r="D288" s="114" t="s">
        <v>7092</v>
      </c>
      <c r="E288" s="132"/>
      <c r="F288" s="107"/>
      <c r="G288" s="107"/>
    </row>
    <row r="289" spans="1:7" x14ac:dyDescent="0.25">
      <c r="A289" s="104"/>
      <c r="B289" s="113" t="s">
        <v>319</v>
      </c>
      <c r="C289" s="71" t="s">
        <v>7091</v>
      </c>
      <c r="D289" s="114" t="s">
        <v>7092</v>
      </c>
      <c r="E289" s="132"/>
      <c r="F289" s="107"/>
      <c r="G289" s="107"/>
    </row>
    <row r="290" spans="1:7" x14ac:dyDescent="0.25">
      <c r="A290" s="104"/>
      <c r="B290" s="113" t="s">
        <v>320</v>
      </c>
      <c r="C290" s="71" t="s">
        <v>7091</v>
      </c>
      <c r="D290" s="114" t="s">
        <v>7092</v>
      </c>
      <c r="E290" s="132"/>
      <c r="F290" s="107"/>
      <c r="G290" s="107"/>
    </row>
    <row r="291" spans="1:7" x14ac:dyDescent="0.25">
      <c r="A291" s="104"/>
      <c r="B291" s="113" t="s">
        <v>13455</v>
      </c>
      <c r="C291" s="71" t="s">
        <v>7092</v>
      </c>
      <c r="D291" s="114" t="s">
        <v>7092</v>
      </c>
      <c r="E291" s="132"/>
      <c r="F291" s="107"/>
      <c r="G291" s="107"/>
    </row>
    <row r="292" spans="1:7" x14ac:dyDescent="0.25">
      <c r="A292" s="104"/>
      <c r="B292" s="113" t="s">
        <v>321</v>
      </c>
      <c r="C292" s="71" t="s">
        <v>7092</v>
      </c>
      <c r="D292" s="114" t="s">
        <v>7092</v>
      </c>
      <c r="E292" s="132"/>
      <c r="F292" s="107"/>
      <c r="G292" s="107"/>
    </row>
    <row r="293" spans="1:7" x14ac:dyDescent="0.25">
      <c r="A293" s="104"/>
      <c r="B293" s="113" t="s">
        <v>322</v>
      </c>
      <c r="C293" s="71" t="s">
        <v>7091</v>
      </c>
      <c r="D293" s="114" t="s">
        <v>7092</v>
      </c>
      <c r="E293" s="132"/>
      <c r="F293" s="107"/>
      <c r="G293" s="107"/>
    </row>
    <row r="294" spans="1:7" x14ac:dyDescent="0.25">
      <c r="A294" s="104"/>
      <c r="B294" s="113" t="s">
        <v>13456</v>
      </c>
      <c r="C294" s="71" t="s">
        <v>7092</v>
      </c>
      <c r="D294" s="114" t="s">
        <v>7092</v>
      </c>
      <c r="E294" s="132"/>
      <c r="F294" s="107"/>
      <c r="G294" s="107"/>
    </row>
    <row r="295" spans="1:7" x14ac:dyDescent="0.25">
      <c r="A295" s="104"/>
      <c r="B295" s="113" t="s">
        <v>323</v>
      </c>
      <c r="C295" s="71" t="s">
        <v>7091</v>
      </c>
      <c r="D295" s="114" t="s">
        <v>7092</v>
      </c>
      <c r="E295" s="132"/>
      <c r="F295" s="107"/>
      <c r="G295" s="107"/>
    </row>
    <row r="296" spans="1:7" x14ac:dyDescent="0.25">
      <c r="A296" s="104"/>
      <c r="B296" s="113" t="s">
        <v>324</v>
      </c>
      <c r="C296" s="71" t="s">
        <v>7091</v>
      </c>
      <c r="D296" s="114" t="s">
        <v>7092</v>
      </c>
      <c r="E296" s="132"/>
      <c r="F296" s="107"/>
      <c r="G296" s="107"/>
    </row>
    <row r="297" spans="1:7" x14ac:dyDescent="0.25">
      <c r="A297" s="104"/>
      <c r="B297" s="113" t="s">
        <v>13457</v>
      </c>
      <c r="C297" s="71" t="s">
        <v>7092</v>
      </c>
      <c r="D297" s="114" t="s">
        <v>7092</v>
      </c>
      <c r="E297" s="132"/>
      <c r="F297" s="107"/>
      <c r="G297" s="107"/>
    </row>
    <row r="298" spans="1:7" x14ac:dyDescent="0.25">
      <c r="A298" s="104"/>
      <c r="B298" s="113" t="s">
        <v>325</v>
      </c>
      <c r="C298" s="71" t="s">
        <v>7091</v>
      </c>
      <c r="D298" s="114" t="s">
        <v>7092</v>
      </c>
      <c r="E298" s="132"/>
      <c r="F298" s="107"/>
      <c r="G298" s="107"/>
    </row>
    <row r="299" spans="1:7" x14ac:dyDescent="0.25">
      <c r="A299" s="104"/>
      <c r="B299" s="113" t="s">
        <v>13458</v>
      </c>
      <c r="C299" s="71" t="s">
        <v>7092</v>
      </c>
      <c r="D299" s="114" t="s">
        <v>7092</v>
      </c>
      <c r="E299" s="132"/>
      <c r="F299" s="107"/>
      <c r="G299" s="107"/>
    </row>
    <row r="300" spans="1:7" x14ac:dyDescent="0.25">
      <c r="A300" s="104"/>
      <c r="B300" s="113" t="s">
        <v>326</v>
      </c>
      <c r="C300" s="71" t="s">
        <v>7091</v>
      </c>
      <c r="D300" s="114" t="s">
        <v>7092</v>
      </c>
      <c r="E300" s="132"/>
      <c r="F300" s="107"/>
      <c r="G300" s="107"/>
    </row>
    <row r="301" spans="1:7" x14ac:dyDescent="0.25">
      <c r="A301" s="104"/>
      <c r="B301" s="113" t="s">
        <v>13459</v>
      </c>
      <c r="C301" s="71" t="s">
        <v>7092</v>
      </c>
      <c r="D301" s="114" t="s">
        <v>7092</v>
      </c>
      <c r="E301" s="132"/>
      <c r="F301" s="107"/>
      <c r="G301" s="107"/>
    </row>
    <row r="302" spans="1:7" x14ac:dyDescent="0.25">
      <c r="A302" s="104"/>
      <c r="B302" s="113" t="s">
        <v>327</v>
      </c>
      <c r="C302" s="71" t="s">
        <v>7091</v>
      </c>
      <c r="D302" s="114" t="s">
        <v>7092</v>
      </c>
      <c r="E302" s="132"/>
      <c r="F302" s="107"/>
      <c r="G302" s="107"/>
    </row>
    <row r="303" spans="1:7" x14ac:dyDescent="0.25">
      <c r="A303" s="104"/>
      <c r="B303" s="113" t="s">
        <v>13460</v>
      </c>
      <c r="C303" s="71" t="s">
        <v>7092</v>
      </c>
      <c r="D303" s="114" t="s">
        <v>7092</v>
      </c>
      <c r="E303" s="132"/>
      <c r="F303" s="107"/>
      <c r="G303" s="107"/>
    </row>
    <row r="304" spans="1:7" x14ac:dyDescent="0.25">
      <c r="A304" s="104"/>
      <c r="B304" s="113" t="s">
        <v>328</v>
      </c>
      <c r="C304" s="71" t="s">
        <v>7091</v>
      </c>
      <c r="D304" s="114" t="s">
        <v>7092</v>
      </c>
      <c r="E304" s="132"/>
      <c r="F304" s="107"/>
      <c r="G304" s="107"/>
    </row>
    <row r="305" spans="1:7" x14ac:dyDescent="0.25">
      <c r="A305" s="104"/>
      <c r="B305" s="113" t="s">
        <v>13461</v>
      </c>
      <c r="C305" s="71" t="s">
        <v>7092</v>
      </c>
      <c r="D305" s="114" t="s">
        <v>7092</v>
      </c>
      <c r="E305" s="132"/>
      <c r="F305" s="107"/>
      <c r="G305" s="107"/>
    </row>
    <row r="306" spans="1:7" x14ac:dyDescent="0.25">
      <c r="A306" s="104"/>
      <c r="B306" s="113" t="s">
        <v>329</v>
      </c>
      <c r="C306" s="71" t="s">
        <v>7091</v>
      </c>
      <c r="D306" s="114" t="s">
        <v>7092</v>
      </c>
      <c r="E306" s="132"/>
      <c r="F306" s="107"/>
      <c r="G306" s="107"/>
    </row>
    <row r="307" spans="1:7" x14ac:dyDescent="0.25">
      <c r="A307" s="104"/>
      <c r="B307" s="113" t="s">
        <v>10344</v>
      </c>
      <c r="C307" s="71" t="s">
        <v>7092</v>
      </c>
      <c r="D307" s="114" t="s">
        <v>7092</v>
      </c>
      <c r="E307" s="132"/>
      <c r="F307" s="107"/>
      <c r="G307" s="107"/>
    </row>
    <row r="308" spans="1:7" x14ac:dyDescent="0.25">
      <c r="A308" s="104"/>
      <c r="B308" s="113" t="s">
        <v>330</v>
      </c>
      <c r="C308" s="71" t="s">
        <v>7091</v>
      </c>
      <c r="D308" s="114" t="s">
        <v>7092</v>
      </c>
      <c r="E308" s="132"/>
      <c r="F308" s="107"/>
      <c r="G308" s="107"/>
    </row>
    <row r="309" spans="1:7" x14ac:dyDescent="0.25">
      <c r="A309" s="104"/>
      <c r="B309" s="113" t="s">
        <v>13462</v>
      </c>
      <c r="C309" s="71" t="s">
        <v>7092</v>
      </c>
      <c r="D309" s="114" t="s">
        <v>7092</v>
      </c>
      <c r="E309" s="132"/>
      <c r="F309" s="107"/>
      <c r="G309" s="107"/>
    </row>
    <row r="310" spans="1:7" x14ac:dyDescent="0.25">
      <c r="A310" s="104"/>
      <c r="B310" s="113" t="s">
        <v>331</v>
      </c>
      <c r="C310" s="71" t="s">
        <v>7091</v>
      </c>
      <c r="D310" s="114" t="s">
        <v>7092</v>
      </c>
      <c r="E310" s="132"/>
      <c r="F310" s="107"/>
      <c r="G310" s="107"/>
    </row>
    <row r="311" spans="1:7" x14ac:dyDescent="0.25">
      <c r="A311" s="104"/>
      <c r="B311" s="113" t="s">
        <v>13463</v>
      </c>
      <c r="C311" s="71" t="s">
        <v>7092</v>
      </c>
      <c r="D311" s="114" t="s">
        <v>7092</v>
      </c>
      <c r="E311" s="132"/>
      <c r="F311" s="107"/>
      <c r="G311" s="107"/>
    </row>
    <row r="312" spans="1:7" x14ac:dyDescent="0.25">
      <c r="A312" s="104"/>
      <c r="B312" s="113" t="s">
        <v>332</v>
      </c>
      <c r="C312" s="71" t="s">
        <v>7091</v>
      </c>
      <c r="D312" s="114" t="s">
        <v>7092</v>
      </c>
      <c r="E312" s="132"/>
      <c r="F312" s="107"/>
      <c r="G312" s="107"/>
    </row>
    <row r="313" spans="1:7" x14ac:dyDescent="0.25">
      <c r="A313" s="104"/>
      <c r="B313" s="113" t="s">
        <v>13464</v>
      </c>
      <c r="C313" s="71" t="s">
        <v>7092</v>
      </c>
      <c r="D313" s="114" t="s">
        <v>7092</v>
      </c>
      <c r="E313" s="132"/>
      <c r="F313" s="107"/>
      <c r="G313" s="107"/>
    </row>
    <row r="314" spans="1:7" x14ac:dyDescent="0.25">
      <c r="A314" s="104"/>
      <c r="B314" s="113" t="s">
        <v>333</v>
      </c>
      <c r="C314" s="71" t="s">
        <v>7091</v>
      </c>
      <c r="D314" s="114" t="s">
        <v>7092</v>
      </c>
      <c r="E314" s="132"/>
      <c r="F314" s="107"/>
      <c r="G314" s="107"/>
    </row>
    <row r="315" spans="1:7" x14ac:dyDescent="0.25">
      <c r="A315" s="104"/>
      <c r="B315" s="113" t="s">
        <v>13465</v>
      </c>
      <c r="C315" s="71" t="s">
        <v>7092</v>
      </c>
      <c r="D315" s="114" t="s">
        <v>7092</v>
      </c>
      <c r="E315" s="132"/>
      <c r="F315" s="107"/>
      <c r="G315" s="107"/>
    </row>
    <row r="316" spans="1:7" x14ac:dyDescent="0.25">
      <c r="A316" s="104"/>
      <c r="B316" s="113" t="s">
        <v>2751</v>
      </c>
      <c r="C316" s="71" t="s">
        <v>7091</v>
      </c>
      <c r="D316" s="114" t="s">
        <v>7092</v>
      </c>
      <c r="E316" s="132"/>
      <c r="F316" s="107"/>
      <c r="G316" s="107"/>
    </row>
    <row r="317" spans="1:7" x14ac:dyDescent="0.25">
      <c r="A317" s="104"/>
      <c r="B317" s="113" t="s">
        <v>13466</v>
      </c>
      <c r="C317" s="71" t="s">
        <v>7092</v>
      </c>
      <c r="D317" s="114" t="s">
        <v>7092</v>
      </c>
      <c r="E317" s="132"/>
      <c r="F317" s="107"/>
      <c r="G317" s="107"/>
    </row>
    <row r="318" spans="1:7" x14ac:dyDescent="0.25">
      <c r="A318" s="104"/>
      <c r="B318" s="113" t="s">
        <v>334</v>
      </c>
      <c r="C318" s="71" t="s">
        <v>7091</v>
      </c>
      <c r="D318" s="114" t="s">
        <v>7092</v>
      </c>
      <c r="E318" s="132"/>
      <c r="F318" s="107"/>
      <c r="G318" s="107"/>
    </row>
    <row r="319" spans="1:7" x14ac:dyDescent="0.25">
      <c r="A319" s="104"/>
      <c r="B319" s="113" t="s">
        <v>13467</v>
      </c>
      <c r="C319" s="71" t="s">
        <v>7092</v>
      </c>
      <c r="D319" s="114" t="s">
        <v>7092</v>
      </c>
      <c r="E319" s="132"/>
      <c r="F319" s="107"/>
      <c r="G319" s="107"/>
    </row>
    <row r="320" spans="1:7" x14ac:dyDescent="0.25">
      <c r="A320" s="104"/>
      <c r="B320" s="113" t="s">
        <v>335</v>
      </c>
      <c r="C320" s="71" t="s">
        <v>7091</v>
      </c>
      <c r="D320" s="114" t="s">
        <v>7092</v>
      </c>
      <c r="E320" s="132"/>
      <c r="F320" s="107"/>
      <c r="G320" s="107"/>
    </row>
    <row r="321" spans="1:7" x14ac:dyDescent="0.25">
      <c r="A321" s="104"/>
      <c r="B321" s="113" t="s">
        <v>13468</v>
      </c>
      <c r="C321" s="71" t="s">
        <v>7092</v>
      </c>
      <c r="D321" s="114" t="s">
        <v>7092</v>
      </c>
      <c r="E321" s="132"/>
      <c r="F321" s="107"/>
      <c r="G321" s="107"/>
    </row>
    <row r="322" spans="1:7" x14ac:dyDescent="0.25">
      <c r="A322" s="104"/>
      <c r="B322" s="113" t="s">
        <v>336</v>
      </c>
      <c r="C322" s="71" t="s">
        <v>7091</v>
      </c>
      <c r="D322" s="114" t="s">
        <v>7092</v>
      </c>
      <c r="E322" s="132"/>
      <c r="F322" s="107"/>
      <c r="G322" s="107"/>
    </row>
    <row r="323" spans="1:7" x14ac:dyDescent="0.25">
      <c r="A323" s="104"/>
      <c r="B323" s="113" t="s">
        <v>13469</v>
      </c>
      <c r="C323" s="71" t="s">
        <v>7092</v>
      </c>
      <c r="D323" s="114" t="s">
        <v>7092</v>
      </c>
      <c r="E323" s="132"/>
      <c r="F323" s="107"/>
      <c r="G323" s="107"/>
    </row>
    <row r="324" spans="1:7" x14ac:dyDescent="0.25">
      <c r="A324" s="104"/>
      <c r="B324" s="113" t="s">
        <v>337</v>
      </c>
      <c r="C324" s="71" t="s">
        <v>7091</v>
      </c>
      <c r="D324" s="114" t="s">
        <v>7092</v>
      </c>
      <c r="E324" s="132"/>
      <c r="F324" s="107"/>
      <c r="G324" s="107"/>
    </row>
    <row r="325" spans="1:7" x14ac:dyDescent="0.25">
      <c r="A325" s="104"/>
      <c r="B325" s="113" t="s">
        <v>13470</v>
      </c>
      <c r="C325" s="71" t="s">
        <v>7092</v>
      </c>
      <c r="D325" s="114" t="s">
        <v>7092</v>
      </c>
      <c r="E325" s="132"/>
      <c r="F325" s="107"/>
      <c r="G325" s="107"/>
    </row>
    <row r="326" spans="1:7" x14ac:dyDescent="0.25">
      <c r="A326" s="104"/>
      <c r="B326" s="113" t="s">
        <v>338</v>
      </c>
      <c r="C326" s="71" t="s">
        <v>7091</v>
      </c>
      <c r="D326" s="114" t="s">
        <v>7092</v>
      </c>
      <c r="E326" s="132"/>
      <c r="F326" s="107"/>
      <c r="G326" s="107"/>
    </row>
    <row r="327" spans="1:7" x14ac:dyDescent="0.25">
      <c r="A327" s="104"/>
      <c r="B327" s="113" t="s">
        <v>13471</v>
      </c>
      <c r="C327" s="71" t="s">
        <v>7092</v>
      </c>
      <c r="D327" s="114" t="s">
        <v>7092</v>
      </c>
      <c r="E327" s="132"/>
      <c r="F327" s="107"/>
      <c r="G327" s="107"/>
    </row>
    <row r="328" spans="1:7" x14ac:dyDescent="0.25">
      <c r="A328" s="104"/>
      <c r="B328" s="113" t="s">
        <v>13472</v>
      </c>
      <c r="C328" s="71" t="s">
        <v>7092</v>
      </c>
      <c r="D328" s="114" t="s">
        <v>7092</v>
      </c>
      <c r="E328" s="132"/>
      <c r="F328" s="107"/>
      <c r="G328" s="107"/>
    </row>
    <row r="329" spans="1:7" x14ac:dyDescent="0.25">
      <c r="A329" s="104"/>
      <c r="B329" s="113" t="s">
        <v>339</v>
      </c>
      <c r="C329" s="71" t="s">
        <v>7091</v>
      </c>
      <c r="D329" s="114" t="s">
        <v>7092</v>
      </c>
      <c r="E329" s="132"/>
      <c r="F329" s="107"/>
      <c r="G329" s="107"/>
    </row>
    <row r="330" spans="1:7" x14ac:dyDescent="0.25">
      <c r="A330" s="104"/>
      <c r="B330" s="113" t="s">
        <v>13473</v>
      </c>
      <c r="C330" s="71" t="s">
        <v>7092</v>
      </c>
      <c r="D330" s="114" t="s">
        <v>7092</v>
      </c>
      <c r="E330" s="132"/>
      <c r="F330" s="107"/>
      <c r="G330" s="107"/>
    </row>
    <row r="331" spans="1:7" x14ac:dyDescent="0.25">
      <c r="A331" s="104"/>
      <c r="B331" s="113" t="s">
        <v>340</v>
      </c>
      <c r="C331" s="71" t="s">
        <v>7091</v>
      </c>
      <c r="D331" s="114" t="s">
        <v>7092</v>
      </c>
      <c r="E331" s="132"/>
      <c r="F331" s="107"/>
      <c r="G331" s="107"/>
    </row>
    <row r="332" spans="1:7" x14ac:dyDescent="0.25">
      <c r="A332" s="104"/>
      <c r="B332" s="113" t="s">
        <v>13474</v>
      </c>
      <c r="C332" s="71" t="s">
        <v>7092</v>
      </c>
      <c r="D332" s="114" t="s">
        <v>7092</v>
      </c>
      <c r="E332" s="132"/>
      <c r="F332" s="107"/>
      <c r="G332" s="107"/>
    </row>
    <row r="333" spans="1:7" x14ac:dyDescent="0.25">
      <c r="A333" s="104"/>
      <c r="B333" s="113" t="s">
        <v>341</v>
      </c>
      <c r="C333" s="71" t="s">
        <v>7091</v>
      </c>
      <c r="D333" s="114" t="s">
        <v>7092</v>
      </c>
      <c r="E333" s="132"/>
      <c r="F333" s="107"/>
      <c r="G333" s="107"/>
    </row>
    <row r="334" spans="1:7" x14ac:dyDescent="0.25">
      <c r="A334" s="104"/>
      <c r="B334" s="113" t="s">
        <v>13475</v>
      </c>
      <c r="C334" s="71" t="s">
        <v>7092</v>
      </c>
      <c r="D334" s="114" t="s">
        <v>7092</v>
      </c>
      <c r="E334" s="132"/>
      <c r="F334" s="107"/>
      <c r="G334" s="107"/>
    </row>
    <row r="335" spans="1:7" x14ac:dyDescent="0.25">
      <c r="A335" s="104"/>
      <c r="B335" s="113" t="s">
        <v>342</v>
      </c>
      <c r="C335" s="71" t="s">
        <v>7091</v>
      </c>
      <c r="D335" s="114" t="s">
        <v>7092</v>
      </c>
      <c r="E335" s="132"/>
      <c r="F335" s="107"/>
      <c r="G335" s="107"/>
    </row>
    <row r="336" spans="1:7" x14ac:dyDescent="0.25">
      <c r="A336" s="104"/>
      <c r="B336" s="113" t="s">
        <v>13476</v>
      </c>
      <c r="C336" s="71" t="s">
        <v>7092</v>
      </c>
      <c r="D336" s="114" t="s">
        <v>7092</v>
      </c>
      <c r="E336" s="132"/>
      <c r="F336" s="107"/>
      <c r="G336" s="107"/>
    </row>
    <row r="337" spans="1:7" x14ac:dyDescent="0.25">
      <c r="A337" s="104"/>
      <c r="B337" s="113" t="s">
        <v>343</v>
      </c>
      <c r="C337" s="71" t="s">
        <v>7091</v>
      </c>
      <c r="D337" s="114" t="s">
        <v>7092</v>
      </c>
      <c r="E337" s="132"/>
      <c r="F337" s="107"/>
      <c r="G337" s="107"/>
    </row>
    <row r="338" spans="1:7" x14ac:dyDescent="0.25">
      <c r="A338" s="104"/>
      <c r="B338" s="113" t="s">
        <v>13477</v>
      </c>
      <c r="C338" s="71" t="s">
        <v>7092</v>
      </c>
      <c r="D338" s="114" t="s">
        <v>7092</v>
      </c>
      <c r="E338" s="132"/>
      <c r="F338" s="107"/>
      <c r="G338" s="107"/>
    </row>
    <row r="339" spans="1:7" x14ac:dyDescent="0.25">
      <c r="A339" s="104"/>
      <c r="B339" s="113" t="s">
        <v>344</v>
      </c>
      <c r="C339" s="71" t="s">
        <v>7091</v>
      </c>
      <c r="D339" s="114" t="s">
        <v>7092</v>
      </c>
      <c r="E339" s="132"/>
      <c r="F339" s="107"/>
      <c r="G339" s="107"/>
    </row>
    <row r="340" spans="1:7" x14ac:dyDescent="0.25">
      <c r="A340" s="104"/>
      <c r="B340" s="113" t="s">
        <v>13478</v>
      </c>
      <c r="C340" s="71" t="s">
        <v>7092</v>
      </c>
      <c r="D340" s="114" t="s">
        <v>7092</v>
      </c>
      <c r="E340" s="132"/>
      <c r="F340" s="107"/>
      <c r="G340" s="107"/>
    </row>
    <row r="341" spans="1:7" x14ac:dyDescent="0.25">
      <c r="A341" s="104"/>
      <c r="B341" s="113" t="s">
        <v>345</v>
      </c>
      <c r="C341" s="71" t="s">
        <v>7091</v>
      </c>
      <c r="D341" s="114" t="s">
        <v>7092</v>
      </c>
      <c r="E341" s="132"/>
      <c r="F341" s="107"/>
      <c r="G341" s="107"/>
    </row>
    <row r="342" spans="1:7" x14ac:dyDescent="0.25">
      <c r="A342" s="104"/>
      <c r="B342" s="113" t="s">
        <v>13479</v>
      </c>
      <c r="C342" s="71" t="s">
        <v>7092</v>
      </c>
      <c r="D342" s="114" t="s">
        <v>7092</v>
      </c>
      <c r="E342" s="132"/>
      <c r="F342" s="107"/>
      <c r="G342" s="107"/>
    </row>
    <row r="343" spans="1:7" x14ac:dyDescent="0.25">
      <c r="A343" s="104"/>
      <c r="B343" s="113" t="s">
        <v>346</v>
      </c>
      <c r="C343" s="71" t="s">
        <v>7091</v>
      </c>
      <c r="D343" s="114" t="s">
        <v>7092</v>
      </c>
      <c r="E343" s="132"/>
      <c r="F343" s="107"/>
      <c r="G343" s="107"/>
    </row>
    <row r="344" spans="1:7" x14ac:dyDescent="0.25">
      <c r="A344" s="104"/>
      <c r="B344" s="113" t="s">
        <v>13480</v>
      </c>
      <c r="C344" s="71" t="s">
        <v>7092</v>
      </c>
      <c r="D344" s="114" t="s">
        <v>7092</v>
      </c>
      <c r="E344" s="132"/>
      <c r="F344" s="107"/>
      <c r="G344" s="107"/>
    </row>
    <row r="345" spans="1:7" x14ac:dyDescent="0.25">
      <c r="A345" s="104"/>
      <c r="B345" s="113" t="s">
        <v>347</v>
      </c>
      <c r="C345" s="71" t="s">
        <v>7091</v>
      </c>
      <c r="D345" s="114" t="s">
        <v>7092</v>
      </c>
      <c r="E345" s="132"/>
      <c r="F345" s="107"/>
      <c r="G345" s="107"/>
    </row>
    <row r="346" spans="1:7" x14ac:dyDescent="0.25">
      <c r="A346" s="104"/>
      <c r="B346" s="113" t="s">
        <v>348</v>
      </c>
      <c r="C346" s="71" t="s">
        <v>7091</v>
      </c>
      <c r="D346" s="114" t="s">
        <v>7092</v>
      </c>
      <c r="E346" s="132"/>
      <c r="F346" s="107"/>
      <c r="G346" s="107"/>
    </row>
    <row r="347" spans="1:7" x14ac:dyDescent="0.25">
      <c r="A347" s="104"/>
      <c r="B347" s="113" t="s">
        <v>13481</v>
      </c>
      <c r="C347" s="71" t="s">
        <v>7092</v>
      </c>
      <c r="D347" s="114" t="s">
        <v>7092</v>
      </c>
      <c r="E347" s="132"/>
      <c r="F347" s="107"/>
      <c r="G347" s="107"/>
    </row>
    <row r="348" spans="1:7" x14ac:dyDescent="0.25">
      <c r="A348" s="104"/>
      <c r="B348" s="113" t="s">
        <v>13482</v>
      </c>
      <c r="C348" s="71" t="s">
        <v>7092</v>
      </c>
      <c r="D348" s="114" t="s">
        <v>7092</v>
      </c>
      <c r="E348" s="132"/>
      <c r="F348" s="107"/>
      <c r="G348" s="107"/>
    </row>
    <row r="349" spans="1:7" x14ac:dyDescent="0.25">
      <c r="A349" s="104"/>
      <c r="B349" s="113" t="s">
        <v>349</v>
      </c>
      <c r="C349" s="71" t="s">
        <v>7091</v>
      </c>
      <c r="D349" s="114" t="s">
        <v>7092</v>
      </c>
      <c r="E349" s="132"/>
      <c r="F349" s="107"/>
      <c r="G349" s="107"/>
    </row>
    <row r="350" spans="1:7" x14ac:dyDescent="0.25">
      <c r="A350" s="104"/>
      <c r="B350" s="113" t="s">
        <v>13483</v>
      </c>
      <c r="C350" s="71" t="s">
        <v>7092</v>
      </c>
      <c r="D350" s="114" t="s">
        <v>7092</v>
      </c>
      <c r="E350" s="132"/>
      <c r="F350" s="107"/>
      <c r="G350" s="107"/>
    </row>
    <row r="351" spans="1:7" x14ac:dyDescent="0.25">
      <c r="A351" s="104"/>
      <c r="B351" s="113" t="s">
        <v>350</v>
      </c>
      <c r="C351" s="71" t="s">
        <v>7091</v>
      </c>
      <c r="D351" s="114" t="s">
        <v>7092</v>
      </c>
      <c r="E351" s="132"/>
      <c r="F351" s="107"/>
      <c r="G351" s="107"/>
    </row>
    <row r="352" spans="1:7" x14ac:dyDescent="0.25">
      <c r="A352" s="104"/>
      <c r="B352" s="113" t="s">
        <v>351</v>
      </c>
      <c r="C352" s="71" t="s">
        <v>7091</v>
      </c>
      <c r="D352" s="114" t="s">
        <v>7092</v>
      </c>
      <c r="E352" s="132"/>
      <c r="F352" s="107"/>
      <c r="G352" s="107"/>
    </row>
    <row r="353" spans="1:7" x14ac:dyDescent="0.25">
      <c r="A353" s="104"/>
      <c r="B353" s="113" t="s">
        <v>13484</v>
      </c>
      <c r="C353" s="71" t="s">
        <v>7092</v>
      </c>
      <c r="D353" s="114" t="s">
        <v>7092</v>
      </c>
      <c r="E353" s="132"/>
      <c r="F353" s="107"/>
      <c r="G353" s="107"/>
    </row>
    <row r="354" spans="1:7" x14ac:dyDescent="0.25">
      <c r="A354" s="104"/>
      <c r="B354" s="113" t="s">
        <v>352</v>
      </c>
      <c r="C354" s="71" t="s">
        <v>7091</v>
      </c>
      <c r="D354" s="114" t="s">
        <v>7092</v>
      </c>
      <c r="E354" s="132"/>
      <c r="F354" s="107"/>
      <c r="G354" s="107"/>
    </row>
    <row r="355" spans="1:7" x14ac:dyDescent="0.25">
      <c r="A355" s="104"/>
      <c r="B355" s="113" t="s">
        <v>13485</v>
      </c>
      <c r="C355" s="71" t="s">
        <v>7092</v>
      </c>
      <c r="D355" s="114" t="s">
        <v>7092</v>
      </c>
      <c r="E355" s="132"/>
      <c r="F355" s="107"/>
      <c r="G355" s="107"/>
    </row>
    <row r="356" spans="1:7" x14ac:dyDescent="0.25">
      <c r="A356" s="104"/>
      <c r="B356" s="113" t="s">
        <v>3193</v>
      </c>
      <c r="C356" s="71" t="s">
        <v>7091</v>
      </c>
      <c r="D356" s="114" t="s">
        <v>7092</v>
      </c>
      <c r="E356" s="132"/>
      <c r="F356" s="107"/>
      <c r="G356" s="107"/>
    </row>
    <row r="357" spans="1:7" x14ac:dyDescent="0.25">
      <c r="A357" s="104"/>
      <c r="B357" s="113" t="s">
        <v>13486</v>
      </c>
      <c r="C357" s="71" t="s">
        <v>7092</v>
      </c>
      <c r="D357" s="114" t="s">
        <v>7092</v>
      </c>
      <c r="E357" s="132"/>
      <c r="F357" s="107"/>
      <c r="G357" s="107"/>
    </row>
    <row r="358" spans="1:7" x14ac:dyDescent="0.25">
      <c r="A358" s="104"/>
      <c r="B358" s="113" t="s">
        <v>3081</v>
      </c>
      <c r="C358" s="71" t="s">
        <v>7091</v>
      </c>
      <c r="D358" s="114" t="s">
        <v>7092</v>
      </c>
      <c r="E358" s="132"/>
      <c r="F358" s="107"/>
      <c r="G358" s="107"/>
    </row>
    <row r="359" spans="1:7" x14ac:dyDescent="0.25">
      <c r="A359" s="104"/>
      <c r="B359" s="113" t="s">
        <v>13487</v>
      </c>
      <c r="C359" s="71" t="s">
        <v>7092</v>
      </c>
      <c r="D359" s="114" t="s">
        <v>7092</v>
      </c>
      <c r="E359" s="132"/>
      <c r="F359" s="107"/>
      <c r="G359" s="107"/>
    </row>
    <row r="360" spans="1:7" x14ac:dyDescent="0.25">
      <c r="A360" s="104"/>
      <c r="B360" s="113" t="s">
        <v>3082</v>
      </c>
      <c r="C360" s="71" t="s">
        <v>7091</v>
      </c>
      <c r="D360" s="114" t="s">
        <v>7092</v>
      </c>
      <c r="E360" s="132"/>
      <c r="F360" s="107"/>
      <c r="G360" s="107"/>
    </row>
    <row r="361" spans="1:7" x14ac:dyDescent="0.25">
      <c r="A361" s="104"/>
      <c r="B361" s="113" t="s">
        <v>13488</v>
      </c>
      <c r="C361" s="71" t="s">
        <v>7092</v>
      </c>
      <c r="D361" s="114" t="s">
        <v>7092</v>
      </c>
      <c r="E361" s="132"/>
      <c r="F361" s="107"/>
      <c r="G361" s="107"/>
    </row>
    <row r="362" spans="1:7" x14ac:dyDescent="0.25">
      <c r="A362" s="104"/>
      <c r="B362" s="113" t="s">
        <v>484</v>
      </c>
      <c r="C362" s="71" t="s">
        <v>7091</v>
      </c>
      <c r="D362" s="114" t="s">
        <v>7092</v>
      </c>
      <c r="E362" s="132"/>
      <c r="F362" s="107"/>
      <c r="G362" s="107"/>
    </row>
    <row r="363" spans="1:7" x14ac:dyDescent="0.25">
      <c r="A363" s="104"/>
      <c r="B363" s="113" t="s">
        <v>13489</v>
      </c>
      <c r="C363" s="71" t="s">
        <v>7092</v>
      </c>
      <c r="D363" s="114" t="s">
        <v>7092</v>
      </c>
      <c r="E363" s="132"/>
      <c r="F363" s="107"/>
      <c r="G363" s="107"/>
    </row>
    <row r="364" spans="1:7" x14ac:dyDescent="0.25">
      <c r="A364" s="104"/>
      <c r="B364" s="113" t="s">
        <v>485</v>
      </c>
      <c r="C364" s="71" t="s">
        <v>7091</v>
      </c>
      <c r="D364" s="114" t="s">
        <v>7092</v>
      </c>
      <c r="E364" s="132"/>
      <c r="F364" s="107"/>
      <c r="G364" s="107"/>
    </row>
    <row r="365" spans="1:7" x14ac:dyDescent="0.25">
      <c r="A365" s="104"/>
      <c r="B365" s="113" t="s">
        <v>486</v>
      </c>
      <c r="C365" s="71" t="s">
        <v>7091</v>
      </c>
      <c r="D365" s="114" t="s">
        <v>7092</v>
      </c>
      <c r="E365" s="132"/>
      <c r="F365" s="107"/>
      <c r="G365" s="107"/>
    </row>
    <row r="366" spans="1:7" x14ac:dyDescent="0.25">
      <c r="A366" s="104"/>
      <c r="B366" s="113" t="s">
        <v>13490</v>
      </c>
      <c r="C366" s="71" t="s">
        <v>7092</v>
      </c>
      <c r="D366" s="114" t="s">
        <v>7092</v>
      </c>
      <c r="E366" s="132"/>
      <c r="F366" s="107"/>
      <c r="G366" s="107"/>
    </row>
    <row r="367" spans="1:7" x14ac:dyDescent="0.25">
      <c r="A367" s="104"/>
      <c r="B367" s="113" t="s">
        <v>487</v>
      </c>
      <c r="C367" s="71" t="s">
        <v>7091</v>
      </c>
      <c r="D367" s="114" t="s">
        <v>7092</v>
      </c>
      <c r="E367" s="132"/>
      <c r="F367" s="107"/>
      <c r="G367" s="107"/>
    </row>
    <row r="368" spans="1:7" x14ac:dyDescent="0.25">
      <c r="A368" s="104"/>
      <c r="B368" s="113" t="s">
        <v>13491</v>
      </c>
      <c r="C368" s="71" t="s">
        <v>7092</v>
      </c>
      <c r="D368" s="114" t="s">
        <v>7092</v>
      </c>
      <c r="E368" s="132"/>
      <c r="F368" s="107"/>
      <c r="G368" s="107"/>
    </row>
    <row r="369" spans="1:7" x14ac:dyDescent="0.25">
      <c r="A369" s="104"/>
      <c r="B369" s="113" t="s">
        <v>488</v>
      </c>
      <c r="C369" s="71" t="s">
        <v>7091</v>
      </c>
      <c r="D369" s="114" t="s">
        <v>7092</v>
      </c>
      <c r="E369" s="132"/>
      <c r="F369" s="107"/>
      <c r="G369" s="107"/>
    </row>
    <row r="370" spans="1:7" x14ac:dyDescent="0.25">
      <c r="A370" s="104"/>
      <c r="B370" s="113" t="s">
        <v>13492</v>
      </c>
      <c r="C370" s="71" t="s">
        <v>7092</v>
      </c>
      <c r="D370" s="114" t="s">
        <v>7092</v>
      </c>
      <c r="E370" s="132"/>
      <c r="F370" s="107"/>
      <c r="G370" s="107"/>
    </row>
    <row r="371" spans="1:7" x14ac:dyDescent="0.25">
      <c r="A371" s="104"/>
      <c r="B371" s="113" t="s">
        <v>489</v>
      </c>
      <c r="C371" s="71" t="s">
        <v>7091</v>
      </c>
      <c r="D371" s="114" t="s">
        <v>7092</v>
      </c>
      <c r="E371" s="132"/>
      <c r="F371" s="107"/>
      <c r="G371" s="107"/>
    </row>
    <row r="372" spans="1:7" x14ac:dyDescent="0.25">
      <c r="A372" s="104"/>
      <c r="B372" s="113" t="s">
        <v>13493</v>
      </c>
      <c r="C372" s="71" t="s">
        <v>7092</v>
      </c>
      <c r="D372" s="114" t="s">
        <v>7092</v>
      </c>
      <c r="E372" s="132"/>
      <c r="F372" s="107"/>
      <c r="G372" s="107"/>
    </row>
    <row r="373" spans="1:7" x14ac:dyDescent="0.25">
      <c r="A373" s="104"/>
      <c r="B373" s="113" t="s">
        <v>490</v>
      </c>
      <c r="C373" s="71" t="s">
        <v>7091</v>
      </c>
      <c r="D373" s="114" t="s">
        <v>7092</v>
      </c>
      <c r="E373" s="132"/>
      <c r="F373" s="107"/>
      <c r="G373" s="107"/>
    </row>
    <row r="374" spans="1:7" x14ac:dyDescent="0.25">
      <c r="A374" s="104"/>
      <c r="B374" s="113" t="s">
        <v>491</v>
      </c>
      <c r="C374" s="71" t="s">
        <v>7092</v>
      </c>
      <c r="D374" s="114" t="s">
        <v>7092</v>
      </c>
      <c r="E374" s="132"/>
      <c r="F374" s="107"/>
      <c r="G374" s="107"/>
    </row>
    <row r="375" spans="1:7" x14ac:dyDescent="0.25">
      <c r="A375" s="104"/>
      <c r="B375" s="113" t="s">
        <v>10190</v>
      </c>
      <c r="C375" s="71" t="s">
        <v>7091</v>
      </c>
      <c r="D375" s="114" t="s">
        <v>7092</v>
      </c>
      <c r="E375" s="132"/>
      <c r="F375" s="107"/>
      <c r="G375" s="107"/>
    </row>
    <row r="376" spans="1:7" x14ac:dyDescent="0.25">
      <c r="A376" s="104"/>
      <c r="B376" s="113" t="s">
        <v>10345</v>
      </c>
      <c r="C376" s="71" t="s">
        <v>7092</v>
      </c>
      <c r="D376" s="114" t="s">
        <v>7092</v>
      </c>
      <c r="E376" s="132"/>
      <c r="F376" s="107"/>
      <c r="G376" s="107"/>
    </row>
    <row r="377" spans="1:7" x14ac:dyDescent="0.25">
      <c r="A377" s="104"/>
      <c r="B377" s="113" t="s">
        <v>6588</v>
      </c>
      <c r="C377" s="71" t="s">
        <v>7091</v>
      </c>
      <c r="D377" s="114" t="s">
        <v>7092</v>
      </c>
      <c r="E377" s="132"/>
      <c r="F377" s="107"/>
      <c r="G377" s="107"/>
    </row>
    <row r="378" spans="1:7" x14ac:dyDescent="0.25">
      <c r="A378" s="104"/>
      <c r="B378" s="113" t="s">
        <v>13494</v>
      </c>
      <c r="C378" s="71" t="s">
        <v>7092</v>
      </c>
      <c r="D378" s="114" t="s">
        <v>7092</v>
      </c>
      <c r="E378" s="132"/>
      <c r="F378" s="107"/>
      <c r="G378" s="107"/>
    </row>
    <row r="379" spans="1:7" x14ac:dyDescent="0.25">
      <c r="A379" s="104"/>
      <c r="B379" s="113" t="s">
        <v>6589</v>
      </c>
      <c r="C379" s="71" t="s">
        <v>7091</v>
      </c>
      <c r="D379" s="114" t="s">
        <v>7092</v>
      </c>
      <c r="E379" s="132"/>
      <c r="F379" s="107"/>
      <c r="G379" s="107"/>
    </row>
    <row r="380" spans="1:7" x14ac:dyDescent="0.25">
      <c r="A380" s="104"/>
      <c r="B380" s="113" t="s">
        <v>13495</v>
      </c>
      <c r="C380" s="71" t="s">
        <v>7092</v>
      </c>
      <c r="D380" s="114" t="s">
        <v>7092</v>
      </c>
      <c r="E380" s="132"/>
      <c r="F380" s="107"/>
      <c r="G380" s="107"/>
    </row>
    <row r="381" spans="1:7" x14ac:dyDescent="0.25">
      <c r="A381" s="104"/>
      <c r="B381" s="113" t="s">
        <v>6590</v>
      </c>
      <c r="C381" s="71" t="s">
        <v>7091</v>
      </c>
      <c r="D381" s="114" t="s">
        <v>7092</v>
      </c>
      <c r="E381" s="132"/>
      <c r="F381" s="107"/>
      <c r="G381" s="107"/>
    </row>
    <row r="382" spans="1:7" x14ac:dyDescent="0.25">
      <c r="A382" s="104"/>
      <c r="B382" s="113" t="s">
        <v>13496</v>
      </c>
      <c r="C382" s="71" t="s">
        <v>7092</v>
      </c>
      <c r="D382" s="114" t="s">
        <v>7092</v>
      </c>
      <c r="E382" s="132"/>
      <c r="F382" s="107"/>
      <c r="G382" s="107"/>
    </row>
    <row r="383" spans="1:7" x14ac:dyDescent="0.25">
      <c r="A383" s="104"/>
      <c r="B383" s="113" t="s">
        <v>6591</v>
      </c>
      <c r="C383" s="71" t="s">
        <v>7091</v>
      </c>
      <c r="D383" s="114" t="s">
        <v>7092</v>
      </c>
      <c r="E383" s="132"/>
      <c r="F383" s="107"/>
      <c r="G383" s="107"/>
    </row>
    <row r="384" spans="1:7" x14ac:dyDescent="0.25">
      <c r="A384" s="104"/>
      <c r="B384" s="113" t="s">
        <v>13497</v>
      </c>
      <c r="C384" s="71" t="s">
        <v>7092</v>
      </c>
      <c r="D384" s="114" t="s">
        <v>7092</v>
      </c>
      <c r="E384" s="132"/>
      <c r="F384" s="107"/>
      <c r="G384" s="107"/>
    </row>
    <row r="385" spans="1:7" x14ac:dyDescent="0.25">
      <c r="A385" s="104"/>
      <c r="B385" s="113" t="s">
        <v>6592</v>
      </c>
      <c r="C385" s="71" t="s">
        <v>7091</v>
      </c>
      <c r="D385" s="114" t="s">
        <v>7092</v>
      </c>
      <c r="E385" s="132"/>
      <c r="F385" s="107"/>
      <c r="G385" s="107"/>
    </row>
    <row r="386" spans="1:7" x14ac:dyDescent="0.25">
      <c r="A386" s="104"/>
      <c r="B386" s="113" t="s">
        <v>6593</v>
      </c>
      <c r="C386" s="71" t="s">
        <v>7091</v>
      </c>
      <c r="D386" s="114" t="s">
        <v>7092</v>
      </c>
      <c r="E386" s="132"/>
      <c r="F386" s="107"/>
      <c r="G386" s="107"/>
    </row>
    <row r="387" spans="1:7" x14ac:dyDescent="0.25">
      <c r="A387" s="104"/>
      <c r="B387" s="113" t="s">
        <v>6594</v>
      </c>
      <c r="C387" s="71" t="s">
        <v>7091</v>
      </c>
      <c r="D387" s="114" t="s">
        <v>7092</v>
      </c>
      <c r="E387" s="132"/>
      <c r="F387" s="107"/>
      <c r="G387" s="107"/>
    </row>
    <row r="388" spans="1:7" x14ac:dyDescent="0.25">
      <c r="A388" s="104"/>
      <c r="B388" s="113" t="s">
        <v>6595</v>
      </c>
      <c r="C388" s="71" t="s">
        <v>7091</v>
      </c>
      <c r="D388" s="114" t="s">
        <v>7092</v>
      </c>
      <c r="E388" s="132"/>
      <c r="F388" s="107"/>
      <c r="G388" s="107"/>
    </row>
    <row r="389" spans="1:7" x14ac:dyDescent="0.25">
      <c r="A389" s="104"/>
      <c r="B389" s="113" t="s">
        <v>13498</v>
      </c>
      <c r="C389" s="71" t="s">
        <v>7092</v>
      </c>
      <c r="D389" s="114" t="s">
        <v>7092</v>
      </c>
      <c r="E389" s="132"/>
      <c r="F389" s="107"/>
      <c r="G389" s="107"/>
    </row>
    <row r="390" spans="1:7" x14ac:dyDescent="0.25">
      <c r="A390" s="104"/>
      <c r="B390" s="113" t="s">
        <v>6596</v>
      </c>
      <c r="C390" s="71" t="s">
        <v>7091</v>
      </c>
      <c r="D390" s="114" t="s">
        <v>7092</v>
      </c>
      <c r="E390" s="132"/>
      <c r="F390" s="107"/>
      <c r="G390" s="107"/>
    </row>
    <row r="391" spans="1:7" x14ac:dyDescent="0.25">
      <c r="A391" s="104"/>
      <c r="B391" s="113" t="s">
        <v>6597</v>
      </c>
      <c r="C391" s="71" t="s">
        <v>7091</v>
      </c>
      <c r="D391" s="114" t="s">
        <v>7092</v>
      </c>
      <c r="E391" s="132"/>
      <c r="F391" s="107"/>
      <c r="G391" s="107"/>
    </row>
    <row r="392" spans="1:7" x14ac:dyDescent="0.25">
      <c r="A392" s="104"/>
      <c r="B392" s="113" t="s">
        <v>13499</v>
      </c>
      <c r="C392" s="71" t="s">
        <v>7092</v>
      </c>
      <c r="D392" s="114" t="s">
        <v>7092</v>
      </c>
      <c r="E392" s="132"/>
      <c r="F392" s="107"/>
      <c r="G392" s="107"/>
    </row>
    <row r="393" spans="1:7" x14ac:dyDescent="0.25">
      <c r="A393" s="104"/>
      <c r="B393" s="113" t="s">
        <v>6598</v>
      </c>
      <c r="C393" s="71" t="s">
        <v>7091</v>
      </c>
      <c r="D393" s="114" t="s">
        <v>7092</v>
      </c>
      <c r="E393" s="132"/>
      <c r="F393" s="107"/>
      <c r="G393" s="107"/>
    </row>
    <row r="394" spans="1:7" x14ac:dyDescent="0.25">
      <c r="A394" s="104"/>
      <c r="B394" s="113" t="s">
        <v>13500</v>
      </c>
      <c r="C394" s="71" t="s">
        <v>7092</v>
      </c>
      <c r="D394" s="114" t="s">
        <v>7092</v>
      </c>
      <c r="E394" s="132"/>
      <c r="F394" s="107"/>
      <c r="G394" s="107"/>
    </row>
    <row r="395" spans="1:7" x14ac:dyDescent="0.25">
      <c r="A395" s="104"/>
      <c r="B395" s="113" t="s">
        <v>6599</v>
      </c>
      <c r="C395" s="71" t="s">
        <v>7091</v>
      </c>
      <c r="D395" s="114" t="s">
        <v>7092</v>
      </c>
      <c r="E395" s="132"/>
      <c r="F395" s="107"/>
      <c r="G395" s="107"/>
    </row>
    <row r="396" spans="1:7" x14ac:dyDescent="0.25">
      <c r="A396" s="104"/>
      <c r="B396" s="113" t="s">
        <v>13501</v>
      </c>
      <c r="C396" s="71" t="s">
        <v>7092</v>
      </c>
      <c r="D396" s="114" t="s">
        <v>7092</v>
      </c>
      <c r="E396" s="132"/>
      <c r="F396" s="107"/>
      <c r="G396" s="107"/>
    </row>
    <row r="397" spans="1:7" x14ac:dyDescent="0.25">
      <c r="A397" s="104"/>
      <c r="B397" s="113" t="s">
        <v>6600</v>
      </c>
      <c r="C397" s="71" t="s">
        <v>7091</v>
      </c>
      <c r="D397" s="114" t="s">
        <v>7092</v>
      </c>
      <c r="E397" s="132"/>
      <c r="F397" s="107"/>
      <c r="G397" s="107"/>
    </row>
    <row r="398" spans="1:7" x14ac:dyDescent="0.25">
      <c r="A398" s="104"/>
      <c r="B398" s="113" t="s">
        <v>13502</v>
      </c>
      <c r="C398" s="71" t="s">
        <v>7092</v>
      </c>
      <c r="D398" s="114" t="s">
        <v>7092</v>
      </c>
      <c r="E398" s="132"/>
      <c r="F398" s="107"/>
      <c r="G398" s="107"/>
    </row>
    <row r="399" spans="1:7" x14ac:dyDescent="0.25">
      <c r="A399" s="104"/>
      <c r="B399" s="113" t="s">
        <v>6601</v>
      </c>
      <c r="C399" s="71" t="s">
        <v>7091</v>
      </c>
      <c r="D399" s="114" t="s">
        <v>7092</v>
      </c>
      <c r="E399" s="132"/>
      <c r="F399" s="107"/>
      <c r="G399" s="107"/>
    </row>
    <row r="400" spans="1:7" x14ac:dyDescent="0.25">
      <c r="A400" s="104"/>
      <c r="B400" s="113" t="s">
        <v>13503</v>
      </c>
      <c r="C400" s="71" t="s">
        <v>7092</v>
      </c>
      <c r="D400" s="114" t="s">
        <v>7092</v>
      </c>
      <c r="E400" s="132"/>
      <c r="F400" s="107"/>
      <c r="G400" s="107"/>
    </row>
    <row r="401" spans="1:7" x14ac:dyDescent="0.25">
      <c r="A401" s="104"/>
      <c r="B401" s="113" t="s">
        <v>6602</v>
      </c>
      <c r="C401" s="71" t="s">
        <v>7091</v>
      </c>
      <c r="D401" s="114" t="s">
        <v>7092</v>
      </c>
      <c r="E401" s="132"/>
      <c r="F401" s="107"/>
      <c r="G401" s="107"/>
    </row>
    <row r="402" spans="1:7" x14ac:dyDescent="0.25">
      <c r="A402" s="104"/>
      <c r="B402" s="113" t="s">
        <v>13504</v>
      </c>
      <c r="C402" s="71" t="s">
        <v>7092</v>
      </c>
      <c r="D402" s="114" t="s">
        <v>7092</v>
      </c>
      <c r="E402" s="132"/>
      <c r="F402" s="107"/>
      <c r="G402" s="107"/>
    </row>
    <row r="403" spans="1:7" x14ac:dyDescent="0.25">
      <c r="A403" s="104"/>
      <c r="B403" s="113" t="s">
        <v>6603</v>
      </c>
      <c r="C403" s="71" t="s">
        <v>7091</v>
      </c>
      <c r="D403" s="114" t="s">
        <v>7092</v>
      </c>
      <c r="E403" s="132"/>
      <c r="F403" s="107"/>
      <c r="G403" s="107"/>
    </row>
    <row r="404" spans="1:7" x14ac:dyDescent="0.25">
      <c r="A404" s="104"/>
      <c r="B404" s="113" t="s">
        <v>13505</v>
      </c>
      <c r="C404" s="71" t="s">
        <v>7092</v>
      </c>
      <c r="D404" s="114" t="s">
        <v>7092</v>
      </c>
      <c r="E404" s="132"/>
      <c r="F404" s="107"/>
      <c r="G404" s="107"/>
    </row>
    <row r="405" spans="1:7" x14ac:dyDescent="0.25">
      <c r="A405" s="104"/>
      <c r="B405" s="113" t="s">
        <v>6604</v>
      </c>
      <c r="C405" s="71" t="s">
        <v>7091</v>
      </c>
      <c r="D405" s="114" t="s">
        <v>7092</v>
      </c>
      <c r="E405" s="132"/>
      <c r="F405" s="107"/>
      <c r="G405" s="107"/>
    </row>
    <row r="406" spans="1:7" x14ac:dyDescent="0.25">
      <c r="A406" s="104"/>
      <c r="B406" s="113" t="s">
        <v>13506</v>
      </c>
      <c r="C406" s="71" t="s">
        <v>7092</v>
      </c>
      <c r="D406" s="114" t="s">
        <v>7092</v>
      </c>
      <c r="E406" s="132"/>
      <c r="F406" s="107"/>
      <c r="G406" s="107"/>
    </row>
    <row r="407" spans="1:7" x14ac:dyDescent="0.25">
      <c r="A407" s="104"/>
      <c r="B407" s="113" t="s">
        <v>6605</v>
      </c>
      <c r="C407" s="71" t="s">
        <v>7091</v>
      </c>
      <c r="D407" s="114" t="s">
        <v>7092</v>
      </c>
      <c r="E407" s="132"/>
      <c r="F407" s="107"/>
      <c r="G407" s="107"/>
    </row>
    <row r="408" spans="1:7" x14ac:dyDescent="0.25">
      <c r="A408" s="104"/>
      <c r="B408" s="113" t="s">
        <v>13507</v>
      </c>
      <c r="C408" s="71" t="s">
        <v>7092</v>
      </c>
      <c r="D408" s="114" t="s">
        <v>7092</v>
      </c>
      <c r="E408" s="132"/>
      <c r="F408" s="107"/>
      <c r="G408" s="107"/>
    </row>
    <row r="409" spans="1:7" x14ac:dyDescent="0.25">
      <c r="A409" s="104"/>
      <c r="B409" s="113" t="s">
        <v>6606</v>
      </c>
      <c r="C409" s="71" t="s">
        <v>7091</v>
      </c>
      <c r="D409" s="114" t="s">
        <v>7092</v>
      </c>
      <c r="E409" s="132"/>
      <c r="F409" s="107"/>
      <c r="G409" s="107"/>
    </row>
    <row r="410" spans="1:7" x14ac:dyDescent="0.25">
      <c r="A410" s="104"/>
      <c r="B410" s="113" t="s">
        <v>13508</v>
      </c>
      <c r="C410" s="71" t="s">
        <v>7092</v>
      </c>
      <c r="D410" s="114" t="s">
        <v>7092</v>
      </c>
      <c r="E410" s="132"/>
      <c r="F410" s="107"/>
      <c r="G410" s="107"/>
    </row>
    <row r="411" spans="1:7" x14ac:dyDescent="0.25">
      <c r="A411" s="104"/>
      <c r="B411" s="113" t="s">
        <v>6607</v>
      </c>
      <c r="C411" s="71" t="s">
        <v>7091</v>
      </c>
      <c r="D411" s="114" t="s">
        <v>7092</v>
      </c>
      <c r="E411" s="132"/>
      <c r="F411" s="107"/>
      <c r="G411" s="107"/>
    </row>
    <row r="412" spans="1:7" x14ac:dyDescent="0.25">
      <c r="A412" s="104"/>
      <c r="B412" s="113" t="s">
        <v>13509</v>
      </c>
      <c r="C412" s="71" t="s">
        <v>7092</v>
      </c>
      <c r="D412" s="114" t="s">
        <v>7092</v>
      </c>
      <c r="E412" s="132"/>
      <c r="F412" s="107"/>
      <c r="G412" s="107"/>
    </row>
    <row r="413" spans="1:7" x14ac:dyDescent="0.25">
      <c r="A413" s="104"/>
      <c r="B413" s="113" t="s">
        <v>6608</v>
      </c>
      <c r="C413" s="71" t="s">
        <v>7091</v>
      </c>
      <c r="D413" s="114" t="s">
        <v>7092</v>
      </c>
      <c r="E413" s="132"/>
      <c r="F413" s="107"/>
      <c r="G413" s="107"/>
    </row>
    <row r="414" spans="1:7" x14ac:dyDescent="0.25">
      <c r="A414" s="104"/>
      <c r="B414" s="113" t="s">
        <v>13510</v>
      </c>
      <c r="C414" s="71" t="s">
        <v>7092</v>
      </c>
      <c r="D414" s="114" t="s">
        <v>7092</v>
      </c>
      <c r="E414" s="132"/>
      <c r="F414" s="107"/>
      <c r="G414" s="107"/>
    </row>
    <row r="415" spans="1:7" x14ac:dyDescent="0.25">
      <c r="A415" s="104"/>
      <c r="B415" s="113" t="s">
        <v>6609</v>
      </c>
      <c r="C415" s="71" t="s">
        <v>7091</v>
      </c>
      <c r="D415" s="114" t="s">
        <v>7092</v>
      </c>
      <c r="E415" s="132"/>
      <c r="F415" s="107"/>
      <c r="G415" s="107"/>
    </row>
    <row r="416" spans="1:7" x14ac:dyDescent="0.25">
      <c r="A416" s="104"/>
      <c r="B416" s="113" t="s">
        <v>13511</v>
      </c>
      <c r="C416" s="71" t="s">
        <v>7092</v>
      </c>
      <c r="D416" s="114" t="s">
        <v>7092</v>
      </c>
      <c r="E416" s="132"/>
      <c r="F416" s="107"/>
      <c r="G416" s="107"/>
    </row>
    <row r="417" spans="1:7" x14ac:dyDescent="0.25">
      <c r="A417" s="104"/>
      <c r="B417" s="113" t="s">
        <v>6610</v>
      </c>
      <c r="C417" s="71" t="s">
        <v>7091</v>
      </c>
      <c r="D417" s="114" t="s">
        <v>7092</v>
      </c>
      <c r="E417" s="132"/>
      <c r="F417" s="107"/>
      <c r="G417" s="107"/>
    </row>
    <row r="418" spans="1:7" x14ac:dyDescent="0.25">
      <c r="A418" s="104"/>
      <c r="B418" s="113" t="s">
        <v>13512</v>
      </c>
      <c r="C418" s="71" t="s">
        <v>7092</v>
      </c>
      <c r="D418" s="114" t="s">
        <v>7092</v>
      </c>
      <c r="E418" s="132"/>
      <c r="F418" s="107"/>
      <c r="G418" s="107"/>
    </row>
    <row r="419" spans="1:7" x14ac:dyDescent="0.25">
      <c r="A419" s="104"/>
      <c r="B419" s="113" t="s">
        <v>6611</v>
      </c>
      <c r="C419" s="71" t="s">
        <v>7091</v>
      </c>
      <c r="D419" s="114" t="s">
        <v>7092</v>
      </c>
      <c r="E419" s="132"/>
      <c r="F419" s="107"/>
      <c r="G419" s="107"/>
    </row>
    <row r="420" spans="1:7" x14ac:dyDescent="0.25">
      <c r="A420" s="104"/>
      <c r="B420" s="113" t="s">
        <v>13513</v>
      </c>
      <c r="C420" s="71" t="s">
        <v>7092</v>
      </c>
      <c r="D420" s="114" t="s">
        <v>7092</v>
      </c>
      <c r="E420" s="132"/>
      <c r="F420" s="107"/>
      <c r="G420" s="107"/>
    </row>
    <row r="421" spans="1:7" x14ac:dyDescent="0.25">
      <c r="A421" s="104"/>
      <c r="B421" s="113" t="s">
        <v>6612</v>
      </c>
      <c r="C421" s="71" t="s">
        <v>7091</v>
      </c>
      <c r="D421" s="114" t="s">
        <v>7092</v>
      </c>
      <c r="E421" s="132"/>
      <c r="F421" s="107"/>
      <c r="G421" s="107"/>
    </row>
    <row r="422" spans="1:7" x14ac:dyDescent="0.25">
      <c r="A422" s="104"/>
      <c r="B422" s="113" t="s">
        <v>13514</v>
      </c>
      <c r="C422" s="71" t="s">
        <v>7092</v>
      </c>
      <c r="D422" s="114" t="s">
        <v>7092</v>
      </c>
      <c r="E422" s="132"/>
      <c r="F422" s="107"/>
      <c r="G422" s="107"/>
    </row>
    <row r="423" spans="1:7" x14ac:dyDescent="0.25">
      <c r="A423" s="104"/>
      <c r="B423" s="113" t="s">
        <v>6613</v>
      </c>
      <c r="C423" s="71" t="s">
        <v>7091</v>
      </c>
      <c r="D423" s="114" t="s">
        <v>7092</v>
      </c>
      <c r="E423" s="132"/>
      <c r="F423" s="107"/>
      <c r="G423" s="107"/>
    </row>
    <row r="424" spans="1:7" x14ac:dyDescent="0.25">
      <c r="A424" s="104"/>
      <c r="B424" s="113" t="s">
        <v>13515</v>
      </c>
      <c r="C424" s="71" t="s">
        <v>7092</v>
      </c>
      <c r="D424" s="114" t="s">
        <v>7092</v>
      </c>
      <c r="E424" s="132"/>
      <c r="F424" s="107"/>
      <c r="G424" s="107"/>
    </row>
    <row r="425" spans="1:7" x14ac:dyDescent="0.25">
      <c r="A425" s="104"/>
      <c r="B425" s="113" t="s">
        <v>6614</v>
      </c>
      <c r="C425" s="71" t="s">
        <v>7091</v>
      </c>
      <c r="D425" s="114" t="s">
        <v>7092</v>
      </c>
      <c r="E425" s="132"/>
      <c r="F425" s="107"/>
      <c r="G425" s="107"/>
    </row>
    <row r="426" spans="1:7" x14ac:dyDescent="0.25">
      <c r="A426" s="104"/>
      <c r="B426" s="113" t="s">
        <v>13516</v>
      </c>
      <c r="C426" s="71" t="s">
        <v>7092</v>
      </c>
      <c r="D426" s="114" t="s">
        <v>7092</v>
      </c>
      <c r="E426" s="132"/>
      <c r="F426" s="107"/>
      <c r="G426" s="107"/>
    </row>
    <row r="427" spans="1:7" x14ac:dyDescent="0.25">
      <c r="A427" s="104"/>
      <c r="B427" s="113" t="s">
        <v>6615</v>
      </c>
      <c r="C427" s="71" t="s">
        <v>7091</v>
      </c>
      <c r="D427" s="114" t="s">
        <v>7092</v>
      </c>
      <c r="E427" s="132"/>
      <c r="F427" s="107"/>
      <c r="G427" s="107"/>
    </row>
    <row r="428" spans="1:7" x14ac:dyDescent="0.25">
      <c r="A428" s="104"/>
      <c r="B428" s="113" t="s">
        <v>6616</v>
      </c>
      <c r="C428" s="71" t="s">
        <v>7091</v>
      </c>
      <c r="D428" s="114" t="s">
        <v>7092</v>
      </c>
      <c r="E428" s="132"/>
      <c r="F428" s="107"/>
      <c r="G428" s="107"/>
    </row>
    <row r="429" spans="1:7" x14ac:dyDescent="0.25">
      <c r="A429" s="104"/>
      <c r="B429" s="113" t="s">
        <v>13517</v>
      </c>
      <c r="C429" s="71" t="s">
        <v>7092</v>
      </c>
      <c r="D429" s="114" t="s">
        <v>7092</v>
      </c>
      <c r="E429" s="132"/>
      <c r="F429" s="107"/>
      <c r="G429" s="107"/>
    </row>
    <row r="430" spans="1:7" x14ac:dyDescent="0.25">
      <c r="A430" s="104"/>
      <c r="B430" s="113" t="s">
        <v>3903</v>
      </c>
      <c r="C430" s="71" t="s">
        <v>7091</v>
      </c>
      <c r="D430" s="114" t="s">
        <v>7092</v>
      </c>
      <c r="E430" s="132"/>
      <c r="F430" s="107"/>
      <c r="G430" s="107"/>
    </row>
    <row r="431" spans="1:7" x14ac:dyDescent="0.25">
      <c r="A431" s="104"/>
      <c r="B431" s="113" t="s">
        <v>13518</v>
      </c>
      <c r="C431" s="71" t="s">
        <v>7092</v>
      </c>
      <c r="D431" s="114" t="s">
        <v>7092</v>
      </c>
      <c r="E431" s="132"/>
      <c r="F431" s="107"/>
      <c r="G431" s="107"/>
    </row>
    <row r="432" spans="1:7" x14ac:dyDescent="0.25">
      <c r="A432" s="104"/>
      <c r="B432" s="113" t="s">
        <v>3904</v>
      </c>
      <c r="C432" s="71" t="s">
        <v>7091</v>
      </c>
      <c r="D432" s="114" t="s">
        <v>7092</v>
      </c>
      <c r="E432" s="132"/>
      <c r="F432" s="107"/>
      <c r="G432" s="107"/>
    </row>
    <row r="433" spans="1:7" x14ac:dyDescent="0.25">
      <c r="A433" s="104"/>
      <c r="B433" s="113" t="s">
        <v>13519</v>
      </c>
      <c r="C433" s="71" t="s">
        <v>7092</v>
      </c>
      <c r="D433" s="114" t="s">
        <v>7092</v>
      </c>
      <c r="E433" s="132"/>
      <c r="F433" s="107"/>
      <c r="G433" s="107"/>
    </row>
    <row r="434" spans="1:7" x14ac:dyDescent="0.25">
      <c r="A434" s="104"/>
      <c r="B434" s="113" t="s">
        <v>3905</v>
      </c>
      <c r="C434" s="71" t="s">
        <v>7091</v>
      </c>
      <c r="D434" s="114" t="s">
        <v>7092</v>
      </c>
      <c r="E434" s="132"/>
      <c r="F434" s="107"/>
      <c r="G434" s="107"/>
    </row>
    <row r="435" spans="1:7" x14ac:dyDescent="0.25">
      <c r="A435" s="104"/>
      <c r="B435" s="113" t="s">
        <v>13520</v>
      </c>
      <c r="C435" s="71" t="s">
        <v>7092</v>
      </c>
      <c r="D435" s="114" t="s">
        <v>7092</v>
      </c>
      <c r="E435" s="132"/>
      <c r="F435" s="107"/>
      <c r="G435" s="107"/>
    </row>
    <row r="436" spans="1:7" x14ac:dyDescent="0.25">
      <c r="A436" s="104"/>
      <c r="B436" s="113" t="s">
        <v>3906</v>
      </c>
      <c r="C436" s="71" t="s">
        <v>7091</v>
      </c>
      <c r="D436" s="114" t="s">
        <v>7092</v>
      </c>
      <c r="E436" s="132"/>
      <c r="F436" s="107"/>
      <c r="G436" s="107"/>
    </row>
    <row r="437" spans="1:7" x14ac:dyDescent="0.25">
      <c r="A437" s="104"/>
      <c r="B437" s="113" t="s">
        <v>3907</v>
      </c>
      <c r="C437" s="71" t="s">
        <v>7091</v>
      </c>
      <c r="D437" s="114" t="s">
        <v>7092</v>
      </c>
      <c r="E437" s="132"/>
      <c r="F437" s="107"/>
      <c r="G437" s="107"/>
    </row>
    <row r="438" spans="1:7" x14ac:dyDescent="0.25">
      <c r="A438" s="104"/>
      <c r="B438" s="113" t="s">
        <v>10388</v>
      </c>
      <c r="C438" s="71" t="s">
        <v>7092</v>
      </c>
      <c r="D438" s="114" t="s">
        <v>7092</v>
      </c>
      <c r="E438" s="132"/>
      <c r="F438" s="107"/>
      <c r="G438" s="107"/>
    </row>
    <row r="439" spans="1:7" x14ac:dyDescent="0.25">
      <c r="A439" s="104"/>
      <c r="B439" s="113" t="s">
        <v>13521</v>
      </c>
      <c r="C439" s="71" t="s">
        <v>7092</v>
      </c>
      <c r="D439" s="114" t="s">
        <v>7092</v>
      </c>
      <c r="E439" s="132"/>
      <c r="F439" s="107"/>
      <c r="G439" s="107"/>
    </row>
    <row r="440" spans="1:7" x14ac:dyDescent="0.25">
      <c r="A440" s="104"/>
      <c r="B440" s="113" t="s">
        <v>3908</v>
      </c>
      <c r="C440" s="71" t="s">
        <v>7092</v>
      </c>
      <c r="D440" s="114" t="s">
        <v>7092</v>
      </c>
      <c r="E440" s="132"/>
      <c r="F440" s="107"/>
      <c r="G440" s="107"/>
    </row>
    <row r="441" spans="1:7" x14ac:dyDescent="0.25">
      <c r="A441" s="104"/>
      <c r="B441" s="113" t="s">
        <v>3909</v>
      </c>
      <c r="C441" s="71" t="s">
        <v>7091</v>
      </c>
      <c r="D441" s="114" t="s">
        <v>7092</v>
      </c>
      <c r="E441" s="132"/>
      <c r="F441" s="107"/>
      <c r="G441" s="107"/>
    </row>
    <row r="442" spans="1:7" x14ac:dyDescent="0.25">
      <c r="A442" s="104"/>
      <c r="B442" s="113" t="s">
        <v>3910</v>
      </c>
      <c r="C442" s="71" t="s">
        <v>7091</v>
      </c>
      <c r="D442" s="114" t="s">
        <v>7092</v>
      </c>
      <c r="E442" s="132"/>
      <c r="F442" s="107"/>
      <c r="G442" s="107"/>
    </row>
    <row r="443" spans="1:7" x14ac:dyDescent="0.25">
      <c r="A443" s="104"/>
      <c r="B443" s="113" t="s">
        <v>3911</v>
      </c>
      <c r="C443" s="71" t="s">
        <v>7091</v>
      </c>
      <c r="D443" s="114" t="s">
        <v>7092</v>
      </c>
      <c r="E443" s="132"/>
      <c r="F443" s="107"/>
      <c r="G443" s="107"/>
    </row>
    <row r="444" spans="1:7" x14ac:dyDescent="0.25">
      <c r="A444" s="104"/>
      <c r="B444" s="113" t="s">
        <v>10351</v>
      </c>
      <c r="C444" s="71" t="s">
        <v>7092</v>
      </c>
      <c r="D444" s="114" t="s">
        <v>7092</v>
      </c>
      <c r="E444" s="132"/>
      <c r="F444" s="107"/>
      <c r="G444" s="107"/>
    </row>
    <row r="445" spans="1:7" x14ac:dyDescent="0.25">
      <c r="A445" s="104"/>
      <c r="B445" s="113" t="s">
        <v>3912</v>
      </c>
      <c r="C445" s="71" t="s">
        <v>7091</v>
      </c>
      <c r="D445" s="114" t="s">
        <v>7092</v>
      </c>
      <c r="E445" s="132"/>
      <c r="F445" s="107"/>
      <c r="G445" s="107"/>
    </row>
    <row r="446" spans="1:7" x14ac:dyDescent="0.25">
      <c r="A446" s="104"/>
      <c r="B446" s="113" t="s">
        <v>3913</v>
      </c>
      <c r="C446" s="71" t="s">
        <v>7091</v>
      </c>
      <c r="D446" s="114" t="s">
        <v>7092</v>
      </c>
      <c r="E446" s="132"/>
      <c r="F446" s="107"/>
      <c r="G446" s="107"/>
    </row>
    <row r="447" spans="1:7" x14ac:dyDescent="0.25">
      <c r="A447" s="104"/>
      <c r="B447" s="113" t="s">
        <v>3914</v>
      </c>
      <c r="C447" s="71" t="s">
        <v>7091</v>
      </c>
      <c r="D447" s="114" t="s">
        <v>7092</v>
      </c>
      <c r="E447" s="132"/>
      <c r="F447" s="107"/>
      <c r="G447" s="107"/>
    </row>
    <row r="448" spans="1:7" x14ac:dyDescent="0.25">
      <c r="A448" s="104"/>
      <c r="B448" s="113" t="s">
        <v>10354</v>
      </c>
      <c r="C448" s="71" t="s">
        <v>7092</v>
      </c>
      <c r="D448" s="114" t="s">
        <v>7092</v>
      </c>
      <c r="E448" s="132"/>
      <c r="F448" s="107"/>
      <c r="G448" s="107"/>
    </row>
    <row r="449" spans="1:7" x14ac:dyDescent="0.25">
      <c r="A449" s="104"/>
      <c r="B449" s="113" t="s">
        <v>3915</v>
      </c>
      <c r="C449" s="71" t="s">
        <v>7091</v>
      </c>
      <c r="D449" s="114" t="s">
        <v>7092</v>
      </c>
      <c r="E449" s="132"/>
      <c r="F449" s="107"/>
      <c r="G449" s="107"/>
    </row>
    <row r="450" spans="1:7" x14ac:dyDescent="0.25">
      <c r="A450" s="104"/>
      <c r="B450" s="113" t="s">
        <v>3916</v>
      </c>
      <c r="C450" s="71" t="s">
        <v>7091</v>
      </c>
      <c r="D450" s="114" t="s">
        <v>7092</v>
      </c>
      <c r="E450" s="132"/>
      <c r="F450" s="107"/>
      <c r="G450" s="107"/>
    </row>
    <row r="451" spans="1:7" x14ac:dyDescent="0.25">
      <c r="A451" s="104"/>
      <c r="B451" s="113" t="s">
        <v>3917</v>
      </c>
      <c r="C451" s="71" t="s">
        <v>7091</v>
      </c>
      <c r="D451" s="114" t="s">
        <v>7092</v>
      </c>
      <c r="E451" s="132"/>
      <c r="F451" s="107"/>
      <c r="G451" s="107"/>
    </row>
    <row r="452" spans="1:7" x14ac:dyDescent="0.25">
      <c r="A452" s="104"/>
      <c r="B452" s="113" t="s">
        <v>3918</v>
      </c>
      <c r="C452" s="71" t="s">
        <v>7091</v>
      </c>
      <c r="D452" s="114" t="s">
        <v>7092</v>
      </c>
      <c r="E452" s="132"/>
      <c r="F452" s="107"/>
      <c r="G452" s="107"/>
    </row>
    <row r="453" spans="1:7" x14ac:dyDescent="0.25">
      <c r="A453" s="104"/>
      <c r="B453" s="113" t="s">
        <v>13522</v>
      </c>
      <c r="C453" s="71" t="s">
        <v>7092</v>
      </c>
      <c r="D453" s="114" t="s">
        <v>7092</v>
      </c>
      <c r="E453" s="132"/>
      <c r="F453" s="107"/>
      <c r="G453" s="107"/>
    </row>
    <row r="454" spans="1:7" x14ac:dyDescent="0.25">
      <c r="A454" s="104"/>
      <c r="B454" s="113" t="s">
        <v>3919</v>
      </c>
      <c r="C454" s="71" t="s">
        <v>7091</v>
      </c>
      <c r="D454" s="114" t="s">
        <v>7092</v>
      </c>
      <c r="E454" s="132"/>
      <c r="F454" s="107"/>
      <c r="G454" s="107"/>
    </row>
    <row r="455" spans="1:7" x14ac:dyDescent="0.25">
      <c r="A455" s="104"/>
      <c r="B455" s="113" t="s">
        <v>3920</v>
      </c>
      <c r="C455" s="71" t="s">
        <v>7091</v>
      </c>
      <c r="D455" s="114" t="s">
        <v>7092</v>
      </c>
      <c r="E455" s="132"/>
      <c r="F455" s="107"/>
      <c r="G455" s="107"/>
    </row>
    <row r="456" spans="1:7" x14ac:dyDescent="0.25">
      <c r="A456" s="104"/>
      <c r="B456" s="113" t="s">
        <v>3921</v>
      </c>
      <c r="C456" s="71" t="s">
        <v>7091</v>
      </c>
      <c r="D456" s="114" t="s">
        <v>7092</v>
      </c>
      <c r="E456" s="132"/>
      <c r="F456" s="107"/>
      <c r="G456" s="107"/>
    </row>
    <row r="457" spans="1:7" x14ac:dyDescent="0.25">
      <c r="A457" s="104"/>
      <c r="B457" s="113" t="s">
        <v>10355</v>
      </c>
      <c r="C457" s="71" t="s">
        <v>7092</v>
      </c>
      <c r="D457" s="114" t="s">
        <v>7092</v>
      </c>
      <c r="E457" s="132"/>
      <c r="F457" s="107"/>
      <c r="G457" s="107"/>
    </row>
    <row r="458" spans="1:7" x14ac:dyDescent="0.25">
      <c r="A458" s="104"/>
      <c r="B458" s="113" t="s">
        <v>3922</v>
      </c>
      <c r="C458" s="71" t="s">
        <v>7091</v>
      </c>
      <c r="D458" s="114" t="s">
        <v>7092</v>
      </c>
      <c r="E458" s="132"/>
      <c r="F458" s="107"/>
      <c r="G458" s="107"/>
    </row>
    <row r="459" spans="1:7" x14ac:dyDescent="0.25">
      <c r="A459" s="104"/>
      <c r="B459" s="113" t="s">
        <v>3923</v>
      </c>
      <c r="C459" s="71" t="s">
        <v>7091</v>
      </c>
      <c r="D459" s="114" t="s">
        <v>7092</v>
      </c>
      <c r="E459" s="132"/>
      <c r="F459" s="107"/>
      <c r="G459" s="107"/>
    </row>
    <row r="460" spans="1:7" x14ac:dyDescent="0.25">
      <c r="A460" s="104"/>
      <c r="B460" s="113" t="s">
        <v>3924</v>
      </c>
      <c r="C460" s="71" t="s">
        <v>7091</v>
      </c>
      <c r="D460" s="114" t="s">
        <v>7092</v>
      </c>
      <c r="E460" s="132"/>
      <c r="F460" s="107"/>
      <c r="G460" s="107"/>
    </row>
    <row r="461" spans="1:7" x14ac:dyDescent="0.25">
      <c r="A461" s="104"/>
      <c r="B461" s="113" t="s">
        <v>3925</v>
      </c>
      <c r="C461" s="71" t="s">
        <v>7091</v>
      </c>
      <c r="D461" s="114" t="s">
        <v>7092</v>
      </c>
      <c r="E461" s="132"/>
      <c r="F461" s="107"/>
      <c r="G461" s="107"/>
    </row>
    <row r="462" spans="1:7" x14ac:dyDescent="0.25">
      <c r="A462" s="104"/>
      <c r="B462" s="113" t="s">
        <v>3926</v>
      </c>
      <c r="C462" s="71" t="s">
        <v>7091</v>
      </c>
      <c r="D462" s="114" t="s">
        <v>7092</v>
      </c>
      <c r="E462" s="132"/>
      <c r="F462" s="107"/>
      <c r="G462" s="107"/>
    </row>
    <row r="463" spans="1:7" x14ac:dyDescent="0.25">
      <c r="A463" s="104"/>
      <c r="B463" s="113" t="s">
        <v>3927</v>
      </c>
      <c r="C463" s="71" t="s">
        <v>7091</v>
      </c>
      <c r="D463" s="114" t="s">
        <v>7092</v>
      </c>
      <c r="E463" s="132"/>
      <c r="F463" s="107"/>
      <c r="G463" s="107"/>
    </row>
    <row r="464" spans="1:7" x14ac:dyDescent="0.25">
      <c r="A464" s="104"/>
      <c r="B464" s="113" t="s">
        <v>2752</v>
      </c>
      <c r="C464" s="71" t="s">
        <v>7091</v>
      </c>
      <c r="D464" s="114" t="s">
        <v>7092</v>
      </c>
      <c r="E464" s="132"/>
      <c r="F464" s="107"/>
      <c r="G464" s="107"/>
    </row>
    <row r="465" spans="1:7" x14ac:dyDescent="0.25">
      <c r="A465" s="104"/>
      <c r="B465" s="113" t="s">
        <v>2753</v>
      </c>
      <c r="C465" s="71" t="s">
        <v>7091</v>
      </c>
      <c r="D465" s="114" t="s">
        <v>7092</v>
      </c>
      <c r="E465" s="132"/>
      <c r="F465" s="107"/>
      <c r="G465" s="107"/>
    </row>
    <row r="466" spans="1:7" x14ac:dyDescent="0.25">
      <c r="A466" s="104"/>
      <c r="B466" s="113" t="s">
        <v>3928</v>
      </c>
      <c r="C466" s="71" t="s">
        <v>7091</v>
      </c>
      <c r="D466" s="114" t="s">
        <v>7092</v>
      </c>
      <c r="E466" s="132"/>
      <c r="F466" s="107"/>
      <c r="G466" s="107"/>
    </row>
    <row r="467" spans="1:7" x14ac:dyDescent="0.25">
      <c r="A467" s="104"/>
      <c r="B467" s="113" t="s">
        <v>13523</v>
      </c>
      <c r="C467" s="71" t="s">
        <v>7092</v>
      </c>
      <c r="D467" s="114" t="s">
        <v>7092</v>
      </c>
      <c r="E467" s="132"/>
      <c r="F467" s="107"/>
      <c r="G467" s="107"/>
    </row>
    <row r="468" spans="1:7" x14ac:dyDescent="0.25">
      <c r="A468" s="104"/>
      <c r="B468" s="113" t="s">
        <v>13524</v>
      </c>
      <c r="C468" s="71" t="s">
        <v>7092</v>
      </c>
      <c r="D468" s="114" t="s">
        <v>7092</v>
      </c>
      <c r="E468" s="132"/>
      <c r="F468" s="107"/>
      <c r="G468" s="107"/>
    </row>
    <row r="469" spans="1:7" x14ac:dyDescent="0.25">
      <c r="A469" s="104"/>
      <c r="B469" s="113" t="s">
        <v>3929</v>
      </c>
      <c r="C469" s="71" t="s">
        <v>7091</v>
      </c>
      <c r="D469" s="114" t="s">
        <v>7092</v>
      </c>
      <c r="E469" s="132"/>
      <c r="F469" s="107"/>
      <c r="G469" s="107"/>
    </row>
    <row r="470" spans="1:7" x14ac:dyDescent="0.25">
      <c r="A470" s="104"/>
      <c r="B470" s="113" t="s">
        <v>3930</v>
      </c>
      <c r="C470" s="71" t="s">
        <v>7092</v>
      </c>
      <c r="D470" s="114" t="s">
        <v>7092</v>
      </c>
      <c r="E470" s="132"/>
      <c r="F470" s="107"/>
      <c r="G470" s="107"/>
    </row>
    <row r="471" spans="1:7" x14ac:dyDescent="0.25">
      <c r="A471" s="104"/>
      <c r="B471" s="113" t="s">
        <v>2754</v>
      </c>
      <c r="C471" s="71" t="s">
        <v>7091</v>
      </c>
      <c r="D471" s="114" t="s">
        <v>7092</v>
      </c>
      <c r="E471" s="132"/>
      <c r="F471" s="107"/>
      <c r="G471" s="107"/>
    </row>
    <row r="472" spans="1:7" x14ac:dyDescent="0.25">
      <c r="A472" s="104"/>
      <c r="B472" s="113" t="s">
        <v>2755</v>
      </c>
      <c r="C472" s="71" t="s">
        <v>7091</v>
      </c>
      <c r="D472" s="114" t="s">
        <v>7092</v>
      </c>
      <c r="E472" s="132"/>
      <c r="F472" s="107"/>
      <c r="G472" s="107"/>
    </row>
    <row r="473" spans="1:7" x14ac:dyDescent="0.25">
      <c r="A473" s="104"/>
      <c r="B473" s="113" t="s">
        <v>2756</v>
      </c>
      <c r="C473" s="71" t="s">
        <v>7091</v>
      </c>
      <c r="D473" s="114" t="s">
        <v>7092</v>
      </c>
      <c r="E473" s="132"/>
      <c r="F473" s="107"/>
      <c r="G473" s="107"/>
    </row>
    <row r="474" spans="1:7" x14ac:dyDescent="0.25">
      <c r="A474" s="104"/>
      <c r="B474" s="113" t="s">
        <v>13525</v>
      </c>
      <c r="C474" s="71" t="s">
        <v>7092</v>
      </c>
      <c r="D474" s="114" t="s">
        <v>7092</v>
      </c>
      <c r="E474" s="132"/>
      <c r="F474" s="107"/>
      <c r="G474" s="107"/>
    </row>
    <row r="475" spans="1:7" x14ac:dyDescent="0.25">
      <c r="A475" s="104"/>
      <c r="B475" s="113" t="s">
        <v>13526</v>
      </c>
      <c r="C475" s="71" t="s">
        <v>7092</v>
      </c>
      <c r="D475" s="114" t="s">
        <v>7092</v>
      </c>
      <c r="E475" s="132"/>
      <c r="F475" s="107"/>
      <c r="G475" s="107"/>
    </row>
    <row r="476" spans="1:7" x14ac:dyDescent="0.25">
      <c r="A476" s="104"/>
      <c r="B476" s="113" t="s">
        <v>1134</v>
      </c>
      <c r="C476" s="71" t="s">
        <v>7091</v>
      </c>
      <c r="D476" s="114" t="s">
        <v>7092</v>
      </c>
      <c r="E476" s="132"/>
      <c r="F476" s="107"/>
      <c r="G476" s="107"/>
    </row>
    <row r="477" spans="1:7" x14ac:dyDescent="0.25">
      <c r="A477" s="104"/>
      <c r="B477" s="113" t="s">
        <v>3931</v>
      </c>
      <c r="C477" s="71" t="s">
        <v>7091</v>
      </c>
      <c r="D477" s="114" t="s">
        <v>7092</v>
      </c>
      <c r="E477" s="132"/>
      <c r="F477" s="107"/>
      <c r="G477" s="107"/>
    </row>
    <row r="478" spans="1:7" x14ac:dyDescent="0.25">
      <c r="A478" s="104"/>
      <c r="B478" s="113" t="s">
        <v>3932</v>
      </c>
      <c r="C478" s="71" t="s">
        <v>7091</v>
      </c>
      <c r="D478" s="114" t="s">
        <v>7092</v>
      </c>
      <c r="E478" s="132"/>
      <c r="F478" s="107"/>
      <c r="G478" s="107"/>
    </row>
    <row r="479" spans="1:7" x14ac:dyDescent="0.25">
      <c r="A479" s="104"/>
      <c r="B479" s="113" t="s">
        <v>3933</v>
      </c>
      <c r="C479" s="71" t="s">
        <v>7091</v>
      </c>
      <c r="D479" s="114" t="s">
        <v>7092</v>
      </c>
      <c r="E479" s="132"/>
      <c r="F479" s="107"/>
      <c r="G479" s="107"/>
    </row>
    <row r="480" spans="1:7" x14ac:dyDescent="0.25">
      <c r="A480" s="104"/>
      <c r="B480" s="113" t="s">
        <v>3934</v>
      </c>
      <c r="C480" s="71" t="s">
        <v>7091</v>
      </c>
      <c r="D480" s="114" t="s">
        <v>7092</v>
      </c>
      <c r="E480" s="132"/>
      <c r="F480" s="107"/>
      <c r="G480" s="107"/>
    </row>
    <row r="481" spans="1:7" x14ac:dyDescent="0.25">
      <c r="A481" s="104"/>
      <c r="B481" s="113" t="s">
        <v>2277</v>
      </c>
      <c r="C481" s="71" t="s">
        <v>7091</v>
      </c>
      <c r="D481" s="114" t="s">
        <v>7092</v>
      </c>
      <c r="E481" s="132"/>
      <c r="F481" s="107"/>
      <c r="G481" s="107"/>
    </row>
    <row r="482" spans="1:7" x14ac:dyDescent="0.25">
      <c r="A482" s="104"/>
      <c r="B482" s="113" t="s">
        <v>10365</v>
      </c>
      <c r="C482" s="71" t="s">
        <v>7092</v>
      </c>
      <c r="D482" s="114" t="s">
        <v>7092</v>
      </c>
      <c r="E482" s="132"/>
      <c r="F482" s="107"/>
      <c r="G482" s="107"/>
    </row>
    <row r="483" spans="1:7" x14ac:dyDescent="0.25">
      <c r="A483" s="104"/>
      <c r="B483" s="113" t="s">
        <v>2278</v>
      </c>
      <c r="C483" s="71" t="s">
        <v>7091</v>
      </c>
      <c r="D483" s="114" t="s">
        <v>7092</v>
      </c>
      <c r="E483" s="132"/>
      <c r="F483" s="107"/>
      <c r="G483" s="107"/>
    </row>
    <row r="484" spans="1:7" x14ac:dyDescent="0.25">
      <c r="A484" s="104"/>
      <c r="B484" s="113" t="s">
        <v>2279</v>
      </c>
      <c r="C484" s="71" t="s">
        <v>7091</v>
      </c>
      <c r="D484" s="114" t="s">
        <v>7092</v>
      </c>
      <c r="E484" s="132"/>
      <c r="F484" s="107"/>
      <c r="G484" s="107"/>
    </row>
    <row r="485" spans="1:7" x14ac:dyDescent="0.25">
      <c r="A485" s="104"/>
      <c r="B485" s="113" t="s">
        <v>2280</v>
      </c>
      <c r="C485" s="71" t="s">
        <v>7091</v>
      </c>
      <c r="D485" s="114" t="s">
        <v>7092</v>
      </c>
      <c r="E485" s="132"/>
      <c r="F485" s="107"/>
      <c r="G485" s="107"/>
    </row>
    <row r="486" spans="1:7" x14ac:dyDescent="0.25">
      <c r="A486" s="104"/>
      <c r="B486" s="113" t="s">
        <v>2243</v>
      </c>
      <c r="C486" s="71" t="s">
        <v>7091</v>
      </c>
      <c r="D486" s="114" t="s">
        <v>7092</v>
      </c>
      <c r="E486" s="132"/>
      <c r="F486" s="107"/>
      <c r="G486" s="107"/>
    </row>
    <row r="487" spans="1:7" x14ac:dyDescent="0.25">
      <c r="A487" s="104"/>
      <c r="B487" s="113" t="s">
        <v>2244</v>
      </c>
      <c r="C487" s="71" t="s">
        <v>7091</v>
      </c>
      <c r="D487" s="114" t="s">
        <v>7092</v>
      </c>
      <c r="E487" s="132"/>
      <c r="F487" s="107"/>
      <c r="G487" s="107"/>
    </row>
    <row r="488" spans="1:7" x14ac:dyDescent="0.25">
      <c r="A488" s="104"/>
      <c r="B488" s="113" t="s">
        <v>10360</v>
      </c>
      <c r="C488" s="71" t="s">
        <v>7092</v>
      </c>
      <c r="D488" s="114" t="s">
        <v>7092</v>
      </c>
      <c r="E488" s="132"/>
      <c r="F488" s="107"/>
      <c r="G488" s="107"/>
    </row>
    <row r="489" spans="1:7" x14ac:dyDescent="0.25">
      <c r="A489" s="104"/>
      <c r="B489" s="113" t="s">
        <v>5886</v>
      </c>
      <c r="C489" s="71" t="s">
        <v>7091</v>
      </c>
      <c r="D489" s="114" t="s">
        <v>7092</v>
      </c>
      <c r="E489" s="132"/>
      <c r="F489" s="107"/>
      <c r="G489" s="107"/>
    </row>
    <row r="490" spans="1:7" x14ac:dyDescent="0.25">
      <c r="A490" s="104"/>
      <c r="B490" s="113" t="s">
        <v>10361</v>
      </c>
      <c r="C490" s="71" t="s">
        <v>7092</v>
      </c>
      <c r="D490" s="114" t="s">
        <v>7092</v>
      </c>
      <c r="E490" s="132"/>
      <c r="F490" s="107"/>
      <c r="G490" s="107"/>
    </row>
    <row r="491" spans="1:7" x14ac:dyDescent="0.25">
      <c r="A491" s="104"/>
      <c r="B491" s="113" t="s">
        <v>13527</v>
      </c>
      <c r="C491" s="71" t="s">
        <v>7091</v>
      </c>
      <c r="D491" s="114" t="s">
        <v>7092</v>
      </c>
      <c r="E491" s="132"/>
      <c r="F491" s="107"/>
      <c r="G491" s="107"/>
    </row>
    <row r="492" spans="1:7" x14ac:dyDescent="0.25">
      <c r="A492" s="104"/>
      <c r="B492" s="113" t="s">
        <v>5887</v>
      </c>
      <c r="C492" s="71" t="s">
        <v>7091</v>
      </c>
      <c r="D492" s="114" t="s">
        <v>7092</v>
      </c>
      <c r="E492" s="132"/>
      <c r="F492" s="107"/>
      <c r="G492" s="107"/>
    </row>
    <row r="493" spans="1:7" x14ac:dyDescent="0.25">
      <c r="A493" s="104"/>
      <c r="B493" s="113" t="s">
        <v>5888</v>
      </c>
      <c r="C493" s="71" t="s">
        <v>7091</v>
      </c>
      <c r="D493" s="114" t="s">
        <v>7092</v>
      </c>
      <c r="E493" s="132"/>
      <c r="F493" s="107"/>
      <c r="G493" s="107"/>
    </row>
    <row r="494" spans="1:7" x14ac:dyDescent="0.25">
      <c r="A494" s="104"/>
      <c r="B494" s="113" t="s">
        <v>5889</v>
      </c>
      <c r="C494" s="71" t="s">
        <v>7091</v>
      </c>
      <c r="D494" s="114" t="s">
        <v>7092</v>
      </c>
      <c r="E494" s="132"/>
      <c r="F494" s="107"/>
      <c r="G494" s="107"/>
    </row>
    <row r="495" spans="1:7" x14ac:dyDescent="0.25">
      <c r="A495" s="104"/>
      <c r="B495" s="113" t="s">
        <v>5890</v>
      </c>
      <c r="C495" s="71" t="s">
        <v>7091</v>
      </c>
      <c r="D495" s="114" t="s">
        <v>7092</v>
      </c>
      <c r="E495" s="132"/>
      <c r="F495" s="107"/>
      <c r="G495" s="107"/>
    </row>
    <row r="496" spans="1:7" x14ac:dyDescent="0.25">
      <c r="A496" s="104"/>
      <c r="B496" s="113" t="s">
        <v>10363</v>
      </c>
      <c r="C496" s="71" t="s">
        <v>7092</v>
      </c>
      <c r="D496" s="114" t="s">
        <v>7092</v>
      </c>
      <c r="E496" s="132"/>
      <c r="F496" s="107"/>
      <c r="G496" s="107"/>
    </row>
    <row r="497" spans="1:7" x14ac:dyDescent="0.25">
      <c r="A497" s="104"/>
      <c r="B497" s="113" t="s">
        <v>5891</v>
      </c>
      <c r="C497" s="71" t="s">
        <v>7091</v>
      </c>
      <c r="D497" s="114" t="s">
        <v>7092</v>
      </c>
      <c r="E497" s="132"/>
      <c r="F497" s="107"/>
      <c r="G497" s="107"/>
    </row>
    <row r="498" spans="1:7" x14ac:dyDescent="0.25">
      <c r="A498" s="104"/>
      <c r="B498" s="113" t="s">
        <v>5892</v>
      </c>
      <c r="C498" s="71" t="s">
        <v>7091</v>
      </c>
      <c r="D498" s="114" t="s">
        <v>7092</v>
      </c>
      <c r="E498" s="132"/>
      <c r="F498" s="107"/>
      <c r="G498" s="107"/>
    </row>
    <row r="499" spans="1:7" x14ac:dyDescent="0.25">
      <c r="A499" s="104"/>
      <c r="B499" s="113" t="s">
        <v>5893</v>
      </c>
      <c r="C499" s="71" t="s">
        <v>7091</v>
      </c>
      <c r="D499" s="114" t="s">
        <v>7092</v>
      </c>
      <c r="E499" s="132"/>
      <c r="F499" s="107"/>
      <c r="G499" s="107"/>
    </row>
    <row r="500" spans="1:7" x14ac:dyDescent="0.25">
      <c r="A500" s="104"/>
      <c r="B500" s="113" t="s">
        <v>10366</v>
      </c>
      <c r="C500" s="71" t="s">
        <v>7092</v>
      </c>
      <c r="D500" s="114" t="s">
        <v>7092</v>
      </c>
      <c r="E500" s="132"/>
      <c r="F500" s="107"/>
      <c r="G500" s="107"/>
    </row>
    <row r="501" spans="1:7" x14ac:dyDescent="0.25">
      <c r="A501" s="104"/>
      <c r="B501" s="113" t="s">
        <v>5894</v>
      </c>
      <c r="C501" s="71" t="s">
        <v>7091</v>
      </c>
      <c r="D501" s="114" t="s">
        <v>7092</v>
      </c>
      <c r="E501" s="132"/>
      <c r="F501" s="107"/>
      <c r="G501" s="107"/>
    </row>
    <row r="502" spans="1:7" x14ac:dyDescent="0.25">
      <c r="A502" s="104"/>
      <c r="B502" s="113" t="s">
        <v>5895</v>
      </c>
      <c r="C502" s="71" t="s">
        <v>7091</v>
      </c>
      <c r="D502" s="114" t="s">
        <v>7092</v>
      </c>
      <c r="E502" s="132"/>
      <c r="F502" s="107"/>
      <c r="G502" s="107"/>
    </row>
    <row r="503" spans="1:7" x14ac:dyDescent="0.25">
      <c r="A503" s="104"/>
      <c r="B503" s="113" t="s">
        <v>5896</v>
      </c>
      <c r="C503" s="71" t="s">
        <v>7091</v>
      </c>
      <c r="D503" s="114" t="s">
        <v>7092</v>
      </c>
      <c r="E503" s="132"/>
      <c r="F503" s="107"/>
      <c r="G503" s="107"/>
    </row>
    <row r="504" spans="1:7" x14ac:dyDescent="0.25">
      <c r="A504" s="104"/>
      <c r="B504" s="113" t="s">
        <v>5897</v>
      </c>
      <c r="C504" s="71" t="s">
        <v>7091</v>
      </c>
      <c r="D504" s="114" t="s">
        <v>7092</v>
      </c>
      <c r="E504" s="132"/>
      <c r="F504" s="107"/>
      <c r="G504" s="107"/>
    </row>
    <row r="505" spans="1:7" x14ac:dyDescent="0.25">
      <c r="A505" s="104"/>
      <c r="B505" s="113" t="s">
        <v>5898</v>
      </c>
      <c r="C505" s="71" t="s">
        <v>7091</v>
      </c>
      <c r="D505" s="114" t="s">
        <v>7092</v>
      </c>
      <c r="E505" s="132"/>
      <c r="F505" s="107"/>
      <c r="G505" s="107"/>
    </row>
    <row r="506" spans="1:7" x14ac:dyDescent="0.25">
      <c r="A506" s="104"/>
      <c r="B506" s="113" t="s">
        <v>5899</v>
      </c>
      <c r="C506" s="71" t="s">
        <v>7091</v>
      </c>
      <c r="D506" s="114" t="s">
        <v>7092</v>
      </c>
      <c r="E506" s="132"/>
      <c r="F506" s="107"/>
      <c r="G506" s="107"/>
    </row>
    <row r="507" spans="1:7" x14ac:dyDescent="0.25">
      <c r="A507" s="104"/>
      <c r="B507" s="113" t="s">
        <v>5900</v>
      </c>
      <c r="C507" s="71" t="s">
        <v>7091</v>
      </c>
      <c r="D507" s="114" t="s">
        <v>7092</v>
      </c>
      <c r="E507" s="132"/>
      <c r="F507" s="107"/>
      <c r="G507" s="107"/>
    </row>
    <row r="508" spans="1:7" x14ac:dyDescent="0.25">
      <c r="A508" s="104"/>
      <c r="B508" s="113" t="s">
        <v>5901</v>
      </c>
      <c r="C508" s="71" t="s">
        <v>7091</v>
      </c>
      <c r="D508" s="114" t="s">
        <v>7092</v>
      </c>
      <c r="E508" s="132"/>
      <c r="F508" s="107"/>
      <c r="G508" s="107"/>
    </row>
    <row r="509" spans="1:7" x14ac:dyDescent="0.25">
      <c r="A509" s="104"/>
      <c r="B509" s="113" t="s">
        <v>5902</v>
      </c>
      <c r="C509" s="71" t="s">
        <v>7091</v>
      </c>
      <c r="D509" s="114" t="s">
        <v>7092</v>
      </c>
      <c r="E509" s="132"/>
      <c r="F509" s="107"/>
      <c r="G509" s="107"/>
    </row>
    <row r="510" spans="1:7" x14ac:dyDescent="0.25">
      <c r="A510" s="104"/>
      <c r="B510" s="113" t="s">
        <v>8841</v>
      </c>
      <c r="C510" s="71" t="s">
        <v>7091</v>
      </c>
      <c r="D510" s="114" t="s">
        <v>7092</v>
      </c>
      <c r="E510" s="132"/>
      <c r="F510" s="107"/>
      <c r="G510" s="107"/>
    </row>
    <row r="511" spans="1:7" x14ac:dyDescent="0.25">
      <c r="A511" s="104"/>
      <c r="B511" s="113" t="s">
        <v>8842</v>
      </c>
      <c r="C511" s="71" t="s">
        <v>7091</v>
      </c>
      <c r="D511" s="114" t="s">
        <v>7092</v>
      </c>
      <c r="E511" s="132"/>
      <c r="F511" s="107"/>
      <c r="G511" s="107"/>
    </row>
    <row r="512" spans="1:7" x14ac:dyDescent="0.25">
      <c r="A512" s="104"/>
      <c r="B512" s="113" t="s">
        <v>8843</v>
      </c>
      <c r="C512" s="71" t="s">
        <v>7091</v>
      </c>
      <c r="D512" s="114" t="s">
        <v>7092</v>
      </c>
      <c r="E512" s="132"/>
      <c r="F512" s="107"/>
      <c r="G512" s="107"/>
    </row>
    <row r="513" spans="1:7" x14ac:dyDescent="0.25">
      <c r="A513" s="104"/>
      <c r="B513" s="113" t="s">
        <v>9523</v>
      </c>
      <c r="C513" s="71" t="s">
        <v>7091</v>
      </c>
      <c r="D513" s="114" t="s">
        <v>7092</v>
      </c>
      <c r="E513" s="132"/>
      <c r="F513" s="107"/>
      <c r="G513" s="107"/>
    </row>
    <row r="514" spans="1:7" x14ac:dyDescent="0.25">
      <c r="A514" s="104"/>
      <c r="B514" s="113" t="s">
        <v>9524</v>
      </c>
      <c r="C514" s="71" t="s">
        <v>7092</v>
      </c>
      <c r="D514" s="114" t="s">
        <v>7092</v>
      </c>
      <c r="E514" s="132"/>
      <c r="F514" s="107"/>
      <c r="G514" s="107"/>
    </row>
    <row r="515" spans="1:7" x14ac:dyDescent="0.25">
      <c r="A515" s="104"/>
      <c r="B515" s="113" t="s">
        <v>9525</v>
      </c>
      <c r="C515" s="71" t="s">
        <v>7091</v>
      </c>
      <c r="D515" s="114" t="s">
        <v>7092</v>
      </c>
      <c r="E515" s="132"/>
      <c r="F515" s="107"/>
      <c r="G515" s="107"/>
    </row>
    <row r="516" spans="1:7" x14ac:dyDescent="0.25">
      <c r="A516" s="104"/>
      <c r="B516" s="113" t="s">
        <v>9526</v>
      </c>
      <c r="C516" s="71" t="s">
        <v>7091</v>
      </c>
      <c r="D516" s="114" t="s">
        <v>7092</v>
      </c>
      <c r="E516" s="132"/>
      <c r="F516" s="107"/>
      <c r="G516" s="107"/>
    </row>
    <row r="517" spans="1:7" x14ac:dyDescent="0.25">
      <c r="A517" s="104"/>
      <c r="B517" s="113" t="s">
        <v>9527</v>
      </c>
      <c r="C517" s="71" t="s">
        <v>7091</v>
      </c>
      <c r="D517" s="114" t="s">
        <v>7092</v>
      </c>
      <c r="E517" s="132"/>
      <c r="F517" s="107"/>
      <c r="G517" s="107"/>
    </row>
    <row r="518" spans="1:7" x14ac:dyDescent="0.25">
      <c r="A518" s="104"/>
      <c r="B518" s="113" t="s">
        <v>10356</v>
      </c>
      <c r="C518" s="71" t="s">
        <v>7092</v>
      </c>
      <c r="D518" s="114" t="s">
        <v>7092</v>
      </c>
      <c r="E518" s="132"/>
      <c r="F518" s="107"/>
      <c r="G518" s="107"/>
    </row>
    <row r="519" spans="1:7" x14ac:dyDescent="0.25">
      <c r="A519" s="104"/>
      <c r="B519" s="113" t="s">
        <v>9528</v>
      </c>
      <c r="C519" s="71" t="s">
        <v>7091</v>
      </c>
      <c r="D519" s="114" t="s">
        <v>7092</v>
      </c>
      <c r="E519" s="132"/>
      <c r="F519" s="107"/>
      <c r="G519" s="107"/>
    </row>
    <row r="520" spans="1:7" x14ac:dyDescent="0.25">
      <c r="A520" s="104"/>
      <c r="B520" s="113" t="s">
        <v>9529</v>
      </c>
      <c r="C520" s="71" t="s">
        <v>7091</v>
      </c>
      <c r="D520" s="114" t="s">
        <v>7092</v>
      </c>
      <c r="E520" s="132"/>
      <c r="F520" s="107"/>
      <c r="G520" s="107"/>
    </row>
    <row r="521" spans="1:7" x14ac:dyDescent="0.25">
      <c r="A521" s="104"/>
      <c r="B521" s="113" t="s">
        <v>9530</v>
      </c>
      <c r="C521" s="71" t="s">
        <v>7091</v>
      </c>
      <c r="D521" s="114" t="s">
        <v>7092</v>
      </c>
      <c r="E521" s="132"/>
      <c r="F521" s="107"/>
      <c r="G521" s="107"/>
    </row>
    <row r="522" spans="1:7" x14ac:dyDescent="0.25">
      <c r="A522" s="104"/>
      <c r="B522" s="113" t="s">
        <v>10357</v>
      </c>
      <c r="C522" s="71" t="s">
        <v>7092</v>
      </c>
      <c r="D522" s="114" t="s">
        <v>7092</v>
      </c>
      <c r="E522" s="132"/>
      <c r="F522" s="107"/>
      <c r="G522" s="107"/>
    </row>
    <row r="523" spans="1:7" x14ac:dyDescent="0.25">
      <c r="A523" s="104"/>
      <c r="B523" s="113" t="s">
        <v>9531</v>
      </c>
      <c r="C523" s="71" t="s">
        <v>7091</v>
      </c>
      <c r="D523" s="114" t="s">
        <v>7092</v>
      </c>
      <c r="E523" s="132"/>
      <c r="F523" s="107"/>
      <c r="G523" s="107"/>
    </row>
    <row r="524" spans="1:7" x14ac:dyDescent="0.25">
      <c r="A524" s="104"/>
      <c r="B524" s="113" t="s">
        <v>9532</v>
      </c>
      <c r="C524" s="71" t="s">
        <v>7091</v>
      </c>
      <c r="D524" s="114" t="s">
        <v>7092</v>
      </c>
      <c r="E524" s="132"/>
      <c r="F524" s="107"/>
      <c r="G524" s="107"/>
    </row>
    <row r="525" spans="1:7" x14ac:dyDescent="0.25">
      <c r="A525" s="104"/>
      <c r="B525" s="113" t="s">
        <v>10358</v>
      </c>
      <c r="C525" s="71" t="s">
        <v>7092</v>
      </c>
      <c r="D525" s="114" t="s">
        <v>7092</v>
      </c>
      <c r="E525" s="132"/>
      <c r="F525" s="107"/>
      <c r="G525" s="107"/>
    </row>
    <row r="526" spans="1:7" x14ac:dyDescent="0.25">
      <c r="A526" s="104"/>
      <c r="B526" s="113" t="s">
        <v>9533</v>
      </c>
      <c r="C526" s="71" t="s">
        <v>7091</v>
      </c>
      <c r="D526" s="114" t="s">
        <v>7092</v>
      </c>
      <c r="E526" s="132"/>
      <c r="F526" s="107"/>
      <c r="G526" s="107"/>
    </row>
    <row r="527" spans="1:7" x14ac:dyDescent="0.25">
      <c r="A527" s="104"/>
      <c r="B527" s="113" t="s">
        <v>9534</v>
      </c>
      <c r="C527" s="71" t="s">
        <v>7091</v>
      </c>
      <c r="D527" s="114" t="s">
        <v>7092</v>
      </c>
      <c r="E527" s="132"/>
      <c r="F527" s="107"/>
      <c r="G527" s="107"/>
    </row>
    <row r="528" spans="1:7" x14ac:dyDescent="0.25">
      <c r="A528" s="104"/>
      <c r="B528" s="113" t="s">
        <v>9535</v>
      </c>
      <c r="C528" s="71" t="s">
        <v>7091</v>
      </c>
      <c r="D528" s="114" t="s">
        <v>7092</v>
      </c>
      <c r="E528" s="132"/>
      <c r="F528" s="107"/>
      <c r="G528" s="107"/>
    </row>
    <row r="529" spans="1:7" x14ac:dyDescent="0.25">
      <c r="A529" s="104"/>
      <c r="B529" s="113" t="s">
        <v>9536</v>
      </c>
      <c r="C529" s="71" t="s">
        <v>7091</v>
      </c>
      <c r="D529" s="114" t="s">
        <v>7092</v>
      </c>
      <c r="E529" s="132"/>
      <c r="F529" s="107"/>
      <c r="G529" s="107"/>
    </row>
    <row r="530" spans="1:7" x14ac:dyDescent="0.25">
      <c r="A530" s="104"/>
      <c r="B530" s="113" t="s">
        <v>9537</v>
      </c>
      <c r="C530" s="71" t="s">
        <v>7091</v>
      </c>
      <c r="D530" s="114" t="s">
        <v>7092</v>
      </c>
      <c r="E530" s="132"/>
      <c r="F530" s="107"/>
      <c r="G530" s="107"/>
    </row>
    <row r="531" spans="1:7" x14ac:dyDescent="0.25">
      <c r="A531" s="104"/>
      <c r="B531" s="113" t="s">
        <v>8855</v>
      </c>
      <c r="C531" s="71" t="s">
        <v>7091</v>
      </c>
      <c r="D531" s="114" t="s">
        <v>7092</v>
      </c>
      <c r="E531" s="132"/>
      <c r="F531" s="107"/>
      <c r="G531" s="107"/>
    </row>
    <row r="532" spans="1:7" x14ac:dyDescent="0.25">
      <c r="A532" s="104"/>
      <c r="B532" s="113" t="s">
        <v>8856</v>
      </c>
      <c r="C532" s="71" t="s">
        <v>7091</v>
      </c>
      <c r="D532" s="114" t="s">
        <v>7092</v>
      </c>
      <c r="E532" s="132"/>
      <c r="F532" s="107"/>
      <c r="G532" s="107"/>
    </row>
    <row r="533" spans="1:7" x14ac:dyDescent="0.25">
      <c r="A533" s="104"/>
      <c r="B533" s="113" t="s">
        <v>8857</v>
      </c>
      <c r="C533" s="71" t="s">
        <v>7091</v>
      </c>
      <c r="D533" s="114" t="s">
        <v>7092</v>
      </c>
      <c r="E533" s="132"/>
      <c r="F533" s="107"/>
      <c r="G533" s="107"/>
    </row>
    <row r="534" spans="1:7" x14ac:dyDescent="0.25">
      <c r="A534" s="104"/>
      <c r="B534" s="113" t="s">
        <v>8858</v>
      </c>
      <c r="C534" s="71" t="s">
        <v>7091</v>
      </c>
      <c r="D534" s="114" t="s">
        <v>7092</v>
      </c>
      <c r="E534" s="132"/>
      <c r="F534" s="107"/>
      <c r="G534" s="107"/>
    </row>
    <row r="535" spans="1:7" x14ac:dyDescent="0.25">
      <c r="A535" s="104"/>
      <c r="B535" s="113" t="s">
        <v>5906</v>
      </c>
      <c r="C535" s="71" t="s">
        <v>7091</v>
      </c>
      <c r="D535" s="114" t="s">
        <v>7092</v>
      </c>
      <c r="E535" s="132"/>
      <c r="F535" s="107"/>
      <c r="G535" s="107"/>
    </row>
    <row r="536" spans="1:7" x14ac:dyDescent="0.25">
      <c r="A536" s="104"/>
      <c r="B536" s="113" t="s">
        <v>5907</v>
      </c>
      <c r="C536" s="71" t="s">
        <v>7091</v>
      </c>
      <c r="D536" s="114" t="s">
        <v>7092</v>
      </c>
      <c r="E536" s="132"/>
      <c r="F536" s="107"/>
      <c r="G536" s="107"/>
    </row>
    <row r="537" spans="1:7" x14ac:dyDescent="0.25">
      <c r="A537" s="104"/>
      <c r="B537" s="113" t="s">
        <v>5908</v>
      </c>
      <c r="C537" s="71" t="s">
        <v>7091</v>
      </c>
      <c r="D537" s="114" t="s">
        <v>7092</v>
      </c>
      <c r="E537" s="132"/>
      <c r="F537" s="107"/>
      <c r="G537" s="107"/>
    </row>
    <row r="538" spans="1:7" x14ac:dyDescent="0.25">
      <c r="A538" s="104"/>
      <c r="B538" s="113" t="s">
        <v>5909</v>
      </c>
      <c r="C538" s="71" t="s">
        <v>7091</v>
      </c>
      <c r="D538" s="114" t="s">
        <v>7092</v>
      </c>
      <c r="E538" s="132"/>
      <c r="F538" s="107"/>
      <c r="G538" s="107"/>
    </row>
    <row r="539" spans="1:7" x14ac:dyDescent="0.25">
      <c r="A539" s="104"/>
      <c r="B539" s="113" t="s">
        <v>5910</v>
      </c>
      <c r="C539" s="71" t="s">
        <v>7091</v>
      </c>
      <c r="D539" s="114" t="s">
        <v>7092</v>
      </c>
      <c r="E539" s="132"/>
      <c r="F539" s="107"/>
      <c r="G539" s="107"/>
    </row>
    <row r="540" spans="1:7" x14ac:dyDescent="0.25">
      <c r="A540" s="104"/>
      <c r="B540" s="113" t="s">
        <v>5911</v>
      </c>
      <c r="C540" s="71" t="s">
        <v>7091</v>
      </c>
      <c r="D540" s="114" t="s">
        <v>7092</v>
      </c>
      <c r="E540" s="132"/>
      <c r="F540" s="107"/>
      <c r="G540" s="107"/>
    </row>
    <row r="541" spans="1:7" x14ac:dyDescent="0.25">
      <c r="A541" s="104"/>
      <c r="B541" s="113" t="s">
        <v>5912</v>
      </c>
      <c r="C541" s="71" t="s">
        <v>7091</v>
      </c>
      <c r="D541" s="114" t="s">
        <v>7092</v>
      </c>
      <c r="E541" s="132"/>
      <c r="F541" s="107"/>
      <c r="G541" s="107"/>
    </row>
    <row r="542" spans="1:7" x14ac:dyDescent="0.25">
      <c r="A542" s="104"/>
      <c r="B542" s="113" t="s">
        <v>5913</v>
      </c>
      <c r="C542" s="71" t="s">
        <v>7091</v>
      </c>
      <c r="D542" s="114" t="s">
        <v>7092</v>
      </c>
      <c r="E542" s="132"/>
      <c r="F542" s="107"/>
      <c r="G542" s="107"/>
    </row>
    <row r="543" spans="1:7" x14ac:dyDescent="0.25">
      <c r="A543" s="104"/>
      <c r="B543" s="113" t="s">
        <v>13528</v>
      </c>
      <c r="C543" s="71" t="s">
        <v>7092</v>
      </c>
      <c r="D543" s="114" t="s">
        <v>7092</v>
      </c>
      <c r="E543" s="132"/>
      <c r="F543" s="107"/>
      <c r="G543" s="107"/>
    </row>
    <row r="544" spans="1:7" x14ac:dyDescent="0.25">
      <c r="A544" s="104"/>
      <c r="B544" s="113" t="s">
        <v>5914</v>
      </c>
      <c r="C544" s="71" t="s">
        <v>7091</v>
      </c>
      <c r="D544" s="114" t="s">
        <v>7092</v>
      </c>
      <c r="E544" s="132"/>
      <c r="F544" s="107"/>
      <c r="G544" s="107"/>
    </row>
    <row r="545" spans="1:7" x14ac:dyDescent="0.25">
      <c r="A545" s="104"/>
      <c r="B545" s="113" t="s">
        <v>5915</v>
      </c>
      <c r="C545" s="71" t="s">
        <v>7091</v>
      </c>
      <c r="D545" s="114" t="s">
        <v>7092</v>
      </c>
      <c r="E545" s="132"/>
      <c r="F545" s="107"/>
      <c r="G545" s="107"/>
    </row>
    <row r="546" spans="1:7" x14ac:dyDescent="0.25">
      <c r="A546" s="104"/>
      <c r="B546" s="113" t="s">
        <v>5916</v>
      </c>
      <c r="C546" s="71" t="s">
        <v>7091</v>
      </c>
      <c r="D546" s="114" t="s">
        <v>7092</v>
      </c>
      <c r="E546" s="132"/>
      <c r="F546" s="107"/>
      <c r="G546" s="107"/>
    </row>
    <row r="547" spans="1:7" x14ac:dyDescent="0.25">
      <c r="A547" s="104"/>
      <c r="B547" s="113" t="s">
        <v>5917</v>
      </c>
      <c r="C547" s="71" t="s">
        <v>7091</v>
      </c>
      <c r="D547" s="114" t="s">
        <v>7092</v>
      </c>
      <c r="E547" s="132"/>
      <c r="F547" s="107"/>
      <c r="G547" s="107"/>
    </row>
    <row r="548" spans="1:7" x14ac:dyDescent="0.25">
      <c r="A548" s="104"/>
      <c r="B548" s="113" t="s">
        <v>5918</v>
      </c>
      <c r="C548" s="71" t="s">
        <v>7091</v>
      </c>
      <c r="D548" s="114" t="s">
        <v>7092</v>
      </c>
      <c r="E548" s="132"/>
      <c r="F548" s="107"/>
      <c r="G548" s="107"/>
    </row>
    <row r="549" spans="1:7" x14ac:dyDescent="0.25">
      <c r="A549" s="104"/>
      <c r="B549" s="113" t="s">
        <v>5919</v>
      </c>
      <c r="C549" s="71" t="s">
        <v>7091</v>
      </c>
      <c r="D549" s="114" t="s">
        <v>7092</v>
      </c>
      <c r="E549" s="132"/>
      <c r="F549" s="107"/>
      <c r="G549" s="107"/>
    </row>
    <row r="550" spans="1:7" x14ac:dyDescent="0.25">
      <c r="A550" s="104"/>
      <c r="B550" s="113" t="s">
        <v>5920</v>
      </c>
      <c r="C550" s="71" t="s">
        <v>7091</v>
      </c>
      <c r="D550" s="114" t="s">
        <v>7092</v>
      </c>
      <c r="E550" s="132"/>
      <c r="F550" s="107"/>
      <c r="G550" s="107"/>
    </row>
    <row r="551" spans="1:7" x14ac:dyDescent="0.25">
      <c r="A551" s="104"/>
      <c r="B551" s="113" t="s">
        <v>5921</v>
      </c>
      <c r="C551" s="71" t="s">
        <v>7091</v>
      </c>
      <c r="D551" s="114" t="s">
        <v>7092</v>
      </c>
      <c r="E551" s="132"/>
      <c r="F551" s="107"/>
      <c r="G551" s="107"/>
    </row>
    <row r="552" spans="1:7" x14ac:dyDescent="0.25">
      <c r="A552" s="104"/>
      <c r="B552" s="113" t="s">
        <v>10364</v>
      </c>
      <c r="C552" s="71" t="s">
        <v>7092</v>
      </c>
      <c r="D552" s="114" t="s">
        <v>7092</v>
      </c>
      <c r="E552" s="132"/>
      <c r="F552" s="107"/>
      <c r="G552" s="107"/>
    </row>
    <row r="553" spans="1:7" x14ac:dyDescent="0.25">
      <c r="A553" s="104"/>
      <c r="B553" s="113" t="s">
        <v>5922</v>
      </c>
      <c r="C553" s="71" t="s">
        <v>7091</v>
      </c>
      <c r="D553" s="114" t="s">
        <v>7092</v>
      </c>
      <c r="E553" s="132"/>
      <c r="F553" s="107"/>
      <c r="G553" s="107"/>
    </row>
    <row r="554" spans="1:7" x14ac:dyDescent="0.25">
      <c r="A554" s="104"/>
      <c r="B554" s="113" t="s">
        <v>13529</v>
      </c>
      <c r="C554" s="71" t="s">
        <v>7092</v>
      </c>
      <c r="D554" s="114" t="s">
        <v>7092</v>
      </c>
      <c r="E554" s="132"/>
      <c r="F554" s="107"/>
      <c r="G554" s="107"/>
    </row>
    <row r="555" spans="1:7" x14ac:dyDescent="0.25">
      <c r="A555" s="104"/>
      <c r="B555" s="113" t="s">
        <v>5923</v>
      </c>
      <c r="C555" s="71" t="s">
        <v>7091</v>
      </c>
      <c r="D555" s="114" t="s">
        <v>7092</v>
      </c>
      <c r="E555" s="132"/>
      <c r="F555" s="107"/>
      <c r="G555" s="107"/>
    </row>
    <row r="556" spans="1:7" x14ac:dyDescent="0.25">
      <c r="A556" s="104"/>
      <c r="B556" s="113" t="s">
        <v>1135</v>
      </c>
      <c r="C556" s="71" t="s">
        <v>7091</v>
      </c>
      <c r="D556" s="114" t="s">
        <v>7092</v>
      </c>
      <c r="E556" s="132"/>
      <c r="F556" s="107"/>
      <c r="G556" s="107"/>
    </row>
    <row r="557" spans="1:7" x14ac:dyDescent="0.25">
      <c r="A557" s="104"/>
      <c r="B557" s="113" t="s">
        <v>1136</v>
      </c>
      <c r="C557" s="71" t="s">
        <v>7091</v>
      </c>
      <c r="D557" s="114" t="s">
        <v>7092</v>
      </c>
      <c r="E557" s="132"/>
      <c r="F557" s="107"/>
      <c r="G557" s="107"/>
    </row>
    <row r="558" spans="1:7" x14ac:dyDescent="0.25">
      <c r="A558" s="104"/>
      <c r="B558" s="113" t="s">
        <v>8458</v>
      </c>
      <c r="C558" s="71" t="s">
        <v>7091</v>
      </c>
      <c r="D558" s="114" t="s">
        <v>7092</v>
      </c>
      <c r="E558" s="132"/>
      <c r="F558" s="107"/>
      <c r="G558" s="107"/>
    </row>
    <row r="559" spans="1:7" x14ac:dyDescent="0.25">
      <c r="A559" s="104"/>
      <c r="B559" s="113" t="s">
        <v>5924</v>
      </c>
      <c r="C559" s="71" t="s">
        <v>7091</v>
      </c>
      <c r="D559" s="114" t="s">
        <v>7092</v>
      </c>
      <c r="E559" s="132"/>
      <c r="F559" s="107"/>
      <c r="G559" s="107"/>
    </row>
    <row r="560" spans="1:7" x14ac:dyDescent="0.25">
      <c r="A560" s="104"/>
      <c r="B560" s="113" t="s">
        <v>8459</v>
      </c>
      <c r="C560" s="71" t="s">
        <v>7091</v>
      </c>
      <c r="D560" s="114" t="s">
        <v>7092</v>
      </c>
      <c r="E560" s="132"/>
      <c r="F560" s="107"/>
      <c r="G560" s="107"/>
    </row>
    <row r="561" spans="1:7" x14ac:dyDescent="0.25">
      <c r="A561" s="104"/>
      <c r="B561" s="113" t="s">
        <v>10195</v>
      </c>
      <c r="C561" s="71" t="s">
        <v>7091</v>
      </c>
      <c r="D561" s="114" t="s">
        <v>7092</v>
      </c>
      <c r="E561" s="132"/>
      <c r="F561" s="107"/>
      <c r="G561" s="107"/>
    </row>
    <row r="562" spans="1:7" x14ac:dyDescent="0.25">
      <c r="A562" s="104"/>
      <c r="B562" s="113" t="s">
        <v>8460</v>
      </c>
      <c r="C562" s="71" t="s">
        <v>7091</v>
      </c>
      <c r="D562" s="114" t="s">
        <v>7092</v>
      </c>
      <c r="E562" s="132"/>
      <c r="F562" s="107"/>
      <c r="G562" s="107"/>
    </row>
    <row r="563" spans="1:7" x14ac:dyDescent="0.25">
      <c r="A563" s="104"/>
      <c r="B563" s="113" t="s">
        <v>5925</v>
      </c>
      <c r="C563" s="71" t="s">
        <v>7091</v>
      </c>
      <c r="D563" s="114" t="s">
        <v>7092</v>
      </c>
      <c r="E563" s="132"/>
      <c r="F563" s="107"/>
      <c r="G563" s="107"/>
    </row>
    <row r="564" spans="1:7" x14ac:dyDescent="0.25">
      <c r="A564" s="104"/>
      <c r="B564" s="113" t="s">
        <v>10319</v>
      </c>
      <c r="C564" s="71" t="s">
        <v>7091</v>
      </c>
      <c r="D564" s="114" t="s">
        <v>7092</v>
      </c>
      <c r="E564" s="132"/>
      <c r="F564" s="107"/>
      <c r="G564" s="107"/>
    </row>
    <row r="565" spans="1:7" x14ac:dyDescent="0.25">
      <c r="A565" s="104"/>
      <c r="B565" s="113" t="s">
        <v>13530</v>
      </c>
      <c r="C565" s="71" t="s">
        <v>7092</v>
      </c>
      <c r="D565" s="114" t="s">
        <v>7092</v>
      </c>
      <c r="E565" s="132"/>
      <c r="F565" s="107"/>
      <c r="G565" s="107"/>
    </row>
    <row r="566" spans="1:7" x14ac:dyDescent="0.25">
      <c r="A566" s="104"/>
      <c r="B566" s="113" t="s">
        <v>5926</v>
      </c>
      <c r="C566" s="71" t="s">
        <v>7091</v>
      </c>
      <c r="D566" s="114" t="s">
        <v>7092</v>
      </c>
      <c r="E566" s="132"/>
      <c r="F566" s="107"/>
      <c r="G566" s="107"/>
    </row>
    <row r="567" spans="1:7" x14ac:dyDescent="0.25">
      <c r="A567" s="104"/>
      <c r="B567" s="113" t="s">
        <v>4357</v>
      </c>
      <c r="C567" s="71" t="s">
        <v>7091</v>
      </c>
      <c r="D567" s="114" t="s">
        <v>7092</v>
      </c>
      <c r="E567" s="132"/>
      <c r="F567" s="107"/>
      <c r="G567" s="107"/>
    </row>
    <row r="568" spans="1:7" x14ac:dyDescent="0.25">
      <c r="A568" s="104"/>
      <c r="B568" s="113" t="s">
        <v>5927</v>
      </c>
      <c r="C568" s="71" t="s">
        <v>7091</v>
      </c>
      <c r="D568" s="114" t="s">
        <v>7092</v>
      </c>
      <c r="E568" s="132"/>
      <c r="F568" s="107"/>
      <c r="G568" s="107"/>
    </row>
    <row r="569" spans="1:7" x14ac:dyDescent="0.25">
      <c r="A569" s="104"/>
      <c r="B569" s="113" t="s">
        <v>13531</v>
      </c>
      <c r="C569" s="71" t="s">
        <v>7092</v>
      </c>
      <c r="D569" s="114" t="s">
        <v>7092</v>
      </c>
      <c r="E569" s="132"/>
      <c r="F569" s="107"/>
      <c r="G569" s="107"/>
    </row>
    <row r="570" spans="1:7" x14ac:dyDescent="0.25">
      <c r="A570" s="104"/>
      <c r="B570" s="113" t="s">
        <v>13532</v>
      </c>
      <c r="C570" s="71" t="s">
        <v>7092</v>
      </c>
      <c r="D570" s="114" t="s">
        <v>7092</v>
      </c>
      <c r="E570" s="132"/>
      <c r="F570" s="107"/>
      <c r="G570" s="107"/>
    </row>
    <row r="571" spans="1:7" x14ac:dyDescent="0.25">
      <c r="A571" s="104"/>
      <c r="B571" s="113" t="s">
        <v>5928</v>
      </c>
      <c r="C571" s="71" t="s">
        <v>7091</v>
      </c>
      <c r="D571" s="114" t="s">
        <v>7092</v>
      </c>
      <c r="E571" s="132"/>
      <c r="F571" s="107"/>
      <c r="G571" s="107"/>
    </row>
    <row r="572" spans="1:7" x14ac:dyDescent="0.25">
      <c r="A572" s="104"/>
      <c r="B572" s="113" t="s">
        <v>13533</v>
      </c>
      <c r="C572" s="71" t="s">
        <v>7092</v>
      </c>
      <c r="D572" s="114" t="s">
        <v>7092</v>
      </c>
      <c r="E572" s="132"/>
      <c r="F572" s="107"/>
      <c r="G572" s="107"/>
    </row>
    <row r="573" spans="1:7" x14ac:dyDescent="0.25">
      <c r="A573" s="104"/>
      <c r="B573" s="113" t="s">
        <v>5929</v>
      </c>
      <c r="C573" s="71" t="s">
        <v>7092</v>
      </c>
      <c r="D573" s="114" t="s">
        <v>7092</v>
      </c>
      <c r="E573" s="132"/>
      <c r="F573" s="107"/>
      <c r="G573" s="107"/>
    </row>
    <row r="574" spans="1:7" x14ac:dyDescent="0.25">
      <c r="A574" s="104"/>
      <c r="B574" s="113" t="s">
        <v>10447</v>
      </c>
      <c r="C574" s="71" t="s">
        <v>7091</v>
      </c>
      <c r="D574" s="114" t="s">
        <v>7092</v>
      </c>
      <c r="E574" s="132"/>
      <c r="F574" s="107"/>
      <c r="G574" s="107"/>
    </row>
    <row r="575" spans="1:7" x14ac:dyDescent="0.25">
      <c r="A575" s="104"/>
      <c r="B575" s="113" t="s">
        <v>5930</v>
      </c>
      <c r="C575" s="71" t="s">
        <v>7091</v>
      </c>
      <c r="D575" s="114" t="s">
        <v>7092</v>
      </c>
      <c r="E575" s="132"/>
      <c r="F575" s="107"/>
      <c r="G575" s="107"/>
    </row>
    <row r="576" spans="1:7" x14ac:dyDescent="0.25">
      <c r="A576" s="104"/>
      <c r="B576" s="113" t="s">
        <v>10134</v>
      </c>
      <c r="C576" s="71" t="s">
        <v>7092</v>
      </c>
      <c r="D576" s="114" t="s">
        <v>7092</v>
      </c>
      <c r="E576" s="132"/>
      <c r="F576" s="107"/>
      <c r="G576" s="107"/>
    </row>
    <row r="577" spans="1:7" x14ac:dyDescent="0.25">
      <c r="A577" s="104"/>
      <c r="B577" s="113" t="s">
        <v>10448</v>
      </c>
      <c r="C577" s="71" t="s">
        <v>7091</v>
      </c>
      <c r="D577" s="114" t="s">
        <v>7092</v>
      </c>
      <c r="E577" s="132"/>
      <c r="F577" s="107"/>
      <c r="G577" s="107"/>
    </row>
    <row r="578" spans="1:7" x14ac:dyDescent="0.25">
      <c r="A578" s="104"/>
      <c r="B578" s="113" t="s">
        <v>10449</v>
      </c>
      <c r="C578" s="71" t="s">
        <v>7091</v>
      </c>
      <c r="D578" s="114" t="s">
        <v>7092</v>
      </c>
      <c r="E578" s="132"/>
      <c r="F578" s="107"/>
      <c r="G578" s="107"/>
    </row>
    <row r="579" spans="1:7" x14ac:dyDescent="0.25">
      <c r="A579" s="104"/>
      <c r="B579" s="113" t="s">
        <v>5931</v>
      </c>
      <c r="C579" s="71" t="s">
        <v>7091</v>
      </c>
      <c r="D579" s="114" t="s">
        <v>7092</v>
      </c>
      <c r="E579" s="132"/>
      <c r="F579" s="107"/>
      <c r="G579" s="107"/>
    </row>
    <row r="580" spans="1:7" x14ac:dyDescent="0.25">
      <c r="A580" s="104"/>
      <c r="B580" s="113" t="s">
        <v>13534</v>
      </c>
      <c r="C580" s="71" t="s">
        <v>7092</v>
      </c>
      <c r="D580" s="114" t="s">
        <v>7092</v>
      </c>
      <c r="E580" s="132"/>
      <c r="F580" s="107"/>
      <c r="G580" s="107"/>
    </row>
    <row r="581" spans="1:7" x14ac:dyDescent="0.25">
      <c r="A581" s="104"/>
      <c r="B581" s="113" t="s">
        <v>7780</v>
      </c>
      <c r="C581" s="71" t="s">
        <v>7092</v>
      </c>
      <c r="D581" s="114" t="s">
        <v>7092</v>
      </c>
      <c r="E581" s="132"/>
      <c r="F581" s="107"/>
      <c r="G581" s="107"/>
    </row>
    <row r="582" spans="1:7" x14ac:dyDescent="0.25">
      <c r="A582" s="104"/>
      <c r="B582" s="113" t="s">
        <v>8634</v>
      </c>
      <c r="C582" s="71" t="s">
        <v>7091</v>
      </c>
      <c r="D582" s="114" t="s">
        <v>7092</v>
      </c>
      <c r="E582" s="132"/>
      <c r="F582" s="107"/>
      <c r="G582" s="107"/>
    </row>
    <row r="583" spans="1:7" x14ac:dyDescent="0.25">
      <c r="A583" s="104"/>
      <c r="B583" s="113" t="s">
        <v>8635</v>
      </c>
      <c r="C583" s="71" t="s">
        <v>7091</v>
      </c>
      <c r="D583" s="114" t="s">
        <v>7092</v>
      </c>
      <c r="E583" s="132"/>
      <c r="F583" s="107"/>
      <c r="G583" s="107"/>
    </row>
    <row r="584" spans="1:7" x14ac:dyDescent="0.25">
      <c r="A584" s="104"/>
      <c r="B584" s="113" t="s">
        <v>13535</v>
      </c>
      <c r="C584" s="71" t="s">
        <v>7092</v>
      </c>
      <c r="D584" s="114" t="s">
        <v>7092</v>
      </c>
      <c r="E584" s="132"/>
      <c r="F584" s="107"/>
      <c r="G584" s="107"/>
    </row>
    <row r="585" spans="1:7" x14ac:dyDescent="0.25">
      <c r="A585" s="104"/>
      <c r="B585" s="113" t="s">
        <v>13536</v>
      </c>
      <c r="C585" s="71" t="s">
        <v>7092</v>
      </c>
      <c r="D585" s="114" t="s">
        <v>7092</v>
      </c>
      <c r="E585" s="132"/>
      <c r="F585" s="107"/>
      <c r="G585" s="107"/>
    </row>
    <row r="586" spans="1:7" x14ac:dyDescent="0.25">
      <c r="A586" s="104"/>
      <c r="B586" s="113" t="s">
        <v>13537</v>
      </c>
      <c r="C586" s="71" t="s">
        <v>7092</v>
      </c>
      <c r="D586" s="114" t="s">
        <v>7092</v>
      </c>
      <c r="E586" s="132"/>
      <c r="F586" s="107"/>
      <c r="G586" s="107"/>
    </row>
    <row r="587" spans="1:7" x14ac:dyDescent="0.25">
      <c r="A587" s="104"/>
      <c r="B587" s="113" t="s">
        <v>13538</v>
      </c>
      <c r="C587" s="71" t="s">
        <v>7092</v>
      </c>
      <c r="D587" s="114" t="s">
        <v>7092</v>
      </c>
      <c r="E587" s="132"/>
      <c r="F587" s="107"/>
      <c r="G587" s="107"/>
    </row>
    <row r="588" spans="1:7" x14ac:dyDescent="0.25">
      <c r="A588" s="104"/>
      <c r="B588" s="113" t="s">
        <v>13539</v>
      </c>
      <c r="C588" s="71" t="s">
        <v>7092</v>
      </c>
      <c r="D588" s="114" t="s">
        <v>7092</v>
      </c>
      <c r="E588" s="132"/>
      <c r="F588" s="107"/>
      <c r="G588" s="107"/>
    </row>
    <row r="589" spans="1:7" x14ac:dyDescent="0.25">
      <c r="A589" s="104"/>
      <c r="B589" s="113" t="s">
        <v>5932</v>
      </c>
      <c r="C589" s="71" t="s">
        <v>7091</v>
      </c>
      <c r="D589" s="114" t="s">
        <v>7092</v>
      </c>
      <c r="E589" s="132"/>
      <c r="F589" s="107"/>
      <c r="G589" s="107"/>
    </row>
    <row r="590" spans="1:7" x14ac:dyDescent="0.25">
      <c r="A590" s="104"/>
      <c r="B590" s="113" t="s">
        <v>10369</v>
      </c>
      <c r="C590" s="71" t="s">
        <v>7092</v>
      </c>
      <c r="D590" s="114" t="s">
        <v>7092</v>
      </c>
      <c r="E590" s="132"/>
      <c r="F590" s="107"/>
      <c r="G590" s="107"/>
    </row>
    <row r="591" spans="1:7" x14ac:dyDescent="0.25">
      <c r="A591" s="104"/>
      <c r="B591" s="113" t="s">
        <v>401</v>
      </c>
      <c r="C591" s="71" t="s">
        <v>7091</v>
      </c>
      <c r="D591" s="114" t="s">
        <v>7092</v>
      </c>
      <c r="E591" s="132"/>
      <c r="F591" s="107"/>
      <c r="G591" s="107"/>
    </row>
    <row r="592" spans="1:7" x14ac:dyDescent="0.25">
      <c r="A592" s="104"/>
      <c r="B592" s="113" t="s">
        <v>10371</v>
      </c>
      <c r="C592" s="71" t="s">
        <v>7092</v>
      </c>
      <c r="D592" s="114" t="s">
        <v>7092</v>
      </c>
      <c r="E592" s="132"/>
      <c r="F592" s="107"/>
      <c r="G592" s="107"/>
    </row>
    <row r="593" spans="1:7" x14ac:dyDescent="0.25">
      <c r="A593" s="104"/>
      <c r="B593" s="113" t="s">
        <v>402</v>
      </c>
      <c r="C593" s="71" t="s">
        <v>7091</v>
      </c>
      <c r="D593" s="114" t="s">
        <v>7092</v>
      </c>
      <c r="E593" s="132"/>
      <c r="F593" s="107"/>
      <c r="G593" s="107"/>
    </row>
    <row r="594" spans="1:7" x14ac:dyDescent="0.25">
      <c r="A594" s="104"/>
      <c r="B594" s="113" t="s">
        <v>403</v>
      </c>
      <c r="C594" s="71" t="s">
        <v>7091</v>
      </c>
      <c r="D594" s="114" t="s">
        <v>7092</v>
      </c>
      <c r="E594" s="132"/>
      <c r="F594" s="107"/>
      <c r="G594" s="107"/>
    </row>
    <row r="595" spans="1:7" x14ac:dyDescent="0.25">
      <c r="A595" s="104"/>
      <c r="B595" s="113" t="s">
        <v>10367</v>
      </c>
      <c r="C595" s="71" t="s">
        <v>7092</v>
      </c>
      <c r="D595" s="114" t="s">
        <v>7092</v>
      </c>
      <c r="E595" s="132"/>
      <c r="F595" s="107"/>
      <c r="G595" s="107"/>
    </row>
    <row r="596" spans="1:7" x14ac:dyDescent="0.25">
      <c r="A596" s="104"/>
      <c r="B596" s="113" t="s">
        <v>404</v>
      </c>
      <c r="C596" s="71" t="s">
        <v>7091</v>
      </c>
      <c r="D596" s="114" t="s">
        <v>7092</v>
      </c>
      <c r="E596" s="132"/>
      <c r="F596" s="107"/>
      <c r="G596" s="107"/>
    </row>
    <row r="597" spans="1:7" x14ac:dyDescent="0.25">
      <c r="A597" s="104"/>
      <c r="B597" s="113" t="s">
        <v>13540</v>
      </c>
      <c r="C597" s="71" t="s">
        <v>7091</v>
      </c>
      <c r="D597" s="114" t="s">
        <v>7092</v>
      </c>
      <c r="E597" s="132"/>
      <c r="F597" s="107"/>
      <c r="G597" s="107"/>
    </row>
    <row r="598" spans="1:7" x14ac:dyDescent="0.25">
      <c r="A598" s="104"/>
      <c r="B598" s="113" t="s">
        <v>405</v>
      </c>
      <c r="C598" s="71" t="s">
        <v>7092</v>
      </c>
      <c r="D598" s="114" t="s">
        <v>7092</v>
      </c>
      <c r="E598" s="132"/>
      <c r="F598" s="107"/>
      <c r="G598" s="107"/>
    </row>
    <row r="599" spans="1:7" x14ac:dyDescent="0.25">
      <c r="A599" s="104"/>
      <c r="B599" s="113" t="s">
        <v>406</v>
      </c>
      <c r="C599" s="71" t="s">
        <v>7091</v>
      </c>
      <c r="D599" s="114" t="s">
        <v>7092</v>
      </c>
      <c r="E599" s="132"/>
      <c r="F599" s="107"/>
      <c r="G599" s="107"/>
    </row>
    <row r="600" spans="1:7" x14ac:dyDescent="0.25">
      <c r="A600" s="104"/>
      <c r="B600" s="113" t="s">
        <v>8636</v>
      </c>
      <c r="C600" s="71" t="s">
        <v>7091</v>
      </c>
      <c r="D600" s="114" t="s">
        <v>7092</v>
      </c>
      <c r="E600" s="132"/>
      <c r="F600" s="107"/>
      <c r="G600" s="107"/>
    </row>
    <row r="601" spans="1:7" x14ac:dyDescent="0.25">
      <c r="A601" s="104"/>
      <c r="B601" s="113" t="s">
        <v>407</v>
      </c>
      <c r="C601" s="71" t="s">
        <v>7091</v>
      </c>
      <c r="D601" s="114" t="s">
        <v>7092</v>
      </c>
      <c r="E601" s="132"/>
      <c r="F601" s="107"/>
      <c r="G601" s="107"/>
    </row>
    <row r="602" spans="1:7" x14ac:dyDescent="0.25">
      <c r="A602" s="104"/>
      <c r="B602" s="113" t="s">
        <v>408</v>
      </c>
      <c r="C602" s="71" t="s">
        <v>7092</v>
      </c>
      <c r="D602" s="114" t="s">
        <v>7092</v>
      </c>
      <c r="E602" s="132"/>
      <c r="F602" s="107"/>
      <c r="G602" s="107"/>
    </row>
    <row r="603" spans="1:7" x14ac:dyDescent="0.25">
      <c r="A603" s="104"/>
      <c r="B603" s="113" t="s">
        <v>409</v>
      </c>
      <c r="C603" s="71" t="s">
        <v>7092</v>
      </c>
      <c r="D603" s="114" t="s">
        <v>7092</v>
      </c>
      <c r="E603" s="132"/>
      <c r="F603" s="107"/>
      <c r="G603" s="107"/>
    </row>
    <row r="604" spans="1:7" x14ac:dyDescent="0.25">
      <c r="A604" s="104"/>
      <c r="B604" s="113" t="s">
        <v>3216</v>
      </c>
      <c r="C604" s="71" t="s">
        <v>7091</v>
      </c>
      <c r="D604" s="114" t="s">
        <v>7092</v>
      </c>
      <c r="E604" s="132"/>
      <c r="F604" s="107"/>
      <c r="G604" s="107"/>
    </row>
    <row r="605" spans="1:7" x14ac:dyDescent="0.25">
      <c r="A605" s="104"/>
      <c r="B605" s="113" t="s">
        <v>8637</v>
      </c>
      <c r="C605" s="71" t="s">
        <v>7092</v>
      </c>
      <c r="D605" s="114" t="s">
        <v>7092</v>
      </c>
      <c r="E605" s="132"/>
      <c r="F605" s="107"/>
      <c r="G605" s="107"/>
    </row>
    <row r="606" spans="1:7" x14ac:dyDescent="0.25">
      <c r="A606" s="104"/>
      <c r="B606" s="113" t="s">
        <v>3217</v>
      </c>
      <c r="C606" s="71" t="s">
        <v>7092</v>
      </c>
      <c r="D606" s="114" t="s">
        <v>7092</v>
      </c>
      <c r="E606" s="132"/>
      <c r="F606" s="107"/>
      <c r="G606" s="107"/>
    </row>
    <row r="607" spans="1:7" x14ac:dyDescent="0.25">
      <c r="A607" s="104"/>
      <c r="B607" s="113" t="s">
        <v>13541</v>
      </c>
      <c r="C607" s="71" t="s">
        <v>7092</v>
      </c>
      <c r="D607" s="114" t="s">
        <v>7092</v>
      </c>
      <c r="E607" s="132"/>
      <c r="F607" s="107"/>
      <c r="G607" s="107"/>
    </row>
    <row r="608" spans="1:7" x14ac:dyDescent="0.25">
      <c r="A608" s="104"/>
      <c r="B608" s="113" t="s">
        <v>3218</v>
      </c>
      <c r="C608" s="71" t="s">
        <v>7091</v>
      </c>
      <c r="D608" s="114" t="s">
        <v>7092</v>
      </c>
      <c r="E608" s="132"/>
      <c r="F608" s="107"/>
      <c r="G608" s="107"/>
    </row>
    <row r="609" spans="1:7" x14ac:dyDescent="0.25">
      <c r="A609" s="104"/>
      <c r="B609" s="113" t="s">
        <v>10370</v>
      </c>
      <c r="C609" s="71" t="s">
        <v>7092</v>
      </c>
      <c r="D609" s="114" t="s">
        <v>7092</v>
      </c>
      <c r="E609" s="132"/>
      <c r="F609" s="107"/>
      <c r="G609" s="107"/>
    </row>
    <row r="610" spans="1:7" x14ac:dyDescent="0.25">
      <c r="A610" s="104"/>
      <c r="B610" s="113" t="s">
        <v>13542</v>
      </c>
      <c r="C610" s="71" t="s">
        <v>7092</v>
      </c>
      <c r="D610" s="114" t="s">
        <v>7092</v>
      </c>
      <c r="E610" s="132"/>
      <c r="F610" s="107"/>
      <c r="G610" s="107"/>
    </row>
    <row r="611" spans="1:7" x14ac:dyDescent="0.25">
      <c r="A611" s="104"/>
      <c r="B611" s="113" t="s">
        <v>8638</v>
      </c>
      <c r="C611" s="71" t="s">
        <v>7091</v>
      </c>
      <c r="D611" s="114" t="s">
        <v>7092</v>
      </c>
      <c r="E611" s="132"/>
      <c r="F611" s="107"/>
      <c r="G611" s="107"/>
    </row>
    <row r="612" spans="1:7" x14ac:dyDescent="0.25">
      <c r="A612" s="104"/>
      <c r="B612" s="113" t="s">
        <v>13543</v>
      </c>
      <c r="C612" s="71" t="s">
        <v>7092</v>
      </c>
      <c r="D612" s="114" t="s">
        <v>7092</v>
      </c>
      <c r="E612" s="132"/>
      <c r="F612" s="107"/>
      <c r="G612" s="107"/>
    </row>
    <row r="613" spans="1:7" x14ac:dyDescent="0.25">
      <c r="A613" s="104"/>
      <c r="B613" s="113" t="s">
        <v>3219</v>
      </c>
      <c r="C613" s="71" t="s">
        <v>7091</v>
      </c>
      <c r="D613" s="114" t="s">
        <v>7092</v>
      </c>
      <c r="E613" s="132"/>
      <c r="F613" s="107"/>
      <c r="G613" s="107"/>
    </row>
    <row r="614" spans="1:7" x14ac:dyDescent="0.25">
      <c r="A614" s="104"/>
      <c r="B614" s="113" t="s">
        <v>7781</v>
      </c>
      <c r="C614" s="71" t="s">
        <v>7091</v>
      </c>
      <c r="D614" s="114" t="s">
        <v>7092</v>
      </c>
      <c r="E614" s="132"/>
      <c r="F614" s="107"/>
      <c r="G614" s="107"/>
    </row>
    <row r="615" spans="1:7" x14ac:dyDescent="0.25">
      <c r="A615" s="104"/>
      <c r="B615" s="113" t="s">
        <v>3220</v>
      </c>
      <c r="C615" s="71" t="s">
        <v>7091</v>
      </c>
      <c r="D615" s="114" t="s">
        <v>7092</v>
      </c>
      <c r="E615" s="132"/>
      <c r="F615" s="107"/>
      <c r="G615" s="107"/>
    </row>
    <row r="616" spans="1:7" x14ac:dyDescent="0.25">
      <c r="A616" s="104"/>
      <c r="B616" s="113" t="s">
        <v>529</v>
      </c>
      <c r="C616" s="71" t="s">
        <v>7091</v>
      </c>
      <c r="D616" s="114" t="s">
        <v>7092</v>
      </c>
      <c r="E616" s="132"/>
      <c r="F616" s="107"/>
      <c r="G616" s="107"/>
    </row>
    <row r="617" spans="1:7" x14ac:dyDescent="0.25">
      <c r="A617" s="104"/>
      <c r="B617" s="113" t="s">
        <v>530</v>
      </c>
      <c r="C617" s="71" t="s">
        <v>7091</v>
      </c>
      <c r="D617" s="114" t="s">
        <v>7092</v>
      </c>
      <c r="E617" s="132"/>
      <c r="F617" s="107"/>
      <c r="G617" s="107"/>
    </row>
    <row r="618" spans="1:7" x14ac:dyDescent="0.25">
      <c r="A618" s="104"/>
      <c r="B618" s="113" t="s">
        <v>13544</v>
      </c>
      <c r="C618" s="71" t="s">
        <v>7092</v>
      </c>
      <c r="D618" s="114" t="s">
        <v>7092</v>
      </c>
      <c r="E618" s="132"/>
      <c r="F618" s="107"/>
      <c r="G618" s="107"/>
    </row>
    <row r="619" spans="1:7" x14ac:dyDescent="0.25">
      <c r="A619" s="104"/>
      <c r="B619" s="113" t="s">
        <v>3221</v>
      </c>
      <c r="C619" s="71" t="s">
        <v>7091</v>
      </c>
      <c r="D619" s="114" t="s">
        <v>7092</v>
      </c>
      <c r="E619" s="132"/>
      <c r="F619" s="107"/>
      <c r="G619" s="107"/>
    </row>
    <row r="620" spans="1:7" x14ac:dyDescent="0.25">
      <c r="A620" s="104"/>
      <c r="B620" s="113" t="s">
        <v>1793</v>
      </c>
      <c r="C620" s="71" t="s">
        <v>7091</v>
      </c>
      <c r="D620" s="114" t="s">
        <v>7092</v>
      </c>
      <c r="E620" s="132"/>
      <c r="F620" s="107"/>
      <c r="G620" s="107"/>
    </row>
    <row r="621" spans="1:7" x14ac:dyDescent="0.25">
      <c r="A621" s="104"/>
      <c r="B621" s="113" t="s">
        <v>8774</v>
      </c>
      <c r="C621" s="71" t="s">
        <v>7092</v>
      </c>
      <c r="D621" s="114" t="s">
        <v>7092</v>
      </c>
      <c r="E621" s="132"/>
      <c r="F621" s="107"/>
      <c r="G621" s="107"/>
    </row>
    <row r="622" spans="1:7" x14ac:dyDescent="0.25">
      <c r="A622" s="104"/>
      <c r="B622" s="113" t="s">
        <v>531</v>
      </c>
      <c r="C622" s="71" t="s">
        <v>7092</v>
      </c>
      <c r="D622" s="114" t="s">
        <v>7092</v>
      </c>
      <c r="E622" s="132"/>
      <c r="F622" s="107"/>
      <c r="G622" s="107"/>
    </row>
    <row r="623" spans="1:7" x14ac:dyDescent="0.25">
      <c r="A623" s="104"/>
      <c r="B623" s="113" t="s">
        <v>8773</v>
      </c>
      <c r="C623" s="71" t="s">
        <v>7092</v>
      </c>
      <c r="D623" s="114" t="s">
        <v>7092</v>
      </c>
      <c r="E623" s="132"/>
      <c r="F623" s="107"/>
      <c r="G623" s="107"/>
    </row>
    <row r="624" spans="1:7" x14ac:dyDescent="0.25">
      <c r="A624" s="104"/>
      <c r="B624" s="113" t="s">
        <v>3222</v>
      </c>
      <c r="C624" s="71" t="s">
        <v>7091</v>
      </c>
      <c r="D624" s="114" t="s">
        <v>7092</v>
      </c>
      <c r="E624" s="132"/>
      <c r="F624" s="107"/>
      <c r="G624" s="107"/>
    </row>
    <row r="625" spans="1:7" x14ac:dyDescent="0.25">
      <c r="A625" s="104"/>
      <c r="B625" s="113" t="s">
        <v>532</v>
      </c>
      <c r="C625" s="71" t="s">
        <v>7092</v>
      </c>
      <c r="D625" s="114" t="s">
        <v>7092</v>
      </c>
      <c r="E625" s="132"/>
      <c r="F625" s="107"/>
      <c r="G625" s="107"/>
    </row>
    <row r="626" spans="1:7" x14ac:dyDescent="0.25">
      <c r="A626" s="104"/>
      <c r="B626" s="113" t="s">
        <v>13545</v>
      </c>
      <c r="C626" s="71" t="s">
        <v>7092</v>
      </c>
      <c r="D626" s="114" t="s">
        <v>7092</v>
      </c>
      <c r="E626" s="132"/>
      <c r="F626" s="107"/>
      <c r="G626" s="107"/>
    </row>
    <row r="627" spans="1:7" x14ac:dyDescent="0.25">
      <c r="A627" s="104"/>
      <c r="B627" s="113" t="s">
        <v>533</v>
      </c>
      <c r="C627" s="71" t="s">
        <v>7092</v>
      </c>
      <c r="D627" s="114" t="s">
        <v>7092</v>
      </c>
      <c r="E627" s="132"/>
      <c r="F627" s="107"/>
      <c r="G627" s="107"/>
    </row>
    <row r="628" spans="1:7" x14ac:dyDescent="0.25">
      <c r="A628" s="104"/>
      <c r="B628" s="113" t="s">
        <v>13546</v>
      </c>
      <c r="C628" s="71" t="s">
        <v>7092</v>
      </c>
      <c r="D628" s="114" t="s">
        <v>7092</v>
      </c>
      <c r="E628" s="132"/>
      <c r="F628" s="107"/>
      <c r="G628" s="107"/>
    </row>
    <row r="629" spans="1:7" x14ac:dyDescent="0.25">
      <c r="A629" s="104"/>
      <c r="B629" s="113" t="s">
        <v>13547</v>
      </c>
      <c r="C629" s="71" t="s">
        <v>7092</v>
      </c>
      <c r="D629" s="114" t="s">
        <v>7092</v>
      </c>
      <c r="E629" s="132"/>
      <c r="F629" s="107"/>
      <c r="G629" s="107"/>
    </row>
    <row r="630" spans="1:7" x14ac:dyDescent="0.25">
      <c r="A630" s="104"/>
      <c r="B630" s="113" t="s">
        <v>1794</v>
      </c>
      <c r="C630" s="71" t="s">
        <v>7091</v>
      </c>
      <c r="D630" s="114" t="s">
        <v>7092</v>
      </c>
      <c r="E630" s="132"/>
      <c r="F630" s="107"/>
      <c r="G630" s="107"/>
    </row>
    <row r="631" spans="1:7" x14ac:dyDescent="0.25">
      <c r="A631" s="104"/>
      <c r="B631" s="113" t="s">
        <v>10372</v>
      </c>
      <c r="C631" s="71" t="s">
        <v>7092</v>
      </c>
      <c r="D631" s="114" t="s">
        <v>7092</v>
      </c>
      <c r="E631" s="132"/>
      <c r="F631" s="107"/>
      <c r="G631" s="107"/>
    </row>
    <row r="632" spans="1:7" x14ac:dyDescent="0.25">
      <c r="A632" s="104"/>
      <c r="B632" s="113" t="s">
        <v>1790</v>
      </c>
      <c r="C632" s="71" t="s">
        <v>7091</v>
      </c>
      <c r="D632" s="114" t="s">
        <v>7092</v>
      </c>
      <c r="E632" s="132"/>
      <c r="F632" s="107"/>
      <c r="G632" s="107"/>
    </row>
    <row r="633" spans="1:7" x14ac:dyDescent="0.25">
      <c r="A633" s="104"/>
      <c r="B633" s="113" t="s">
        <v>3223</v>
      </c>
      <c r="C633" s="71" t="s">
        <v>7091</v>
      </c>
      <c r="D633" s="114" t="s">
        <v>7092</v>
      </c>
      <c r="E633" s="132"/>
      <c r="F633" s="107"/>
      <c r="G633" s="107"/>
    </row>
    <row r="634" spans="1:7" x14ac:dyDescent="0.25">
      <c r="A634" s="104"/>
      <c r="B634" s="113" t="s">
        <v>1791</v>
      </c>
      <c r="C634" s="71" t="s">
        <v>7091</v>
      </c>
      <c r="D634" s="114" t="s">
        <v>7092</v>
      </c>
      <c r="E634" s="132"/>
      <c r="F634" s="107"/>
      <c r="G634" s="107"/>
    </row>
    <row r="635" spans="1:7" x14ac:dyDescent="0.25">
      <c r="A635" s="104"/>
      <c r="B635" s="113" t="s">
        <v>1792</v>
      </c>
      <c r="C635" s="71" t="s">
        <v>7092</v>
      </c>
      <c r="D635" s="114" t="s">
        <v>7092</v>
      </c>
      <c r="E635" s="132"/>
      <c r="F635" s="107"/>
      <c r="G635" s="107"/>
    </row>
    <row r="636" spans="1:7" x14ac:dyDescent="0.25">
      <c r="A636" s="104"/>
      <c r="B636" s="113" t="s">
        <v>13548</v>
      </c>
      <c r="C636" s="71" t="s">
        <v>7092</v>
      </c>
      <c r="D636" s="114" t="s">
        <v>7092</v>
      </c>
      <c r="E636" s="132"/>
      <c r="F636" s="107"/>
      <c r="G636" s="107"/>
    </row>
    <row r="637" spans="1:7" x14ac:dyDescent="0.25">
      <c r="A637" s="104"/>
      <c r="B637" s="113" t="s">
        <v>13549</v>
      </c>
      <c r="C637" s="71" t="s">
        <v>7092</v>
      </c>
      <c r="D637" s="114" t="s">
        <v>7092</v>
      </c>
      <c r="E637" s="132"/>
      <c r="F637" s="107"/>
      <c r="G637" s="107"/>
    </row>
    <row r="638" spans="1:7" x14ac:dyDescent="0.25">
      <c r="A638" s="104"/>
      <c r="B638" s="113" t="s">
        <v>13550</v>
      </c>
      <c r="C638" s="71" t="s">
        <v>7092</v>
      </c>
      <c r="D638" s="114" t="s">
        <v>7092</v>
      </c>
      <c r="E638" s="132"/>
      <c r="F638" s="107"/>
      <c r="G638" s="107"/>
    </row>
    <row r="639" spans="1:7" x14ac:dyDescent="0.25">
      <c r="A639" s="104"/>
      <c r="B639" s="113" t="s">
        <v>1795</v>
      </c>
      <c r="C639" s="71" t="s">
        <v>7092</v>
      </c>
      <c r="D639" s="114" t="s">
        <v>7092</v>
      </c>
      <c r="E639" s="132"/>
      <c r="F639" s="107"/>
      <c r="G639" s="107"/>
    </row>
    <row r="640" spans="1:7" x14ac:dyDescent="0.25">
      <c r="A640" s="104"/>
      <c r="B640" s="113" t="s">
        <v>13551</v>
      </c>
      <c r="C640" s="71" t="s">
        <v>7092</v>
      </c>
      <c r="D640" s="114" t="s">
        <v>7092</v>
      </c>
      <c r="E640" s="132"/>
      <c r="F640" s="107"/>
      <c r="G640" s="107"/>
    </row>
    <row r="641" spans="1:7" x14ac:dyDescent="0.25">
      <c r="A641" s="104"/>
      <c r="B641" s="113" t="s">
        <v>1796</v>
      </c>
      <c r="C641" s="71" t="s">
        <v>7091</v>
      </c>
      <c r="D641" s="114" t="s">
        <v>7092</v>
      </c>
      <c r="E641" s="132"/>
      <c r="F641" s="107"/>
      <c r="G641" s="107"/>
    </row>
    <row r="642" spans="1:7" x14ac:dyDescent="0.25">
      <c r="A642" s="104"/>
      <c r="B642" s="113" t="s">
        <v>1797</v>
      </c>
      <c r="C642" s="71" t="s">
        <v>7092</v>
      </c>
      <c r="D642" s="114" t="s">
        <v>7092</v>
      </c>
      <c r="E642" s="132"/>
      <c r="F642" s="107"/>
      <c r="G642" s="107"/>
    </row>
    <row r="643" spans="1:7" x14ac:dyDescent="0.25">
      <c r="A643" s="104"/>
      <c r="B643" s="113" t="s">
        <v>1798</v>
      </c>
      <c r="C643" s="71" t="s">
        <v>7091</v>
      </c>
      <c r="D643" s="114" t="s">
        <v>7092</v>
      </c>
      <c r="E643" s="132"/>
      <c r="F643" s="107"/>
      <c r="G643" s="107"/>
    </row>
    <row r="644" spans="1:7" x14ac:dyDescent="0.25">
      <c r="A644" s="104"/>
      <c r="B644" s="113" t="s">
        <v>13552</v>
      </c>
      <c r="C644" s="71" t="s">
        <v>7092</v>
      </c>
      <c r="D644" s="114" t="s">
        <v>7092</v>
      </c>
      <c r="E644" s="132"/>
      <c r="F644" s="107"/>
      <c r="G644" s="107"/>
    </row>
    <row r="645" spans="1:7" x14ac:dyDescent="0.25">
      <c r="A645" s="104"/>
      <c r="B645" s="113" t="s">
        <v>13553</v>
      </c>
      <c r="C645" s="71" t="s">
        <v>7092</v>
      </c>
      <c r="D645" s="114" t="s">
        <v>7092</v>
      </c>
      <c r="E645" s="132"/>
      <c r="F645" s="107"/>
      <c r="G645" s="107"/>
    </row>
    <row r="646" spans="1:7" x14ac:dyDescent="0.25">
      <c r="A646" s="104"/>
      <c r="B646" s="113" t="s">
        <v>3224</v>
      </c>
      <c r="C646" s="71" t="s">
        <v>7091</v>
      </c>
      <c r="D646" s="114" t="s">
        <v>7092</v>
      </c>
      <c r="E646" s="132"/>
      <c r="F646" s="107"/>
      <c r="G646" s="107"/>
    </row>
    <row r="647" spans="1:7" x14ac:dyDescent="0.25">
      <c r="A647" s="104"/>
      <c r="B647" s="113" t="s">
        <v>1799</v>
      </c>
      <c r="C647" s="71" t="s">
        <v>7091</v>
      </c>
      <c r="D647" s="114" t="s">
        <v>7092</v>
      </c>
      <c r="E647" s="132"/>
      <c r="F647" s="107"/>
      <c r="G647" s="107"/>
    </row>
    <row r="648" spans="1:7" x14ac:dyDescent="0.25">
      <c r="A648" s="104"/>
      <c r="B648" s="113" t="s">
        <v>1800</v>
      </c>
      <c r="C648" s="71" t="s">
        <v>7091</v>
      </c>
      <c r="D648" s="114" t="s">
        <v>7092</v>
      </c>
      <c r="E648" s="132"/>
      <c r="F648" s="107"/>
      <c r="G648" s="107"/>
    </row>
    <row r="649" spans="1:7" x14ac:dyDescent="0.25">
      <c r="A649" s="104"/>
      <c r="B649" s="113" t="s">
        <v>13554</v>
      </c>
      <c r="C649" s="71" t="s">
        <v>7092</v>
      </c>
      <c r="D649" s="114" t="s">
        <v>7092</v>
      </c>
      <c r="E649" s="132"/>
      <c r="F649" s="107"/>
      <c r="G649" s="107"/>
    </row>
    <row r="650" spans="1:7" x14ac:dyDescent="0.25">
      <c r="A650" s="104"/>
      <c r="B650" s="113" t="s">
        <v>13555</v>
      </c>
      <c r="C650" s="71" t="s">
        <v>7092</v>
      </c>
      <c r="D650" s="114" t="s">
        <v>7092</v>
      </c>
      <c r="E650" s="132"/>
      <c r="F650" s="107"/>
      <c r="G650" s="107"/>
    </row>
    <row r="651" spans="1:7" x14ac:dyDescent="0.25">
      <c r="A651" s="104"/>
      <c r="B651" s="113" t="s">
        <v>1801</v>
      </c>
      <c r="C651" s="71" t="s">
        <v>7091</v>
      </c>
      <c r="D651" s="114" t="s">
        <v>7092</v>
      </c>
      <c r="E651" s="132"/>
      <c r="F651" s="107"/>
      <c r="G651" s="107"/>
    </row>
    <row r="652" spans="1:7" x14ac:dyDescent="0.25">
      <c r="A652" s="104"/>
      <c r="B652" s="113" t="s">
        <v>13556</v>
      </c>
      <c r="C652" s="71" t="s">
        <v>7092</v>
      </c>
      <c r="D652" s="114" t="s">
        <v>7092</v>
      </c>
      <c r="E652" s="132"/>
      <c r="F652" s="107"/>
      <c r="G652" s="107"/>
    </row>
    <row r="653" spans="1:7" x14ac:dyDescent="0.25">
      <c r="A653" s="104"/>
      <c r="B653" s="113" t="s">
        <v>1802</v>
      </c>
      <c r="C653" s="71" t="s">
        <v>7091</v>
      </c>
      <c r="D653" s="114" t="s">
        <v>7092</v>
      </c>
      <c r="E653" s="132"/>
      <c r="F653" s="107"/>
      <c r="G653" s="107"/>
    </row>
    <row r="654" spans="1:7" x14ac:dyDescent="0.25">
      <c r="A654" s="104"/>
      <c r="B654" s="113" t="s">
        <v>13557</v>
      </c>
      <c r="C654" s="71" t="s">
        <v>7092</v>
      </c>
      <c r="D654" s="114" t="s">
        <v>7092</v>
      </c>
      <c r="E654" s="132"/>
      <c r="F654" s="107"/>
      <c r="G654" s="107"/>
    </row>
    <row r="655" spans="1:7" x14ac:dyDescent="0.25">
      <c r="A655" s="104"/>
      <c r="B655" s="113" t="s">
        <v>3225</v>
      </c>
      <c r="C655" s="71" t="s">
        <v>7091</v>
      </c>
      <c r="D655" s="114" t="s">
        <v>7092</v>
      </c>
      <c r="E655" s="132"/>
      <c r="F655" s="107"/>
      <c r="G655" s="107"/>
    </row>
    <row r="656" spans="1:7" x14ac:dyDescent="0.25">
      <c r="A656" s="104"/>
      <c r="B656" s="113" t="s">
        <v>13558</v>
      </c>
      <c r="C656" s="71" t="s">
        <v>7092</v>
      </c>
      <c r="D656" s="114" t="s">
        <v>7092</v>
      </c>
      <c r="E656" s="132"/>
      <c r="F656" s="107"/>
      <c r="G656" s="107"/>
    </row>
    <row r="657" spans="1:7" x14ac:dyDescent="0.25">
      <c r="A657" s="104"/>
      <c r="B657" s="113" t="s">
        <v>13559</v>
      </c>
      <c r="C657" s="71" t="s">
        <v>7092</v>
      </c>
      <c r="D657" s="114" t="s">
        <v>7092</v>
      </c>
      <c r="E657" s="132"/>
      <c r="F657" s="107"/>
      <c r="G657" s="107"/>
    </row>
    <row r="658" spans="1:7" x14ac:dyDescent="0.25">
      <c r="A658" s="104"/>
      <c r="B658" s="113" t="s">
        <v>10373</v>
      </c>
      <c r="C658" s="71" t="s">
        <v>7092</v>
      </c>
      <c r="D658" s="114" t="s">
        <v>7092</v>
      </c>
      <c r="E658" s="132"/>
      <c r="F658" s="107"/>
      <c r="G658" s="107"/>
    </row>
    <row r="659" spans="1:7" x14ac:dyDescent="0.25">
      <c r="A659" s="104"/>
      <c r="B659" s="113" t="s">
        <v>3226</v>
      </c>
      <c r="C659" s="71" t="s">
        <v>7092</v>
      </c>
      <c r="D659" s="114" t="s">
        <v>7092</v>
      </c>
      <c r="E659" s="132"/>
      <c r="F659" s="107"/>
      <c r="G659" s="107"/>
    </row>
    <row r="660" spans="1:7" x14ac:dyDescent="0.25">
      <c r="A660" s="104"/>
      <c r="B660" s="113" t="s">
        <v>13560</v>
      </c>
      <c r="C660" s="71" t="s">
        <v>7092</v>
      </c>
      <c r="D660" s="114" t="s">
        <v>7092</v>
      </c>
      <c r="E660" s="132"/>
      <c r="F660" s="107"/>
      <c r="G660" s="107"/>
    </row>
    <row r="661" spans="1:7" x14ac:dyDescent="0.25">
      <c r="A661" s="104"/>
      <c r="B661" s="113" t="s">
        <v>3227</v>
      </c>
      <c r="C661" s="71" t="s">
        <v>7091</v>
      </c>
      <c r="D661" s="114" t="s">
        <v>7092</v>
      </c>
      <c r="E661" s="132"/>
      <c r="F661" s="107"/>
      <c r="G661" s="107"/>
    </row>
    <row r="662" spans="1:7" x14ac:dyDescent="0.25">
      <c r="A662" s="104"/>
      <c r="B662" s="113" t="s">
        <v>1803</v>
      </c>
      <c r="C662" s="71" t="s">
        <v>7091</v>
      </c>
      <c r="D662" s="114" t="s">
        <v>7092</v>
      </c>
      <c r="E662" s="132"/>
      <c r="F662" s="107"/>
      <c r="G662" s="107"/>
    </row>
    <row r="663" spans="1:7" x14ac:dyDescent="0.25">
      <c r="A663" s="104"/>
      <c r="B663" s="113" t="s">
        <v>1804</v>
      </c>
      <c r="C663" s="71" t="s">
        <v>7091</v>
      </c>
      <c r="D663" s="114" t="s">
        <v>7092</v>
      </c>
      <c r="E663" s="132"/>
      <c r="F663" s="107"/>
      <c r="G663" s="107"/>
    </row>
    <row r="664" spans="1:7" x14ac:dyDescent="0.25">
      <c r="A664" s="104"/>
      <c r="B664" s="113" t="s">
        <v>1805</v>
      </c>
      <c r="C664" s="71" t="s">
        <v>7091</v>
      </c>
      <c r="D664" s="114" t="s">
        <v>7092</v>
      </c>
      <c r="E664" s="132"/>
      <c r="F664" s="107"/>
      <c r="G664" s="107"/>
    </row>
    <row r="665" spans="1:7" x14ac:dyDescent="0.25">
      <c r="A665" s="104"/>
      <c r="B665" s="113" t="s">
        <v>1806</v>
      </c>
      <c r="C665" s="71" t="s">
        <v>7091</v>
      </c>
      <c r="D665" s="114" t="s">
        <v>7092</v>
      </c>
      <c r="E665" s="132"/>
      <c r="F665" s="107"/>
      <c r="G665" s="107"/>
    </row>
    <row r="666" spans="1:7" x14ac:dyDescent="0.25">
      <c r="A666" s="104"/>
      <c r="B666" s="113" t="s">
        <v>13561</v>
      </c>
      <c r="C666" s="71" t="s">
        <v>7092</v>
      </c>
      <c r="D666" s="114" t="s">
        <v>7092</v>
      </c>
      <c r="E666" s="132"/>
      <c r="F666" s="107"/>
      <c r="G666" s="107"/>
    </row>
    <row r="667" spans="1:7" x14ac:dyDescent="0.25">
      <c r="A667" s="104"/>
      <c r="B667" s="113" t="s">
        <v>13562</v>
      </c>
      <c r="C667" s="71" t="s">
        <v>7092</v>
      </c>
      <c r="D667" s="114" t="s">
        <v>7092</v>
      </c>
      <c r="E667" s="132"/>
      <c r="F667" s="107"/>
      <c r="G667" s="107"/>
    </row>
    <row r="668" spans="1:7" x14ac:dyDescent="0.25">
      <c r="A668" s="104"/>
      <c r="B668" s="113" t="s">
        <v>13563</v>
      </c>
      <c r="C668" s="71" t="s">
        <v>7092</v>
      </c>
      <c r="D668" s="114" t="s">
        <v>7092</v>
      </c>
      <c r="E668" s="132"/>
      <c r="F668" s="107"/>
      <c r="G668" s="107"/>
    </row>
    <row r="669" spans="1:7" x14ac:dyDescent="0.25">
      <c r="A669" s="104"/>
      <c r="B669" s="113" t="s">
        <v>13564</v>
      </c>
      <c r="C669" s="71" t="s">
        <v>7092</v>
      </c>
      <c r="D669" s="114" t="s">
        <v>7092</v>
      </c>
      <c r="E669" s="132"/>
      <c r="F669" s="107"/>
      <c r="G669" s="107"/>
    </row>
    <row r="670" spans="1:7" x14ac:dyDescent="0.25">
      <c r="A670" s="104"/>
      <c r="B670" s="113" t="s">
        <v>1807</v>
      </c>
      <c r="C670" s="71" t="s">
        <v>7091</v>
      </c>
      <c r="D670" s="114" t="s">
        <v>7092</v>
      </c>
      <c r="E670" s="132"/>
      <c r="F670" s="107"/>
      <c r="G670" s="107"/>
    </row>
    <row r="671" spans="1:7" x14ac:dyDescent="0.25">
      <c r="A671" s="104"/>
      <c r="B671" s="113" t="s">
        <v>1808</v>
      </c>
      <c r="C671" s="71" t="s">
        <v>7092</v>
      </c>
      <c r="D671" s="114" t="s">
        <v>7092</v>
      </c>
      <c r="E671" s="132"/>
      <c r="F671" s="107"/>
      <c r="G671" s="107"/>
    </row>
    <row r="672" spans="1:7" x14ac:dyDescent="0.25">
      <c r="A672" s="104"/>
      <c r="B672" s="113" t="s">
        <v>13565</v>
      </c>
      <c r="C672" s="71" t="s">
        <v>7092</v>
      </c>
      <c r="D672" s="114" t="s">
        <v>7092</v>
      </c>
      <c r="E672" s="132"/>
      <c r="F672" s="107"/>
      <c r="G672" s="107"/>
    </row>
    <row r="673" spans="1:7" x14ac:dyDescent="0.25">
      <c r="A673" s="104"/>
      <c r="B673" s="113" t="s">
        <v>13566</v>
      </c>
      <c r="C673" s="71" t="s">
        <v>7092</v>
      </c>
      <c r="D673" s="114" t="s">
        <v>7092</v>
      </c>
      <c r="E673" s="132"/>
      <c r="F673" s="107"/>
      <c r="G673" s="107"/>
    </row>
    <row r="674" spans="1:7" x14ac:dyDescent="0.25">
      <c r="A674" s="104"/>
      <c r="B674" s="113" t="s">
        <v>1809</v>
      </c>
      <c r="C674" s="71" t="s">
        <v>7091</v>
      </c>
      <c r="D674" s="114" t="s">
        <v>7092</v>
      </c>
      <c r="E674" s="132"/>
      <c r="F674" s="107"/>
      <c r="G674" s="107"/>
    </row>
    <row r="675" spans="1:7" x14ac:dyDescent="0.25">
      <c r="A675" s="104"/>
      <c r="B675" s="113" t="s">
        <v>13567</v>
      </c>
      <c r="C675" s="71" t="s">
        <v>7092</v>
      </c>
      <c r="D675" s="114" t="s">
        <v>7092</v>
      </c>
      <c r="E675" s="132"/>
      <c r="F675" s="107"/>
      <c r="G675" s="107"/>
    </row>
    <row r="676" spans="1:7" x14ac:dyDescent="0.25">
      <c r="A676" s="104"/>
      <c r="B676" s="113" t="s">
        <v>13568</v>
      </c>
      <c r="C676" s="71" t="s">
        <v>7092</v>
      </c>
      <c r="D676" s="114" t="s">
        <v>7092</v>
      </c>
      <c r="E676" s="132"/>
      <c r="F676" s="107"/>
      <c r="G676" s="107"/>
    </row>
    <row r="677" spans="1:7" x14ac:dyDescent="0.25">
      <c r="A677" s="104"/>
      <c r="B677" s="113" t="s">
        <v>3228</v>
      </c>
      <c r="C677" s="71" t="s">
        <v>7092</v>
      </c>
      <c r="D677" s="114" t="s">
        <v>7092</v>
      </c>
      <c r="E677" s="132"/>
      <c r="F677" s="107"/>
      <c r="G677" s="107"/>
    </row>
    <row r="678" spans="1:7" x14ac:dyDescent="0.25">
      <c r="A678" s="104"/>
      <c r="B678" s="113" t="s">
        <v>3229</v>
      </c>
      <c r="C678" s="71" t="s">
        <v>7092</v>
      </c>
      <c r="D678" s="114" t="s">
        <v>7092</v>
      </c>
      <c r="E678" s="132"/>
      <c r="F678" s="107"/>
      <c r="G678" s="107"/>
    </row>
    <row r="679" spans="1:7" x14ac:dyDescent="0.25">
      <c r="A679" s="104"/>
      <c r="B679" s="113" t="s">
        <v>8798</v>
      </c>
      <c r="C679" s="71" t="s">
        <v>7092</v>
      </c>
      <c r="D679" s="114" t="s">
        <v>7092</v>
      </c>
      <c r="E679" s="132"/>
      <c r="F679" s="107"/>
      <c r="G679" s="107"/>
    </row>
    <row r="680" spans="1:7" x14ac:dyDescent="0.25">
      <c r="A680" s="104"/>
      <c r="B680" s="113" t="s">
        <v>13569</v>
      </c>
      <c r="C680" s="71" t="s">
        <v>7091</v>
      </c>
      <c r="D680" s="114" t="s">
        <v>7092</v>
      </c>
      <c r="E680" s="132"/>
      <c r="F680" s="107"/>
      <c r="G680" s="107"/>
    </row>
    <row r="681" spans="1:7" x14ac:dyDescent="0.25">
      <c r="A681" s="104"/>
      <c r="B681" s="113" t="s">
        <v>3586</v>
      </c>
      <c r="C681" s="71" t="s">
        <v>7092</v>
      </c>
      <c r="D681" s="114" t="s">
        <v>7092</v>
      </c>
      <c r="E681" s="132"/>
      <c r="F681" s="107"/>
      <c r="G681" s="107"/>
    </row>
    <row r="682" spans="1:7" x14ac:dyDescent="0.25">
      <c r="A682" s="104"/>
      <c r="B682" s="113" t="s">
        <v>3587</v>
      </c>
      <c r="C682" s="71" t="s">
        <v>7091</v>
      </c>
      <c r="D682" s="114" t="s">
        <v>7092</v>
      </c>
      <c r="E682" s="132"/>
      <c r="F682" s="107"/>
      <c r="G682" s="107"/>
    </row>
    <row r="683" spans="1:7" x14ac:dyDescent="0.25">
      <c r="A683" s="104"/>
      <c r="B683" s="113" t="s">
        <v>13570</v>
      </c>
      <c r="C683" s="71" t="s">
        <v>7092</v>
      </c>
      <c r="D683" s="114" t="s">
        <v>7092</v>
      </c>
      <c r="E683" s="132"/>
      <c r="F683" s="107"/>
      <c r="G683" s="107"/>
    </row>
    <row r="684" spans="1:7" x14ac:dyDescent="0.25">
      <c r="A684" s="104"/>
      <c r="B684" s="113" t="s">
        <v>13571</v>
      </c>
      <c r="C684" s="71" t="s">
        <v>7092</v>
      </c>
      <c r="D684" s="114" t="s">
        <v>7092</v>
      </c>
      <c r="E684" s="132"/>
      <c r="F684" s="107"/>
      <c r="G684" s="107"/>
    </row>
    <row r="685" spans="1:7" x14ac:dyDescent="0.25">
      <c r="A685" s="104"/>
      <c r="B685" s="113" t="s">
        <v>13572</v>
      </c>
      <c r="C685" s="71" t="s">
        <v>7092</v>
      </c>
      <c r="D685" s="114" t="s">
        <v>7092</v>
      </c>
      <c r="E685" s="132"/>
      <c r="F685" s="107"/>
      <c r="G685" s="107"/>
    </row>
    <row r="686" spans="1:7" x14ac:dyDescent="0.25">
      <c r="A686" s="104"/>
      <c r="B686" s="113" t="s">
        <v>3230</v>
      </c>
      <c r="C686" s="71" t="s">
        <v>7091</v>
      </c>
      <c r="D686" s="114" t="s">
        <v>7092</v>
      </c>
      <c r="E686" s="132"/>
      <c r="F686" s="107"/>
      <c r="G686" s="107"/>
    </row>
    <row r="687" spans="1:7" x14ac:dyDescent="0.25">
      <c r="A687" s="104"/>
      <c r="B687" s="113" t="s">
        <v>3231</v>
      </c>
      <c r="C687" s="71" t="s">
        <v>7091</v>
      </c>
      <c r="D687" s="114" t="s">
        <v>7092</v>
      </c>
      <c r="E687" s="132"/>
      <c r="F687" s="107"/>
      <c r="G687" s="107"/>
    </row>
    <row r="688" spans="1:7" x14ac:dyDescent="0.25">
      <c r="A688" s="104"/>
      <c r="B688" s="113" t="s">
        <v>3232</v>
      </c>
      <c r="C688" s="71" t="s">
        <v>7092</v>
      </c>
      <c r="D688" s="114" t="s">
        <v>7092</v>
      </c>
      <c r="E688" s="132"/>
      <c r="F688" s="107"/>
      <c r="G688" s="107"/>
    </row>
    <row r="689" spans="1:7" x14ac:dyDescent="0.25">
      <c r="A689" s="104"/>
      <c r="B689" s="113" t="s">
        <v>3588</v>
      </c>
      <c r="C689" s="71" t="s">
        <v>7091</v>
      </c>
      <c r="D689" s="114" t="s">
        <v>7092</v>
      </c>
      <c r="E689" s="132"/>
      <c r="F689" s="107"/>
      <c r="G689" s="107"/>
    </row>
    <row r="690" spans="1:7" x14ac:dyDescent="0.25">
      <c r="A690" s="104"/>
      <c r="B690" s="113" t="s">
        <v>2994</v>
      </c>
      <c r="C690" s="71" t="s">
        <v>7091</v>
      </c>
      <c r="D690" s="114" t="s">
        <v>7092</v>
      </c>
      <c r="E690" s="132"/>
      <c r="F690" s="107"/>
      <c r="G690" s="107"/>
    </row>
    <row r="691" spans="1:7" x14ac:dyDescent="0.25">
      <c r="A691" s="104"/>
      <c r="B691" s="113" t="s">
        <v>13573</v>
      </c>
      <c r="C691" s="71" t="s">
        <v>7091</v>
      </c>
      <c r="D691" s="114" t="s">
        <v>7092</v>
      </c>
      <c r="E691" s="132"/>
      <c r="F691" s="107"/>
      <c r="G691" s="107"/>
    </row>
    <row r="692" spans="1:7" x14ac:dyDescent="0.25">
      <c r="A692" s="104"/>
      <c r="B692" s="113" t="s">
        <v>2995</v>
      </c>
      <c r="C692" s="71" t="s">
        <v>7092</v>
      </c>
      <c r="D692" s="114" t="s">
        <v>7092</v>
      </c>
      <c r="E692" s="132"/>
      <c r="F692" s="107"/>
      <c r="G692" s="107"/>
    </row>
    <row r="693" spans="1:7" x14ac:dyDescent="0.25">
      <c r="A693" s="104"/>
      <c r="B693" s="113" t="s">
        <v>2996</v>
      </c>
      <c r="C693" s="71" t="s">
        <v>7091</v>
      </c>
      <c r="D693" s="114" t="s">
        <v>7092</v>
      </c>
      <c r="E693" s="132"/>
      <c r="F693" s="107"/>
      <c r="G693" s="107"/>
    </row>
    <row r="694" spans="1:7" x14ac:dyDescent="0.25">
      <c r="A694" s="104"/>
      <c r="B694" s="113" t="s">
        <v>13574</v>
      </c>
      <c r="C694" s="71" t="s">
        <v>7092</v>
      </c>
      <c r="D694" s="114" t="s">
        <v>7092</v>
      </c>
      <c r="E694" s="132"/>
      <c r="F694" s="107"/>
      <c r="G694" s="107"/>
    </row>
    <row r="695" spans="1:7" x14ac:dyDescent="0.25">
      <c r="A695" s="104"/>
      <c r="B695" s="113" t="s">
        <v>3589</v>
      </c>
      <c r="C695" s="71" t="s">
        <v>7091</v>
      </c>
      <c r="D695" s="114" t="s">
        <v>7092</v>
      </c>
      <c r="E695" s="132"/>
      <c r="F695" s="107"/>
      <c r="G695" s="107"/>
    </row>
    <row r="696" spans="1:7" x14ac:dyDescent="0.25">
      <c r="A696" s="104"/>
      <c r="B696" s="113" t="s">
        <v>2997</v>
      </c>
      <c r="C696" s="71" t="s">
        <v>7091</v>
      </c>
      <c r="D696" s="114" t="s">
        <v>7092</v>
      </c>
      <c r="E696" s="132"/>
      <c r="F696" s="107"/>
      <c r="G696" s="107"/>
    </row>
    <row r="697" spans="1:7" x14ac:dyDescent="0.25">
      <c r="A697" s="104"/>
      <c r="B697" s="113" t="s">
        <v>3590</v>
      </c>
      <c r="C697" s="71" t="s">
        <v>7091</v>
      </c>
      <c r="D697" s="114" t="s">
        <v>7092</v>
      </c>
      <c r="E697" s="132"/>
      <c r="F697" s="107"/>
      <c r="G697" s="107"/>
    </row>
    <row r="698" spans="1:7" x14ac:dyDescent="0.25">
      <c r="A698" s="104"/>
      <c r="B698" s="113" t="s">
        <v>2998</v>
      </c>
      <c r="C698" s="71" t="s">
        <v>7091</v>
      </c>
      <c r="D698" s="114" t="s">
        <v>7092</v>
      </c>
      <c r="E698" s="132"/>
      <c r="F698" s="107"/>
      <c r="G698" s="107"/>
    </row>
    <row r="699" spans="1:7" x14ac:dyDescent="0.25">
      <c r="A699" s="104"/>
      <c r="B699" s="113" t="s">
        <v>3591</v>
      </c>
      <c r="C699" s="71" t="s">
        <v>7091</v>
      </c>
      <c r="D699" s="114" t="s">
        <v>7092</v>
      </c>
      <c r="E699" s="132"/>
      <c r="F699" s="107"/>
      <c r="G699" s="107"/>
    </row>
    <row r="700" spans="1:7" x14ac:dyDescent="0.25">
      <c r="A700" s="104"/>
      <c r="B700" s="113" t="s">
        <v>3592</v>
      </c>
      <c r="C700" s="71" t="s">
        <v>7091</v>
      </c>
      <c r="D700" s="114" t="s">
        <v>7092</v>
      </c>
      <c r="E700" s="132"/>
      <c r="F700" s="107"/>
      <c r="G700" s="107"/>
    </row>
    <row r="701" spans="1:7" x14ac:dyDescent="0.25">
      <c r="A701" s="104"/>
      <c r="B701" s="113" t="s">
        <v>13575</v>
      </c>
      <c r="C701" s="71" t="s">
        <v>7092</v>
      </c>
      <c r="D701" s="114" t="s">
        <v>7092</v>
      </c>
      <c r="E701" s="132"/>
      <c r="F701" s="107"/>
      <c r="G701" s="107"/>
    </row>
    <row r="702" spans="1:7" x14ac:dyDescent="0.25">
      <c r="A702" s="104"/>
      <c r="B702" s="113" t="s">
        <v>13576</v>
      </c>
      <c r="C702" s="71" t="s">
        <v>7091</v>
      </c>
      <c r="D702" s="114" t="s">
        <v>7092</v>
      </c>
      <c r="E702" s="132"/>
      <c r="F702" s="107"/>
      <c r="G702" s="107"/>
    </row>
    <row r="703" spans="1:7" x14ac:dyDescent="0.25">
      <c r="A703" s="104"/>
      <c r="B703" s="113" t="s">
        <v>3593</v>
      </c>
      <c r="C703" s="71" t="s">
        <v>7091</v>
      </c>
      <c r="D703" s="114" t="s">
        <v>7092</v>
      </c>
      <c r="E703" s="132"/>
      <c r="F703" s="107"/>
      <c r="G703" s="107"/>
    </row>
    <row r="704" spans="1:7" x14ac:dyDescent="0.25">
      <c r="A704" s="104"/>
      <c r="B704" s="113" t="s">
        <v>2999</v>
      </c>
      <c r="C704" s="71" t="s">
        <v>7092</v>
      </c>
      <c r="D704" s="114" t="s">
        <v>7092</v>
      </c>
      <c r="E704" s="132"/>
      <c r="F704" s="107"/>
      <c r="G704" s="107"/>
    </row>
    <row r="705" spans="1:7" x14ac:dyDescent="0.25">
      <c r="A705" s="104"/>
      <c r="B705" s="113" t="s">
        <v>3000</v>
      </c>
      <c r="C705" s="71" t="s">
        <v>7091</v>
      </c>
      <c r="D705" s="114" t="s">
        <v>7092</v>
      </c>
      <c r="E705" s="132"/>
      <c r="F705" s="107"/>
      <c r="G705" s="107"/>
    </row>
    <row r="706" spans="1:7" x14ac:dyDescent="0.25">
      <c r="A706" s="104"/>
      <c r="B706" s="113" t="s">
        <v>3594</v>
      </c>
      <c r="C706" s="71" t="s">
        <v>7091</v>
      </c>
      <c r="D706" s="114" t="s">
        <v>7092</v>
      </c>
      <c r="E706" s="132"/>
      <c r="F706" s="107"/>
      <c r="G706" s="107"/>
    </row>
    <row r="707" spans="1:7" x14ac:dyDescent="0.25">
      <c r="A707" s="104"/>
      <c r="B707" s="113" t="s">
        <v>742</v>
      </c>
      <c r="C707" s="71" t="s">
        <v>7091</v>
      </c>
      <c r="D707" s="114" t="s">
        <v>7092</v>
      </c>
      <c r="E707" s="132"/>
      <c r="F707" s="107"/>
      <c r="G707" s="107"/>
    </row>
    <row r="708" spans="1:7" x14ac:dyDescent="0.25">
      <c r="A708" s="104"/>
      <c r="B708" s="113" t="s">
        <v>743</v>
      </c>
      <c r="C708" s="71" t="s">
        <v>7091</v>
      </c>
      <c r="D708" s="114" t="s">
        <v>7092</v>
      </c>
      <c r="E708" s="132"/>
      <c r="F708" s="107"/>
      <c r="G708" s="107"/>
    </row>
    <row r="709" spans="1:7" x14ac:dyDescent="0.25">
      <c r="A709" s="104"/>
      <c r="B709" s="113" t="s">
        <v>3595</v>
      </c>
      <c r="C709" s="71" t="s">
        <v>7091</v>
      </c>
      <c r="D709" s="114" t="s">
        <v>7092</v>
      </c>
      <c r="E709" s="132"/>
      <c r="F709" s="107"/>
      <c r="G709" s="107"/>
    </row>
    <row r="710" spans="1:7" x14ac:dyDescent="0.25">
      <c r="A710" s="104"/>
      <c r="B710" s="113" t="s">
        <v>13577</v>
      </c>
      <c r="C710" s="71" t="s">
        <v>7092</v>
      </c>
      <c r="D710" s="114" t="s">
        <v>7092</v>
      </c>
      <c r="E710" s="132"/>
      <c r="F710" s="107"/>
      <c r="G710" s="107"/>
    </row>
    <row r="711" spans="1:7" x14ac:dyDescent="0.25">
      <c r="A711" s="104"/>
      <c r="B711" s="113" t="s">
        <v>3596</v>
      </c>
      <c r="C711" s="71" t="s">
        <v>7091</v>
      </c>
      <c r="D711" s="114" t="s">
        <v>7092</v>
      </c>
      <c r="E711" s="132"/>
      <c r="F711" s="107"/>
      <c r="G711" s="107"/>
    </row>
    <row r="712" spans="1:7" x14ac:dyDescent="0.25">
      <c r="A712" s="104"/>
      <c r="B712" s="113" t="s">
        <v>3597</v>
      </c>
      <c r="C712" s="71" t="s">
        <v>7092</v>
      </c>
      <c r="D712" s="114" t="s">
        <v>7092</v>
      </c>
      <c r="E712" s="132"/>
      <c r="F712" s="107"/>
      <c r="G712" s="107"/>
    </row>
    <row r="713" spans="1:7" x14ac:dyDescent="0.25">
      <c r="A713" s="104"/>
      <c r="B713" s="113" t="s">
        <v>744</v>
      </c>
      <c r="C713" s="71" t="s">
        <v>7092</v>
      </c>
      <c r="D713" s="114" t="s">
        <v>7092</v>
      </c>
      <c r="E713" s="132"/>
      <c r="F713" s="107"/>
      <c r="G713" s="107"/>
    </row>
    <row r="714" spans="1:7" x14ac:dyDescent="0.25">
      <c r="A714" s="104"/>
      <c r="B714" s="113" t="s">
        <v>3598</v>
      </c>
      <c r="C714" s="71" t="s">
        <v>7092</v>
      </c>
      <c r="D714" s="114" t="s">
        <v>7092</v>
      </c>
      <c r="E714" s="132"/>
      <c r="F714" s="107"/>
      <c r="G714" s="107"/>
    </row>
    <row r="715" spans="1:7" x14ac:dyDescent="0.25">
      <c r="A715" s="104"/>
      <c r="B715" s="113" t="s">
        <v>13578</v>
      </c>
      <c r="C715" s="71" t="s">
        <v>7092</v>
      </c>
      <c r="D715" s="114" t="s">
        <v>7092</v>
      </c>
      <c r="E715" s="132"/>
      <c r="F715" s="107"/>
      <c r="G715" s="107"/>
    </row>
    <row r="716" spans="1:7" x14ac:dyDescent="0.25">
      <c r="A716" s="104"/>
      <c r="B716" s="113" t="s">
        <v>13579</v>
      </c>
      <c r="C716" s="71" t="s">
        <v>7091</v>
      </c>
      <c r="D716" s="114" t="s">
        <v>7092</v>
      </c>
      <c r="E716" s="132"/>
      <c r="F716" s="107"/>
      <c r="G716" s="107"/>
    </row>
    <row r="717" spans="1:7" x14ac:dyDescent="0.25">
      <c r="A717" s="104"/>
      <c r="B717" s="113" t="s">
        <v>745</v>
      </c>
      <c r="C717" s="71" t="s">
        <v>7091</v>
      </c>
      <c r="D717" s="114" t="s">
        <v>7092</v>
      </c>
      <c r="E717" s="132"/>
      <c r="F717" s="107"/>
      <c r="G717" s="107"/>
    </row>
    <row r="718" spans="1:7" x14ac:dyDescent="0.25">
      <c r="A718" s="104"/>
      <c r="B718" s="113" t="s">
        <v>746</v>
      </c>
      <c r="C718" s="71" t="s">
        <v>7091</v>
      </c>
      <c r="D718" s="114" t="s">
        <v>7092</v>
      </c>
      <c r="E718" s="132"/>
      <c r="F718" s="107"/>
      <c r="G718" s="107"/>
    </row>
    <row r="719" spans="1:7" x14ac:dyDescent="0.25">
      <c r="A719" s="104"/>
      <c r="B719" s="113" t="s">
        <v>3599</v>
      </c>
      <c r="C719" s="71" t="s">
        <v>7091</v>
      </c>
      <c r="D719" s="114" t="s">
        <v>7092</v>
      </c>
      <c r="E719" s="132"/>
      <c r="F719" s="107"/>
      <c r="G719" s="107"/>
    </row>
    <row r="720" spans="1:7" x14ac:dyDescent="0.25">
      <c r="A720" s="104"/>
      <c r="B720" s="113" t="s">
        <v>747</v>
      </c>
      <c r="C720" s="71" t="s">
        <v>7091</v>
      </c>
      <c r="D720" s="114" t="s">
        <v>7092</v>
      </c>
      <c r="E720" s="132"/>
      <c r="F720" s="107"/>
      <c r="G720" s="107"/>
    </row>
    <row r="721" spans="1:7" x14ac:dyDescent="0.25">
      <c r="A721" s="104"/>
      <c r="B721" s="113" t="s">
        <v>748</v>
      </c>
      <c r="C721" s="71" t="s">
        <v>7091</v>
      </c>
      <c r="D721" s="114" t="s">
        <v>7092</v>
      </c>
      <c r="E721" s="132"/>
      <c r="F721" s="107"/>
      <c r="G721" s="107"/>
    </row>
    <row r="722" spans="1:7" x14ac:dyDescent="0.25">
      <c r="A722" s="104"/>
      <c r="B722" s="113" t="s">
        <v>6000</v>
      </c>
      <c r="C722" s="71" t="s">
        <v>7091</v>
      </c>
      <c r="D722" s="114" t="s">
        <v>7092</v>
      </c>
      <c r="E722" s="132"/>
      <c r="F722" s="107"/>
      <c r="G722" s="107"/>
    </row>
    <row r="723" spans="1:7" x14ac:dyDescent="0.25">
      <c r="A723" s="104"/>
      <c r="B723" s="113" t="s">
        <v>2836</v>
      </c>
      <c r="C723" s="71" t="s">
        <v>7091</v>
      </c>
      <c r="D723" s="114" t="s">
        <v>7092</v>
      </c>
      <c r="E723" s="132"/>
      <c r="F723" s="107"/>
      <c r="G723" s="107"/>
    </row>
    <row r="724" spans="1:7" x14ac:dyDescent="0.25">
      <c r="A724" s="104"/>
      <c r="B724" s="113" t="s">
        <v>6001</v>
      </c>
      <c r="C724" s="71" t="s">
        <v>7091</v>
      </c>
      <c r="D724" s="114" t="s">
        <v>7092</v>
      </c>
      <c r="E724" s="132"/>
      <c r="F724" s="107"/>
      <c r="G724" s="107"/>
    </row>
    <row r="725" spans="1:7" x14ac:dyDescent="0.25">
      <c r="A725" s="104"/>
      <c r="B725" s="113" t="s">
        <v>6002</v>
      </c>
      <c r="C725" s="71" t="s">
        <v>7091</v>
      </c>
      <c r="D725" s="114" t="s">
        <v>7092</v>
      </c>
      <c r="E725" s="132"/>
      <c r="F725" s="107"/>
      <c r="G725" s="107"/>
    </row>
    <row r="726" spans="1:7" x14ac:dyDescent="0.25">
      <c r="A726" s="104"/>
      <c r="B726" s="113" t="s">
        <v>13580</v>
      </c>
      <c r="C726" s="71" t="s">
        <v>7092</v>
      </c>
      <c r="D726" s="114" t="s">
        <v>7092</v>
      </c>
      <c r="E726" s="132"/>
      <c r="F726" s="107"/>
      <c r="G726" s="107"/>
    </row>
    <row r="727" spans="1:7" x14ac:dyDescent="0.25">
      <c r="A727" s="104"/>
      <c r="B727" s="113" t="s">
        <v>13581</v>
      </c>
      <c r="C727" s="71" t="s">
        <v>7092</v>
      </c>
      <c r="D727" s="114" t="s">
        <v>7092</v>
      </c>
      <c r="E727" s="132"/>
      <c r="F727" s="107"/>
      <c r="G727" s="107"/>
    </row>
    <row r="728" spans="1:7" x14ac:dyDescent="0.25">
      <c r="A728" s="104"/>
      <c r="B728" s="113" t="s">
        <v>6003</v>
      </c>
      <c r="C728" s="71" t="s">
        <v>7091</v>
      </c>
      <c r="D728" s="114" t="s">
        <v>7092</v>
      </c>
      <c r="E728" s="132"/>
      <c r="F728" s="107"/>
      <c r="G728" s="107"/>
    </row>
    <row r="729" spans="1:7" x14ac:dyDescent="0.25">
      <c r="A729" s="104"/>
      <c r="B729" s="113" t="s">
        <v>6004</v>
      </c>
      <c r="C729" s="71" t="s">
        <v>7091</v>
      </c>
      <c r="D729" s="114" t="s">
        <v>7092</v>
      </c>
      <c r="E729" s="132"/>
      <c r="F729" s="107"/>
      <c r="G729" s="107"/>
    </row>
    <row r="730" spans="1:7" x14ac:dyDescent="0.25">
      <c r="A730" s="104"/>
      <c r="B730" s="113" t="s">
        <v>13582</v>
      </c>
      <c r="C730" s="71" t="s">
        <v>7092</v>
      </c>
      <c r="D730" s="114" t="s">
        <v>7092</v>
      </c>
      <c r="E730" s="132"/>
      <c r="F730" s="107"/>
      <c r="G730" s="107"/>
    </row>
    <row r="731" spans="1:7" x14ac:dyDescent="0.25">
      <c r="A731" s="104"/>
      <c r="B731" s="113" t="s">
        <v>13583</v>
      </c>
      <c r="C731" s="71" t="s">
        <v>7092</v>
      </c>
      <c r="D731" s="114" t="s">
        <v>7092</v>
      </c>
      <c r="E731" s="132"/>
      <c r="F731" s="107"/>
      <c r="G731" s="107"/>
    </row>
    <row r="732" spans="1:7" x14ac:dyDescent="0.25">
      <c r="A732" s="104"/>
      <c r="B732" s="113" t="s">
        <v>6005</v>
      </c>
      <c r="C732" s="71" t="s">
        <v>7092</v>
      </c>
      <c r="D732" s="114" t="s">
        <v>7092</v>
      </c>
      <c r="E732" s="132"/>
      <c r="F732" s="107"/>
      <c r="G732" s="107"/>
    </row>
    <row r="733" spans="1:7" x14ac:dyDescent="0.25">
      <c r="A733" s="104"/>
      <c r="B733" s="113" t="s">
        <v>6006</v>
      </c>
      <c r="C733" s="71" t="s">
        <v>7092</v>
      </c>
      <c r="D733" s="114" t="s">
        <v>7092</v>
      </c>
      <c r="E733" s="132"/>
      <c r="F733" s="107"/>
      <c r="G733" s="107"/>
    </row>
    <row r="734" spans="1:7" x14ac:dyDescent="0.25">
      <c r="A734" s="104"/>
      <c r="B734" s="113" t="s">
        <v>13584</v>
      </c>
      <c r="C734" s="71" t="s">
        <v>7092</v>
      </c>
      <c r="D734" s="114" t="s">
        <v>7092</v>
      </c>
      <c r="E734" s="132"/>
      <c r="F734" s="107"/>
      <c r="G734" s="107"/>
    </row>
    <row r="735" spans="1:7" x14ac:dyDescent="0.25">
      <c r="A735" s="104"/>
      <c r="B735" s="113" t="s">
        <v>13585</v>
      </c>
      <c r="C735" s="71" t="s">
        <v>7092</v>
      </c>
      <c r="D735" s="114" t="s">
        <v>7092</v>
      </c>
      <c r="E735" s="132"/>
      <c r="F735" s="107"/>
      <c r="G735" s="107"/>
    </row>
    <row r="736" spans="1:7" x14ac:dyDescent="0.25">
      <c r="A736" s="104"/>
      <c r="B736" s="113" t="s">
        <v>6007</v>
      </c>
      <c r="C736" s="71" t="s">
        <v>7091</v>
      </c>
      <c r="D736" s="114" t="s">
        <v>7092</v>
      </c>
      <c r="E736" s="132"/>
      <c r="F736" s="107"/>
      <c r="G736" s="107"/>
    </row>
    <row r="737" spans="1:7" x14ac:dyDescent="0.25">
      <c r="A737" s="104"/>
      <c r="B737" s="113" t="s">
        <v>1770</v>
      </c>
      <c r="C737" s="71" t="s">
        <v>7091</v>
      </c>
      <c r="D737" s="114" t="s">
        <v>7092</v>
      </c>
      <c r="E737" s="132"/>
      <c r="F737" s="107"/>
      <c r="G737" s="107"/>
    </row>
    <row r="738" spans="1:7" x14ac:dyDescent="0.25">
      <c r="A738" s="104"/>
      <c r="B738" s="113" t="s">
        <v>1771</v>
      </c>
      <c r="C738" s="71" t="s">
        <v>7091</v>
      </c>
      <c r="D738" s="114" t="s">
        <v>7092</v>
      </c>
      <c r="E738" s="132"/>
      <c r="F738" s="107"/>
      <c r="G738" s="107"/>
    </row>
    <row r="739" spans="1:7" x14ac:dyDescent="0.25">
      <c r="A739" s="104"/>
      <c r="B739" s="113" t="s">
        <v>13586</v>
      </c>
      <c r="C739" s="71" t="s">
        <v>7092</v>
      </c>
      <c r="D739" s="114" t="s">
        <v>7092</v>
      </c>
      <c r="E739" s="132"/>
      <c r="F739" s="107"/>
      <c r="G739" s="107"/>
    </row>
    <row r="740" spans="1:7" x14ac:dyDescent="0.25">
      <c r="A740" s="104"/>
      <c r="B740" s="113" t="s">
        <v>6008</v>
      </c>
      <c r="C740" s="71" t="s">
        <v>7092</v>
      </c>
      <c r="D740" s="114" t="s">
        <v>7092</v>
      </c>
      <c r="E740" s="132"/>
      <c r="F740" s="107"/>
      <c r="G740" s="107"/>
    </row>
    <row r="741" spans="1:7" x14ac:dyDescent="0.25">
      <c r="A741" s="104"/>
      <c r="B741" s="113" t="s">
        <v>6009</v>
      </c>
      <c r="C741" s="71" t="s">
        <v>7092</v>
      </c>
      <c r="D741" s="114" t="s">
        <v>7092</v>
      </c>
      <c r="E741" s="132"/>
      <c r="F741" s="107"/>
      <c r="G741" s="107"/>
    </row>
    <row r="742" spans="1:7" x14ac:dyDescent="0.25">
      <c r="A742" s="104"/>
      <c r="B742" s="113" t="s">
        <v>6010</v>
      </c>
      <c r="C742" s="71" t="s">
        <v>7091</v>
      </c>
      <c r="D742" s="114" t="s">
        <v>7092</v>
      </c>
      <c r="E742" s="132"/>
      <c r="F742" s="107"/>
      <c r="G742" s="107"/>
    </row>
    <row r="743" spans="1:7" x14ac:dyDescent="0.25">
      <c r="A743" s="104"/>
      <c r="B743" s="113" t="s">
        <v>1772</v>
      </c>
      <c r="C743" s="71" t="s">
        <v>7091</v>
      </c>
      <c r="D743" s="114" t="s">
        <v>7092</v>
      </c>
      <c r="E743" s="132"/>
      <c r="F743" s="107"/>
      <c r="G743" s="107"/>
    </row>
    <row r="744" spans="1:7" x14ac:dyDescent="0.25">
      <c r="A744" s="104"/>
      <c r="B744" s="113" t="s">
        <v>13587</v>
      </c>
      <c r="C744" s="71" t="s">
        <v>7092</v>
      </c>
      <c r="D744" s="114" t="s">
        <v>7092</v>
      </c>
      <c r="E744" s="132"/>
      <c r="F744" s="107"/>
      <c r="G744" s="107"/>
    </row>
    <row r="745" spans="1:7" x14ac:dyDescent="0.25">
      <c r="A745" s="104"/>
      <c r="B745" s="113" t="s">
        <v>6011</v>
      </c>
      <c r="C745" s="71" t="s">
        <v>7091</v>
      </c>
      <c r="D745" s="114" t="s">
        <v>7092</v>
      </c>
      <c r="E745" s="132"/>
      <c r="F745" s="107"/>
      <c r="G745" s="107"/>
    </row>
    <row r="746" spans="1:7" x14ac:dyDescent="0.25">
      <c r="A746" s="104"/>
      <c r="B746" s="113" t="s">
        <v>13588</v>
      </c>
      <c r="C746" s="71" t="s">
        <v>7092</v>
      </c>
      <c r="D746" s="114" t="s">
        <v>7092</v>
      </c>
      <c r="E746" s="132"/>
      <c r="F746" s="107"/>
      <c r="G746" s="107"/>
    </row>
    <row r="747" spans="1:7" x14ac:dyDescent="0.25">
      <c r="A747" s="104"/>
      <c r="B747" s="113" t="s">
        <v>6012</v>
      </c>
      <c r="C747" s="71" t="s">
        <v>7091</v>
      </c>
      <c r="D747" s="114" t="s">
        <v>7092</v>
      </c>
      <c r="E747" s="132"/>
      <c r="F747" s="107"/>
      <c r="G747" s="107"/>
    </row>
    <row r="748" spans="1:7" x14ac:dyDescent="0.25">
      <c r="A748" s="104"/>
      <c r="B748" s="113" t="s">
        <v>6013</v>
      </c>
      <c r="C748" s="71" t="s">
        <v>7091</v>
      </c>
      <c r="D748" s="114" t="s">
        <v>7092</v>
      </c>
      <c r="E748" s="132"/>
      <c r="F748" s="107"/>
      <c r="G748" s="107"/>
    </row>
    <row r="749" spans="1:7" x14ac:dyDescent="0.25">
      <c r="A749" s="104"/>
      <c r="B749" s="113" t="s">
        <v>6014</v>
      </c>
      <c r="C749" s="71" t="s">
        <v>7091</v>
      </c>
      <c r="D749" s="114" t="s">
        <v>7092</v>
      </c>
      <c r="E749" s="132"/>
      <c r="F749" s="107"/>
      <c r="G749" s="107"/>
    </row>
    <row r="750" spans="1:7" x14ac:dyDescent="0.25">
      <c r="A750" s="104"/>
      <c r="B750" s="113" t="s">
        <v>6015</v>
      </c>
      <c r="C750" s="71" t="s">
        <v>7091</v>
      </c>
      <c r="D750" s="114" t="s">
        <v>7092</v>
      </c>
      <c r="E750" s="132"/>
      <c r="F750" s="107"/>
      <c r="G750" s="107"/>
    </row>
    <row r="751" spans="1:7" x14ac:dyDescent="0.25">
      <c r="A751" s="104"/>
      <c r="B751" s="113" t="s">
        <v>13589</v>
      </c>
      <c r="C751" s="71" t="s">
        <v>7092</v>
      </c>
      <c r="D751" s="114" t="s">
        <v>7092</v>
      </c>
      <c r="E751" s="132"/>
      <c r="F751" s="107"/>
      <c r="G751" s="107"/>
    </row>
    <row r="752" spans="1:7" x14ac:dyDescent="0.25">
      <c r="A752" s="104"/>
      <c r="B752" s="113" t="s">
        <v>13590</v>
      </c>
      <c r="C752" s="71" t="s">
        <v>7092</v>
      </c>
      <c r="D752" s="114" t="s">
        <v>7092</v>
      </c>
      <c r="E752" s="132"/>
      <c r="F752" s="107"/>
      <c r="G752" s="107"/>
    </row>
    <row r="753" spans="1:7" x14ac:dyDescent="0.25">
      <c r="A753" s="104"/>
      <c r="B753" s="113" t="s">
        <v>13591</v>
      </c>
      <c r="C753" s="71" t="s">
        <v>7092</v>
      </c>
      <c r="D753" s="114" t="s">
        <v>7092</v>
      </c>
      <c r="E753" s="132"/>
      <c r="F753" s="107"/>
      <c r="G753" s="107"/>
    </row>
    <row r="754" spans="1:7" x14ac:dyDescent="0.25">
      <c r="A754" s="104"/>
      <c r="B754" s="113" t="s">
        <v>13592</v>
      </c>
      <c r="C754" s="71" t="s">
        <v>7092</v>
      </c>
      <c r="D754" s="114" t="s">
        <v>7092</v>
      </c>
      <c r="E754" s="132"/>
      <c r="F754" s="107"/>
      <c r="G754" s="107"/>
    </row>
    <row r="755" spans="1:7" x14ac:dyDescent="0.25">
      <c r="A755" s="104"/>
      <c r="B755" s="113" t="s">
        <v>13593</v>
      </c>
      <c r="C755" s="71" t="s">
        <v>7092</v>
      </c>
      <c r="D755" s="114" t="s">
        <v>7092</v>
      </c>
      <c r="E755" s="132"/>
      <c r="F755" s="107"/>
      <c r="G755" s="107"/>
    </row>
    <row r="756" spans="1:7" x14ac:dyDescent="0.25">
      <c r="A756" s="104"/>
      <c r="B756" s="113" t="s">
        <v>13594</v>
      </c>
      <c r="C756" s="71" t="s">
        <v>7092</v>
      </c>
      <c r="D756" s="114" t="s">
        <v>7092</v>
      </c>
      <c r="E756" s="132"/>
      <c r="F756" s="107"/>
      <c r="G756" s="107"/>
    </row>
    <row r="757" spans="1:7" x14ac:dyDescent="0.25">
      <c r="A757" s="104"/>
      <c r="B757" s="113" t="s">
        <v>1773</v>
      </c>
      <c r="C757" s="71" t="s">
        <v>7092</v>
      </c>
      <c r="D757" s="114" t="s">
        <v>7092</v>
      </c>
      <c r="E757" s="132"/>
      <c r="F757" s="107"/>
      <c r="G757" s="107"/>
    </row>
    <row r="758" spans="1:7" x14ac:dyDescent="0.25">
      <c r="A758" s="104"/>
      <c r="B758" s="113" t="s">
        <v>6016</v>
      </c>
      <c r="C758" s="71" t="s">
        <v>7091</v>
      </c>
      <c r="D758" s="114" t="s">
        <v>7092</v>
      </c>
      <c r="E758" s="132"/>
      <c r="F758" s="107"/>
      <c r="G758" s="107"/>
    </row>
    <row r="759" spans="1:7" x14ac:dyDescent="0.25">
      <c r="A759" s="104"/>
      <c r="B759" s="113" t="s">
        <v>13595</v>
      </c>
      <c r="C759" s="71" t="s">
        <v>7092</v>
      </c>
      <c r="D759" s="114" t="s">
        <v>7092</v>
      </c>
      <c r="E759" s="132"/>
      <c r="F759" s="107"/>
      <c r="G759" s="107"/>
    </row>
    <row r="760" spans="1:7" x14ac:dyDescent="0.25">
      <c r="A760" s="104"/>
      <c r="B760" s="113" t="s">
        <v>6017</v>
      </c>
      <c r="C760" s="71" t="s">
        <v>7091</v>
      </c>
      <c r="D760" s="114" t="s">
        <v>7092</v>
      </c>
      <c r="E760" s="132"/>
      <c r="F760" s="107"/>
      <c r="G760" s="107"/>
    </row>
    <row r="761" spans="1:7" x14ac:dyDescent="0.25">
      <c r="A761" s="104"/>
      <c r="B761" s="113" t="s">
        <v>13596</v>
      </c>
      <c r="C761" s="71" t="s">
        <v>7092</v>
      </c>
      <c r="D761" s="114" t="s">
        <v>7092</v>
      </c>
      <c r="E761" s="132"/>
      <c r="F761" s="107"/>
      <c r="G761" s="107"/>
    </row>
    <row r="762" spans="1:7" x14ac:dyDescent="0.25">
      <c r="A762" s="104"/>
      <c r="B762" s="113" t="s">
        <v>6018</v>
      </c>
      <c r="C762" s="71" t="s">
        <v>7091</v>
      </c>
      <c r="D762" s="114" t="s">
        <v>7092</v>
      </c>
      <c r="E762" s="132"/>
      <c r="F762" s="107"/>
      <c r="G762" s="107"/>
    </row>
    <row r="763" spans="1:7" x14ac:dyDescent="0.25">
      <c r="A763" s="104"/>
      <c r="B763" s="113" t="s">
        <v>10327</v>
      </c>
      <c r="C763" s="71" t="s">
        <v>7091</v>
      </c>
      <c r="D763" s="114" t="s">
        <v>7092</v>
      </c>
      <c r="E763" s="132"/>
      <c r="F763" s="107"/>
      <c r="G763" s="107"/>
    </row>
    <row r="764" spans="1:7" x14ac:dyDescent="0.25">
      <c r="A764" s="104"/>
      <c r="B764" s="113" t="s">
        <v>13597</v>
      </c>
      <c r="C764" s="71" t="s">
        <v>7092</v>
      </c>
      <c r="D764" s="114" t="s">
        <v>7092</v>
      </c>
      <c r="E764" s="132"/>
      <c r="F764" s="107"/>
      <c r="G764" s="107"/>
    </row>
    <row r="765" spans="1:7" x14ac:dyDescent="0.25">
      <c r="A765" s="104"/>
      <c r="B765" s="113" t="s">
        <v>1774</v>
      </c>
      <c r="C765" s="71" t="s">
        <v>7091</v>
      </c>
      <c r="D765" s="114" t="s">
        <v>7092</v>
      </c>
      <c r="E765" s="132"/>
      <c r="F765" s="107"/>
      <c r="G765" s="107"/>
    </row>
    <row r="766" spans="1:7" x14ac:dyDescent="0.25">
      <c r="A766" s="104"/>
      <c r="B766" s="113" t="s">
        <v>13598</v>
      </c>
      <c r="C766" s="71" t="s">
        <v>7092</v>
      </c>
      <c r="D766" s="114" t="s">
        <v>7092</v>
      </c>
      <c r="E766" s="132"/>
      <c r="F766" s="107"/>
      <c r="G766" s="107"/>
    </row>
    <row r="767" spans="1:7" x14ac:dyDescent="0.25">
      <c r="A767" s="104"/>
      <c r="B767" s="113" t="s">
        <v>10374</v>
      </c>
      <c r="C767" s="71" t="s">
        <v>7092</v>
      </c>
      <c r="D767" s="114" t="s">
        <v>7092</v>
      </c>
      <c r="E767" s="132"/>
      <c r="F767" s="107"/>
      <c r="G767" s="107"/>
    </row>
    <row r="768" spans="1:7" x14ac:dyDescent="0.25">
      <c r="A768" s="104"/>
      <c r="B768" s="113" t="s">
        <v>1775</v>
      </c>
      <c r="C768" s="71" t="s">
        <v>7091</v>
      </c>
      <c r="D768" s="114" t="s">
        <v>7092</v>
      </c>
      <c r="E768" s="132"/>
      <c r="F768" s="107"/>
      <c r="G768" s="107"/>
    </row>
    <row r="769" spans="1:7" x14ac:dyDescent="0.25">
      <c r="A769" s="104"/>
      <c r="B769" s="113" t="s">
        <v>1776</v>
      </c>
      <c r="C769" s="71" t="s">
        <v>7092</v>
      </c>
      <c r="D769" s="114" t="s">
        <v>7092</v>
      </c>
      <c r="E769" s="132"/>
      <c r="F769" s="107"/>
      <c r="G769" s="107"/>
    </row>
    <row r="770" spans="1:7" x14ac:dyDescent="0.25">
      <c r="A770" s="104"/>
      <c r="B770" s="113" t="s">
        <v>7782</v>
      </c>
      <c r="C770" s="71" t="s">
        <v>7092</v>
      </c>
      <c r="D770" s="114" t="s">
        <v>7092</v>
      </c>
      <c r="E770" s="132"/>
      <c r="F770" s="107"/>
      <c r="G770" s="107"/>
    </row>
    <row r="771" spans="1:7" x14ac:dyDescent="0.25">
      <c r="A771" s="104"/>
      <c r="B771" s="113" t="s">
        <v>13599</v>
      </c>
      <c r="C771" s="71" t="s">
        <v>7092</v>
      </c>
      <c r="D771" s="114" t="s">
        <v>7092</v>
      </c>
      <c r="E771" s="132"/>
      <c r="F771" s="107"/>
      <c r="G771" s="107"/>
    </row>
    <row r="772" spans="1:7" x14ac:dyDescent="0.25">
      <c r="A772" s="104"/>
      <c r="B772" s="113" t="s">
        <v>11432</v>
      </c>
      <c r="C772" s="71" t="s">
        <v>7092</v>
      </c>
      <c r="D772" s="114" t="s">
        <v>7092</v>
      </c>
      <c r="E772" s="132"/>
      <c r="F772" s="107"/>
      <c r="G772" s="107"/>
    </row>
    <row r="773" spans="1:7" x14ac:dyDescent="0.25">
      <c r="A773" s="104"/>
      <c r="B773" s="113" t="s">
        <v>13600</v>
      </c>
      <c r="C773" s="71" t="s">
        <v>7092</v>
      </c>
      <c r="D773" s="114" t="s">
        <v>7092</v>
      </c>
      <c r="E773" s="132"/>
      <c r="F773" s="107"/>
      <c r="G773" s="107"/>
    </row>
    <row r="774" spans="1:7" x14ac:dyDescent="0.25">
      <c r="A774" s="104"/>
      <c r="B774" s="113" t="s">
        <v>6019</v>
      </c>
      <c r="C774" s="71" t="s">
        <v>7091</v>
      </c>
      <c r="D774" s="114" t="s">
        <v>7092</v>
      </c>
      <c r="E774" s="132"/>
      <c r="F774" s="107"/>
      <c r="G774" s="107"/>
    </row>
    <row r="775" spans="1:7" x14ac:dyDescent="0.25">
      <c r="A775" s="104"/>
      <c r="B775" s="113" t="s">
        <v>13601</v>
      </c>
      <c r="C775" s="71" t="s">
        <v>7092</v>
      </c>
      <c r="D775" s="114" t="s">
        <v>7092</v>
      </c>
      <c r="E775" s="132"/>
      <c r="F775" s="107"/>
      <c r="G775" s="107"/>
    </row>
    <row r="776" spans="1:7" x14ac:dyDescent="0.25">
      <c r="A776" s="104"/>
      <c r="B776" s="113" t="s">
        <v>13602</v>
      </c>
      <c r="C776" s="71" t="s">
        <v>7092</v>
      </c>
      <c r="D776" s="114" t="s">
        <v>7092</v>
      </c>
      <c r="E776" s="132"/>
      <c r="F776" s="107"/>
      <c r="G776" s="107"/>
    </row>
    <row r="777" spans="1:7" x14ac:dyDescent="0.25">
      <c r="A777" s="104"/>
      <c r="B777" s="113" t="s">
        <v>1777</v>
      </c>
      <c r="C777" s="71" t="s">
        <v>7092</v>
      </c>
      <c r="D777" s="114" t="s">
        <v>7092</v>
      </c>
      <c r="E777" s="132"/>
      <c r="F777" s="107"/>
      <c r="G777" s="107"/>
    </row>
    <row r="778" spans="1:7" x14ac:dyDescent="0.25">
      <c r="A778" s="104"/>
      <c r="B778" s="113" t="s">
        <v>6020</v>
      </c>
      <c r="C778" s="71" t="s">
        <v>7091</v>
      </c>
      <c r="D778" s="114" t="s">
        <v>7092</v>
      </c>
      <c r="E778" s="132"/>
      <c r="F778" s="107"/>
      <c r="G778" s="107"/>
    </row>
    <row r="779" spans="1:7" x14ac:dyDescent="0.25">
      <c r="A779" s="104"/>
      <c r="B779" s="113" t="s">
        <v>6021</v>
      </c>
      <c r="C779" s="71" t="s">
        <v>7091</v>
      </c>
      <c r="D779" s="114" t="s">
        <v>7092</v>
      </c>
      <c r="E779" s="132"/>
      <c r="F779" s="107"/>
      <c r="G779" s="107"/>
    </row>
    <row r="780" spans="1:7" x14ac:dyDescent="0.25">
      <c r="A780" s="104"/>
      <c r="B780" s="113" t="s">
        <v>13603</v>
      </c>
      <c r="C780" s="71" t="s">
        <v>7092</v>
      </c>
      <c r="D780" s="114" t="s">
        <v>7092</v>
      </c>
      <c r="E780" s="132"/>
      <c r="F780" s="107"/>
      <c r="G780" s="107"/>
    </row>
    <row r="781" spans="1:7" x14ac:dyDescent="0.25">
      <c r="A781" s="104"/>
      <c r="B781" s="113" t="s">
        <v>7783</v>
      </c>
      <c r="C781" s="71" t="s">
        <v>7091</v>
      </c>
      <c r="D781" s="114" t="s">
        <v>7092</v>
      </c>
      <c r="E781" s="132"/>
      <c r="F781" s="107"/>
      <c r="G781" s="107"/>
    </row>
    <row r="782" spans="1:7" x14ac:dyDescent="0.25">
      <c r="A782" s="104"/>
      <c r="B782" s="113" t="s">
        <v>6022</v>
      </c>
      <c r="C782" s="71" t="s">
        <v>7091</v>
      </c>
      <c r="D782" s="114" t="s">
        <v>7092</v>
      </c>
      <c r="E782" s="132"/>
      <c r="F782" s="107"/>
      <c r="G782" s="107"/>
    </row>
    <row r="783" spans="1:7" x14ac:dyDescent="0.25">
      <c r="A783" s="104"/>
      <c r="B783" s="113" t="s">
        <v>6023</v>
      </c>
      <c r="C783" s="71" t="s">
        <v>7091</v>
      </c>
      <c r="D783" s="114" t="s">
        <v>7092</v>
      </c>
      <c r="E783" s="132"/>
      <c r="F783" s="107"/>
      <c r="G783" s="107"/>
    </row>
    <row r="784" spans="1:7" x14ac:dyDescent="0.25">
      <c r="A784" s="104"/>
      <c r="B784" s="113" t="s">
        <v>6024</v>
      </c>
      <c r="C784" s="71" t="s">
        <v>7091</v>
      </c>
      <c r="D784" s="114" t="s">
        <v>7092</v>
      </c>
      <c r="E784" s="132"/>
      <c r="F784" s="107"/>
      <c r="G784" s="107"/>
    </row>
    <row r="785" spans="1:7" x14ac:dyDescent="0.25">
      <c r="A785" s="104"/>
      <c r="B785" s="113" t="s">
        <v>6025</v>
      </c>
      <c r="C785" s="71" t="s">
        <v>7091</v>
      </c>
      <c r="D785" s="114" t="s">
        <v>7092</v>
      </c>
      <c r="E785" s="132"/>
      <c r="F785" s="107"/>
      <c r="G785" s="107"/>
    </row>
    <row r="786" spans="1:7" x14ac:dyDescent="0.25">
      <c r="A786" s="104"/>
      <c r="B786" s="113" t="s">
        <v>1778</v>
      </c>
      <c r="C786" s="71" t="s">
        <v>7091</v>
      </c>
      <c r="D786" s="114" t="s">
        <v>7092</v>
      </c>
      <c r="E786" s="132"/>
      <c r="F786" s="107"/>
      <c r="G786" s="107"/>
    </row>
    <row r="787" spans="1:7" x14ac:dyDescent="0.25">
      <c r="A787" s="104"/>
      <c r="B787" s="113" t="s">
        <v>13604</v>
      </c>
      <c r="C787" s="71" t="s">
        <v>7092</v>
      </c>
      <c r="D787" s="114" t="s">
        <v>7092</v>
      </c>
      <c r="E787" s="132"/>
      <c r="F787" s="107"/>
      <c r="G787" s="107"/>
    </row>
    <row r="788" spans="1:7" x14ac:dyDescent="0.25">
      <c r="A788" s="104"/>
      <c r="B788" s="113" t="s">
        <v>1779</v>
      </c>
      <c r="C788" s="71" t="s">
        <v>7092</v>
      </c>
      <c r="D788" s="114" t="s">
        <v>7092</v>
      </c>
      <c r="E788" s="132"/>
      <c r="F788" s="107"/>
      <c r="G788" s="107"/>
    </row>
    <row r="789" spans="1:7" x14ac:dyDescent="0.25">
      <c r="A789" s="104"/>
      <c r="B789" s="113" t="s">
        <v>13605</v>
      </c>
      <c r="C789" s="71" t="s">
        <v>7092</v>
      </c>
      <c r="D789" s="114" t="s">
        <v>7092</v>
      </c>
      <c r="E789" s="132"/>
      <c r="F789" s="107"/>
      <c r="G789" s="107"/>
    </row>
    <row r="790" spans="1:7" x14ac:dyDescent="0.25">
      <c r="A790" s="104"/>
      <c r="B790" s="113" t="s">
        <v>1782</v>
      </c>
      <c r="C790" s="71" t="s">
        <v>7091</v>
      </c>
      <c r="D790" s="114" t="s">
        <v>7092</v>
      </c>
      <c r="E790" s="132"/>
      <c r="F790" s="107"/>
      <c r="G790" s="107"/>
    </row>
    <row r="791" spans="1:7" x14ac:dyDescent="0.25">
      <c r="A791" s="104"/>
      <c r="B791" s="113" t="s">
        <v>6026</v>
      </c>
      <c r="C791" s="71" t="s">
        <v>7091</v>
      </c>
      <c r="D791" s="114" t="s">
        <v>7092</v>
      </c>
      <c r="E791" s="132"/>
      <c r="F791" s="107"/>
      <c r="G791" s="107"/>
    </row>
    <row r="792" spans="1:7" x14ac:dyDescent="0.25">
      <c r="A792" s="104"/>
      <c r="B792" s="113" t="s">
        <v>6027</v>
      </c>
      <c r="C792" s="71" t="s">
        <v>7091</v>
      </c>
      <c r="D792" s="114" t="s">
        <v>7092</v>
      </c>
      <c r="E792" s="132"/>
      <c r="F792" s="107"/>
      <c r="G792" s="107"/>
    </row>
    <row r="793" spans="1:7" x14ac:dyDescent="0.25">
      <c r="A793" s="104"/>
      <c r="B793" s="113" t="s">
        <v>13606</v>
      </c>
      <c r="C793" s="71" t="s">
        <v>7091</v>
      </c>
      <c r="D793" s="114" t="s">
        <v>7092</v>
      </c>
      <c r="E793" s="132"/>
      <c r="F793" s="107"/>
      <c r="G793" s="107"/>
    </row>
    <row r="794" spans="1:7" x14ac:dyDescent="0.25">
      <c r="A794" s="104"/>
      <c r="B794" s="113" t="s">
        <v>13607</v>
      </c>
      <c r="C794" s="71" t="s">
        <v>7092</v>
      </c>
      <c r="D794" s="114" t="s">
        <v>7092</v>
      </c>
      <c r="E794" s="132"/>
      <c r="F794" s="107"/>
      <c r="G794" s="107"/>
    </row>
    <row r="795" spans="1:7" x14ac:dyDescent="0.25">
      <c r="A795" s="104"/>
      <c r="B795" s="113" t="s">
        <v>13608</v>
      </c>
      <c r="C795" s="71" t="s">
        <v>7092</v>
      </c>
      <c r="D795" s="114" t="s">
        <v>7092</v>
      </c>
      <c r="E795" s="132"/>
      <c r="F795" s="107"/>
      <c r="G795" s="107"/>
    </row>
    <row r="796" spans="1:7" x14ac:dyDescent="0.25">
      <c r="A796" s="104"/>
      <c r="B796" s="113" t="s">
        <v>13609</v>
      </c>
      <c r="C796" s="71" t="s">
        <v>7092</v>
      </c>
      <c r="D796" s="114" t="s">
        <v>7092</v>
      </c>
      <c r="E796" s="132"/>
      <c r="F796" s="107"/>
      <c r="G796" s="107"/>
    </row>
    <row r="797" spans="1:7" x14ac:dyDescent="0.25">
      <c r="A797" s="104"/>
      <c r="B797" s="113" t="s">
        <v>1780</v>
      </c>
      <c r="C797" s="71" t="s">
        <v>7091</v>
      </c>
      <c r="D797" s="114" t="s">
        <v>7092</v>
      </c>
      <c r="E797" s="132"/>
      <c r="F797" s="107"/>
      <c r="G797" s="107"/>
    </row>
    <row r="798" spans="1:7" x14ac:dyDescent="0.25">
      <c r="A798" s="104"/>
      <c r="B798" s="113" t="s">
        <v>1781</v>
      </c>
      <c r="C798" s="71" t="s">
        <v>7091</v>
      </c>
      <c r="D798" s="114" t="s">
        <v>7092</v>
      </c>
      <c r="E798" s="132"/>
      <c r="F798" s="107"/>
      <c r="G798" s="107"/>
    </row>
    <row r="799" spans="1:7" x14ac:dyDescent="0.25">
      <c r="A799" s="104"/>
      <c r="B799" s="113" t="s">
        <v>4616</v>
      </c>
      <c r="C799" s="71" t="s">
        <v>7091</v>
      </c>
      <c r="D799" s="114" t="s">
        <v>7092</v>
      </c>
      <c r="E799" s="132"/>
      <c r="F799" s="107"/>
      <c r="G799" s="107"/>
    </row>
    <row r="800" spans="1:7" x14ac:dyDescent="0.25">
      <c r="A800" s="104"/>
      <c r="B800" s="113" t="s">
        <v>10375</v>
      </c>
      <c r="C800" s="71" t="s">
        <v>7092</v>
      </c>
      <c r="D800" s="114" t="s">
        <v>7092</v>
      </c>
      <c r="E800" s="132"/>
      <c r="F800" s="107"/>
      <c r="G800" s="107"/>
    </row>
    <row r="801" spans="1:7" x14ac:dyDescent="0.25">
      <c r="A801" s="104"/>
      <c r="B801" s="113" t="s">
        <v>4617</v>
      </c>
      <c r="C801" s="71" t="s">
        <v>7091</v>
      </c>
      <c r="D801" s="114" t="s">
        <v>7092</v>
      </c>
      <c r="E801" s="132"/>
      <c r="F801" s="107"/>
      <c r="G801" s="107"/>
    </row>
    <row r="802" spans="1:7" x14ac:dyDescent="0.25">
      <c r="A802" s="104"/>
      <c r="B802" s="113" t="s">
        <v>10376</v>
      </c>
      <c r="C802" s="71" t="s">
        <v>7092</v>
      </c>
      <c r="D802" s="114" t="s">
        <v>7092</v>
      </c>
      <c r="E802" s="132"/>
      <c r="F802" s="107"/>
      <c r="G802" s="107"/>
    </row>
    <row r="803" spans="1:7" x14ac:dyDescent="0.25">
      <c r="A803" s="104"/>
      <c r="B803" s="113" t="s">
        <v>4618</v>
      </c>
      <c r="C803" s="71" t="s">
        <v>7091</v>
      </c>
      <c r="D803" s="114" t="s">
        <v>7092</v>
      </c>
      <c r="E803" s="132"/>
      <c r="F803" s="107"/>
      <c r="G803" s="107"/>
    </row>
    <row r="804" spans="1:7" x14ac:dyDescent="0.25">
      <c r="A804" s="104"/>
      <c r="B804" s="113" t="s">
        <v>10377</v>
      </c>
      <c r="C804" s="71" t="s">
        <v>7092</v>
      </c>
      <c r="D804" s="114" t="s">
        <v>7092</v>
      </c>
      <c r="E804" s="132"/>
      <c r="F804" s="107"/>
      <c r="G804" s="107"/>
    </row>
    <row r="805" spans="1:7" x14ac:dyDescent="0.25">
      <c r="A805" s="104"/>
      <c r="B805" s="113" t="s">
        <v>4619</v>
      </c>
      <c r="C805" s="71" t="s">
        <v>7091</v>
      </c>
      <c r="D805" s="114" t="s">
        <v>7092</v>
      </c>
      <c r="E805" s="132"/>
      <c r="F805" s="107"/>
      <c r="G805" s="107"/>
    </row>
    <row r="806" spans="1:7" x14ac:dyDescent="0.25">
      <c r="A806" s="104"/>
      <c r="B806" s="113" t="s">
        <v>4620</v>
      </c>
      <c r="C806" s="71" t="s">
        <v>7091</v>
      </c>
      <c r="D806" s="114" t="s">
        <v>7092</v>
      </c>
      <c r="E806" s="132"/>
      <c r="F806" s="107"/>
      <c r="G806" s="107"/>
    </row>
    <row r="807" spans="1:7" x14ac:dyDescent="0.25">
      <c r="A807" s="104"/>
      <c r="B807" s="113" t="s">
        <v>4621</v>
      </c>
      <c r="C807" s="71" t="s">
        <v>7091</v>
      </c>
      <c r="D807" s="114" t="s">
        <v>7092</v>
      </c>
      <c r="E807" s="132"/>
      <c r="F807" s="107"/>
      <c r="G807" s="107"/>
    </row>
    <row r="808" spans="1:7" x14ac:dyDescent="0.25">
      <c r="A808" s="104"/>
      <c r="B808" s="113" t="s">
        <v>10378</v>
      </c>
      <c r="C808" s="71" t="s">
        <v>7092</v>
      </c>
      <c r="D808" s="114" t="s">
        <v>7092</v>
      </c>
      <c r="E808" s="132"/>
      <c r="F808" s="107"/>
      <c r="G808" s="107"/>
    </row>
    <row r="809" spans="1:7" x14ac:dyDescent="0.25">
      <c r="A809" s="104"/>
      <c r="B809" s="113" t="s">
        <v>4622</v>
      </c>
      <c r="C809" s="71" t="s">
        <v>7091</v>
      </c>
      <c r="D809" s="114" t="s">
        <v>7092</v>
      </c>
      <c r="E809" s="132"/>
      <c r="F809" s="107"/>
      <c r="G809" s="107"/>
    </row>
    <row r="810" spans="1:7" x14ac:dyDescent="0.25">
      <c r="A810" s="104"/>
      <c r="B810" s="113" t="s">
        <v>4623</v>
      </c>
      <c r="C810" s="71" t="s">
        <v>7091</v>
      </c>
      <c r="D810" s="114" t="s">
        <v>7092</v>
      </c>
      <c r="E810" s="132"/>
      <c r="F810" s="107"/>
      <c r="G810" s="107"/>
    </row>
    <row r="811" spans="1:7" x14ac:dyDescent="0.25">
      <c r="A811" s="104"/>
      <c r="B811" s="113" t="s">
        <v>4624</v>
      </c>
      <c r="C811" s="71" t="s">
        <v>7091</v>
      </c>
      <c r="D811" s="114" t="s">
        <v>7092</v>
      </c>
      <c r="E811" s="132"/>
      <c r="F811" s="107"/>
      <c r="G811" s="107"/>
    </row>
    <row r="812" spans="1:7" x14ac:dyDescent="0.25">
      <c r="A812" s="104"/>
      <c r="B812" s="113" t="s">
        <v>13610</v>
      </c>
      <c r="C812" s="71" t="s">
        <v>7092</v>
      </c>
      <c r="D812" s="114" t="s">
        <v>7092</v>
      </c>
      <c r="E812" s="132"/>
      <c r="F812" s="107"/>
      <c r="G812" s="107"/>
    </row>
    <row r="813" spans="1:7" x14ac:dyDescent="0.25">
      <c r="A813" s="104"/>
      <c r="B813" s="113" t="s">
        <v>13611</v>
      </c>
      <c r="C813" s="71" t="s">
        <v>7092</v>
      </c>
      <c r="D813" s="114" t="s">
        <v>7092</v>
      </c>
      <c r="E813" s="132"/>
      <c r="F813" s="107"/>
      <c r="G813" s="107"/>
    </row>
    <row r="814" spans="1:7" x14ac:dyDescent="0.25">
      <c r="A814" s="104"/>
      <c r="B814" s="113" t="s">
        <v>10016</v>
      </c>
      <c r="C814" s="71" t="s">
        <v>7091</v>
      </c>
      <c r="D814" s="114" t="s">
        <v>7092</v>
      </c>
      <c r="E814" s="132"/>
      <c r="F814" s="107"/>
      <c r="G814" s="107"/>
    </row>
    <row r="815" spans="1:7" x14ac:dyDescent="0.25">
      <c r="A815" s="104"/>
      <c r="B815" s="113" t="s">
        <v>10017</v>
      </c>
      <c r="C815" s="71" t="s">
        <v>7091</v>
      </c>
      <c r="D815" s="114" t="s">
        <v>7092</v>
      </c>
      <c r="E815" s="132"/>
      <c r="F815" s="107"/>
      <c r="G815" s="107"/>
    </row>
    <row r="816" spans="1:7" x14ac:dyDescent="0.25">
      <c r="A816" s="104"/>
      <c r="B816" s="113" t="s">
        <v>4625</v>
      </c>
      <c r="C816" s="71" t="s">
        <v>7091</v>
      </c>
      <c r="D816" s="114" t="s">
        <v>7092</v>
      </c>
      <c r="E816" s="132"/>
      <c r="F816" s="107"/>
      <c r="G816" s="107"/>
    </row>
    <row r="817" spans="1:7" x14ac:dyDescent="0.25">
      <c r="A817" s="104"/>
      <c r="B817" s="113" t="s">
        <v>4626</v>
      </c>
      <c r="C817" s="71" t="s">
        <v>7091</v>
      </c>
      <c r="D817" s="114" t="s">
        <v>7092</v>
      </c>
      <c r="E817" s="132"/>
      <c r="F817" s="107"/>
      <c r="G817" s="107"/>
    </row>
    <row r="818" spans="1:7" x14ac:dyDescent="0.25">
      <c r="A818" s="104"/>
      <c r="B818" s="113" t="s">
        <v>4627</v>
      </c>
      <c r="C818" s="71" t="s">
        <v>7091</v>
      </c>
      <c r="D818" s="114" t="s">
        <v>7092</v>
      </c>
      <c r="E818" s="132"/>
      <c r="F818" s="107"/>
      <c r="G818" s="107"/>
    </row>
    <row r="819" spans="1:7" x14ac:dyDescent="0.25">
      <c r="A819" s="104"/>
      <c r="B819" s="113" t="s">
        <v>11433</v>
      </c>
      <c r="C819" s="71" t="s">
        <v>7092</v>
      </c>
      <c r="D819" s="114" t="s">
        <v>7092</v>
      </c>
      <c r="E819" s="132"/>
      <c r="F819" s="107"/>
      <c r="G819" s="107"/>
    </row>
    <row r="820" spans="1:7" x14ac:dyDescent="0.25">
      <c r="A820" s="104"/>
      <c r="B820" s="113" t="s">
        <v>10018</v>
      </c>
      <c r="C820" s="71" t="s">
        <v>7091</v>
      </c>
      <c r="D820" s="114" t="s">
        <v>7092</v>
      </c>
      <c r="E820" s="132"/>
      <c r="F820" s="107"/>
      <c r="G820" s="107"/>
    </row>
    <row r="821" spans="1:7" x14ac:dyDescent="0.25">
      <c r="A821" s="104"/>
      <c r="B821" s="113" t="s">
        <v>4628</v>
      </c>
      <c r="C821" s="71" t="s">
        <v>7091</v>
      </c>
      <c r="D821" s="114" t="s">
        <v>7092</v>
      </c>
      <c r="E821" s="132"/>
      <c r="F821" s="107"/>
      <c r="G821" s="107"/>
    </row>
    <row r="822" spans="1:7" x14ac:dyDescent="0.25">
      <c r="A822" s="104"/>
      <c r="B822" s="113" t="s">
        <v>10380</v>
      </c>
      <c r="C822" s="71" t="s">
        <v>7092</v>
      </c>
      <c r="D822" s="114" t="s">
        <v>7092</v>
      </c>
      <c r="E822" s="132"/>
      <c r="F822" s="107"/>
      <c r="G822" s="107"/>
    </row>
    <row r="823" spans="1:7" x14ac:dyDescent="0.25">
      <c r="A823" s="104"/>
      <c r="B823" s="113" t="s">
        <v>4629</v>
      </c>
      <c r="C823" s="71" t="s">
        <v>7091</v>
      </c>
      <c r="D823" s="114" t="s">
        <v>7092</v>
      </c>
      <c r="E823" s="132"/>
      <c r="F823" s="107"/>
      <c r="G823" s="107"/>
    </row>
    <row r="824" spans="1:7" x14ac:dyDescent="0.25">
      <c r="A824" s="104"/>
      <c r="B824" s="113" t="s">
        <v>4630</v>
      </c>
      <c r="C824" s="71" t="s">
        <v>7091</v>
      </c>
      <c r="D824" s="114" t="s">
        <v>7092</v>
      </c>
      <c r="E824" s="132"/>
      <c r="F824" s="107"/>
      <c r="G824" s="107"/>
    </row>
    <row r="825" spans="1:7" x14ac:dyDescent="0.25">
      <c r="A825" s="104"/>
      <c r="B825" s="113" t="s">
        <v>10379</v>
      </c>
      <c r="C825" s="71" t="s">
        <v>7092</v>
      </c>
      <c r="D825" s="114" t="s">
        <v>7092</v>
      </c>
      <c r="E825" s="132"/>
      <c r="F825" s="107"/>
      <c r="G825" s="107"/>
    </row>
    <row r="826" spans="1:7" x14ac:dyDescent="0.25">
      <c r="A826" s="104"/>
      <c r="B826" s="113" t="s">
        <v>1276</v>
      </c>
      <c r="C826" s="71" t="s">
        <v>7091</v>
      </c>
      <c r="D826" s="114" t="s">
        <v>7092</v>
      </c>
      <c r="E826" s="132"/>
      <c r="F826" s="107"/>
      <c r="G826" s="107"/>
    </row>
    <row r="827" spans="1:7" x14ac:dyDescent="0.25">
      <c r="A827" s="104"/>
      <c r="B827" s="113" t="s">
        <v>1277</v>
      </c>
      <c r="C827" s="71" t="s">
        <v>7091</v>
      </c>
      <c r="D827" s="114" t="s">
        <v>7092</v>
      </c>
      <c r="E827" s="132"/>
      <c r="F827" s="107"/>
      <c r="G827" s="107"/>
    </row>
    <row r="828" spans="1:7" x14ac:dyDescent="0.25">
      <c r="A828" s="104"/>
      <c r="B828" s="113" t="s">
        <v>10333</v>
      </c>
      <c r="C828" s="71" t="s">
        <v>7091</v>
      </c>
      <c r="D828" s="114" t="s">
        <v>7092</v>
      </c>
      <c r="E828" s="132"/>
      <c r="F828" s="107"/>
      <c r="G828" s="107"/>
    </row>
    <row r="829" spans="1:7" x14ac:dyDescent="0.25">
      <c r="A829" s="104"/>
      <c r="B829" s="113" t="s">
        <v>13612</v>
      </c>
      <c r="C829" s="71" t="s">
        <v>7092</v>
      </c>
      <c r="D829" s="114" t="s">
        <v>7092</v>
      </c>
      <c r="E829" s="132"/>
      <c r="F829" s="107"/>
      <c r="G829" s="107"/>
    </row>
    <row r="830" spans="1:7" x14ac:dyDescent="0.25">
      <c r="A830" s="104"/>
      <c r="B830" s="113" t="s">
        <v>13613</v>
      </c>
      <c r="C830" s="71" t="s">
        <v>7092</v>
      </c>
      <c r="D830" s="114" t="s">
        <v>7092</v>
      </c>
      <c r="E830" s="132"/>
      <c r="F830" s="107"/>
      <c r="G830" s="107"/>
    </row>
    <row r="831" spans="1:7" x14ac:dyDescent="0.25">
      <c r="A831" s="104"/>
      <c r="B831" s="113" t="s">
        <v>10381</v>
      </c>
      <c r="C831" s="71" t="s">
        <v>7092</v>
      </c>
      <c r="D831" s="114" t="s">
        <v>7092</v>
      </c>
      <c r="E831" s="132"/>
      <c r="F831" s="107"/>
      <c r="G831" s="107"/>
    </row>
    <row r="832" spans="1:7" x14ac:dyDescent="0.25">
      <c r="A832" s="104"/>
      <c r="B832" s="113" t="s">
        <v>8840</v>
      </c>
      <c r="C832" s="71" t="s">
        <v>7091</v>
      </c>
      <c r="D832" s="114" t="s">
        <v>7092</v>
      </c>
      <c r="E832" s="132"/>
      <c r="F832" s="107"/>
      <c r="G832" s="107"/>
    </row>
    <row r="833" spans="1:7" x14ac:dyDescent="0.25">
      <c r="A833" s="104"/>
      <c r="B833" s="113" t="s">
        <v>1278</v>
      </c>
      <c r="C833" s="71" t="s">
        <v>7091</v>
      </c>
      <c r="D833" s="114" t="s">
        <v>7092</v>
      </c>
      <c r="E833" s="132"/>
      <c r="F833" s="107"/>
      <c r="G833" s="107"/>
    </row>
    <row r="834" spans="1:7" x14ac:dyDescent="0.25">
      <c r="A834" s="104"/>
      <c r="B834" s="113" t="s">
        <v>13614</v>
      </c>
      <c r="C834" s="71" t="s">
        <v>7092</v>
      </c>
      <c r="D834" s="114" t="s">
        <v>7092</v>
      </c>
      <c r="E834" s="132"/>
      <c r="F834" s="107"/>
      <c r="G834" s="107"/>
    </row>
    <row r="835" spans="1:7" x14ac:dyDescent="0.25">
      <c r="A835" s="104"/>
      <c r="B835" s="113" t="s">
        <v>10066</v>
      </c>
      <c r="C835" s="71" t="s">
        <v>7091</v>
      </c>
      <c r="D835" s="114" t="s">
        <v>7092</v>
      </c>
      <c r="E835" s="132"/>
      <c r="F835" s="107"/>
      <c r="G835" s="107"/>
    </row>
    <row r="836" spans="1:7" x14ac:dyDescent="0.25">
      <c r="A836" s="104"/>
      <c r="B836" s="113" t="s">
        <v>13615</v>
      </c>
      <c r="C836" s="71" t="s">
        <v>7092</v>
      </c>
      <c r="D836" s="114" t="s">
        <v>7092</v>
      </c>
      <c r="E836" s="132"/>
      <c r="F836" s="107"/>
      <c r="G836" s="107"/>
    </row>
    <row r="837" spans="1:7" x14ac:dyDescent="0.25">
      <c r="A837" s="104"/>
      <c r="B837" s="113" t="s">
        <v>10067</v>
      </c>
      <c r="C837" s="71" t="s">
        <v>7091</v>
      </c>
      <c r="D837" s="114" t="s">
        <v>7092</v>
      </c>
      <c r="E837" s="132"/>
      <c r="F837" s="107"/>
      <c r="G837" s="107"/>
    </row>
    <row r="838" spans="1:7" x14ac:dyDescent="0.25">
      <c r="A838" s="104"/>
      <c r="B838" s="113" t="s">
        <v>10068</v>
      </c>
      <c r="C838" s="71" t="s">
        <v>7091</v>
      </c>
      <c r="D838" s="114" t="s">
        <v>7092</v>
      </c>
      <c r="E838" s="132"/>
      <c r="F838" s="107"/>
      <c r="G838" s="107"/>
    </row>
    <row r="839" spans="1:7" x14ac:dyDescent="0.25">
      <c r="A839" s="104"/>
      <c r="B839" s="113" t="s">
        <v>10069</v>
      </c>
      <c r="C839" s="71" t="s">
        <v>7091</v>
      </c>
      <c r="D839" s="114" t="s">
        <v>7092</v>
      </c>
      <c r="E839" s="132"/>
      <c r="F839" s="107"/>
      <c r="G839" s="107"/>
    </row>
    <row r="840" spans="1:7" x14ac:dyDescent="0.25">
      <c r="A840" s="104"/>
      <c r="B840" s="113" t="s">
        <v>13616</v>
      </c>
      <c r="C840" s="71" t="s">
        <v>7091</v>
      </c>
      <c r="D840" s="114" t="s">
        <v>7092</v>
      </c>
      <c r="E840" s="132"/>
      <c r="F840" s="107"/>
      <c r="G840" s="107"/>
    </row>
    <row r="841" spans="1:7" x14ac:dyDescent="0.25">
      <c r="A841" s="104"/>
      <c r="B841" s="113" t="s">
        <v>10070</v>
      </c>
      <c r="C841" s="71" t="s">
        <v>7091</v>
      </c>
      <c r="D841" s="114" t="s">
        <v>7092</v>
      </c>
      <c r="E841" s="132"/>
      <c r="F841" s="107"/>
      <c r="G841" s="107"/>
    </row>
    <row r="842" spans="1:7" x14ac:dyDescent="0.25">
      <c r="A842" s="104"/>
      <c r="B842" s="113" t="s">
        <v>1279</v>
      </c>
      <c r="C842" s="71" t="s">
        <v>7091</v>
      </c>
      <c r="D842" s="114" t="s">
        <v>7092</v>
      </c>
      <c r="E842" s="132"/>
      <c r="F842" s="107"/>
      <c r="G842" s="107"/>
    </row>
    <row r="843" spans="1:7" x14ac:dyDescent="0.25">
      <c r="A843" s="104"/>
      <c r="B843" s="113" t="s">
        <v>7478</v>
      </c>
      <c r="C843" s="71" t="s">
        <v>7092</v>
      </c>
      <c r="D843" s="114" t="s">
        <v>7092</v>
      </c>
      <c r="E843" s="132"/>
      <c r="F843" s="107"/>
      <c r="G843" s="107"/>
    </row>
    <row r="844" spans="1:7" x14ac:dyDescent="0.25">
      <c r="A844" s="104"/>
      <c r="B844" s="113" t="s">
        <v>10071</v>
      </c>
      <c r="C844" s="71" t="s">
        <v>7091</v>
      </c>
      <c r="D844" s="114" t="s">
        <v>7092</v>
      </c>
      <c r="E844" s="132"/>
      <c r="F844" s="107"/>
      <c r="G844" s="107"/>
    </row>
    <row r="845" spans="1:7" x14ac:dyDescent="0.25">
      <c r="A845" s="104"/>
      <c r="B845" s="113" t="s">
        <v>10072</v>
      </c>
      <c r="C845" s="71" t="s">
        <v>7091</v>
      </c>
      <c r="D845" s="114" t="s">
        <v>7092</v>
      </c>
      <c r="E845" s="132"/>
      <c r="F845" s="107"/>
      <c r="G845" s="107"/>
    </row>
    <row r="846" spans="1:7" x14ac:dyDescent="0.25">
      <c r="A846" s="104"/>
      <c r="B846" s="113" t="s">
        <v>13617</v>
      </c>
      <c r="C846" s="71" t="s">
        <v>7092</v>
      </c>
      <c r="D846" s="114" t="s">
        <v>7092</v>
      </c>
      <c r="E846" s="132"/>
      <c r="F846" s="107"/>
      <c r="G846" s="107"/>
    </row>
    <row r="847" spans="1:7" x14ac:dyDescent="0.25">
      <c r="A847" s="104"/>
      <c r="B847" s="113" t="s">
        <v>13618</v>
      </c>
      <c r="C847" s="71" t="s">
        <v>7092</v>
      </c>
      <c r="D847" s="114" t="s">
        <v>7092</v>
      </c>
      <c r="E847" s="132"/>
      <c r="F847" s="107"/>
      <c r="G847" s="107"/>
    </row>
    <row r="848" spans="1:7" x14ac:dyDescent="0.25">
      <c r="A848" s="104"/>
      <c r="B848" s="113" t="s">
        <v>13619</v>
      </c>
      <c r="C848" s="71" t="s">
        <v>7092</v>
      </c>
      <c r="D848" s="114" t="s">
        <v>7092</v>
      </c>
      <c r="E848" s="132"/>
      <c r="F848" s="107"/>
      <c r="G848" s="107"/>
    </row>
    <row r="849" spans="1:7" x14ac:dyDescent="0.25">
      <c r="A849" s="104"/>
      <c r="B849" s="113" t="s">
        <v>1280</v>
      </c>
      <c r="C849" s="71" t="s">
        <v>7091</v>
      </c>
      <c r="D849" s="114" t="s">
        <v>7092</v>
      </c>
      <c r="E849" s="132"/>
      <c r="F849" s="107"/>
      <c r="G849" s="107"/>
    </row>
    <row r="850" spans="1:7" x14ac:dyDescent="0.25">
      <c r="A850" s="104"/>
      <c r="B850" s="113" t="s">
        <v>13620</v>
      </c>
      <c r="C850" s="71" t="s">
        <v>7092</v>
      </c>
      <c r="D850" s="114" t="s">
        <v>7092</v>
      </c>
      <c r="E850" s="132"/>
      <c r="F850" s="107"/>
      <c r="G850" s="107"/>
    </row>
    <row r="851" spans="1:7" x14ac:dyDescent="0.25">
      <c r="A851" s="104"/>
      <c r="B851" s="113" t="s">
        <v>1281</v>
      </c>
      <c r="C851" s="71" t="s">
        <v>7091</v>
      </c>
      <c r="D851" s="114" t="s">
        <v>7092</v>
      </c>
      <c r="E851" s="132"/>
      <c r="F851" s="107"/>
      <c r="G851" s="107"/>
    </row>
    <row r="852" spans="1:7" x14ac:dyDescent="0.25">
      <c r="A852" s="104"/>
      <c r="B852" s="113" t="s">
        <v>1282</v>
      </c>
      <c r="C852" s="71" t="s">
        <v>7091</v>
      </c>
      <c r="D852" s="114" t="s">
        <v>7092</v>
      </c>
      <c r="E852" s="132"/>
      <c r="F852" s="107"/>
      <c r="G852" s="107"/>
    </row>
    <row r="853" spans="1:7" x14ac:dyDescent="0.25">
      <c r="A853" s="104"/>
      <c r="B853" s="113" t="s">
        <v>1283</v>
      </c>
      <c r="C853" s="71" t="s">
        <v>7091</v>
      </c>
      <c r="D853" s="114" t="s">
        <v>7092</v>
      </c>
      <c r="E853" s="132"/>
      <c r="F853" s="107"/>
      <c r="G853" s="107"/>
    </row>
    <row r="854" spans="1:7" x14ac:dyDescent="0.25">
      <c r="A854" s="104"/>
      <c r="B854" s="113" t="s">
        <v>10073</v>
      </c>
      <c r="C854" s="71" t="s">
        <v>7091</v>
      </c>
      <c r="D854" s="114" t="s">
        <v>7092</v>
      </c>
      <c r="E854" s="132"/>
      <c r="F854" s="107"/>
      <c r="G854" s="107"/>
    </row>
    <row r="855" spans="1:7" x14ac:dyDescent="0.25">
      <c r="A855" s="104"/>
      <c r="B855" s="113" t="s">
        <v>13621</v>
      </c>
      <c r="C855" s="71" t="s">
        <v>7092</v>
      </c>
      <c r="D855" s="114" t="s">
        <v>7092</v>
      </c>
      <c r="E855" s="132"/>
      <c r="F855" s="107"/>
      <c r="G855" s="107"/>
    </row>
    <row r="856" spans="1:7" x14ac:dyDescent="0.25">
      <c r="A856" s="104"/>
      <c r="B856" s="113" t="s">
        <v>13622</v>
      </c>
      <c r="C856" s="71" t="s">
        <v>7092</v>
      </c>
      <c r="D856" s="114" t="s">
        <v>7092</v>
      </c>
      <c r="E856" s="132"/>
      <c r="F856" s="107"/>
      <c r="G856" s="107"/>
    </row>
    <row r="857" spans="1:7" x14ac:dyDescent="0.25">
      <c r="A857" s="104"/>
      <c r="B857" s="113" t="s">
        <v>13623</v>
      </c>
      <c r="C857" s="71" t="s">
        <v>7092</v>
      </c>
      <c r="D857" s="114" t="s">
        <v>7092</v>
      </c>
      <c r="E857" s="132"/>
      <c r="F857" s="107"/>
      <c r="G857" s="107"/>
    </row>
    <row r="858" spans="1:7" x14ac:dyDescent="0.25">
      <c r="A858" s="104"/>
      <c r="B858" s="113" t="s">
        <v>10074</v>
      </c>
      <c r="C858" s="71" t="s">
        <v>7091</v>
      </c>
      <c r="D858" s="114" t="s">
        <v>7092</v>
      </c>
      <c r="E858" s="132"/>
      <c r="F858" s="107"/>
      <c r="G858" s="107"/>
    </row>
    <row r="859" spans="1:7" x14ac:dyDescent="0.25">
      <c r="A859" s="104"/>
      <c r="B859" s="113" t="s">
        <v>13624</v>
      </c>
      <c r="C859" s="71" t="s">
        <v>7091</v>
      </c>
      <c r="D859" s="114" t="s">
        <v>7092</v>
      </c>
      <c r="E859" s="132"/>
      <c r="F859" s="107"/>
      <c r="G859" s="107"/>
    </row>
    <row r="860" spans="1:7" x14ac:dyDescent="0.25">
      <c r="A860" s="104"/>
      <c r="B860" s="113" t="s">
        <v>13625</v>
      </c>
      <c r="C860" s="71" t="s">
        <v>7092</v>
      </c>
      <c r="D860" s="114" t="s">
        <v>7092</v>
      </c>
      <c r="E860" s="132"/>
      <c r="F860" s="107"/>
      <c r="G860" s="107"/>
    </row>
    <row r="861" spans="1:7" x14ac:dyDescent="0.25">
      <c r="A861" s="104"/>
      <c r="B861" s="113" t="s">
        <v>13626</v>
      </c>
      <c r="C861" s="71" t="s">
        <v>7092</v>
      </c>
      <c r="D861" s="114" t="s">
        <v>7092</v>
      </c>
      <c r="E861" s="132"/>
      <c r="F861" s="107"/>
      <c r="G861" s="107"/>
    </row>
    <row r="862" spans="1:7" x14ac:dyDescent="0.25">
      <c r="A862" s="104"/>
      <c r="B862" s="113" t="s">
        <v>1284</v>
      </c>
      <c r="C862" s="71" t="s">
        <v>7091</v>
      </c>
      <c r="D862" s="114" t="s">
        <v>7092</v>
      </c>
      <c r="E862" s="132"/>
      <c r="F862" s="107"/>
      <c r="G862" s="107"/>
    </row>
    <row r="863" spans="1:7" x14ac:dyDescent="0.25">
      <c r="A863" s="104"/>
      <c r="B863" s="113" t="s">
        <v>7352</v>
      </c>
      <c r="C863" s="71" t="s">
        <v>7091</v>
      </c>
      <c r="D863" s="114" t="s">
        <v>7092</v>
      </c>
      <c r="E863" s="132"/>
      <c r="F863" s="107"/>
      <c r="G863" s="107"/>
    </row>
    <row r="864" spans="1:7" x14ac:dyDescent="0.25">
      <c r="A864" s="104"/>
      <c r="B864" s="113" t="s">
        <v>1285</v>
      </c>
      <c r="C864" s="71" t="s">
        <v>7092</v>
      </c>
      <c r="D864" s="114" t="s">
        <v>7092</v>
      </c>
      <c r="E864" s="132"/>
      <c r="F864" s="107"/>
      <c r="G864" s="107"/>
    </row>
    <row r="865" spans="1:7" x14ac:dyDescent="0.25">
      <c r="A865" s="104"/>
      <c r="B865" s="113" t="s">
        <v>7353</v>
      </c>
      <c r="C865" s="71" t="s">
        <v>7091</v>
      </c>
      <c r="D865" s="114" t="s">
        <v>7092</v>
      </c>
      <c r="E865" s="132"/>
      <c r="F865" s="107"/>
      <c r="G865" s="107"/>
    </row>
    <row r="866" spans="1:7" x14ac:dyDescent="0.25">
      <c r="A866" s="104"/>
      <c r="B866" s="113" t="s">
        <v>13627</v>
      </c>
      <c r="C866" s="71" t="s">
        <v>7092</v>
      </c>
      <c r="D866" s="114" t="s">
        <v>7092</v>
      </c>
      <c r="E866" s="132"/>
      <c r="F866" s="107"/>
      <c r="G866" s="107"/>
    </row>
    <row r="867" spans="1:7" x14ac:dyDescent="0.25">
      <c r="A867" s="104"/>
      <c r="B867" s="113" t="s">
        <v>13628</v>
      </c>
      <c r="C867" s="71" t="s">
        <v>7092</v>
      </c>
      <c r="D867" s="114" t="s">
        <v>7092</v>
      </c>
      <c r="E867" s="132"/>
      <c r="F867" s="107"/>
      <c r="G867" s="107"/>
    </row>
    <row r="868" spans="1:7" x14ac:dyDescent="0.25">
      <c r="A868" s="104"/>
      <c r="B868" s="113" t="s">
        <v>7354</v>
      </c>
      <c r="C868" s="71" t="s">
        <v>7091</v>
      </c>
      <c r="D868" s="114" t="s">
        <v>7092</v>
      </c>
      <c r="E868" s="132"/>
      <c r="F868" s="107"/>
      <c r="G868" s="107"/>
    </row>
    <row r="869" spans="1:7" x14ac:dyDescent="0.25">
      <c r="A869" s="104"/>
      <c r="B869" s="113" t="s">
        <v>1286</v>
      </c>
      <c r="C869" s="71" t="s">
        <v>7091</v>
      </c>
      <c r="D869" s="114" t="s">
        <v>7092</v>
      </c>
      <c r="E869" s="132"/>
      <c r="F869" s="107"/>
      <c r="G869" s="107"/>
    </row>
    <row r="870" spans="1:7" x14ac:dyDescent="0.25">
      <c r="A870" s="104"/>
      <c r="B870" s="113" t="s">
        <v>13629</v>
      </c>
      <c r="C870" s="71" t="s">
        <v>7092</v>
      </c>
      <c r="D870" s="114" t="s">
        <v>7092</v>
      </c>
      <c r="E870" s="132"/>
      <c r="F870" s="107"/>
      <c r="G870" s="107"/>
    </row>
    <row r="871" spans="1:7" x14ac:dyDescent="0.25">
      <c r="A871" s="104"/>
      <c r="B871" s="113" t="s">
        <v>7355</v>
      </c>
      <c r="C871" s="71" t="s">
        <v>7091</v>
      </c>
      <c r="D871" s="114" t="s">
        <v>7092</v>
      </c>
      <c r="E871" s="132"/>
      <c r="F871" s="107"/>
      <c r="G871" s="107"/>
    </row>
    <row r="872" spans="1:7" x14ac:dyDescent="0.25">
      <c r="A872" s="104"/>
      <c r="B872" s="113" t="s">
        <v>13630</v>
      </c>
      <c r="C872" s="71" t="s">
        <v>7092</v>
      </c>
      <c r="D872" s="114" t="s">
        <v>7092</v>
      </c>
      <c r="E872" s="132"/>
      <c r="F872" s="107"/>
      <c r="G872" s="107"/>
    </row>
    <row r="873" spans="1:7" x14ac:dyDescent="0.25">
      <c r="A873" s="104"/>
      <c r="B873" s="113" t="s">
        <v>10196</v>
      </c>
      <c r="C873" s="71" t="s">
        <v>7091</v>
      </c>
      <c r="D873" s="114" t="s">
        <v>7092</v>
      </c>
      <c r="E873" s="132"/>
      <c r="F873" s="107"/>
      <c r="G873" s="107"/>
    </row>
    <row r="874" spans="1:7" x14ac:dyDescent="0.25">
      <c r="A874" s="104"/>
      <c r="B874" s="113" t="s">
        <v>7356</v>
      </c>
      <c r="C874" s="71" t="s">
        <v>7091</v>
      </c>
      <c r="D874" s="114" t="s">
        <v>7092</v>
      </c>
      <c r="E874" s="132"/>
      <c r="F874" s="107"/>
      <c r="G874" s="107"/>
    </row>
    <row r="875" spans="1:7" x14ac:dyDescent="0.25">
      <c r="A875" s="104"/>
      <c r="B875" s="113" t="s">
        <v>10382</v>
      </c>
      <c r="C875" s="71" t="s">
        <v>7092</v>
      </c>
      <c r="D875" s="114" t="s">
        <v>7092</v>
      </c>
      <c r="E875" s="132"/>
      <c r="F875" s="107"/>
      <c r="G875" s="107"/>
    </row>
    <row r="876" spans="1:7" x14ac:dyDescent="0.25">
      <c r="A876" s="104"/>
      <c r="B876" s="113" t="s">
        <v>7784</v>
      </c>
      <c r="C876" s="71" t="s">
        <v>7091</v>
      </c>
      <c r="D876" s="114" t="s">
        <v>7092</v>
      </c>
      <c r="E876" s="132"/>
      <c r="F876" s="107"/>
      <c r="G876" s="107"/>
    </row>
    <row r="877" spans="1:7" x14ac:dyDescent="0.25">
      <c r="A877" s="104"/>
      <c r="B877" s="113" t="s">
        <v>1287</v>
      </c>
      <c r="C877" s="71" t="s">
        <v>7091</v>
      </c>
      <c r="D877" s="114" t="s">
        <v>7092</v>
      </c>
      <c r="E877" s="132"/>
      <c r="F877" s="107"/>
      <c r="G877" s="107"/>
    </row>
    <row r="878" spans="1:7" x14ac:dyDescent="0.25">
      <c r="A878" s="104"/>
      <c r="B878" s="113" t="s">
        <v>13631</v>
      </c>
      <c r="C878" s="71" t="s">
        <v>7091</v>
      </c>
      <c r="D878" s="114" t="s">
        <v>7092</v>
      </c>
      <c r="E878" s="132"/>
      <c r="F878" s="107"/>
      <c r="G878" s="107"/>
    </row>
    <row r="879" spans="1:7" x14ac:dyDescent="0.25">
      <c r="A879" s="104"/>
      <c r="B879" s="113" t="s">
        <v>1288</v>
      </c>
      <c r="C879" s="71" t="s">
        <v>7091</v>
      </c>
      <c r="D879" s="114" t="s">
        <v>7092</v>
      </c>
      <c r="E879" s="132"/>
      <c r="F879" s="107"/>
      <c r="G879" s="107"/>
    </row>
    <row r="880" spans="1:7" x14ac:dyDescent="0.25">
      <c r="A880" s="104"/>
      <c r="B880" s="113" t="s">
        <v>7357</v>
      </c>
      <c r="C880" s="71" t="s">
        <v>7091</v>
      </c>
      <c r="D880" s="114" t="s">
        <v>7092</v>
      </c>
      <c r="E880" s="132"/>
      <c r="F880" s="107"/>
      <c r="G880" s="107"/>
    </row>
    <row r="881" spans="1:7" x14ac:dyDescent="0.25">
      <c r="A881" s="104"/>
      <c r="B881" s="113" t="s">
        <v>7358</v>
      </c>
      <c r="C881" s="71" t="s">
        <v>7091</v>
      </c>
      <c r="D881" s="114" t="s">
        <v>7092</v>
      </c>
      <c r="E881" s="132"/>
      <c r="F881" s="107"/>
      <c r="G881" s="107"/>
    </row>
    <row r="882" spans="1:7" x14ac:dyDescent="0.25">
      <c r="A882" s="104"/>
      <c r="B882" s="113" t="s">
        <v>7359</v>
      </c>
      <c r="C882" s="71" t="s">
        <v>7091</v>
      </c>
      <c r="D882" s="114" t="s">
        <v>7092</v>
      </c>
      <c r="E882" s="132"/>
      <c r="F882" s="107"/>
      <c r="G882" s="107"/>
    </row>
    <row r="883" spans="1:7" x14ac:dyDescent="0.25">
      <c r="A883" s="104"/>
      <c r="B883" s="113" t="s">
        <v>1289</v>
      </c>
      <c r="C883" s="71" t="s">
        <v>7091</v>
      </c>
      <c r="D883" s="114" t="s">
        <v>7092</v>
      </c>
      <c r="E883" s="132"/>
      <c r="F883" s="107"/>
      <c r="G883" s="107"/>
    </row>
    <row r="884" spans="1:7" x14ac:dyDescent="0.25">
      <c r="A884" s="104"/>
      <c r="B884" s="113" t="s">
        <v>13632</v>
      </c>
      <c r="C884" s="71" t="s">
        <v>7092</v>
      </c>
      <c r="D884" s="114" t="s">
        <v>7092</v>
      </c>
      <c r="E884" s="132"/>
      <c r="F884" s="107"/>
      <c r="G884" s="107"/>
    </row>
    <row r="885" spans="1:7" x14ac:dyDescent="0.25">
      <c r="A885" s="104"/>
      <c r="B885" s="113" t="s">
        <v>13633</v>
      </c>
      <c r="C885" s="71" t="s">
        <v>7092</v>
      </c>
      <c r="D885" s="114" t="s">
        <v>7092</v>
      </c>
      <c r="E885" s="132"/>
      <c r="F885" s="107"/>
      <c r="G885" s="107"/>
    </row>
    <row r="886" spans="1:7" x14ac:dyDescent="0.25">
      <c r="A886" s="104"/>
      <c r="B886" s="113" t="s">
        <v>13634</v>
      </c>
      <c r="C886" s="71" t="s">
        <v>7092</v>
      </c>
      <c r="D886" s="114" t="s">
        <v>7092</v>
      </c>
      <c r="E886" s="132"/>
      <c r="F886" s="107"/>
      <c r="G886" s="107"/>
    </row>
    <row r="887" spans="1:7" x14ac:dyDescent="0.25">
      <c r="A887" s="104"/>
      <c r="B887" s="113" t="s">
        <v>7360</v>
      </c>
      <c r="C887" s="71" t="s">
        <v>7091</v>
      </c>
      <c r="D887" s="114" t="s">
        <v>7092</v>
      </c>
      <c r="E887" s="132"/>
      <c r="F887" s="107"/>
      <c r="G887" s="107"/>
    </row>
    <row r="888" spans="1:7" x14ac:dyDescent="0.25">
      <c r="A888" s="104"/>
      <c r="B888" s="113" t="s">
        <v>1290</v>
      </c>
      <c r="C888" s="71" t="s">
        <v>7091</v>
      </c>
      <c r="D888" s="114" t="s">
        <v>7092</v>
      </c>
      <c r="E888" s="132"/>
      <c r="F888" s="107"/>
      <c r="G888" s="107"/>
    </row>
    <row r="889" spans="1:7" x14ac:dyDescent="0.25">
      <c r="A889" s="104"/>
      <c r="B889" s="113" t="s">
        <v>1291</v>
      </c>
      <c r="C889" s="71" t="s">
        <v>7091</v>
      </c>
      <c r="D889" s="114" t="s">
        <v>7092</v>
      </c>
      <c r="E889" s="132"/>
      <c r="F889" s="107"/>
      <c r="G889" s="107"/>
    </row>
    <row r="890" spans="1:7" x14ac:dyDescent="0.25">
      <c r="A890" s="104"/>
      <c r="B890" s="113" t="s">
        <v>1292</v>
      </c>
      <c r="C890" s="71" t="s">
        <v>7091</v>
      </c>
      <c r="D890" s="114" t="s">
        <v>7092</v>
      </c>
      <c r="E890" s="132"/>
      <c r="F890" s="107"/>
      <c r="G890" s="107"/>
    </row>
    <row r="891" spans="1:7" x14ac:dyDescent="0.25">
      <c r="A891" s="104"/>
      <c r="B891" s="113" t="s">
        <v>13635</v>
      </c>
      <c r="C891" s="71" t="s">
        <v>7092</v>
      </c>
      <c r="D891" s="114" t="s">
        <v>7092</v>
      </c>
      <c r="E891" s="132"/>
      <c r="F891" s="107"/>
      <c r="G891" s="107"/>
    </row>
    <row r="892" spans="1:7" x14ac:dyDescent="0.25">
      <c r="A892" s="104"/>
      <c r="B892" s="113" t="s">
        <v>1293</v>
      </c>
      <c r="C892" s="71" t="s">
        <v>7091</v>
      </c>
      <c r="D892" s="114" t="s">
        <v>7092</v>
      </c>
      <c r="E892" s="132"/>
      <c r="F892" s="107"/>
      <c r="G892" s="107"/>
    </row>
    <row r="893" spans="1:7" x14ac:dyDescent="0.25">
      <c r="A893" s="104"/>
      <c r="B893" s="113" t="s">
        <v>10329</v>
      </c>
      <c r="C893" s="71" t="s">
        <v>7091</v>
      </c>
      <c r="D893" s="114" t="s">
        <v>7092</v>
      </c>
      <c r="E893" s="132"/>
      <c r="F893" s="107"/>
      <c r="G893" s="107"/>
    </row>
    <row r="894" spans="1:7" x14ac:dyDescent="0.25">
      <c r="A894" s="104"/>
      <c r="B894" s="113" t="s">
        <v>7361</v>
      </c>
      <c r="C894" s="71" t="s">
        <v>7091</v>
      </c>
      <c r="D894" s="114" t="s">
        <v>7092</v>
      </c>
      <c r="E894" s="132"/>
      <c r="F894" s="107"/>
      <c r="G894" s="107"/>
    </row>
    <row r="895" spans="1:7" x14ac:dyDescent="0.25">
      <c r="A895" s="104"/>
      <c r="B895" s="113" t="s">
        <v>7362</v>
      </c>
      <c r="C895" s="71" t="s">
        <v>7091</v>
      </c>
      <c r="D895" s="114" t="s">
        <v>7092</v>
      </c>
      <c r="E895" s="132"/>
      <c r="F895" s="107"/>
      <c r="G895" s="107"/>
    </row>
    <row r="896" spans="1:7" x14ac:dyDescent="0.25">
      <c r="A896" s="104"/>
      <c r="B896" s="113" t="s">
        <v>13636</v>
      </c>
      <c r="C896" s="71" t="s">
        <v>7092</v>
      </c>
      <c r="D896" s="114" t="s">
        <v>7092</v>
      </c>
      <c r="E896" s="132"/>
      <c r="F896" s="107"/>
      <c r="G896" s="107"/>
    </row>
    <row r="897" spans="1:7" x14ac:dyDescent="0.25">
      <c r="A897" s="104"/>
      <c r="B897" s="113" t="s">
        <v>7363</v>
      </c>
      <c r="C897" s="71" t="s">
        <v>7091</v>
      </c>
      <c r="D897" s="114" t="s">
        <v>7092</v>
      </c>
      <c r="E897" s="132"/>
      <c r="F897" s="107"/>
      <c r="G897" s="107"/>
    </row>
    <row r="898" spans="1:7" x14ac:dyDescent="0.25">
      <c r="A898" s="104"/>
      <c r="B898" s="113" t="s">
        <v>13637</v>
      </c>
      <c r="C898" s="71" t="s">
        <v>7092</v>
      </c>
      <c r="D898" s="114" t="s">
        <v>7092</v>
      </c>
      <c r="E898" s="132"/>
      <c r="F898" s="107"/>
      <c r="G898" s="107"/>
    </row>
    <row r="899" spans="1:7" x14ac:dyDescent="0.25">
      <c r="A899" s="104"/>
      <c r="B899" s="113" t="s">
        <v>13638</v>
      </c>
      <c r="C899" s="71" t="s">
        <v>7092</v>
      </c>
      <c r="D899" s="114" t="s">
        <v>7092</v>
      </c>
      <c r="E899" s="132"/>
      <c r="F899" s="107"/>
      <c r="G899" s="107"/>
    </row>
    <row r="900" spans="1:7" x14ac:dyDescent="0.25">
      <c r="A900" s="104"/>
      <c r="B900" s="113" t="s">
        <v>13639</v>
      </c>
      <c r="C900" s="71" t="s">
        <v>7092</v>
      </c>
      <c r="D900" s="114" t="s">
        <v>7092</v>
      </c>
      <c r="E900" s="132"/>
      <c r="F900" s="107"/>
      <c r="G900" s="107"/>
    </row>
    <row r="901" spans="1:7" x14ac:dyDescent="0.25">
      <c r="A901" s="104"/>
      <c r="B901" s="113" t="s">
        <v>1294</v>
      </c>
      <c r="C901" s="71" t="s">
        <v>7091</v>
      </c>
      <c r="D901" s="114" t="s">
        <v>7092</v>
      </c>
      <c r="E901" s="132"/>
      <c r="F901" s="107"/>
      <c r="G901" s="107"/>
    </row>
    <row r="902" spans="1:7" x14ac:dyDescent="0.25">
      <c r="A902" s="104"/>
      <c r="B902" s="113" t="s">
        <v>1295</v>
      </c>
      <c r="C902" s="71" t="s">
        <v>7092</v>
      </c>
      <c r="D902" s="114" t="s">
        <v>7092</v>
      </c>
      <c r="E902" s="132"/>
      <c r="F902" s="107"/>
      <c r="G902" s="107"/>
    </row>
    <row r="903" spans="1:7" x14ac:dyDescent="0.25">
      <c r="A903" s="104"/>
      <c r="B903" s="113" t="s">
        <v>1296</v>
      </c>
      <c r="C903" s="71" t="s">
        <v>7091</v>
      </c>
      <c r="D903" s="114" t="s">
        <v>7092</v>
      </c>
      <c r="E903" s="132"/>
      <c r="F903" s="107"/>
      <c r="G903" s="107"/>
    </row>
    <row r="904" spans="1:7" x14ac:dyDescent="0.25">
      <c r="A904" s="104"/>
      <c r="B904" s="113" t="s">
        <v>13640</v>
      </c>
      <c r="C904" s="71" t="s">
        <v>7092</v>
      </c>
      <c r="D904" s="114" t="s">
        <v>7092</v>
      </c>
      <c r="E904" s="132"/>
      <c r="F904" s="107"/>
      <c r="G904" s="107"/>
    </row>
    <row r="905" spans="1:7" x14ac:dyDescent="0.25">
      <c r="A905" s="104"/>
      <c r="B905" s="113" t="s">
        <v>13641</v>
      </c>
      <c r="C905" s="71" t="s">
        <v>7091</v>
      </c>
      <c r="D905" s="114" t="s">
        <v>7092</v>
      </c>
      <c r="E905" s="132"/>
      <c r="F905" s="107"/>
      <c r="G905" s="107"/>
    </row>
    <row r="906" spans="1:7" x14ac:dyDescent="0.25">
      <c r="A906" s="104"/>
      <c r="B906" s="113" t="s">
        <v>1297</v>
      </c>
      <c r="C906" s="71" t="s">
        <v>7091</v>
      </c>
      <c r="D906" s="114" t="s">
        <v>7092</v>
      </c>
      <c r="E906" s="132"/>
      <c r="F906" s="107"/>
      <c r="G906" s="107"/>
    </row>
    <row r="907" spans="1:7" x14ac:dyDescent="0.25">
      <c r="A907" s="104"/>
      <c r="B907" s="113" t="s">
        <v>1298</v>
      </c>
      <c r="C907" s="71" t="s">
        <v>7091</v>
      </c>
      <c r="D907" s="114" t="s">
        <v>7092</v>
      </c>
      <c r="E907" s="132"/>
      <c r="F907" s="107"/>
      <c r="G907" s="107"/>
    </row>
    <row r="908" spans="1:7" x14ac:dyDescent="0.25">
      <c r="A908" s="104"/>
      <c r="B908" s="113" t="s">
        <v>13642</v>
      </c>
      <c r="C908" s="71" t="s">
        <v>7092</v>
      </c>
      <c r="D908" s="114" t="s">
        <v>7092</v>
      </c>
      <c r="E908" s="132"/>
      <c r="F908" s="107"/>
      <c r="G908" s="107"/>
    </row>
    <row r="909" spans="1:7" x14ac:dyDescent="0.25">
      <c r="A909" s="104"/>
      <c r="B909" s="113" t="s">
        <v>11434</v>
      </c>
      <c r="C909" s="71" t="s">
        <v>7092</v>
      </c>
      <c r="D909" s="114" t="s">
        <v>7092</v>
      </c>
      <c r="E909" s="132"/>
      <c r="F909" s="107"/>
      <c r="G909" s="107"/>
    </row>
    <row r="910" spans="1:7" x14ac:dyDescent="0.25">
      <c r="A910" s="104"/>
      <c r="B910" s="113" t="s">
        <v>13643</v>
      </c>
      <c r="C910" s="71" t="s">
        <v>7092</v>
      </c>
      <c r="D910" s="114" t="s">
        <v>7092</v>
      </c>
      <c r="E910" s="132"/>
      <c r="F910" s="107"/>
      <c r="G910" s="107"/>
    </row>
    <row r="911" spans="1:7" x14ac:dyDescent="0.25">
      <c r="A911" s="104"/>
      <c r="B911" s="113" t="s">
        <v>1299</v>
      </c>
      <c r="C911" s="71" t="s">
        <v>7091</v>
      </c>
      <c r="D911" s="114" t="s">
        <v>7092</v>
      </c>
      <c r="E911" s="132"/>
      <c r="F911" s="107"/>
      <c r="G911" s="107"/>
    </row>
    <row r="912" spans="1:7" x14ac:dyDescent="0.25">
      <c r="A912" s="104"/>
      <c r="B912" s="113" t="s">
        <v>7365</v>
      </c>
      <c r="C912" s="71" t="s">
        <v>7092</v>
      </c>
      <c r="D912" s="114" t="s">
        <v>7092</v>
      </c>
      <c r="E912" s="132"/>
      <c r="F912" s="107"/>
      <c r="G912" s="107"/>
    </row>
    <row r="913" spans="1:7" x14ac:dyDescent="0.25">
      <c r="A913" s="104"/>
      <c r="B913" s="113" t="s">
        <v>1300</v>
      </c>
      <c r="C913" s="71" t="s">
        <v>7091</v>
      </c>
      <c r="D913" s="114" t="s">
        <v>7092</v>
      </c>
      <c r="E913" s="132"/>
      <c r="F913" s="107"/>
      <c r="G913" s="107"/>
    </row>
    <row r="914" spans="1:7" x14ac:dyDescent="0.25">
      <c r="A914" s="104"/>
      <c r="B914" s="113" t="s">
        <v>13644</v>
      </c>
      <c r="C914" s="71" t="s">
        <v>7092</v>
      </c>
      <c r="D914" s="114" t="s">
        <v>7092</v>
      </c>
      <c r="E914" s="132"/>
      <c r="F914" s="107"/>
      <c r="G914" s="107"/>
    </row>
    <row r="915" spans="1:7" x14ac:dyDescent="0.25">
      <c r="A915" s="104"/>
      <c r="B915" s="113" t="s">
        <v>7366</v>
      </c>
      <c r="C915" s="71" t="s">
        <v>7091</v>
      </c>
      <c r="D915" s="114" t="s">
        <v>7092</v>
      </c>
      <c r="E915" s="132"/>
      <c r="F915" s="107"/>
      <c r="G915" s="107"/>
    </row>
    <row r="916" spans="1:7" x14ac:dyDescent="0.25">
      <c r="A916" s="104"/>
      <c r="B916" s="113" t="s">
        <v>13645</v>
      </c>
      <c r="C916" s="71" t="s">
        <v>7092</v>
      </c>
      <c r="D916" s="114" t="s">
        <v>7092</v>
      </c>
      <c r="E916" s="132"/>
      <c r="F916" s="107"/>
      <c r="G916" s="107"/>
    </row>
    <row r="917" spans="1:7" x14ac:dyDescent="0.25">
      <c r="A917" s="104"/>
      <c r="B917" s="113" t="s">
        <v>13646</v>
      </c>
      <c r="C917" s="71" t="s">
        <v>7092</v>
      </c>
      <c r="D917" s="114" t="s">
        <v>7092</v>
      </c>
      <c r="E917" s="132"/>
      <c r="F917" s="107"/>
      <c r="G917" s="107"/>
    </row>
    <row r="918" spans="1:7" x14ac:dyDescent="0.25">
      <c r="A918" s="104"/>
      <c r="B918" s="113" t="s">
        <v>1301</v>
      </c>
      <c r="C918" s="71" t="s">
        <v>7091</v>
      </c>
      <c r="D918" s="114" t="s">
        <v>7092</v>
      </c>
      <c r="E918" s="132"/>
      <c r="F918" s="107"/>
      <c r="G918" s="107"/>
    </row>
    <row r="919" spans="1:7" x14ac:dyDescent="0.25">
      <c r="A919" s="104"/>
      <c r="B919" s="113" t="s">
        <v>10513</v>
      </c>
      <c r="C919" s="71" t="s">
        <v>7091</v>
      </c>
      <c r="D919" s="114" t="s">
        <v>7092</v>
      </c>
      <c r="E919" s="132"/>
      <c r="F919" s="107"/>
      <c r="G919" s="107"/>
    </row>
    <row r="920" spans="1:7" x14ac:dyDescent="0.25">
      <c r="A920" s="104"/>
      <c r="B920" s="113" t="s">
        <v>10514</v>
      </c>
      <c r="C920" s="71" t="s">
        <v>7091</v>
      </c>
      <c r="D920" s="114" t="s">
        <v>7092</v>
      </c>
      <c r="E920" s="132"/>
      <c r="F920" s="107"/>
      <c r="G920" s="107"/>
    </row>
    <row r="921" spans="1:7" x14ac:dyDescent="0.25">
      <c r="A921" s="104"/>
      <c r="B921" s="113" t="s">
        <v>10515</v>
      </c>
      <c r="C921" s="71" t="s">
        <v>7091</v>
      </c>
      <c r="D921" s="114" t="s">
        <v>7092</v>
      </c>
      <c r="E921" s="132"/>
      <c r="F921" s="107"/>
      <c r="G921" s="107"/>
    </row>
    <row r="922" spans="1:7" x14ac:dyDescent="0.25">
      <c r="A922" s="104"/>
      <c r="B922" s="113" t="s">
        <v>13647</v>
      </c>
      <c r="C922" s="71" t="s">
        <v>7092</v>
      </c>
      <c r="D922" s="114" t="s">
        <v>7092</v>
      </c>
      <c r="E922" s="132"/>
      <c r="F922" s="107"/>
      <c r="G922" s="107"/>
    </row>
    <row r="923" spans="1:7" x14ac:dyDescent="0.25">
      <c r="A923" s="104"/>
      <c r="B923" s="113" t="s">
        <v>11001</v>
      </c>
      <c r="C923" s="71" t="s">
        <v>7091</v>
      </c>
      <c r="D923" s="114" t="s">
        <v>7092</v>
      </c>
      <c r="E923" s="132"/>
      <c r="F923" s="107"/>
      <c r="G923" s="107"/>
    </row>
    <row r="924" spans="1:7" x14ac:dyDescent="0.25">
      <c r="A924" s="104"/>
      <c r="B924" s="113" t="s">
        <v>1302</v>
      </c>
      <c r="C924" s="71" t="s">
        <v>7091</v>
      </c>
      <c r="D924" s="114" t="s">
        <v>7092</v>
      </c>
      <c r="E924" s="132"/>
      <c r="F924" s="107"/>
      <c r="G924" s="107"/>
    </row>
    <row r="925" spans="1:7" x14ac:dyDescent="0.25">
      <c r="A925" s="104"/>
      <c r="B925" s="113" t="s">
        <v>11002</v>
      </c>
      <c r="C925" s="71" t="s">
        <v>7092</v>
      </c>
      <c r="D925" s="114" t="s">
        <v>7092</v>
      </c>
      <c r="E925" s="132"/>
      <c r="F925" s="107"/>
      <c r="G925" s="107"/>
    </row>
    <row r="926" spans="1:7" x14ac:dyDescent="0.25">
      <c r="A926" s="104"/>
      <c r="B926" s="113" t="s">
        <v>1303</v>
      </c>
      <c r="C926" s="71" t="s">
        <v>7091</v>
      </c>
      <c r="D926" s="114" t="s">
        <v>7092</v>
      </c>
      <c r="E926" s="132"/>
      <c r="F926" s="107"/>
      <c r="G926" s="107"/>
    </row>
    <row r="927" spans="1:7" x14ac:dyDescent="0.25">
      <c r="A927" s="104"/>
      <c r="B927" s="113" t="s">
        <v>13648</v>
      </c>
      <c r="C927" s="71" t="s">
        <v>7092</v>
      </c>
      <c r="D927" s="114" t="s">
        <v>7092</v>
      </c>
      <c r="E927" s="132"/>
      <c r="F927" s="107"/>
      <c r="G927" s="107"/>
    </row>
    <row r="928" spans="1:7" x14ac:dyDescent="0.25">
      <c r="A928" s="104"/>
      <c r="B928" s="113" t="s">
        <v>13649</v>
      </c>
      <c r="C928" s="71" t="s">
        <v>7092</v>
      </c>
      <c r="D928" s="114" t="s">
        <v>7092</v>
      </c>
      <c r="E928" s="132"/>
      <c r="F928" s="107"/>
      <c r="G928" s="107"/>
    </row>
    <row r="929" spans="1:7" x14ac:dyDescent="0.25">
      <c r="A929" s="104"/>
      <c r="B929" s="113" t="s">
        <v>11003</v>
      </c>
      <c r="C929" s="71" t="s">
        <v>7091</v>
      </c>
      <c r="D929" s="114" t="s">
        <v>7092</v>
      </c>
      <c r="E929" s="132"/>
      <c r="F929" s="107"/>
      <c r="G929" s="107"/>
    </row>
    <row r="930" spans="1:7" x14ac:dyDescent="0.25">
      <c r="A930" s="104"/>
      <c r="B930" s="113" t="s">
        <v>13650</v>
      </c>
      <c r="C930" s="71" t="s">
        <v>7092</v>
      </c>
      <c r="D930" s="114" t="s">
        <v>7092</v>
      </c>
      <c r="E930" s="132"/>
      <c r="F930" s="107"/>
      <c r="G930" s="107"/>
    </row>
    <row r="931" spans="1:7" x14ac:dyDescent="0.25">
      <c r="A931" s="104"/>
      <c r="B931" s="113" t="s">
        <v>1304</v>
      </c>
      <c r="C931" s="71" t="s">
        <v>7091</v>
      </c>
      <c r="D931" s="114" t="s">
        <v>7092</v>
      </c>
      <c r="E931" s="132"/>
      <c r="F931" s="107"/>
      <c r="G931" s="107"/>
    </row>
    <row r="932" spans="1:7" x14ac:dyDescent="0.25">
      <c r="A932" s="104"/>
      <c r="B932" s="113" t="s">
        <v>13651</v>
      </c>
      <c r="C932" s="71" t="s">
        <v>7092</v>
      </c>
      <c r="D932" s="114" t="s">
        <v>7092</v>
      </c>
      <c r="E932" s="132"/>
      <c r="F932" s="107"/>
      <c r="G932" s="107"/>
    </row>
    <row r="933" spans="1:7" x14ac:dyDescent="0.25">
      <c r="A933" s="104"/>
      <c r="B933" s="113" t="s">
        <v>13652</v>
      </c>
      <c r="C933" s="71" t="s">
        <v>7092</v>
      </c>
      <c r="D933" s="114" t="s">
        <v>7092</v>
      </c>
      <c r="E933" s="132"/>
      <c r="F933" s="107"/>
      <c r="G933" s="107"/>
    </row>
    <row r="934" spans="1:7" x14ac:dyDescent="0.25">
      <c r="A934" s="104"/>
      <c r="B934" s="113" t="s">
        <v>8792</v>
      </c>
      <c r="C934" s="71" t="s">
        <v>7092</v>
      </c>
      <c r="D934" s="114" t="s">
        <v>7092</v>
      </c>
      <c r="E934" s="132"/>
      <c r="F934" s="107"/>
      <c r="G934" s="107"/>
    </row>
    <row r="935" spans="1:7" x14ac:dyDescent="0.25">
      <c r="A935" s="104"/>
      <c r="B935" s="113" t="s">
        <v>8793</v>
      </c>
      <c r="C935" s="71" t="s">
        <v>7092</v>
      </c>
      <c r="D935" s="114" t="s">
        <v>7092</v>
      </c>
      <c r="E935" s="132"/>
      <c r="F935" s="107"/>
      <c r="G935" s="107"/>
    </row>
    <row r="936" spans="1:7" x14ac:dyDescent="0.25">
      <c r="A936" s="104"/>
      <c r="B936" s="113" t="s">
        <v>8796</v>
      </c>
      <c r="C936" s="71" t="s">
        <v>7092</v>
      </c>
      <c r="D936" s="114" t="s">
        <v>7092</v>
      </c>
      <c r="E936" s="132"/>
      <c r="F936" s="107"/>
      <c r="G936" s="107"/>
    </row>
    <row r="937" spans="1:7" x14ac:dyDescent="0.25">
      <c r="A937" s="104"/>
      <c r="B937" s="113" t="s">
        <v>8797</v>
      </c>
      <c r="C937" s="71" t="s">
        <v>7092</v>
      </c>
      <c r="D937" s="114" t="s">
        <v>7092</v>
      </c>
      <c r="E937" s="132"/>
      <c r="F937" s="107"/>
      <c r="G937" s="107"/>
    </row>
    <row r="938" spans="1:7" x14ac:dyDescent="0.25">
      <c r="A938" s="104"/>
      <c r="B938" s="113" t="s">
        <v>8804</v>
      </c>
      <c r="C938" s="71" t="s">
        <v>7092</v>
      </c>
      <c r="D938" s="114" t="s">
        <v>7092</v>
      </c>
      <c r="E938" s="132"/>
      <c r="F938" s="107"/>
      <c r="G938" s="107"/>
    </row>
    <row r="939" spans="1:7" x14ac:dyDescent="0.25">
      <c r="A939" s="104"/>
      <c r="B939" s="113" t="s">
        <v>8801</v>
      </c>
      <c r="C939" s="71" t="s">
        <v>7092</v>
      </c>
      <c r="D939" s="114" t="s">
        <v>7092</v>
      </c>
      <c r="E939" s="132"/>
      <c r="F939" s="107"/>
      <c r="G939" s="107"/>
    </row>
    <row r="940" spans="1:7" x14ac:dyDescent="0.25">
      <c r="A940" s="104"/>
      <c r="B940" s="113" t="s">
        <v>8802</v>
      </c>
      <c r="C940" s="71" t="s">
        <v>7092</v>
      </c>
      <c r="D940" s="114" t="s">
        <v>7092</v>
      </c>
      <c r="E940" s="132"/>
      <c r="F940" s="107"/>
      <c r="G940" s="107"/>
    </row>
    <row r="941" spans="1:7" x14ac:dyDescent="0.25">
      <c r="A941" s="104"/>
      <c r="B941" s="113" t="s">
        <v>8803</v>
      </c>
      <c r="C941" s="71" t="s">
        <v>7092</v>
      </c>
      <c r="D941" s="114" t="s">
        <v>7092</v>
      </c>
      <c r="E941" s="132"/>
      <c r="F941" s="107"/>
      <c r="G941" s="107"/>
    </row>
    <row r="942" spans="1:7" x14ac:dyDescent="0.25">
      <c r="A942" s="104"/>
      <c r="B942" s="113" t="s">
        <v>11416</v>
      </c>
      <c r="C942" s="71" t="s">
        <v>7091</v>
      </c>
      <c r="D942" s="114" t="s">
        <v>7092</v>
      </c>
      <c r="E942" s="132"/>
      <c r="F942" s="107"/>
      <c r="G942" s="107"/>
    </row>
    <row r="943" spans="1:7" x14ac:dyDescent="0.25">
      <c r="A943" s="104"/>
      <c r="B943" s="113" t="s">
        <v>11004</v>
      </c>
      <c r="C943" s="71" t="s">
        <v>7091</v>
      </c>
      <c r="D943" s="114" t="s">
        <v>7092</v>
      </c>
      <c r="E943" s="132"/>
      <c r="F943" s="107"/>
      <c r="G943" s="107"/>
    </row>
    <row r="944" spans="1:7" x14ac:dyDescent="0.25">
      <c r="A944" s="104"/>
      <c r="B944" s="113" t="s">
        <v>11005</v>
      </c>
      <c r="C944" s="71" t="s">
        <v>7091</v>
      </c>
      <c r="D944" s="114" t="s">
        <v>7092</v>
      </c>
      <c r="E944" s="132"/>
      <c r="F944" s="107"/>
      <c r="G944" s="107"/>
    </row>
    <row r="945" spans="1:7" x14ac:dyDescent="0.25">
      <c r="A945" s="104"/>
      <c r="B945" s="113" t="s">
        <v>11006</v>
      </c>
      <c r="C945" s="71" t="s">
        <v>7091</v>
      </c>
      <c r="D945" s="114" t="s">
        <v>7092</v>
      </c>
      <c r="E945" s="132"/>
      <c r="F945" s="107"/>
      <c r="G945" s="107"/>
    </row>
    <row r="946" spans="1:7" x14ac:dyDescent="0.25">
      <c r="A946" s="104"/>
      <c r="B946" s="113" t="s">
        <v>11007</v>
      </c>
      <c r="C946" s="71" t="s">
        <v>7091</v>
      </c>
      <c r="D946" s="114" t="s">
        <v>7092</v>
      </c>
      <c r="E946" s="132"/>
      <c r="F946" s="107"/>
      <c r="G946" s="107"/>
    </row>
    <row r="947" spans="1:7" x14ac:dyDescent="0.25">
      <c r="A947" s="104"/>
      <c r="B947" s="113" t="s">
        <v>11008</v>
      </c>
      <c r="C947" s="71" t="s">
        <v>7091</v>
      </c>
      <c r="D947" s="114" t="s">
        <v>7092</v>
      </c>
      <c r="E947" s="132"/>
      <c r="F947" s="107"/>
      <c r="G947" s="107"/>
    </row>
    <row r="948" spans="1:7" x14ac:dyDescent="0.25">
      <c r="A948" s="104"/>
      <c r="B948" s="113" t="s">
        <v>11009</v>
      </c>
      <c r="C948" s="71" t="s">
        <v>7091</v>
      </c>
      <c r="D948" s="114" t="s">
        <v>7092</v>
      </c>
      <c r="E948" s="132"/>
      <c r="F948" s="107"/>
      <c r="G948" s="107"/>
    </row>
    <row r="949" spans="1:7" x14ac:dyDescent="0.25">
      <c r="A949" s="104"/>
      <c r="B949" s="113" t="s">
        <v>11010</v>
      </c>
      <c r="C949" s="71" t="s">
        <v>7091</v>
      </c>
      <c r="D949" s="114" t="s">
        <v>7092</v>
      </c>
      <c r="E949" s="132"/>
      <c r="F949" s="107"/>
      <c r="G949" s="107"/>
    </row>
    <row r="950" spans="1:7" x14ac:dyDescent="0.25">
      <c r="A950" s="104"/>
      <c r="B950" s="113" t="s">
        <v>11011</v>
      </c>
      <c r="C950" s="71" t="s">
        <v>7091</v>
      </c>
      <c r="D950" s="114" t="s">
        <v>7092</v>
      </c>
      <c r="E950" s="132"/>
      <c r="F950" s="107"/>
      <c r="G950" s="107"/>
    </row>
    <row r="951" spans="1:7" x14ac:dyDescent="0.25">
      <c r="A951" s="104"/>
      <c r="B951" s="113" t="s">
        <v>13653</v>
      </c>
      <c r="C951" s="71" t="s">
        <v>7091</v>
      </c>
      <c r="D951" s="114" t="s">
        <v>7092</v>
      </c>
      <c r="E951" s="132"/>
      <c r="F951" s="107"/>
      <c r="G951" s="107"/>
    </row>
    <row r="952" spans="1:7" x14ac:dyDescent="0.25">
      <c r="A952" s="104"/>
      <c r="B952" s="113" t="s">
        <v>13654</v>
      </c>
      <c r="C952" s="71" t="s">
        <v>7092</v>
      </c>
      <c r="D952" s="114" t="s">
        <v>7092</v>
      </c>
      <c r="E952" s="132"/>
      <c r="F952" s="107"/>
      <c r="G952" s="107"/>
    </row>
    <row r="953" spans="1:7" x14ac:dyDescent="0.25">
      <c r="A953" s="104"/>
      <c r="B953" s="113" t="s">
        <v>13655</v>
      </c>
      <c r="C953" s="71" t="s">
        <v>7092</v>
      </c>
      <c r="D953" s="114" t="s">
        <v>7092</v>
      </c>
      <c r="E953" s="132"/>
      <c r="F953" s="107"/>
      <c r="G953" s="107"/>
    </row>
    <row r="954" spans="1:7" x14ac:dyDescent="0.25">
      <c r="A954" s="104"/>
      <c r="B954" s="113" t="s">
        <v>1305</v>
      </c>
      <c r="C954" s="71" t="s">
        <v>7091</v>
      </c>
      <c r="D954" s="114" t="s">
        <v>7092</v>
      </c>
      <c r="E954" s="132"/>
      <c r="F954" s="107"/>
      <c r="G954" s="107"/>
    </row>
    <row r="955" spans="1:7" x14ac:dyDescent="0.25">
      <c r="A955" s="104"/>
      <c r="B955" s="113" t="s">
        <v>11012</v>
      </c>
      <c r="C955" s="71" t="s">
        <v>7091</v>
      </c>
      <c r="D955" s="114" t="s">
        <v>7092</v>
      </c>
      <c r="E955" s="132"/>
      <c r="F955" s="107"/>
      <c r="G955" s="107"/>
    </row>
    <row r="956" spans="1:7" x14ac:dyDescent="0.25">
      <c r="A956" s="104"/>
      <c r="B956" s="113" t="s">
        <v>13656</v>
      </c>
      <c r="C956" s="71" t="s">
        <v>7092</v>
      </c>
      <c r="D956" s="114" t="s">
        <v>7092</v>
      </c>
      <c r="E956" s="132"/>
      <c r="F956" s="107"/>
      <c r="G956" s="107"/>
    </row>
    <row r="957" spans="1:7" x14ac:dyDescent="0.25">
      <c r="A957" s="104"/>
      <c r="B957" s="113" t="s">
        <v>13657</v>
      </c>
      <c r="C957" s="71" t="s">
        <v>7092</v>
      </c>
      <c r="D957" s="114" t="s">
        <v>7092</v>
      </c>
      <c r="E957" s="132"/>
      <c r="F957" s="107"/>
      <c r="G957" s="107"/>
    </row>
    <row r="958" spans="1:7" x14ac:dyDescent="0.25">
      <c r="A958" s="104"/>
      <c r="B958" s="113" t="s">
        <v>13658</v>
      </c>
      <c r="C958" s="71" t="s">
        <v>7092</v>
      </c>
      <c r="D958" s="114" t="s">
        <v>7092</v>
      </c>
      <c r="E958" s="132"/>
      <c r="F958" s="107"/>
      <c r="G958" s="107"/>
    </row>
    <row r="959" spans="1:7" x14ac:dyDescent="0.25">
      <c r="A959" s="104"/>
      <c r="B959" s="113" t="s">
        <v>13659</v>
      </c>
      <c r="C959" s="71" t="s">
        <v>7092</v>
      </c>
      <c r="D959" s="114" t="s">
        <v>7092</v>
      </c>
      <c r="E959" s="132"/>
      <c r="F959" s="107"/>
      <c r="G959" s="107"/>
    </row>
    <row r="960" spans="1:7" x14ac:dyDescent="0.25">
      <c r="A960" s="104"/>
      <c r="B960" s="113" t="s">
        <v>13660</v>
      </c>
      <c r="C960" s="71" t="s">
        <v>7092</v>
      </c>
      <c r="D960" s="114" t="s">
        <v>7092</v>
      </c>
      <c r="E960" s="132"/>
      <c r="F960" s="107"/>
      <c r="G960" s="107"/>
    </row>
    <row r="961" spans="1:7" x14ac:dyDescent="0.25">
      <c r="A961" s="104"/>
      <c r="B961" s="113" t="s">
        <v>13661</v>
      </c>
      <c r="C961" s="71" t="s">
        <v>7092</v>
      </c>
      <c r="D961" s="114" t="s">
        <v>7092</v>
      </c>
      <c r="E961" s="132"/>
      <c r="F961" s="107"/>
      <c r="G961" s="107"/>
    </row>
    <row r="962" spans="1:7" x14ac:dyDescent="0.25">
      <c r="A962" s="104"/>
      <c r="B962" s="113" t="s">
        <v>1306</v>
      </c>
      <c r="C962" s="71" t="s">
        <v>7091</v>
      </c>
      <c r="D962" s="114" t="s">
        <v>7092</v>
      </c>
      <c r="E962" s="132"/>
      <c r="F962" s="107"/>
      <c r="G962" s="107"/>
    </row>
    <row r="963" spans="1:7" x14ac:dyDescent="0.25">
      <c r="A963" s="104"/>
      <c r="B963" s="113" t="s">
        <v>13662</v>
      </c>
      <c r="C963" s="71" t="s">
        <v>7092</v>
      </c>
      <c r="D963" s="114" t="s">
        <v>7092</v>
      </c>
      <c r="E963" s="132"/>
      <c r="F963" s="107"/>
      <c r="G963" s="107"/>
    </row>
    <row r="964" spans="1:7" x14ac:dyDescent="0.25">
      <c r="A964" s="104"/>
      <c r="B964" s="113" t="s">
        <v>13663</v>
      </c>
      <c r="C964" s="71" t="s">
        <v>7092</v>
      </c>
      <c r="D964" s="114" t="s">
        <v>7092</v>
      </c>
      <c r="E964" s="132"/>
      <c r="F964" s="107"/>
      <c r="G964" s="107"/>
    </row>
    <row r="965" spans="1:7" x14ac:dyDescent="0.25">
      <c r="A965" s="104"/>
      <c r="B965" s="113" t="s">
        <v>13664</v>
      </c>
      <c r="C965" s="71" t="s">
        <v>7092</v>
      </c>
      <c r="D965" s="114" t="s">
        <v>7092</v>
      </c>
      <c r="E965" s="132"/>
      <c r="F965" s="107"/>
      <c r="G965" s="107"/>
    </row>
    <row r="966" spans="1:7" x14ac:dyDescent="0.25">
      <c r="A966" s="104"/>
      <c r="B966" s="113" t="s">
        <v>1307</v>
      </c>
      <c r="C966" s="71" t="s">
        <v>7091</v>
      </c>
      <c r="D966" s="114" t="s">
        <v>7092</v>
      </c>
      <c r="E966" s="132"/>
      <c r="F966" s="107"/>
      <c r="G966" s="107"/>
    </row>
    <row r="967" spans="1:7" x14ac:dyDescent="0.25">
      <c r="A967" s="104"/>
      <c r="B967" s="113" t="s">
        <v>13665</v>
      </c>
      <c r="C967" s="71" t="s">
        <v>7092</v>
      </c>
      <c r="D967" s="114" t="s">
        <v>7092</v>
      </c>
      <c r="E967" s="132"/>
      <c r="F967" s="107"/>
      <c r="G967" s="107"/>
    </row>
    <row r="968" spans="1:7" x14ac:dyDescent="0.25">
      <c r="A968" s="104"/>
      <c r="B968" s="113" t="s">
        <v>11417</v>
      </c>
      <c r="C968" s="71" t="s">
        <v>7091</v>
      </c>
      <c r="D968" s="114" t="s">
        <v>7092</v>
      </c>
      <c r="E968" s="132"/>
      <c r="F968" s="107"/>
      <c r="G968" s="107"/>
    </row>
    <row r="969" spans="1:7" x14ac:dyDescent="0.25">
      <c r="A969" s="104"/>
      <c r="B969" s="113" t="s">
        <v>11013</v>
      </c>
      <c r="C969" s="71" t="s">
        <v>7091</v>
      </c>
      <c r="D969" s="114" t="s">
        <v>7092</v>
      </c>
      <c r="E969" s="132"/>
      <c r="F969" s="107"/>
      <c r="G969" s="107"/>
    </row>
    <row r="970" spans="1:7" x14ac:dyDescent="0.25">
      <c r="A970" s="104"/>
      <c r="B970" s="113" t="s">
        <v>11014</v>
      </c>
      <c r="C970" s="71" t="s">
        <v>7091</v>
      </c>
      <c r="D970" s="114" t="s">
        <v>7092</v>
      </c>
      <c r="E970" s="132"/>
      <c r="F970" s="107"/>
      <c r="G970" s="107"/>
    </row>
    <row r="971" spans="1:7" x14ac:dyDescent="0.25">
      <c r="A971" s="104"/>
      <c r="B971" s="113" t="s">
        <v>11015</v>
      </c>
      <c r="C971" s="71" t="s">
        <v>7091</v>
      </c>
      <c r="D971" s="114" t="s">
        <v>7092</v>
      </c>
      <c r="E971" s="132"/>
      <c r="F971" s="107"/>
      <c r="G971" s="107"/>
    </row>
    <row r="972" spans="1:7" x14ac:dyDescent="0.25">
      <c r="A972" s="104"/>
      <c r="B972" s="113" t="s">
        <v>11016</v>
      </c>
      <c r="C972" s="71" t="s">
        <v>7091</v>
      </c>
      <c r="D972" s="114" t="s">
        <v>7092</v>
      </c>
      <c r="E972" s="132"/>
      <c r="F972" s="107"/>
      <c r="G972" s="107"/>
    </row>
    <row r="973" spans="1:7" x14ac:dyDescent="0.25">
      <c r="A973" s="104"/>
      <c r="B973" s="113" t="s">
        <v>11017</v>
      </c>
      <c r="C973" s="71" t="s">
        <v>7091</v>
      </c>
      <c r="D973" s="114" t="s">
        <v>7092</v>
      </c>
      <c r="E973" s="132"/>
      <c r="F973" s="107"/>
      <c r="G973" s="107"/>
    </row>
    <row r="974" spans="1:7" x14ac:dyDescent="0.25">
      <c r="A974" s="104"/>
      <c r="B974" s="113" t="s">
        <v>9730</v>
      </c>
      <c r="C974" s="71" t="s">
        <v>7091</v>
      </c>
      <c r="D974" s="114" t="s">
        <v>7092</v>
      </c>
      <c r="E974" s="132"/>
      <c r="F974" s="107"/>
      <c r="G974" s="107"/>
    </row>
    <row r="975" spans="1:7" x14ac:dyDescent="0.25">
      <c r="A975" s="104"/>
      <c r="B975" s="113" t="s">
        <v>1308</v>
      </c>
      <c r="C975" s="71" t="s">
        <v>7091</v>
      </c>
      <c r="D975" s="114" t="s">
        <v>7092</v>
      </c>
      <c r="E975" s="132"/>
      <c r="F975" s="107"/>
      <c r="G975" s="107"/>
    </row>
    <row r="976" spans="1:7" x14ac:dyDescent="0.25">
      <c r="A976" s="104"/>
      <c r="B976" s="113" t="s">
        <v>1309</v>
      </c>
      <c r="C976" s="71" t="s">
        <v>7091</v>
      </c>
      <c r="D976" s="114" t="s">
        <v>7092</v>
      </c>
      <c r="E976" s="132"/>
      <c r="F976" s="107"/>
      <c r="G976" s="107"/>
    </row>
    <row r="977" spans="1:7" x14ac:dyDescent="0.25">
      <c r="A977" s="104"/>
      <c r="B977" s="113" t="s">
        <v>13666</v>
      </c>
      <c r="C977" s="71" t="s">
        <v>7092</v>
      </c>
      <c r="D977" s="114" t="s">
        <v>7092</v>
      </c>
      <c r="E977" s="132"/>
      <c r="F977" s="107"/>
      <c r="G977" s="107"/>
    </row>
    <row r="978" spans="1:7" x14ac:dyDescent="0.25">
      <c r="A978" s="104"/>
      <c r="B978" s="113" t="s">
        <v>13667</v>
      </c>
      <c r="C978" s="71" t="s">
        <v>7092</v>
      </c>
      <c r="D978" s="114" t="s">
        <v>7092</v>
      </c>
      <c r="E978" s="132"/>
      <c r="F978" s="107"/>
      <c r="G978" s="107"/>
    </row>
    <row r="979" spans="1:7" x14ac:dyDescent="0.25">
      <c r="A979" s="104"/>
      <c r="B979" s="113" t="s">
        <v>9731</v>
      </c>
      <c r="C979" s="71" t="s">
        <v>7091</v>
      </c>
      <c r="D979" s="114" t="s">
        <v>7092</v>
      </c>
      <c r="E979" s="132"/>
      <c r="F979" s="107"/>
      <c r="G979" s="107"/>
    </row>
    <row r="980" spans="1:7" x14ac:dyDescent="0.25">
      <c r="A980" s="104"/>
      <c r="B980" s="113" t="s">
        <v>7336</v>
      </c>
      <c r="C980" s="71" t="s">
        <v>7091</v>
      </c>
      <c r="D980" s="114" t="s">
        <v>7092</v>
      </c>
      <c r="E980" s="132"/>
      <c r="F980" s="107"/>
      <c r="G980" s="107"/>
    </row>
    <row r="981" spans="1:7" x14ac:dyDescent="0.25">
      <c r="A981" s="104"/>
      <c r="B981" s="113" t="s">
        <v>7337</v>
      </c>
      <c r="C981" s="71" t="s">
        <v>7091</v>
      </c>
      <c r="D981" s="114" t="s">
        <v>7092</v>
      </c>
      <c r="E981" s="132"/>
      <c r="F981" s="107"/>
      <c r="G981" s="107"/>
    </row>
    <row r="982" spans="1:7" x14ac:dyDescent="0.25">
      <c r="A982" s="104"/>
      <c r="B982" s="113" t="s">
        <v>7338</v>
      </c>
      <c r="C982" s="71" t="s">
        <v>7091</v>
      </c>
      <c r="D982" s="114" t="s">
        <v>7092</v>
      </c>
      <c r="E982" s="132"/>
      <c r="F982" s="107"/>
      <c r="G982" s="107"/>
    </row>
    <row r="983" spans="1:7" x14ac:dyDescent="0.25">
      <c r="A983" s="104"/>
      <c r="B983" s="113" t="s">
        <v>1310</v>
      </c>
      <c r="C983" s="71" t="s">
        <v>7091</v>
      </c>
      <c r="D983" s="114" t="s">
        <v>7092</v>
      </c>
      <c r="E983" s="132"/>
      <c r="F983" s="107"/>
      <c r="G983" s="107"/>
    </row>
    <row r="984" spans="1:7" x14ac:dyDescent="0.25">
      <c r="A984" s="104"/>
      <c r="B984" s="113" t="s">
        <v>13668</v>
      </c>
      <c r="C984" s="71" t="s">
        <v>7092</v>
      </c>
      <c r="D984" s="114" t="s">
        <v>7092</v>
      </c>
      <c r="E984" s="132"/>
      <c r="F984" s="107"/>
      <c r="G984" s="107"/>
    </row>
    <row r="985" spans="1:7" x14ac:dyDescent="0.25">
      <c r="A985" s="104"/>
      <c r="B985" s="113" t="s">
        <v>13669</v>
      </c>
      <c r="C985" s="71" t="s">
        <v>7092</v>
      </c>
      <c r="D985" s="114" t="s">
        <v>7092</v>
      </c>
      <c r="E985" s="132"/>
      <c r="F985" s="107"/>
      <c r="G985" s="107"/>
    </row>
    <row r="986" spans="1:7" x14ac:dyDescent="0.25">
      <c r="A986" s="104"/>
      <c r="B986" s="113" t="s">
        <v>5329</v>
      </c>
      <c r="C986" s="71" t="s">
        <v>7091</v>
      </c>
      <c r="D986" s="114" t="s">
        <v>7092</v>
      </c>
      <c r="E986" s="132"/>
      <c r="F986" s="107"/>
      <c r="G986" s="107"/>
    </row>
    <row r="987" spans="1:7" x14ac:dyDescent="0.25">
      <c r="A987" s="104"/>
      <c r="B987" s="113" t="s">
        <v>1311</v>
      </c>
      <c r="C987" s="71" t="s">
        <v>7091</v>
      </c>
      <c r="D987" s="114" t="s">
        <v>7092</v>
      </c>
      <c r="E987" s="132"/>
      <c r="F987" s="107"/>
      <c r="G987" s="107"/>
    </row>
    <row r="988" spans="1:7" x14ac:dyDescent="0.25">
      <c r="A988" s="104"/>
      <c r="B988" s="113" t="s">
        <v>13670</v>
      </c>
      <c r="C988" s="71" t="s">
        <v>7092</v>
      </c>
      <c r="D988" s="114" t="s">
        <v>7092</v>
      </c>
      <c r="E988" s="132"/>
      <c r="F988" s="107"/>
      <c r="G988" s="107"/>
    </row>
    <row r="989" spans="1:7" x14ac:dyDescent="0.25">
      <c r="A989" s="104"/>
      <c r="B989" s="113" t="s">
        <v>13671</v>
      </c>
      <c r="C989" s="71" t="s">
        <v>7092</v>
      </c>
      <c r="D989" s="114" t="s">
        <v>7092</v>
      </c>
      <c r="E989" s="132"/>
      <c r="F989" s="107"/>
      <c r="G989" s="107"/>
    </row>
    <row r="990" spans="1:7" x14ac:dyDescent="0.25">
      <c r="A990" s="104"/>
      <c r="B990" s="113" t="s">
        <v>13672</v>
      </c>
      <c r="C990" s="71" t="s">
        <v>7092</v>
      </c>
      <c r="D990" s="114" t="s">
        <v>7092</v>
      </c>
      <c r="E990" s="132"/>
      <c r="F990" s="107"/>
      <c r="G990" s="107"/>
    </row>
    <row r="991" spans="1:7" x14ac:dyDescent="0.25">
      <c r="A991" s="104"/>
      <c r="B991" s="113" t="s">
        <v>13673</v>
      </c>
      <c r="C991" s="71" t="s">
        <v>7092</v>
      </c>
      <c r="D991" s="114" t="s">
        <v>7092</v>
      </c>
      <c r="E991" s="132"/>
      <c r="F991" s="107"/>
      <c r="G991" s="107"/>
    </row>
    <row r="992" spans="1:7" x14ac:dyDescent="0.25">
      <c r="A992" s="104"/>
      <c r="B992" s="113" t="s">
        <v>5330</v>
      </c>
      <c r="C992" s="71" t="s">
        <v>7091</v>
      </c>
      <c r="D992" s="114" t="s">
        <v>7092</v>
      </c>
      <c r="E992" s="132"/>
      <c r="F992" s="107"/>
      <c r="G992" s="107"/>
    </row>
    <row r="993" spans="1:7" x14ac:dyDescent="0.25">
      <c r="A993" s="104"/>
      <c r="B993" s="113" t="s">
        <v>8897</v>
      </c>
      <c r="C993" s="71" t="s">
        <v>7091</v>
      </c>
      <c r="D993" s="114" t="s">
        <v>7092</v>
      </c>
      <c r="E993" s="132"/>
      <c r="F993" s="107"/>
      <c r="G993" s="107"/>
    </row>
    <row r="994" spans="1:7" x14ac:dyDescent="0.25">
      <c r="A994" s="104"/>
      <c r="B994" s="113" t="s">
        <v>13674</v>
      </c>
      <c r="C994" s="71" t="s">
        <v>7092</v>
      </c>
      <c r="D994" s="114" t="s">
        <v>7092</v>
      </c>
      <c r="E994" s="132"/>
      <c r="F994" s="107"/>
      <c r="G994" s="107"/>
    </row>
    <row r="995" spans="1:7" x14ac:dyDescent="0.25">
      <c r="A995" s="104"/>
      <c r="B995" s="113" t="s">
        <v>13675</v>
      </c>
      <c r="C995" s="71" t="s">
        <v>7092</v>
      </c>
      <c r="D995" s="114" t="s">
        <v>7092</v>
      </c>
      <c r="E995" s="132"/>
      <c r="F995" s="107"/>
      <c r="G995" s="107"/>
    </row>
    <row r="996" spans="1:7" x14ac:dyDescent="0.25">
      <c r="A996" s="104"/>
      <c r="B996" s="113" t="s">
        <v>13676</v>
      </c>
      <c r="C996" s="71" t="s">
        <v>7092</v>
      </c>
      <c r="D996" s="114" t="s">
        <v>7092</v>
      </c>
      <c r="E996" s="132"/>
      <c r="F996" s="107"/>
      <c r="G996" s="107"/>
    </row>
    <row r="997" spans="1:7" x14ac:dyDescent="0.25">
      <c r="A997" s="104"/>
      <c r="B997" s="113" t="s">
        <v>8898</v>
      </c>
      <c r="C997" s="71" t="s">
        <v>7091</v>
      </c>
      <c r="D997" s="114" t="s">
        <v>7092</v>
      </c>
      <c r="E997" s="132"/>
      <c r="F997" s="107"/>
      <c r="G997" s="107"/>
    </row>
    <row r="998" spans="1:7" x14ac:dyDescent="0.25">
      <c r="A998" s="104"/>
      <c r="B998" s="113" t="s">
        <v>8899</v>
      </c>
      <c r="C998" s="71" t="s">
        <v>7091</v>
      </c>
      <c r="D998" s="114" t="s">
        <v>7092</v>
      </c>
      <c r="E998" s="132"/>
      <c r="F998" s="107"/>
      <c r="G998" s="107"/>
    </row>
    <row r="999" spans="1:7" x14ac:dyDescent="0.25">
      <c r="A999" s="104"/>
      <c r="B999" s="113" t="s">
        <v>8900</v>
      </c>
      <c r="C999" s="71" t="s">
        <v>7091</v>
      </c>
      <c r="D999" s="114" t="s">
        <v>7092</v>
      </c>
      <c r="E999" s="132"/>
      <c r="F999" s="107"/>
      <c r="G999" s="107"/>
    </row>
    <row r="1000" spans="1:7" x14ac:dyDescent="0.25">
      <c r="A1000" s="104"/>
      <c r="B1000" s="113" t="s">
        <v>8805</v>
      </c>
      <c r="C1000" s="71" t="s">
        <v>7092</v>
      </c>
      <c r="D1000" s="114" t="s">
        <v>7092</v>
      </c>
      <c r="E1000" s="132"/>
      <c r="F1000" s="107"/>
      <c r="G1000" s="107"/>
    </row>
    <row r="1001" spans="1:7" x14ac:dyDescent="0.25">
      <c r="A1001" s="104"/>
      <c r="B1001" s="113" t="s">
        <v>8806</v>
      </c>
      <c r="C1001" s="71" t="s">
        <v>7092</v>
      </c>
      <c r="D1001" s="114" t="s">
        <v>7092</v>
      </c>
      <c r="E1001" s="132"/>
      <c r="F1001" s="107"/>
      <c r="G1001" s="107"/>
    </row>
    <row r="1002" spans="1:7" x14ac:dyDescent="0.25">
      <c r="A1002" s="104"/>
      <c r="B1002" s="113" t="s">
        <v>13677</v>
      </c>
      <c r="C1002" s="71" t="s">
        <v>7092</v>
      </c>
      <c r="D1002" s="114" t="s">
        <v>7092</v>
      </c>
      <c r="E1002" s="132"/>
      <c r="F1002" s="107"/>
      <c r="G1002" s="107"/>
    </row>
    <row r="1003" spans="1:7" x14ac:dyDescent="0.25">
      <c r="A1003" s="104"/>
      <c r="B1003" s="113" t="s">
        <v>13678</v>
      </c>
      <c r="C1003" s="71" t="s">
        <v>7092</v>
      </c>
      <c r="D1003" s="114" t="s">
        <v>7092</v>
      </c>
      <c r="E1003" s="132"/>
      <c r="F1003" s="107"/>
      <c r="G1003" s="107"/>
    </row>
    <row r="1004" spans="1:7" x14ac:dyDescent="0.25">
      <c r="A1004" s="104"/>
      <c r="B1004" s="113" t="s">
        <v>8901</v>
      </c>
      <c r="C1004" s="71" t="s">
        <v>7091</v>
      </c>
      <c r="D1004" s="114" t="s">
        <v>7092</v>
      </c>
      <c r="E1004" s="132"/>
      <c r="F1004" s="107"/>
      <c r="G1004" s="107"/>
    </row>
    <row r="1005" spans="1:7" x14ac:dyDescent="0.25">
      <c r="A1005" s="104"/>
      <c r="B1005" s="113" t="s">
        <v>13679</v>
      </c>
      <c r="C1005" s="71" t="s">
        <v>7092</v>
      </c>
      <c r="D1005" s="114" t="s">
        <v>7092</v>
      </c>
      <c r="E1005" s="132"/>
      <c r="F1005" s="107"/>
      <c r="G1005" s="107"/>
    </row>
    <row r="1006" spans="1:7" x14ac:dyDescent="0.25">
      <c r="A1006" s="104"/>
      <c r="B1006" s="113" t="s">
        <v>13680</v>
      </c>
      <c r="C1006" s="71" t="s">
        <v>7092</v>
      </c>
      <c r="D1006" s="114" t="s">
        <v>7092</v>
      </c>
      <c r="E1006" s="132"/>
      <c r="F1006" s="107"/>
      <c r="G1006" s="107"/>
    </row>
    <row r="1007" spans="1:7" x14ac:dyDescent="0.25">
      <c r="A1007" s="104"/>
      <c r="B1007" s="113" t="s">
        <v>13681</v>
      </c>
      <c r="C1007" s="71" t="s">
        <v>7092</v>
      </c>
      <c r="D1007" s="114" t="s">
        <v>7092</v>
      </c>
      <c r="E1007" s="132"/>
      <c r="F1007" s="107"/>
      <c r="G1007" s="107"/>
    </row>
    <row r="1008" spans="1:7" x14ac:dyDescent="0.25">
      <c r="A1008" s="104"/>
      <c r="B1008" s="113" t="s">
        <v>13682</v>
      </c>
      <c r="C1008" s="71" t="s">
        <v>7092</v>
      </c>
      <c r="D1008" s="114" t="s">
        <v>7092</v>
      </c>
      <c r="E1008" s="132"/>
      <c r="F1008" s="107"/>
      <c r="G1008" s="107"/>
    </row>
    <row r="1009" spans="1:7" x14ac:dyDescent="0.25">
      <c r="A1009" s="104"/>
      <c r="B1009" s="113" t="s">
        <v>13683</v>
      </c>
      <c r="C1009" s="71" t="s">
        <v>7092</v>
      </c>
      <c r="D1009" s="114" t="s">
        <v>7092</v>
      </c>
      <c r="E1009" s="132"/>
      <c r="F1009" s="107"/>
      <c r="G1009" s="107"/>
    </row>
    <row r="1010" spans="1:7" x14ac:dyDescent="0.25">
      <c r="A1010" s="104"/>
      <c r="B1010" s="113" t="s">
        <v>13684</v>
      </c>
      <c r="C1010" s="71" t="s">
        <v>7092</v>
      </c>
      <c r="D1010" s="114" t="s">
        <v>7092</v>
      </c>
      <c r="E1010" s="132"/>
      <c r="F1010" s="107"/>
      <c r="G1010" s="107"/>
    </row>
    <row r="1011" spans="1:7" x14ac:dyDescent="0.25">
      <c r="A1011" s="104"/>
      <c r="B1011" s="113" t="s">
        <v>13685</v>
      </c>
      <c r="C1011" s="71" t="s">
        <v>7092</v>
      </c>
      <c r="D1011" s="114" t="s">
        <v>7092</v>
      </c>
      <c r="E1011" s="132"/>
      <c r="F1011" s="107"/>
      <c r="G1011" s="107"/>
    </row>
    <row r="1012" spans="1:7" x14ac:dyDescent="0.25">
      <c r="A1012" s="104"/>
      <c r="B1012" s="113" t="s">
        <v>13686</v>
      </c>
      <c r="C1012" s="71" t="s">
        <v>7092</v>
      </c>
      <c r="D1012" s="114" t="s">
        <v>7092</v>
      </c>
      <c r="E1012" s="132"/>
      <c r="F1012" s="107"/>
      <c r="G1012" s="107"/>
    </row>
    <row r="1013" spans="1:7" x14ac:dyDescent="0.25">
      <c r="A1013" s="104"/>
      <c r="B1013" s="113" t="s">
        <v>13687</v>
      </c>
      <c r="C1013" s="71" t="s">
        <v>7092</v>
      </c>
      <c r="D1013" s="114" t="s">
        <v>7092</v>
      </c>
      <c r="E1013" s="132"/>
      <c r="F1013" s="107"/>
      <c r="G1013" s="107"/>
    </row>
    <row r="1014" spans="1:7" x14ac:dyDescent="0.25">
      <c r="A1014" s="104"/>
      <c r="B1014" s="113" t="s">
        <v>13688</v>
      </c>
      <c r="C1014" s="71" t="s">
        <v>7092</v>
      </c>
      <c r="D1014" s="114" t="s">
        <v>7092</v>
      </c>
      <c r="E1014" s="132"/>
      <c r="F1014" s="107"/>
      <c r="G1014" s="107"/>
    </row>
    <row r="1015" spans="1:7" x14ac:dyDescent="0.25">
      <c r="A1015" s="104"/>
      <c r="B1015" s="113" t="s">
        <v>13689</v>
      </c>
      <c r="C1015" s="71" t="s">
        <v>7092</v>
      </c>
      <c r="D1015" s="114" t="s">
        <v>7092</v>
      </c>
      <c r="E1015" s="132"/>
      <c r="F1015" s="107"/>
      <c r="G1015" s="107"/>
    </row>
    <row r="1016" spans="1:7" x14ac:dyDescent="0.25">
      <c r="A1016" s="104"/>
      <c r="B1016" s="113" t="s">
        <v>13690</v>
      </c>
      <c r="C1016" s="71" t="s">
        <v>7092</v>
      </c>
      <c r="D1016" s="114" t="s">
        <v>7092</v>
      </c>
      <c r="E1016" s="132"/>
      <c r="F1016" s="107"/>
      <c r="G1016" s="107"/>
    </row>
    <row r="1017" spans="1:7" x14ac:dyDescent="0.25">
      <c r="A1017" s="104"/>
      <c r="B1017" s="113" t="s">
        <v>13691</v>
      </c>
      <c r="C1017" s="71" t="s">
        <v>7092</v>
      </c>
      <c r="D1017" s="114" t="s">
        <v>7092</v>
      </c>
      <c r="E1017" s="132"/>
      <c r="F1017" s="107"/>
      <c r="G1017" s="107"/>
    </row>
    <row r="1018" spans="1:7" x14ac:dyDescent="0.25">
      <c r="A1018" s="104"/>
      <c r="B1018" s="113" t="s">
        <v>13692</v>
      </c>
      <c r="C1018" s="71" t="s">
        <v>7092</v>
      </c>
      <c r="D1018" s="114" t="s">
        <v>7092</v>
      </c>
      <c r="E1018" s="132"/>
      <c r="F1018" s="107"/>
      <c r="G1018" s="107"/>
    </row>
    <row r="1019" spans="1:7" x14ac:dyDescent="0.25">
      <c r="A1019" s="104"/>
      <c r="B1019" s="113" t="s">
        <v>13693</v>
      </c>
      <c r="C1019" s="71" t="s">
        <v>7092</v>
      </c>
      <c r="D1019" s="114" t="s">
        <v>7092</v>
      </c>
      <c r="E1019" s="132"/>
      <c r="F1019" s="107"/>
      <c r="G1019" s="107"/>
    </row>
    <row r="1020" spans="1:7" x14ac:dyDescent="0.25">
      <c r="A1020" s="104"/>
      <c r="B1020" s="113" t="s">
        <v>13694</v>
      </c>
      <c r="C1020" s="71" t="s">
        <v>7092</v>
      </c>
      <c r="D1020" s="114" t="s">
        <v>7092</v>
      </c>
      <c r="E1020" s="132"/>
      <c r="F1020" s="107"/>
      <c r="G1020" s="107"/>
    </row>
    <row r="1021" spans="1:7" x14ac:dyDescent="0.25">
      <c r="A1021" s="104"/>
      <c r="B1021" s="113" t="s">
        <v>13695</v>
      </c>
      <c r="C1021" s="71" t="s">
        <v>7092</v>
      </c>
      <c r="D1021" s="114" t="s">
        <v>7092</v>
      </c>
      <c r="E1021" s="132"/>
      <c r="F1021" s="107"/>
      <c r="G1021" s="107"/>
    </row>
    <row r="1022" spans="1:7" x14ac:dyDescent="0.25">
      <c r="A1022" s="104"/>
      <c r="B1022" s="113" t="s">
        <v>8888</v>
      </c>
      <c r="C1022" s="71" t="s">
        <v>7091</v>
      </c>
      <c r="D1022" s="114" t="s">
        <v>7092</v>
      </c>
      <c r="E1022" s="132"/>
      <c r="F1022" s="107"/>
      <c r="G1022" s="107"/>
    </row>
    <row r="1023" spans="1:7" x14ac:dyDescent="0.25">
      <c r="A1023" s="104"/>
      <c r="B1023" s="113" t="s">
        <v>13696</v>
      </c>
      <c r="C1023" s="71" t="s">
        <v>7092</v>
      </c>
      <c r="D1023" s="114" t="s">
        <v>7092</v>
      </c>
      <c r="E1023" s="132"/>
      <c r="F1023" s="107"/>
      <c r="G1023" s="107"/>
    </row>
    <row r="1024" spans="1:7" x14ac:dyDescent="0.25">
      <c r="A1024" s="104"/>
      <c r="B1024" s="113" t="s">
        <v>8889</v>
      </c>
      <c r="C1024" s="71" t="s">
        <v>7091</v>
      </c>
      <c r="D1024" s="114" t="s">
        <v>7092</v>
      </c>
      <c r="E1024" s="132"/>
      <c r="F1024" s="107"/>
      <c r="G1024" s="107"/>
    </row>
    <row r="1025" spans="1:7" x14ac:dyDescent="0.25">
      <c r="A1025" s="104"/>
      <c r="B1025" s="113" t="s">
        <v>13697</v>
      </c>
      <c r="C1025" s="71" t="s">
        <v>7092</v>
      </c>
      <c r="D1025" s="114" t="s">
        <v>7092</v>
      </c>
      <c r="E1025" s="132"/>
      <c r="F1025" s="107"/>
      <c r="G1025" s="107"/>
    </row>
    <row r="1026" spans="1:7" x14ac:dyDescent="0.25">
      <c r="A1026" s="104"/>
      <c r="B1026" s="113" t="s">
        <v>1312</v>
      </c>
      <c r="C1026" s="71" t="s">
        <v>7092</v>
      </c>
      <c r="D1026" s="114" t="s">
        <v>7092</v>
      </c>
      <c r="E1026" s="132"/>
      <c r="F1026" s="107"/>
      <c r="G1026" s="107"/>
    </row>
    <row r="1027" spans="1:7" x14ac:dyDescent="0.25">
      <c r="A1027" s="104"/>
      <c r="B1027" s="113" t="s">
        <v>1313</v>
      </c>
      <c r="C1027" s="71" t="s">
        <v>7091</v>
      </c>
      <c r="D1027" s="114" t="s">
        <v>7092</v>
      </c>
      <c r="E1027" s="132"/>
      <c r="F1027" s="107"/>
      <c r="G1027" s="107"/>
    </row>
    <row r="1028" spans="1:7" x14ac:dyDescent="0.25">
      <c r="A1028" s="104"/>
      <c r="B1028" s="113" t="s">
        <v>13698</v>
      </c>
      <c r="C1028" s="71" t="s">
        <v>7092</v>
      </c>
      <c r="D1028" s="114" t="s">
        <v>7092</v>
      </c>
      <c r="E1028" s="132"/>
      <c r="F1028" s="107"/>
      <c r="G1028" s="107"/>
    </row>
    <row r="1029" spans="1:7" x14ac:dyDescent="0.25">
      <c r="A1029" s="104"/>
      <c r="B1029" s="113" t="s">
        <v>8890</v>
      </c>
      <c r="C1029" s="71" t="s">
        <v>7092</v>
      </c>
      <c r="D1029" s="114" t="s">
        <v>7092</v>
      </c>
      <c r="E1029" s="132"/>
      <c r="F1029" s="107"/>
      <c r="G1029" s="107"/>
    </row>
    <row r="1030" spans="1:7" x14ac:dyDescent="0.25">
      <c r="A1030" s="104"/>
      <c r="B1030" s="113" t="s">
        <v>8891</v>
      </c>
      <c r="C1030" s="71" t="s">
        <v>7091</v>
      </c>
      <c r="D1030" s="114" t="s">
        <v>7092</v>
      </c>
      <c r="E1030" s="132"/>
      <c r="F1030" s="107"/>
      <c r="G1030" s="107"/>
    </row>
    <row r="1031" spans="1:7" x14ac:dyDescent="0.25">
      <c r="A1031" s="104"/>
      <c r="B1031" s="113" t="s">
        <v>8892</v>
      </c>
      <c r="C1031" s="71" t="s">
        <v>7092</v>
      </c>
      <c r="D1031" s="114" t="s">
        <v>7092</v>
      </c>
      <c r="E1031" s="132"/>
      <c r="F1031" s="107"/>
      <c r="G1031" s="107"/>
    </row>
    <row r="1032" spans="1:7" x14ac:dyDescent="0.25">
      <c r="A1032" s="104"/>
      <c r="B1032" s="113" t="s">
        <v>13699</v>
      </c>
      <c r="C1032" s="71" t="s">
        <v>7092</v>
      </c>
      <c r="D1032" s="114" t="s">
        <v>7092</v>
      </c>
      <c r="E1032" s="132"/>
      <c r="F1032" s="107"/>
      <c r="G1032" s="107"/>
    </row>
    <row r="1033" spans="1:7" x14ac:dyDescent="0.25">
      <c r="A1033" s="104"/>
      <c r="B1033" s="113" t="s">
        <v>13700</v>
      </c>
      <c r="C1033" s="71" t="s">
        <v>7092</v>
      </c>
      <c r="D1033" s="114" t="s">
        <v>7092</v>
      </c>
      <c r="E1033" s="132"/>
      <c r="F1033" s="107"/>
      <c r="G1033" s="107"/>
    </row>
    <row r="1034" spans="1:7" x14ac:dyDescent="0.25">
      <c r="A1034" s="104"/>
      <c r="B1034" s="113" t="s">
        <v>7367</v>
      </c>
      <c r="C1034" s="71" t="s">
        <v>7091</v>
      </c>
      <c r="D1034" s="114" t="s">
        <v>7092</v>
      </c>
      <c r="E1034" s="132"/>
      <c r="F1034" s="107"/>
      <c r="G1034" s="107"/>
    </row>
    <row r="1035" spans="1:7" x14ac:dyDescent="0.25">
      <c r="A1035" s="104"/>
      <c r="B1035" s="113" t="s">
        <v>13701</v>
      </c>
      <c r="C1035" s="71" t="s">
        <v>7092</v>
      </c>
      <c r="D1035" s="114" t="s">
        <v>7092</v>
      </c>
      <c r="E1035" s="132"/>
      <c r="F1035" s="107"/>
      <c r="G1035" s="107"/>
    </row>
    <row r="1036" spans="1:7" x14ac:dyDescent="0.25">
      <c r="A1036" s="104"/>
      <c r="B1036" s="113" t="s">
        <v>13702</v>
      </c>
      <c r="C1036" s="71" t="s">
        <v>7092</v>
      </c>
      <c r="D1036" s="114" t="s">
        <v>7092</v>
      </c>
      <c r="E1036" s="132"/>
      <c r="F1036" s="107"/>
      <c r="G1036" s="107"/>
    </row>
    <row r="1037" spans="1:7" x14ac:dyDescent="0.25">
      <c r="A1037" s="104"/>
      <c r="B1037" s="113" t="s">
        <v>11361</v>
      </c>
      <c r="C1037" s="71" t="s">
        <v>7091</v>
      </c>
      <c r="D1037" s="114" t="s">
        <v>7092</v>
      </c>
      <c r="E1037" s="132"/>
      <c r="F1037" s="107"/>
      <c r="G1037" s="107"/>
    </row>
    <row r="1038" spans="1:7" x14ac:dyDescent="0.25">
      <c r="A1038" s="104"/>
      <c r="B1038" s="113" t="s">
        <v>6028</v>
      </c>
      <c r="C1038" s="71" t="s">
        <v>7092</v>
      </c>
      <c r="D1038" s="114" t="s">
        <v>7092</v>
      </c>
      <c r="E1038" s="132"/>
      <c r="F1038" s="107"/>
      <c r="G1038" s="107"/>
    </row>
    <row r="1039" spans="1:7" x14ac:dyDescent="0.25">
      <c r="A1039" s="104"/>
      <c r="B1039" s="113" t="s">
        <v>13703</v>
      </c>
      <c r="C1039" s="71" t="s">
        <v>7092</v>
      </c>
      <c r="D1039" s="114" t="s">
        <v>7092</v>
      </c>
      <c r="E1039" s="132"/>
      <c r="F1039" s="107"/>
      <c r="G1039" s="107"/>
    </row>
    <row r="1040" spans="1:7" x14ac:dyDescent="0.25">
      <c r="A1040" s="104"/>
      <c r="B1040" s="113" t="s">
        <v>13704</v>
      </c>
      <c r="C1040" s="71" t="s">
        <v>7092</v>
      </c>
      <c r="D1040" s="114" t="s">
        <v>7092</v>
      </c>
      <c r="E1040" s="132"/>
      <c r="F1040" s="107"/>
      <c r="G1040" s="107"/>
    </row>
    <row r="1041" spans="1:7" x14ac:dyDescent="0.25">
      <c r="A1041" s="104"/>
      <c r="B1041" s="113" t="s">
        <v>13705</v>
      </c>
      <c r="C1041" s="71" t="s">
        <v>7092</v>
      </c>
      <c r="D1041" s="114" t="s">
        <v>7092</v>
      </c>
      <c r="E1041" s="132"/>
      <c r="F1041" s="107"/>
      <c r="G1041" s="107"/>
    </row>
    <row r="1042" spans="1:7" x14ac:dyDescent="0.25">
      <c r="A1042" s="104"/>
      <c r="B1042" s="113" t="s">
        <v>13706</v>
      </c>
      <c r="C1042" s="71" t="s">
        <v>7092</v>
      </c>
      <c r="D1042" s="114" t="s">
        <v>7092</v>
      </c>
      <c r="E1042" s="132"/>
      <c r="F1042" s="107"/>
      <c r="G1042" s="107"/>
    </row>
    <row r="1043" spans="1:7" x14ac:dyDescent="0.25">
      <c r="A1043" s="104"/>
      <c r="B1043" s="113" t="s">
        <v>1314</v>
      </c>
      <c r="C1043" s="71" t="s">
        <v>7091</v>
      </c>
      <c r="D1043" s="114" t="s">
        <v>7092</v>
      </c>
      <c r="E1043" s="132"/>
      <c r="F1043" s="107"/>
      <c r="G1043" s="107"/>
    </row>
    <row r="1044" spans="1:7" x14ac:dyDescent="0.25">
      <c r="A1044" s="104"/>
      <c r="B1044" s="113" t="s">
        <v>6029</v>
      </c>
      <c r="C1044" s="71" t="s">
        <v>7092</v>
      </c>
      <c r="D1044" s="114" t="s">
        <v>7092</v>
      </c>
      <c r="E1044" s="132"/>
      <c r="F1044" s="107"/>
      <c r="G1044" s="107"/>
    </row>
    <row r="1045" spans="1:7" x14ac:dyDescent="0.25">
      <c r="A1045" s="104"/>
      <c r="B1045" s="113" t="s">
        <v>13707</v>
      </c>
      <c r="C1045" s="71" t="s">
        <v>7092</v>
      </c>
      <c r="D1045" s="114" t="s">
        <v>7092</v>
      </c>
      <c r="E1045" s="132"/>
      <c r="F1045" s="107"/>
      <c r="G1045" s="107"/>
    </row>
    <row r="1046" spans="1:7" x14ac:dyDescent="0.25">
      <c r="A1046" s="104"/>
      <c r="B1046" s="113" t="s">
        <v>13708</v>
      </c>
      <c r="C1046" s="71" t="s">
        <v>7092</v>
      </c>
      <c r="D1046" s="114" t="s">
        <v>7092</v>
      </c>
      <c r="E1046" s="132"/>
      <c r="F1046" s="107"/>
      <c r="G1046" s="107"/>
    </row>
    <row r="1047" spans="1:7" x14ac:dyDescent="0.25">
      <c r="A1047" s="104"/>
      <c r="B1047" s="113" t="s">
        <v>6030</v>
      </c>
      <c r="C1047" s="71" t="s">
        <v>7091</v>
      </c>
      <c r="D1047" s="114" t="s">
        <v>7092</v>
      </c>
      <c r="E1047" s="132"/>
      <c r="F1047" s="107"/>
      <c r="G1047" s="107"/>
    </row>
    <row r="1048" spans="1:7" x14ac:dyDescent="0.25">
      <c r="A1048" s="104"/>
      <c r="B1048" s="113" t="s">
        <v>6301</v>
      </c>
      <c r="C1048" s="71" t="s">
        <v>7092</v>
      </c>
      <c r="D1048" s="114" t="s">
        <v>7092</v>
      </c>
      <c r="E1048" s="132"/>
      <c r="F1048" s="107"/>
      <c r="G1048" s="107"/>
    </row>
    <row r="1049" spans="1:7" x14ac:dyDescent="0.25">
      <c r="A1049" s="104"/>
      <c r="B1049" s="113" t="s">
        <v>6031</v>
      </c>
      <c r="C1049" s="71" t="s">
        <v>7092</v>
      </c>
      <c r="D1049" s="114" t="s">
        <v>7092</v>
      </c>
      <c r="E1049" s="132"/>
      <c r="F1049" s="107"/>
      <c r="G1049" s="107"/>
    </row>
    <row r="1050" spans="1:7" x14ac:dyDescent="0.25">
      <c r="A1050" s="104"/>
      <c r="B1050" s="113" t="s">
        <v>1315</v>
      </c>
      <c r="C1050" s="71" t="s">
        <v>7091</v>
      </c>
      <c r="D1050" s="114" t="s">
        <v>7092</v>
      </c>
      <c r="E1050" s="132"/>
      <c r="F1050" s="107"/>
      <c r="G1050" s="107"/>
    </row>
    <row r="1051" spans="1:7" x14ac:dyDescent="0.25">
      <c r="A1051" s="104"/>
      <c r="B1051" s="113" t="s">
        <v>7785</v>
      </c>
      <c r="C1051" s="71" t="s">
        <v>7092</v>
      </c>
      <c r="D1051" s="114" t="s">
        <v>7092</v>
      </c>
      <c r="E1051" s="132"/>
      <c r="F1051" s="107"/>
      <c r="G1051" s="107"/>
    </row>
    <row r="1052" spans="1:7" x14ac:dyDescent="0.25">
      <c r="A1052" s="104"/>
      <c r="B1052" s="113" t="s">
        <v>11362</v>
      </c>
      <c r="C1052" s="71" t="s">
        <v>7091</v>
      </c>
      <c r="D1052" s="114" t="s">
        <v>7092</v>
      </c>
      <c r="E1052" s="132"/>
      <c r="F1052" s="107"/>
      <c r="G1052" s="107"/>
    </row>
    <row r="1053" spans="1:7" x14ac:dyDescent="0.25">
      <c r="A1053" s="104"/>
      <c r="B1053" s="113" t="s">
        <v>6032</v>
      </c>
      <c r="C1053" s="71" t="s">
        <v>7092</v>
      </c>
      <c r="D1053" s="114" t="s">
        <v>7092</v>
      </c>
      <c r="E1053" s="132"/>
      <c r="F1053" s="107"/>
      <c r="G1053" s="107"/>
    </row>
    <row r="1054" spans="1:7" x14ac:dyDescent="0.25">
      <c r="A1054" s="104"/>
      <c r="B1054" s="113" t="s">
        <v>6033</v>
      </c>
      <c r="C1054" s="71" t="s">
        <v>7092</v>
      </c>
      <c r="D1054" s="114" t="s">
        <v>7092</v>
      </c>
      <c r="E1054" s="132"/>
      <c r="F1054" s="107"/>
      <c r="G1054" s="107"/>
    </row>
    <row r="1055" spans="1:7" x14ac:dyDescent="0.25">
      <c r="A1055" s="104"/>
      <c r="B1055" s="113" t="s">
        <v>6034</v>
      </c>
      <c r="C1055" s="71" t="s">
        <v>7092</v>
      </c>
      <c r="D1055" s="114" t="s">
        <v>7092</v>
      </c>
      <c r="E1055" s="132"/>
      <c r="F1055" s="107"/>
      <c r="G1055" s="107"/>
    </row>
    <row r="1056" spans="1:7" x14ac:dyDescent="0.25">
      <c r="A1056" s="104"/>
      <c r="B1056" s="113" t="s">
        <v>7224</v>
      </c>
      <c r="C1056" s="71" t="s">
        <v>7092</v>
      </c>
      <c r="D1056" s="114" t="s">
        <v>7092</v>
      </c>
      <c r="E1056" s="132"/>
      <c r="F1056" s="107"/>
      <c r="G1056" s="107"/>
    </row>
    <row r="1057" spans="1:7" x14ac:dyDescent="0.25">
      <c r="A1057" s="104"/>
      <c r="B1057" s="113" t="s">
        <v>1316</v>
      </c>
      <c r="C1057" s="71" t="s">
        <v>7091</v>
      </c>
      <c r="D1057" s="114" t="s">
        <v>7092</v>
      </c>
      <c r="E1057" s="132"/>
      <c r="F1057" s="107"/>
      <c r="G1057" s="107"/>
    </row>
    <row r="1058" spans="1:7" x14ac:dyDescent="0.25">
      <c r="A1058" s="104"/>
      <c r="B1058" s="113" t="s">
        <v>13709</v>
      </c>
      <c r="C1058" s="71" t="s">
        <v>7092</v>
      </c>
      <c r="D1058" s="114" t="s">
        <v>7092</v>
      </c>
      <c r="E1058" s="132"/>
      <c r="F1058" s="107"/>
      <c r="G1058" s="107"/>
    </row>
    <row r="1059" spans="1:7" x14ac:dyDescent="0.25">
      <c r="A1059" s="104"/>
      <c r="B1059" s="113" t="s">
        <v>1317</v>
      </c>
      <c r="C1059" s="71" t="s">
        <v>7092</v>
      </c>
      <c r="D1059" s="114" t="s">
        <v>7092</v>
      </c>
      <c r="E1059" s="132"/>
      <c r="F1059" s="107"/>
      <c r="G1059" s="107"/>
    </row>
    <row r="1060" spans="1:7" x14ac:dyDescent="0.25">
      <c r="A1060" s="104"/>
      <c r="B1060" s="113" t="s">
        <v>5866</v>
      </c>
      <c r="C1060" s="71" t="s">
        <v>7091</v>
      </c>
      <c r="D1060" s="114" t="s">
        <v>7092</v>
      </c>
      <c r="E1060" s="132"/>
      <c r="F1060" s="107"/>
      <c r="G1060" s="107"/>
    </row>
    <row r="1061" spans="1:7" x14ac:dyDescent="0.25">
      <c r="A1061" s="104"/>
      <c r="B1061" s="113" t="s">
        <v>5867</v>
      </c>
      <c r="C1061" s="71" t="s">
        <v>7091</v>
      </c>
      <c r="D1061" s="114" t="s">
        <v>7092</v>
      </c>
      <c r="E1061" s="132"/>
      <c r="F1061" s="107"/>
      <c r="G1061" s="107"/>
    </row>
    <row r="1062" spans="1:7" x14ac:dyDescent="0.25">
      <c r="A1062" s="104"/>
      <c r="B1062" s="113" t="s">
        <v>5868</v>
      </c>
      <c r="C1062" s="71" t="s">
        <v>7092</v>
      </c>
      <c r="D1062" s="114" t="s">
        <v>7092</v>
      </c>
      <c r="E1062" s="132"/>
      <c r="F1062" s="107"/>
      <c r="G1062" s="107"/>
    </row>
    <row r="1063" spans="1:7" x14ac:dyDescent="0.25">
      <c r="A1063" s="104"/>
      <c r="B1063" s="113" t="s">
        <v>5869</v>
      </c>
      <c r="C1063" s="71" t="s">
        <v>7092</v>
      </c>
      <c r="D1063" s="114" t="s">
        <v>7092</v>
      </c>
      <c r="E1063" s="132"/>
      <c r="F1063" s="107"/>
      <c r="G1063" s="107"/>
    </row>
    <row r="1064" spans="1:7" x14ac:dyDescent="0.25">
      <c r="A1064" s="104"/>
      <c r="B1064" s="113" t="s">
        <v>5870</v>
      </c>
      <c r="C1064" s="71" t="s">
        <v>7091</v>
      </c>
      <c r="D1064" s="114" t="s">
        <v>7092</v>
      </c>
      <c r="E1064" s="132"/>
      <c r="F1064" s="107"/>
      <c r="G1064" s="107"/>
    </row>
    <row r="1065" spans="1:7" x14ac:dyDescent="0.25">
      <c r="A1065" s="104"/>
      <c r="B1065" s="113" t="s">
        <v>5871</v>
      </c>
      <c r="C1065" s="71" t="s">
        <v>7092</v>
      </c>
      <c r="D1065" s="114" t="s">
        <v>7092</v>
      </c>
      <c r="E1065" s="132"/>
      <c r="F1065" s="107"/>
      <c r="G1065" s="107"/>
    </row>
    <row r="1066" spans="1:7" x14ac:dyDescent="0.25">
      <c r="A1066" s="104"/>
      <c r="B1066" s="113" t="s">
        <v>5872</v>
      </c>
      <c r="C1066" s="71" t="s">
        <v>7091</v>
      </c>
      <c r="D1066" s="114" t="s">
        <v>7092</v>
      </c>
      <c r="E1066" s="132"/>
      <c r="F1066" s="107"/>
      <c r="G1066" s="107"/>
    </row>
    <row r="1067" spans="1:7" x14ac:dyDescent="0.25">
      <c r="A1067" s="104"/>
      <c r="B1067" s="113" t="s">
        <v>5873</v>
      </c>
      <c r="C1067" s="71" t="s">
        <v>7092</v>
      </c>
      <c r="D1067" s="114" t="s">
        <v>7092</v>
      </c>
      <c r="E1067" s="132"/>
      <c r="F1067" s="107"/>
      <c r="G1067" s="107"/>
    </row>
    <row r="1068" spans="1:7" x14ac:dyDescent="0.25">
      <c r="A1068" s="104"/>
      <c r="B1068" s="113" t="s">
        <v>13710</v>
      </c>
      <c r="C1068" s="71" t="s">
        <v>7092</v>
      </c>
      <c r="D1068" s="114" t="s">
        <v>7092</v>
      </c>
      <c r="E1068" s="132"/>
      <c r="F1068" s="107"/>
      <c r="G1068" s="107"/>
    </row>
    <row r="1069" spans="1:7" x14ac:dyDescent="0.25">
      <c r="A1069" s="104"/>
      <c r="B1069" s="113" t="s">
        <v>10138</v>
      </c>
      <c r="C1069" s="71" t="s">
        <v>7092</v>
      </c>
      <c r="D1069" s="114" t="s">
        <v>7092</v>
      </c>
      <c r="E1069" s="132"/>
      <c r="F1069" s="107"/>
      <c r="G1069" s="107"/>
    </row>
    <row r="1070" spans="1:7" x14ac:dyDescent="0.25">
      <c r="A1070" s="104"/>
      <c r="B1070" s="113" t="s">
        <v>10137</v>
      </c>
      <c r="C1070" s="71" t="s">
        <v>7092</v>
      </c>
      <c r="D1070" s="114" t="s">
        <v>7092</v>
      </c>
      <c r="E1070" s="132"/>
      <c r="F1070" s="107"/>
      <c r="G1070" s="107"/>
    </row>
    <row r="1071" spans="1:7" x14ac:dyDescent="0.25">
      <c r="A1071" s="104"/>
      <c r="B1071" s="113" t="s">
        <v>5874</v>
      </c>
      <c r="C1071" s="71" t="s">
        <v>7092</v>
      </c>
      <c r="D1071" s="114" t="s">
        <v>7092</v>
      </c>
      <c r="E1071" s="132"/>
      <c r="F1071" s="107"/>
      <c r="G1071" s="107"/>
    </row>
    <row r="1072" spans="1:7" x14ac:dyDescent="0.25">
      <c r="A1072" s="104"/>
      <c r="B1072" s="113" t="s">
        <v>5875</v>
      </c>
      <c r="C1072" s="71" t="s">
        <v>7092</v>
      </c>
      <c r="D1072" s="114" t="s">
        <v>7092</v>
      </c>
      <c r="E1072" s="132"/>
      <c r="F1072" s="107"/>
      <c r="G1072" s="107"/>
    </row>
    <row r="1073" spans="1:7" x14ac:dyDescent="0.25">
      <c r="A1073" s="104"/>
      <c r="B1073" s="113" t="s">
        <v>6931</v>
      </c>
      <c r="C1073" s="71" t="s">
        <v>7092</v>
      </c>
      <c r="D1073" s="114" t="s">
        <v>7092</v>
      </c>
      <c r="E1073" s="132"/>
      <c r="F1073" s="107"/>
      <c r="G1073" s="107"/>
    </row>
    <row r="1074" spans="1:7" x14ac:dyDescent="0.25">
      <c r="A1074" s="104"/>
      <c r="B1074" s="113" t="s">
        <v>13711</v>
      </c>
      <c r="C1074" s="71" t="s">
        <v>7092</v>
      </c>
      <c r="D1074" s="114" t="s">
        <v>7092</v>
      </c>
      <c r="E1074" s="132"/>
      <c r="F1074" s="107"/>
      <c r="G1074" s="107"/>
    </row>
    <row r="1075" spans="1:7" x14ac:dyDescent="0.25">
      <c r="A1075" s="104"/>
      <c r="B1075" s="113" t="s">
        <v>1318</v>
      </c>
      <c r="C1075" s="71" t="s">
        <v>7092</v>
      </c>
      <c r="D1075" s="114" t="s">
        <v>7092</v>
      </c>
      <c r="E1075" s="132"/>
      <c r="F1075" s="107"/>
      <c r="G1075" s="107"/>
    </row>
    <row r="1076" spans="1:7" x14ac:dyDescent="0.25">
      <c r="A1076" s="104"/>
      <c r="B1076" s="113" t="s">
        <v>13712</v>
      </c>
      <c r="C1076" s="71" t="s">
        <v>7092</v>
      </c>
      <c r="D1076" s="114" t="s">
        <v>7092</v>
      </c>
      <c r="E1076" s="132"/>
      <c r="F1076" s="107"/>
      <c r="G1076" s="107"/>
    </row>
    <row r="1077" spans="1:7" x14ac:dyDescent="0.25">
      <c r="A1077" s="104"/>
      <c r="B1077" s="113" t="s">
        <v>6932</v>
      </c>
      <c r="C1077" s="71" t="s">
        <v>7092</v>
      </c>
      <c r="D1077" s="114" t="s">
        <v>7092</v>
      </c>
      <c r="E1077" s="132"/>
      <c r="F1077" s="107"/>
      <c r="G1077" s="107"/>
    </row>
    <row r="1078" spans="1:7" x14ac:dyDescent="0.25">
      <c r="A1078" s="104"/>
      <c r="B1078" s="113" t="s">
        <v>1319</v>
      </c>
      <c r="C1078" s="71" t="s">
        <v>7092</v>
      </c>
      <c r="D1078" s="114" t="s">
        <v>7092</v>
      </c>
      <c r="E1078" s="132"/>
      <c r="F1078" s="107"/>
      <c r="G1078" s="107"/>
    </row>
    <row r="1079" spans="1:7" x14ac:dyDescent="0.25">
      <c r="A1079" s="104"/>
      <c r="B1079" s="113" t="s">
        <v>6933</v>
      </c>
      <c r="C1079" s="71" t="s">
        <v>7092</v>
      </c>
      <c r="D1079" s="114" t="s">
        <v>7092</v>
      </c>
      <c r="E1079" s="132"/>
      <c r="F1079" s="107"/>
      <c r="G1079" s="107"/>
    </row>
    <row r="1080" spans="1:7" x14ac:dyDescent="0.25">
      <c r="A1080" s="104"/>
      <c r="B1080" s="113" t="s">
        <v>1320</v>
      </c>
      <c r="C1080" s="71" t="s">
        <v>7092</v>
      </c>
      <c r="D1080" s="114" t="s">
        <v>7092</v>
      </c>
      <c r="E1080" s="132"/>
      <c r="F1080" s="107"/>
      <c r="G1080" s="107"/>
    </row>
    <row r="1081" spans="1:7" x14ac:dyDescent="0.25">
      <c r="A1081" s="104"/>
      <c r="B1081" s="113" t="s">
        <v>1321</v>
      </c>
      <c r="C1081" s="71" t="s">
        <v>7092</v>
      </c>
      <c r="D1081" s="114" t="s">
        <v>7092</v>
      </c>
      <c r="E1081" s="132"/>
      <c r="F1081" s="107"/>
      <c r="G1081" s="107"/>
    </row>
    <row r="1082" spans="1:7" x14ac:dyDescent="0.25">
      <c r="A1082" s="104"/>
      <c r="B1082" s="113" t="s">
        <v>1322</v>
      </c>
      <c r="C1082" s="71" t="s">
        <v>7092</v>
      </c>
      <c r="D1082" s="114" t="s">
        <v>7092</v>
      </c>
      <c r="E1082" s="132"/>
      <c r="F1082" s="107"/>
      <c r="G1082" s="107"/>
    </row>
    <row r="1083" spans="1:7" x14ac:dyDescent="0.25">
      <c r="A1083" s="104"/>
      <c r="B1083" s="113" t="s">
        <v>1323</v>
      </c>
      <c r="C1083" s="71" t="s">
        <v>7092</v>
      </c>
      <c r="D1083" s="114" t="s">
        <v>7092</v>
      </c>
      <c r="E1083" s="132"/>
      <c r="F1083" s="107"/>
      <c r="G1083" s="107"/>
    </row>
    <row r="1084" spans="1:7" x14ac:dyDescent="0.25">
      <c r="A1084" s="104"/>
      <c r="B1084" s="113" t="s">
        <v>7786</v>
      </c>
      <c r="C1084" s="71" t="s">
        <v>7092</v>
      </c>
      <c r="D1084" s="114" t="s">
        <v>7092</v>
      </c>
      <c r="E1084" s="132"/>
      <c r="F1084" s="107"/>
      <c r="G1084" s="107"/>
    </row>
    <row r="1085" spans="1:7" x14ac:dyDescent="0.25">
      <c r="A1085" s="104"/>
      <c r="B1085" s="113" t="s">
        <v>13713</v>
      </c>
      <c r="C1085" s="71" t="s">
        <v>7092</v>
      </c>
      <c r="D1085" s="114" t="s">
        <v>7092</v>
      </c>
      <c r="E1085" s="132"/>
      <c r="F1085" s="107"/>
      <c r="G1085" s="107"/>
    </row>
    <row r="1086" spans="1:7" x14ac:dyDescent="0.25">
      <c r="A1086" s="104"/>
      <c r="B1086" s="113" t="s">
        <v>6934</v>
      </c>
      <c r="C1086" s="71" t="s">
        <v>7092</v>
      </c>
      <c r="D1086" s="114" t="s">
        <v>7092</v>
      </c>
      <c r="E1086" s="132"/>
      <c r="F1086" s="107"/>
      <c r="G1086" s="107"/>
    </row>
    <row r="1087" spans="1:7" x14ac:dyDescent="0.25">
      <c r="A1087" s="104"/>
      <c r="B1087" s="113" t="s">
        <v>6935</v>
      </c>
      <c r="C1087" s="71" t="s">
        <v>7091</v>
      </c>
      <c r="D1087" s="114" t="s">
        <v>7092</v>
      </c>
      <c r="E1087" s="132"/>
      <c r="F1087" s="107"/>
      <c r="G1087" s="107"/>
    </row>
    <row r="1088" spans="1:7" x14ac:dyDescent="0.25">
      <c r="A1088" s="104"/>
      <c r="B1088" s="113" t="s">
        <v>13714</v>
      </c>
      <c r="C1088" s="71" t="s">
        <v>7092</v>
      </c>
      <c r="D1088" s="114" t="s">
        <v>7092</v>
      </c>
      <c r="E1088" s="132"/>
      <c r="F1088" s="107"/>
      <c r="G1088" s="107"/>
    </row>
    <row r="1089" spans="1:7" x14ac:dyDescent="0.25">
      <c r="A1089" s="104"/>
      <c r="B1089" s="113" t="s">
        <v>13715</v>
      </c>
      <c r="C1089" s="71" t="s">
        <v>7092</v>
      </c>
      <c r="D1089" s="114" t="s">
        <v>7092</v>
      </c>
      <c r="E1089" s="132"/>
      <c r="F1089" s="107"/>
      <c r="G1089" s="107"/>
    </row>
    <row r="1090" spans="1:7" x14ac:dyDescent="0.25">
      <c r="A1090" s="104"/>
      <c r="B1090" s="113" t="s">
        <v>13716</v>
      </c>
      <c r="C1090" s="71" t="s">
        <v>7092</v>
      </c>
      <c r="D1090" s="114" t="s">
        <v>7092</v>
      </c>
      <c r="E1090" s="132"/>
      <c r="F1090" s="107"/>
      <c r="G1090" s="107"/>
    </row>
    <row r="1091" spans="1:7" x14ac:dyDescent="0.25">
      <c r="A1091" s="104"/>
      <c r="B1091" s="113" t="s">
        <v>13717</v>
      </c>
      <c r="C1091" s="71" t="s">
        <v>7092</v>
      </c>
      <c r="D1091" s="114" t="s">
        <v>7092</v>
      </c>
      <c r="E1091" s="132"/>
      <c r="F1091" s="107"/>
      <c r="G1091" s="107"/>
    </row>
    <row r="1092" spans="1:7" x14ac:dyDescent="0.25">
      <c r="A1092" s="104"/>
      <c r="B1092" s="113" t="s">
        <v>13718</v>
      </c>
      <c r="C1092" s="71" t="s">
        <v>7092</v>
      </c>
      <c r="D1092" s="114" t="s">
        <v>7092</v>
      </c>
      <c r="E1092" s="132"/>
      <c r="F1092" s="107"/>
      <c r="G1092" s="107"/>
    </row>
    <row r="1093" spans="1:7" x14ac:dyDescent="0.25">
      <c r="A1093" s="104"/>
      <c r="B1093" s="113" t="s">
        <v>6936</v>
      </c>
      <c r="C1093" s="71" t="s">
        <v>7091</v>
      </c>
      <c r="D1093" s="114" t="s">
        <v>7092</v>
      </c>
      <c r="E1093" s="132"/>
      <c r="F1093" s="107"/>
      <c r="G1093" s="107"/>
    </row>
    <row r="1094" spans="1:7" x14ac:dyDescent="0.25">
      <c r="A1094" s="104"/>
      <c r="B1094" s="113" t="s">
        <v>6937</v>
      </c>
      <c r="C1094" s="71" t="s">
        <v>7091</v>
      </c>
      <c r="D1094" s="114" t="s">
        <v>7092</v>
      </c>
      <c r="E1094" s="132"/>
      <c r="F1094" s="107"/>
      <c r="G1094" s="107"/>
    </row>
    <row r="1095" spans="1:7" x14ac:dyDescent="0.25">
      <c r="A1095" s="104"/>
      <c r="B1095" s="113" t="s">
        <v>6938</v>
      </c>
      <c r="C1095" s="71" t="s">
        <v>7091</v>
      </c>
      <c r="D1095" s="114" t="s">
        <v>7092</v>
      </c>
      <c r="E1095" s="132"/>
      <c r="F1095" s="107"/>
      <c r="G1095" s="107"/>
    </row>
    <row r="1096" spans="1:7" x14ac:dyDescent="0.25">
      <c r="A1096" s="104"/>
      <c r="B1096" s="113" t="s">
        <v>6939</v>
      </c>
      <c r="C1096" s="71" t="s">
        <v>7091</v>
      </c>
      <c r="D1096" s="114" t="s">
        <v>7092</v>
      </c>
      <c r="E1096" s="132"/>
      <c r="F1096" s="107"/>
      <c r="G1096" s="107"/>
    </row>
    <row r="1097" spans="1:7" x14ac:dyDescent="0.25">
      <c r="A1097" s="104"/>
      <c r="B1097" s="113" t="s">
        <v>1324</v>
      </c>
      <c r="C1097" s="71" t="s">
        <v>7091</v>
      </c>
      <c r="D1097" s="114" t="s">
        <v>7092</v>
      </c>
      <c r="E1097" s="132"/>
      <c r="F1097" s="107"/>
      <c r="G1097" s="107"/>
    </row>
    <row r="1098" spans="1:7" x14ac:dyDescent="0.25">
      <c r="A1098" s="104"/>
      <c r="B1098" s="113" t="s">
        <v>1325</v>
      </c>
      <c r="C1098" s="71" t="s">
        <v>7092</v>
      </c>
      <c r="D1098" s="114" t="s">
        <v>7092</v>
      </c>
      <c r="E1098" s="132"/>
      <c r="F1098" s="107"/>
      <c r="G1098" s="107"/>
    </row>
    <row r="1099" spans="1:7" x14ac:dyDescent="0.25">
      <c r="A1099" s="104"/>
      <c r="B1099" s="113" t="s">
        <v>86</v>
      </c>
      <c r="C1099" s="71" t="s">
        <v>7092</v>
      </c>
      <c r="D1099" s="114" t="s">
        <v>7092</v>
      </c>
      <c r="E1099" s="132"/>
      <c r="F1099" s="107"/>
      <c r="G1099" s="107"/>
    </row>
    <row r="1100" spans="1:7" x14ac:dyDescent="0.25">
      <c r="A1100" s="104"/>
      <c r="B1100" s="113" t="s">
        <v>87</v>
      </c>
      <c r="C1100" s="71" t="s">
        <v>7092</v>
      </c>
      <c r="D1100" s="114" t="s">
        <v>7092</v>
      </c>
      <c r="E1100" s="132"/>
      <c r="F1100" s="107"/>
      <c r="G1100" s="107"/>
    </row>
    <row r="1101" spans="1:7" x14ac:dyDescent="0.25">
      <c r="A1101" s="104"/>
      <c r="B1101" s="113" t="s">
        <v>88</v>
      </c>
      <c r="C1101" s="71" t="s">
        <v>7092</v>
      </c>
      <c r="D1101" s="114" t="s">
        <v>7092</v>
      </c>
      <c r="E1101" s="132"/>
      <c r="F1101" s="107"/>
      <c r="G1101" s="107"/>
    </row>
    <row r="1102" spans="1:7" x14ac:dyDescent="0.25">
      <c r="A1102" s="104"/>
      <c r="B1102" s="113" t="s">
        <v>89</v>
      </c>
      <c r="C1102" s="71" t="s">
        <v>7092</v>
      </c>
      <c r="D1102" s="114" t="s">
        <v>7092</v>
      </c>
      <c r="E1102" s="132"/>
      <c r="F1102" s="107"/>
      <c r="G1102" s="107"/>
    </row>
    <row r="1103" spans="1:7" x14ac:dyDescent="0.25">
      <c r="A1103" s="104"/>
      <c r="B1103" s="113" t="s">
        <v>90</v>
      </c>
      <c r="C1103" s="71" t="s">
        <v>7092</v>
      </c>
      <c r="D1103" s="114" t="s">
        <v>7092</v>
      </c>
      <c r="E1103" s="132"/>
      <c r="F1103" s="107"/>
      <c r="G1103" s="107"/>
    </row>
    <row r="1104" spans="1:7" x14ac:dyDescent="0.25">
      <c r="A1104" s="104"/>
      <c r="B1104" s="113" t="s">
        <v>91</v>
      </c>
      <c r="C1104" s="71" t="s">
        <v>7092</v>
      </c>
      <c r="D1104" s="114" t="s">
        <v>7091</v>
      </c>
      <c r="E1104" s="132"/>
      <c r="F1104" s="107"/>
      <c r="G1104" s="107"/>
    </row>
    <row r="1105" spans="1:7" x14ac:dyDescent="0.25">
      <c r="A1105" s="104"/>
      <c r="B1105" s="113" t="s">
        <v>92</v>
      </c>
      <c r="C1105" s="71" t="s">
        <v>7092</v>
      </c>
      <c r="D1105" s="114" t="s">
        <v>7092</v>
      </c>
      <c r="E1105" s="132"/>
      <c r="F1105" s="107"/>
      <c r="G1105" s="107"/>
    </row>
    <row r="1106" spans="1:7" x14ac:dyDescent="0.25">
      <c r="A1106" s="104"/>
      <c r="B1106" s="113" t="s">
        <v>10284</v>
      </c>
      <c r="C1106" s="71" t="s">
        <v>7092</v>
      </c>
      <c r="D1106" s="114" t="s">
        <v>7092</v>
      </c>
      <c r="E1106" s="132"/>
      <c r="F1106" s="107"/>
      <c r="G1106" s="107"/>
    </row>
    <row r="1107" spans="1:7" x14ac:dyDescent="0.25">
      <c r="A1107" s="104"/>
      <c r="B1107" s="113" t="s">
        <v>6940</v>
      </c>
      <c r="C1107" s="71" t="s">
        <v>7092</v>
      </c>
      <c r="D1107" s="114" t="s">
        <v>7092</v>
      </c>
      <c r="E1107" s="132"/>
      <c r="F1107" s="107"/>
      <c r="G1107" s="107"/>
    </row>
    <row r="1108" spans="1:7" x14ac:dyDescent="0.25">
      <c r="A1108" s="104"/>
      <c r="B1108" s="113" t="s">
        <v>842</v>
      </c>
      <c r="C1108" s="71" t="s">
        <v>7091</v>
      </c>
      <c r="D1108" s="114" t="s">
        <v>7092</v>
      </c>
      <c r="E1108" s="132"/>
      <c r="F1108" s="107"/>
      <c r="G1108" s="107"/>
    </row>
    <row r="1109" spans="1:7" x14ac:dyDescent="0.25">
      <c r="A1109" s="104"/>
      <c r="B1109" s="113" t="s">
        <v>843</v>
      </c>
      <c r="C1109" s="71" t="s">
        <v>7092</v>
      </c>
      <c r="D1109" s="114" t="s">
        <v>7092</v>
      </c>
      <c r="E1109" s="132"/>
      <c r="F1109" s="107"/>
      <c r="G1109" s="107"/>
    </row>
    <row r="1110" spans="1:7" x14ac:dyDescent="0.25">
      <c r="A1110" s="104"/>
      <c r="B1110" s="113" t="s">
        <v>13719</v>
      </c>
      <c r="C1110" s="71" t="s">
        <v>7092</v>
      </c>
      <c r="D1110" s="114" t="s">
        <v>7092</v>
      </c>
      <c r="E1110" s="132"/>
      <c r="F1110" s="107"/>
      <c r="G1110" s="107"/>
    </row>
    <row r="1111" spans="1:7" x14ac:dyDescent="0.25">
      <c r="A1111" s="104"/>
      <c r="B1111" s="113" t="s">
        <v>13720</v>
      </c>
      <c r="C1111" s="71" t="s">
        <v>7092</v>
      </c>
      <c r="D1111" s="114" t="s">
        <v>7092</v>
      </c>
      <c r="E1111" s="132"/>
      <c r="F1111" s="107"/>
      <c r="G1111" s="107"/>
    </row>
    <row r="1112" spans="1:7" x14ac:dyDescent="0.25">
      <c r="A1112" s="104"/>
      <c r="B1112" s="113" t="s">
        <v>13721</v>
      </c>
      <c r="C1112" s="71" t="s">
        <v>7092</v>
      </c>
      <c r="D1112" s="114" t="s">
        <v>7092</v>
      </c>
      <c r="E1112" s="132"/>
      <c r="F1112" s="107"/>
      <c r="G1112" s="107"/>
    </row>
    <row r="1113" spans="1:7" x14ac:dyDescent="0.25">
      <c r="A1113" s="104"/>
      <c r="B1113" s="113" t="s">
        <v>844</v>
      </c>
      <c r="C1113" s="71" t="s">
        <v>7091</v>
      </c>
      <c r="D1113" s="114" t="s">
        <v>7092</v>
      </c>
      <c r="E1113" s="132"/>
      <c r="F1113" s="107"/>
      <c r="G1113" s="107"/>
    </row>
    <row r="1114" spans="1:7" x14ac:dyDescent="0.25">
      <c r="A1114" s="104"/>
      <c r="B1114" s="113" t="s">
        <v>93</v>
      </c>
      <c r="C1114" s="71" t="s">
        <v>7092</v>
      </c>
      <c r="D1114" s="114" t="s">
        <v>7092</v>
      </c>
      <c r="E1114" s="132"/>
      <c r="F1114" s="107"/>
      <c r="G1114" s="107"/>
    </row>
    <row r="1115" spans="1:7" x14ac:dyDescent="0.25">
      <c r="A1115" s="104"/>
      <c r="B1115" s="113" t="s">
        <v>94</v>
      </c>
      <c r="C1115" s="71" t="s">
        <v>7091</v>
      </c>
      <c r="D1115" s="114" t="s">
        <v>7092</v>
      </c>
      <c r="E1115" s="132"/>
      <c r="F1115" s="107"/>
      <c r="G1115" s="107"/>
    </row>
    <row r="1116" spans="1:7" x14ac:dyDescent="0.25">
      <c r="A1116" s="104"/>
      <c r="B1116" s="113" t="s">
        <v>13722</v>
      </c>
      <c r="C1116" s="71" t="s">
        <v>7092</v>
      </c>
      <c r="D1116" s="114" t="s">
        <v>7092</v>
      </c>
      <c r="E1116" s="132"/>
      <c r="F1116" s="107"/>
      <c r="G1116" s="107"/>
    </row>
    <row r="1117" spans="1:7" x14ac:dyDescent="0.25">
      <c r="A1117" s="104"/>
      <c r="B1117" s="113" t="s">
        <v>13723</v>
      </c>
      <c r="C1117" s="71" t="s">
        <v>7092</v>
      </c>
      <c r="D1117" s="114" t="s">
        <v>7092</v>
      </c>
      <c r="E1117" s="132"/>
      <c r="F1117" s="107"/>
      <c r="G1117" s="107"/>
    </row>
    <row r="1118" spans="1:7" x14ac:dyDescent="0.25">
      <c r="A1118" s="104"/>
      <c r="B1118" s="113" t="s">
        <v>95</v>
      </c>
      <c r="C1118" s="71" t="s">
        <v>7091</v>
      </c>
      <c r="D1118" s="114" t="s">
        <v>7092</v>
      </c>
      <c r="E1118" s="132"/>
      <c r="F1118" s="107"/>
      <c r="G1118" s="107"/>
    </row>
    <row r="1119" spans="1:7" x14ac:dyDescent="0.25">
      <c r="A1119" s="104"/>
      <c r="B1119" s="113" t="s">
        <v>6949</v>
      </c>
      <c r="C1119" s="71" t="s">
        <v>7092</v>
      </c>
      <c r="D1119" s="114" t="s">
        <v>7092</v>
      </c>
      <c r="E1119" s="132"/>
      <c r="F1119" s="107"/>
      <c r="G1119" s="107"/>
    </row>
    <row r="1120" spans="1:7" x14ac:dyDescent="0.25">
      <c r="A1120" s="104"/>
      <c r="B1120" s="113" t="s">
        <v>6950</v>
      </c>
      <c r="C1120" s="71" t="s">
        <v>7091</v>
      </c>
      <c r="D1120" s="114" t="s">
        <v>7092</v>
      </c>
      <c r="E1120" s="132"/>
      <c r="F1120" s="107"/>
      <c r="G1120" s="107"/>
    </row>
    <row r="1121" spans="1:7" x14ac:dyDescent="0.25">
      <c r="A1121" s="104"/>
      <c r="B1121" s="113" t="s">
        <v>6951</v>
      </c>
      <c r="C1121" s="71" t="s">
        <v>7091</v>
      </c>
      <c r="D1121" s="114" t="s">
        <v>7092</v>
      </c>
      <c r="E1121" s="132"/>
      <c r="F1121" s="107"/>
      <c r="G1121" s="107"/>
    </row>
    <row r="1122" spans="1:7" x14ac:dyDescent="0.25">
      <c r="A1122" s="104"/>
      <c r="B1122" s="113" t="s">
        <v>13724</v>
      </c>
      <c r="C1122" s="71" t="s">
        <v>7092</v>
      </c>
      <c r="D1122" s="114" t="s">
        <v>7092</v>
      </c>
      <c r="E1122" s="132"/>
      <c r="F1122" s="107"/>
      <c r="G1122" s="107"/>
    </row>
    <row r="1123" spans="1:7" x14ac:dyDescent="0.25">
      <c r="A1123" s="104"/>
      <c r="B1123" s="113" t="s">
        <v>13725</v>
      </c>
      <c r="C1123" s="71" t="s">
        <v>7092</v>
      </c>
      <c r="D1123" s="114" t="s">
        <v>7092</v>
      </c>
      <c r="E1123" s="132"/>
      <c r="F1123" s="107"/>
      <c r="G1123" s="107"/>
    </row>
    <row r="1124" spans="1:7" x14ac:dyDescent="0.25">
      <c r="A1124" s="104"/>
      <c r="B1124" s="113" t="s">
        <v>96</v>
      </c>
      <c r="C1124" s="71" t="s">
        <v>7092</v>
      </c>
      <c r="D1124" s="114" t="s">
        <v>7092</v>
      </c>
      <c r="E1124" s="132"/>
      <c r="F1124" s="107"/>
      <c r="G1124" s="107"/>
    </row>
    <row r="1125" spans="1:7" x14ac:dyDescent="0.25">
      <c r="A1125" s="104"/>
      <c r="B1125" s="113" t="s">
        <v>11435</v>
      </c>
      <c r="C1125" s="71" t="s">
        <v>7092</v>
      </c>
      <c r="D1125" s="114" t="s">
        <v>7092</v>
      </c>
      <c r="E1125" s="132"/>
      <c r="F1125" s="107"/>
      <c r="G1125" s="107"/>
    </row>
    <row r="1126" spans="1:7" x14ac:dyDescent="0.25">
      <c r="A1126" s="104"/>
      <c r="B1126" s="113" t="s">
        <v>13726</v>
      </c>
      <c r="C1126" s="71" t="s">
        <v>7092</v>
      </c>
      <c r="D1126" s="114" t="s">
        <v>7092</v>
      </c>
      <c r="E1126" s="132"/>
      <c r="F1126" s="107"/>
      <c r="G1126" s="107"/>
    </row>
    <row r="1127" spans="1:7" x14ac:dyDescent="0.25">
      <c r="A1127" s="104"/>
      <c r="B1127" s="113" t="s">
        <v>6952</v>
      </c>
      <c r="C1127" s="71" t="s">
        <v>7092</v>
      </c>
      <c r="D1127" s="114" t="s">
        <v>7092</v>
      </c>
      <c r="E1127" s="132"/>
      <c r="F1127" s="107"/>
      <c r="G1127" s="107"/>
    </row>
    <row r="1128" spans="1:7" x14ac:dyDescent="0.25">
      <c r="A1128" s="104"/>
      <c r="B1128" s="113" t="s">
        <v>6953</v>
      </c>
      <c r="C1128" s="71" t="s">
        <v>7091</v>
      </c>
      <c r="D1128" s="114" t="s">
        <v>7092</v>
      </c>
      <c r="E1128" s="132"/>
      <c r="F1128" s="107"/>
      <c r="G1128" s="107"/>
    </row>
    <row r="1129" spans="1:7" x14ac:dyDescent="0.25">
      <c r="A1129" s="104"/>
      <c r="B1129" s="113" t="s">
        <v>6954</v>
      </c>
      <c r="C1129" s="71" t="s">
        <v>7091</v>
      </c>
      <c r="D1129" s="114" t="s">
        <v>7092</v>
      </c>
      <c r="E1129" s="132"/>
      <c r="F1129" s="107"/>
      <c r="G1129" s="107"/>
    </row>
    <row r="1130" spans="1:7" x14ac:dyDescent="0.25">
      <c r="A1130" s="104"/>
      <c r="B1130" s="113" t="s">
        <v>97</v>
      </c>
      <c r="C1130" s="71" t="s">
        <v>7091</v>
      </c>
      <c r="D1130" s="114" t="s">
        <v>7092</v>
      </c>
      <c r="E1130" s="132"/>
      <c r="F1130" s="107"/>
      <c r="G1130" s="107"/>
    </row>
    <row r="1131" spans="1:7" x14ac:dyDescent="0.25">
      <c r="A1131" s="104"/>
      <c r="B1131" s="113" t="s">
        <v>98</v>
      </c>
      <c r="C1131" s="71" t="s">
        <v>7091</v>
      </c>
      <c r="D1131" s="114" t="s">
        <v>7092</v>
      </c>
      <c r="E1131" s="132"/>
      <c r="F1131" s="107"/>
      <c r="G1131" s="107"/>
    </row>
    <row r="1132" spans="1:7" x14ac:dyDescent="0.25">
      <c r="A1132" s="104"/>
      <c r="B1132" s="113" t="s">
        <v>6955</v>
      </c>
      <c r="C1132" s="71" t="s">
        <v>7092</v>
      </c>
      <c r="D1132" s="114" t="s">
        <v>7092</v>
      </c>
      <c r="E1132" s="132"/>
      <c r="F1132" s="107"/>
      <c r="G1132" s="107"/>
    </row>
    <row r="1133" spans="1:7" x14ac:dyDescent="0.25">
      <c r="A1133" s="104"/>
      <c r="B1133" s="113" t="s">
        <v>99</v>
      </c>
      <c r="C1133" s="71" t="s">
        <v>7091</v>
      </c>
      <c r="D1133" s="114" t="s">
        <v>7092</v>
      </c>
      <c r="E1133" s="132"/>
      <c r="F1133" s="107"/>
      <c r="G1133" s="107"/>
    </row>
    <row r="1134" spans="1:7" x14ac:dyDescent="0.25">
      <c r="A1134" s="104"/>
      <c r="B1134" s="113" t="s">
        <v>6956</v>
      </c>
      <c r="C1134" s="71" t="s">
        <v>7091</v>
      </c>
      <c r="D1134" s="114" t="s">
        <v>7092</v>
      </c>
      <c r="E1134" s="132"/>
      <c r="F1134" s="107"/>
      <c r="G1134" s="107"/>
    </row>
    <row r="1135" spans="1:7" x14ac:dyDescent="0.25">
      <c r="A1135" s="104"/>
      <c r="B1135" s="113" t="s">
        <v>13727</v>
      </c>
      <c r="C1135" s="71" t="s">
        <v>7092</v>
      </c>
      <c r="D1135" s="114" t="s">
        <v>7092</v>
      </c>
      <c r="E1135" s="132"/>
      <c r="F1135" s="107"/>
      <c r="G1135" s="107"/>
    </row>
    <row r="1136" spans="1:7" x14ac:dyDescent="0.25">
      <c r="A1136" s="104"/>
      <c r="B1136" s="113" t="s">
        <v>6957</v>
      </c>
      <c r="C1136" s="71" t="s">
        <v>7092</v>
      </c>
      <c r="D1136" s="114" t="s">
        <v>7092</v>
      </c>
      <c r="E1136" s="132"/>
      <c r="F1136" s="107"/>
      <c r="G1136" s="107"/>
    </row>
    <row r="1137" spans="1:7" x14ac:dyDescent="0.25">
      <c r="A1137" s="104"/>
      <c r="B1137" s="113" t="s">
        <v>13728</v>
      </c>
      <c r="C1137" s="71" t="s">
        <v>7092</v>
      </c>
      <c r="D1137" s="114" t="s">
        <v>7092</v>
      </c>
      <c r="E1137" s="132"/>
      <c r="F1137" s="107"/>
      <c r="G1137" s="107"/>
    </row>
    <row r="1138" spans="1:7" x14ac:dyDescent="0.25">
      <c r="A1138" s="104"/>
      <c r="B1138" s="113" t="s">
        <v>6958</v>
      </c>
      <c r="C1138" s="71" t="s">
        <v>7091</v>
      </c>
      <c r="D1138" s="114" t="s">
        <v>7092</v>
      </c>
      <c r="E1138" s="132"/>
      <c r="F1138" s="107"/>
      <c r="G1138" s="107"/>
    </row>
    <row r="1139" spans="1:7" x14ac:dyDescent="0.25">
      <c r="A1139" s="104"/>
      <c r="B1139" s="113" t="s">
        <v>13729</v>
      </c>
      <c r="C1139" s="71" t="s">
        <v>7092</v>
      </c>
      <c r="D1139" s="114" t="s">
        <v>7092</v>
      </c>
      <c r="E1139" s="132"/>
      <c r="F1139" s="107"/>
      <c r="G1139" s="107"/>
    </row>
    <row r="1140" spans="1:7" x14ac:dyDescent="0.25">
      <c r="A1140" s="104"/>
      <c r="B1140" s="113" t="s">
        <v>6959</v>
      </c>
      <c r="C1140" s="71" t="s">
        <v>7091</v>
      </c>
      <c r="D1140" s="114" t="s">
        <v>7092</v>
      </c>
      <c r="E1140" s="132"/>
      <c r="F1140" s="107"/>
      <c r="G1140" s="107"/>
    </row>
    <row r="1141" spans="1:7" x14ac:dyDescent="0.25">
      <c r="A1141" s="104"/>
      <c r="B1141" s="113" t="s">
        <v>13730</v>
      </c>
      <c r="C1141" s="71" t="s">
        <v>7092</v>
      </c>
      <c r="D1141" s="114" t="s">
        <v>7092</v>
      </c>
      <c r="E1141" s="132"/>
      <c r="F1141" s="107"/>
      <c r="G1141" s="107"/>
    </row>
    <row r="1142" spans="1:7" x14ac:dyDescent="0.25">
      <c r="A1142" s="104"/>
      <c r="B1142" s="113" t="s">
        <v>13731</v>
      </c>
      <c r="C1142" s="71" t="s">
        <v>7092</v>
      </c>
      <c r="D1142" s="114" t="s">
        <v>7092</v>
      </c>
      <c r="E1142" s="132"/>
      <c r="F1142" s="107"/>
      <c r="G1142" s="107"/>
    </row>
    <row r="1143" spans="1:7" x14ac:dyDescent="0.25">
      <c r="A1143" s="104"/>
      <c r="B1143" s="113" t="s">
        <v>100</v>
      </c>
      <c r="C1143" s="71" t="s">
        <v>7091</v>
      </c>
      <c r="D1143" s="114" t="s">
        <v>7092</v>
      </c>
      <c r="E1143" s="132"/>
      <c r="F1143" s="107"/>
      <c r="G1143" s="107"/>
    </row>
    <row r="1144" spans="1:7" x14ac:dyDescent="0.25">
      <c r="A1144" s="104"/>
      <c r="B1144" s="113" t="s">
        <v>13732</v>
      </c>
      <c r="C1144" s="71" t="s">
        <v>7092</v>
      </c>
      <c r="D1144" s="114" t="s">
        <v>7092</v>
      </c>
      <c r="E1144" s="132"/>
      <c r="F1144" s="107"/>
      <c r="G1144" s="107"/>
    </row>
    <row r="1145" spans="1:7" x14ac:dyDescent="0.25">
      <c r="A1145" s="104"/>
      <c r="B1145" s="113" t="s">
        <v>9504</v>
      </c>
      <c r="C1145" s="71" t="s">
        <v>7091</v>
      </c>
      <c r="D1145" s="114" t="s">
        <v>7092</v>
      </c>
      <c r="E1145" s="132"/>
      <c r="F1145" s="107"/>
      <c r="G1145" s="107"/>
    </row>
    <row r="1146" spans="1:7" x14ac:dyDescent="0.25">
      <c r="A1146" s="104"/>
      <c r="B1146" s="113" t="s">
        <v>13733</v>
      </c>
      <c r="C1146" s="71" t="s">
        <v>7091</v>
      </c>
      <c r="D1146" s="114" t="s">
        <v>7092</v>
      </c>
      <c r="E1146" s="132"/>
      <c r="F1146" s="107"/>
      <c r="G1146" s="107"/>
    </row>
    <row r="1147" spans="1:7" x14ac:dyDescent="0.25">
      <c r="A1147" s="104"/>
      <c r="B1147" s="113" t="s">
        <v>8681</v>
      </c>
      <c r="C1147" s="71" t="s">
        <v>7092</v>
      </c>
      <c r="D1147" s="114" t="s">
        <v>7092</v>
      </c>
      <c r="E1147" s="132"/>
      <c r="F1147" s="107"/>
      <c r="G1147" s="107"/>
    </row>
    <row r="1148" spans="1:7" x14ac:dyDescent="0.25">
      <c r="A1148" s="104"/>
      <c r="B1148" s="113" t="s">
        <v>101</v>
      </c>
      <c r="C1148" s="71" t="s">
        <v>7091</v>
      </c>
      <c r="D1148" s="114" t="s">
        <v>7092</v>
      </c>
      <c r="E1148" s="132"/>
      <c r="F1148" s="107"/>
      <c r="G1148" s="107"/>
    </row>
    <row r="1149" spans="1:7" x14ac:dyDescent="0.25">
      <c r="A1149" s="104"/>
      <c r="B1149" s="113" t="s">
        <v>102</v>
      </c>
      <c r="C1149" s="71" t="s">
        <v>7091</v>
      </c>
      <c r="D1149" s="114" t="s">
        <v>7092</v>
      </c>
      <c r="E1149" s="132"/>
      <c r="F1149" s="107"/>
      <c r="G1149" s="107"/>
    </row>
    <row r="1150" spans="1:7" x14ac:dyDescent="0.25">
      <c r="A1150" s="104"/>
      <c r="B1150" s="113" t="s">
        <v>8682</v>
      </c>
      <c r="C1150" s="71" t="s">
        <v>7091</v>
      </c>
      <c r="D1150" s="114" t="s">
        <v>7092</v>
      </c>
      <c r="E1150" s="132"/>
      <c r="F1150" s="107"/>
      <c r="G1150" s="107"/>
    </row>
    <row r="1151" spans="1:7" x14ac:dyDescent="0.25">
      <c r="A1151" s="104"/>
      <c r="B1151" s="113" t="s">
        <v>13734</v>
      </c>
      <c r="C1151" s="71" t="s">
        <v>7092</v>
      </c>
      <c r="D1151" s="114" t="s">
        <v>7092</v>
      </c>
      <c r="E1151" s="132"/>
      <c r="F1151" s="107"/>
      <c r="G1151" s="107"/>
    </row>
    <row r="1152" spans="1:7" x14ac:dyDescent="0.25">
      <c r="A1152" s="104"/>
      <c r="B1152" s="113" t="s">
        <v>8683</v>
      </c>
      <c r="C1152" s="71" t="s">
        <v>7091</v>
      </c>
      <c r="D1152" s="114" t="s">
        <v>7092</v>
      </c>
      <c r="E1152" s="132"/>
      <c r="F1152" s="107"/>
      <c r="G1152" s="107"/>
    </row>
    <row r="1153" spans="1:7" x14ac:dyDescent="0.25">
      <c r="A1153" s="104"/>
      <c r="B1153" s="113" t="s">
        <v>8684</v>
      </c>
      <c r="C1153" s="71" t="s">
        <v>7091</v>
      </c>
      <c r="D1153" s="114" t="s">
        <v>7092</v>
      </c>
      <c r="E1153" s="132"/>
      <c r="F1153" s="107"/>
      <c r="G1153" s="107"/>
    </row>
    <row r="1154" spans="1:7" x14ac:dyDescent="0.25">
      <c r="A1154" s="104"/>
      <c r="B1154" s="113" t="s">
        <v>8685</v>
      </c>
      <c r="C1154" s="71" t="s">
        <v>7091</v>
      </c>
      <c r="D1154" s="114" t="s">
        <v>7092</v>
      </c>
      <c r="E1154" s="132"/>
      <c r="F1154" s="107"/>
      <c r="G1154" s="107"/>
    </row>
    <row r="1155" spans="1:7" x14ac:dyDescent="0.25">
      <c r="A1155" s="104"/>
      <c r="B1155" s="113" t="s">
        <v>8686</v>
      </c>
      <c r="C1155" s="71" t="s">
        <v>7091</v>
      </c>
      <c r="D1155" s="114" t="s">
        <v>7092</v>
      </c>
      <c r="E1155" s="132"/>
      <c r="F1155" s="107"/>
      <c r="G1155" s="107"/>
    </row>
    <row r="1156" spans="1:7" x14ac:dyDescent="0.25">
      <c r="A1156" s="104"/>
      <c r="B1156" s="113" t="s">
        <v>8687</v>
      </c>
      <c r="C1156" s="71" t="s">
        <v>7091</v>
      </c>
      <c r="D1156" s="114" t="s">
        <v>7092</v>
      </c>
      <c r="E1156" s="132"/>
      <c r="F1156" s="107"/>
      <c r="G1156" s="107"/>
    </row>
    <row r="1157" spans="1:7" x14ac:dyDescent="0.25">
      <c r="A1157" s="104"/>
      <c r="B1157" s="113" t="s">
        <v>8688</v>
      </c>
      <c r="C1157" s="71" t="s">
        <v>7092</v>
      </c>
      <c r="D1157" s="114" t="s">
        <v>7092</v>
      </c>
      <c r="E1157" s="132"/>
      <c r="F1157" s="107"/>
      <c r="G1157" s="107"/>
    </row>
    <row r="1158" spans="1:7" x14ac:dyDescent="0.25">
      <c r="A1158" s="104"/>
      <c r="B1158" s="113" t="s">
        <v>8689</v>
      </c>
      <c r="C1158" s="71" t="s">
        <v>7092</v>
      </c>
      <c r="D1158" s="114" t="s">
        <v>7092</v>
      </c>
      <c r="E1158" s="132"/>
      <c r="F1158" s="107"/>
      <c r="G1158" s="107"/>
    </row>
    <row r="1159" spans="1:7" x14ac:dyDescent="0.25">
      <c r="A1159" s="104"/>
      <c r="B1159" s="113" t="s">
        <v>7787</v>
      </c>
      <c r="C1159" s="71" t="s">
        <v>7092</v>
      </c>
      <c r="D1159" s="114" t="s">
        <v>7092</v>
      </c>
      <c r="E1159" s="132"/>
      <c r="F1159" s="107"/>
      <c r="G1159" s="107"/>
    </row>
    <row r="1160" spans="1:7" x14ac:dyDescent="0.25">
      <c r="A1160" s="104"/>
      <c r="B1160" s="113" t="s">
        <v>11363</v>
      </c>
      <c r="C1160" s="71" t="s">
        <v>7092</v>
      </c>
      <c r="D1160" s="114" t="s">
        <v>7091</v>
      </c>
      <c r="E1160" s="132"/>
      <c r="F1160" s="107"/>
      <c r="G1160" s="107"/>
    </row>
    <row r="1161" spans="1:7" x14ac:dyDescent="0.25">
      <c r="A1161" s="104"/>
      <c r="B1161" s="113" t="s">
        <v>103</v>
      </c>
      <c r="C1161" s="71" t="s">
        <v>7091</v>
      </c>
      <c r="D1161" s="114" t="s">
        <v>7092</v>
      </c>
      <c r="E1161" s="132"/>
      <c r="F1161" s="107"/>
      <c r="G1161" s="107"/>
    </row>
    <row r="1162" spans="1:7" x14ac:dyDescent="0.25">
      <c r="A1162" s="104"/>
      <c r="B1162" s="113" t="s">
        <v>13735</v>
      </c>
      <c r="C1162" s="71" t="s">
        <v>7092</v>
      </c>
      <c r="D1162" s="114" t="s">
        <v>7092</v>
      </c>
      <c r="E1162" s="132"/>
      <c r="F1162" s="107"/>
      <c r="G1162" s="107"/>
    </row>
    <row r="1163" spans="1:7" x14ac:dyDescent="0.25">
      <c r="A1163" s="104"/>
      <c r="B1163" s="113" t="s">
        <v>11436</v>
      </c>
      <c r="C1163" s="71" t="s">
        <v>7092</v>
      </c>
      <c r="D1163" s="114" t="s">
        <v>7092</v>
      </c>
      <c r="E1163" s="132"/>
      <c r="F1163" s="107"/>
      <c r="G1163" s="107"/>
    </row>
    <row r="1164" spans="1:7" x14ac:dyDescent="0.25">
      <c r="A1164" s="104"/>
      <c r="B1164" s="113" t="s">
        <v>13736</v>
      </c>
      <c r="C1164" s="71" t="s">
        <v>7092</v>
      </c>
      <c r="D1164" s="114" t="s">
        <v>7092</v>
      </c>
      <c r="E1164" s="132"/>
      <c r="F1164" s="107"/>
      <c r="G1164" s="107"/>
    </row>
    <row r="1165" spans="1:7" x14ac:dyDescent="0.25">
      <c r="A1165" s="104"/>
      <c r="B1165" s="113" t="s">
        <v>13737</v>
      </c>
      <c r="C1165" s="71" t="s">
        <v>7092</v>
      </c>
      <c r="D1165" s="114" t="s">
        <v>7092</v>
      </c>
      <c r="E1165" s="132"/>
      <c r="F1165" s="107"/>
      <c r="G1165" s="107"/>
    </row>
    <row r="1166" spans="1:7" x14ac:dyDescent="0.25">
      <c r="A1166" s="104"/>
      <c r="B1166" s="113" t="s">
        <v>8690</v>
      </c>
      <c r="C1166" s="71" t="s">
        <v>7091</v>
      </c>
      <c r="D1166" s="114" t="s">
        <v>7092</v>
      </c>
      <c r="E1166" s="132"/>
      <c r="F1166" s="107"/>
      <c r="G1166" s="107"/>
    </row>
    <row r="1167" spans="1:7" x14ac:dyDescent="0.25">
      <c r="A1167" s="104"/>
      <c r="B1167" s="113" t="s">
        <v>13738</v>
      </c>
      <c r="C1167" s="71" t="s">
        <v>7092</v>
      </c>
      <c r="D1167" s="114" t="s">
        <v>7092</v>
      </c>
      <c r="E1167" s="132"/>
      <c r="F1167" s="107"/>
      <c r="G1167" s="107"/>
    </row>
    <row r="1168" spans="1:7" x14ac:dyDescent="0.25">
      <c r="A1168" s="104"/>
      <c r="B1168" s="113" t="s">
        <v>104</v>
      </c>
      <c r="C1168" s="71" t="s">
        <v>7091</v>
      </c>
      <c r="D1168" s="114" t="s">
        <v>7092</v>
      </c>
      <c r="E1168" s="132"/>
      <c r="F1168" s="107"/>
      <c r="G1168" s="107"/>
    </row>
    <row r="1169" spans="1:7" x14ac:dyDescent="0.25">
      <c r="A1169" s="104"/>
      <c r="B1169" s="113" t="s">
        <v>8691</v>
      </c>
      <c r="C1169" s="71" t="s">
        <v>7091</v>
      </c>
      <c r="D1169" s="114" t="s">
        <v>7092</v>
      </c>
      <c r="E1169" s="132"/>
      <c r="F1169" s="107"/>
      <c r="G1169" s="107"/>
    </row>
    <row r="1170" spans="1:7" x14ac:dyDescent="0.25">
      <c r="A1170" s="104"/>
      <c r="B1170" s="113" t="s">
        <v>105</v>
      </c>
      <c r="C1170" s="71" t="s">
        <v>7091</v>
      </c>
      <c r="D1170" s="114" t="s">
        <v>7092</v>
      </c>
      <c r="E1170" s="132"/>
      <c r="F1170" s="107"/>
      <c r="G1170" s="107"/>
    </row>
    <row r="1171" spans="1:7" x14ac:dyDescent="0.25">
      <c r="A1171" s="104"/>
      <c r="B1171" s="113" t="s">
        <v>13739</v>
      </c>
      <c r="C1171" s="71" t="s">
        <v>7092</v>
      </c>
      <c r="D1171" s="114" t="s">
        <v>7092</v>
      </c>
      <c r="E1171" s="132"/>
      <c r="F1171" s="107"/>
      <c r="G1171" s="107"/>
    </row>
    <row r="1172" spans="1:7" x14ac:dyDescent="0.25">
      <c r="A1172" s="104"/>
      <c r="B1172" s="113" t="s">
        <v>13740</v>
      </c>
      <c r="C1172" s="71" t="s">
        <v>7092</v>
      </c>
      <c r="D1172" s="114" t="s">
        <v>7092</v>
      </c>
      <c r="E1172" s="132"/>
      <c r="F1172" s="107"/>
      <c r="G1172" s="107"/>
    </row>
    <row r="1173" spans="1:7" x14ac:dyDescent="0.25">
      <c r="A1173" s="104"/>
      <c r="B1173" s="113" t="s">
        <v>13741</v>
      </c>
      <c r="C1173" s="71" t="s">
        <v>7092</v>
      </c>
      <c r="D1173" s="114" t="s">
        <v>7092</v>
      </c>
      <c r="E1173" s="132"/>
      <c r="F1173" s="107"/>
      <c r="G1173" s="107"/>
    </row>
    <row r="1174" spans="1:7" x14ac:dyDescent="0.25">
      <c r="A1174" s="104"/>
      <c r="B1174" s="113" t="s">
        <v>11437</v>
      </c>
      <c r="C1174" s="71" t="s">
        <v>7092</v>
      </c>
      <c r="D1174" s="114" t="s">
        <v>7092</v>
      </c>
      <c r="E1174" s="132"/>
      <c r="F1174" s="107"/>
      <c r="G1174" s="107"/>
    </row>
    <row r="1175" spans="1:7" x14ac:dyDescent="0.25">
      <c r="A1175" s="104"/>
      <c r="B1175" s="113" t="s">
        <v>13742</v>
      </c>
      <c r="C1175" s="71" t="s">
        <v>7092</v>
      </c>
      <c r="D1175" s="114" t="s">
        <v>7092</v>
      </c>
      <c r="E1175" s="132"/>
      <c r="F1175" s="107"/>
      <c r="G1175" s="107"/>
    </row>
    <row r="1176" spans="1:7" x14ac:dyDescent="0.25">
      <c r="A1176" s="104"/>
      <c r="B1176" s="113" t="s">
        <v>13743</v>
      </c>
      <c r="C1176" s="71" t="s">
        <v>7092</v>
      </c>
      <c r="D1176" s="114" t="s">
        <v>7092</v>
      </c>
      <c r="E1176" s="132"/>
      <c r="F1176" s="107"/>
      <c r="G1176" s="107"/>
    </row>
    <row r="1177" spans="1:7" x14ac:dyDescent="0.25">
      <c r="A1177" s="104"/>
      <c r="B1177" s="113" t="s">
        <v>8692</v>
      </c>
      <c r="C1177" s="71" t="s">
        <v>7092</v>
      </c>
      <c r="D1177" s="114" t="s">
        <v>7092</v>
      </c>
      <c r="E1177" s="132"/>
      <c r="F1177" s="107"/>
      <c r="G1177" s="107"/>
    </row>
    <row r="1178" spans="1:7" x14ac:dyDescent="0.25">
      <c r="A1178" s="104"/>
      <c r="B1178" s="113" t="s">
        <v>9411</v>
      </c>
      <c r="C1178" s="71" t="s">
        <v>7091</v>
      </c>
      <c r="D1178" s="114" t="s">
        <v>7092</v>
      </c>
      <c r="E1178" s="132"/>
      <c r="F1178" s="107"/>
      <c r="G1178" s="107"/>
    </row>
    <row r="1179" spans="1:7" x14ac:dyDescent="0.25">
      <c r="A1179" s="104"/>
      <c r="B1179" s="113" t="s">
        <v>9412</v>
      </c>
      <c r="C1179" s="71" t="s">
        <v>7091</v>
      </c>
      <c r="D1179" s="114" t="s">
        <v>7092</v>
      </c>
      <c r="E1179" s="132"/>
      <c r="F1179" s="107"/>
      <c r="G1179" s="107"/>
    </row>
    <row r="1180" spans="1:7" x14ac:dyDescent="0.25">
      <c r="A1180" s="104"/>
      <c r="B1180" s="113" t="s">
        <v>106</v>
      </c>
      <c r="C1180" s="71" t="s">
        <v>7092</v>
      </c>
      <c r="D1180" s="114" t="s">
        <v>7092</v>
      </c>
      <c r="E1180" s="132"/>
      <c r="F1180" s="107"/>
      <c r="G1180" s="107"/>
    </row>
    <row r="1181" spans="1:7" x14ac:dyDescent="0.25">
      <c r="A1181" s="104"/>
      <c r="B1181" s="113" t="s">
        <v>107</v>
      </c>
      <c r="C1181" s="71" t="s">
        <v>7091</v>
      </c>
      <c r="D1181" s="114" t="s">
        <v>7092</v>
      </c>
      <c r="E1181" s="132"/>
      <c r="F1181" s="107"/>
      <c r="G1181" s="107"/>
    </row>
    <row r="1182" spans="1:7" x14ac:dyDescent="0.25">
      <c r="A1182" s="104"/>
      <c r="B1182" s="113" t="s">
        <v>108</v>
      </c>
      <c r="C1182" s="71" t="s">
        <v>7092</v>
      </c>
      <c r="D1182" s="114" t="s">
        <v>7092</v>
      </c>
      <c r="E1182" s="132"/>
      <c r="F1182" s="107"/>
      <c r="G1182" s="107"/>
    </row>
    <row r="1183" spans="1:7" x14ac:dyDescent="0.25">
      <c r="A1183" s="104"/>
      <c r="B1183" s="113" t="s">
        <v>13744</v>
      </c>
      <c r="C1183" s="71" t="s">
        <v>7092</v>
      </c>
      <c r="D1183" s="114" t="s">
        <v>7092</v>
      </c>
      <c r="E1183" s="132"/>
      <c r="F1183" s="107"/>
      <c r="G1183" s="107"/>
    </row>
    <row r="1184" spans="1:7" x14ac:dyDescent="0.25">
      <c r="A1184" s="104"/>
      <c r="B1184" s="113" t="s">
        <v>13745</v>
      </c>
      <c r="C1184" s="71" t="s">
        <v>7092</v>
      </c>
      <c r="D1184" s="114" t="s">
        <v>7092</v>
      </c>
      <c r="E1184" s="132"/>
      <c r="F1184" s="107"/>
      <c r="G1184" s="107"/>
    </row>
    <row r="1185" spans="1:7" x14ac:dyDescent="0.25">
      <c r="A1185" s="104"/>
      <c r="B1185" s="113" t="s">
        <v>9541</v>
      </c>
      <c r="C1185" s="71" t="s">
        <v>7091</v>
      </c>
      <c r="D1185" s="114" t="s">
        <v>7092</v>
      </c>
      <c r="E1185" s="132"/>
      <c r="F1185" s="107"/>
      <c r="G1185" s="107"/>
    </row>
    <row r="1186" spans="1:7" x14ac:dyDescent="0.25">
      <c r="A1186" s="104"/>
      <c r="B1186" s="113" t="s">
        <v>13746</v>
      </c>
      <c r="C1186" s="71" t="s">
        <v>7092</v>
      </c>
      <c r="D1186" s="114" t="s">
        <v>7092</v>
      </c>
      <c r="E1186" s="132"/>
      <c r="F1186" s="107"/>
      <c r="G1186" s="107"/>
    </row>
    <row r="1187" spans="1:7" x14ac:dyDescent="0.25">
      <c r="A1187" s="104"/>
      <c r="B1187" s="113" t="s">
        <v>109</v>
      </c>
      <c r="C1187" s="71" t="s">
        <v>7091</v>
      </c>
      <c r="D1187" s="114" t="s">
        <v>7092</v>
      </c>
      <c r="E1187" s="132"/>
      <c r="F1187" s="107"/>
      <c r="G1187" s="107"/>
    </row>
    <row r="1188" spans="1:7" x14ac:dyDescent="0.25">
      <c r="A1188" s="104"/>
      <c r="B1188" s="113" t="s">
        <v>9542</v>
      </c>
      <c r="C1188" s="71" t="s">
        <v>7091</v>
      </c>
      <c r="D1188" s="114" t="s">
        <v>7092</v>
      </c>
      <c r="E1188" s="132"/>
      <c r="F1188" s="107"/>
      <c r="G1188" s="107"/>
    </row>
    <row r="1189" spans="1:7" x14ac:dyDescent="0.25">
      <c r="A1189" s="104"/>
      <c r="B1189" s="113" t="s">
        <v>110</v>
      </c>
      <c r="C1189" s="71" t="s">
        <v>7091</v>
      </c>
      <c r="D1189" s="114" t="s">
        <v>7092</v>
      </c>
      <c r="E1189" s="132"/>
      <c r="F1189" s="107"/>
      <c r="G1189" s="107"/>
    </row>
    <row r="1190" spans="1:7" x14ac:dyDescent="0.25">
      <c r="A1190" s="104"/>
      <c r="B1190" s="113" t="s">
        <v>10315</v>
      </c>
      <c r="C1190" s="71" t="s">
        <v>7091</v>
      </c>
      <c r="D1190" s="114" t="s">
        <v>7092</v>
      </c>
      <c r="E1190" s="132"/>
      <c r="F1190" s="107"/>
      <c r="G1190" s="107"/>
    </row>
    <row r="1191" spans="1:7" x14ac:dyDescent="0.25">
      <c r="A1191" s="104"/>
      <c r="B1191" s="113" t="s">
        <v>9543</v>
      </c>
      <c r="C1191" s="71" t="s">
        <v>7092</v>
      </c>
      <c r="D1191" s="114" t="s">
        <v>7092</v>
      </c>
      <c r="E1191" s="132"/>
      <c r="F1191" s="107"/>
      <c r="G1191" s="107"/>
    </row>
    <row r="1192" spans="1:7" x14ac:dyDescent="0.25">
      <c r="A1192" s="104"/>
      <c r="B1192" s="113" t="s">
        <v>9544</v>
      </c>
      <c r="C1192" s="71" t="s">
        <v>7091</v>
      </c>
      <c r="D1192" s="114" t="s">
        <v>7092</v>
      </c>
      <c r="E1192" s="132"/>
      <c r="F1192" s="107"/>
      <c r="G1192" s="107"/>
    </row>
    <row r="1193" spans="1:7" x14ac:dyDescent="0.25">
      <c r="A1193" s="104"/>
      <c r="B1193" s="113" t="s">
        <v>13747</v>
      </c>
      <c r="C1193" s="71" t="s">
        <v>7092</v>
      </c>
      <c r="D1193" s="114" t="s">
        <v>7092</v>
      </c>
      <c r="E1193" s="132"/>
      <c r="F1193" s="107"/>
      <c r="G1193" s="107"/>
    </row>
    <row r="1194" spans="1:7" x14ac:dyDescent="0.25">
      <c r="A1194" s="104"/>
      <c r="B1194" s="113" t="s">
        <v>13748</v>
      </c>
      <c r="C1194" s="71" t="s">
        <v>7092</v>
      </c>
      <c r="D1194" s="114" t="s">
        <v>7092</v>
      </c>
      <c r="E1194" s="132"/>
      <c r="F1194" s="107"/>
      <c r="G1194" s="107"/>
    </row>
    <row r="1195" spans="1:7" x14ac:dyDescent="0.25">
      <c r="A1195" s="104"/>
      <c r="B1195" s="113" t="s">
        <v>111</v>
      </c>
      <c r="C1195" s="71" t="s">
        <v>7092</v>
      </c>
      <c r="D1195" s="114" t="s">
        <v>7092</v>
      </c>
      <c r="E1195" s="132"/>
      <c r="F1195" s="107"/>
      <c r="G1195" s="107"/>
    </row>
    <row r="1196" spans="1:7" x14ac:dyDescent="0.25">
      <c r="A1196" s="104"/>
      <c r="B1196" s="113" t="s">
        <v>9545</v>
      </c>
      <c r="C1196" s="71" t="s">
        <v>7091</v>
      </c>
      <c r="D1196" s="114" t="s">
        <v>7092</v>
      </c>
      <c r="E1196" s="132"/>
      <c r="F1196" s="107"/>
      <c r="G1196" s="107"/>
    </row>
    <row r="1197" spans="1:7" x14ac:dyDescent="0.25">
      <c r="A1197" s="104"/>
      <c r="B1197" s="113" t="s">
        <v>470</v>
      </c>
      <c r="C1197" s="71" t="s">
        <v>7092</v>
      </c>
      <c r="D1197" s="114" t="s">
        <v>7092</v>
      </c>
      <c r="E1197" s="132"/>
      <c r="F1197" s="107"/>
      <c r="G1197" s="107"/>
    </row>
    <row r="1198" spans="1:7" x14ac:dyDescent="0.25">
      <c r="A1198" s="104"/>
      <c r="B1198" s="113" t="s">
        <v>13749</v>
      </c>
      <c r="C1198" s="71" t="s">
        <v>7092</v>
      </c>
      <c r="D1198" s="114" t="s">
        <v>7092</v>
      </c>
      <c r="E1198" s="132"/>
      <c r="F1198" s="107"/>
      <c r="G1198" s="107"/>
    </row>
    <row r="1199" spans="1:7" x14ac:dyDescent="0.25">
      <c r="A1199" s="104"/>
      <c r="B1199" s="113" t="s">
        <v>9546</v>
      </c>
      <c r="C1199" s="71" t="s">
        <v>7092</v>
      </c>
      <c r="D1199" s="114" t="s">
        <v>7092</v>
      </c>
      <c r="E1199" s="132"/>
      <c r="F1199" s="107"/>
      <c r="G1199" s="107"/>
    </row>
    <row r="1200" spans="1:7" x14ac:dyDescent="0.25">
      <c r="A1200" s="104"/>
      <c r="B1200" s="113" t="s">
        <v>13750</v>
      </c>
      <c r="C1200" s="71" t="s">
        <v>7092</v>
      </c>
      <c r="D1200" s="114" t="s">
        <v>7092</v>
      </c>
      <c r="E1200" s="132"/>
      <c r="F1200" s="107"/>
      <c r="G1200" s="107"/>
    </row>
    <row r="1201" spans="1:7" x14ac:dyDescent="0.25">
      <c r="A1201" s="104"/>
      <c r="B1201" s="113" t="s">
        <v>112</v>
      </c>
      <c r="C1201" s="71" t="s">
        <v>7091</v>
      </c>
      <c r="D1201" s="114" t="s">
        <v>7092</v>
      </c>
      <c r="E1201" s="132"/>
      <c r="F1201" s="107"/>
      <c r="G1201" s="107"/>
    </row>
    <row r="1202" spans="1:7" x14ac:dyDescent="0.25">
      <c r="A1202" s="104"/>
      <c r="B1202" s="113" t="s">
        <v>113</v>
      </c>
      <c r="C1202" s="71" t="s">
        <v>7091</v>
      </c>
      <c r="D1202" s="114" t="s">
        <v>7092</v>
      </c>
      <c r="E1202" s="132"/>
      <c r="F1202" s="107"/>
      <c r="G1202" s="107"/>
    </row>
    <row r="1203" spans="1:7" x14ac:dyDescent="0.25">
      <c r="A1203" s="104"/>
      <c r="B1203" s="113" t="s">
        <v>114</v>
      </c>
      <c r="C1203" s="71" t="s">
        <v>7091</v>
      </c>
      <c r="D1203" s="114" t="s">
        <v>7092</v>
      </c>
      <c r="E1203" s="132"/>
      <c r="F1203" s="107"/>
      <c r="G1203" s="107"/>
    </row>
    <row r="1204" spans="1:7" x14ac:dyDescent="0.25">
      <c r="A1204" s="104"/>
      <c r="B1204" s="113" t="s">
        <v>1751</v>
      </c>
      <c r="C1204" s="71" t="s">
        <v>7091</v>
      </c>
      <c r="D1204" s="114" t="s">
        <v>7092</v>
      </c>
      <c r="E1204" s="132"/>
      <c r="F1204" s="107"/>
      <c r="G1204" s="107"/>
    </row>
    <row r="1205" spans="1:7" x14ac:dyDescent="0.25">
      <c r="A1205" s="104"/>
      <c r="B1205" s="113" t="s">
        <v>1752</v>
      </c>
      <c r="C1205" s="71" t="s">
        <v>7091</v>
      </c>
      <c r="D1205" s="114" t="s">
        <v>7092</v>
      </c>
      <c r="E1205" s="132"/>
      <c r="F1205" s="107"/>
      <c r="G1205" s="107"/>
    </row>
    <row r="1206" spans="1:7" x14ac:dyDescent="0.25">
      <c r="A1206" s="104"/>
      <c r="B1206" s="113" t="s">
        <v>1753</v>
      </c>
      <c r="C1206" s="71" t="s">
        <v>7091</v>
      </c>
      <c r="D1206" s="114" t="s">
        <v>7092</v>
      </c>
      <c r="E1206" s="132"/>
      <c r="F1206" s="107"/>
      <c r="G1206" s="107"/>
    </row>
    <row r="1207" spans="1:7" x14ac:dyDescent="0.25">
      <c r="A1207" s="104"/>
      <c r="B1207" s="113" t="s">
        <v>1754</v>
      </c>
      <c r="C1207" s="71" t="s">
        <v>7091</v>
      </c>
      <c r="D1207" s="114" t="s">
        <v>7092</v>
      </c>
      <c r="E1207" s="132"/>
      <c r="F1207" s="107"/>
      <c r="G1207" s="107"/>
    </row>
    <row r="1208" spans="1:7" x14ac:dyDescent="0.25">
      <c r="A1208" s="104"/>
      <c r="B1208" s="113" t="s">
        <v>1755</v>
      </c>
      <c r="C1208" s="71" t="s">
        <v>7091</v>
      </c>
      <c r="D1208" s="114" t="s">
        <v>7092</v>
      </c>
      <c r="E1208" s="132"/>
      <c r="F1208" s="107"/>
      <c r="G1208" s="107"/>
    </row>
    <row r="1209" spans="1:7" x14ac:dyDescent="0.25">
      <c r="A1209" s="104"/>
      <c r="B1209" s="113" t="s">
        <v>1756</v>
      </c>
      <c r="C1209" s="71" t="s">
        <v>7091</v>
      </c>
      <c r="D1209" s="114" t="s">
        <v>7092</v>
      </c>
      <c r="E1209" s="132"/>
      <c r="F1209" s="107"/>
      <c r="G1209" s="107"/>
    </row>
    <row r="1210" spans="1:7" x14ac:dyDescent="0.25">
      <c r="A1210" s="104"/>
      <c r="B1210" s="113" t="s">
        <v>1757</v>
      </c>
      <c r="C1210" s="71" t="s">
        <v>7091</v>
      </c>
      <c r="D1210" s="114" t="s">
        <v>7092</v>
      </c>
      <c r="E1210" s="132"/>
      <c r="F1210" s="107"/>
      <c r="G1210" s="107"/>
    </row>
    <row r="1211" spans="1:7" x14ac:dyDescent="0.25">
      <c r="A1211" s="104"/>
      <c r="B1211" s="113" t="s">
        <v>2274</v>
      </c>
      <c r="C1211" s="71" t="s">
        <v>7091</v>
      </c>
      <c r="D1211" s="114" t="s">
        <v>7092</v>
      </c>
      <c r="E1211" s="132"/>
      <c r="F1211" s="107"/>
      <c r="G1211" s="107"/>
    </row>
    <row r="1212" spans="1:7" x14ac:dyDescent="0.25">
      <c r="A1212" s="104"/>
      <c r="B1212" s="113" t="s">
        <v>2275</v>
      </c>
      <c r="C1212" s="71" t="s">
        <v>7091</v>
      </c>
      <c r="D1212" s="114" t="s">
        <v>7092</v>
      </c>
      <c r="E1212" s="132"/>
      <c r="F1212" s="107"/>
      <c r="G1212" s="107"/>
    </row>
    <row r="1213" spans="1:7" x14ac:dyDescent="0.25">
      <c r="A1213" s="104"/>
      <c r="B1213" s="113" t="s">
        <v>13751</v>
      </c>
      <c r="C1213" s="71" t="s">
        <v>7091</v>
      </c>
      <c r="D1213" s="114" t="s">
        <v>7092</v>
      </c>
      <c r="E1213" s="132"/>
      <c r="F1213" s="107"/>
      <c r="G1213" s="107"/>
    </row>
    <row r="1214" spans="1:7" x14ac:dyDescent="0.25">
      <c r="A1214" s="104"/>
      <c r="B1214" s="113" t="s">
        <v>2276</v>
      </c>
      <c r="C1214" s="71" t="s">
        <v>7091</v>
      </c>
      <c r="D1214" s="114" t="s">
        <v>7092</v>
      </c>
      <c r="E1214" s="132"/>
      <c r="F1214" s="107"/>
      <c r="G1214" s="107"/>
    </row>
    <row r="1215" spans="1:7" x14ac:dyDescent="0.25">
      <c r="A1215" s="104"/>
      <c r="B1215" s="113" t="s">
        <v>1564</v>
      </c>
      <c r="C1215" s="71" t="s">
        <v>7091</v>
      </c>
      <c r="D1215" s="114" t="s">
        <v>7092</v>
      </c>
      <c r="E1215" s="132"/>
      <c r="F1215" s="107"/>
      <c r="G1215" s="107"/>
    </row>
    <row r="1216" spans="1:7" x14ac:dyDescent="0.25">
      <c r="A1216" s="104"/>
      <c r="B1216" s="113" t="s">
        <v>1565</v>
      </c>
      <c r="C1216" s="71" t="s">
        <v>7091</v>
      </c>
      <c r="D1216" s="114" t="s">
        <v>7092</v>
      </c>
      <c r="E1216" s="132"/>
      <c r="F1216" s="107"/>
      <c r="G1216" s="107"/>
    </row>
    <row r="1217" spans="1:7" x14ac:dyDescent="0.25">
      <c r="A1217" s="104"/>
      <c r="B1217" s="113" t="s">
        <v>1566</v>
      </c>
      <c r="C1217" s="71" t="s">
        <v>7091</v>
      </c>
      <c r="D1217" s="114" t="s">
        <v>7092</v>
      </c>
      <c r="E1217" s="132"/>
      <c r="F1217" s="107"/>
      <c r="G1217" s="107"/>
    </row>
    <row r="1218" spans="1:7" x14ac:dyDescent="0.25">
      <c r="A1218" s="104"/>
      <c r="B1218" s="113" t="s">
        <v>1567</v>
      </c>
      <c r="C1218" s="71" t="s">
        <v>7091</v>
      </c>
      <c r="D1218" s="114" t="s">
        <v>7092</v>
      </c>
      <c r="E1218" s="132"/>
      <c r="F1218" s="107"/>
      <c r="G1218" s="107"/>
    </row>
    <row r="1219" spans="1:7" x14ac:dyDescent="0.25">
      <c r="A1219" s="104"/>
      <c r="B1219" s="113" t="s">
        <v>1568</v>
      </c>
      <c r="C1219" s="71" t="s">
        <v>7091</v>
      </c>
      <c r="D1219" s="114" t="s">
        <v>7092</v>
      </c>
      <c r="E1219" s="132"/>
      <c r="F1219" s="107"/>
      <c r="G1219" s="107"/>
    </row>
    <row r="1220" spans="1:7" x14ac:dyDescent="0.25">
      <c r="A1220" s="104"/>
      <c r="B1220" s="113" t="s">
        <v>1569</v>
      </c>
      <c r="C1220" s="71" t="s">
        <v>7091</v>
      </c>
      <c r="D1220" s="114" t="s">
        <v>7092</v>
      </c>
      <c r="E1220" s="132"/>
      <c r="F1220" s="107"/>
      <c r="G1220" s="107"/>
    </row>
    <row r="1221" spans="1:7" x14ac:dyDescent="0.25">
      <c r="A1221" s="104"/>
      <c r="B1221" s="113" t="s">
        <v>1570</v>
      </c>
      <c r="C1221" s="71" t="s">
        <v>7091</v>
      </c>
      <c r="D1221" s="114" t="s">
        <v>7092</v>
      </c>
      <c r="E1221" s="132"/>
      <c r="F1221" s="107"/>
      <c r="G1221" s="107"/>
    </row>
    <row r="1222" spans="1:7" x14ac:dyDescent="0.25">
      <c r="A1222" s="104"/>
      <c r="B1222" s="113" t="s">
        <v>1571</v>
      </c>
      <c r="C1222" s="71" t="s">
        <v>7091</v>
      </c>
      <c r="D1222" s="114" t="s">
        <v>7092</v>
      </c>
      <c r="E1222" s="132"/>
      <c r="F1222" s="107"/>
      <c r="G1222" s="107"/>
    </row>
    <row r="1223" spans="1:7" x14ac:dyDescent="0.25">
      <c r="A1223" s="104"/>
      <c r="B1223" s="113" t="s">
        <v>3179</v>
      </c>
      <c r="C1223" s="71" t="s">
        <v>7091</v>
      </c>
      <c r="D1223" s="114" t="s">
        <v>7092</v>
      </c>
      <c r="E1223" s="132"/>
      <c r="F1223" s="107"/>
      <c r="G1223" s="107"/>
    </row>
    <row r="1224" spans="1:7" x14ac:dyDescent="0.25">
      <c r="A1224" s="104"/>
      <c r="B1224" s="113" t="s">
        <v>3180</v>
      </c>
      <c r="C1224" s="71" t="s">
        <v>7091</v>
      </c>
      <c r="D1224" s="114" t="s">
        <v>7092</v>
      </c>
      <c r="E1224" s="132"/>
      <c r="F1224" s="107"/>
      <c r="G1224" s="107"/>
    </row>
    <row r="1225" spans="1:7" x14ac:dyDescent="0.25">
      <c r="A1225" s="104"/>
      <c r="B1225" s="113" t="s">
        <v>3181</v>
      </c>
      <c r="C1225" s="71" t="s">
        <v>7091</v>
      </c>
      <c r="D1225" s="114" t="s">
        <v>7092</v>
      </c>
      <c r="E1225" s="132"/>
      <c r="F1225" s="107"/>
      <c r="G1225" s="107"/>
    </row>
    <row r="1226" spans="1:7" x14ac:dyDescent="0.25">
      <c r="A1226" s="104"/>
      <c r="B1226" s="113" t="s">
        <v>3182</v>
      </c>
      <c r="C1226" s="71" t="s">
        <v>7091</v>
      </c>
      <c r="D1226" s="114" t="s">
        <v>7092</v>
      </c>
      <c r="E1226" s="132"/>
      <c r="F1226" s="107"/>
      <c r="G1226" s="107"/>
    </row>
    <row r="1227" spans="1:7" x14ac:dyDescent="0.25">
      <c r="A1227" s="104"/>
      <c r="B1227" s="113" t="s">
        <v>3183</v>
      </c>
      <c r="C1227" s="71" t="s">
        <v>7091</v>
      </c>
      <c r="D1227" s="114" t="s">
        <v>7092</v>
      </c>
      <c r="E1227" s="132"/>
      <c r="F1227" s="107"/>
      <c r="G1227" s="107"/>
    </row>
    <row r="1228" spans="1:7" x14ac:dyDescent="0.25">
      <c r="A1228" s="104"/>
      <c r="B1228" s="113" t="s">
        <v>13752</v>
      </c>
      <c r="C1228" s="71" t="s">
        <v>7092</v>
      </c>
      <c r="D1228" s="114" t="s">
        <v>7092</v>
      </c>
      <c r="E1228" s="132"/>
      <c r="F1228" s="107"/>
      <c r="G1228" s="107"/>
    </row>
    <row r="1229" spans="1:7" x14ac:dyDescent="0.25">
      <c r="A1229" s="104"/>
      <c r="B1229" s="113" t="s">
        <v>1019</v>
      </c>
      <c r="C1229" s="71" t="s">
        <v>7091</v>
      </c>
      <c r="D1229" s="114" t="s">
        <v>7092</v>
      </c>
      <c r="E1229" s="132"/>
      <c r="F1229" s="107"/>
      <c r="G1229" s="107"/>
    </row>
    <row r="1230" spans="1:7" x14ac:dyDescent="0.25">
      <c r="A1230" s="104"/>
      <c r="B1230" s="113" t="s">
        <v>1020</v>
      </c>
      <c r="C1230" s="71" t="s">
        <v>7091</v>
      </c>
      <c r="D1230" s="114" t="s">
        <v>7092</v>
      </c>
      <c r="E1230" s="132"/>
      <c r="F1230" s="107"/>
      <c r="G1230" s="107"/>
    </row>
    <row r="1231" spans="1:7" x14ac:dyDescent="0.25">
      <c r="A1231" s="104"/>
      <c r="B1231" s="113" t="s">
        <v>13753</v>
      </c>
      <c r="C1231" s="71" t="s">
        <v>7092</v>
      </c>
      <c r="D1231" s="114" t="s">
        <v>7092</v>
      </c>
      <c r="E1231" s="132"/>
      <c r="F1231" s="107"/>
      <c r="G1231" s="107"/>
    </row>
    <row r="1232" spans="1:7" x14ac:dyDescent="0.25">
      <c r="A1232" s="104"/>
      <c r="B1232" s="113" t="s">
        <v>9547</v>
      </c>
      <c r="C1232" s="71" t="s">
        <v>7091</v>
      </c>
      <c r="D1232" s="114" t="s">
        <v>7092</v>
      </c>
      <c r="E1232" s="132"/>
      <c r="F1232" s="107"/>
      <c r="G1232" s="107"/>
    </row>
    <row r="1233" spans="1:7" x14ac:dyDescent="0.25">
      <c r="A1233" s="104"/>
      <c r="B1233" s="113" t="s">
        <v>9548</v>
      </c>
      <c r="C1233" s="71" t="s">
        <v>7091</v>
      </c>
      <c r="D1233" s="114" t="s">
        <v>7092</v>
      </c>
      <c r="E1233" s="132"/>
      <c r="F1233" s="107"/>
      <c r="G1233" s="107"/>
    </row>
    <row r="1234" spans="1:7" x14ac:dyDescent="0.25">
      <c r="A1234" s="104"/>
      <c r="B1234" s="113" t="s">
        <v>1021</v>
      </c>
      <c r="C1234" s="71" t="s">
        <v>7091</v>
      </c>
      <c r="D1234" s="114" t="s">
        <v>7092</v>
      </c>
      <c r="E1234" s="132"/>
      <c r="F1234" s="107"/>
      <c r="G1234" s="107"/>
    </row>
    <row r="1235" spans="1:7" x14ac:dyDescent="0.25">
      <c r="A1235" s="104"/>
      <c r="B1235" s="113" t="s">
        <v>1022</v>
      </c>
      <c r="C1235" s="71" t="s">
        <v>7091</v>
      </c>
      <c r="D1235" s="114" t="s">
        <v>7092</v>
      </c>
      <c r="E1235" s="132"/>
      <c r="F1235" s="107"/>
      <c r="G1235" s="107"/>
    </row>
    <row r="1236" spans="1:7" x14ac:dyDescent="0.25">
      <c r="A1236" s="104"/>
      <c r="B1236" s="113" t="s">
        <v>6817</v>
      </c>
      <c r="C1236" s="71" t="s">
        <v>7091</v>
      </c>
      <c r="D1236" s="114" t="s">
        <v>7092</v>
      </c>
      <c r="E1236" s="132"/>
      <c r="F1236" s="107"/>
      <c r="G1236" s="107"/>
    </row>
    <row r="1237" spans="1:7" x14ac:dyDescent="0.25">
      <c r="A1237" s="104"/>
      <c r="B1237" s="113" t="s">
        <v>13754</v>
      </c>
      <c r="C1237" s="71" t="s">
        <v>7092</v>
      </c>
      <c r="D1237" s="114" t="s">
        <v>7092</v>
      </c>
      <c r="E1237" s="132"/>
      <c r="F1237" s="107"/>
      <c r="G1237" s="107"/>
    </row>
    <row r="1238" spans="1:7" x14ac:dyDescent="0.25">
      <c r="A1238" s="104"/>
      <c r="B1238" s="113" t="s">
        <v>13755</v>
      </c>
      <c r="C1238" s="71" t="s">
        <v>7092</v>
      </c>
      <c r="D1238" s="114" t="s">
        <v>7092</v>
      </c>
      <c r="E1238" s="132"/>
      <c r="F1238" s="107"/>
      <c r="G1238" s="107"/>
    </row>
    <row r="1239" spans="1:7" x14ac:dyDescent="0.25">
      <c r="A1239" s="104"/>
      <c r="B1239" s="113" t="s">
        <v>1023</v>
      </c>
      <c r="C1239" s="71" t="s">
        <v>7091</v>
      </c>
      <c r="D1239" s="114" t="s">
        <v>7092</v>
      </c>
      <c r="E1239" s="132"/>
      <c r="F1239" s="107"/>
      <c r="G1239" s="107"/>
    </row>
    <row r="1240" spans="1:7" x14ac:dyDescent="0.25">
      <c r="A1240" s="104"/>
      <c r="B1240" s="113" t="s">
        <v>13756</v>
      </c>
      <c r="C1240" s="71" t="s">
        <v>7092</v>
      </c>
      <c r="D1240" s="114" t="s">
        <v>7092</v>
      </c>
      <c r="E1240" s="132"/>
      <c r="F1240" s="107"/>
      <c r="G1240" s="107"/>
    </row>
    <row r="1241" spans="1:7" x14ac:dyDescent="0.25">
      <c r="A1241" s="104"/>
      <c r="B1241" s="113" t="s">
        <v>10297</v>
      </c>
      <c r="C1241" s="71" t="s">
        <v>7091</v>
      </c>
      <c r="D1241" s="114" t="s">
        <v>7092</v>
      </c>
      <c r="E1241" s="132"/>
      <c r="F1241" s="107"/>
      <c r="G1241" s="107"/>
    </row>
    <row r="1242" spans="1:7" x14ac:dyDescent="0.25">
      <c r="A1242" s="104"/>
      <c r="B1242" s="113" t="s">
        <v>13757</v>
      </c>
      <c r="C1242" s="71" t="s">
        <v>7092</v>
      </c>
      <c r="D1242" s="114" t="s">
        <v>7092</v>
      </c>
      <c r="E1242" s="132"/>
      <c r="F1242" s="107"/>
      <c r="G1242" s="107"/>
    </row>
    <row r="1243" spans="1:7" x14ac:dyDescent="0.25">
      <c r="A1243" s="104"/>
      <c r="B1243" s="113" t="s">
        <v>13758</v>
      </c>
      <c r="C1243" s="71" t="s">
        <v>7092</v>
      </c>
      <c r="D1243" s="114" t="s">
        <v>7092</v>
      </c>
      <c r="E1243" s="132"/>
      <c r="F1243" s="107"/>
      <c r="G1243" s="107"/>
    </row>
    <row r="1244" spans="1:7" x14ac:dyDescent="0.25">
      <c r="A1244" s="104"/>
      <c r="B1244" s="113" t="s">
        <v>6818</v>
      </c>
      <c r="C1244" s="71" t="s">
        <v>7092</v>
      </c>
      <c r="D1244" s="114" t="s">
        <v>7092</v>
      </c>
      <c r="E1244" s="132"/>
      <c r="F1244" s="107"/>
      <c r="G1244" s="107"/>
    </row>
    <row r="1245" spans="1:7" x14ac:dyDescent="0.25">
      <c r="A1245" s="104"/>
      <c r="B1245" s="113" t="s">
        <v>13759</v>
      </c>
      <c r="C1245" s="71" t="s">
        <v>7092</v>
      </c>
      <c r="D1245" s="114" t="s">
        <v>7092</v>
      </c>
      <c r="E1245" s="132"/>
      <c r="F1245" s="107"/>
      <c r="G1245" s="107"/>
    </row>
    <row r="1246" spans="1:7" x14ac:dyDescent="0.25">
      <c r="A1246" s="104"/>
      <c r="B1246" s="113" t="s">
        <v>11438</v>
      </c>
      <c r="C1246" s="71" t="s">
        <v>7092</v>
      </c>
      <c r="D1246" s="114" t="s">
        <v>7092</v>
      </c>
      <c r="E1246" s="132"/>
      <c r="F1246" s="107"/>
      <c r="G1246" s="107"/>
    </row>
    <row r="1247" spans="1:7" x14ac:dyDescent="0.25">
      <c r="A1247" s="104"/>
      <c r="B1247" s="113" t="s">
        <v>10142</v>
      </c>
      <c r="C1247" s="71" t="s">
        <v>7092</v>
      </c>
      <c r="D1247" s="114" t="s">
        <v>7092</v>
      </c>
      <c r="E1247" s="132"/>
      <c r="F1247" s="107"/>
      <c r="G1247" s="107"/>
    </row>
    <row r="1248" spans="1:7" x14ac:dyDescent="0.25">
      <c r="A1248" s="104"/>
      <c r="B1248" s="113" t="s">
        <v>13760</v>
      </c>
      <c r="C1248" s="71" t="s">
        <v>7092</v>
      </c>
      <c r="D1248" s="114" t="s">
        <v>7092</v>
      </c>
      <c r="E1248" s="132"/>
      <c r="F1248" s="107"/>
      <c r="G1248" s="107"/>
    </row>
    <row r="1249" spans="1:7" x14ac:dyDescent="0.25">
      <c r="A1249" s="104"/>
      <c r="B1249" s="113" t="s">
        <v>13761</v>
      </c>
      <c r="C1249" s="71" t="s">
        <v>7092</v>
      </c>
      <c r="D1249" s="114" t="s">
        <v>7092</v>
      </c>
      <c r="E1249" s="132"/>
      <c r="F1249" s="107"/>
      <c r="G1249" s="107"/>
    </row>
    <row r="1250" spans="1:7" x14ac:dyDescent="0.25">
      <c r="A1250" s="104"/>
      <c r="B1250" s="113" t="s">
        <v>9751</v>
      </c>
      <c r="C1250" s="71" t="s">
        <v>7092</v>
      </c>
      <c r="D1250" s="114" t="s">
        <v>7092</v>
      </c>
      <c r="E1250" s="132"/>
      <c r="F1250" s="107"/>
      <c r="G1250" s="107"/>
    </row>
    <row r="1251" spans="1:7" x14ac:dyDescent="0.25">
      <c r="A1251" s="104"/>
      <c r="B1251" s="113" t="s">
        <v>9752</v>
      </c>
      <c r="C1251" s="71" t="s">
        <v>7092</v>
      </c>
      <c r="D1251" s="114" t="s">
        <v>7092</v>
      </c>
      <c r="E1251" s="132"/>
      <c r="F1251" s="107"/>
      <c r="G1251" s="107"/>
    </row>
    <row r="1252" spans="1:7" x14ac:dyDescent="0.25">
      <c r="A1252" s="104"/>
      <c r="B1252" s="113" t="s">
        <v>13762</v>
      </c>
      <c r="C1252" s="71" t="s">
        <v>7092</v>
      </c>
      <c r="D1252" s="114" t="s">
        <v>7092</v>
      </c>
      <c r="E1252" s="132"/>
      <c r="F1252" s="107"/>
      <c r="G1252" s="107"/>
    </row>
    <row r="1253" spans="1:7" x14ac:dyDescent="0.25">
      <c r="A1253" s="104"/>
      <c r="B1253" s="113" t="s">
        <v>13763</v>
      </c>
      <c r="C1253" s="71" t="s">
        <v>7092</v>
      </c>
      <c r="D1253" s="114" t="s">
        <v>7092</v>
      </c>
      <c r="E1253" s="132"/>
      <c r="F1253" s="107"/>
      <c r="G1253" s="107"/>
    </row>
    <row r="1254" spans="1:7" x14ac:dyDescent="0.25">
      <c r="A1254" s="104"/>
      <c r="B1254" s="113" t="s">
        <v>9753</v>
      </c>
      <c r="C1254" s="71" t="s">
        <v>7091</v>
      </c>
      <c r="D1254" s="114" t="s">
        <v>7092</v>
      </c>
      <c r="E1254" s="132"/>
      <c r="F1254" s="107"/>
      <c r="G1254" s="107"/>
    </row>
    <row r="1255" spans="1:7" x14ac:dyDescent="0.25">
      <c r="A1255" s="104"/>
      <c r="B1255" s="113" t="s">
        <v>9754</v>
      </c>
      <c r="C1255" s="71" t="s">
        <v>7091</v>
      </c>
      <c r="D1255" s="114" t="s">
        <v>7092</v>
      </c>
      <c r="E1255" s="132"/>
      <c r="F1255" s="107"/>
      <c r="G1255" s="107"/>
    </row>
    <row r="1256" spans="1:7" x14ac:dyDescent="0.25">
      <c r="A1256" s="104"/>
      <c r="B1256" s="113" t="s">
        <v>13764</v>
      </c>
      <c r="C1256" s="71" t="s">
        <v>7092</v>
      </c>
      <c r="D1256" s="114" t="s">
        <v>7092</v>
      </c>
      <c r="E1256" s="132"/>
      <c r="F1256" s="107"/>
      <c r="G1256" s="107"/>
    </row>
    <row r="1257" spans="1:7" x14ac:dyDescent="0.25">
      <c r="A1257" s="104"/>
      <c r="B1257" s="113" t="s">
        <v>13765</v>
      </c>
      <c r="C1257" s="71" t="s">
        <v>7092</v>
      </c>
      <c r="D1257" s="114" t="s">
        <v>7092</v>
      </c>
      <c r="E1257" s="132"/>
      <c r="F1257" s="107"/>
      <c r="G1257" s="107"/>
    </row>
    <row r="1258" spans="1:7" x14ac:dyDescent="0.25">
      <c r="A1258" s="104"/>
      <c r="B1258" s="113" t="s">
        <v>13766</v>
      </c>
      <c r="C1258" s="71" t="s">
        <v>7092</v>
      </c>
      <c r="D1258" s="114" t="s">
        <v>7092</v>
      </c>
      <c r="E1258" s="132"/>
      <c r="F1258" s="107"/>
      <c r="G1258" s="107"/>
    </row>
    <row r="1259" spans="1:7" x14ac:dyDescent="0.25">
      <c r="A1259" s="104"/>
      <c r="B1259" s="113" t="s">
        <v>13767</v>
      </c>
      <c r="C1259" s="71" t="s">
        <v>7092</v>
      </c>
      <c r="D1259" s="114" t="s">
        <v>7092</v>
      </c>
      <c r="E1259" s="132"/>
      <c r="F1259" s="107"/>
      <c r="G1259" s="107"/>
    </row>
    <row r="1260" spans="1:7" x14ac:dyDescent="0.25">
      <c r="A1260" s="104"/>
      <c r="B1260" s="113" t="s">
        <v>1024</v>
      </c>
      <c r="C1260" s="71" t="s">
        <v>7091</v>
      </c>
      <c r="D1260" s="114" t="s">
        <v>7092</v>
      </c>
      <c r="E1260" s="132"/>
      <c r="F1260" s="107"/>
      <c r="G1260" s="107"/>
    </row>
    <row r="1261" spans="1:7" x14ac:dyDescent="0.25">
      <c r="A1261" s="104"/>
      <c r="B1261" s="113" t="s">
        <v>9755</v>
      </c>
      <c r="C1261" s="71" t="s">
        <v>7092</v>
      </c>
      <c r="D1261" s="114" t="s">
        <v>7092</v>
      </c>
      <c r="E1261" s="132"/>
      <c r="F1261" s="107"/>
      <c r="G1261" s="107"/>
    </row>
    <row r="1262" spans="1:7" x14ac:dyDescent="0.25">
      <c r="A1262" s="104"/>
      <c r="B1262" s="113" t="s">
        <v>9756</v>
      </c>
      <c r="C1262" s="71" t="s">
        <v>7092</v>
      </c>
      <c r="D1262" s="114" t="s">
        <v>7092</v>
      </c>
      <c r="E1262" s="132"/>
      <c r="F1262" s="107"/>
      <c r="G1262" s="107"/>
    </row>
    <row r="1263" spans="1:7" x14ac:dyDescent="0.25">
      <c r="A1263" s="104"/>
      <c r="B1263" s="113" t="s">
        <v>13768</v>
      </c>
      <c r="C1263" s="71" t="s">
        <v>7091</v>
      </c>
      <c r="D1263" s="114" t="s">
        <v>7092</v>
      </c>
      <c r="E1263" s="132"/>
      <c r="F1263" s="107"/>
      <c r="G1263" s="107"/>
    </row>
    <row r="1264" spans="1:7" x14ac:dyDescent="0.25">
      <c r="A1264" s="104"/>
      <c r="B1264" s="113" t="s">
        <v>9757</v>
      </c>
      <c r="C1264" s="71" t="s">
        <v>7091</v>
      </c>
      <c r="D1264" s="114" t="s">
        <v>7092</v>
      </c>
      <c r="E1264" s="132"/>
      <c r="F1264" s="107"/>
      <c r="G1264" s="107"/>
    </row>
    <row r="1265" spans="1:7" x14ac:dyDescent="0.25">
      <c r="A1265" s="104"/>
      <c r="B1265" s="113" t="s">
        <v>9589</v>
      </c>
      <c r="C1265" s="71" t="s">
        <v>7092</v>
      </c>
      <c r="D1265" s="114" t="s">
        <v>7092</v>
      </c>
      <c r="E1265" s="132"/>
      <c r="F1265" s="107"/>
      <c r="G1265" s="107"/>
    </row>
    <row r="1266" spans="1:7" x14ac:dyDescent="0.25">
      <c r="A1266" s="104"/>
      <c r="B1266" s="113" t="s">
        <v>7788</v>
      </c>
      <c r="C1266" s="71" t="s">
        <v>7092</v>
      </c>
      <c r="D1266" s="114" t="s">
        <v>7092</v>
      </c>
      <c r="E1266" s="132"/>
      <c r="F1266" s="107"/>
      <c r="G1266" s="107"/>
    </row>
    <row r="1267" spans="1:7" x14ac:dyDescent="0.25">
      <c r="A1267" s="104"/>
      <c r="B1267" s="113" t="s">
        <v>7789</v>
      </c>
      <c r="C1267" s="71" t="s">
        <v>7091</v>
      </c>
      <c r="D1267" s="114" t="s">
        <v>7092</v>
      </c>
      <c r="E1267" s="132"/>
      <c r="F1267" s="107"/>
      <c r="G1267" s="107"/>
    </row>
    <row r="1268" spans="1:7" x14ac:dyDescent="0.25">
      <c r="A1268" s="104"/>
      <c r="B1268" s="113" t="s">
        <v>8809</v>
      </c>
      <c r="C1268" s="71" t="s">
        <v>7092</v>
      </c>
      <c r="D1268" s="114" t="s">
        <v>7092</v>
      </c>
      <c r="E1268" s="132"/>
      <c r="F1268" s="107"/>
      <c r="G1268" s="107"/>
    </row>
    <row r="1269" spans="1:7" x14ac:dyDescent="0.25">
      <c r="A1269" s="104"/>
      <c r="B1269" s="113" t="s">
        <v>8810</v>
      </c>
      <c r="C1269" s="71" t="s">
        <v>7092</v>
      </c>
      <c r="D1269" s="114" t="s">
        <v>7092</v>
      </c>
      <c r="E1269" s="132"/>
      <c r="F1269" s="107"/>
      <c r="G1269" s="107"/>
    </row>
    <row r="1270" spans="1:7" x14ac:dyDescent="0.25">
      <c r="A1270" s="104"/>
      <c r="B1270" s="113" t="s">
        <v>10280</v>
      </c>
      <c r="C1270" s="71" t="s">
        <v>7092</v>
      </c>
      <c r="D1270" s="114" t="s">
        <v>7092</v>
      </c>
      <c r="E1270" s="132"/>
      <c r="F1270" s="107"/>
      <c r="G1270" s="107"/>
    </row>
    <row r="1271" spans="1:7" x14ac:dyDescent="0.25">
      <c r="A1271" s="104"/>
      <c r="B1271" s="113" t="s">
        <v>8814</v>
      </c>
      <c r="C1271" s="71" t="s">
        <v>7092</v>
      </c>
      <c r="D1271" s="114" t="s">
        <v>7092</v>
      </c>
      <c r="E1271" s="132"/>
      <c r="F1271" s="107"/>
      <c r="G1271" s="107"/>
    </row>
    <row r="1272" spans="1:7" x14ac:dyDescent="0.25">
      <c r="A1272" s="104"/>
      <c r="B1272" s="113" t="s">
        <v>9590</v>
      </c>
      <c r="C1272" s="71" t="s">
        <v>7092</v>
      </c>
      <c r="D1272" s="114" t="s">
        <v>7092</v>
      </c>
      <c r="E1272" s="132"/>
      <c r="F1272" s="107"/>
      <c r="G1272" s="107"/>
    </row>
    <row r="1273" spans="1:7" x14ac:dyDescent="0.25">
      <c r="A1273" s="104"/>
      <c r="B1273" s="113" t="s">
        <v>9592</v>
      </c>
      <c r="C1273" s="71" t="s">
        <v>7092</v>
      </c>
      <c r="D1273" s="114" t="s">
        <v>7092</v>
      </c>
      <c r="E1273" s="132"/>
      <c r="F1273" s="107"/>
      <c r="G1273" s="107"/>
    </row>
    <row r="1274" spans="1:7" x14ac:dyDescent="0.25">
      <c r="A1274" s="104"/>
      <c r="B1274" s="113" t="s">
        <v>9593</v>
      </c>
      <c r="C1274" s="71" t="s">
        <v>7092</v>
      </c>
      <c r="D1274" s="114" t="s">
        <v>7092</v>
      </c>
      <c r="E1274" s="132"/>
      <c r="F1274" s="107"/>
      <c r="G1274" s="107"/>
    </row>
    <row r="1275" spans="1:7" x14ac:dyDescent="0.25">
      <c r="A1275" s="104"/>
      <c r="B1275" s="113" t="s">
        <v>9586</v>
      </c>
      <c r="C1275" s="71" t="s">
        <v>7092</v>
      </c>
      <c r="D1275" s="114" t="s">
        <v>7092</v>
      </c>
      <c r="E1275" s="132"/>
      <c r="F1275" s="107"/>
      <c r="G1275" s="107"/>
    </row>
    <row r="1276" spans="1:7" x14ac:dyDescent="0.25">
      <c r="A1276" s="104"/>
      <c r="B1276" s="113" t="s">
        <v>9909</v>
      </c>
      <c r="C1276" s="71" t="s">
        <v>7092</v>
      </c>
      <c r="D1276" s="114" t="s">
        <v>7092</v>
      </c>
      <c r="E1276" s="132"/>
      <c r="F1276" s="107"/>
      <c r="G1276" s="107"/>
    </row>
    <row r="1277" spans="1:7" x14ac:dyDescent="0.25">
      <c r="A1277" s="104"/>
      <c r="B1277" s="113" t="s">
        <v>9910</v>
      </c>
      <c r="C1277" s="71" t="s">
        <v>7092</v>
      </c>
      <c r="D1277" s="114" t="s">
        <v>7092</v>
      </c>
      <c r="E1277" s="132"/>
      <c r="F1277" s="107"/>
      <c r="G1277" s="107"/>
    </row>
    <row r="1278" spans="1:7" x14ac:dyDescent="0.25">
      <c r="A1278" s="104"/>
      <c r="B1278" s="113" t="s">
        <v>9911</v>
      </c>
      <c r="C1278" s="71" t="s">
        <v>7092</v>
      </c>
      <c r="D1278" s="114" t="s">
        <v>7092</v>
      </c>
      <c r="E1278" s="132"/>
      <c r="F1278" s="107"/>
      <c r="G1278" s="107"/>
    </row>
    <row r="1279" spans="1:7" x14ac:dyDescent="0.25">
      <c r="A1279" s="104"/>
      <c r="B1279" s="113" t="s">
        <v>9912</v>
      </c>
      <c r="C1279" s="71" t="s">
        <v>7092</v>
      </c>
      <c r="D1279" s="114" t="s">
        <v>7092</v>
      </c>
      <c r="E1279" s="132"/>
      <c r="F1279" s="107"/>
      <c r="G1279" s="107"/>
    </row>
    <row r="1280" spans="1:7" x14ac:dyDescent="0.25">
      <c r="A1280" s="104"/>
      <c r="B1280" s="113" t="s">
        <v>9913</v>
      </c>
      <c r="C1280" s="71" t="s">
        <v>7092</v>
      </c>
      <c r="D1280" s="114" t="s">
        <v>7092</v>
      </c>
      <c r="E1280" s="132"/>
      <c r="F1280" s="107"/>
      <c r="G1280" s="107"/>
    </row>
    <row r="1281" spans="1:7" x14ac:dyDescent="0.25">
      <c r="A1281" s="104"/>
      <c r="B1281" s="113" t="s">
        <v>9914</v>
      </c>
      <c r="C1281" s="71" t="s">
        <v>7092</v>
      </c>
      <c r="D1281" s="114" t="s">
        <v>7092</v>
      </c>
      <c r="E1281" s="132"/>
      <c r="F1281" s="107"/>
      <c r="G1281" s="107"/>
    </row>
    <row r="1282" spans="1:7" x14ac:dyDescent="0.25">
      <c r="A1282" s="104"/>
      <c r="B1282" s="113" t="s">
        <v>9915</v>
      </c>
      <c r="C1282" s="71" t="s">
        <v>7092</v>
      </c>
      <c r="D1282" s="114" t="s">
        <v>7092</v>
      </c>
      <c r="E1282" s="132"/>
      <c r="F1282" s="107"/>
      <c r="G1282" s="107"/>
    </row>
    <row r="1283" spans="1:7" x14ac:dyDescent="0.25">
      <c r="A1283" s="104"/>
      <c r="B1283" s="113" t="s">
        <v>9591</v>
      </c>
      <c r="C1283" s="71" t="s">
        <v>7092</v>
      </c>
      <c r="D1283" s="114" t="s">
        <v>7092</v>
      </c>
      <c r="E1283" s="132"/>
      <c r="F1283" s="107"/>
      <c r="G1283" s="107"/>
    </row>
    <row r="1284" spans="1:7" x14ac:dyDescent="0.25">
      <c r="A1284" s="104"/>
      <c r="B1284" s="113" t="s">
        <v>9198</v>
      </c>
      <c r="C1284" s="71" t="s">
        <v>7092</v>
      </c>
      <c r="D1284" s="114" t="s">
        <v>7092</v>
      </c>
      <c r="E1284" s="132"/>
      <c r="F1284" s="107"/>
      <c r="G1284" s="107"/>
    </row>
    <row r="1285" spans="1:7" x14ac:dyDescent="0.25">
      <c r="A1285" s="104"/>
      <c r="B1285" s="113" t="s">
        <v>9199</v>
      </c>
      <c r="C1285" s="71" t="s">
        <v>7092</v>
      </c>
      <c r="D1285" s="114" t="s">
        <v>7092</v>
      </c>
      <c r="E1285" s="132"/>
      <c r="F1285" s="107"/>
      <c r="G1285" s="107"/>
    </row>
    <row r="1286" spans="1:7" x14ac:dyDescent="0.25">
      <c r="A1286" s="104"/>
      <c r="B1286" s="113" t="s">
        <v>1026</v>
      </c>
      <c r="C1286" s="71" t="s">
        <v>7092</v>
      </c>
      <c r="D1286" s="114" t="s">
        <v>7092</v>
      </c>
      <c r="E1286" s="132"/>
      <c r="F1286" s="107"/>
      <c r="G1286" s="107"/>
    </row>
    <row r="1287" spans="1:7" x14ac:dyDescent="0.25">
      <c r="A1287" s="104"/>
      <c r="B1287" s="113" t="s">
        <v>9200</v>
      </c>
      <c r="C1287" s="71" t="s">
        <v>7092</v>
      </c>
      <c r="D1287" s="114" t="s">
        <v>7092</v>
      </c>
      <c r="E1287" s="132"/>
      <c r="F1287" s="107"/>
      <c r="G1287" s="107"/>
    </row>
    <row r="1288" spans="1:7" x14ac:dyDescent="0.25">
      <c r="A1288" s="104"/>
      <c r="B1288" s="113" t="s">
        <v>13769</v>
      </c>
      <c r="C1288" s="71" t="s">
        <v>7092</v>
      </c>
      <c r="D1288" s="114" t="s">
        <v>7092</v>
      </c>
      <c r="E1288" s="132"/>
      <c r="F1288" s="107"/>
      <c r="G1288" s="107"/>
    </row>
    <row r="1289" spans="1:7" x14ac:dyDescent="0.25">
      <c r="A1289" s="104"/>
      <c r="B1289" s="113" t="s">
        <v>13770</v>
      </c>
      <c r="C1289" s="71" t="s">
        <v>7092</v>
      </c>
      <c r="D1289" s="114" t="s">
        <v>7092</v>
      </c>
      <c r="E1289" s="132"/>
      <c r="F1289" s="107"/>
      <c r="G1289" s="107"/>
    </row>
    <row r="1290" spans="1:7" x14ac:dyDescent="0.25">
      <c r="A1290" s="104"/>
      <c r="B1290" s="113" t="s">
        <v>9201</v>
      </c>
      <c r="C1290" s="71" t="s">
        <v>7092</v>
      </c>
      <c r="D1290" s="114" t="s">
        <v>7092</v>
      </c>
      <c r="E1290" s="132"/>
      <c r="F1290" s="107"/>
      <c r="G1290" s="107"/>
    </row>
    <row r="1291" spans="1:7" x14ac:dyDescent="0.25">
      <c r="A1291" s="104"/>
      <c r="B1291" s="113" t="s">
        <v>9202</v>
      </c>
      <c r="C1291" s="71" t="s">
        <v>7092</v>
      </c>
      <c r="D1291" s="114" t="s">
        <v>7092</v>
      </c>
      <c r="E1291" s="132"/>
      <c r="F1291" s="107"/>
      <c r="G1291" s="107"/>
    </row>
    <row r="1292" spans="1:7" x14ac:dyDescent="0.25">
      <c r="A1292" s="104"/>
      <c r="B1292" s="113" t="s">
        <v>13771</v>
      </c>
      <c r="C1292" s="71" t="s">
        <v>7092</v>
      </c>
      <c r="D1292" s="114" t="s">
        <v>7092</v>
      </c>
      <c r="E1292" s="132"/>
      <c r="F1292" s="107"/>
      <c r="G1292" s="107"/>
    </row>
    <row r="1293" spans="1:7" x14ac:dyDescent="0.25">
      <c r="A1293" s="104"/>
      <c r="B1293" s="113" t="s">
        <v>11364</v>
      </c>
      <c r="C1293" s="71" t="s">
        <v>7092</v>
      </c>
      <c r="D1293" s="114" t="s">
        <v>7092</v>
      </c>
      <c r="E1293" s="132"/>
      <c r="F1293" s="107"/>
      <c r="G1293" s="107"/>
    </row>
    <row r="1294" spans="1:7" x14ac:dyDescent="0.25">
      <c r="A1294" s="104"/>
      <c r="B1294" s="113" t="s">
        <v>10147</v>
      </c>
      <c r="C1294" s="71" t="s">
        <v>7092</v>
      </c>
      <c r="D1294" s="114" t="s">
        <v>7091</v>
      </c>
      <c r="E1294" s="132"/>
      <c r="F1294" s="107"/>
      <c r="G1294" s="107"/>
    </row>
    <row r="1295" spans="1:7" x14ac:dyDescent="0.25">
      <c r="A1295" s="104"/>
      <c r="B1295" s="113" t="s">
        <v>10148</v>
      </c>
      <c r="C1295" s="71" t="s">
        <v>7092</v>
      </c>
      <c r="D1295" s="114" t="s">
        <v>7091</v>
      </c>
      <c r="E1295" s="132"/>
      <c r="F1295" s="107"/>
      <c r="G1295" s="107"/>
    </row>
    <row r="1296" spans="1:7" x14ac:dyDescent="0.25">
      <c r="A1296" s="104"/>
      <c r="B1296" s="113" t="s">
        <v>10149</v>
      </c>
      <c r="C1296" s="71" t="s">
        <v>7092</v>
      </c>
      <c r="D1296" s="114" t="s">
        <v>7091</v>
      </c>
      <c r="E1296" s="132"/>
      <c r="F1296" s="107"/>
      <c r="G1296" s="107"/>
    </row>
    <row r="1297" spans="1:7" x14ac:dyDescent="0.25">
      <c r="A1297" s="104"/>
      <c r="B1297" s="113" t="s">
        <v>9203</v>
      </c>
      <c r="C1297" s="71" t="s">
        <v>7092</v>
      </c>
      <c r="D1297" s="114" t="s">
        <v>7091</v>
      </c>
      <c r="E1297" s="132"/>
      <c r="F1297" s="107"/>
      <c r="G1297" s="107"/>
    </row>
    <row r="1298" spans="1:7" x14ac:dyDescent="0.25">
      <c r="A1298" s="104"/>
      <c r="B1298" s="113" t="s">
        <v>13772</v>
      </c>
      <c r="C1298" s="71" t="s">
        <v>7092</v>
      </c>
      <c r="D1298" s="114" t="s">
        <v>7092</v>
      </c>
      <c r="E1298" s="132"/>
      <c r="F1298" s="107"/>
      <c r="G1298" s="107"/>
    </row>
    <row r="1299" spans="1:7" x14ac:dyDescent="0.25">
      <c r="A1299" s="104"/>
      <c r="B1299" s="113" t="s">
        <v>13773</v>
      </c>
      <c r="C1299" s="71" t="s">
        <v>7092</v>
      </c>
      <c r="D1299" s="114" t="s">
        <v>7092</v>
      </c>
      <c r="E1299" s="132"/>
      <c r="F1299" s="107"/>
      <c r="G1299" s="107"/>
    </row>
    <row r="1300" spans="1:7" x14ac:dyDescent="0.25">
      <c r="A1300" s="104"/>
      <c r="B1300" s="113" t="s">
        <v>13774</v>
      </c>
      <c r="C1300" s="71" t="s">
        <v>7092</v>
      </c>
      <c r="D1300" s="114" t="s">
        <v>7092</v>
      </c>
      <c r="E1300" s="132"/>
      <c r="F1300" s="107"/>
      <c r="G1300" s="107"/>
    </row>
    <row r="1301" spans="1:7" x14ac:dyDescent="0.25">
      <c r="A1301" s="104"/>
      <c r="B1301" s="113" t="s">
        <v>13775</v>
      </c>
      <c r="C1301" s="71" t="s">
        <v>7092</v>
      </c>
      <c r="D1301" s="114" t="s">
        <v>7092</v>
      </c>
      <c r="E1301" s="132"/>
      <c r="F1301" s="107"/>
      <c r="G1301" s="107"/>
    </row>
    <row r="1302" spans="1:7" x14ac:dyDescent="0.25">
      <c r="A1302" s="104"/>
      <c r="B1302" s="113" t="s">
        <v>10151</v>
      </c>
      <c r="C1302" s="71" t="s">
        <v>7092</v>
      </c>
      <c r="D1302" s="114" t="s">
        <v>7091</v>
      </c>
      <c r="E1302" s="132"/>
      <c r="F1302" s="107"/>
      <c r="G1302" s="107"/>
    </row>
    <row r="1303" spans="1:7" x14ac:dyDescent="0.25">
      <c r="A1303" s="104"/>
      <c r="B1303" s="113" t="s">
        <v>10150</v>
      </c>
      <c r="C1303" s="71" t="s">
        <v>7092</v>
      </c>
      <c r="D1303" s="114" t="s">
        <v>7091</v>
      </c>
      <c r="E1303" s="132"/>
      <c r="F1303" s="107"/>
      <c r="G1303" s="107"/>
    </row>
    <row r="1304" spans="1:7" x14ac:dyDescent="0.25">
      <c r="A1304" s="104"/>
      <c r="B1304" s="113" t="s">
        <v>9204</v>
      </c>
      <c r="C1304" s="71" t="s">
        <v>7092</v>
      </c>
      <c r="D1304" s="114" t="s">
        <v>7091</v>
      </c>
      <c r="E1304" s="132"/>
      <c r="F1304" s="107"/>
      <c r="G1304" s="107"/>
    </row>
    <row r="1305" spans="1:7" x14ac:dyDescent="0.25">
      <c r="A1305" s="104"/>
      <c r="B1305" s="113" t="s">
        <v>9205</v>
      </c>
      <c r="C1305" s="71" t="s">
        <v>7092</v>
      </c>
      <c r="D1305" s="114" t="s">
        <v>7092</v>
      </c>
      <c r="E1305" s="132"/>
      <c r="F1305" s="107"/>
      <c r="G1305" s="107"/>
    </row>
    <row r="1306" spans="1:7" x14ac:dyDescent="0.25">
      <c r="A1306" s="104"/>
      <c r="B1306" s="113" t="s">
        <v>9206</v>
      </c>
      <c r="C1306" s="71" t="s">
        <v>7092</v>
      </c>
      <c r="D1306" s="114" t="s">
        <v>7092</v>
      </c>
      <c r="E1306" s="132"/>
      <c r="F1306" s="107"/>
      <c r="G1306" s="107"/>
    </row>
    <row r="1307" spans="1:7" x14ac:dyDescent="0.25">
      <c r="A1307" s="104"/>
      <c r="B1307" s="113" t="s">
        <v>9207</v>
      </c>
      <c r="C1307" s="71" t="s">
        <v>7091</v>
      </c>
      <c r="D1307" s="114" t="s">
        <v>7092</v>
      </c>
      <c r="E1307" s="132"/>
      <c r="F1307" s="107"/>
      <c r="G1307" s="107"/>
    </row>
    <row r="1308" spans="1:7" x14ac:dyDescent="0.25">
      <c r="A1308" s="104"/>
      <c r="B1308" s="113" t="s">
        <v>10308</v>
      </c>
      <c r="C1308" s="71" t="s">
        <v>7091</v>
      </c>
      <c r="D1308" s="114" t="s">
        <v>7092</v>
      </c>
      <c r="E1308" s="132"/>
      <c r="F1308" s="107"/>
      <c r="G1308" s="107"/>
    </row>
    <row r="1309" spans="1:7" x14ac:dyDescent="0.25">
      <c r="A1309" s="104"/>
      <c r="B1309" s="113" t="s">
        <v>9208</v>
      </c>
      <c r="C1309" s="71" t="s">
        <v>7092</v>
      </c>
      <c r="D1309" s="114" t="s">
        <v>7092</v>
      </c>
      <c r="E1309" s="132"/>
      <c r="F1309" s="107"/>
      <c r="G1309" s="107"/>
    </row>
    <row r="1310" spans="1:7" x14ac:dyDescent="0.25">
      <c r="A1310" s="104"/>
      <c r="B1310" s="113" t="s">
        <v>1027</v>
      </c>
      <c r="C1310" s="71" t="s">
        <v>7091</v>
      </c>
      <c r="D1310" s="114" t="s">
        <v>7092</v>
      </c>
      <c r="E1310" s="132"/>
      <c r="F1310" s="107"/>
      <c r="G1310" s="107"/>
    </row>
    <row r="1311" spans="1:7" x14ac:dyDescent="0.25">
      <c r="A1311" s="104"/>
      <c r="B1311" s="113" t="s">
        <v>9209</v>
      </c>
      <c r="C1311" s="71" t="s">
        <v>7092</v>
      </c>
      <c r="D1311" s="114" t="s">
        <v>7092</v>
      </c>
      <c r="E1311" s="132"/>
      <c r="F1311" s="107"/>
      <c r="G1311" s="107"/>
    </row>
    <row r="1312" spans="1:7" x14ac:dyDescent="0.25">
      <c r="A1312" s="104"/>
      <c r="B1312" s="113" t="s">
        <v>9210</v>
      </c>
      <c r="C1312" s="71" t="s">
        <v>7091</v>
      </c>
      <c r="D1312" s="114" t="s">
        <v>7092</v>
      </c>
      <c r="E1312" s="132"/>
      <c r="F1312" s="107"/>
      <c r="G1312" s="107"/>
    </row>
    <row r="1313" spans="1:7" x14ac:dyDescent="0.25">
      <c r="A1313" s="104"/>
      <c r="B1313" s="113" t="s">
        <v>13776</v>
      </c>
      <c r="C1313" s="71" t="s">
        <v>7092</v>
      </c>
      <c r="D1313" s="114" t="s">
        <v>7092</v>
      </c>
      <c r="E1313" s="132"/>
      <c r="F1313" s="107"/>
      <c r="G1313" s="107"/>
    </row>
    <row r="1314" spans="1:7" x14ac:dyDescent="0.25">
      <c r="A1314" s="104"/>
      <c r="B1314" s="113" t="s">
        <v>13777</v>
      </c>
      <c r="C1314" s="71" t="s">
        <v>7092</v>
      </c>
      <c r="D1314" s="114" t="s">
        <v>7092</v>
      </c>
      <c r="E1314" s="132"/>
      <c r="F1314" s="107"/>
      <c r="G1314" s="107"/>
    </row>
    <row r="1315" spans="1:7" x14ac:dyDescent="0.25">
      <c r="A1315" s="104"/>
      <c r="B1315" s="113" t="s">
        <v>13778</v>
      </c>
      <c r="C1315" s="71" t="s">
        <v>7092</v>
      </c>
      <c r="D1315" s="114" t="s">
        <v>7092</v>
      </c>
      <c r="E1315" s="132"/>
      <c r="F1315" s="107"/>
      <c r="G1315" s="107"/>
    </row>
    <row r="1316" spans="1:7" x14ac:dyDescent="0.25">
      <c r="A1316" s="104"/>
      <c r="B1316" s="113" t="s">
        <v>13779</v>
      </c>
      <c r="C1316" s="71" t="s">
        <v>7092</v>
      </c>
      <c r="D1316" s="114" t="s">
        <v>7092</v>
      </c>
      <c r="E1316" s="132"/>
      <c r="F1316" s="107"/>
      <c r="G1316" s="107"/>
    </row>
    <row r="1317" spans="1:7" x14ac:dyDescent="0.25">
      <c r="A1317" s="104"/>
      <c r="B1317" s="113" t="s">
        <v>13780</v>
      </c>
      <c r="C1317" s="71" t="s">
        <v>7092</v>
      </c>
      <c r="D1317" s="114" t="s">
        <v>7092</v>
      </c>
      <c r="E1317" s="132"/>
      <c r="F1317" s="107"/>
      <c r="G1317" s="107"/>
    </row>
    <row r="1318" spans="1:7" x14ac:dyDescent="0.25">
      <c r="A1318" s="104"/>
      <c r="B1318" s="113" t="s">
        <v>13781</v>
      </c>
      <c r="C1318" s="71" t="s">
        <v>7092</v>
      </c>
      <c r="D1318" s="114" t="s">
        <v>7092</v>
      </c>
      <c r="E1318" s="132"/>
      <c r="F1318" s="107"/>
      <c r="G1318" s="107"/>
    </row>
    <row r="1319" spans="1:7" x14ac:dyDescent="0.25">
      <c r="A1319" s="104"/>
      <c r="B1319" s="113" t="s">
        <v>13782</v>
      </c>
      <c r="C1319" s="71" t="s">
        <v>7092</v>
      </c>
      <c r="D1319" s="114" t="s">
        <v>7092</v>
      </c>
      <c r="E1319" s="132"/>
      <c r="F1319" s="107"/>
      <c r="G1319" s="107"/>
    </row>
    <row r="1320" spans="1:7" x14ac:dyDescent="0.25">
      <c r="A1320" s="104"/>
      <c r="B1320" s="113" t="s">
        <v>13783</v>
      </c>
      <c r="C1320" s="71" t="s">
        <v>7092</v>
      </c>
      <c r="D1320" s="114" t="s">
        <v>7092</v>
      </c>
      <c r="E1320" s="132"/>
      <c r="F1320" s="107"/>
      <c r="G1320" s="107"/>
    </row>
    <row r="1321" spans="1:7" x14ac:dyDescent="0.25">
      <c r="A1321" s="104"/>
      <c r="B1321" s="113" t="s">
        <v>13784</v>
      </c>
      <c r="C1321" s="71" t="s">
        <v>7092</v>
      </c>
      <c r="D1321" s="114" t="s">
        <v>7092</v>
      </c>
      <c r="E1321" s="132"/>
      <c r="F1321" s="107"/>
      <c r="G1321" s="107"/>
    </row>
    <row r="1322" spans="1:7" x14ac:dyDescent="0.25">
      <c r="A1322" s="104"/>
      <c r="B1322" s="113" t="s">
        <v>13785</v>
      </c>
      <c r="C1322" s="71" t="s">
        <v>7092</v>
      </c>
      <c r="D1322" s="114" t="s">
        <v>7092</v>
      </c>
      <c r="E1322" s="132"/>
      <c r="F1322" s="107"/>
      <c r="G1322" s="107"/>
    </row>
    <row r="1323" spans="1:7" x14ac:dyDescent="0.25">
      <c r="A1323" s="104"/>
      <c r="B1323" s="113" t="s">
        <v>13786</v>
      </c>
      <c r="C1323" s="71" t="s">
        <v>7092</v>
      </c>
      <c r="D1323" s="114" t="s">
        <v>7092</v>
      </c>
      <c r="E1323" s="132"/>
      <c r="F1323" s="107"/>
      <c r="G1323" s="107"/>
    </row>
    <row r="1324" spans="1:7" x14ac:dyDescent="0.25">
      <c r="A1324" s="104"/>
      <c r="B1324" s="113" t="s">
        <v>13787</v>
      </c>
      <c r="C1324" s="71" t="s">
        <v>7092</v>
      </c>
      <c r="D1324" s="114" t="s">
        <v>7092</v>
      </c>
      <c r="E1324" s="132"/>
      <c r="F1324" s="107"/>
      <c r="G1324" s="107"/>
    </row>
    <row r="1325" spans="1:7" x14ac:dyDescent="0.25">
      <c r="A1325" s="104"/>
      <c r="B1325" s="113" t="s">
        <v>13788</v>
      </c>
      <c r="C1325" s="71" t="s">
        <v>7092</v>
      </c>
      <c r="D1325" s="114" t="s">
        <v>7092</v>
      </c>
      <c r="E1325" s="132"/>
      <c r="F1325" s="107"/>
      <c r="G1325" s="107"/>
    </row>
    <row r="1326" spans="1:7" x14ac:dyDescent="0.25">
      <c r="A1326" s="104"/>
      <c r="B1326" s="113" t="s">
        <v>13789</v>
      </c>
      <c r="C1326" s="71" t="s">
        <v>7092</v>
      </c>
      <c r="D1326" s="114" t="s">
        <v>7092</v>
      </c>
      <c r="E1326" s="132"/>
      <c r="F1326" s="107"/>
      <c r="G1326" s="107"/>
    </row>
    <row r="1327" spans="1:7" x14ac:dyDescent="0.25">
      <c r="A1327" s="104"/>
      <c r="B1327" s="113" t="s">
        <v>13790</v>
      </c>
      <c r="C1327" s="71" t="s">
        <v>7092</v>
      </c>
      <c r="D1327" s="114" t="s">
        <v>7092</v>
      </c>
      <c r="E1327" s="132"/>
      <c r="F1327" s="107"/>
      <c r="G1327" s="107"/>
    </row>
    <row r="1328" spans="1:7" x14ac:dyDescent="0.25">
      <c r="A1328" s="104"/>
      <c r="B1328" s="113" t="s">
        <v>13791</v>
      </c>
      <c r="C1328" s="71" t="s">
        <v>7092</v>
      </c>
      <c r="D1328" s="114" t="s">
        <v>7092</v>
      </c>
      <c r="E1328" s="132"/>
      <c r="F1328" s="107"/>
      <c r="G1328" s="107"/>
    </row>
    <row r="1329" spans="1:7" x14ac:dyDescent="0.25">
      <c r="A1329" s="104"/>
      <c r="B1329" s="113" t="s">
        <v>13792</v>
      </c>
      <c r="C1329" s="71" t="s">
        <v>7092</v>
      </c>
      <c r="D1329" s="114" t="s">
        <v>7092</v>
      </c>
      <c r="E1329" s="132"/>
      <c r="F1329" s="107"/>
      <c r="G1329" s="107"/>
    </row>
    <row r="1330" spans="1:7" x14ac:dyDescent="0.25">
      <c r="A1330" s="104"/>
      <c r="B1330" s="113" t="s">
        <v>13793</v>
      </c>
      <c r="C1330" s="71" t="s">
        <v>7092</v>
      </c>
      <c r="D1330" s="114" t="s">
        <v>7092</v>
      </c>
      <c r="E1330" s="132"/>
      <c r="F1330" s="107"/>
      <c r="G1330" s="107"/>
    </row>
    <row r="1331" spans="1:7" x14ac:dyDescent="0.25">
      <c r="A1331" s="104"/>
      <c r="B1331" s="113" t="s">
        <v>13794</v>
      </c>
      <c r="C1331" s="71" t="s">
        <v>7092</v>
      </c>
      <c r="D1331" s="114" t="s">
        <v>7092</v>
      </c>
      <c r="E1331" s="132"/>
      <c r="F1331" s="107"/>
      <c r="G1331" s="107"/>
    </row>
    <row r="1332" spans="1:7" x14ac:dyDescent="0.25">
      <c r="A1332" s="104"/>
      <c r="B1332" s="113" t="s">
        <v>13795</v>
      </c>
      <c r="C1332" s="71" t="s">
        <v>7092</v>
      </c>
      <c r="D1332" s="114" t="s">
        <v>7092</v>
      </c>
      <c r="E1332" s="132"/>
      <c r="F1332" s="107"/>
      <c r="G1332" s="107"/>
    </row>
    <row r="1333" spans="1:7" x14ac:dyDescent="0.25">
      <c r="A1333" s="104"/>
      <c r="B1333" s="113" t="s">
        <v>13796</v>
      </c>
      <c r="C1333" s="71" t="s">
        <v>7092</v>
      </c>
      <c r="D1333" s="114" t="s">
        <v>7092</v>
      </c>
      <c r="E1333" s="132"/>
      <c r="F1333" s="107"/>
      <c r="G1333" s="107"/>
    </row>
    <row r="1334" spans="1:7" x14ac:dyDescent="0.25">
      <c r="A1334" s="104"/>
      <c r="B1334" s="113" t="s">
        <v>13797</v>
      </c>
      <c r="C1334" s="71" t="s">
        <v>7092</v>
      </c>
      <c r="D1334" s="114" t="s">
        <v>7092</v>
      </c>
      <c r="E1334" s="132"/>
      <c r="F1334" s="107"/>
      <c r="G1334" s="107"/>
    </row>
    <row r="1335" spans="1:7" x14ac:dyDescent="0.25">
      <c r="A1335" s="104"/>
      <c r="B1335" s="113" t="s">
        <v>13798</v>
      </c>
      <c r="C1335" s="71" t="s">
        <v>7092</v>
      </c>
      <c r="D1335" s="114" t="s">
        <v>7092</v>
      </c>
      <c r="E1335" s="132"/>
      <c r="F1335" s="107"/>
      <c r="G1335" s="107"/>
    </row>
    <row r="1336" spans="1:7" x14ac:dyDescent="0.25">
      <c r="A1336" s="104"/>
      <c r="B1336" s="113" t="s">
        <v>13799</v>
      </c>
      <c r="C1336" s="71" t="s">
        <v>7092</v>
      </c>
      <c r="D1336" s="114" t="s">
        <v>7092</v>
      </c>
      <c r="E1336" s="132"/>
      <c r="F1336" s="107"/>
      <c r="G1336" s="107"/>
    </row>
    <row r="1337" spans="1:7" x14ac:dyDescent="0.25">
      <c r="A1337" s="104"/>
      <c r="B1337" s="113" t="s">
        <v>13800</v>
      </c>
      <c r="C1337" s="71" t="s">
        <v>7092</v>
      </c>
      <c r="D1337" s="114" t="s">
        <v>7092</v>
      </c>
      <c r="E1337" s="132"/>
      <c r="F1337" s="107"/>
      <c r="G1337" s="107"/>
    </row>
    <row r="1338" spans="1:7" x14ac:dyDescent="0.25">
      <c r="A1338" s="104"/>
      <c r="B1338" s="113" t="s">
        <v>13801</v>
      </c>
      <c r="C1338" s="71" t="s">
        <v>7092</v>
      </c>
      <c r="D1338" s="114" t="s">
        <v>7092</v>
      </c>
      <c r="E1338" s="132"/>
      <c r="F1338" s="107"/>
      <c r="G1338" s="107"/>
    </row>
    <row r="1339" spans="1:7" x14ac:dyDescent="0.25">
      <c r="A1339" s="104"/>
      <c r="B1339" s="113" t="s">
        <v>13802</v>
      </c>
      <c r="C1339" s="71" t="s">
        <v>7092</v>
      </c>
      <c r="D1339" s="114" t="s">
        <v>7092</v>
      </c>
      <c r="E1339" s="132"/>
      <c r="F1339" s="107"/>
      <c r="G1339" s="107"/>
    </row>
    <row r="1340" spans="1:7" x14ac:dyDescent="0.25">
      <c r="A1340" s="104"/>
      <c r="B1340" s="113" t="s">
        <v>13803</v>
      </c>
      <c r="C1340" s="71" t="s">
        <v>7092</v>
      </c>
      <c r="D1340" s="114" t="s">
        <v>7092</v>
      </c>
      <c r="E1340" s="132"/>
      <c r="F1340" s="107"/>
      <c r="G1340" s="107"/>
    </row>
    <row r="1341" spans="1:7" x14ac:dyDescent="0.25">
      <c r="A1341" s="104"/>
      <c r="B1341" s="113" t="s">
        <v>13804</v>
      </c>
      <c r="C1341" s="71" t="s">
        <v>7092</v>
      </c>
      <c r="D1341" s="114" t="s">
        <v>7092</v>
      </c>
      <c r="E1341" s="132"/>
      <c r="F1341" s="107"/>
      <c r="G1341" s="107"/>
    </row>
    <row r="1342" spans="1:7" x14ac:dyDescent="0.25">
      <c r="A1342" s="104"/>
      <c r="B1342" s="113" t="s">
        <v>13805</v>
      </c>
      <c r="C1342" s="71" t="s">
        <v>7092</v>
      </c>
      <c r="D1342" s="114" t="s">
        <v>7092</v>
      </c>
      <c r="E1342" s="132"/>
      <c r="F1342" s="107"/>
      <c r="G1342" s="107"/>
    </row>
    <row r="1343" spans="1:7" x14ac:dyDescent="0.25">
      <c r="A1343" s="104"/>
      <c r="B1343" s="113" t="s">
        <v>13806</v>
      </c>
      <c r="C1343" s="71" t="s">
        <v>7092</v>
      </c>
      <c r="D1343" s="114" t="s">
        <v>7092</v>
      </c>
      <c r="E1343" s="132"/>
      <c r="F1343" s="107"/>
      <c r="G1343" s="107"/>
    </row>
    <row r="1344" spans="1:7" x14ac:dyDescent="0.25">
      <c r="A1344" s="104"/>
      <c r="B1344" s="113" t="s">
        <v>13807</v>
      </c>
      <c r="C1344" s="71" t="s">
        <v>7092</v>
      </c>
      <c r="D1344" s="114" t="s">
        <v>7092</v>
      </c>
      <c r="E1344" s="132"/>
      <c r="F1344" s="107"/>
      <c r="G1344" s="107"/>
    </row>
    <row r="1345" spans="1:7" x14ac:dyDescent="0.25">
      <c r="A1345" s="104"/>
      <c r="B1345" s="113" t="s">
        <v>13808</v>
      </c>
      <c r="C1345" s="71" t="s">
        <v>7092</v>
      </c>
      <c r="D1345" s="114" t="s">
        <v>7092</v>
      </c>
      <c r="E1345" s="132"/>
      <c r="F1345" s="107"/>
      <c r="G1345" s="107"/>
    </row>
    <row r="1346" spans="1:7" x14ac:dyDescent="0.25">
      <c r="A1346" s="104"/>
      <c r="B1346" s="113" t="s">
        <v>13809</v>
      </c>
      <c r="C1346" s="71" t="s">
        <v>7092</v>
      </c>
      <c r="D1346" s="114" t="s">
        <v>7092</v>
      </c>
      <c r="E1346" s="132"/>
      <c r="F1346" s="107"/>
      <c r="G1346" s="107"/>
    </row>
    <row r="1347" spans="1:7" x14ac:dyDescent="0.25">
      <c r="A1347" s="104"/>
      <c r="B1347" s="113" t="s">
        <v>13810</v>
      </c>
      <c r="C1347" s="71" t="s">
        <v>7092</v>
      </c>
      <c r="D1347" s="114" t="s">
        <v>7092</v>
      </c>
      <c r="E1347" s="132"/>
      <c r="F1347" s="107"/>
      <c r="G1347" s="107"/>
    </row>
    <row r="1348" spans="1:7" x14ac:dyDescent="0.25">
      <c r="A1348" s="104"/>
      <c r="B1348" s="113" t="s">
        <v>13811</v>
      </c>
      <c r="C1348" s="71" t="s">
        <v>7092</v>
      </c>
      <c r="D1348" s="114" t="s">
        <v>7092</v>
      </c>
      <c r="E1348" s="132"/>
      <c r="F1348" s="107"/>
      <c r="G1348" s="107"/>
    </row>
    <row r="1349" spans="1:7" x14ac:dyDescent="0.25">
      <c r="A1349" s="104"/>
      <c r="B1349" s="113" t="s">
        <v>13812</v>
      </c>
      <c r="C1349" s="71" t="s">
        <v>7092</v>
      </c>
      <c r="D1349" s="114" t="s">
        <v>7092</v>
      </c>
      <c r="E1349" s="132"/>
      <c r="F1349" s="107"/>
      <c r="G1349" s="107"/>
    </row>
    <row r="1350" spans="1:7" x14ac:dyDescent="0.25">
      <c r="A1350" s="104"/>
      <c r="B1350" s="113" t="s">
        <v>13813</v>
      </c>
      <c r="C1350" s="71" t="s">
        <v>7092</v>
      </c>
      <c r="D1350" s="114" t="s">
        <v>7092</v>
      </c>
      <c r="E1350" s="132"/>
      <c r="F1350" s="107"/>
      <c r="G1350" s="107"/>
    </row>
    <row r="1351" spans="1:7" x14ac:dyDescent="0.25">
      <c r="A1351" s="104"/>
      <c r="B1351" s="113" t="s">
        <v>13814</v>
      </c>
      <c r="C1351" s="71" t="s">
        <v>7092</v>
      </c>
      <c r="D1351" s="114" t="s">
        <v>7092</v>
      </c>
      <c r="E1351" s="132"/>
      <c r="F1351" s="107"/>
      <c r="G1351" s="107"/>
    </row>
    <row r="1352" spans="1:7" x14ac:dyDescent="0.25">
      <c r="A1352" s="104"/>
      <c r="B1352" s="113" t="s">
        <v>13815</v>
      </c>
      <c r="C1352" s="71" t="s">
        <v>7092</v>
      </c>
      <c r="D1352" s="114" t="s">
        <v>7092</v>
      </c>
      <c r="E1352" s="132"/>
      <c r="F1352" s="107"/>
      <c r="G1352" s="107"/>
    </row>
    <row r="1353" spans="1:7" x14ac:dyDescent="0.25">
      <c r="A1353" s="104"/>
      <c r="B1353" s="113" t="s">
        <v>13816</v>
      </c>
      <c r="C1353" s="71" t="s">
        <v>7092</v>
      </c>
      <c r="D1353" s="114" t="s">
        <v>7092</v>
      </c>
      <c r="E1353" s="132"/>
      <c r="F1353" s="107"/>
      <c r="G1353" s="107"/>
    </row>
    <row r="1354" spans="1:7" x14ac:dyDescent="0.25">
      <c r="A1354" s="104"/>
      <c r="B1354" s="113" t="s">
        <v>13817</v>
      </c>
      <c r="C1354" s="71" t="s">
        <v>7092</v>
      </c>
      <c r="D1354" s="114" t="s">
        <v>7092</v>
      </c>
      <c r="E1354" s="132"/>
      <c r="F1354" s="107"/>
      <c r="G1354" s="107"/>
    </row>
    <row r="1355" spans="1:7" x14ac:dyDescent="0.25">
      <c r="A1355" s="104"/>
      <c r="B1355" s="113" t="s">
        <v>13818</v>
      </c>
      <c r="C1355" s="71" t="s">
        <v>7092</v>
      </c>
      <c r="D1355" s="114" t="s">
        <v>7092</v>
      </c>
      <c r="E1355" s="132"/>
      <c r="F1355" s="107"/>
      <c r="G1355" s="107"/>
    </row>
    <row r="1356" spans="1:7" x14ac:dyDescent="0.25">
      <c r="A1356" s="104"/>
      <c r="B1356" s="113" t="s">
        <v>13819</v>
      </c>
      <c r="C1356" s="71" t="s">
        <v>7092</v>
      </c>
      <c r="D1356" s="114" t="s">
        <v>7092</v>
      </c>
      <c r="E1356" s="132"/>
      <c r="F1356" s="107"/>
      <c r="G1356" s="107"/>
    </row>
    <row r="1357" spans="1:7" x14ac:dyDescent="0.25">
      <c r="A1357" s="104"/>
      <c r="B1357" s="113" t="s">
        <v>13820</v>
      </c>
      <c r="C1357" s="71" t="s">
        <v>7092</v>
      </c>
      <c r="D1357" s="114" t="s">
        <v>7092</v>
      </c>
      <c r="E1357" s="132"/>
      <c r="F1357" s="107"/>
      <c r="G1357" s="107"/>
    </row>
    <row r="1358" spans="1:7" x14ac:dyDescent="0.25">
      <c r="A1358" s="104"/>
      <c r="B1358" s="113" t="s">
        <v>13821</v>
      </c>
      <c r="C1358" s="71" t="s">
        <v>7092</v>
      </c>
      <c r="D1358" s="114" t="s">
        <v>7092</v>
      </c>
      <c r="E1358" s="132"/>
      <c r="F1358" s="107"/>
      <c r="G1358" s="107"/>
    </row>
    <row r="1359" spans="1:7" x14ac:dyDescent="0.25">
      <c r="A1359" s="104"/>
      <c r="B1359" s="113" t="s">
        <v>13822</v>
      </c>
      <c r="C1359" s="71" t="s">
        <v>7092</v>
      </c>
      <c r="D1359" s="114" t="s">
        <v>7092</v>
      </c>
      <c r="E1359" s="132"/>
      <c r="F1359" s="107"/>
      <c r="G1359" s="107"/>
    </row>
    <row r="1360" spans="1:7" x14ac:dyDescent="0.25">
      <c r="A1360" s="104"/>
      <c r="B1360" s="113" t="s">
        <v>13823</v>
      </c>
      <c r="C1360" s="71" t="s">
        <v>7092</v>
      </c>
      <c r="D1360" s="114" t="s">
        <v>7092</v>
      </c>
      <c r="E1360" s="132"/>
      <c r="F1360" s="107"/>
      <c r="G1360" s="107"/>
    </row>
    <row r="1361" spans="1:7" x14ac:dyDescent="0.25">
      <c r="A1361" s="104"/>
      <c r="B1361" s="113" t="s">
        <v>13824</v>
      </c>
      <c r="C1361" s="71" t="s">
        <v>7092</v>
      </c>
      <c r="D1361" s="114" t="s">
        <v>7092</v>
      </c>
      <c r="E1361" s="132"/>
      <c r="F1361" s="107"/>
      <c r="G1361" s="107"/>
    </row>
    <row r="1362" spans="1:7" x14ac:dyDescent="0.25">
      <c r="A1362" s="104"/>
      <c r="B1362" s="113" t="s">
        <v>13825</v>
      </c>
      <c r="C1362" s="71" t="s">
        <v>7092</v>
      </c>
      <c r="D1362" s="114" t="s">
        <v>7092</v>
      </c>
      <c r="E1362" s="132"/>
      <c r="F1362" s="107"/>
      <c r="G1362" s="107"/>
    </row>
    <row r="1363" spans="1:7" x14ac:dyDescent="0.25">
      <c r="A1363" s="104"/>
      <c r="B1363" s="113" t="s">
        <v>13826</v>
      </c>
      <c r="C1363" s="71" t="s">
        <v>7092</v>
      </c>
      <c r="D1363" s="114" t="s">
        <v>7092</v>
      </c>
      <c r="E1363" s="132"/>
      <c r="F1363" s="107"/>
      <c r="G1363" s="107"/>
    </row>
    <row r="1364" spans="1:7" x14ac:dyDescent="0.25">
      <c r="A1364" s="104"/>
      <c r="B1364" s="113" t="s">
        <v>13827</v>
      </c>
      <c r="C1364" s="71" t="s">
        <v>7092</v>
      </c>
      <c r="D1364" s="114" t="s">
        <v>7092</v>
      </c>
      <c r="E1364" s="132"/>
      <c r="F1364" s="107"/>
      <c r="G1364" s="107"/>
    </row>
    <row r="1365" spans="1:7" x14ac:dyDescent="0.25">
      <c r="A1365" s="104"/>
      <c r="B1365" s="113" t="s">
        <v>13828</v>
      </c>
      <c r="C1365" s="71" t="s">
        <v>7092</v>
      </c>
      <c r="D1365" s="114" t="s">
        <v>7092</v>
      </c>
      <c r="E1365" s="132"/>
      <c r="F1365" s="107"/>
      <c r="G1365" s="107"/>
    </row>
    <row r="1366" spans="1:7" x14ac:dyDescent="0.25">
      <c r="A1366" s="104"/>
      <c r="B1366" s="113" t="s">
        <v>13829</v>
      </c>
      <c r="C1366" s="71" t="s">
        <v>7092</v>
      </c>
      <c r="D1366" s="114" t="s">
        <v>7092</v>
      </c>
      <c r="E1366" s="132"/>
      <c r="F1366" s="107"/>
      <c r="G1366" s="107"/>
    </row>
    <row r="1367" spans="1:7" x14ac:dyDescent="0.25">
      <c r="A1367" s="104"/>
      <c r="B1367" s="113" t="s">
        <v>13830</v>
      </c>
      <c r="C1367" s="71" t="s">
        <v>7092</v>
      </c>
      <c r="D1367" s="114" t="s">
        <v>7092</v>
      </c>
      <c r="E1367" s="132"/>
      <c r="F1367" s="107"/>
      <c r="G1367" s="107"/>
    </row>
    <row r="1368" spans="1:7" x14ac:dyDescent="0.25">
      <c r="A1368" s="104"/>
      <c r="B1368" s="113" t="s">
        <v>13831</v>
      </c>
      <c r="C1368" s="71" t="s">
        <v>7092</v>
      </c>
      <c r="D1368" s="114" t="s">
        <v>7092</v>
      </c>
      <c r="E1368" s="132"/>
      <c r="F1368" s="107"/>
      <c r="G1368" s="107"/>
    </row>
    <row r="1369" spans="1:7" x14ac:dyDescent="0.25">
      <c r="A1369" s="104"/>
      <c r="B1369" s="113" t="s">
        <v>13832</v>
      </c>
      <c r="C1369" s="71" t="s">
        <v>7092</v>
      </c>
      <c r="D1369" s="114" t="s">
        <v>7092</v>
      </c>
      <c r="E1369" s="132"/>
      <c r="F1369" s="107"/>
      <c r="G1369" s="107"/>
    </row>
    <row r="1370" spans="1:7" x14ac:dyDescent="0.25">
      <c r="A1370" s="104"/>
      <c r="B1370" s="113" t="s">
        <v>13833</v>
      </c>
      <c r="C1370" s="71" t="s">
        <v>7092</v>
      </c>
      <c r="D1370" s="114" t="s">
        <v>7092</v>
      </c>
      <c r="E1370" s="132"/>
      <c r="F1370" s="107"/>
      <c r="G1370" s="107"/>
    </row>
    <row r="1371" spans="1:7" x14ac:dyDescent="0.25">
      <c r="A1371" s="104"/>
      <c r="B1371" s="113" t="s">
        <v>13834</v>
      </c>
      <c r="C1371" s="71" t="s">
        <v>7092</v>
      </c>
      <c r="D1371" s="114" t="s">
        <v>7092</v>
      </c>
      <c r="E1371" s="132"/>
      <c r="F1371" s="107"/>
      <c r="G1371" s="107"/>
    </row>
    <row r="1372" spans="1:7" x14ac:dyDescent="0.25">
      <c r="A1372" s="104"/>
      <c r="B1372" s="113" t="s">
        <v>13835</v>
      </c>
      <c r="C1372" s="71" t="s">
        <v>7092</v>
      </c>
      <c r="D1372" s="114" t="s">
        <v>7092</v>
      </c>
      <c r="E1372" s="132"/>
      <c r="F1372" s="107"/>
      <c r="G1372" s="107"/>
    </row>
    <row r="1373" spans="1:7" x14ac:dyDescent="0.25">
      <c r="A1373" s="104"/>
      <c r="B1373" s="113" t="s">
        <v>13836</v>
      </c>
      <c r="C1373" s="71" t="s">
        <v>7092</v>
      </c>
      <c r="D1373" s="114" t="s">
        <v>7092</v>
      </c>
      <c r="E1373" s="132"/>
      <c r="F1373" s="107"/>
      <c r="G1373" s="107"/>
    </row>
    <row r="1374" spans="1:7" x14ac:dyDescent="0.25">
      <c r="A1374" s="104"/>
      <c r="B1374" s="113" t="s">
        <v>13837</v>
      </c>
      <c r="C1374" s="71" t="s">
        <v>7092</v>
      </c>
      <c r="D1374" s="114" t="s">
        <v>7092</v>
      </c>
      <c r="E1374" s="132"/>
      <c r="F1374" s="107"/>
      <c r="G1374" s="107"/>
    </row>
    <row r="1375" spans="1:7" x14ac:dyDescent="0.25">
      <c r="A1375" s="104"/>
      <c r="B1375" s="113" t="s">
        <v>13838</v>
      </c>
      <c r="C1375" s="71" t="s">
        <v>7092</v>
      </c>
      <c r="D1375" s="114" t="s">
        <v>7092</v>
      </c>
      <c r="E1375" s="132"/>
      <c r="F1375" s="107"/>
      <c r="G1375" s="107"/>
    </row>
    <row r="1376" spans="1:7" x14ac:dyDescent="0.25">
      <c r="A1376" s="104"/>
      <c r="B1376" s="113" t="s">
        <v>13839</v>
      </c>
      <c r="C1376" s="71" t="s">
        <v>7092</v>
      </c>
      <c r="D1376" s="114" t="s">
        <v>7092</v>
      </c>
      <c r="E1376" s="132"/>
      <c r="F1376" s="107"/>
      <c r="G1376" s="107"/>
    </row>
    <row r="1377" spans="1:7" x14ac:dyDescent="0.25">
      <c r="A1377" s="104"/>
      <c r="B1377" s="113" t="s">
        <v>13840</v>
      </c>
      <c r="C1377" s="71" t="s">
        <v>7092</v>
      </c>
      <c r="D1377" s="114" t="s">
        <v>7092</v>
      </c>
      <c r="E1377" s="132"/>
      <c r="F1377" s="107"/>
      <c r="G1377" s="107"/>
    </row>
    <row r="1378" spans="1:7" x14ac:dyDescent="0.25">
      <c r="A1378" s="104"/>
      <c r="B1378" s="113" t="s">
        <v>13841</v>
      </c>
      <c r="C1378" s="71" t="s">
        <v>7092</v>
      </c>
      <c r="D1378" s="114" t="s">
        <v>7092</v>
      </c>
      <c r="E1378" s="132"/>
      <c r="F1378" s="107"/>
      <c r="G1378" s="107"/>
    </row>
    <row r="1379" spans="1:7" x14ac:dyDescent="0.25">
      <c r="A1379" s="104"/>
      <c r="B1379" s="113" t="s">
        <v>13842</v>
      </c>
      <c r="C1379" s="71" t="s">
        <v>7092</v>
      </c>
      <c r="D1379" s="114" t="s">
        <v>7092</v>
      </c>
      <c r="E1379" s="132"/>
      <c r="F1379" s="107"/>
      <c r="G1379" s="107"/>
    </row>
    <row r="1380" spans="1:7" x14ac:dyDescent="0.25">
      <c r="A1380" s="104"/>
      <c r="B1380" s="113" t="s">
        <v>13843</v>
      </c>
      <c r="C1380" s="71" t="s">
        <v>7092</v>
      </c>
      <c r="D1380" s="114" t="s">
        <v>7092</v>
      </c>
      <c r="E1380" s="132"/>
      <c r="F1380" s="107"/>
      <c r="G1380" s="107"/>
    </row>
    <row r="1381" spans="1:7" x14ac:dyDescent="0.25">
      <c r="A1381" s="104"/>
      <c r="B1381" s="113" t="s">
        <v>13844</v>
      </c>
      <c r="C1381" s="71" t="s">
        <v>7092</v>
      </c>
      <c r="D1381" s="114" t="s">
        <v>7092</v>
      </c>
      <c r="E1381" s="132"/>
      <c r="F1381" s="107"/>
      <c r="G1381" s="107"/>
    </row>
    <row r="1382" spans="1:7" x14ac:dyDescent="0.25">
      <c r="A1382" s="104"/>
      <c r="B1382" s="113" t="s">
        <v>13845</v>
      </c>
      <c r="C1382" s="71" t="s">
        <v>7092</v>
      </c>
      <c r="D1382" s="114" t="s">
        <v>7092</v>
      </c>
      <c r="E1382" s="132"/>
      <c r="F1382" s="107"/>
      <c r="G1382" s="107"/>
    </row>
    <row r="1383" spans="1:7" x14ac:dyDescent="0.25">
      <c r="A1383" s="104"/>
      <c r="B1383" s="113" t="s">
        <v>13846</v>
      </c>
      <c r="C1383" s="71" t="s">
        <v>7092</v>
      </c>
      <c r="D1383" s="114" t="s">
        <v>7092</v>
      </c>
      <c r="E1383" s="132"/>
      <c r="F1383" s="107"/>
      <c r="G1383" s="107"/>
    </row>
    <row r="1384" spans="1:7" x14ac:dyDescent="0.25">
      <c r="A1384" s="104"/>
      <c r="B1384" s="113" t="s">
        <v>13847</v>
      </c>
      <c r="C1384" s="71" t="s">
        <v>7092</v>
      </c>
      <c r="D1384" s="114" t="s">
        <v>7092</v>
      </c>
      <c r="E1384" s="132"/>
      <c r="F1384" s="107"/>
      <c r="G1384" s="107"/>
    </row>
    <row r="1385" spans="1:7" x14ac:dyDescent="0.25">
      <c r="A1385" s="104"/>
      <c r="B1385" s="113" t="s">
        <v>13848</v>
      </c>
      <c r="C1385" s="71" t="s">
        <v>7092</v>
      </c>
      <c r="D1385" s="114" t="s">
        <v>7092</v>
      </c>
      <c r="E1385" s="132"/>
      <c r="F1385" s="107"/>
      <c r="G1385" s="107"/>
    </row>
    <row r="1386" spans="1:7" x14ac:dyDescent="0.25">
      <c r="A1386" s="104"/>
      <c r="B1386" s="113" t="s">
        <v>13849</v>
      </c>
      <c r="C1386" s="71" t="s">
        <v>7092</v>
      </c>
      <c r="D1386" s="114" t="s">
        <v>7092</v>
      </c>
      <c r="E1386" s="132"/>
      <c r="F1386" s="107"/>
      <c r="G1386" s="107"/>
    </row>
    <row r="1387" spans="1:7" x14ac:dyDescent="0.25">
      <c r="A1387" s="104"/>
      <c r="B1387" s="113" t="s">
        <v>13850</v>
      </c>
      <c r="C1387" s="71" t="s">
        <v>7092</v>
      </c>
      <c r="D1387" s="114" t="s">
        <v>7092</v>
      </c>
      <c r="E1387" s="132"/>
      <c r="F1387" s="107"/>
      <c r="G1387" s="107"/>
    </row>
    <row r="1388" spans="1:7" x14ac:dyDescent="0.25">
      <c r="A1388" s="104"/>
      <c r="B1388" s="113" t="s">
        <v>13851</v>
      </c>
      <c r="C1388" s="71" t="s">
        <v>7092</v>
      </c>
      <c r="D1388" s="114" t="s">
        <v>7092</v>
      </c>
      <c r="E1388" s="132"/>
      <c r="F1388" s="107"/>
      <c r="G1388" s="107"/>
    </row>
    <row r="1389" spans="1:7" x14ac:dyDescent="0.25">
      <c r="A1389" s="104"/>
      <c r="B1389" s="113" t="s">
        <v>13852</v>
      </c>
      <c r="C1389" s="71" t="s">
        <v>7092</v>
      </c>
      <c r="D1389" s="114" t="s">
        <v>7092</v>
      </c>
      <c r="E1389" s="132"/>
      <c r="F1389" s="107"/>
      <c r="G1389" s="107"/>
    </row>
    <row r="1390" spans="1:7" x14ac:dyDescent="0.25">
      <c r="A1390" s="104"/>
      <c r="B1390" s="113" t="s">
        <v>13853</v>
      </c>
      <c r="C1390" s="71" t="s">
        <v>7092</v>
      </c>
      <c r="D1390" s="114" t="s">
        <v>7092</v>
      </c>
      <c r="E1390" s="132"/>
      <c r="F1390" s="107"/>
      <c r="G1390" s="107"/>
    </row>
    <row r="1391" spans="1:7" x14ac:dyDescent="0.25">
      <c r="A1391" s="104"/>
      <c r="B1391" s="113" t="s">
        <v>13854</v>
      </c>
      <c r="C1391" s="71" t="s">
        <v>7092</v>
      </c>
      <c r="D1391" s="114" t="s">
        <v>7092</v>
      </c>
      <c r="E1391" s="132"/>
      <c r="F1391" s="107"/>
      <c r="G1391" s="107"/>
    </row>
    <row r="1392" spans="1:7" x14ac:dyDescent="0.25">
      <c r="A1392" s="104"/>
      <c r="B1392" s="113" t="s">
        <v>13855</v>
      </c>
      <c r="C1392" s="71" t="s">
        <v>7092</v>
      </c>
      <c r="D1392" s="114" t="s">
        <v>7092</v>
      </c>
      <c r="E1392" s="132"/>
      <c r="F1392" s="107"/>
      <c r="G1392" s="107"/>
    </row>
    <row r="1393" spans="1:7" x14ac:dyDescent="0.25">
      <c r="A1393" s="104"/>
      <c r="B1393" s="113" t="s">
        <v>13856</v>
      </c>
      <c r="C1393" s="71" t="s">
        <v>7092</v>
      </c>
      <c r="D1393" s="114" t="s">
        <v>7092</v>
      </c>
      <c r="E1393" s="132"/>
      <c r="F1393" s="107"/>
      <c r="G1393" s="107"/>
    </row>
    <row r="1394" spans="1:7" x14ac:dyDescent="0.25">
      <c r="A1394" s="104"/>
      <c r="B1394" s="113" t="s">
        <v>13857</v>
      </c>
      <c r="C1394" s="71" t="s">
        <v>7092</v>
      </c>
      <c r="D1394" s="114" t="s">
        <v>7092</v>
      </c>
      <c r="E1394" s="132"/>
      <c r="F1394" s="107"/>
      <c r="G1394" s="107"/>
    </row>
    <row r="1395" spans="1:7" x14ac:dyDescent="0.25">
      <c r="A1395" s="104"/>
      <c r="B1395" s="113" t="s">
        <v>13858</v>
      </c>
      <c r="C1395" s="71" t="s">
        <v>7092</v>
      </c>
      <c r="D1395" s="114" t="s">
        <v>7092</v>
      </c>
      <c r="E1395" s="132"/>
      <c r="F1395" s="107"/>
      <c r="G1395" s="107"/>
    </row>
    <row r="1396" spans="1:7" x14ac:dyDescent="0.25">
      <c r="A1396" s="104"/>
      <c r="B1396" s="113" t="s">
        <v>13859</v>
      </c>
      <c r="C1396" s="71" t="s">
        <v>7092</v>
      </c>
      <c r="D1396" s="114" t="s">
        <v>7092</v>
      </c>
      <c r="E1396" s="132"/>
      <c r="F1396" s="107"/>
      <c r="G1396" s="107"/>
    </row>
    <row r="1397" spans="1:7" x14ac:dyDescent="0.25">
      <c r="A1397" s="104"/>
      <c r="B1397" s="113" t="s">
        <v>13860</v>
      </c>
      <c r="C1397" s="71" t="s">
        <v>7092</v>
      </c>
      <c r="D1397" s="114" t="s">
        <v>7092</v>
      </c>
      <c r="E1397" s="132"/>
      <c r="F1397" s="107"/>
      <c r="G1397" s="107"/>
    </row>
    <row r="1398" spans="1:7" x14ac:dyDescent="0.25">
      <c r="A1398" s="104"/>
      <c r="B1398" s="113" t="s">
        <v>13861</v>
      </c>
      <c r="C1398" s="71" t="s">
        <v>7092</v>
      </c>
      <c r="D1398" s="114" t="s">
        <v>7092</v>
      </c>
      <c r="E1398" s="132"/>
      <c r="F1398" s="107"/>
      <c r="G1398" s="107"/>
    </row>
    <row r="1399" spans="1:7" x14ac:dyDescent="0.25">
      <c r="A1399" s="104"/>
      <c r="B1399" s="113" t="s">
        <v>13862</v>
      </c>
      <c r="C1399" s="71" t="s">
        <v>7092</v>
      </c>
      <c r="D1399" s="114" t="s">
        <v>7092</v>
      </c>
      <c r="E1399" s="132"/>
      <c r="F1399" s="107"/>
      <c r="G1399" s="107"/>
    </row>
    <row r="1400" spans="1:7" x14ac:dyDescent="0.25">
      <c r="A1400" s="104"/>
      <c r="B1400" s="113" t="s">
        <v>13863</v>
      </c>
      <c r="C1400" s="71" t="s">
        <v>7092</v>
      </c>
      <c r="D1400" s="114" t="s">
        <v>7092</v>
      </c>
      <c r="E1400" s="132"/>
      <c r="F1400" s="107"/>
      <c r="G1400" s="107"/>
    </row>
    <row r="1401" spans="1:7" x14ac:dyDescent="0.25">
      <c r="A1401" s="104"/>
      <c r="B1401" s="113" t="s">
        <v>13864</v>
      </c>
      <c r="C1401" s="71" t="s">
        <v>7092</v>
      </c>
      <c r="D1401" s="114" t="s">
        <v>7092</v>
      </c>
      <c r="E1401" s="132"/>
      <c r="F1401" s="107"/>
      <c r="G1401" s="107"/>
    </row>
    <row r="1402" spans="1:7" x14ac:dyDescent="0.25">
      <c r="A1402" s="104"/>
      <c r="B1402" s="113" t="s">
        <v>13865</v>
      </c>
      <c r="C1402" s="71" t="s">
        <v>7092</v>
      </c>
      <c r="D1402" s="114" t="s">
        <v>7092</v>
      </c>
      <c r="E1402" s="132"/>
      <c r="F1402" s="107"/>
      <c r="G1402" s="107"/>
    </row>
    <row r="1403" spans="1:7" x14ac:dyDescent="0.25">
      <c r="A1403" s="104"/>
      <c r="B1403" s="113" t="s">
        <v>13866</v>
      </c>
      <c r="C1403" s="71" t="s">
        <v>7092</v>
      </c>
      <c r="D1403" s="114" t="s">
        <v>7092</v>
      </c>
      <c r="E1403" s="132"/>
      <c r="F1403" s="107"/>
      <c r="G1403" s="107"/>
    </row>
    <row r="1404" spans="1:7" x14ac:dyDescent="0.25">
      <c r="A1404" s="104"/>
      <c r="B1404" s="113" t="s">
        <v>13867</v>
      </c>
      <c r="C1404" s="71" t="s">
        <v>7092</v>
      </c>
      <c r="D1404" s="114" t="s">
        <v>7092</v>
      </c>
      <c r="E1404" s="132"/>
      <c r="F1404" s="107"/>
      <c r="G1404" s="107"/>
    </row>
    <row r="1405" spans="1:7" x14ac:dyDescent="0.25">
      <c r="A1405" s="104"/>
      <c r="B1405" s="113" t="s">
        <v>13868</v>
      </c>
      <c r="C1405" s="71" t="s">
        <v>7092</v>
      </c>
      <c r="D1405" s="114" t="s">
        <v>7092</v>
      </c>
      <c r="E1405" s="132"/>
      <c r="F1405" s="107"/>
      <c r="G1405" s="107"/>
    </row>
    <row r="1406" spans="1:7" x14ac:dyDescent="0.25">
      <c r="A1406" s="104"/>
      <c r="B1406" s="113" t="s">
        <v>13869</v>
      </c>
      <c r="C1406" s="71" t="s">
        <v>7092</v>
      </c>
      <c r="D1406" s="114" t="s">
        <v>7092</v>
      </c>
      <c r="E1406" s="132"/>
      <c r="F1406" s="107"/>
      <c r="G1406" s="107"/>
    </row>
    <row r="1407" spans="1:7" x14ac:dyDescent="0.25">
      <c r="A1407" s="104"/>
      <c r="B1407" s="113" t="s">
        <v>13870</v>
      </c>
      <c r="C1407" s="71" t="s">
        <v>7092</v>
      </c>
      <c r="D1407" s="114" t="s">
        <v>7092</v>
      </c>
      <c r="E1407" s="132"/>
      <c r="F1407" s="107"/>
      <c r="G1407" s="107"/>
    </row>
    <row r="1408" spans="1:7" x14ac:dyDescent="0.25">
      <c r="A1408" s="104"/>
      <c r="B1408" s="113" t="s">
        <v>13871</v>
      </c>
      <c r="C1408" s="71" t="s">
        <v>7092</v>
      </c>
      <c r="D1408" s="114" t="s">
        <v>7092</v>
      </c>
      <c r="E1408" s="132"/>
      <c r="F1408" s="107"/>
      <c r="G1408" s="107"/>
    </row>
    <row r="1409" spans="1:7" x14ac:dyDescent="0.25">
      <c r="A1409" s="104"/>
      <c r="B1409" s="113" t="s">
        <v>13872</v>
      </c>
      <c r="C1409" s="71" t="s">
        <v>7092</v>
      </c>
      <c r="D1409" s="114" t="s">
        <v>7092</v>
      </c>
      <c r="E1409" s="132"/>
      <c r="F1409" s="107"/>
      <c r="G1409" s="107"/>
    </row>
    <row r="1410" spans="1:7" x14ac:dyDescent="0.25">
      <c r="A1410" s="104"/>
      <c r="B1410" s="113" t="s">
        <v>13873</v>
      </c>
      <c r="C1410" s="71" t="s">
        <v>7092</v>
      </c>
      <c r="D1410" s="114" t="s">
        <v>7092</v>
      </c>
      <c r="E1410" s="132"/>
      <c r="F1410" s="107"/>
      <c r="G1410" s="107"/>
    </row>
    <row r="1411" spans="1:7" x14ac:dyDescent="0.25">
      <c r="A1411" s="104"/>
      <c r="B1411" s="113" t="s">
        <v>13874</v>
      </c>
      <c r="C1411" s="71" t="s">
        <v>7092</v>
      </c>
      <c r="D1411" s="114" t="s">
        <v>7092</v>
      </c>
      <c r="E1411" s="132"/>
      <c r="F1411" s="107"/>
      <c r="G1411" s="107"/>
    </row>
    <row r="1412" spans="1:7" x14ac:dyDescent="0.25">
      <c r="A1412" s="104"/>
      <c r="B1412" s="113" t="s">
        <v>13875</v>
      </c>
      <c r="C1412" s="71" t="s">
        <v>7092</v>
      </c>
      <c r="D1412" s="114" t="s">
        <v>7092</v>
      </c>
      <c r="E1412" s="132"/>
      <c r="F1412" s="107"/>
      <c r="G1412" s="107"/>
    </row>
    <row r="1413" spans="1:7" x14ac:dyDescent="0.25">
      <c r="A1413" s="104"/>
      <c r="B1413" s="113" t="s">
        <v>13876</v>
      </c>
      <c r="C1413" s="71" t="s">
        <v>7092</v>
      </c>
      <c r="D1413" s="114" t="s">
        <v>7092</v>
      </c>
      <c r="E1413" s="132"/>
      <c r="F1413" s="107"/>
      <c r="G1413" s="107"/>
    </row>
    <row r="1414" spans="1:7" x14ac:dyDescent="0.25">
      <c r="A1414" s="104"/>
      <c r="B1414" s="113" t="s">
        <v>13877</v>
      </c>
      <c r="C1414" s="71" t="s">
        <v>7092</v>
      </c>
      <c r="D1414" s="114" t="s">
        <v>7092</v>
      </c>
      <c r="E1414" s="132"/>
      <c r="F1414" s="107"/>
      <c r="G1414" s="107"/>
    </row>
    <row r="1415" spans="1:7" x14ac:dyDescent="0.25">
      <c r="A1415" s="104"/>
      <c r="B1415" s="113" t="s">
        <v>13878</v>
      </c>
      <c r="C1415" s="71" t="s">
        <v>7092</v>
      </c>
      <c r="D1415" s="114" t="s">
        <v>7092</v>
      </c>
      <c r="E1415" s="132"/>
      <c r="F1415" s="107"/>
      <c r="G1415" s="107"/>
    </row>
    <row r="1416" spans="1:7" x14ac:dyDescent="0.25">
      <c r="A1416" s="104"/>
      <c r="B1416" s="113" t="s">
        <v>13879</v>
      </c>
      <c r="C1416" s="71" t="s">
        <v>7092</v>
      </c>
      <c r="D1416" s="114" t="s">
        <v>7092</v>
      </c>
      <c r="E1416" s="132"/>
      <c r="F1416" s="107"/>
      <c r="G1416" s="107"/>
    </row>
    <row r="1417" spans="1:7" x14ac:dyDescent="0.25">
      <c r="A1417" s="104"/>
      <c r="B1417" s="113" t="s">
        <v>13880</v>
      </c>
      <c r="C1417" s="71" t="s">
        <v>7092</v>
      </c>
      <c r="D1417" s="114" t="s">
        <v>7092</v>
      </c>
      <c r="E1417" s="132"/>
      <c r="F1417" s="107"/>
      <c r="G1417" s="107"/>
    </row>
    <row r="1418" spans="1:7" x14ac:dyDescent="0.25">
      <c r="A1418" s="104"/>
      <c r="B1418" s="113" t="s">
        <v>13881</v>
      </c>
      <c r="C1418" s="71" t="s">
        <v>7092</v>
      </c>
      <c r="D1418" s="114" t="s">
        <v>7092</v>
      </c>
      <c r="E1418" s="132"/>
      <c r="F1418" s="107"/>
      <c r="G1418" s="107"/>
    </row>
    <row r="1419" spans="1:7" x14ac:dyDescent="0.25">
      <c r="A1419" s="104"/>
      <c r="B1419" s="113" t="s">
        <v>13882</v>
      </c>
      <c r="C1419" s="71" t="s">
        <v>7092</v>
      </c>
      <c r="D1419" s="114" t="s">
        <v>7092</v>
      </c>
      <c r="E1419" s="132"/>
      <c r="F1419" s="107"/>
      <c r="G1419" s="107"/>
    </row>
    <row r="1420" spans="1:7" x14ac:dyDescent="0.25">
      <c r="A1420" s="104"/>
      <c r="B1420" s="113" t="s">
        <v>10383</v>
      </c>
      <c r="C1420" s="71" t="s">
        <v>7092</v>
      </c>
      <c r="D1420" s="114" t="s">
        <v>7092</v>
      </c>
      <c r="E1420" s="132"/>
      <c r="F1420" s="107"/>
      <c r="G1420" s="107"/>
    </row>
    <row r="1421" spans="1:7" x14ac:dyDescent="0.25">
      <c r="A1421" s="104"/>
      <c r="B1421" s="113" t="s">
        <v>10384</v>
      </c>
      <c r="C1421" s="71" t="s">
        <v>7092</v>
      </c>
      <c r="D1421" s="114" t="s">
        <v>7092</v>
      </c>
      <c r="E1421" s="132"/>
      <c r="F1421" s="107"/>
      <c r="G1421" s="107"/>
    </row>
    <row r="1422" spans="1:7" x14ac:dyDescent="0.25">
      <c r="A1422" s="104"/>
      <c r="B1422" s="113" t="s">
        <v>13883</v>
      </c>
      <c r="C1422" s="71" t="s">
        <v>7092</v>
      </c>
      <c r="D1422" s="114" t="s">
        <v>7092</v>
      </c>
      <c r="E1422" s="132"/>
      <c r="F1422" s="107"/>
      <c r="G1422" s="107"/>
    </row>
    <row r="1423" spans="1:7" x14ac:dyDescent="0.25">
      <c r="A1423" s="104"/>
      <c r="B1423" s="113" t="s">
        <v>13884</v>
      </c>
      <c r="C1423" s="71" t="s">
        <v>7092</v>
      </c>
      <c r="D1423" s="114" t="s">
        <v>7092</v>
      </c>
      <c r="E1423" s="132"/>
      <c r="F1423" s="107"/>
      <c r="G1423" s="107"/>
    </row>
    <row r="1424" spans="1:7" x14ac:dyDescent="0.25">
      <c r="A1424" s="104"/>
      <c r="B1424" s="113" t="s">
        <v>13885</v>
      </c>
      <c r="C1424" s="71" t="s">
        <v>7092</v>
      </c>
      <c r="D1424" s="114" t="s">
        <v>7092</v>
      </c>
      <c r="E1424" s="132"/>
      <c r="F1424" s="107"/>
      <c r="G1424" s="107"/>
    </row>
    <row r="1425" spans="1:7" x14ac:dyDescent="0.25">
      <c r="A1425" s="104"/>
      <c r="B1425" s="113" t="s">
        <v>13886</v>
      </c>
      <c r="C1425" s="71" t="s">
        <v>7092</v>
      </c>
      <c r="D1425" s="114" t="s">
        <v>7092</v>
      </c>
      <c r="E1425" s="132"/>
      <c r="F1425" s="107"/>
      <c r="G1425" s="107"/>
    </row>
    <row r="1426" spans="1:7" x14ac:dyDescent="0.25">
      <c r="A1426" s="104"/>
      <c r="B1426" s="113" t="s">
        <v>13887</v>
      </c>
      <c r="C1426" s="71" t="s">
        <v>7092</v>
      </c>
      <c r="D1426" s="114" t="s">
        <v>7092</v>
      </c>
      <c r="E1426" s="132"/>
      <c r="F1426" s="107"/>
      <c r="G1426" s="107"/>
    </row>
    <row r="1427" spans="1:7" x14ac:dyDescent="0.25">
      <c r="A1427" s="104"/>
      <c r="B1427" s="113" t="s">
        <v>13888</v>
      </c>
      <c r="C1427" s="71" t="s">
        <v>7092</v>
      </c>
      <c r="D1427" s="114" t="s">
        <v>7092</v>
      </c>
      <c r="E1427" s="132"/>
      <c r="F1427" s="107"/>
      <c r="G1427" s="107"/>
    </row>
    <row r="1428" spans="1:7" x14ac:dyDescent="0.25">
      <c r="A1428" s="104"/>
      <c r="B1428" s="113" t="s">
        <v>13889</v>
      </c>
      <c r="C1428" s="71" t="s">
        <v>7092</v>
      </c>
      <c r="D1428" s="114" t="s">
        <v>7092</v>
      </c>
      <c r="E1428" s="132"/>
      <c r="F1428" s="107"/>
      <c r="G1428" s="107"/>
    </row>
    <row r="1429" spans="1:7" x14ac:dyDescent="0.25">
      <c r="A1429" s="104"/>
      <c r="B1429" s="113" t="s">
        <v>13890</v>
      </c>
      <c r="C1429" s="71" t="s">
        <v>7092</v>
      </c>
      <c r="D1429" s="114" t="s">
        <v>7092</v>
      </c>
      <c r="E1429" s="132"/>
      <c r="F1429" s="107"/>
      <c r="G1429" s="107"/>
    </row>
    <row r="1430" spans="1:7" x14ac:dyDescent="0.25">
      <c r="A1430" s="104"/>
      <c r="B1430" s="113" t="s">
        <v>13891</v>
      </c>
      <c r="C1430" s="71" t="s">
        <v>7092</v>
      </c>
      <c r="D1430" s="114" t="s">
        <v>7092</v>
      </c>
      <c r="E1430" s="132"/>
      <c r="F1430" s="107"/>
      <c r="G1430" s="107"/>
    </row>
    <row r="1431" spans="1:7" x14ac:dyDescent="0.25">
      <c r="A1431" s="104"/>
      <c r="B1431" s="113" t="s">
        <v>13892</v>
      </c>
      <c r="C1431" s="71" t="s">
        <v>7092</v>
      </c>
      <c r="D1431" s="114" t="s">
        <v>7092</v>
      </c>
      <c r="E1431" s="132"/>
      <c r="F1431" s="107"/>
      <c r="G1431" s="107"/>
    </row>
    <row r="1432" spans="1:7" x14ac:dyDescent="0.25">
      <c r="A1432" s="104"/>
      <c r="B1432" s="113" t="s">
        <v>13893</v>
      </c>
      <c r="C1432" s="71" t="s">
        <v>7092</v>
      </c>
      <c r="D1432" s="114" t="s">
        <v>7092</v>
      </c>
      <c r="E1432" s="132"/>
      <c r="F1432" s="107"/>
      <c r="G1432" s="107"/>
    </row>
    <row r="1433" spans="1:7" x14ac:dyDescent="0.25">
      <c r="A1433" s="104"/>
      <c r="B1433" s="113" t="s">
        <v>13894</v>
      </c>
      <c r="C1433" s="71" t="s">
        <v>7092</v>
      </c>
      <c r="D1433" s="114" t="s">
        <v>7092</v>
      </c>
      <c r="E1433" s="132"/>
      <c r="F1433" s="107"/>
      <c r="G1433" s="107"/>
    </row>
    <row r="1434" spans="1:7" x14ac:dyDescent="0.25">
      <c r="A1434" s="104"/>
      <c r="B1434" s="113" t="s">
        <v>13895</v>
      </c>
      <c r="C1434" s="71" t="s">
        <v>7092</v>
      </c>
      <c r="D1434" s="114" t="s">
        <v>7092</v>
      </c>
      <c r="E1434" s="132"/>
      <c r="F1434" s="107"/>
      <c r="G1434" s="107"/>
    </row>
    <row r="1435" spans="1:7" x14ac:dyDescent="0.25">
      <c r="A1435" s="104"/>
      <c r="B1435" s="113" t="s">
        <v>13896</v>
      </c>
      <c r="C1435" s="71" t="s">
        <v>7092</v>
      </c>
      <c r="D1435" s="114" t="s">
        <v>7092</v>
      </c>
      <c r="E1435" s="132"/>
      <c r="F1435" s="107"/>
      <c r="G1435" s="107"/>
    </row>
    <row r="1436" spans="1:7" x14ac:dyDescent="0.25">
      <c r="A1436" s="104"/>
      <c r="B1436" s="113" t="s">
        <v>13897</v>
      </c>
      <c r="C1436" s="71" t="s">
        <v>7092</v>
      </c>
      <c r="D1436" s="114" t="s">
        <v>7092</v>
      </c>
      <c r="E1436" s="132"/>
      <c r="F1436" s="107"/>
      <c r="G1436" s="107"/>
    </row>
    <row r="1437" spans="1:7" x14ac:dyDescent="0.25">
      <c r="A1437" s="104"/>
      <c r="B1437" s="113" t="s">
        <v>13898</v>
      </c>
      <c r="C1437" s="71" t="s">
        <v>7092</v>
      </c>
      <c r="D1437" s="114" t="s">
        <v>7092</v>
      </c>
      <c r="E1437" s="132"/>
      <c r="F1437" s="107"/>
      <c r="G1437" s="107"/>
    </row>
    <row r="1438" spans="1:7" x14ac:dyDescent="0.25">
      <c r="A1438" s="104"/>
      <c r="B1438" s="113" t="s">
        <v>13899</v>
      </c>
      <c r="C1438" s="71" t="s">
        <v>7092</v>
      </c>
      <c r="D1438" s="114" t="s">
        <v>7092</v>
      </c>
      <c r="E1438" s="132"/>
      <c r="F1438" s="107"/>
      <c r="G1438" s="107"/>
    </row>
    <row r="1439" spans="1:7" x14ac:dyDescent="0.25">
      <c r="A1439" s="104"/>
      <c r="B1439" s="113" t="s">
        <v>13900</v>
      </c>
      <c r="C1439" s="71" t="s">
        <v>7092</v>
      </c>
      <c r="D1439" s="114" t="s">
        <v>7092</v>
      </c>
      <c r="E1439" s="132"/>
      <c r="F1439" s="107"/>
      <c r="G1439" s="107"/>
    </row>
    <row r="1440" spans="1:7" x14ac:dyDescent="0.25">
      <c r="A1440" s="104"/>
      <c r="B1440" s="113" t="s">
        <v>13901</v>
      </c>
      <c r="C1440" s="71" t="s">
        <v>7092</v>
      </c>
      <c r="D1440" s="114" t="s">
        <v>7092</v>
      </c>
      <c r="E1440" s="132"/>
      <c r="F1440" s="107"/>
      <c r="G1440" s="107"/>
    </row>
    <row r="1441" spans="1:7" x14ac:dyDescent="0.25">
      <c r="A1441" s="104"/>
      <c r="B1441" s="113" t="s">
        <v>13902</v>
      </c>
      <c r="C1441" s="71" t="s">
        <v>7092</v>
      </c>
      <c r="D1441" s="114" t="s">
        <v>7092</v>
      </c>
      <c r="E1441" s="132"/>
      <c r="F1441" s="107"/>
      <c r="G1441" s="107"/>
    </row>
    <row r="1442" spans="1:7" x14ac:dyDescent="0.25">
      <c r="A1442" s="104"/>
      <c r="B1442" s="113" t="s">
        <v>13903</v>
      </c>
      <c r="C1442" s="71" t="s">
        <v>7092</v>
      </c>
      <c r="D1442" s="114" t="s">
        <v>7092</v>
      </c>
      <c r="E1442" s="132"/>
      <c r="F1442" s="107"/>
      <c r="G1442" s="107"/>
    </row>
    <row r="1443" spans="1:7" x14ac:dyDescent="0.25">
      <c r="A1443" s="104"/>
      <c r="B1443" s="113" t="s">
        <v>13904</v>
      </c>
      <c r="C1443" s="71" t="s">
        <v>7092</v>
      </c>
      <c r="D1443" s="114" t="s">
        <v>7092</v>
      </c>
      <c r="E1443" s="132"/>
      <c r="F1443" s="107"/>
      <c r="G1443" s="107"/>
    </row>
    <row r="1444" spans="1:7" x14ac:dyDescent="0.25">
      <c r="A1444" s="104"/>
      <c r="B1444" s="113" t="s">
        <v>13905</v>
      </c>
      <c r="C1444" s="71" t="s">
        <v>7092</v>
      </c>
      <c r="D1444" s="114" t="s">
        <v>7092</v>
      </c>
      <c r="E1444" s="132"/>
      <c r="F1444" s="107"/>
      <c r="G1444" s="107"/>
    </row>
    <row r="1445" spans="1:7" x14ac:dyDescent="0.25">
      <c r="A1445" s="104"/>
      <c r="B1445" s="113" t="s">
        <v>13906</v>
      </c>
      <c r="C1445" s="71" t="s">
        <v>7092</v>
      </c>
      <c r="D1445" s="114" t="s">
        <v>7092</v>
      </c>
      <c r="E1445" s="132"/>
      <c r="F1445" s="107"/>
      <c r="G1445" s="107"/>
    </row>
    <row r="1446" spans="1:7" x14ac:dyDescent="0.25">
      <c r="A1446" s="104"/>
      <c r="B1446" s="113" t="s">
        <v>13907</v>
      </c>
      <c r="C1446" s="71" t="s">
        <v>7092</v>
      </c>
      <c r="D1446" s="114" t="s">
        <v>7092</v>
      </c>
      <c r="E1446" s="132"/>
      <c r="F1446" s="107"/>
      <c r="G1446" s="107"/>
    </row>
    <row r="1447" spans="1:7" x14ac:dyDescent="0.25">
      <c r="A1447" s="104"/>
      <c r="B1447" s="113" t="s">
        <v>13908</v>
      </c>
      <c r="C1447" s="71" t="s">
        <v>7092</v>
      </c>
      <c r="D1447" s="114" t="s">
        <v>7092</v>
      </c>
      <c r="E1447" s="132"/>
      <c r="F1447" s="107"/>
      <c r="G1447" s="107"/>
    </row>
    <row r="1448" spans="1:7" x14ac:dyDescent="0.25">
      <c r="A1448" s="104"/>
      <c r="B1448" s="113" t="s">
        <v>13909</v>
      </c>
      <c r="C1448" s="71" t="s">
        <v>7092</v>
      </c>
      <c r="D1448" s="114" t="s">
        <v>7092</v>
      </c>
      <c r="E1448" s="132"/>
      <c r="F1448" s="107"/>
      <c r="G1448" s="107"/>
    </row>
    <row r="1449" spans="1:7" x14ac:dyDescent="0.25">
      <c r="A1449" s="104"/>
      <c r="B1449" s="113" t="s">
        <v>13910</v>
      </c>
      <c r="C1449" s="71" t="s">
        <v>7092</v>
      </c>
      <c r="D1449" s="114" t="s">
        <v>7092</v>
      </c>
      <c r="E1449" s="132"/>
      <c r="F1449" s="107"/>
      <c r="G1449" s="107"/>
    </row>
    <row r="1450" spans="1:7" x14ac:dyDescent="0.25">
      <c r="A1450" s="104"/>
      <c r="B1450" s="113" t="s">
        <v>13911</v>
      </c>
      <c r="C1450" s="71" t="s">
        <v>7092</v>
      </c>
      <c r="D1450" s="114" t="s">
        <v>7092</v>
      </c>
      <c r="E1450" s="132"/>
      <c r="F1450" s="107"/>
      <c r="G1450" s="107"/>
    </row>
    <row r="1451" spans="1:7" x14ac:dyDescent="0.25">
      <c r="A1451" s="104"/>
      <c r="B1451" s="113" t="s">
        <v>13912</v>
      </c>
      <c r="C1451" s="71" t="s">
        <v>7092</v>
      </c>
      <c r="D1451" s="114" t="s">
        <v>7092</v>
      </c>
      <c r="E1451" s="132"/>
      <c r="F1451" s="107"/>
      <c r="G1451" s="107"/>
    </row>
    <row r="1452" spans="1:7" x14ac:dyDescent="0.25">
      <c r="A1452" s="104"/>
      <c r="B1452" s="113" t="s">
        <v>13913</v>
      </c>
      <c r="C1452" s="71" t="s">
        <v>7092</v>
      </c>
      <c r="D1452" s="114" t="s">
        <v>7092</v>
      </c>
      <c r="E1452" s="132"/>
      <c r="F1452" s="107"/>
      <c r="G1452" s="107"/>
    </row>
    <row r="1453" spans="1:7" x14ac:dyDescent="0.25">
      <c r="A1453" s="104"/>
      <c r="B1453" s="113" t="s">
        <v>13914</v>
      </c>
      <c r="C1453" s="71" t="s">
        <v>7092</v>
      </c>
      <c r="D1453" s="114" t="s">
        <v>7092</v>
      </c>
      <c r="E1453" s="132"/>
      <c r="F1453" s="107"/>
      <c r="G1453" s="107"/>
    </row>
    <row r="1454" spans="1:7" x14ac:dyDescent="0.25">
      <c r="A1454" s="104"/>
      <c r="B1454" s="113" t="s">
        <v>13915</v>
      </c>
      <c r="C1454" s="71" t="s">
        <v>7092</v>
      </c>
      <c r="D1454" s="114" t="s">
        <v>7092</v>
      </c>
      <c r="E1454" s="132"/>
      <c r="F1454" s="107"/>
      <c r="G1454" s="107"/>
    </row>
    <row r="1455" spans="1:7" x14ac:dyDescent="0.25">
      <c r="A1455" s="104"/>
      <c r="B1455" s="113" t="s">
        <v>13916</v>
      </c>
      <c r="C1455" s="71" t="s">
        <v>7092</v>
      </c>
      <c r="D1455" s="114" t="s">
        <v>7092</v>
      </c>
      <c r="E1455" s="132"/>
      <c r="F1455" s="107"/>
      <c r="G1455" s="107"/>
    </row>
    <row r="1456" spans="1:7" x14ac:dyDescent="0.25">
      <c r="A1456" s="104"/>
      <c r="B1456" s="113" t="s">
        <v>13917</v>
      </c>
      <c r="C1456" s="71" t="s">
        <v>7092</v>
      </c>
      <c r="D1456" s="114" t="s">
        <v>7092</v>
      </c>
      <c r="E1456" s="132"/>
      <c r="F1456" s="107"/>
      <c r="G1456" s="107"/>
    </row>
    <row r="1457" spans="1:7" x14ac:dyDescent="0.25">
      <c r="A1457" s="104"/>
      <c r="B1457" s="113" t="s">
        <v>13918</v>
      </c>
      <c r="C1457" s="71" t="s">
        <v>7092</v>
      </c>
      <c r="D1457" s="114" t="s">
        <v>7092</v>
      </c>
      <c r="E1457" s="132"/>
      <c r="F1457" s="107"/>
      <c r="G1457" s="107"/>
    </row>
    <row r="1458" spans="1:7" x14ac:dyDescent="0.25">
      <c r="A1458" s="104"/>
      <c r="B1458" s="113" t="s">
        <v>13919</v>
      </c>
      <c r="C1458" s="71" t="s">
        <v>7092</v>
      </c>
      <c r="D1458" s="114" t="s">
        <v>7092</v>
      </c>
      <c r="E1458" s="132"/>
      <c r="F1458" s="107"/>
      <c r="G1458" s="107"/>
    </row>
    <row r="1459" spans="1:7" x14ac:dyDescent="0.25">
      <c r="A1459" s="104"/>
      <c r="B1459" s="113" t="s">
        <v>13920</v>
      </c>
      <c r="C1459" s="71" t="s">
        <v>7092</v>
      </c>
      <c r="D1459" s="114" t="s">
        <v>7092</v>
      </c>
      <c r="E1459" s="132"/>
      <c r="F1459" s="107"/>
      <c r="G1459" s="107"/>
    </row>
    <row r="1460" spans="1:7" x14ac:dyDescent="0.25">
      <c r="A1460" s="104"/>
      <c r="B1460" s="113" t="s">
        <v>13921</v>
      </c>
      <c r="C1460" s="71" t="s">
        <v>7092</v>
      </c>
      <c r="D1460" s="114" t="s">
        <v>7092</v>
      </c>
      <c r="E1460" s="132"/>
      <c r="F1460" s="107"/>
      <c r="G1460" s="107"/>
    </row>
    <row r="1461" spans="1:7" x14ac:dyDescent="0.25">
      <c r="A1461" s="104"/>
      <c r="B1461" s="113" t="s">
        <v>13922</v>
      </c>
      <c r="C1461" s="71" t="s">
        <v>7092</v>
      </c>
      <c r="D1461" s="114" t="s">
        <v>7092</v>
      </c>
      <c r="E1461" s="132"/>
      <c r="F1461" s="107"/>
      <c r="G1461" s="107"/>
    </row>
    <row r="1462" spans="1:7" x14ac:dyDescent="0.25">
      <c r="A1462" s="104"/>
      <c r="B1462" s="113" t="s">
        <v>13923</v>
      </c>
      <c r="C1462" s="71" t="s">
        <v>7092</v>
      </c>
      <c r="D1462" s="114" t="s">
        <v>7092</v>
      </c>
      <c r="E1462" s="132"/>
      <c r="F1462" s="107"/>
      <c r="G1462" s="107"/>
    </row>
    <row r="1463" spans="1:7" x14ac:dyDescent="0.25">
      <c r="A1463" s="104"/>
      <c r="B1463" s="113" t="s">
        <v>13924</v>
      </c>
      <c r="C1463" s="71" t="s">
        <v>7092</v>
      </c>
      <c r="D1463" s="114" t="s">
        <v>7092</v>
      </c>
      <c r="E1463" s="132"/>
      <c r="F1463" s="107"/>
      <c r="G1463" s="107"/>
    </row>
    <row r="1464" spans="1:7" x14ac:dyDescent="0.25">
      <c r="A1464" s="104"/>
      <c r="B1464" s="113" t="s">
        <v>13925</v>
      </c>
      <c r="C1464" s="71" t="s">
        <v>7092</v>
      </c>
      <c r="D1464" s="114" t="s">
        <v>7092</v>
      </c>
      <c r="E1464" s="132"/>
      <c r="F1464" s="107"/>
      <c r="G1464" s="107"/>
    </row>
    <row r="1465" spans="1:7" x14ac:dyDescent="0.25">
      <c r="A1465" s="104"/>
      <c r="B1465" s="113" t="s">
        <v>13926</v>
      </c>
      <c r="C1465" s="71" t="s">
        <v>7092</v>
      </c>
      <c r="D1465" s="114" t="s">
        <v>7092</v>
      </c>
      <c r="E1465" s="132"/>
      <c r="F1465" s="107"/>
      <c r="G1465" s="107"/>
    </row>
    <row r="1466" spans="1:7" x14ac:dyDescent="0.25">
      <c r="A1466" s="104"/>
      <c r="B1466" s="113" t="s">
        <v>13927</v>
      </c>
      <c r="C1466" s="71" t="s">
        <v>7092</v>
      </c>
      <c r="D1466" s="114" t="s">
        <v>7092</v>
      </c>
      <c r="E1466" s="132"/>
      <c r="F1466" s="107"/>
      <c r="G1466" s="107"/>
    </row>
    <row r="1467" spans="1:7" x14ac:dyDescent="0.25">
      <c r="A1467" s="104"/>
      <c r="B1467" s="113" t="s">
        <v>13928</v>
      </c>
      <c r="C1467" s="71" t="s">
        <v>7092</v>
      </c>
      <c r="D1467" s="114" t="s">
        <v>7092</v>
      </c>
      <c r="E1467" s="132"/>
      <c r="F1467" s="107"/>
      <c r="G1467" s="107"/>
    </row>
    <row r="1468" spans="1:7" x14ac:dyDescent="0.25">
      <c r="A1468" s="104"/>
      <c r="B1468" s="113" t="s">
        <v>13929</v>
      </c>
      <c r="C1468" s="71" t="s">
        <v>7092</v>
      </c>
      <c r="D1468" s="114" t="s">
        <v>7092</v>
      </c>
      <c r="E1468" s="132"/>
      <c r="F1468" s="107"/>
      <c r="G1468" s="107"/>
    </row>
    <row r="1469" spans="1:7" x14ac:dyDescent="0.25">
      <c r="A1469" s="104"/>
      <c r="B1469" s="113" t="s">
        <v>13930</v>
      </c>
      <c r="C1469" s="71" t="s">
        <v>7092</v>
      </c>
      <c r="D1469" s="114" t="s">
        <v>7092</v>
      </c>
      <c r="E1469" s="132"/>
      <c r="F1469" s="107"/>
      <c r="G1469" s="107"/>
    </row>
    <row r="1470" spans="1:7" x14ac:dyDescent="0.25">
      <c r="A1470" s="104"/>
      <c r="B1470" s="113" t="s">
        <v>13931</v>
      </c>
      <c r="C1470" s="71" t="s">
        <v>7092</v>
      </c>
      <c r="D1470" s="114" t="s">
        <v>7092</v>
      </c>
      <c r="E1470" s="132"/>
      <c r="F1470" s="107"/>
      <c r="G1470" s="107"/>
    </row>
    <row r="1471" spans="1:7" x14ac:dyDescent="0.25">
      <c r="A1471" s="104"/>
      <c r="B1471" s="113" t="s">
        <v>13932</v>
      </c>
      <c r="C1471" s="71" t="s">
        <v>7092</v>
      </c>
      <c r="D1471" s="114" t="s">
        <v>7092</v>
      </c>
      <c r="E1471" s="132"/>
      <c r="F1471" s="107"/>
      <c r="G1471" s="107"/>
    </row>
    <row r="1472" spans="1:7" x14ac:dyDescent="0.25">
      <c r="A1472" s="104"/>
      <c r="B1472" s="113" t="s">
        <v>13933</v>
      </c>
      <c r="C1472" s="71" t="s">
        <v>7092</v>
      </c>
      <c r="D1472" s="114" t="s">
        <v>7092</v>
      </c>
      <c r="E1472" s="132"/>
      <c r="F1472" s="107"/>
      <c r="G1472" s="107"/>
    </row>
    <row r="1473" spans="1:7" x14ac:dyDescent="0.25">
      <c r="A1473" s="104"/>
      <c r="B1473" s="113" t="s">
        <v>13934</v>
      </c>
      <c r="C1473" s="71" t="s">
        <v>7092</v>
      </c>
      <c r="D1473" s="114" t="s">
        <v>7092</v>
      </c>
      <c r="E1473" s="132"/>
      <c r="F1473" s="107"/>
      <c r="G1473" s="107"/>
    </row>
    <row r="1474" spans="1:7" x14ac:dyDescent="0.25">
      <c r="A1474" s="104"/>
      <c r="B1474" s="113" t="s">
        <v>13935</v>
      </c>
      <c r="C1474" s="71" t="s">
        <v>7092</v>
      </c>
      <c r="D1474" s="114" t="s">
        <v>7092</v>
      </c>
      <c r="E1474" s="132"/>
      <c r="F1474" s="107"/>
      <c r="G1474" s="107"/>
    </row>
    <row r="1475" spans="1:7" x14ac:dyDescent="0.25">
      <c r="A1475" s="104"/>
      <c r="B1475" s="113" t="s">
        <v>13936</v>
      </c>
      <c r="C1475" s="71" t="s">
        <v>7092</v>
      </c>
      <c r="D1475" s="114" t="s">
        <v>7092</v>
      </c>
      <c r="E1475" s="132"/>
      <c r="F1475" s="107"/>
      <c r="G1475" s="107"/>
    </row>
    <row r="1476" spans="1:7" x14ac:dyDescent="0.25">
      <c r="A1476" s="104"/>
      <c r="B1476" s="113" t="s">
        <v>13937</v>
      </c>
      <c r="C1476" s="71" t="s">
        <v>7092</v>
      </c>
      <c r="D1476" s="114" t="s">
        <v>7092</v>
      </c>
      <c r="E1476" s="132"/>
      <c r="F1476" s="107"/>
      <c r="G1476" s="107"/>
    </row>
    <row r="1477" spans="1:7" x14ac:dyDescent="0.25">
      <c r="A1477" s="104"/>
      <c r="B1477" s="113" t="s">
        <v>13938</v>
      </c>
      <c r="C1477" s="71" t="s">
        <v>7092</v>
      </c>
      <c r="D1477" s="114" t="s">
        <v>7092</v>
      </c>
      <c r="E1477" s="132"/>
      <c r="F1477" s="107"/>
      <c r="G1477" s="107"/>
    </row>
    <row r="1478" spans="1:7" x14ac:dyDescent="0.25">
      <c r="A1478" s="104"/>
      <c r="B1478" s="113" t="s">
        <v>13939</v>
      </c>
      <c r="C1478" s="71" t="s">
        <v>7092</v>
      </c>
      <c r="D1478" s="114" t="s">
        <v>7092</v>
      </c>
      <c r="E1478" s="132"/>
      <c r="F1478" s="107"/>
      <c r="G1478" s="107"/>
    </row>
    <row r="1479" spans="1:7" x14ac:dyDescent="0.25">
      <c r="A1479" s="104"/>
      <c r="B1479" s="113" t="s">
        <v>13940</v>
      </c>
      <c r="C1479" s="71" t="s">
        <v>7092</v>
      </c>
      <c r="D1479" s="114" t="s">
        <v>7092</v>
      </c>
      <c r="E1479" s="132"/>
      <c r="F1479" s="107"/>
      <c r="G1479" s="107"/>
    </row>
    <row r="1480" spans="1:7" x14ac:dyDescent="0.25">
      <c r="A1480" s="104"/>
      <c r="B1480" s="113" t="s">
        <v>13941</v>
      </c>
      <c r="C1480" s="71" t="s">
        <v>7092</v>
      </c>
      <c r="D1480" s="114" t="s">
        <v>7092</v>
      </c>
      <c r="E1480" s="132"/>
      <c r="F1480" s="107"/>
      <c r="G1480" s="107"/>
    </row>
    <row r="1481" spans="1:7" x14ac:dyDescent="0.25">
      <c r="A1481" s="104"/>
      <c r="B1481" s="113" t="s">
        <v>13942</v>
      </c>
      <c r="C1481" s="71" t="s">
        <v>7092</v>
      </c>
      <c r="D1481" s="114" t="s">
        <v>7092</v>
      </c>
      <c r="E1481" s="132"/>
      <c r="F1481" s="107"/>
      <c r="G1481" s="107"/>
    </row>
    <row r="1482" spans="1:7" x14ac:dyDescent="0.25">
      <c r="A1482" s="104"/>
      <c r="B1482" s="113" t="s">
        <v>13943</v>
      </c>
      <c r="C1482" s="71" t="s">
        <v>7092</v>
      </c>
      <c r="D1482" s="114" t="s">
        <v>7092</v>
      </c>
      <c r="E1482" s="132"/>
      <c r="F1482" s="107"/>
      <c r="G1482" s="107"/>
    </row>
    <row r="1483" spans="1:7" x14ac:dyDescent="0.25">
      <c r="A1483" s="104"/>
      <c r="B1483" s="113" t="s">
        <v>13944</v>
      </c>
      <c r="C1483" s="71" t="s">
        <v>7092</v>
      </c>
      <c r="D1483" s="114" t="s">
        <v>7092</v>
      </c>
      <c r="E1483" s="132"/>
      <c r="F1483" s="107"/>
      <c r="G1483" s="107"/>
    </row>
    <row r="1484" spans="1:7" x14ac:dyDescent="0.25">
      <c r="A1484" s="104"/>
      <c r="B1484" s="113" t="s">
        <v>13945</v>
      </c>
      <c r="C1484" s="71" t="s">
        <v>7092</v>
      </c>
      <c r="D1484" s="114" t="s">
        <v>7092</v>
      </c>
      <c r="E1484" s="132"/>
      <c r="F1484" s="107"/>
      <c r="G1484" s="107"/>
    </row>
    <row r="1485" spans="1:7" x14ac:dyDescent="0.25">
      <c r="A1485" s="104"/>
      <c r="B1485" s="113" t="s">
        <v>13946</v>
      </c>
      <c r="C1485" s="71" t="s">
        <v>7092</v>
      </c>
      <c r="D1485" s="114" t="s">
        <v>7092</v>
      </c>
      <c r="E1485" s="132"/>
      <c r="F1485" s="107"/>
      <c r="G1485" s="107"/>
    </row>
    <row r="1486" spans="1:7" x14ac:dyDescent="0.25">
      <c r="A1486" s="104"/>
      <c r="B1486" s="113" t="s">
        <v>13947</v>
      </c>
      <c r="C1486" s="71" t="s">
        <v>7092</v>
      </c>
      <c r="D1486" s="114" t="s">
        <v>7092</v>
      </c>
      <c r="E1486" s="132"/>
      <c r="F1486" s="107"/>
      <c r="G1486" s="107"/>
    </row>
    <row r="1487" spans="1:7" x14ac:dyDescent="0.25">
      <c r="A1487" s="104"/>
      <c r="B1487" s="113" t="s">
        <v>13948</v>
      </c>
      <c r="C1487" s="71" t="s">
        <v>7092</v>
      </c>
      <c r="D1487" s="114" t="s">
        <v>7092</v>
      </c>
      <c r="E1487" s="132"/>
      <c r="F1487" s="107"/>
      <c r="G1487" s="107"/>
    </row>
    <row r="1488" spans="1:7" x14ac:dyDescent="0.25">
      <c r="A1488" s="104"/>
      <c r="B1488" s="113" t="s">
        <v>13949</v>
      </c>
      <c r="C1488" s="71" t="s">
        <v>7092</v>
      </c>
      <c r="D1488" s="114" t="s">
        <v>7092</v>
      </c>
      <c r="E1488" s="132"/>
      <c r="F1488" s="107"/>
      <c r="G1488" s="107"/>
    </row>
    <row r="1489" spans="1:7" x14ac:dyDescent="0.25">
      <c r="A1489" s="104"/>
      <c r="B1489" s="113" t="s">
        <v>13950</v>
      </c>
      <c r="C1489" s="71" t="s">
        <v>7092</v>
      </c>
      <c r="D1489" s="114" t="s">
        <v>7092</v>
      </c>
      <c r="E1489" s="132"/>
      <c r="F1489" s="107"/>
      <c r="G1489" s="107"/>
    </row>
    <row r="1490" spans="1:7" x14ac:dyDescent="0.25">
      <c r="A1490" s="104"/>
      <c r="B1490" s="113" t="s">
        <v>13951</v>
      </c>
      <c r="C1490" s="71" t="s">
        <v>7092</v>
      </c>
      <c r="D1490" s="114" t="s">
        <v>7092</v>
      </c>
      <c r="E1490" s="132"/>
      <c r="F1490" s="107"/>
      <c r="G1490" s="107"/>
    </row>
    <row r="1491" spans="1:7" x14ac:dyDescent="0.25">
      <c r="A1491" s="104"/>
      <c r="B1491" s="113" t="s">
        <v>13952</v>
      </c>
      <c r="C1491" s="71" t="s">
        <v>7092</v>
      </c>
      <c r="D1491" s="114" t="s">
        <v>7092</v>
      </c>
      <c r="E1491" s="132"/>
      <c r="F1491" s="107"/>
      <c r="G1491" s="107"/>
    </row>
    <row r="1492" spans="1:7" x14ac:dyDescent="0.25">
      <c r="A1492" s="104"/>
      <c r="B1492" s="113" t="s">
        <v>13953</v>
      </c>
      <c r="C1492" s="71" t="s">
        <v>7092</v>
      </c>
      <c r="D1492" s="114" t="s">
        <v>7092</v>
      </c>
      <c r="E1492" s="132"/>
      <c r="F1492" s="107"/>
      <c r="G1492" s="107"/>
    </row>
    <row r="1493" spans="1:7" x14ac:dyDescent="0.25">
      <c r="A1493" s="104"/>
      <c r="B1493" s="113" t="s">
        <v>13954</v>
      </c>
      <c r="C1493" s="71" t="s">
        <v>7092</v>
      </c>
      <c r="D1493" s="114" t="s">
        <v>7092</v>
      </c>
      <c r="E1493" s="132"/>
      <c r="F1493" s="107"/>
      <c r="G1493" s="107"/>
    </row>
    <row r="1494" spans="1:7" x14ac:dyDescent="0.25">
      <c r="A1494" s="104"/>
      <c r="B1494" s="113" t="s">
        <v>13955</v>
      </c>
      <c r="C1494" s="71" t="s">
        <v>7092</v>
      </c>
      <c r="D1494" s="114" t="s">
        <v>7092</v>
      </c>
      <c r="E1494" s="132"/>
      <c r="F1494" s="107"/>
      <c r="G1494" s="107"/>
    </row>
    <row r="1495" spans="1:7" x14ac:dyDescent="0.25">
      <c r="A1495" s="104"/>
      <c r="B1495" s="113" t="s">
        <v>13956</v>
      </c>
      <c r="C1495" s="71" t="s">
        <v>7092</v>
      </c>
      <c r="D1495" s="114" t="s">
        <v>7092</v>
      </c>
      <c r="E1495" s="132"/>
      <c r="F1495" s="107"/>
      <c r="G1495" s="107"/>
    </row>
    <row r="1496" spans="1:7" x14ac:dyDescent="0.25">
      <c r="A1496" s="104"/>
      <c r="B1496" s="113" t="s">
        <v>13957</v>
      </c>
      <c r="C1496" s="71" t="s">
        <v>7092</v>
      </c>
      <c r="D1496" s="114" t="s">
        <v>7092</v>
      </c>
      <c r="E1496" s="132"/>
      <c r="F1496" s="107"/>
      <c r="G1496" s="107"/>
    </row>
    <row r="1497" spans="1:7" x14ac:dyDescent="0.25">
      <c r="A1497" s="104"/>
      <c r="B1497" s="113" t="s">
        <v>13958</v>
      </c>
      <c r="C1497" s="71" t="s">
        <v>7092</v>
      </c>
      <c r="D1497" s="114" t="s">
        <v>7092</v>
      </c>
      <c r="E1497" s="132"/>
      <c r="F1497" s="107"/>
      <c r="G1497" s="107"/>
    </row>
    <row r="1498" spans="1:7" x14ac:dyDescent="0.25">
      <c r="A1498" s="104"/>
      <c r="B1498" s="113" t="s">
        <v>13959</v>
      </c>
      <c r="C1498" s="71" t="s">
        <v>7092</v>
      </c>
      <c r="D1498" s="114" t="s">
        <v>7092</v>
      </c>
      <c r="E1498" s="132"/>
      <c r="F1498" s="107"/>
      <c r="G1498" s="107"/>
    </row>
    <row r="1499" spans="1:7" x14ac:dyDescent="0.25">
      <c r="A1499" s="104"/>
      <c r="B1499" s="113" t="s">
        <v>13960</v>
      </c>
      <c r="C1499" s="71" t="s">
        <v>7092</v>
      </c>
      <c r="D1499" s="114" t="s">
        <v>7092</v>
      </c>
      <c r="E1499" s="132"/>
      <c r="F1499" s="107"/>
      <c r="G1499" s="107"/>
    </row>
    <row r="1500" spans="1:7" x14ac:dyDescent="0.25">
      <c r="A1500" s="104"/>
      <c r="B1500" s="113" t="s">
        <v>13961</v>
      </c>
      <c r="C1500" s="71" t="s">
        <v>7092</v>
      </c>
      <c r="D1500" s="114" t="s">
        <v>7092</v>
      </c>
      <c r="E1500" s="132"/>
      <c r="F1500" s="107"/>
      <c r="G1500" s="107"/>
    </row>
    <row r="1501" spans="1:7" x14ac:dyDescent="0.25">
      <c r="A1501" s="104"/>
      <c r="B1501" s="113" t="s">
        <v>10387</v>
      </c>
      <c r="C1501" s="71" t="s">
        <v>7092</v>
      </c>
      <c r="D1501" s="114" t="s">
        <v>7092</v>
      </c>
      <c r="E1501" s="132"/>
      <c r="F1501" s="107"/>
      <c r="G1501" s="107"/>
    </row>
    <row r="1502" spans="1:7" x14ac:dyDescent="0.25">
      <c r="A1502" s="104"/>
      <c r="B1502" s="113" t="s">
        <v>10385</v>
      </c>
      <c r="C1502" s="71" t="s">
        <v>7092</v>
      </c>
      <c r="D1502" s="114" t="s">
        <v>7092</v>
      </c>
      <c r="E1502" s="132"/>
      <c r="F1502" s="107"/>
      <c r="G1502" s="107"/>
    </row>
    <row r="1503" spans="1:7" x14ac:dyDescent="0.25">
      <c r="A1503" s="104"/>
      <c r="B1503" s="113" t="s">
        <v>10386</v>
      </c>
      <c r="C1503" s="71" t="s">
        <v>7092</v>
      </c>
      <c r="D1503" s="114" t="s">
        <v>7092</v>
      </c>
      <c r="E1503" s="132"/>
      <c r="F1503" s="107"/>
      <c r="G1503" s="107"/>
    </row>
    <row r="1504" spans="1:7" x14ac:dyDescent="0.25">
      <c r="A1504" s="104"/>
      <c r="B1504" s="113" t="s">
        <v>13962</v>
      </c>
      <c r="C1504" s="71" t="s">
        <v>7092</v>
      </c>
      <c r="D1504" s="114" t="s">
        <v>7092</v>
      </c>
      <c r="E1504" s="132"/>
      <c r="F1504" s="107"/>
      <c r="G1504" s="107"/>
    </row>
    <row r="1505" spans="1:7" x14ac:dyDescent="0.25">
      <c r="A1505" s="104"/>
      <c r="B1505" s="113" t="s">
        <v>6375</v>
      </c>
      <c r="C1505" s="71" t="s">
        <v>7092</v>
      </c>
      <c r="D1505" s="114" t="s">
        <v>7092</v>
      </c>
      <c r="E1505" s="132"/>
      <c r="F1505" s="107"/>
      <c r="G1505" s="107"/>
    </row>
    <row r="1506" spans="1:7" x14ac:dyDescent="0.25">
      <c r="A1506" s="104"/>
      <c r="B1506" s="113" t="s">
        <v>7790</v>
      </c>
      <c r="C1506" s="71" t="s">
        <v>7092</v>
      </c>
      <c r="D1506" s="114" t="s">
        <v>7092</v>
      </c>
      <c r="E1506" s="132"/>
      <c r="F1506" s="107"/>
      <c r="G1506" s="107"/>
    </row>
    <row r="1507" spans="1:7" x14ac:dyDescent="0.25">
      <c r="A1507" s="104"/>
      <c r="B1507" s="113" t="s">
        <v>6376</v>
      </c>
      <c r="C1507" s="71" t="s">
        <v>7092</v>
      </c>
      <c r="D1507" s="114" t="s">
        <v>7092</v>
      </c>
      <c r="E1507" s="132"/>
      <c r="F1507" s="107"/>
      <c r="G1507" s="107"/>
    </row>
    <row r="1508" spans="1:7" x14ac:dyDescent="0.25">
      <c r="A1508" s="104"/>
      <c r="B1508" s="113" t="s">
        <v>1028</v>
      </c>
      <c r="C1508" s="71" t="s">
        <v>7092</v>
      </c>
      <c r="D1508" s="114" t="s">
        <v>7092</v>
      </c>
      <c r="E1508" s="132"/>
      <c r="F1508" s="107"/>
      <c r="G1508" s="107"/>
    </row>
    <row r="1509" spans="1:7" x14ac:dyDescent="0.25">
      <c r="A1509" s="104"/>
      <c r="B1509" s="113" t="s">
        <v>6377</v>
      </c>
      <c r="C1509" s="71" t="s">
        <v>7092</v>
      </c>
      <c r="D1509" s="114" t="s">
        <v>7092</v>
      </c>
      <c r="E1509" s="132"/>
      <c r="F1509" s="107"/>
      <c r="G1509" s="107"/>
    </row>
    <row r="1510" spans="1:7" x14ac:dyDescent="0.25">
      <c r="A1510" s="104"/>
      <c r="B1510" s="113" t="s">
        <v>11439</v>
      </c>
      <c r="C1510" s="71" t="s">
        <v>7092</v>
      </c>
      <c r="D1510" s="114" t="s">
        <v>7092</v>
      </c>
      <c r="E1510" s="132"/>
      <c r="F1510" s="107"/>
      <c r="G1510" s="107"/>
    </row>
    <row r="1511" spans="1:7" x14ac:dyDescent="0.25">
      <c r="A1511" s="104"/>
      <c r="B1511" s="113" t="s">
        <v>1029</v>
      </c>
      <c r="C1511" s="71" t="s">
        <v>7092</v>
      </c>
      <c r="D1511" s="114" t="s">
        <v>7092</v>
      </c>
      <c r="E1511" s="132"/>
      <c r="F1511" s="107"/>
      <c r="G1511" s="107"/>
    </row>
    <row r="1512" spans="1:7" x14ac:dyDescent="0.25">
      <c r="A1512" s="104"/>
      <c r="B1512" s="113" t="s">
        <v>1030</v>
      </c>
      <c r="C1512" s="71" t="s">
        <v>7092</v>
      </c>
      <c r="D1512" s="114" t="s">
        <v>7092</v>
      </c>
      <c r="E1512" s="132"/>
      <c r="F1512" s="107"/>
      <c r="G1512" s="107"/>
    </row>
    <row r="1513" spans="1:7" x14ac:dyDescent="0.25">
      <c r="A1513" s="104"/>
      <c r="B1513" s="113" t="s">
        <v>13963</v>
      </c>
      <c r="C1513" s="71" t="s">
        <v>7092</v>
      </c>
      <c r="D1513" s="114" t="s">
        <v>7092</v>
      </c>
      <c r="E1513" s="132"/>
      <c r="F1513" s="107"/>
      <c r="G1513" s="107"/>
    </row>
    <row r="1514" spans="1:7" x14ac:dyDescent="0.25">
      <c r="A1514" s="104"/>
      <c r="B1514" s="113" t="s">
        <v>1400</v>
      </c>
      <c r="C1514" s="71" t="s">
        <v>7092</v>
      </c>
      <c r="D1514" s="114" t="s">
        <v>7092</v>
      </c>
      <c r="E1514" s="132"/>
      <c r="F1514" s="107"/>
      <c r="G1514" s="107"/>
    </row>
    <row r="1515" spans="1:7" x14ac:dyDescent="0.25">
      <c r="A1515" s="104"/>
      <c r="B1515" s="113" t="s">
        <v>1032</v>
      </c>
      <c r="C1515" s="71" t="s">
        <v>7091</v>
      </c>
      <c r="D1515" s="114" t="s">
        <v>7092</v>
      </c>
      <c r="E1515" s="132"/>
      <c r="F1515" s="107"/>
      <c r="G1515" s="107"/>
    </row>
    <row r="1516" spans="1:7" x14ac:dyDescent="0.25">
      <c r="A1516" s="104"/>
      <c r="B1516" s="113" t="s">
        <v>6378</v>
      </c>
      <c r="C1516" s="71" t="s">
        <v>7092</v>
      </c>
      <c r="D1516" s="114" t="s">
        <v>7092</v>
      </c>
      <c r="E1516" s="132"/>
      <c r="F1516" s="107"/>
      <c r="G1516" s="107"/>
    </row>
    <row r="1517" spans="1:7" x14ac:dyDescent="0.25">
      <c r="A1517" s="104"/>
      <c r="B1517" s="113" t="s">
        <v>10322</v>
      </c>
      <c r="C1517" s="71" t="s">
        <v>7091</v>
      </c>
      <c r="D1517" s="114" t="s">
        <v>7092</v>
      </c>
      <c r="E1517" s="132"/>
      <c r="F1517" s="107"/>
      <c r="G1517" s="107"/>
    </row>
    <row r="1518" spans="1:7" x14ac:dyDescent="0.25">
      <c r="A1518" s="104"/>
      <c r="B1518" s="113" t="s">
        <v>10323</v>
      </c>
      <c r="C1518" s="71" t="s">
        <v>7091</v>
      </c>
      <c r="D1518" s="114" t="s">
        <v>7092</v>
      </c>
      <c r="E1518" s="132"/>
      <c r="F1518" s="107"/>
      <c r="G1518" s="107"/>
    </row>
    <row r="1519" spans="1:7" x14ac:dyDescent="0.25">
      <c r="A1519" s="104"/>
      <c r="B1519" s="113" t="s">
        <v>11440</v>
      </c>
      <c r="C1519" s="71" t="s">
        <v>7091</v>
      </c>
      <c r="D1519" s="114" t="s">
        <v>7092</v>
      </c>
      <c r="E1519" s="132"/>
      <c r="F1519" s="107"/>
      <c r="G1519" s="107"/>
    </row>
    <row r="1520" spans="1:7" x14ac:dyDescent="0.25">
      <c r="A1520" s="104"/>
      <c r="B1520" s="113" t="s">
        <v>13964</v>
      </c>
      <c r="C1520" s="71" t="s">
        <v>7091</v>
      </c>
      <c r="D1520" s="114" t="s">
        <v>7092</v>
      </c>
      <c r="E1520" s="132"/>
      <c r="F1520" s="107"/>
      <c r="G1520" s="107"/>
    </row>
    <row r="1521" spans="1:7" x14ac:dyDescent="0.25">
      <c r="A1521" s="104"/>
      <c r="B1521" s="113" t="s">
        <v>13965</v>
      </c>
      <c r="C1521" s="71" t="s">
        <v>7092</v>
      </c>
      <c r="D1521" s="114" t="s">
        <v>7092</v>
      </c>
      <c r="E1521" s="132"/>
      <c r="F1521" s="107"/>
      <c r="G1521" s="107"/>
    </row>
    <row r="1522" spans="1:7" x14ac:dyDescent="0.25">
      <c r="A1522" s="104"/>
      <c r="B1522" s="113" t="s">
        <v>6379</v>
      </c>
      <c r="C1522" s="71" t="s">
        <v>7092</v>
      </c>
      <c r="D1522" s="114" t="s">
        <v>7092</v>
      </c>
      <c r="E1522" s="132"/>
      <c r="F1522" s="107"/>
      <c r="G1522" s="107"/>
    </row>
    <row r="1523" spans="1:7" x14ac:dyDescent="0.25">
      <c r="A1523" s="104"/>
      <c r="B1523" s="113" t="s">
        <v>13966</v>
      </c>
      <c r="C1523" s="71" t="s">
        <v>7091</v>
      </c>
      <c r="D1523" s="114" t="s">
        <v>7092</v>
      </c>
      <c r="E1523" s="132"/>
      <c r="F1523" s="107"/>
      <c r="G1523" s="107"/>
    </row>
    <row r="1524" spans="1:7" x14ac:dyDescent="0.25">
      <c r="A1524" s="104"/>
      <c r="B1524" s="113" t="s">
        <v>13967</v>
      </c>
      <c r="C1524" s="71" t="s">
        <v>7091</v>
      </c>
      <c r="D1524" s="114" t="s">
        <v>7092</v>
      </c>
      <c r="E1524" s="132"/>
      <c r="F1524" s="107"/>
      <c r="G1524" s="107"/>
    </row>
    <row r="1525" spans="1:7" x14ac:dyDescent="0.25">
      <c r="A1525" s="104"/>
      <c r="B1525" s="113" t="s">
        <v>13968</v>
      </c>
      <c r="C1525" s="71" t="s">
        <v>7091</v>
      </c>
      <c r="D1525" s="114" t="s">
        <v>7092</v>
      </c>
      <c r="E1525" s="132"/>
      <c r="F1525" s="107"/>
      <c r="G1525" s="107"/>
    </row>
    <row r="1526" spans="1:7" x14ac:dyDescent="0.25">
      <c r="A1526" s="104"/>
      <c r="B1526" s="113" t="s">
        <v>1033</v>
      </c>
      <c r="C1526" s="71" t="s">
        <v>7091</v>
      </c>
      <c r="D1526" s="114" t="s">
        <v>7092</v>
      </c>
      <c r="E1526" s="132"/>
      <c r="F1526" s="107"/>
      <c r="G1526" s="107"/>
    </row>
    <row r="1527" spans="1:7" x14ac:dyDescent="0.25">
      <c r="A1527" s="104"/>
      <c r="B1527" s="113" t="s">
        <v>13969</v>
      </c>
      <c r="C1527" s="71" t="s">
        <v>7092</v>
      </c>
      <c r="D1527" s="114" t="s">
        <v>7092</v>
      </c>
      <c r="E1527" s="132"/>
      <c r="F1527" s="107"/>
      <c r="G1527" s="107"/>
    </row>
    <row r="1528" spans="1:7" x14ac:dyDescent="0.25">
      <c r="A1528" s="104"/>
      <c r="B1528" s="113" t="s">
        <v>10349</v>
      </c>
      <c r="C1528" s="71" t="s">
        <v>7092</v>
      </c>
      <c r="D1528" s="114" t="s">
        <v>7092</v>
      </c>
      <c r="E1528" s="132"/>
      <c r="F1528" s="107"/>
      <c r="G1528" s="107"/>
    </row>
    <row r="1529" spans="1:7" x14ac:dyDescent="0.25">
      <c r="A1529" s="104"/>
      <c r="B1529" s="113" t="s">
        <v>10353</v>
      </c>
      <c r="C1529" s="71" t="s">
        <v>7092</v>
      </c>
      <c r="D1529" s="114" t="s">
        <v>7092</v>
      </c>
      <c r="E1529" s="132"/>
      <c r="F1529" s="107"/>
      <c r="G1529" s="107"/>
    </row>
    <row r="1530" spans="1:7" x14ac:dyDescent="0.25">
      <c r="A1530" s="104"/>
      <c r="B1530" s="113" t="s">
        <v>13970</v>
      </c>
      <c r="C1530" s="71" t="s">
        <v>7092</v>
      </c>
      <c r="D1530" s="114" t="s">
        <v>7092</v>
      </c>
      <c r="E1530" s="132"/>
      <c r="F1530" s="107"/>
      <c r="G1530" s="107"/>
    </row>
    <row r="1531" spans="1:7" x14ac:dyDescent="0.25">
      <c r="A1531" s="104"/>
      <c r="B1531" s="113" t="s">
        <v>13971</v>
      </c>
      <c r="C1531" s="71" t="s">
        <v>7092</v>
      </c>
      <c r="D1531" s="114" t="s">
        <v>7092</v>
      </c>
      <c r="E1531" s="132"/>
      <c r="F1531" s="107"/>
      <c r="G1531" s="107"/>
    </row>
    <row r="1532" spans="1:7" x14ac:dyDescent="0.25">
      <c r="A1532" s="104"/>
      <c r="B1532" s="113" t="s">
        <v>13972</v>
      </c>
      <c r="C1532" s="71" t="s">
        <v>7091</v>
      </c>
      <c r="D1532" s="114" t="s">
        <v>7092</v>
      </c>
      <c r="E1532" s="132"/>
      <c r="F1532" s="107"/>
      <c r="G1532" s="107"/>
    </row>
    <row r="1533" spans="1:7" x14ac:dyDescent="0.25">
      <c r="A1533" s="104"/>
      <c r="B1533" s="113" t="s">
        <v>13973</v>
      </c>
      <c r="C1533" s="71" t="s">
        <v>7092</v>
      </c>
      <c r="D1533" s="114" t="s">
        <v>7092</v>
      </c>
      <c r="E1533" s="132"/>
      <c r="F1533" s="107"/>
      <c r="G1533" s="107"/>
    </row>
    <row r="1534" spans="1:7" x14ac:dyDescent="0.25">
      <c r="A1534" s="104"/>
      <c r="B1534" s="113" t="s">
        <v>13974</v>
      </c>
      <c r="C1534" s="71" t="s">
        <v>7092</v>
      </c>
      <c r="D1534" s="114" t="s">
        <v>7092</v>
      </c>
      <c r="E1534" s="132"/>
      <c r="F1534" s="107"/>
      <c r="G1534" s="107"/>
    </row>
    <row r="1535" spans="1:7" x14ac:dyDescent="0.25">
      <c r="A1535" s="104"/>
      <c r="B1535" s="113" t="s">
        <v>13975</v>
      </c>
      <c r="C1535" s="71" t="s">
        <v>7092</v>
      </c>
      <c r="D1535" s="114" t="s">
        <v>7092</v>
      </c>
      <c r="E1535" s="132"/>
      <c r="F1535" s="107"/>
      <c r="G1535" s="107"/>
    </row>
    <row r="1536" spans="1:7" x14ac:dyDescent="0.25">
      <c r="A1536" s="104"/>
      <c r="B1536" s="113" t="s">
        <v>13976</v>
      </c>
      <c r="C1536" s="71" t="s">
        <v>7092</v>
      </c>
      <c r="D1536" s="114" t="s">
        <v>7092</v>
      </c>
      <c r="E1536" s="132"/>
      <c r="F1536" s="107"/>
      <c r="G1536" s="107"/>
    </row>
    <row r="1537" spans="1:7" x14ac:dyDescent="0.25">
      <c r="A1537" s="104"/>
      <c r="B1537" s="113" t="s">
        <v>13977</v>
      </c>
      <c r="C1537" s="71" t="s">
        <v>7092</v>
      </c>
      <c r="D1537" s="114" t="s">
        <v>7092</v>
      </c>
      <c r="E1537" s="132"/>
      <c r="F1537" s="107"/>
      <c r="G1537" s="107"/>
    </row>
    <row r="1538" spans="1:7" x14ac:dyDescent="0.25">
      <c r="A1538" s="104"/>
      <c r="B1538" s="113" t="s">
        <v>13978</v>
      </c>
      <c r="C1538" s="71" t="s">
        <v>7092</v>
      </c>
      <c r="D1538" s="114" t="s">
        <v>7092</v>
      </c>
      <c r="E1538" s="132"/>
      <c r="F1538" s="107"/>
      <c r="G1538" s="107"/>
    </row>
    <row r="1539" spans="1:7" x14ac:dyDescent="0.25">
      <c r="A1539" s="104"/>
      <c r="B1539" s="113" t="s">
        <v>13979</v>
      </c>
      <c r="C1539" s="71" t="s">
        <v>7092</v>
      </c>
      <c r="D1539" s="114" t="s">
        <v>7092</v>
      </c>
      <c r="E1539" s="132"/>
      <c r="F1539" s="107"/>
      <c r="G1539" s="107"/>
    </row>
    <row r="1540" spans="1:7" x14ac:dyDescent="0.25">
      <c r="A1540" s="104"/>
      <c r="B1540" s="113" t="s">
        <v>13980</v>
      </c>
      <c r="C1540" s="71" t="s">
        <v>7092</v>
      </c>
      <c r="D1540" s="114" t="s">
        <v>7092</v>
      </c>
      <c r="E1540" s="132"/>
      <c r="F1540" s="107"/>
      <c r="G1540" s="107"/>
    </row>
    <row r="1541" spans="1:7" x14ac:dyDescent="0.25">
      <c r="A1541" s="104"/>
      <c r="B1541" s="113" t="s">
        <v>13981</v>
      </c>
      <c r="C1541" s="71" t="s">
        <v>7092</v>
      </c>
      <c r="D1541" s="114" t="s">
        <v>7092</v>
      </c>
      <c r="E1541" s="132"/>
      <c r="F1541" s="107"/>
      <c r="G1541" s="107"/>
    </row>
    <row r="1542" spans="1:7" x14ac:dyDescent="0.25">
      <c r="A1542" s="104"/>
      <c r="B1542" s="113" t="s">
        <v>13982</v>
      </c>
      <c r="C1542" s="71" t="s">
        <v>7092</v>
      </c>
      <c r="D1542" s="114" t="s">
        <v>7092</v>
      </c>
      <c r="E1542" s="132"/>
      <c r="F1542" s="107"/>
      <c r="G1542" s="107"/>
    </row>
    <row r="1543" spans="1:7" x14ac:dyDescent="0.25">
      <c r="A1543" s="104"/>
      <c r="B1543" s="113" t="s">
        <v>13983</v>
      </c>
      <c r="C1543" s="71" t="s">
        <v>7092</v>
      </c>
      <c r="D1543" s="114" t="s">
        <v>7092</v>
      </c>
      <c r="E1543" s="132"/>
      <c r="F1543" s="107"/>
      <c r="G1543" s="107"/>
    </row>
    <row r="1544" spans="1:7" x14ac:dyDescent="0.25">
      <c r="A1544" s="104"/>
      <c r="B1544" s="113" t="s">
        <v>13984</v>
      </c>
      <c r="C1544" s="71" t="s">
        <v>7092</v>
      </c>
      <c r="D1544" s="114" t="s">
        <v>7092</v>
      </c>
      <c r="E1544" s="132"/>
      <c r="F1544" s="107"/>
      <c r="G1544" s="107"/>
    </row>
    <row r="1545" spans="1:7" x14ac:dyDescent="0.25">
      <c r="A1545" s="104"/>
      <c r="B1545" s="113" t="s">
        <v>13985</v>
      </c>
      <c r="C1545" s="71" t="s">
        <v>7092</v>
      </c>
      <c r="D1545" s="114" t="s">
        <v>7092</v>
      </c>
      <c r="E1545" s="132"/>
      <c r="F1545" s="107"/>
      <c r="G1545" s="107"/>
    </row>
    <row r="1546" spans="1:7" x14ac:dyDescent="0.25">
      <c r="A1546" s="104"/>
      <c r="B1546" s="113" t="s">
        <v>10346</v>
      </c>
      <c r="C1546" s="71" t="s">
        <v>7092</v>
      </c>
      <c r="D1546" s="114" t="s">
        <v>7092</v>
      </c>
      <c r="E1546" s="132"/>
      <c r="F1546" s="107"/>
      <c r="G1546" s="107"/>
    </row>
    <row r="1547" spans="1:7" x14ac:dyDescent="0.25">
      <c r="A1547" s="104"/>
      <c r="B1547" s="113" t="s">
        <v>10347</v>
      </c>
      <c r="C1547" s="71" t="s">
        <v>7092</v>
      </c>
      <c r="D1547" s="114" t="s">
        <v>7092</v>
      </c>
      <c r="E1547" s="132"/>
      <c r="F1547" s="107"/>
      <c r="G1547" s="107"/>
    </row>
    <row r="1548" spans="1:7" x14ac:dyDescent="0.25">
      <c r="A1548" s="104"/>
      <c r="B1548" s="113" t="s">
        <v>10348</v>
      </c>
      <c r="C1548" s="71" t="s">
        <v>7092</v>
      </c>
      <c r="D1548" s="114" t="s">
        <v>7092</v>
      </c>
      <c r="E1548" s="132"/>
      <c r="F1548" s="107"/>
      <c r="G1548" s="107"/>
    </row>
    <row r="1549" spans="1:7" x14ac:dyDescent="0.25">
      <c r="A1549" s="104"/>
      <c r="B1549" s="113" t="s">
        <v>13986</v>
      </c>
      <c r="C1549" s="71" t="s">
        <v>7092</v>
      </c>
      <c r="D1549" s="114" t="s">
        <v>7092</v>
      </c>
      <c r="E1549" s="132"/>
      <c r="F1549" s="107"/>
      <c r="G1549" s="107"/>
    </row>
    <row r="1550" spans="1:7" x14ac:dyDescent="0.25">
      <c r="A1550" s="104"/>
      <c r="B1550" s="113" t="s">
        <v>13987</v>
      </c>
      <c r="C1550" s="71" t="s">
        <v>7092</v>
      </c>
      <c r="D1550" s="114" t="s">
        <v>7092</v>
      </c>
      <c r="E1550" s="132"/>
      <c r="F1550" s="107"/>
      <c r="G1550" s="107"/>
    </row>
    <row r="1551" spans="1:7" x14ac:dyDescent="0.25">
      <c r="A1551" s="104"/>
      <c r="B1551" s="113" t="s">
        <v>13988</v>
      </c>
      <c r="C1551" s="71" t="s">
        <v>7092</v>
      </c>
      <c r="D1551" s="114" t="s">
        <v>7092</v>
      </c>
      <c r="E1551" s="132"/>
      <c r="F1551" s="107"/>
      <c r="G1551" s="107"/>
    </row>
    <row r="1552" spans="1:7" x14ac:dyDescent="0.25">
      <c r="A1552" s="104"/>
      <c r="B1552" s="113" t="s">
        <v>10116</v>
      </c>
      <c r="C1552" s="71" t="s">
        <v>7092</v>
      </c>
      <c r="D1552" s="114" t="s">
        <v>7092</v>
      </c>
      <c r="E1552" s="132"/>
      <c r="F1552" s="107"/>
      <c r="G1552" s="107"/>
    </row>
    <row r="1553" spans="1:7" x14ac:dyDescent="0.25">
      <c r="A1553" s="104"/>
      <c r="B1553" s="113" t="s">
        <v>13989</v>
      </c>
      <c r="C1553" s="71" t="s">
        <v>7092</v>
      </c>
      <c r="D1553" s="114" t="s">
        <v>7092</v>
      </c>
      <c r="E1553" s="132"/>
      <c r="F1553" s="107"/>
      <c r="G1553" s="107"/>
    </row>
    <row r="1554" spans="1:7" x14ac:dyDescent="0.25">
      <c r="A1554" s="104"/>
      <c r="B1554" s="113" t="s">
        <v>13990</v>
      </c>
      <c r="C1554" s="71" t="s">
        <v>7092</v>
      </c>
      <c r="D1554" s="114" t="s">
        <v>7092</v>
      </c>
      <c r="E1554" s="132"/>
      <c r="F1554" s="107"/>
      <c r="G1554" s="107"/>
    </row>
    <row r="1555" spans="1:7" x14ac:dyDescent="0.25">
      <c r="A1555" s="104"/>
      <c r="B1555" s="113" t="s">
        <v>10362</v>
      </c>
      <c r="C1555" s="71" t="s">
        <v>7092</v>
      </c>
      <c r="D1555" s="114" t="s">
        <v>7092</v>
      </c>
      <c r="E1555" s="132"/>
      <c r="F1555" s="107"/>
      <c r="G1555" s="107"/>
    </row>
    <row r="1556" spans="1:7" x14ac:dyDescent="0.25">
      <c r="A1556" s="104"/>
      <c r="B1556" s="113" t="s">
        <v>13991</v>
      </c>
      <c r="C1556" s="71" t="s">
        <v>7092</v>
      </c>
      <c r="D1556" s="114" t="s">
        <v>7092</v>
      </c>
      <c r="E1556" s="132"/>
      <c r="F1556" s="107"/>
      <c r="G1556" s="107"/>
    </row>
    <row r="1557" spans="1:7" x14ac:dyDescent="0.25">
      <c r="A1557" s="104"/>
      <c r="B1557" s="113" t="s">
        <v>13992</v>
      </c>
      <c r="C1557" s="71" t="s">
        <v>7092</v>
      </c>
      <c r="D1557" s="114" t="s">
        <v>7092</v>
      </c>
      <c r="E1557" s="132"/>
      <c r="F1557" s="107"/>
      <c r="G1557" s="107"/>
    </row>
    <row r="1558" spans="1:7" x14ac:dyDescent="0.25">
      <c r="A1558" s="104"/>
      <c r="B1558" s="113" t="s">
        <v>13993</v>
      </c>
      <c r="C1558" s="71" t="s">
        <v>7092</v>
      </c>
      <c r="D1558" s="114" t="s">
        <v>7092</v>
      </c>
      <c r="E1558" s="132"/>
      <c r="F1558" s="107"/>
      <c r="G1558" s="107"/>
    </row>
    <row r="1559" spans="1:7" x14ac:dyDescent="0.25">
      <c r="A1559" s="104"/>
      <c r="B1559" s="113" t="s">
        <v>13994</v>
      </c>
      <c r="C1559" s="71" t="s">
        <v>7092</v>
      </c>
      <c r="D1559" s="114" t="s">
        <v>7092</v>
      </c>
      <c r="E1559" s="132"/>
      <c r="F1559" s="107"/>
      <c r="G1559" s="107"/>
    </row>
    <row r="1560" spans="1:7" x14ac:dyDescent="0.25">
      <c r="A1560" s="104"/>
      <c r="B1560" s="113" t="s">
        <v>13995</v>
      </c>
      <c r="C1560" s="71" t="s">
        <v>7092</v>
      </c>
      <c r="D1560" s="114" t="s">
        <v>7092</v>
      </c>
      <c r="E1560" s="132"/>
      <c r="F1560" s="107"/>
      <c r="G1560" s="107"/>
    </row>
    <row r="1561" spans="1:7" x14ac:dyDescent="0.25">
      <c r="A1561" s="104"/>
      <c r="B1561" s="113" t="s">
        <v>10350</v>
      </c>
      <c r="C1561" s="71" t="s">
        <v>7092</v>
      </c>
      <c r="D1561" s="114" t="s">
        <v>7092</v>
      </c>
      <c r="E1561" s="132"/>
      <c r="F1561" s="107"/>
      <c r="G1561" s="107"/>
    </row>
    <row r="1562" spans="1:7" x14ac:dyDescent="0.25">
      <c r="A1562" s="104"/>
      <c r="B1562" s="113" t="s">
        <v>13996</v>
      </c>
      <c r="C1562" s="71" t="s">
        <v>7092</v>
      </c>
      <c r="D1562" s="114" t="s">
        <v>7092</v>
      </c>
      <c r="E1562" s="132"/>
      <c r="F1562" s="107"/>
      <c r="G1562" s="107"/>
    </row>
    <row r="1563" spans="1:7" x14ac:dyDescent="0.25">
      <c r="A1563" s="104"/>
      <c r="B1563" s="113" t="s">
        <v>10352</v>
      </c>
      <c r="C1563" s="71" t="s">
        <v>7092</v>
      </c>
      <c r="D1563" s="114" t="s">
        <v>7092</v>
      </c>
      <c r="E1563" s="132"/>
      <c r="F1563" s="107"/>
      <c r="G1563" s="107"/>
    </row>
    <row r="1564" spans="1:7" x14ac:dyDescent="0.25">
      <c r="A1564" s="104"/>
      <c r="B1564" s="113" t="s">
        <v>13997</v>
      </c>
      <c r="C1564" s="71" t="s">
        <v>7092</v>
      </c>
      <c r="D1564" s="114" t="s">
        <v>7092</v>
      </c>
      <c r="E1564" s="132"/>
      <c r="F1564" s="107"/>
      <c r="G1564" s="107"/>
    </row>
    <row r="1565" spans="1:7" x14ac:dyDescent="0.25">
      <c r="A1565" s="104"/>
      <c r="B1565" s="113" t="s">
        <v>13998</v>
      </c>
      <c r="C1565" s="71" t="s">
        <v>7092</v>
      </c>
      <c r="D1565" s="114" t="s">
        <v>7092</v>
      </c>
      <c r="E1565" s="132"/>
      <c r="F1565" s="107"/>
      <c r="G1565" s="107"/>
    </row>
    <row r="1566" spans="1:7" x14ac:dyDescent="0.25">
      <c r="A1566" s="104"/>
      <c r="B1566" s="113" t="s">
        <v>13999</v>
      </c>
      <c r="C1566" s="71" t="s">
        <v>7092</v>
      </c>
      <c r="D1566" s="114" t="s">
        <v>7092</v>
      </c>
      <c r="E1566" s="132"/>
      <c r="F1566" s="107"/>
      <c r="G1566" s="107"/>
    </row>
    <row r="1567" spans="1:7" x14ac:dyDescent="0.25">
      <c r="A1567" s="104"/>
      <c r="B1567" s="113" t="s">
        <v>14000</v>
      </c>
      <c r="C1567" s="71" t="s">
        <v>7092</v>
      </c>
      <c r="D1567" s="114" t="s">
        <v>7092</v>
      </c>
      <c r="E1567" s="132"/>
      <c r="F1567" s="107"/>
      <c r="G1567" s="107"/>
    </row>
    <row r="1568" spans="1:7" x14ac:dyDescent="0.25">
      <c r="A1568" s="104"/>
      <c r="B1568" s="113" t="s">
        <v>14001</v>
      </c>
      <c r="C1568" s="71" t="s">
        <v>7092</v>
      </c>
      <c r="D1568" s="114" t="s">
        <v>7092</v>
      </c>
      <c r="E1568" s="132"/>
      <c r="F1568" s="107"/>
      <c r="G1568" s="107"/>
    </row>
    <row r="1569" spans="1:7" x14ac:dyDescent="0.25">
      <c r="A1569" s="104"/>
      <c r="B1569" s="113" t="s">
        <v>14002</v>
      </c>
      <c r="C1569" s="71" t="s">
        <v>7092</v>
      </c>
      <c r="D1569" s="114" t="s">
        <v>7092</v>
      </c>
      <c r="E1569" s="132"/>
      <c r="F1569" s="107"/>
      <c r="G1569" s="107"/>
    </row>
    <row r="1570" spans="1:7" x14ac:dyDescent="0.25">
      <c r="A1570" s="104"/>
      <c r="B1570" s="113" t="s">
        <v>14003</v>
      </c>
      <c r="C1570" s="71" t="s">
        <v>7092</v>
      </c>
      <c r="D1570" s="114" t="s">
        <v>7092</v>
      </c>
      <c r="E1570" s="132"/>
      <c r="F1570" s="107"/>
      <c r="G1570" s="107"/>
    </row>
    <row r="1571" spans="1:7" x14ac:dyDescent="0.25">
      <c r="A1571" s="104"/>
      <c r="B1571" s="113" t="s">
        <v>14004</v>
      </c>
      <c r="C1571" s="71" t="s">
        <v>7092</v>
      </c>
      <c r="D1571" s="114" t="s">
        <v>7092</v>
      </c>
      <c r="E1571" s="132"/>
      <c r="F1571" s="107"/>
      <c r="G1571" s="107"/>
    </row>
    <row r="1572" spans="1:7" x14ac:dyDescent="0.25">
      <c r="A1572" s="104"/>
      <c r="B1572" s="113" t="s">
        <v>14005</v>
      </c>
      <c r="C1572" s="71" t="s">
        <v>7092</v>
      </c>
      <c r="D1572" s="114" t="s">
        <v>7092</v>
      </c>
      <c r="E1572" s="132"/>
      <c r="F1572" s="107"/>
      <c r="G1572" s="107"/>
    </row>
    <row r="1573" spans="1:7" x14ac:dyDescent="0.25">
      <c r="A1573" s="104"/>
      <c r="B1573" s="113" t="s">
        <v>14006</v>
      </c>
      <c r="C1573" s="71" t="s">
        <v>7092</v>
      </c>
      <c r="D1573" s="114" t="s">
        <v>7092</v>
      </c>
      <c r="E1573" s="132"/>
      <c r="F1573" s="107"/>
      <c r="G1573" s="107"/>
    </row>
    <row r="1574" spans="1:7" x14ac:dyDescent="0.25">
      <c r="A1574" s="104"/>
      <c r="B1574" s="113" t="s">
        <v>14007</v>
      </c>
      <c r="C1574" s="71" t="s">
        <v>7091</v>
      </c>
      <c r="D1574" s="114" t="s">
        <v>7092</v>
      </c>
      <c r="E1574" s="132"/>
      <c r="F1574" s="107"/>
      <c r="G1574" s="107"/>
    </row>
    <row r="1575" spans="1:7" x14ac:dyDescent="0.25">
      <c r="A1575" s="104"/>
      <c r="B1575" s="113" t="s">
        <v>14008</v>
      </c>
      <c r="C1575" s="71" t="s">
        <v>7092</v>
      </c>
      <c r="D1575" s="114" t="s">
        <v>7092</v>
      </c>
      <c r="E1575" s="132"/>
      <c r="F1575" s="107"/>
      <c r="G1575" s="107"/>
    </row>
    <row r="1576" spans="1:7" x14ac:dyDescent="0.25">
      <c r="A1576" s="104"/>
      <c r="B1576" s="113" t="s">
        <v>14009</v>
      </c>
      <c r="C1576" s="71" t="s">
        <v>7092</v>
      </c>
      <c r="D1576" s="114" t="s">
        <v>7092</v>
      </c>
      <c r="E1576" s="132"/>
      <c r="F1576" s="107"/>
      <c r="G1576" s="107"/>
    </row>
    <row r="1577" spans="1:7" x14ac:dyDescent="0.25">
      <c r="A1577" s="104"/>
      <c r="B1577" s="113" t="s">
        <v>14010</v>
      </c>
      <c r="C1577" s="71" t="s">
        <v>7091</v>
      </c>
      <c r="D1577" s="114" t="s">
        <v>7092</v>
      </c>
      <c r="E1577" s="132"/>
      <c r="F1577" s="107"/>
      <c r="G1577" s="107"/>
    </row>
    <row r="1578" spans="1:7" x14ac:dyDescent="0.25">
      <c r="A1578" s="104"/>
      <c r="B1578" s="113" t="s">
        <v>14011</v>
      </c>
      <c r="C1578" s="71" t="s">
        <v>7092</v>
      </c>
      <c r="D1578" s="114" t="s">
        <v>7092</v>
      </c>
      <c r="E1578" s="132"/>
      <c r="F1578" s="107"/>
      <c r="G1578" s="107"/>
    </row>
    <row r="1579" spans="1:7" x14ac:dyDescent="0.25">
      <c r="A1579" s="104"/>
      <c r="B1579" s="113" t="s">
        <v>14012</v>
      </c>
      <c r="C1579" s="71" t="s">
        <v>7091</v>
      </c>
      <c r="D1579" s="114" t="s">
        <v>7092</v>
      </c>
      <c r="E1579" s="132"/>
      <c r="F1579" s="107"/>
      <c r="G1579" s="107"/>
    </row>
    <row r="1580" spans="1:7" x14ac:dyDescent="0.25">
      <c r="A1580" s="104"/>
      <c r="B1580" s="113" t="s">
        <v>14013</v>
      </c>
      <c r="C1580" s="71" t="s">
        <v>7092</v>
      </c>
      <c r="D1580" s="114" t="s">
        <v>7092</v>
      </c>
      <c r="E1580" s="132"/>
      <c r="F1580" s="107"/>
      <c r="G1580" s="107"/>
    </row>
    <row r="1581" spans="1:7" x14ac:dyDescent="0.25">
      <c r="A1581" s="104"/>
      <c r="B1581" s="113" t="s">
        <v>10368</v>
      </c>
      <c r="C1581" s="71" t="s">
        <v>7092</v>
      </c>
      <c r="D1581" s="114" t="s">
        <v>7092</v>
      </c>
      <c r="E1581" s="132"/>
      <c r="F1581" s="107"/>
      <c r="G1581" s="107"/>
    </row>
    <row r="1582" spans="1:7" x14ac:dyDescent="0.25">
      <c r="A1582" s="104"/>
      <c r="B1582" s="113" t="s">
        <v>14014</v>
      </c>
      <c r="C1582" s="71" t="s">
        <v>7092</v>
      </c>
      <c r="D1582" s="114" t="s">
        <v>7092</v>
      </c>
      <c r="E1582" s="132"/>
      <c r="F1582" s="107"/>
      <c r="G1582" s="107"/>
    </row>
    <row r="1583" spans="1:7" x14ac:dyDescent="0.25">
      <c r="A1583" s="104"/>
      <c r="B1583" s="113" t="s">
        <v>1034</v>
      </c>
      <c r="C1583" s="71" t="s">
        <v>7092</v>
      </c>
      <c r="D1583" s="114" t="s">
        <v>7092</v>
      </c>
      <c r="E1583" s="132"/>
      <c r="F1583" s="107"/>
      <c r="G1583" s="107"/>
    </row>
    <row r="1584" spans="1:7" x14ac:dyDescent="0.25">
      <c r="A1584" s="104"/>
      <c r="B1584" s="113" t="s">
        <v>1035</v>
      </c>
      <c r="C1584" s="71" t="s">
        <v>7091</v>
      </c>
      <c r="D1584" s="114" t="s">
        <v>7092</v>
      </c>
      <c r="E1584" s="132"/>
      <c r="F1584" s="107"/>
      <c r="G1584" s="107"/>
    </row>
    <row r="1585" spans="1:7" x14ac:dyDescent="0.25">
      <c r="A1585" s="104"/>
      <c r="B1585" s="113" t="s">
        <v>10359</v>
      </c>
      <c r="C1585" s="71" t="s">
        <v>7092</v>
      </c>
      <c r="D1585" s="114" t="s">
        <v>7092</v>
      </c>
      <c r="E1585" s="132"/>
      <c r="F1585" s="107"/>
      <c r="G1585" s="107"/>
    </row>
    <row r="1586" spans="1:7" x14ac:dyDescent="0.25">
      <c r="A1586" s="104"/>
      <c r="B1586" s="113" t="s">
        <v>14015</v>
      </c>
      <c r="C1586" s="71" t="s">
        <v>7092</v>
      </c>
      <c r="D1586" s="114" t="s">
        <v>7092</v>
      </c>
      <c r="E1586" s="132"/>
      <c r="F1586" s="107"/>
      <c r="G1586" s="107"/>
    </row>
    <row r="1587" spans="1:7" x14ac:dyDescent="0.25">
      <c r="A1587" s="104"/>
      <c r="B1587" s="113" t="s">
        <v>1036</v>
      </c>
      <c r="C1587" s="71" t="s">
        <v>7091</v>
      </c>
      <c r="D1587" s="114" t="s">
        <v>7092</v>
      </c>
      <c r="E1587" s="132"/>
      <c r="F1587" s="107"/>
      <c r="G1587" s="107"/>
    </row>
    <row r="1588" spans="1:7" x14ac:dyDescent="0.25">
      <c r="A1588" s="104"/>
      <c r="B1588" s="113" t="s">
        <v>10299</v>
      </c>
      <c r="C1588" s="71" t="s">
        <v>7091</v>
      </c>
      <c r="D1588" s="114" t="s">
        <v>7092</v>
      </c>
      <c r="E1588" s="132"/>
      <c r="F1588" s="107"/>
      <c r="G1588" s="107"/>
    </row>
    <row r="1589" spans="1:7" x14ac:dyDescent="0.25">
      <c r="A1589" s="104"/>
      <c r="B1589" s="113" t="s">
        <v>14016</v>
      </c>
      <c r="C1589" s="71" t="s">
        <v>7092</v>
      </c>
      <c r="D1589" s="114" t="s">
        <v>7092</v>
      </c>
      <c r="E1589" s="132"/>
      <c r="F1589" s="107"/>
      <c r="G1589" s="107"/>
    </row>
    <row r="1590" spans="1:7" x14ac:dyDescent="0.25">
      <c r="A1590" s="104"/>
      <c r="B1590" s="113" t="s">
        <v>11441</v>
      </c>
      <c r="C1590" s="71" t="s">
        <v>7092</v>
      </c>
      <c r="D1590" s="114" t="s">
        <v>7092</v>
      </c>
      <c r="E1590" s="132"/>
      <c r="F1590" s="107"/>
      <c r="G1590" s="107"/>
    </row>
    <row r="1591" spans="1:7" x14ac:dyDescent="0.25">
      <c r="A1591" s="104"/>
      <c r="B1591" s="113" t="s">
        <v>1037</v>
      </c>
      <c r="C1591" s="71" t="s">
        <v>7092</v>
      </c>
      <c r="D1591" s="114" t="s">
        <v>7092</v>
      </c>
      <c r="E1591" s="132"/>
      <c r="F1591" s="107"/>
      <c r="G1591" s="107"/>
    </row>
    <row r="1592" spans="1:7" x14ac:dyDescent="0.25">
      <c r="A1592" s="104"/>
      <c r="B1592" s="113" t="s">
        <v>14017</v>
      </c>
      <c r="C1592" s="71" t="s">
        <v>7092</v>
      </c>
      <c r="D1592" s="114" t="s">
        <v>7092</v>
      </c>
      <c r="E1592" s="132"/>
      <c r="F1592" s="107"/>
      <c r="G1592" s="107"/>
    </row>
    <row r="1593" spans="1:7" x14ac:dyDescent="0.25">
      <c r="A1593" s="104"/>
      <c r="B1593" s="113" t="s">
        <v>1038</v>
      </c>
      <c r="C1593" s="71" t="s">
        <v>7092</v>
      </c>
      <c r="D1593" s="114" t="s">
        <v>7092</v>
      </c>
      <c r="E1593" s="132"/>
      <c r="F1593" s="107"/>
      <c r="G1593" s="107"/>
    </row>
    <row r="1594" spans="1:7" x14ac:dyDescent="0.25">
      <c r="A1594" s="104"/>
      <c r="B1594" s="113" t="s">
        <v>14018</v>
      </c>
      <c r="C1594" s="71" t="s">
        <v>7092</v>
      </c>
      <c r="D1594" s="114" t="s">
        <v>7092</v>
      </c>
      <c r="E1594" s="132"/>
      <c r="F1594" s="107"/>
      <c r="G1594" s="107"/>
    </row>
    <row r="1595" spans="1:7" x14ac:dyDescent="0.25">
      <c r="A1595" s="104"/>
      <c r="B1595" s="113" t="s">
        <v>14019</v>
      </c>
      <c r="C1595" s="71" t="s">
        <v>7092</v>
      </c>
      <c r="D1595" s="114" t="s">
        <v>7092</v>
      </c>
      <c r="E1595" s="132"/>
      <c r="F1595" s="107"/>
      <c r="G1595" s="107"/>
    </row>
    <row r="1596" spans="1:7" x14ac:dyDescent="0.25">
      <c r="A1596" s="104"/>
      <c r="B1596" s="113" t="s">
        <v>11442</v>
      </c>
      <c r="C1596" s="71" t="s">
        <v>7092</v>
      </c>
      <c r="D1596" s="114" t="s">
        <v>7092</v>
      </c>
      <c r="E1596" s="132"/>
      <c r="F1596" s="107"/>
      <c r="G1596" s="107"/>
    </row>
    <row r="1597" spans="1:7" x14ac:dyDescent="0.25">
      <c r="A1597" s="104"/>
      <c r="B1597" s="113" t="s">
        <v>14020</v>
      </c>
      <c r="C1597" s="71" t="s">
        <v>7092</v>
      </c>
      <c r="D1597" s="114" t="s">
        <v>7092</v>
      </c>
      <c r="E1597" s="132"/>
      <c r="F1597" s="107"/>
      <c r="G1597" s="107"/>
    </row>
    <row r="1598" spans="1:7" x14ac:dyDescent="0.25">
      <c r="A1598" s="104"/>
      <c r="B1598" s="113" t="s">
        <v>1039</v>
      </c>
      <c r="C1598" s="71" t="s">
        <v>7092</v>
      </c>
      <c r="D1598" s="114" t="s">
        <v>7092</v>
      </c>
      <c r="E1598" s="132"/>
      <c r="F1598" s="107"/>
      <c r="G1598" s="107"/>
    </row>
    <row r="1599" spans="1:7" x14ac:dyDescent="0.25">
      <c r="A1599" s="104"/>
      <c r="B1599" s="113" t="s">
        <v>9930</v>
      </c>
      <c r="C1599" s="71" t="s">
        <v>7092</v>
      </c>
      <c r="D1599" s="114" t="s">
        <v>7092</v>
      </c>
      <c r="E1599" s="132"/>
      <c r="F1599" s="107"/>
      <c r="G1599" s="107"/>
    </row>
    <row r="1600" spans="1:7" x14ac:dyDescent="0.25">
      <c r="A1600" s="104"/>
      <c r="B1600" s="113" t="s">
        <v>14021</v>
      </c>
      <c r="C1600" s="71" t="s">
        <v>7092</v>
      </c>
      <c r="D1600" s="114" t="s">
        <v>7092</v>
      </c>
      <c r="E1600" s="132"/>
      <c r="F1600" s="107"/>
      <c r="G1600" s="107"/>
    </row>
    <row r="1601" spans="1:7" x14ac:dyDescent="0.25">
      <c r="A1601" s="104"/>
      <c r="B1601" s="113" t="s">
        <v>1040</v>
      </c>
      <c r="C1601" s="71" t="s">
        <v>7091</v>
      </c>
      <c r="D1601" s="114" t="s">
        <v>7092</v>
      </c>
      <c r="E1601" s="132"/>
      <c r="F1601" s="107"/>
      <c r="G1601" s="107"/>
    </row>
    <row r="1602" spans="1:7" x14ac:dyDescent="0.25">
      <c r="A1602" s="104"/>
      <c r="B1602" s="113" t="s">
        <v>14022</v>
      </c>
      <c r="C1602" s="71" t="s">
        <v>7092</v>
      </c>
      <c r="D1602" s="114" t="s">
        <v>7092</v>
      </c>
      <c r="E1602" s="132"/>
      <c r="F1602" s="107"/>
      <c r="G1602" s="107"/>
    </row>
    <row r="1603" spans="1:7" x14ac:dyDescent="0.25">
      <c r="A1603" s="104"/>
      <c r="B1603" s="113" t="s">
        <v>14023</v>
      </c>
      <c r="C1603" s="71" t="s">
        <v>7092</v>
      </c>
      <c r="D1603" s="114" t="s">
        <v>7092</v>
      </c>
      <c r="E1603" s="132"/>
      <c r="F1603" s="107"/>
      <c r="G1603" s="107"/>
    </row>
    <row r="1604" spans="1:7" x14ac:dyDescent="0.25">
      <c r="A1604" s="104"/>
      <c r="B1604" s="113" t="s">
        <v>14024</v>
      </c>
      <c r="C1604" s="71" t="s">
        <v>7092</v>
      </c>
      <c r="D1604" s="114" t="s">
        <v>7092</v>
      </c>
      <c r="E1604" s="132"/>
      <c r="F1604" s="107"/>
      <c r="G1604" s="107"/>
    </row>
    <row r="1605" spans="1:7" x14ac:dyDescent="0.25">
      <c r="A1605" s="104"/>
      <c r="B1605" s="113" t="s">
        <v>14025</v>
      </c>
      <c r="C1605" s="71" t="s">
        <v>7092</v>
      </c>
      <c r="D1605" s="114" t="s">
        <v>7092</v>
      </c>
      <c r="E1605" s="132"/>
      <c r="F1605" s="107"/>
      <c r="G1605" s="107"/>
    </row>
    <row r="1606" spans="1:7" x14ac:dyDescent="0.25">
      <c r="A1606" s="104"/>
      <c r="B1606" s="113" t="s">
        <v>9936</v>
      </c>
      <c r="C1606" s="71" t="s">
        <v>7091</v>
      </c>
      <c r="D1606" s="114" t="s">
        <v>7092</v>
      </c>
      <c r="E1606" s="132"/>
      <c r="F1606" s="107"/>
      <c r="G1606" s="107"/>
    </row>
    <row r="1607" spans="1:7" x14ac:dyDescent="0.25">
      <c r="A1607" s="104"/>
      <c r="B1607" s="113" t="s">
        <v>9937</v>
      </c>
      <c r="C1607" s="71" t="s">
        <v>7091</v>
      </c>
      <c r="D1607" s="114" t="s">
        <v>7092</v>
      </c>
      <c r="E1607" s="132"/>
      <c r="F1607" s="107"/>
      <c r="G1607" s="107"/>
    </row>
    <row r="1608" spans="1:7" x14ac:dyDescent="0.25">
      <c r="A1608" s="104"/>
      <c r="B1608" s="113" t="s">
        <v>1044</v>
      </c>
      <c r="C1608" s="71" t="s">
        <v>7091</v>
      </c>
      <c r="D1608" s="114" t="s">
        <v>7092</v>
      </c>
      <c r="E1608" s="132"/>
      <c r="F1608" s="107"/>
      <c r="G1608" s="107"/>
    </row>
    <row r="1609" spans="1:7" x14ac:dyDescent="0.25">
      <c r="A1609" s="104"/>
      <c r="B1609" s="113" t="s">
        <v>9938</v>
      </c>
      <c r="C1609" s="71" t="s">
        <v>7091</v>
      </c>
      <c r="D1609" s="114" t="s">
        <v>7092</v>
      </c>
      <c r="E1609" s="132"/>
      <c r="F1609" s="107"/>
      <c r="G1609" s="107"/>
    </row>
    <row r="1610" spans="1:7" x14ac:dyDescent="0.25">
      <c r="A1610" s="104"/>
      <c r="B1610" s="113" t="s">
        <v>14026</v>
      </c>
      <c r="C1610" s="71" t="s">
        <v>7092</v>
      </c>
      <c r="D1610" s="114" t="s">
        <v>7092</v>
      </c>
      <c r="E1610" s="132"/>
      <c r="F1610" s="107"/>
      <c r="G1610" s="107"/>
    </row>
    <row r="1611" spans="1:7" x14ac:dyDescent="0.25">
      <c r="A1611" s="104"/>
      <c r="B1611" s="113" t="s">
        <v>8005</v>
      </c>
      <c r="C1611" s="71" t="s">
        <v>7092</v>
      </c>
      <c r="D1611" s="114" t="s">
        <v>7092</v>
      </c>
      <c r="E1611" s="132"/>
      <c r="F1611" s="107"/>
      <c r="G1611" s="107"/>
    </row>
    <row r="1612" spans="1:7" x14ac:dyDescent="0.25">
      <c r="A1612" s="104"/>
      <c r="B1612" s="113" t="s">
        <v>8006</v>
      </c>
      <c r="C1612" s="71" t="s">
        <v>7092</v>
      </c>
      <c r="D1612" s="114" t="s">
        <v>7092</v>
      </c>
      <c r="E1612" s="132"/>
      <c r="F1612" s="107"/>
      <c r="G1612" s="107"/>
    </row>
    <row r="1613" spans="1:7" x14ac:dyDescent="0.25">
      <c r="A1613" s="104"/>
      <c r="B1613" s="113" t="s">
        <v>8007</v>
      </c>
      <c r="C1613" s="71" t="s">
        <v>7092</v>
      </c>
      <c r="D1613" s="114" t="s">
        <v>7092</v>
      </c>
      <c r="E1613" s="132"/>
      <c r="F1613" s="107"/>
      <c r="G1613" s="107"/>
    </row>
    <row r="1614" spans="1:7" x14ac:dyDescent="0.25">
      <c r="A1614" s="104"/>
      <c r="B1614" s="113" t="s">
        <v>11443</v>
      </c>
      <c r="C1614" s="71" t="s">
        <v>7091</v>
      </c>
      <c r="D1614" s="114" t="s">
        <v>7092</v>
      </c>
      <c r="E1614" s="132"/>
      <c r="F1614" s="107"/>
      <c r="G1614" s="107"/>
    </row>
    <row r="1615" spans="1:7" x14ac:dyDescent="0.25">
      <c r="A1615" s="104"/>
      <c r="B1615" s="113" t="s">
        <v>8008</v>
      </c>
      <c r="C1615" s="71" t="s">
        <v>7091</v>
      </c>
      <c r="D1615" s="114" t="s">
        <v>7092</v>
      </c>
      <c r="E1615" s="132"/>
      <c r="F1615" s="107"/>
      <c r="G1615" s="107"/>
    </row>
    <row r="1616" spans="1:7" x14ac:dyDescent="0.25">
      <c r="A1616" s="104"/>
      <c r="B1616" s="113" t="s">
        <v>14027</v>
      </c>
      <c r="C1616" s="71" t="s">
        <v>7092</v>
      </c>
      <c r="D1616" s="114" t="s">
        <v>7092</v>
      </c>
      <c r="E1616" s="132"/>
      <c r="F1616" s="107"/>
      <c r="G1616" s="107"/>
    </row>
    <row r="1617" spans="1:7" x14ac:dyDescent="0.25">
      <c r="A1617" s="104"/>
      <c r="B1617" s="113" t="s">
        <v>14028</v>
      </c>
      <c r="C1617" s="71" t="s">
        <v>7092</v>
      </c>
      <c r="D1617" s="114" t="s">
        <v>7092</v>
      </c>
      <c r="E1617" s="132"/>
      <c r="F1617" s="107"/>
      <c r="G1617" s="107"/>
    </row>
    <row r="1618" spans="1:7" x14ac:dyDescent="0.25">
      <c r="A1618" s="104"/>
      <c r="B1618" s="113" t="s">
        <v>14029</v>
      </c>
      <c r="C1618" s="71" t="s">
        <v>7092</v>
      </c>
      <c r="D1618" s="114" t="s">
        <v>7092</v>
      </c>
      <c r="E1618" s="132"/>
      <c r="F1618" s="107"/>
      <c r="G1618" s="107"/>
    </row>
    <row r="1619" spans="1:7" x14ac:dyDescent="0.25">
      <c r="A1619" s="104"/>
      <c r="B1619" s="113" t="s">
        <v>9931</v>
      </c>
      <c r="C1619" s="71" t="s">
        <v>7092</v>
      </c>
      <c r="D1619" s="114" t="s">
        <v>7092</v>
      </c>
      <c r="E1619" s="132"/>
      <c r="F1619" s="107"/>
      <c r="G1619" s="107"/>
    </row>
    <row r="1620" spans="1:7" x14ac:dyDescent="0.25">
      <c r="A1620" s="104"/>
      <c r="B1620" s="113" t="s">
        <v>14030</v>
      </c>
      <c r="C1620" s="71" t="s">
        <v>7092</v>
      </c>
      <c r="D1620" s="114" t="s">
        <v>7092</v>
      </c>
      <c r="E1620" s="132"/>
      <c r="F1620" s="107"/>
      <c r="G1620" s="107"/>
    </row>
    <row r="1621" spans="1:7" x14ac:dyDescent="0.25">
      <c r="A1621" s="104"/>
      <c r="B1621" s="113" t="s">
        <v>14031</v>
      </c>
      <c r="C1621" s="71" t="s">
        <v>7092</v>
      </c>
      <c r="D1621" s="114" t="s">
        <v>7092</v>
      </c>
      <c r="E1621" s="132"/>
      <c r="F1621" s="107"/>
      <c r="G1621" s="107"/>
    </row>
    <row r="1622" spans="1:7" x14ac:dyDescent="0.25">
      <c r="A1622" s="104"/>
      <c r="B1622" s="113" t="s">
        <v>14032</v>
      </c>
      <c r="C1622" s="71" t="s">
        <v>7092</v>
      </c>
      <c r="D1622" s="114" t="s">
        <v>7092</v>
      </c>
      <c r="E1622" s="132"/>
      <c r="F1622" s="107"/>
      <c r="G1622" s="107"/>
    </row>
    <row r="1623" spans="1:7" x14ac:dyDescent="0.25">
      <c r="A1623" s="104"/>
      <c r="B1623" s="113" t="s">
        <v>9932</v>
      </c>
      <c r="C1623" s="71" t="s">
        <v>7091</v>
      </c>
      <c r="D1623" s="114" t="s">
        <v>7092</v>
      </c>
      <c r="E1623" s="132"/>
      <c r="F1623" s="107"/>
      <c r="G1623" s="107"/>
    </row>
    <row r="1624" spans="1:7" x14ac:dyDescent="0.25">
      <c r="A1624" s="104"/>
      <c r="B1624" s="113" t="s">
        <v>9933</v>
      </c>
      <c r="C1624" s="71" t="s">
        <v>7091</v>
      </c>
      <c r="D1624" s="114" t="s">
        <v>7092</v>
      </c>
      <c r="E1624" s="132"/>
      <c r="F1624" s="107"/>
      <c r="G1624" s="107"/>
    </row>
    <row r="1625" spans="1:7" x14ac:dyDescent="0.25">
      <c r="A1625" s="104"/>
      <c r="B1625" s="113" t="s">
        <v>1041</v>
      </c>
      <c r="C1625" s="71" t="s">
        <v>7092</v>
      </c>
      <c r="D1625" s="114" t="s">
        <v>7092</v>
      </c>
      <c r="E1625" s="132"/>
      <c r="F1625" s="107"/>
      <c r="G1625" s="107"/>
    </row>
    <row r="1626" spans="1:7" x14ac:dyDescent="0.25">
      <c r="A1626" s="104"/>
      <c r="B1626" s="113" t="s">
        <v>14033</v>
      </c>
      <c r="C1626" s="71" t="s">
        <v>7092</v>
      </c>
      <c r="D1626" s="114" t="s">
        <v>7092</v>
      </c>
      <c r="E1626" s="132"/>
      <c r="F1626" s="107"/>
      <c r="G1626" s="107"/>
    </row>
    <row r="1627" spans="1:7" x14ac:dyDescent="0.25">
      <c r="A1627" s="104"/>
      <c r="B1627" s="113" t="s">
        <v>14034</v>
      </c>
      <c r="C1627" s="71" t="s">
        <v>7092</v>
      </c>
      <c r="D1627" s="114" t="s">
        <v>7092</v>
      </c>
      <c r="E1627" s="132"/>
      <c r="F1627" s="107"/>
      <c r="G1627" s="107"/>
    </row>
    <row r="1628" spans="1:7" x14ac:dyDescent="0.25">
      <c r="A1628" s="104"/>
      <c r="B1628" s="113" t="s">
        <v>1042</v>
      </c>
      <c r="C1628" s="71" t="s">
        <v>7091</v>
      </c>
      <c r="D1628" s="114" t="s">
        <v>7092</v>
      </c>
      <c r="E1628" s="132"/>
      <c r="F1628" s="107"/>
      <c r="G1628" s="107"/>
    </row>
    <row r="1629" spans="1:7" x14ac:dyDescent="0.25">
      <c r="A1629" s="104"/>
      <c r="B1629" s="113" t="s">
        <v>1043</v>
      </c>
      <c r="C1629" s="71" t="s">
        <v>7091</v>
      </c>
      <c r="D1629" s="114" t="s">
        <v>7092</v>
      </c>
      <c r="E1629" s="132"/>
      <c r="F1629" s="107"/>
      <c r="G1629" s="107"/>
    </row>
    <row r="1630" spans="1:7" x14ac:dyDescent="0.25">
      <c r="A1630" s="104"/>
      <c r="B1630" s="113" t="s">
        <v>9934</v>
      </c>
      <c r="C1630" s="71" t="s">
        <v>7091</v>
      </c>
      <c r="D1630" s="114" t="s">
        <v>7092</v>
      </c>
      <c r="E1630" s="132"/>
      <c r="F1630" s="107"/>
      <c r="G1630" s="107"/>
    </row>
    <row r="1631" spans="1:7" x14ac:dyDescent="0.25">
      <c r="A1631" s="104"/>
      <c r="B1631" s="113" t="s">
        <v>9935</v>
      </c>
      <c r="C1631" s="71" t="s">
        <v>7091</v>
      </c>
      <c r="D1631" s="114" t="s">
        <v>7092</v>
      </c>
      <c r="E1631" s="132"/>
      <c r="F1631" s="107"/>
      <c r="G1631" s="107"/>
    </row>
    <row r="1632" spans="1:7" x14ac:dyDescent="0.25">
      <c r="A1632" s="104"/>
      <c r="B1632" s="113" t="s">
        <v>14035</v>
      </c>
      <c r="C1632" s="71" t="s">
        <v>7092</v>
      </c>
      <c r="D1632" s="114" t="s">
        <v>7092</v>
      </c>
      <c r="E1632" s="132"/>
      <c r="F1632" s="107"/>
      <c r="G1632" s="107"/>
    </row>
    <row r="1633" spans="1:7" x14ac:dyDescent="0.25">
      <c r="A1633" s="104"/>
      <c r="B1633" s="113" t="s">
        <v>14036</v>
      </c>
      <c r="C1633" s="71" t="s">
        <v>7092</v>
      </c>
      <c r="D1633" s="114" t="s">
        <v>7092</v>
      </c>
      <c r="E1633" s="132"/>
      <c r="F1633" s="107"/>
      <c r="G1633" s="107"/>
    </row>
    <row r="1634" spans="1:7" x14ac:dyDescent="0.25">
      <c r="A1634" s="104"/>
      <c r="B1634" s="113" t="s">
        <v>14037</v>
      </c>
      <c r="C1634" s="71" t="s">
        <v>7092</v>
      </c>
      <c r="D1634" s="114" t="s">
        <v>7092</v>
      </c>
      <c r="E1634" s="132"/>
      <c r="F1634" s="107"/>
      <c r="G1634" s="107"/>
    </row>
    <row r="1635" spans="1:7" x14ac:dyDescent="0.25">
      <c r="A1635" s="104"/>
      <c r="B1635" s="113" t="s">
        <v>8009</v>
      </c>
      <c r="C1635" s="71" t="s">
        <v>7092</v>
      </c>
      <c r="D1635" s="114" t="s">
        <v>7092</v>
      </c>
      <c r="E1635" s="132"/>
      <c r="F1635" s="107"/>
      <c r="G1635" s="107"/>
    </row>
    <row r="1636" spans="1:7" x14ac:dyDescent="0.25">
      <c r="A1636" s="104"/>
      <c r="B1636" s="113" t="s">
        <v>8010</v>
      </c>
      <c r="C1636" s="71" t="s">
        <v>7091</v>
      </c>
      <c r="D1636" s="114" t="s">
        <v>7092</v>
      </c>
      <c r="E1636" s="132"/>
      <c r="F1636" s="107"/>
      <c r="G1636" s="107"/>
    </row>
    <row r="1637" spans="1:7" x14ac:dyDescent="0.25">
      <c r="A1637" s="104"/>
      <c r="B1637" s="113" t="s">
        <v>8011</v>
      </c>
      <c r="C1637" s="71" t="s">
        <v>7091</v>
      </c>
      <c r="D1637" s="114" t="s">
        <v>7092</v>
      </c>
      <c r="E1637" s="132"/>
      <c r="F1637" s="107"/>
      <c r="G1637" s="107"/>
    </row>
    <row r="1638" spans="1:7" x14ac:dyDescent="0.25">
      <c r="A1638" s="104"/>
      <c r="B1638" s="113" t="s">
        <v>1031</v>
      </c>
      <c r="C1638" s="71" t="s">
        <v>7092</v>
      </c>
      <c r="D1638" s="114" t="s">
        <v>7092</v>
      </c>
      <c r="E1638" s="132"/>
      <c r="F1638" s="107"/>
      <c r="G1638" s="107"/>
    </row>
    <row r="1639" spans="1:7" x14ac:dyDescent="0.25">
      <c r="A1639" s="104"/>
      <c r="B1639" s="113" t="s">
        <v>14038</v>
      </c>
      <c r="C1639" s="71" t="s">
        <v>7092</v>
      </c>
      <c r="D1639" s="114" t="s">
        <v>7092</v>
      </c>
      <c r="E1639" s="132"/>
      <c r="F1639" s="107"/>
      <c r="G1639" s="107"/>
    </row>
    <row r="1640" spans="1:7" x14ac:dyDescent="0.25">
      <c r="A1640" s="104"/>
      <c r="B1640" s="113" t="s">
        <v>8012</v>
      </c>
      <c r="C1640" s="71" t="s">
        <v>7091</v>
      </c>
      <c r="D1640" s="114" t="s">
        <v>7092</v>
      </c>
      <c r="E1640" s="132"/>
      <c r="F1640" s="107"/>
      <c r="G1640" s="107"/>
    </row>
    <row r="1641" spans="1:7" x14ac:dyDescent="0.25">
      <c r="A1641" s="104"/>
      <c r="B1641" s="113" t="s">
        <v>8013</v>
      </c>
      <c r="C1641" s="71" t="s">
        <v>7092</v>
      </c>
      <c r="D1641" s="114" t="s">
        <v>7092</v>
      </c>
      <c r="E1641" s="132"/>
      <c r="F1641" s="107"/>
      <c r="G1641" s="107"/>
    </row>
    <row r="1642" spans="1:7" x14ac:dyDescent="0.25">
      <c r="A1642" s="104"/>
      <c r="B1642" s="113" t="s">
        <v>14039</v>
      </c>
      <c r="C1642" s="71" t="s">
        <v>7092</v>
      </c>
      <c r="D1642" s="114" t="s">
        <v>7092</v>
      </c>
      <c r="E1642" s="132"/>
      <c r="F1642" s="107"/>
      <c r="G1642" s="107"/>
    </row>
    <row r="1643" spans="1:7" x14ac:dyDescent="0.25">
      <c r="A1643" s="104"/>
      <c r="B1643" s="113" t="s">
        <v>1045</v>
      </c>
      <c r="C1643" s="71" t="s">
        <v>7092</v>
      </c>
      <c r="D1643" s="114" t="s">
        <v>7092</v>
      </c>
      <c r="E1643" s="132"/>
      <c r="F1643" s="107"/>
      <c r="G1643" s="107"/>
    </row>
    <row r="1644" spans="1:7" x14ac:dyDescent="0.25">
      <c r="A1644" s="104"/>
      <c r="B1644" s="113" t="s">
        <v>14040</v>
      </c>
      <c r="C1644" s="71" t="s">
        <v>7092</v>
      </c>
      <c r="D1644" s="114" t="s">
        <v>7092</v>
      </c>
      <c r="E1644" s="132"/>
      <c r="F1644" s="107"/>
      <c r="G1644" s="107"/>
    </row>
    <row r="1645" spans="1:7" x14ac:dyDescent="0.25">
      <c r="A1645" s="104"/>
      <c r="B1645" s="113" t="s">
        <v>14041</v>
      </c>
      <c r="C1645" s="71" t="s">
        <v>7092</v>
      </c>
      <c r="D1645" s="114" t="s">
        <v>7092</v>
      </c>
      <c r="E1645" s="132"/>
      <c r="F1645" s="107"/>
      <c r="G1645" s="107"/>
    </row>
    <row r="1646" spans="1:7" x14ac:dyDescent="0.25">
      <c r="A1646" s="104"/>
      <c r="B1646" s="113" t="s">
        <v>14042</v>
      </c>
      <c r="C1646" s="71" t="s">
        <v>7092</v>
      </c>
      <c r="D1646" s="114" t="s">
        <v>7092</v>
      </c>
      <c r="E1646" s="132"/>
      <c r="F1646" s="107"/>
      <c r="G1646" s="107"/>
    </row>
    <row r="1647" spans="1:7" x14ac:dyDescent="0.25">
      <c r="A1647" s="104"/>
      <c r="B1647" s="113" t="s">
        <v>1025</v>
      </c>
      <c r="C1647" s="71" t="s">
        <v>7091</v>
      </c>
      <c r="D1647" s="114" t="s">
        <v>7092</v>
      </c>
      <c r="E1647" s="132"/>
      <c r="F1647" s="107"/>
      <c r="G1647" s="107"/>
    </row>
    <row r="1648" spans="1:7" x14ac:dyDescent="0.25">
      <c r="A1648" s="104"/>
      <c r="B1648" s="113" t="s">
        <v>8014</v>
      </c>
      <c r="C1648" s="71" t="s">
        <v>7091</v>
      </c>
      <c r="D1648" s="114" t="s">
        <v>7092</v>
      </c>
      <c r="E1648" s="132"/>
      <c r="F1648" s="107"/>
      <c r="G1648" s="107"/>
    </row>
    <row r="1649" spans="1:7" x14ac:dyDescent="0.25">
      <c r="A1649" s="104"/>
      <c r="B1649" s="113" t="s">
        <v>8015</v>
      </c>
      <c r="C1649" s="71" t="s">
        <v>7091</v>
      </c>
      <c r="D1649" s="114" t="s">
        <v>7092</v>
      </c>
      <c r="E1649" s="132"/>
      <c r="F1649" s="107"/>
      <c r="G1649" s="107"/>
    </row>
    <row r="1650" spans="1:7" x14ac:dyDescent="0.25">
      <c r="A1650" s="104"/>
      <c r="B1650" s="113" t="s">
        <v>8016</v>
      </c>
      <c r="C1650" s="71" t="s">
        <v>7092</v>
      </c>
      <c r="D1650" s="114" t="s">
        <v>7092</v>
      </c>
      <c r="E1650" s="132"/>
      <c r="F1650" s="107"/>
      <c r="G1650" s="107"/>
    </row>
    <row r="1651" spans="1:7" x14ac:dyDescent="0.25">
      <c r="A1651" s="104"/>
      <c r="B1651" s="113" t="s">
        <v>14043</v>
      </c>
      <c r="C1651" s="71" t="s">
        <v>7092</v>
      </c>
      <c r="D1651" s="114" t="s">
        <v>7092</v>
      </c>
      <c r="E1651" s="132"/>
      <c r="F1651" s="107"/>
      <c r="G1651" s="107"/>
    </row>
    <row r="1652" spans="1:7" x14ac:dyDescent="0.25">
      <c r="A1652" s="104"/>
      <c r="B1652" s="113" t="s">
        <v>14044</v>
      </c>
      <c r="C1652" s="71" t="s">
        <v>7092</v>
      </c>
      <c r="D1652" s="114" t="s">
        <v>7092</v>
      </c>
      <c r="E1652" s="132"/>
      <c r="F1652" s="107"/>
      <c r="G1652" s="107"/>
    </row>
    <row r="1653" spans="1:7" x14ac:dyDescent="0.25">
      <c r="A1653" s="104"/>
      <c r="B1653" s="113" t="s">
        <v>5000</v>
      </c>
      <c r="C1653" s="71" t="s">
        <v>7091</v>
      </c>
      <c r="D1653" s="114" t="s">
        <v>7092</v>
      </c>
      <c r="E1653" s="132"/>
      <c r="F1653" s="107"/>
      <c r="G1653" s="107"/>
    </row>
    <row r="1654" spans="1:7" x14ac:dyDescent="0.25">
      <c r="A1654" s="104"/>
      <c r="B1654" s="113" t="s">
        <v>8784</v>
      </c>
      <c r="C1654" s="71" t="s">
        <v>7091</v>
      </c>
      <c r="D1654" s="114" t="s">
        <v>7092</v>
      </c>
      <c r="E1654" s="132"/>
      <c r="F1654" s="107"/>
      <c r="G1654" s="107"/>
    </row>
    <row r="1655" spans="1:7" x14ac:dyDescent="0.25">
      <c r="A1655" s="104"/>
      <c r="B1655" s="113" t="s">
        <v>1046</v>
      </c>
      <c r="C1655" s="71" t="s">
        <v>7091</v>
      </c>
      <c r="D1655" s="114" t="s">
        <v>7092</v>
      </c>
      <c r="E1655" s="132"/>
      <c r="F1655" s="107"/>
      <c r="G1655" s="107"/>
    </row>
    <row r="1656" spans="1:7" x14ac:dyDescent="0.25">
      <c r="A1656" s="104"/>
      <c r="B1656" s="113" t="s">
        <v>1047</v>
      </c>
      <c r="C1656" s="71" t="s">
        <v>7092</v>
      </c>
      <c r="D1656" s="114" t="s">
        <v>7092</v>
      </c>
      <c r="E1656" s="132"/>
      <c r="F1656" s="107"/>
      <c r="G1656" s="107"/>
    </row>
    <row r="1657" spans="1:7" x14ac:dyDescent="0.25">
      <c r="A1657" s="104"/>
      <c r="B1657" s="113" t="s">
        <v>1048</v>
      </c>
      <c r="C1657" s="71" t="s">
        <v>7092</v>
      </c>
      <c r="D1657" s="114" t="s">
        <v>7092</v>
      </c>
      <c r="E1657" s="132"/>
      <c r="F1657" s="107"/>
      <c r="G1657" s="107"/>
    </row>
    <row r="1658" spans="1:7" x14ac:dyDescent="0.25">
      <c r="A1658" s="104"/>
      <c r="B1658" s="113" t="s">
        <v>14045</v>
      </c>
      <c r="C1658" s="71" t="s">
        <v>7092</v>
      </c>
      <c r="D1658" s="114" t="s">
        <v>7092</v>
      </c>
      <c r="E1658" s="132"/>
      <c r="F1658" s="107"/>
      <c r="G1658" s="107"/>
    </row>
    <row r="1659" spans="1:7" x14ac:dyDescent="0.25">
      <c r="A1659" s="104"/>
      <c r="B1659" s="113" t="s">
        <v>14046</v>
      </c>
      <c r="C1659" s="71" t="s">
        <v>7092</v>
      </c>
      <c r="D1659" s="114" t="s">
        <v>7091</v>
      </c>
      <c r="E1659" s="132"/>
      <c r="F1659" s="107"/>
      <c r="G1659" s="107"/>
    </row>
    <row r="1660" spans="1:7" x14ac:dyDescent="0.25">
      <c r="A1660" s="104"/>
      <c r="B1660" s="113" t="s">
        <v>5001</v>
      </c>
      <c r="C1660" s="71" t="s">
        <v>7092</v>
      </c>
      <c r="D1660" s="114" t="s">
        <v>7092</v>
      </c>
      <c r="E1660" s="132"/>
      <c r="F1660" s="107"/>
      <c r="G1660" s="107"/>
    </row>
    <row r="1661" spans="1:7" x14ac:dyDescent="0.25">
      <c r="A1661" s="104"/>
      <c r="B1661" s="113" t="s">
        <v>5002</v>
      </c>
      <c r="C1661" s="71" t="s">
        <v>7092</v>
      </c>
      <c r="D1661" s="114" t="s">
        <v>7092</v>
      </c>
      <c r="E1661" s="132"/>
      <c r="F1661" s="107"/>
      <c r="G1661" s="107"/>
    </row>
    <row r="1662" spans="1:7" x14ac:dyDescent="0.25">
      <c r="A1662" s="104"/>
      <c r="B1662" s="113" t="s">
        <v>5003</v>
      </c>
      <c r="C1662" s="71" t="s">
        <v>7092</v>
      </c>
      <c r="D1662" s="114" t="s">
        <v>7092</v>
      </c>
      <c r="E1662" s="132"/>
      <c r="F1662" s="107"/>
      <c r="G1662" s="107"/>
    </row>
    <row r="1663" spans="1:7" x14ac:dyDescent="0.25">
      <c r="A1663" s="104"/>
      <c r="B1663" s="113" t="s">
        <v>5327</v>
      </c>
      <c r="C1663" s="71" t="s">
        <v>7092</v>
      </c>
      <c r="D1663" s="114" t="s">
        <v>7092</v>
      </c>
      <c r="E1663" s="132"/>
      <c r="F1663" s="107"/>
      <c r="G1663" s="107"/>
    </row>
    <row r="1664" spans="1:7" x14ac:dyDescent="0.25">
      <c r="A1664" s="104"/>
      <c r="B1664" s="113" t="s">
        <v>5328</v>
      </c>
      <c r="C1664" s="71" t="s">
        <v>7092</v>
      </c>
      <c r="D1664" s="114" t="s">
        <v>7092</v>
      </c>
      <c r="E1664" s="132"/>
      <c r="F1664" s="107"/>
      <c r="G1664" s="107"/>
    </row>
    <row r="1665" spans="1:7" x14ac:dyDescent="0.25">
      <c r="A1665" s="104"/>
      <c r="B1665" s="113" t="s">
        <v>2541</v>
      </c>
      <c r="C1665" s="71" t="s">
        <v>7092</v>
      </c>
      <c r="D1665" s="114" t="s">
        <v>7092</v>
      </c>
      <c r="E1665" s="132"/>
      <c r="F1665" s="107"/>
      <c r="G1665" s="107"/>
    </row>
    <row r="1666" spans="1:7" x14ac:dyDescent="0.25">
      <c r="A1666" s="104"/>
      <c r="B1666" s="113" t="s">
        <v>2542</v>
      </c>
      <c r="C1666" s="71" t="s">
        <v>7092</v>
      </c>
      <c r="D1666" s="114" t="s">
        <v>7092</v>
      </c>
      <c r="E1666" s="132"/>
      <c r="F1666" s="107"/>
      <c r="G1666" s="107"/>
    </row>
    <row r="1667" spans="1:7" x14ac:dyDescent="0.25">
      <c r="A1667" s="104"/>
      <c r="B1667" s="113" t="s">
        <v>2543</v>
      </c>
      <c r="C1667" s="71" t="s">
        <v>7092</v>
      </c>
      <c r="D1667" s="114" t="s">
        <v>7092</v>
      </c>
      <c r="E1667" s="132"/>
      <c r="F1667" s="107"/>
      <c r="G1667" s="107"/>
    </row>
    <row r="1668" spans="1:7" x14ac:dyDescent="0.25">
      <c r="A1668" s="104"/>
      <c r="B1668" s="113" t="s">
        <v>2544</v>
      </c>
      <c r="C1668" s="71" t="s">
        <v>7092</v>
      </c>
      <c r="D1668" s="114" t="s">
        <v>7092</v>
      </c>
      <c r="E1668" s="132"/>
      <c r="F1668" s="107"/>
      <c r="G1668" s="107"/>
    </row>
    <row r="1669" spans="1:7" x14ac:dyDescent="0.25">
      <c r="A1669" s="104"/>
      <c r="B1669" s="113" t="s">
        <v>2545</v>
      </c>
      <c r="C1669" s="71" t="s">
        <v>7092</v>
      </c>
      <c r="D1669" s="114" t="s">
        <v>7092</v>
      </c>
      <c r="E1669" s="132"/>
      <c r="F1669" s="107"/>
      <c r="G1669" s="107"/>
    </row>
    <row r="1670" spans="1:7" x14ac:dyDescent="0.25">
      <c r="A1670" s="104"/>
      <c r="B1670" s="113" t="s">
        <v>4107</v>
      </c>
      <c r="C1670" s="71" t="s">
        <v>7092</v>
      </c>
      <c r="D1670" s="114" t="s">
        <v>7092</v>
      </c>
      <c r="E1670" s="132"/>
      <c r="F1670" s="107"/>
      <c r="G1670" s="107"/>
    </row>
    <row r="1671" spans="1:7" x14ac:dyDescent="0.25">
      <c r="A1671" s="104"/>
      <c r="B1671" s="113" t="s">
        <v>4108</v>
      </c>
      <c r="C1671" s="71" t="s">
        <v>7092</v>
      </c>
      <c r="D1671" s="114" t="s">
        <v>7092</v>
      </c>
      <c r="E1671" s="132"/>
      <c r="F1671" s="107"/>
      <c r="G1671" s="107"/>
    </row>
    <row r="1672" spans="1:7" x14ac:dyDescent="0.25">
      <c r="A1672" s="104"/>
      <c r="B1672" s="113" t="s">
        <v>4109</v>
      </c>
      <c r="C1672" s="71" t="s">
        <v>7092</v>
      </c>
      <c r="D1672" s="114" t="s">
        <v>7092</v>
      </c>
      <c r="E1672" s="132"/>
      <c r="F1672" s="107"/>
      <c r="G1672" s="107"/>
    </row>
    <row r="1673" spans="1:7" x14ac:dyDescent="0.25">
      <c r="A1673" s="104"/>
      <c r="B1673" s="113" t="s">
        <v>1049</v>
      </c>
      <c r="C1673" s="71" t="s">
        <v>7092</v>
      </c>
      <c r="D1673" s="114" t="s">
        <v>7092</v>
      </c>
      <c r="E1673" s="132"/>
      <c r="F1673" s="107"/>
      <c r="G1673" s="107"/>
    </row>
    <row r="1674" spans="1:7" x14ac:dyDescent="0.25">
      <c r="A1674" s="104"/>
      <c r="B1674" s="113" t="s">
        <v>4110</v>
      </c>
      <c r="C1674" s="71" t="s">
        <v>7091</v>
      </c>
      <c r="D1674" s="114" t="s">
        <v>7092</v>
      </c>
      <c r="E1674" s="132"/>
      <c r="F1674" s="107"/>
      <c r="G1674" s="107"/>
    </row>
    <row r="1675" spans="1:7" x14ac:dyDescent="0.25">
      <c r="A1675" s="104"/>
      <c r="B1675" s="113" t="s">
        <v>14047</v>
      </c>
      <c r="C1675" s="71" t="s">
        <v>7092</v>
      </c>
      <c r="D1675" s="114" t="s">
        <v>7092</v>
      </c>
      <c r="E1675" s="132"/>
      <c r="F1675" s="107"/>
      <c r="G1675" s="107"/>
    </row>
    <row r="1676" spans="1:7" x14ac:dyDescent="0.25">
      <c r="A1676" s="104"/>
      <c r="B1676" s="113" t="s">
        <v>189</v>
      </c>
      <c r="C1676" s="71" t="s">
        <v>7091</v>
      </c>
      <c r="D1676" s="114" t="s">
        <v>7092</v>
      </c>
      <c r="E1676" s="132"/>
      <c r="F1676" s="107"/>
      <c r="G1676" s="107"/>
    </row>
    <row r="1677" spans="1:7" x14ac:dyDescent="0.25">
      <c r="A1677" s="104"/>
      <c r="B1677" s="113" t="s">
        <v>190</v>
      </c>
      <c r="C1677" s="71" t="s">
        <v>7091</v>
      </c>
      <c r="D1677" s="114" t="s">
        <v>7092</v>
      </c>
      <c r="E1677" s="132"/>
      <c r="F1677" s="107"/>
      <c r="G1677" s="107"/>
    </row>
    <row r="1678" spans="1:7" x14ac:dyDescent="0.25">
      <c r="A1678" s="104"/>
      <c r="B1678" s="113" t="s">
        <v>191</v>
      </c>
      <c r="C1678" s="71" t="s">
        <v>7092</v>
      </c>
      <c r="D1678" s="114" t="s">
        <v>7092</v>
      </c>
      <c r="E1678" s="132"/>
      <c r="F1678" s="107"/>
      <c r="G1678" s="107"/>
    </row>
    <row r="1679" spans="1:7" x14ac:dyDescent="0.25">
      <c r="A1679" s="104"/>
      <c r="B1679" s="113" t="s">
        <v>1783</v>
      </c>
      <c r="C1679" s="71" t="s">
        <v>7091</v>
      </c>
      <c r="D1679" s="114" t="s">
        <v>7092</v>
      </c>
      <c r="E1679" s="132"/>
      <c r="F1679" s="107"/>
      <c r="G1679" s="107"/>
    </row>
    <row r="1680" spans="1:7" x14ac:dyDescent="0.25">
      <c r="A1680" s="104"/>
      <c r="B1680" s="113" t="s">
        <v>3349</v>
      </c>
      <c r="C1680" s="71" t="s">
        <v>7092</v>
      </c>
      <c r="D1680" s="114" t="s">
        <v>7092</v>
      </c>
      <c r="E1680" s="132"/>
      <c r="F1680" s="107"/>
      <c r="G1680" s="107"/>
    </row>
    <row r="1681" spans="1:7" x14ac:dyDescent="0.25">
      <c r="A1681" s="104"/>
      <c r="B1681" s="113" t="s">
        <v>471</v>
      </c>
      <c r="C1681" s="71" t="s">
        <v>7091</v>
      </c>
      <c r="D1681" s="114" t="s">
        <v>7092</v>
      </c>
      <c r="E1681" s="132"/>
      <c r="F1681" s="107"/>
      <c r="G1681" s="107"/>
    </row>
    <row r="1682" spans="1:7" x14ac:dyDescent="0.25">
      <c r="A1682" s="104"/>
      <c r="B1682" s="113" t="s">
        <v>3350</v>
      </c>
      <c r="C1682" s="71" t="s">
        <v>7092</v>
      </c>
      <c r="D1682" s="114" t="s">
        <v>7092</v>
      </c>
      <c r="E1682" s="132"/>
      <c r="F1682" s="107"/>
      <c r="G1682" s="107"/>
    </row>
    <row r="1683" spans="1:7" x14ac:dyDescent="0.25">
      <c r="A1683" s="104"/>
      <c r="B1683" s="113" t="s">
        <v>3351</v>
      </c>
      <c r="C1683" s="71" t="s">
        <v>7092</v>
      </c>
      <c r="D1683" s="114" t="s">
        <v>7092</v>
      </c>
      <c r="E1683" s="132"/>
      <c r="F1683" s="107"/>
      <c r="G1683" s="107"/>
    </row>
    <row r="1684" spans="1:7" x14ac:dyDescent="0.25">
      <c r="A1684" s="104"/>
      <c r="B1684" s="113" t="s">
        <v>4111</v>
      </c>
      <c r="C1684" s="71" t="s">
        <v>7091</v>
      </c>
      <c r="D1684" s="114" t="s">
        <v>7092</v>
      </c>
      <c r="E1684" s="132"/>
      <c r="F1684" s="107"/>
      <c r="G1684" s="107"/>
    </row>
    <row r="1685" spans="1:7" x14ac:dyDescent="0.25">
      <c r="A1685" s="104"/>
      <c r="B1685" s="113" t="s">
        <v>11365</v>
      </c>
      <c r="C1685" s="71" t="s">
        <v>7091</v>
      </c>
      <c r="D1685" s="114" t="s">
        <v>7092</v>
      </c>
      <c r="E1685" s="132"/>
      <c r="F1685" s="107"/>
      <c r="G1685" s="107"/>
    </row>
    <row r="1686" spans="1:7" x14ac:dyDescent="0.25">
      <c r="A1686" s="104"/>
      <c r="B1686" s="113" t="s">
        <v>4112</v>
      </c>
      <c r="C1686" s="71" t="s">
        <v>7091</v>
      </c>
      <c r="D1686" s="114" t="s">
        <v>7092</v>
      </c>
      <c r="E1686" s="132"/>
      <c r="F1686" s="107"/>
      <c r="G1686" s="107"/>
    </row>
    <row r="1687" spans="1:7" x14ac:dyDescent="0.25">
      <c r="A1687" s="104"/>
      <c r="B1687" s="113" t="s">
        <v>4113</v>
      </c>
      <c r="C1687" s="71" t="s">
        <v>7092</v>
      </c>
      <c r="D1687" s="114" t="s">
        <v>7092</v>
      </c>
      <c r="E1687" s="132"/>
      <c r="F1687" s="107"/>
      <c r="G1687" s="107"/>
    </row>
    <row r="1688" spans="1:7" x14ac:dyDescent="0.25">
      <c r="A1688" s="104"/>
      <c r="B1688" s="113" t="s">
        <v>14048</v>
      </c>
      <c r="C1688" s="71" t="s">
        <v>7092</v>
      </c>
      <c r="D1688" s="114" t="s">
        <v>7092</v>
      </c>
      <c r="E1688" s="132"/>
      <c r="F1688" s="107"/>
      <c r="G1688" s="107"/>
    </row>
    <row r="1689" spans="1:7" x14ac:dyDescent="0.25">
      <c r="A1689" s="104"/>
      <c r="B1689" s="113" t="s">
        <v>14049</v>
      </c>
      <c r="C1689" s="71" t="s">
        <v>7092</v>
      </c>
      <c r="D1689" s="114" t="s">
        <v>7092</v>
      </c>
      <c r="E1689" s="132"/>
      <c r="F1689" s="107"/>
      <c r="G1689" s="107"/>
    </row>
    <row r="1690" spans="1:7" x14ac:dyDescent="0.25">
      <c r="A1690" s="104"/>
      <c r="B1690" s="113" t="s">
        <v>14050</v>
      </c>
      <c r="C1690" s="71" t="s">
        <v>7092</v>
      </c>
      <c r="D1690" s="114" t="s">
        <v>7092</v>
      </c>
      <c r="E1690" s="132"/>
      <c r="F1690" s="107"/>
      <c r="G1690" s="107"/>
    </row>
    <row r="1691" spans="1:7" x14ac:dyDescent="0.25">
      <c r="A1691" s="104"/>
      <c r="B1691" s="113" t="s">
        <v>14051</v>
      </c>
      <c r="C1691" s="71" t="s">
        <v>7092</v>
      </c>
      <c r="D1691" s="114" t="s">
        <v>7092</v>
      </c>
      <c r="E1691" s="132"/>
      <c r="F1691" s="107"/>
      <c r="G1691" s="107"/>
    </row>
    <row r="1692" spans="1:7" x14ac:dyDescent="0.25">
      <c r="A1692" s="104"/>
      <c r="B1692" s="113" t="s">
        <v>14052</v>
      </c>
      <c r="C1692" s="71" t="s">
        <v>7092</v>
      </c>
      <c r="D1692" s="114" t="s">
        <v>7092</v>
      </c>
      <c r="E1692" s="132"/>
      <c r="F1692" s="107"/>
      <c r="G1692" s="107"/>
    </row>
    <row r="1693" spans="1:7" x14ac:dyDescent="0.25">
      <c r="A1693" s="104"/>
      <c r="B1693" s="113" t="s">
        <v>4114</v>
      </c>
      <c r="C1693" s="71" t="s">
        <v>7091</v>
      </c>
      <c r="D1693" s="114" t="s">
        <v>7092</v>
      </c>
      <c r="E1693" s="132"/>
      <c r="F1693" s="107"/>
      <c r="G1693" s="107"/>
    </row>
    <row r="1694" spans="1:7" x14ac:dyDescent="0.25">
      <c r="A1694" s="104"/>
      <c r="B1694" s="113" t="s">
        <v>7791</v>
      </c>
      <c r="C1694" s="71" t="s">
        <v>7092</v>
      </c>
      <c r="D1694" s="114" t="s">
        <v>7092</v>
      </c>
      <c r="E1694" s="132"/>
      <c r="F1694" s="107"/>
      <c r="G1694" s="107"/>
    </row>
    <row r="1695" spans="1:7" x14ac:dyDescent="0.25">
      <c r="A1695" s="104"/>
      <c r="B1695" s="113" t="s">
        <v>4115</v>
      </c>
      <c r="C1695" s="71" t="s">
        <v>7091</v>
      </c>
      <c r="D1695" s="114" t="s">
        <v>7092</v>
      </c>
      <c r="E1695" s="132"/>
      <c r="F1695" s="107"/>
      <c r="G1695" s="107"/>
    </row>
    <row r="1696" spans="1:7" x14ac:dyDescent="0.25">
      <c r="A1696" s="104"/>
      <c r="B1696" s="113" t="s">
        <v>3352</v>
      </c>
      <c r="C1696" s="71" t="s">
        <v>7091</v>
      </c>
      <c r="D1696" s="114" t="s">
        <v>7092</v>
      </c>
      <c r="E1696" s="132"/>
      <c r="F1696" s="107"/>
      <c r="G1696" s="107"/>
    </row>
    <row r="1697" spans="1:7" x14ac:dyDescent="0.25">
      <c r="A1697" s="104"/>
      <c r="B1697" s="113" t="s">
        <v>14053</v>
      </c>
      <c r="C1697" s="71" t="s">
        <v>7092</v>
      </c>
      <c r="D1697" s="114" t="s">
        <v>7092</v>
      </c>
      <c r="E1697" s="132"/>
      <c r="F1697" s="107"/>
      <c r="G1697" s="107"/>
    </row>
    <row r="1698" spans="1:7" x14ac:dyDescent="0.25">
      <c r="A1698" s="104"/>
      <c r="B1698" s="113" t="s">
        <v>4116</v>
      </c>
      <c r="C1698" s="71" t="s">
        <v>7091</v>
      </c>
      <c r="D1698" s="114" t="s">
        <v>7092</v>
      </c>
      <c r="E1698" s="132"/>
      <c r="F1698" s="107"/>
      <c r="G1698" s="107"/>
    </row>
    <row r="1699" spans="1:7" x14ac:dyDescent="0.25">
      <c r="A1699" s="104"/>
      <c r="B1699" s="113" t="s">
        <v>14054</v>
      </c>
      <c r="C1699" s="71" t="s">
        <v>7092</v>
      </c>
      <c r="D1699" s="114" t="s">
        <v>7092</v>
      </c>
      <c r="E1699" s="132"/>
      <c r="F1699" s="107"/>
      <c r="G1699" s="107"/>
    </row>
    <row r="1700" spans="1:7" x14ac:dyDescent="0.25">
      <c r="A1700" s="104"/>
      <c r="B1700" s="113" t="s">
        <v>10115</v>
      </c>
      <c r="C1700" s="71" t="s">
        <v>7092</v>
      </c>
      <c r="D1700" s="114" t="s">
        <v>7092</v>
      </c>
      <c r="E1700" s="132"/>
      <c r="F1700" s="107"/>
      <c r="G1700" s="107"/>
    </row>
    <row r="1701" spans="1:7" x14ac:dyDescent="0.25">
      <c r="A1701" s="104"/>
      <c r="B1701" s="113" t="s">
        <v>14055</v>
      </c>
      <c r="C1701" s="71" t="s">
        <v>7092</v>
      </c>
      <c r="D1701" s="114" t="s">
        <v>7091</v>
      </c>
      <c r="E1701" s="132"/>
      <c r="F1701" s="107"/>
      <c r="G1701" s="107"/>
    </row>
    <row r="1702" spans="1:7" x14ac:dyDescent="0.25">
      <c r="A1702" s="104"/>
      <c r="B1702" s="113" t="s">
        <v>4117</v>
      </c>
      <c r="C1702" s="71" t="s">
        <v>7092</v>
      </c>
      <c r="D1702" s="114" t="s">
        <v>7092</v>
      </c>
      <c r="E1702" s="132"/>
      <c r="F1702" s="107"/>
      <c r="G1702" s="107"/>
    </row>
    <row r="1703" spans="1:7" x14ac:dyDescent="0.25">
      <c r="A1703" s="104"/>
      <c r="B1703" s="113" t="s">
        <v>4118</v>
      </c>
      <c r="C1703" s="71" t="s">
        <v>7092</v>
      </c>
      <c r="D1703" s="114" t="s">
        <v>7092</v>
      </c>
      <c r="E1703" s="132"/>
      <c r="F1703" s="107"/>
      <c r="G1703" s="107"/>
    </row>
    <row r="1704" spans="1:7" x14ac:dyDescent="0.25">
      <c r="A1704" s="104"/>
      <c r="B1704" s="113" t="s">
        <v>14056</v>
      </c>
      <c r="C1704" s="71" t="s">
        <v>7092</v>
      </c>
      <c r="D1704" s="114" t="s">
        <v>7092</v>
      </c>
      <c r="E1704" s="132"/>
      <c r="F1704" s="107"/>
      <c r="G1704" s="107"/>
    </row>
    <row r="1705" spans="1:7" x14ac:dyDescent="0.25">
      <c r="A1705" s="104"/>
      <c r="B1705" s="113" t="s">
        <v>7792</v>
      </c>
      <c r="C1705" s="71" t="s">
        <v>7091</v>
      </c>
      <c r="D1705" s="114" t="s">
        <v>7092</v>
      </c>
      <c r="E1705" s="132"/>
      <c r="F1705" s="107"/>
      <c r="G1705" s="107"/>
    </row>
    <row r="1706" spans="1:7" x14ac:dyDescent="0.25">
      <c r="A1706" s="104"/>
      <c r="B1706" s="113" t="s">
        <v>14057</v>
      </c>
      <c r="C1706" s="71" t="s">
        <v>7092</v>
      </c>
      <c r="D1706" s="114" t="s">
        <v>7092</v>
      </c>
      <c r="E1706" s="132"/>
      <c r="F1706" s="107"/>
      <c r="G1706" s="107"/>
    </row>
    <row r="1707" spans="1:7" x14ac:dyDescent="0.25">
      <c r="A1707" s="104"/>
      <c r="B1707" s="113" t="s">
        <v>4119</v>
      </c>
      <c r="C1707" s="71" t="s">
        <v>7092</v>
      </c>
      <c r="D1707" s="114" t="s">
        <v>7092</v>
      </c>
      <c r="E1707" s="132"/>
      <c r="F1707" s="107"/>
      <c r="G1707" s="107"/>
    </row>
    <row r="1708" spans="1:7" x14ac:dyDescent="0.25">
      <c r="A1708" s="104"/>
      <c r="B1708" s="113" t="s">
        <v>4120</v>
      </c>
      <c r="C1708" s="71" t="s">
        <v>7091</v>
      </c>
      <c r="D1708" s="114" t="s">
        <v>7092</v>
      </c>
      <c r="E1708" s="132"/>
      <c r="F1708" s="107"/>
      <c r="G1708" s="107"/>
    </row>
    <row r="1709" spans="1:7" x14ac:dyDescent="0.25">
      <c r="A1709" s="104"/>
      <c r="B1709" s="113" t="s">
        <v>4121</v>
      </c>
      <c r="C1709" s="71" t="s">
        <v>7091</v>
      </c>
      <c r="D1709" s="114" t="s">
        <v>7092</v>
      </c>
      <c r="E1709" s="132"/>
      <c r="F1709" s="107"/>
      <c r="G1709" s="107"/>
    </row>
    <row r="1710" spans="1:7" x14ac:dyDescent="0.25">
      <c r="A1710" s="104"/>
      <c r="B1710" s="113" t="s">
        <v>3353</v>
      </c>
      <c r="C1710" s="71" t="s">
        <v>7091</v>
      </c>
      <c r="D1710" s="114" t="s">
        <v>7092</v>
      </c>
      <c r="E1710" s="132"/>
      <c r="F1710" s="107"/>
      <c r="G1710" s="107"/>
    </row>
    <row r="1711" spans="1:7" x14ac:dyDescent="0.25">
      <c r="A1711" s="104"/>
      <c r="B1711" s="113" t="s">
        <v>3354</v>
      </c>
      <c r="C1711" s="71" t="s">
        <v>7092</v>
      </c>
      <c r="D1711" s="114" t="s">
        <v>7092</v>
      </c>
      <c r="E1711" s="132"/>
      <c r="F1711" s="107"/>
      <c r="G1711" s="107"/>
    </row>
    <row r="1712" spans="1:7" x14ac:dyDescent="0.25">
      <c r="A1712" s="104"/>
      <c r="B1712" s="113" t="s">
        <v>3355</v>
      </c>
      <c r="C1712" s="71" t="s">
        <v>7091</v>
      </c>
      <c r="D1712" s="114" t="s">
        <v>7092</v>
      </c>
      <c r="E1712" s="132"/>
      <c r="F1712" s="107"/>
      <c r="G1712" s="107"/>
    </row>
    <row r="1713" spans="1:7" x14ac:dyDescent="0.25">
      <c r="A1713" s="104"/>
      <c r="B1713" s="113" t="s">
        <v>4122</v>
      </c>
      <c r="C1713" s="71" t="s">
        <v>7091</v>
      </c>
      <c r="D1713" s="114" t="s">
        <v>7092</v>
      </c>
      <c r="E1713" s="132"/>
      <c r="F1713" s="107"/>
      <c r="G1713" s="107"/>
    </row>
    <row r="1714" spans="1:7" x14ac:dyDescent="0.25">
      <c r="A1714" s="104"/>
      <c r="B1714" s="113" t="s">
        <v>3356</v>
      </c>
      <c r="C1714" s="71" t="s">
        <v>7091</v>
      </c>
      <c r="D1714" s="114" t="s">
        <v>7092</v>
      </c>
      <c r="E1714" s="132"/>
      <c r="F1714" s="107"/>
      <c r="G1714" s="107"/>
    </row>
    <row r="1715" spans="1:7" x14ac:dyDescent="0.25">
      <c r="A1715" s="104"/>
      <c r="B1715" s="113" t="s">
        <v>7793</v>
      </c>
      <c r="C1715" s="71" t="s">
        <v>7091</v>
      </c>
      <c r="D1715" s="114" t="s">
        <v>7092</v>
      </c>
      <c r="E1715" s="132"/>
      <c r="F1715" s="107"/>
      <c r="G1715" s="107"/>
    </row>
    <row r="1716" spans="1:7" x14ac:dyDescent="0.25">
      <c r="A1716" s="104"/>
      <c r="B1716" s="113" t="s">
        <v>14058</v>
      </c>
      <c r="C1716" s="71" t="s">
        <v>7092</v>
      </c>
      <c r="D1716" s="114" t="s">
        <v>7092</v>
      </c>
      <c r="E1716" s="132"/>
      <c r="F1716" s="107"/>
      <c r="G1716" s="107"/>
    </row>
    <row r="1717" spans="1:7" x14ac:dyDescent="0.25">
      <c r="A1717" s="104"/>
      <c r="B1717" s="113" t="s">
        <v>7480</v>
      </c>
      <c r="C1717" s="71" t="s">
        <v>7092</v>
      </c>
      <c r="D1717" s="114" t="s">
        <v>7092</v>
      </c>
      <c r="E1717" s="132"/>
      <c r="F1717" s="107"/>
      <c r="G1717" s="107"/>
    </row>
    <row r="1718" spans="1:7" x14ac:dyDescent="0.25">
      <c r="A1718" s="104"/>
      <c r="B1718" s="113" t="s">
        <v>14059</v>
      </c>
      <c r="C1718" s="71" t="s">
        <v>7092</v>
      </c>
      <c r="D1718" s="114" t="s">
        <v>7092</v>
      </c>
      <c r="E1718" s="132"/>
      <c r="F1718" s="107"/>
      <c r="G1718" s="107"/>
    </row>
    <row r="1719" spans="1:7" x14ac:dyDescent="0.25">
      <c r="A1719" s="104"/>
      <c r="B1719" s="113" t="s">
        <v>4123</v>
      </c>
      <c r="C1719" s="71" t="s">
        <v>7091</v>
      </c>
      <c r="D1719" s="114" t="s">
        <v>7092</v>
      </c>
      <c r="E1719" s="132"/>
      <c r="F1719" s="107"/>
      <c r="G1719" s="107"/>
    </row>
    <row r="1720" spans="1:7" x14ac:dyDescent="0.25">
      <c r="A1720" s="104"/>
      <c r="B1720" s="113" t="s">
        <v>14060</v>
      </c>
      <c r="C1720" s="71" t="s">
        <v>7092</v>
      </c>
      <c r="D1720" s="114" t="s">
        <v>7092</v>
      </c>
      <c r="E1720" s="132"/>
      <c r="F1720" s="107"/>
      <c r="G1720" s="107"/>
    </row>
    <row r="1721" spans="1:7" x14ac:dyDescent="0.25">
      <c r="A1721" s="104"/>
      <c r="B1721" s="113" t="s">
        <v>14061</v>
      </c>
      <c r="C1721" s="71" t="s">
        <v>7092</v>
      </c>
      <c r="D1721" s="114" t="s">
        <v>7092</v>
      </c>
      <c r="E1721" s="132"/>
      <c r="F1721" s="107"/>
      <c r="G1721" s="107"/>
    </row>
    <row r="1722" spans="1:7" x14ac:dyDescent="0.25">
      <c r="A1722" s="104"/>
      <c r="B1722" s="113" t="s">
        <v>7107</v>
      </c>
      <c r="C1722" s="71" t="s">
        <v>7092</v>
      </c>
      <c r="D1722" s="114" t="s">
        <v>7092</v>
      </c>
      <c r="E1722" s="132"/>
      <c r="F1722" s="107"/>
      <c r="G1722" s="107"/>
    </row>
    <row r="1723" spans="1:7" x14ac:dyDescent="0.25">
      <c r="A1723" s="104"/>
      <c r="B1723" s="113" t="s">
        <v>4124</v>
      </c>
      <c r="C1723" s="71" t="s">
        <v>7091</v>
      </c>
      <c r="D1723" s="114" t="s">
        <v>7092</v>
      </c>
      <c r="E1723" s="132"/>
      <c r="F1723" s="107"/>
      <c r="G1723" s="107"/>
    </row>
    <row r="1724" spans="1:7" x14ac:dyDescent="0.25">
      <c r="A1724" s="104"/>
      <c r="B1724" s="113" t="s">
        <v>3357</v>
      </c>
      <c r="C1724" s="71" t="s">
        <v>7092</v>
      </c>
      <c r="D1724" s="114" t="s">
        <v>7092</v>
      </c>
      <c r="E1724" s="132"/>
      <c r="F1724" s="107"/>
      <c r="G1724" s="107"/>
    </row>
    <row r="1725" spans="1:7" x14ac:dyDescent="0.25">
      <c r="A1725" s="104"/>
      <c r="B1725" s="113" t="s">
        <v>14062</v>
      </c>
      <c r="C1725" s="71" t="s">
        <v>7092</v>
      </c>
      <c r="D1725" s="114" t="s">
        <v>7092</v>
      </c>
      <c r="E1725" s="132"/>
      <c r="F1725" s="107"/>
      <c r="G1725" s="107"/>
    </row>
    <row r="1726" spans="1:7" x14ac:dyDescent="0.25">
      <c r="A1726" s="104"/>
      <c r="B1726" s="113" t="s">
        <v>14063</v>
      </c>
      <c r="C1726" s="71" t="s">
        <v>7092</v>
      </c>
      <c r="D1726" s="114" t="s">
        <v>7092</v>
      </c>
      <c r="E1726" s="132"/>
      <c r="F1726" s="107"/>
      <c r="G1726" s="107"/>
    </row>
    <row r="1727" spans="1:7" x14ac:dyDescent="0.25">
      <c r="A1727" s="104"/>
      <c r="B1727" s="113" t="s">
        <v>14064</v>
      </c>
      <c r="C1727" s="71" t="s">
        <v>7092</v>
      </c>
      <c r="D1727" s="114" t="s">
        <v>7092</v>
      </c>
      <c r="E1727" s="132"/>
      <c r="F1727" s="107"/>
      <c r="G1727" s="107"/>
    </row>
    <row r="1728" spans="1:7" x14ac:dyDescent="0.25">
      <c r="A1728" s="104"/>
      <c r="B1728" s="113" t="s">
        <v>14065</v>
      </c>
      <c r="C1728" s="71" t="s">
        <v>7092</v>
      </c>
      <c r="D1728" s="114" t="s">
        <v>7092</v>
      </c>
      <c r="E1728" s="132"/>
      <c r="F1728" s="107"/>
      <c r="G1728" s="107"/>
    </row>
    <row r="1729" spans="1:7" x14ac:dyDescent="0.25">
      <c r="A1729" s="104"/>
      <c r="B1729" s="113" t="s">
        <v>4125</v>
      </c>
      <c r="C1729" s="71" t="s">
        <v>7091</v>
      </c>
      <c r="D1729" s="114" t="s">
        <v>7092</v>
      </c>
      <c r="E1729" s="132"/>
      <c r="F1729" s="107"/>
      <c r="G1729" s="107"/>
    </row>
    <row r="1730" spans="1:7" x14ac:dyDescent="0.25">
      <c r="A1730" s="104"/>
      <c r="B1730" s="113" t="s">
        <v>14066</v>
      </c>
      <c r="C1730" s="71" t="s">
        <v>7092</v>
      </c>
      <c r="D1730" s="114" t="s">
        <v>7092</v>
      </c>
      <c r="E1730" s="132"/>
      <c r="F1730" s="107"/>
      <c r="G1730" s="107"/>
    </row>
    <row r="1731" spans="1:7" x14ac:dyDescent="0.25">
      <c r="A1731" s="104"/>
      <c r="B1731" s="113" t="s">
        <v>14067</v>
      </c>
      <c r="C1731" s="71" t="s">
        <v>7092</v>
      </c>
      <c r="D1731" s="114" t="s">
        <v>7092</v>
      </c>
      <c r="E1731" s="132"/>
      <c r="F1731" s="107"/>
      <c r="G1731" s="107"/>
    </row>
    <row r="1732" spans="1:7" x14ac:dyDescent="0.25">
      <c r="A1732" s="104"/>
      <c r="B1732" s="113" t="s">
        <v>4126</v>
      </c>
      <c r="C1732" s="71" t="s">
        <v>7091</v>
      </c>
      <c r="D1732" s="114" t="s">
        <v>7092</v>
      </c>
      <c r="E1732" s="132"/>
      <c r="F1732" s="107"/>
      <c r="G1732" s="107"/>
    </row>
    <row r="1733" spans="1:7" x14ac:dyDescent="0.25">
      <c r="A1733" s="104"/>
      <c r="B1733" s="113" t="s">
        <v>14068</v>
      </c>
      <c r="C1733" s="71" t="s">
        <v>7092</v>
      </c>
      <c r="D1733" s="114" t="s">
        <v>7092</v>
      </c>
      <c r="E1733" s="132"/>
      <c r="F1733" s="107"/>
      <c r="G1733" s="107"/>
    </row>
    <row r="1734" spans="1:7" x14ac:dyDescent="0.25">
      <c r="A1734" s="104"/>
      <c r="B1734" s="113" t="s">
        <v>4127</v>
      </c>
      <c r="C1734" s="71" t="s">
        <v>7091</v>
      </c>
      <c r="D1734" s="114" t="s">
        <v>7092</v>
      </c>
      <c r="E1734" s="132"/>
      <c r="F1734" s="107"/>
      <c r="G1734" s="107"/>
    </row>
    <row r="1735" spans="1:7" x14ac:dyDescent="0.25">
      <c r="A1735" s="104"/>
      <c r="B1735" s="113" t="s">
        <v>4128</v>
      </c>
      <c r="C1735" s="71" t="s">
        <v>7092</v>
      </c>
      <c r="D1735" s="114" t="s">
        <v>7092</v>
      </c>
      <c r="E1735" s="132"/>
      <c r="F1735" s="107"/>
      <c r="G1735" s="107"/>
    </row>
    <row r="1736" spans="1:7" x14ac:dyDescent="0.25">
      <c r="A1736" s="104"/>
      <c r="B1736" s="113" t="s">
        <v>14069</v>
      </c>
      <c r="C1736" s="71" t="s">
        <v>7092</v>
      </c>
      <c r="D1736" s="114" t="s">
        <v>7092</v>
      </c>
      <c r="E1736" s="132"/>
      <c r="F1736" s="107"/>
      <c r="G1736" s="107"/>
    </row>
    <row r="1737" spans="1:7" x14ac:dyDescent="0.25">
      <c r="A1737" s="104"/>
      <c r="B1737" s="113" t="s">
        <v>4129</v>
      </c>
      <c r="C1737" s="71" t="s">
        <v>7092</v>
      </c>
      <c r="D1737" s="114" t="s">
        <v>7092</v>
      </c>
      <c r="E1737" s="132"/>
      <c r="F1737" s="107"/>
      <c r="G1737" s="107"/>
    </row>
    <row r="1738" spans="1:7" x14ac:dyDescent="0.25">
      <c r="A1738" s="104"/>
      <c r="B1738" s="113" t="s">
        <v>3358</v>
      </c>
      <c r="C1738" s="71" t="s">
        <v>7091</v>
      </c>
      <c r="D1738" s="114" t="s">
        <v>7092</v>
      </c>
      <c r="E1738" s="132"/>
      <c r="F1738" s="107"/>
      <c r="G1738" s="107"/>
    </row>
    <row r="1739" spans="1:7" x14ac:dyDescent="0.25">
      <c r="A1739" s="104"/>
      <c r="B1739" s="113" t="s">
        <v>1122</v>
      </c>
      <c r="C1739" s="71" t="s">
        <v>7091</v>
      </c>
      <c r="D1739" s="114" t="s">
        <v>7092</v>
      </c>
      <c r="E1739" s="132"/>
      <c r="F1739" s="107"/>
      <c r="G1739" s="107"/>
    </row>
    <row r="1740" spans="1:7" x14ac:dyDescent="0.25">
      <c r="A1740" s="104"/>
      <c r="B1740" s="113" t="s">
        <v>1123</v>
      </c>
      <c r="C1740" s="71" t="s">
        <v>7092</v>
      </c>
      <c r="D1740" s="114" t="s">
        <v>7092</v>
      </c>
      <c r="E1740" s="132"/>
      <c r="F1740" s="107"/>
      <c r="G1740" s="107"/>
    </row>
    <row r="1741" spans="1:7" x14ac:dyDescent="0.25">
      <c r="A1741" s="104"/>
      <c r="B1741" s="113" t="s">
        <v>3359</v>
      </c>
      <c r="C1741" s="71" t="s">
        <v>7091</v>
      </c>
      <c r="D1741" s="114" t="s">
        <v>7092</v>
      </c>
      <c r="E1741" s="132"/>
      <c r="F1741" s="107"/>
      <c r="G1741" s="107"/>
    </row>
    <row r="1742" spans="1:7" x14ac:dyDescent="0.25">
      <c r="A1742" s="104"/>
      <c r="B1742" s="113" t="s">
        <v>1124</v>
      </c>
      <c r="C1742" s="71" t="s">
        <v>7092</v>
      </c>
      <c r="D1742" s="114" t="s">
        <v>7092</v>
      </c>
      <c r="E1742" s="132"/>
      <c r="F1742" s="107"/>
      <c r="G1742" s="107"/>
    </row>
    <row r="1743" spans="1:7" x14ac:dyDescent="0.25">
      <c r="A1743" s="104"/>
      <c r="B1743" s="113" t="s">
        <v>3360</v>
      </c>
      <c r="C1743" s="71" t="s">
        <v>7091</v>
      </c>
      <c r="D1743" s="114" t="s">
        <v>7092</v>
      </c>
      <c r="E1743" s="132"/>
      <c r="F1743" s="107"/>
      <c r="G1743" s="107"/>
    </row>
    <row r="1744" spans="1:7" x14ac:dyDescent="0.25">
      <c r="A1744" s="104"/>
      <c r="B1744" s="113" t="s">
        <v>7481</v>
      </c>
      <c r="C1744" s="71" t="s">
        <v>7092</v>
      </c>
      <c r="D1744" s="114" t="s">
        <v>7092</v>
      </c>
      <c r="E1744" s="132"/>
      <c r="F1744" s="107"/>
      <c r="G1744" s="107"/>
    </row>
    <row r="1745" spans="1:7" x14ac:dyDescent="0.25">
      <c r="A1745" s="104"/>
      <c r="B1745" s="113" t="s">
        <v>14070</v>
      </c>
      <c r="C1745" s="71" t="s">
        <v>7092</v>
      </c>
      <c r="D1745" s="114" t="s">
        <v>7092</v>
      </c>
      <c r="E1745" s="132"/>
      <c r="F1745" s="107"/>
      <c r="G1745" s="107"/>
    </row>
    <row r="1746" spans="1:7" x14ac:dyDescent="0.25">
      <c r="A1746" s="104"/>
      <c r="B1746" s="113" t="s">
        <v>3361</v>
      </c>
      <c r="C1746" s="71" t="s">
        <v>7092</v>
      </c>
      <c r="D1746" s="114" t="s">
        <v>7092</v>
      </c>
      <c r="E1746" s="132"/>
      <c r="F1746" s="107"/>
      <c r="G1746" s="107"/>
    </row>
    <row r="1747" spans="1:7" x14ac:dyDescent="0.25">
      <c r="A1747" s="104"/>
      <c r="B1747" s="113" t="s">
        <v>2395</v>
      </c>
      <c r="C1747" s="71" t="s">
        <v>7091</v>
      </c>
      <c r="D1747" s="114" t="s">
        <v>7092</v>
      </c>
      <c r="E1747" s="132"/>
      <c r="F1747" s="107"/>
      <c r="G1747" s="107"/>
    </row>
    <row r="1748" spans="1:7" x14ac:dyDescent="0.25">
      <c r="A1748" s="104"/>
      <c r="B1748" s="113" t="s">
        <v>1125</v>
      </c>
      <c r="C1748" s="71" t="s">
        <v>7092</v>
      </c>
      <c r="D1748" s="114" t="s">
        <v>7092</v>
      </c>
      <c r="E1748" s="132"/>
      <c r="F1748" s="107"/>
      <c r="G1748" s="107"/>
    </row>
    <row r="1749" spans="1:7" x14ac:dyDescent="0.25">
      <c r="A1749" s="104"/>
      <c r="B1749" s="113" t="s">
        <v>2396</v>
      </c>
      <c r="C1749" s="71" t="s">
        <v>7091</v>
      </c>
      <c r="D1749" s="114" t="s">
        <v>7092</v>
      </c>
      <c r="E1749" s="132"/>
      <c r="F1749" s="107"/>
      <c r="G1749" s="107"/>
    </row>
    <row r="1750" spans="1:7" x14ac:dyDescent="0.25">
      <c r="A1750" s="104"/>
      <c r="B1750" s="113" t="s">
        <v>14071</v>
      </c>
      <c r="C1750" s="71" t="s">
        <v>7092</v>
      </c>
      <c r="D1750" s="114" t="s">
        <v>7092</v>
      </c>
      <c r="E1750" s="132"/>
      <c r="F1750" s="107"/>
      <c r="G1750" s="107"/>
    </row>
    <row r="1751" spans="1:7" x14ac:dyDescent="0.25">
      <c r="A1751" s="104"/>
      <c r="B1751" s="113" t="s">
        <v>14072</v>
      </c>
      <c r="C1751" s="71" t="s">
        <v>7092</v>
      </c>
      <c r="D1751" s="114" t="s">
        <v>7092</v>
      </c>
      <c r="E1751" s="132"/>
      <c r="F1751" s="107"/>
      <c r="G1751" s="107"/>
    </row>
    <row r="1752" spans="1:7" x14ac:dyDescent="0.25">
      <c r="A1752" s="104"/>
      <c r="B1752" s="113" t="s">
        <v>14073</v>
      </c>
      <c r="C1752" s="71" t="s">
        <v>7092</v>
      </c>
      <c r="D1752" s="114" t="s">
        <v>7092</v>
      </c>
      <c r="E1752" s="132"/>
      <c r="F1752" s="107"/>
      <c r="G1752" s="107"/>
    </row>
    <row r="1753" spans="1:7" x14ac:dyDescent="0.25">
      <c r="A1753" s="104"/>
      <c r="B1753" s="113" t="s">
        <v>14074</v>
      </c>
      <c r="C1753" s="71" t="s">
        <v>7092</v>
      </c>
      <c r="D1753" s="114" t="s">
        <v>7092</v>
      </c>
      <c r="E1753" s="132"/>
      <c r="F1753" s="107"/>
      <c r="G1753" s="107"/>
    </row>
    <row r="1754" spans="1:7" x14ac:dyDescent="0.25">
      <c r="A1754" s="104"/>
      <c r="B1754" s="113" t="s">
        <v>1126</v>
      </c>
      <c r="C1754" s="71" t="s">
        <v>7091</v>
      </c>
      <c r="D1754" s="114" t="s">
        <v>7092</v>
      </c>
      <c r="E1754" s="132"/>
      <c r="F1754" s="107"/>
      <c r="G1754" s="107"/>
    </row>
    <row r="1755" spans="1:7" x14ac:dyDescent="0.25">
      <c r="A1755" s="104"/>
      <c r="B1755" s="113" t="s">
        <v>1127</v>
      </c>
      <c r="C1755" s="71" t="s">
        <v>7091</v>
      </c>
      <c r="D1755" s="114" t="s">
        <v>7092</v>
      </c>
      <c r="E1755" s="132"/>
      <c r="F1755" s="107"/>
      <c r="G1755" s="107"/>
    </row>
    <row r="1756" spans="1:7" x14ac:dyDescent="0.25">
      <c r="A1756" s="104"/>
      <c r="B1756" s="113" t="s">
        <v>1128</v>
      </c>
      <c r="C1756" s="71" t="s">
        <v>7091</v>
      </c>
      <c r="D1756" s="114" t="s">
        <v>7092</v>
      </c>
      <c r="E1756" s="132"/>
      <c r="F1756" s="107"/>
      <c r="G1756" s="107"/>
    </row>
    <row r="1757" spans="1:7" x14ac:dyDescent="0.25">
      <c r="A1757" s="104"/>
      <c r="B1757" s="113" t="s">
        <v>1129</v>
      </c>
      <c r="C1757" s="71" t="s">
        <v>7091</v>
      </c>
      <c r="D1757" s="114" t="s">
        <v>7092</v>
      </c>
      <c r="E1757" s="132"/>
      <c r="F1757" s="107"/>
      <c r="G1757" s="107"/>
    </row>
    <row r="1758" spans="1:7" x14ac:dyDescent="0.25">
      <c r="A1758" s="104"/>
      <c r="B1758" s="113" t="s">
        <v>2397</v>
      </c>
      <c r="C1758" s="71" t="s">
        <v>7091</v>
      </c>
      <c r="D1758" s="114" t="s">
        <v>7092</v>
      </c>
      <c r="E1758" s="132"/>
      <c r="F1758" s="107"/>
      <c r="G1758" s="107"/>
    </row>
    <row r="1759" spans="1:7" x14ac:dyDescent="0.25">
      <c r="A1759" s="104"/>
      <c r="B1759" s="113" t="s">
        <v>14075</v>
      </c>
      <c r="C1759" s="71" t="s">
        <v>7091</v>
      </c>
      <c r="D1759" s="114" t="s">
        <v>7092</v>
      </c>
      <c r="E1759" s="132"/>
      <c r="F1759" s="107"/>
      <c r="G1759" s="107"/>
    </row>
    <row r="1760" spans="1:7" x14ac:dyDescent="0.25">
      <c r="A1760" s="104"/>
      <c r="B1760" s="113" t="s">
        <v>2398</v>
      </c>
      <c r="C1760" s="71" t="s">
        <v>7091</v>
      </c>
      <c r="D1760" s="114" t="s">
        <v>7092</v>
      </c>
      <c r="E1760" s="132"/>
      <c r="F1760" s="107"/>
      <c r="G1760" s="107"/>
    </row>
    <row r="1761" spans="1:7" x14ac:dyDescent="0.25">
      <c r="A1761" s="104"/>
      <c r="B1761" s="113" t="s">
        <v>2399</v>
      </c>
      <c r="C1761" s="71" t="s">
        <v>7092</v>
      </c>
      <c r="D1761" s="114" t="s">
        <v>7092</v>
      </c>
      <c r="E1761" s="132"/>
      <c r="F1761" s="107"/>
      <c r="G1761" s="107"/>
    </row>
    <row r="1762" spans="1:7" x14ac:dyDescent="0.25">
      <c r="A1762" s="104"/>
      <c r="B1762" s="113" t="s">
        <v>2400</v>
      </c>
      <c r="C1762" s="71" t="s">
        <v>7091</v>
      </c>
      <c r="D1762" s="114" t="s">
        <v>7092</v>
      </c>
      <c r="E1762" s="132"/>
      <c r="F1762" s="107"/>
      <c r="G1762" s="107"/>
    </row>
    <row r="1763" spans="1:7" x14ac:dyDescent="0.25">
      <c r="A1763" s="104"/>
      <c r="B1763" s="113" t="s">
        <v>10202</v>
      </c>
      <c r="C1763" s="71" t="s">
        <v>7091</v>
      </c>
      <c r="D1763" s="114" t="s">
        <v>7092</v>
      </c>
      <c r="E1763" s="132"/>
      <c r="F1763" s="107"/>
      <c r="G1763" s="107"/>
    </row>
    <row r="1764" spans="1:7" x14ac:dyDescent="0.25">
      <c r="A1764" s="104"/>
      <c r="B1764" s="113" t="s">
        <v>10203</v>
      </c>
      <c r="C1764" s="71" t="s">
        <v>7091</v>
      </c>
      <c r="D1764" s="114" t="s">
        <v>7092</v>
      </c>
      <c r="E1764" s="132"/>
      <c r="F1764" s="107"/>
      <c r="G1764" s="107"/>
    </row>
    <row r="1765" spans="1:7" x14ac:dyDescent="0.25">
      <c r="A1765" s="104"/>
      <c r="B1765" s="113" t="s">
        <v>2401</v>
      </c>
      <c r="C1765" s="71" t="s">
        <v>7092</v>
      </c>
      <c r="D1765" s="114" t="s">
        <v>7092</v>
      </c>
      <c r="E1765" s="132"/>
      <c r="F1765" s="107"/>
      <c r="G1765" s="107"/>
    </row>
    <row r="1766" spans="1:7" x14ac:dyDescent="0.25">
      <c r="A1766" s="104"/>
      <c r="B1766" s="113" t="s">
        <v>10204</v>
      </c>
      <c r="C1766" s="71" t="s">
        <v>7091</v>
      </c>
      <c r="D1766" s="114" t="s">
        <v>7092</v>
      </c>
      <c r="E1766" s="132"/>
      <c r="F1766" s="107"/>
      <c r="G1766" s="107"/>
    </row>
    <row r="1767" spans="1:7" x14ac:dyDescent="0.25">
      <c r="A1767" s="104"/>
      <c r="B1767" s="113" t="s">
        <v>10205</v>
      </c>
      <c r="C1767" s="71" t="s">
        <v>7091</v>
      </c>
      <c r="D1767" s="114" t="s">
        <v>7092</v>
      </c>
      <c r="E1767" s="132"/>
      <c r="F1767" s="107"/>
      <c r="G1767" s="107"/>
    </row>
    <row r="1768" spans="1:7" x14ac:dyDescent="0.25">
      <c r="A1768" s="104"/>
      <c r="B1768" s="113" t="s">
        <v>10206</v>
      </c>
      <c r="C1768" s="71" t="s">
        <v>7091</v>
      </c>
      <c r="D1768" s="114" t="s">
        <v>7092</v>
      </c>
      <c r="E1768" s="132"/>
      <c r="F1768" s="107"/>
      <c r="G1768" s="107"/>
    </row>
    <row r="1769" spans="1:7" x14ac:dyDescent="0.25">
      <c r="A1769" s="104"/>
      <c r="B1769" s="113" t="s">
        <v>2402</v>
      </c>
      <c r="C1769" s="71" t="s">
        <v>7092</v>
      </c>
      <c r="D1769" s="114" t="s">
        <v>7092</v>
      </c>
      <c r="E1769" s="132"/>
      <c r="F1769" s="107"/>
      <c r="G1769" s="107"/>
    </row>
    <row r="1770" spans="1:7" x14ac:dyDescent="0.25">
      <c r="A1770" s="104"/>
      <c r="B1770" s="113" t="s">
        <v>2403</v>
      </c>
      <c r="C1770" s="71" t="s">
        <v>7092</v>
      </c>
      <c r="D1770" s="114" t="s">
        <v>7092</v>
      </c>
      <c r="E1770" s="132"/>
      <c r="F1770" s="107"/>
      <c r="G1770" s="107"/>
    </row>
    <row r="1771" spans="1:7" x14ac:dyDescent="0.25">
      <c r="A1771" s="104"/>
      <c r="B1771" s="113" t="s">
        <v>10207</v>
      </c>
      <c r="C1771" s="71" t="s">
        <v>7091</v>
      </c>
      <c r="D1771" s="114" t="s">
        <v>7092</v>
      </c>
      <c r="E1771" s="132"/>
      <c r="F1771" s="107"/>
      <c r="G1771" s="107"/>
    </row>
    <row r="1772" spans="1:7" x14ac:dyDescent="0.25">
      <c r="A1772" s="104"/>
      <c r="B1772" s="113" t="s">
        <v>10208</v>
      </c>
      <c r="C1772" s="71" t="s">
        <v>7091</v>
      </c>
      <c r="D1772" s="114" t="s">
        <v>7092</v>
      </c>
      <c r="E1772" s="132"/>
      <c r="F1772" s="107"/>
      <c r="G1772" s="107"/>
    </row>
    <row r="1773" spans="1:7" x14ac:dyDescent="0.25">
      <c r="A1773" s="104"/>
      <c r="B1773" s="113" t="s">
        <v>2404</v>
      </c>
      <c r="C1773" s="71" t="s">
        <v>7092</v>
      </c>
      <c r="D1773" s="114" t="s">
        <v>7092</v>
      </c>
      <c r="E1773" s="132"/>
      <c r="F1773" s="107"/>
      <c r="G1773" s="107"/>
    </row>
    <row r="1774" spans="1:7" x14ac:dyDescent="0.25">
      <c r="A1774" s="104"/>
      <c r="B1774" s="113" t="s">
        <v>14076</v>
      </c>
      <c r="C1774" s="71" t="s">
        <v>7092</v>
      </c>
      <c r="D1774" s="114" t="s">
        <v>7092</v>
      </c>
      <c r="E1774" s="132"/>
      <c r="F1774" s="107"/>
      <c r="G1774" s="107"/>
    </row>
    <row r="1775" spans="1:7" x14ac:dyDescent="0.25">
      <c r="A1775" s="104"/>
      <c r="B1775" s="113" t="s">
        <v>14077</v>
      </c>
      <c r="C1775" s="71" t="s">
        <v>7092</v>
      </c>
      <c r="D1775" s="114" t="s">
        <v>7092</v>
      </c>
      <c r="E1775" s="132"/>
      <c r="F1775" s="107"/>
      <c r="G1775" s="107"/>
    </row>
    <row r="1776" spans="1:7" x14ac:dyDescent="0.25">
      <c r="A1776" s="104"/>
      <c r="B1776" s="113" t="s">
        <v>14078</v>
      </c>
      <c r="C1776" s="71" t="s">
        <v>7092</v>
      </c>
      <c r="D1776" s="114" t="s">
        <v>7092</v>
      </c>
      <c r="E1776" s="132"/>
      <c r="F1776" s="107"/>
      <c r="G1776" s="107"/>
    </row>
    <row r="1777" spans="1:7" x14ac:dyDescent="0.25">
      <c r="A1777" s="104"/>
      <c r="B1777" s="113" t="s">
        <v>2405</v>
      </c>
      <c r="C1777" s="71" t="s">
        <v>7091</v>
      </c>
      <c r="D1777" s="114" t="s">
        <v>7092</v>
      </c>
      <c r="E1777" s="132"/>
      <c r="F1777" s="107"/>
      <c r="G1777" s="107"/>
    </row>
    <row r="1778" spans="1:7" x14ac:dyDescent="0.25">
      <c r="A1778" s="104"/>
      <c r="B1778" s="113" t="s">
        <v>2406</v>
      </c>
      <c r="C1778" s="71" t="s">
        <v>7091</v>
      </c>
      <c r="D1778" s="114" t="s">
        <v>7092</v>
      </c>
      <c r="E1778" s="132"/>
      <c r="F1778" s="107"/>
      <c r="G1778" s="107"/>
    </row>
    <row r="1779" spans="1:7" x14ac:dyDescent="0.25">
      <c r="A1779" s="104"/>
      <c r="B1779" s="113" t="s">
        <v>2407</v>
      </c>
      <c r="C1779" s="71" t="s">
        <v>7091</v>
      </c>
      <c r="D1779" s="114" t="s">
        <v>7092</v>
      </c>
      <c r="E1779" s="132"/>
      <c r="F1779" s="107"/>
      <c r="G1779" s="107"/>
    </row>
    <row r="1780" spans="1:7" x14ac:dyDescent="0.25">
      <c r="A1780" s="104"/>
      <c r="B1780" s="113" t="s">
        <v>2408</v>
      </c>
      <c r="C1780" s="71" t="s">
        <v>7091</v>
      </c>
      <c r="D1780" s="114" t="s">
        <v>7092</v>
      </c>
      <c r="E1780" s="132"/>
      <c r="F1780" s="107"/>
      <c r="G1780" s="107"/>
    </row>
    <row r="1781" spans="1:7" x14ac:dyDescent="0.25">
      <c r="A1781" s="104"/>
      <c r="B1781" s="113" t="s">
        <v>2409</v>
      </c>
      <c r="C1781" s="71" t="s">
        <v>7091</v>
      </c>
      <c r="D1781" s="114" t="s">
        <v>7092</v>
      </c>
      <c r="E1781" s="132"/>
      <c r="F1781" s="107"/>
      <c r="G1781" s="107"/>
    </row>
    <row r="1782" spans="1:7" x14ac:dyDescent="0.25">
      <c r="A1782" s="104"/>
      <c r="B1782" s="113" t="s">
        <v>2410</v>
      </c>
      <c r="C1782" s="71" t="s">
        <v>7091</v>
      </c>
      <c r="D1782" s="114" t="s">
        <v>7092</v>
      </c>
      <c r="E1782" s="132"/>
      <c r="F1782" s="107"/>
      <c r="G1782" s="107"/>
    </row>
    <row r="1783" spans="1:7" x14ac:dyDescent="0.25">
      <c r="A1783" s="104"/>
      <c r="B1783" s="113" t="s">
        <v>2411</v>
      </c>
      <c r="C1783" s="71" t="s">
        <v>7092</v>
      </c>
      <c r="D1783" s="114" t="s">
        <v>7092</v>
      </c>
      <c r="E1783" s="132"/>
      <c r="F1783" s="107"/>
      <c r="G1783" s="107"/>
    </row>
    <row r="1784" spans="1:7" x14ac:dyDescent="0.25">
      <c r="A1784" s="104"/>
      <c r="B1784" s="113" t="s">
        <v>10209</v>
      </c>
      <c r="C1784" s="71" t="s">
        <v>7091</v>
      </c>
      <c r="D1784" s="114" t="s">
        <v>7092</v>
      </c>
      <c r="E1784" s="132"/>
      <c r="F1784" s="107"/>
      <c r="G1784" s="107"/>
    </row>
    <row r="1785" spans="1:7" x14ac:dyDescent="0.25">
      <c r="A1785" s="104"/>
      <c r="B1785" s="113" t="s">
        <v>10210</v>
      </c>
      <c r="C1785" s="71" t="s">
        <v>7091</v>
      </c>
      <c r="D1785" s="114" t="s">
        <v>7092</v>
      </c>
      <c r="E1785" s="132"/>
      <c r="F1785" s="107"/>
      <c r="G1785" s="107"/>
    </row>
    <row r="1786" spans="1:7" x14ac:dyDescent="0.25">
      <c r="A1786" s="104"/>
      <c r="B1786" s="113" t="s">
        <v>3362</v>
      </c>
      <c r="C1786" s="71" t="s">
        <v>7092</v>
      </c>
      <c r="D1786" s="114" t="s">
        <v>7092</v>
      </c>
      <c r="E1786" s="132"/>
      <c r="F1786" s="107"/>
      <c r="G1786" s="107"/>
    </row>
    <row r="1787" spans="1:7" x14ac:dyDescent="0.25">
      <c r="A1787" s="104"/>
      <c r="B1787" s="113" t="s">
        <v>14079</v>
      </c>
      <c r="C1787" s="71" t="s">
        <v>7092</v>
      </c>
      <c r="D1787" s="114" t="s">
        <v>7092</v>
      </c>
      <c r="E1787" s="132"/>
      <c r="F1787" s="107"/>
      <c r="G1787" s="107"/>
    </row>
    <row r="1788" spans="1:7" x14ac:dyDescent="0.25">
      <c r="A1788" s="104"/>
      <c r="B1788" s="113" t="s">
        <v>3363</v>
      </c>
      <c r="C1788" s="71" t="s">
        <v>7091</v>
      </c>
      <c r="D1788" s="114" t="s">
        <v>7092</v>
      </c>
      <c r="E1788" s="132"/>
      <c r="F1788" s="107"/>
      <c r="G1788" s="107"/>
    </row>
    <row r="1789" spans="1:7" x14ac:dyDescent="0.25">
      <c r="A1789" s="104"/>
      <c r="B1789" s="113" t="s">
        <v>14080</v>
      </c>
      <c r="C1789" s="71" t="s">
        <v>7092</v>
      </c>
      <c r="D1789" s="114" t="s">
        <v>7092</v>
      </c>
      <c r="E1789" s="132"/>
      <c r="F1789" s="107"/>
      <c r="G1789" s="107"/>
    </row>
    <row r="1790" spans="1:7" x14ac:dyDescent="0.25">
      <c r="A1790" s="104"/>
      <c r="B1790" s="113" t="s">
        <v>3364</v>
      </c>
      <c r="C1790" s="71" t="s">
        <v>7091</v>
      </c>
      <c r="D1790" s="114" t="s">
        <v>7092</v>
      </c>
      <c r="E1790" s="132"/>
      <c r="F1790" s="107"/>
      <c r="G1790" s="107"/>
    </row>
    <row r="1791" spans="1:7" x14ac:dyDescent="0.25">
      <c r="A1791" s="104"/>
      <c r="B1791" s="113" t="s">
        <v>3365</v>
      </c>
      <c r="C1791" s="71" t="s">
        <v>7091</v>
      </c>
      <c r="D1791" s="114" t="s">
        <v>7092</v>
      </c>
      <c r="E1791" s="132"/>
      <c r="F1791" s="107"/>
      <c r="G1791" s="107"/>
    </row>
    <row r="1792" spans="1:7" x14ac:dyDescent="0.25">
      <c r="A1792" s="104"/>
      <c r="B1792" s="113" t="s">
        <v>3366</v>
      </c>
      <c r="C1792" s="71" t="s">
        <v>7091</v>
      </c>
      <c r="D1792" s="114" t="s">
        <v>7092</v>
      </c>
      <c r="E1792" s="132"/>
      <c r="F1792" s="107"/>
      <c r="G1792" s="107"/>
    </row>
    <row r="1793" spans="1:7" x14ac:dyDescent="0.25">
      <c r="A1793" s="104"/>
      <c r="B1793" s="113" t="s">
        <v>14081</v>
      </c>
      <c r="C1793" s="71" t="s">
        <v>7092</v>
      </c>
      <c r="D1793" s="114" t="s">
        <v>7092</v>
      </c>
      <c r="E1793" s="132"/>
      <c r="F1793" s="107"/>
      <c r="G1793" s="107"/>
    </row>
    <row r="1794" spans="1:7" x14ac:dyDescent="0.25">
      <c r="A1794" s="104"/>
      <c r="B1794" s="113" t="s">
        <v>3367</v>
      </c>
      <c r="C1794" s="71" t="s">
        <v>7091</v>
      </c>
      <c r="D1794" s="114" t="s">
        <v>7092</v>
      </c>
      <c r="E1794" s="132"/>
      <c r="F1794" s="107"/>
      <c r="G1794" s="107"/>
    </row>
    <row r="1795" spans="1:7" x14ac:dyDescent="0.25">
      <c r="A1795" s="104"/>
      <c r="B1795" s="113" t="s">
        <v>3368</v>
      </c>
      <c r="C1795" s="71" t="s">
        <v>7091</v>
      </c>
      <c r="D1795" s="114" t="s">
        <v>7092</v>
      </c>
      <c r="E1795" s="132"/>
      <c r="F1795" s="107"/>
      <c r="G1795" s="107"/>
    </row>
    <row r="1796" spans="1:7" x14ac:dyDescent="0.25">
      <c r="A1796" s="104"/>
      <c r="B1796" s="113" t="s">
        <v>3369</v>
      </c>
      <c r="C1796" s="71" t="s">
        <v>7091</v>
      </c>
      <c r="D1796" s="114" t="s">
        <v>7092</v>
      </c>
      <c r="E1796" s="132"/>
      <c r="F1796" s="107"/>
      <c r="G1796" s="107"/>
    </row>
    <row r="1797" spans="1:7" x14ac:dyDescent="0.25">
      <c r="A1797" s="104"/>
      <c r="B1797" s="113" t="s">
        <v>3370</v>
      </c>
      <c r="C1797" s="71" t="s">
        <v>7091</v>
      </c>
      <c r="D1797" s="114" t="s">
        <v>7092</v>
      </c>
      <c r="E1797" s="132"/>
      <c r="F1797" s="107"/>
      <c r="G1797" s="107"/>
    </row>
    <row r="1798" spans="1:7" x14ac:dyDescent="0.25">
      <c r="A1798" s="104"/>
      <c r="B1798" s="113" t="s">
        <v>3371</v>
      </c>
      <c r="C1798" s="71" t="s">
        <v>7091</v>
      </c>
      <c r="D1798" s="114" t="s">
        <v>7092</v>
      </c>
      <c r="E1798" s="132"/>
      <c r="F1798" s="107"/>
      <c r="G1798" s="107"/>
    </row>
    <row r="1799" spans="1:7" x14ac:dyDescent="0.25">
      <c r="A1799" s="104"/>
      <c r="B1799" s="113" t="s">
        <v>3372</v>
      </c>
      <c r="C1799" s="71" t="s">
        <v>7091</v>
      </c>
      <c r="D1799" s="114" t="s">
        <v>7092</v>
      </c>
      <c r="E1799" s="132"/>
      <c r="F1799" s="107"/>
      <c r="G1799" s="107"/>
    </row>
    <row r="1800" spans="1:7" x14ac:dyDescent="0.25">
      <c r="A1800" s="104"/>
      <c r="B1800" s="113" t="s">
        <v>3373</v>
      </c>
      <c r="C1800" s="71" t="s">
        <v>7091</v>
      </c>
      <c r="D1800" s="114" t="s">
        <v>7092</v>
      </c>
      <c r="E1800" s="132"/>
      <c r="F1800" s="107"/>
      <c r="G1800" s="107"/>
    </row>
    <row r="1801" spans="1:7" x14ac:dyDescent="0.25">
      <c r="A1801" s="104"/>
      <c r="B1801" s="113" t="s">
        <v>3374</v>
      </c>
      <c r="C1801" s="71" t="s">
        <v>7091</v>
      </c>
      <c r="D1801" s="114" t="s">
        <v>7092</v>
      </c>
      <c r="E1801" s="132"/>
      <c r="F1801" s="107"/>
      <c r="G1801" s="107"/>
    </row>
    <row r="1802" spans="1:7" x14ac:dyDescent="0.25">
      <c r="A1802" s="104"/>
      <c r="B1802" s="113" t="s">
        <v>3375</v>
      </c>
      <c r="C1802" s="71" t="s">
        <v>7091</v>
      </c>
      <c r="D1802" s="114" t="s">
        <v>7092</v>
      </c>
      <c r="E1802" s="132"/>
      <c r="F1802" s="107"/>
      <c r="G1802" s="107"/>
    </row>
    <row r="1803" spans="1:7" x14ac:dyDescent="0.25">
      <c r="A1803" s="104"/>
      <c r="B1803" s="113" t="s">
        <v>3376</v>
      </c>
      <c r="C1803" s="71" t="s">
        <v>7091</v>
      </c>
      <c r="D1803" s="114" t="s">
        <v>7092</v>
      </c>
      <c r="E1803" s="132"/>
      <c r="F1803" s="107"/>
      <c r="G1803" s="107"/>
    </row>
    <row r="1804" spans="1:7" x14ac:dyDescent="0.25">
      <c r="A1804" s="104"/>
      <c r="B1804" s="113" t="s">
        <v>3377</v>
      </c>
      <c r="C1804" s="71" t="s">
        <v>7091</v>
      </c>
      <c r="D1804" s="114" t="s">
        <v>7092</v>
      </c>
      <c r="E1804" s="132"/>
      <c r="F1804" s="107"/>
      <c r="G1804" s="107"/>
    </row>
    <row r="1805" spans="1:7" x14ac:dyDescent="0.25">
      <c r="A1805" s="104"/>
      <c r="B1805" s="113" t="s">
        <v>3378</v>
      </c>
      <c r="C1805" s="71" t="s">
        <v>7091</v>
      </c>
      <c r="D1805" s="114" t="s">
        <v>7092</v>
      </c>
      <c r="E1805" s="132"/>
      <c r="F1805" s="107"/>
      <c r="G1805" s="107"/>
    </row>
    <row r="1806" spans="1:7" x14ac:dyDescent="0.25">
      <c r="A1806" s="104"/>
      <c r="B1806" s="113" t="s">
        <v>14082</v>
      </c>
      <c r="C1806" s="71" t="s">
        <v>7092</v>
      </c>
      <c r="D1806" s="114" t="s">
        <v>7092</v>
      </c>
      <c r="E1806" s="132"/>
      <c r="F1806" s="107"/>
      <c r="G1806" s="107"/>
    </row>
    <row r="1807" spans="1:7" x14ac:dyDescent="0.25">
      <c r="A1807" s="104"/>
      <c r="B1807" s="113" t="s">
        <v>10197</v>
      </c>
      <c r="C1807" s="71" t="s">
        <v>7091</v>
      </c>
      <c r="D1807" s="114" t="s">
        <v>7092</v>
      </c>
      <c r="E1807" s="132"/>
      <c r="F1807" s="107"/>
      <c r="G1807" s="107"/>
    </row>
    <row r="1808" spans="1:7" x14ac:dyDescent="0.25">
      <c r="A1808" s="104"/>
      <c r="B1808" s="113" t="s">
        <v>3379</v>
      </c>
      <c r="C1808" s="71" t="s">
        <v>7091</v>
      </c>
      <c r="D1808" s="114" t="s">
        <v>7092</v>
      </c>
      <c r="E1808" s="132"/>
      <c r="F1808" s="107"/>
      <c r="G1808" s="107"/>
    </row>
    <row r="1809" spans="1:7" x14ac:dyDescent="0.25">
      <c r="A1809" s="104"/>
      <c r="B1809" s="113" t="s">
        <v>10193</v>
      </c>
      <c r="C1809" s="71" t="s">
        <v>7091</v>
      </c>
      <c r="D1809" s="114" t="s">
        <v>7092</v>
      </c>
      <c r="E1809" s="132"/>
      <c r="F1809" s="107"/>
      <c r="G1809" s="107"/>
    </row>
    <row r="1810" spans="1:7" x14ac:dyDescent="0.25">
      <c r="A1810" s="104"/>
      <c r="B1810" s="113" t="s">
        <v>14083</v>
      </c>
      <c r="C1810" s="71" t="s">
        <v>7092</v>
      </c>
      <c r="D1810" s="114" t="s">
        <v>7092</v>
      </c>
      <c r="E1810" s="132"/>
      <c r="F1810" s="107"/>
      <c r="G1810" s="107"/>
    </row>
    <row r="1811" spans="1:7" x14ac:dyDescent="0.25">
      <c r="A1811" s="104"/>
      <c r="B1811" s="113" t="s">
        <v>3380</v>
      </c>
      <c r="C1811" s="71" t="s">
        <v>7091</v>
      </c>
      <c r="D1811" s="114" t="s">
        <v>7092</v>
      </c>
      <c r="E1811" s="132"/>
      <c r="F1811" s="107"/>
      <c r="G1811" s="107"/>
    </row>
    <row r="1812" spans="1:7" x14ac:dyDescent="0.25">
      <c r="A1812" s="104"/>
      <c r="B1812" s="113" t="s">
        <v>3381</v>
      </c>
      <c r="C1812" s="71" t="s">
        <v>7091</v>
      </c>
      <c r="D1812" s="114" t="s">
        <v>7092</v>
      </c>
      <c r="E1812" s="132"/>
      <c r="F1812" s="107"/>
      <c r="G1812" s="107"/>
    </row>
    <row r="1813" spans="1:7" x14ac:dyDescent="0.25">
      <c r="A1813" s="104"/>
      <c r="B1813" s="113" t="s">
        <v>10198</v>
      </c>
      <c r="C1813" s="71" t="s">
        <v>7091</v>
      </c>
      <c r="D1813" s="114" t="s">
        <v>7092</v>
      </c>
      <c r="E1813" s="132"/>
      <c r="F1813" s="107"/>
      <c r="G1813" s="107"/>
    </row>
    <row r="1814" spans="1:7" x14ac:dyDescent="0.25">
      <c r="A1814" s="104"/>
      <c r="B1814" s="113" t="s">
        <v>10199</v>
      </c>
      <c r="C1814" s="71" t="s">
        <v>7091</v>
      </c>
      <c r="D1814" s="114" t="s">
        <v>7092</v>
      </c>
      <c r="E1814" s="132"/>
      <c r="F1814" s="107"/>
      <c r="G1814" s="107"/>
    </row>
    <row r="1815" spans="1:7" x14ac:dyDescent="0.25">
      <c r="A1815" s="104"/>
      <c r="B1815" s="113" t="s">
        <v>3382</v>
      </c>
      <c r="C1815" s="71" t="s">
        <v>7091</v>
      </c>
      <c r="D1815" s="114" t="s">
        <v>7092</v>
      </c>
      <c r="E1815" s="132"/>
      <c r="F1815" s="107"/>
      <c r="G1815" s="107"/>
    </row>
    <row r="1816" spans="1:7" x14ac:dyDescent="0.25">
      <c r="A1816" s="104"/>
      <c r="B1816" s="113" t="s">
        <v>14084</v>
      </c>
      <c r="C1816" s="71" t="s">
        <v>7092</v>
      </c>
      <c r="D1816" s="114" t="s">
        <v>7092</v>
      </c>
      <c r="E1816" s="132"/>
      <c r="F1816" s="107"/>
      <c r="G1816" s="107"/>
    </row>
    <row r="1817" spans="1:7" x14ac:dyDescent="0.25">
      <c r="A1817" s="104"/>
      <c r="B1817" s="113" t="s">
        <v>10200</v>
      </c>
      <c r="C1817" s="71" t="s">
        <v>7091</v>
      </c>
      <c r="D1817" s="114" t="s">
        <v>7092</v>
      </c>
      <c r="E1817" s="132"/>
      <c r="F1817" s="107"/>
      <c r="G1817" s="107"/>
    </row>
    <row r="1818" spans="1:7" x14ac:dyDescent="0.25">
      <c r="A1818" s="104"/>
      <c r="B1818" s="113" t="s">
        <v>10201</v>
      </c>
      <c r="C1818" s="71" t="s">
        <v>7091</v>
      </c>
      <c r="D1818" s="114" t="s">
        <v>7092</v>
      </c>
      <c r="E1818" s="132"/>
      <c r="F1818" s="107"/>
      <c r="G1818" s="107"/>
    </row>
    <row r="1819" spans="1:7" x14ac:dyDescent="0.25">
      <c r="A1819" s="104"/>
      <c r="B1819" s="113" t="s">
        <v>3388</v>
      </c>
      <c r="C1819" s="71" t="s">
        <v>7092</v>
      </c>
      <c r="D1819" s="114" t="s">
        <v>7092</v>
      </c>
      <c r="E1819" s="132"/>
      <c r="F1819" s="107"/>
      <c r="G1819" s="107"/>
    </row>
    <row r="1820" spans="1:7" x14ac:dyDescent="0.25">
      <c r="A1820" s="104"/>
      <c r="B1820" s="113" t="s">
        <v>1130</v>
      </c>
      <c r="C1820" s="71" t="s">
        <v>7091</v>
      </c>
      <c r="D1820" s="114" t="s">
        <v>7092</v>
      </c>
      <c r="E1820" s="132"/>
      <c r="F1820" s="107"/>
      <c r="G1820" s="107"/>
    </row>
    <row r="1821" spans="1:7" x14ac:dyDescent="0.25">
      <c r="A1821" s="104"/>
      <c r="B1821" s="113" t="s">
        <v>1131</v>
      </c>
      <c r="C1821" s="71" t="s">
        <v>7092</v>
      </c>
      <c r="D1821" s="114" t="s">
        <v>7092</v>
      </c>
      <c r="E1821" s="132"/>
      <c r="F1821" s="107"/>
      <c r="G1821" s="107"/>
    </row>
    <row r="1822" spans="1:7" x14ac:dyDescent="0.25">
      <c r="A1822" s="104"/>
      <c r="B1822" s="113" t="s">
        <v>14085</v>
      </c>
      <c r="C1822" s="71" t="s">
        <v>7092</v>
      </c>
      <c r="D1822" s="114" t="s">
        <v>7092</v>
      </c>
      <c r="E1822" s="132"/>
      <c r="F1822" s="107"/>
      <c r="G1822" s="107"/>
    </row>
    <row r="1823" spans="1:7" x14ac:dyDescent="0.25">
      <c r="A1823" s="104"/>
      <c r="B1823" s="113" t="s">
        <v>14086</v>
      </c>
      <c r="C1823" s="71" t="s">
        <v>7092</v>
      </c>
      <c r="D1823" s="114" t="s">
        <v>7092</v>
      </c>
      <c r="E1823" s="132"/>
      <c r="F1823" s="107"/>
      <c r="G1823" s="107"/>
    </row>
    <row r="1824" spans="1:7" x14ac:dyDescent="0.25">
      <c r="A1824" s="104"/>
      <c r="B1824" s="113" t="s">
        <v>14087</v>
      </c>
      <c r="C1824" s="71" t="s">
        <v>7092</v>
      </c>
      <c r="D1824" s="114" t="s">
        <v>7092</v>
      </c>
      <c r="E1824" s="132"/>
      <c r="F1824" s="107"/>
      <c r="G1824" s="107"/>
    </row>
    <row r="1825" spans="1:7" x14ac:dyDescent="0.25">
      <c r="A1825" s="104"/>
      <c r="B1825" s="113" t="s">
        <v>14088</v>
      </c>
      <c r="C1825" s="71" t="s">
        <v>7092</v>
      </c>
      <c r="D1825" s="114" t="s">
        <v>7092</v>
      </c>
      <c r="E1825" s="132"/>
      <c r="F1825" s="107"/>
      <c r="G1825" s="107"/>
    </row>
    <row r="1826" spans="1:7" x14ac:dyDescent="0.25">
      <c r="A1826" s="104"/>
      <c r="B1826" s="113" t="s">
        <v>1132</v>
      </c>
      <c r="C1826" s="71" t="s">
        <v>7091</v>
      </c>
      <c r="D1826" s="114" t="s">
        <v>7092</v>
      </c>
      <c r="E1826" s="132"/>
      <c r="F1826" s="107"/>
      <c r="G1826" s="107"/>
    </row>
    <row r="1827" spans="1:7" x14ac:dyDescent="0.25">
      <c r="A1827" s="104"/>
      <c r="B1827" s="113" t="s">
        <v>3712</v>
      </c>
      <c r="C1827" s="71" t="s">
        <v>7092</v>
      </c>
      <c r="D1827" s="114" t="s">
        <v>7092</v>
      </c>
      <c r="E1827" s="132"/>
      <c r="F1827" s="107"/>
      <c r="G1827" s="107"/>
    </row>
    <row r="1828" spans="1:7" x14ac:dyDescent="0.25">
      <c r="A1828" s="104"/>
      <c r="B1828" s="113" t="s">
        <v>3713</v>
      </c>
      <c r="C1828" s="71" t="s">
        <v>7092</v>
      </c>
      <c r="D1828" s="114" t="s">
        <v>7092</v>
      </c>
      <c r="E1828" s="132"/>
      <c r="F1828" s="107"/>
      <c r="G1828" s="107"/>
    </row>
    <row r="1829" spans="1:7" x14ac:dyDescent="0.25">
      <c r="A1829" s="104"/>
      <c r="B1829" s="113" t="s">
        <v>1133</v>
      </c>
      <c r="C1829" s="71" t="s">
        <v>7092</v>
      </c>
      <c r="D1829" s="114" t="s">
        <v>7092</v>
      </c>
      <c r="E1829" s="132"/>
      <c r="F1829" s="107"/>
      <c r="G1829" s="107"/>
    </row>
    <row r="1830" spans="1:7" x14ac:dyDescent="0.25">
      <c r="A1830" s="104"/>
      <c r="B1830" s="113" t="s">
        <v>4981</v>
      </c>
      <c r="C1830" s="71" t="s">
        <v>7091</v>
      </c>
      <c r="D1830" s="114" t="s">
        <v>7092</v>
      </c>
      <c r="E1830" s="132"/>
      <c r="F1830" s="107"/>
      <c r="G1830" s="107"/>
    </row>
    <row r="1831" spans="1:7" x14ac:dyDescent="0.25">
      <c r="A1831" s="104"/>
      <c r="B1831" s="113" t="s">
        <v>4982</v>
      </c>
      <c r="C1831" s="71" t="s">
        <v>7091</v>
      </c>
      <c r="D1831" s="114" t="s">
        <v>7092</v>
      </c>
      <c r="E1831" s="132"/>
      <c r="F1831" s="107"/>
      <c r="G1831" s="107"/>
    </row>
    <row r="1832" spans="1:7" x14ac:dyDescent="0.25">
      <c r="A1832" s="104"/>
      <c r="B1832" s="113" t="s">
        <v>4983</v>
      </c>
      <c r="C1832" s="71" t="s">
        <v>7092</v>
      </c>
      <c r="D1832" s="114" t="s">
        <v>7092</v>
      </c>
      <c r="E1832" s="132"/>
      <c r="F1832" s="107"/>
      <c r="G1832" s="107"/>
    </row>
    <row r="1833" spans="1:7" x14ac:dyDescent="0.25">
      <c r="A1833" s="104"/>
      <c r="B1833" s="113" t="s">
        <v>14089</v>
      </c>
      <c r="C1833" s="71" t="s">
        <v>7092</v>
      </c>
      <c r="D1833" s="114" t="s">
        <v>7092</v>
      </c>
      <c r="E1833" s="132"/>
      <c r="F1833" s="107"/>
      <c r="G1833" s="107"/>
    </row>
    <row r="1834" spans="1:7" x14ac:dyDescent="0.25">
      <c r="A1834" s="104"/>
      <c r="B1834" s="113" t="s">
        <v>4984</v>
      </c>
      <c r="C1834" s="71" t="s">
        <v>7092</v>
      </c>
      <c r="D1834" s="114" t="s">
        <v>7092</v>
      </c>
      <c r="E1834" s="132"/>
      <c r="F1834" s="107"/>
      <c r="G1834" s="107"/>
    </row>
    <row r="1835" spans="1:7" x14ac:dyDescent="0.25">
      <c r="A1835" s="104"/>
      <c r="B1835" s="113" t="s">
        <v>4985</v>
      </c>
      <c r="C1835" s="71" t="s">
        <v>7092</v>
      </c>
      <c r="D1835" s="114" t="s">
        <v>7092</v>
      </c>
      <c r="E1835" s="132"/>
      <c r="F1835" s="107"/>
      <c r="G1835" s="107"/>
    </row>
    <row r="1836" spans="1:7" x14ac:dyDescent="0.25">
      <c r="A1836" s="104"/>
      <c r="B1836" s="113" t="s">
        <v>4986</v>
      </c>
      <c r="C1836" s="71" t="s">
        <v>7092</v>
      </c>
      <c r="D1836" s="114" t="s">
        <v>7092</v>
      </c>
      <c r="E1836" s="132"/>
      <c r="F1836" s="107"/>
      <c r="G1836" s="107"/>
    </row>
    <row r="1837" spans="1:7" x14ac:dyDescent="0.25">
      <c r="A1837" s="104"/>
      <c r="B1837" s="113" t="s">
        <v>14090</v>
      </c>
      <c r="C1837" s="71" t="s">
        <v>7092</v>
      </c>
      <c r="D1837" s="114" t="s">
        <v>7092</v>
      </c>
      <c r="E1837" s="132"/>
      <c r="F1837" s="107"/>
      <c r="G1837" s="107"/>
    </row>
    <row r="1838" spans="1:7" x14ac:dyDescent="0.25">
      <c r="A1838" s="104"/>
      <c r="B1838" s="113" t="s">
        <v>14091</v>
      </c>
      <c r="C1838" s="71" t="s">
        <v>7092</v>
      </c>
      <c r="D1838" s="114" t="s">
        <v>7092</v>
      </c>
      <c r="E1838" s="132"/>
      <c r="F1838" s="107"/>
      <c r="G1838" s="107"/>
    </row>
    <row r="1839" spans="1:7" x14ac:dyDescent="0.25">
      <c r="A1839" s="104"/>
      <c r="B1839" s="113" t="s">
        <v>14092</v>
      </c>
      <c r="C1839" s="71" t="s">
        <v>7092</v>
      </c>
      <c r="D1839" s="114" t="s">
        <v>7092</v>
      </c>
      <c r="E1839" s="132"/>
      <c r="F1839" s="107"/>
      <c r="G1839" s="107"/>
    </row>
    <row r="1840" spans="1:7" x14ac:dyDescent="0.25">
      <c r="A1840" s="104"/>
      <c r="B1840" s="113" t="s">
        <v>14093</v>
      </c>
      <c r="C1840" s="71" t="s">
        <v>7092</v>
      </c>
      <c r="D1840" s="114" t="s">
        <v>7092</v>
      </c>
      <c r="E1840" s="132"/>
      <c r="F1840" s="107"/>
      <c r="G1840" s="107"/>
    </row>
    <row r="1841" spans="1:7" x14ac:dyDescent="0.25">
      <c r="A1841" s="104"/>
      <c r="B1841" s="113" t="s">
        <v>10161</v>
      </c>
      <c r="C1841" s="71" t="s">
        <v>7092</v>
      </c>
      <c r="D1841" s="114" t="s">
        <v>7092</v>
      </c>
      <c r="E1841" s="132"/>
      <c r="F1841" s="107"/>
      <c r="G1841" s="107"/>
    </row>
    <row r="1842" spans="1:7" x14ac:dyDescent="0.25">
      <c r="A1842" s="104"/>
      <c r="B1842" s="113" t="s">
        <v>10162</v>
      </c>
      <c r="C1842" s="71" t="s">
        <v>7092</v>
      </c>
      <c r="D1842" s="114" t="s">
        <v>7092</v>
      </c>
      <c r="E1842" s="132"/>
      <c r="F1842" s="107"/>
      <c r="G1842" s="107"/>
    </row>
    <row r="1843" spans="1:7" x14ac:dyDescent="0.25">
      <c r="A1843" s="104"/>
      <c r="B1843" s="113" t="s">
        <v>10163</v>
      </c>
      <c r="C1843" s="71" t="s">
        <v>7092</v>
      </c>
      <c r="D1843" s="114" t="s">
        <v>7092</v>
      </c>
      <c r="E1843" s="132"/>
      <c r="F1843" s="107"/>
      <c r="G1843" s="107"/>
    </row>
    <row r="1844" spans="1:7" x14ac:dyDescent="0.25">
      <c r="A1844" s="104"/>
      <c r="B1844" s="113" t="s">
        <v>10160</v>
      </c>
      <c r="C1844" s="71" t="s">
        <v>7092</v>
      </c>
      <c r="D1844" s="114" t="s">
        <v>7092</v>
      </c>
      <c r="E1844" s="132"/>
      <c r="F1844" s="107"/>
      <c r="G1844" s="107"/>
    </row>
    <row r="1845" spans="1:7" x14ac:dyDescent="0.25">
      <c r="A1845" s="104"/>
      <c r="B1845" s="113" t="s">
        <v>4987</v>
      </c>
      <c r="C1845" s="71" t="s">
        <v>7092</v>
      </c>
      <c r="D1845" s="114" t="s">
        <v>7092</v>
      </c>
      <c r="E1845" s="132"/>
      <c r="F1845" s="107"/>
      <c r="G1845" s="107"/>
    </row>
    <row r="1846" spans="1:7" x14ac:dyDescent="0.25">
      <c r="A1846" s="104"/>
      <c r="B1846" s="113" t="s">
        <v>14094</v>
      </c>
      <c r="C1846" s="71" t="s">
        <v>7092</v>
      </c>
      <c r="D1846" s="114" t="s">
        <v>7092</v>
      </c>
      <c r="E1846" s="132"/>
      <c r="F1846" s="107"/>
      <c r="G1846" s="107"/>
    </row>
    <row r="1847" spans="1:7" x14ac:dyDescent="0.25">
      <c r="A1847" s="104"/>
      <c r="B1847" s="113" t="s">
        <v>7474</v>
      </c>
      <c r="C1847" s="71" t="s">
        <v>7092</v>
      </c>
      <c r="D1847" s="114" t="s">
        <v>7092</v>
      </c>
      <c r="E1847" s="132"/>
      <c r="F1847" s="107"/>
      <c r="G1847" s="107"/>
    </row>
    <row r="1848" spans="1:7" x14ac:dyDescent="0.25">
      <c r="A1848" s="104"/>
      <c r="B1848" s="113" t="s">
        <v>4988</v>
      </c>
      <c r="C1848" s="71" t="s">
        <v>7092</v>
      </c>
      <c r="D1848" s="114" t="s">
        <v>7092</v>
      </c>
      <c r="E1848" s="132"/>
      <c r="F1848" s="107"/>
      <c r="G1848" s="107"/>
    </row>
    <row r="1849" spans="1:7" x14ac:dyDescent="0.25">
      <c r="A1849" s="104"/>
      <c r="B1849" s="113" t="s">
        <v>14095</v>
      </c>
      <c r="C1849" s="71" t="s">
        <v>7092</v>
      </c>
      <c r="D1849" s="114" t="s">
        <v>7092</v>
      </c>
      <c r="E1849" s="132"/>
      <c r="F1849" s="107"/>
      <c r="G1849" s="107"/>
    </row>
    <row r="1850" spans="1:7" x14ac:dyDescent="0.25">
      <c r="A1850" s="104"/>
      <c r="B1850" s="113" t="s">
        <v>11444</v>
      </c>
      <c r="C1850" s="71" t="s">
        <v>7092</v>
      </c>
      <c r="D1850" s="114" t="s">
        <v>7092</v>
      </c>
      <c r="E1850" s="132"/>
      <c r="F1850" s="107"/>
      <c r="G1850" s="107"/>
    </row>
    <row r="1851" spans="1:7" x14ac:dyDescent="0.25">
      <c r="A1851" s="104"/>
      <c r="B1851" s="113" t="s">
        <v>14096</v>
      </c>
      <c r="C1851" s="71" t="s">
        <v>7092</v>
      </c>
      <c r="D1851" s="114" t="s">
        <v>7092</v>
      </c>
      <c r="E1851" s="132"/>
      <c r="F1851" s="107"/>
      <c r="G1851" s="107"/>
    </row>
    <row r="1852" spans="1:7" x14ac:dyDescent="0.25">
      <c r="A1852" s="104"/>
      <c r="B1852" s="113" t="s">
        <v>11445</v>
      </c>
      <c r="C1852" s="71" t="s">
        <v>7092</v>
      </c>
      <c r="D1852" s="114" t="s">
        <v>7092</v>
      </c>
      <c r="E1852" s="132"/>
      <c r="F1852" s="107"/>
      <c r="G1852" s="107"/>
    </row>
    <row r="1853" spans="1:7" x14ac:dyDescent="0.25">
      <c r="A1853" s="104"/>
      <c r="B1853" s="113" t="s">
        <v>3389</v>
      </c>
      <c r="C1853" s="71" t="s">
        <v>7092</v>
      </c>
      <c r="D1853" s="114" t="s">
        <v>7092</v>
      </c>
      <c r="E1853" s="132"/>
      <c r="F1853" s="107"/>
      <c r="G1853" s="107"/>
    </row>
    <row r="1854" spans="1:7" x14ac:dyDescent="0.25">
      <c r="A1854" s="104"/>
      <c r="B1854" s="113" t="s">
        <v>4989</v>
      </c>
      <c r="C1854" s="71" t="s">
        <v>7092</v>
      </c>
      <c r="D1854" s="114" t="s">
        <v>7092</v>
      </c>
      <c r="E1854" s="132"/>
      <c r="F1854" s="107"/>
      <c r="G1854" s="107"/>
    </row>
    <row r="1855" spans="1:7" x14ac:dyDescent="0.25">
      <c r="A1855" s="104"/>
      <c r="B1855" s="113" t="s">
        <v>4990</v>
      </c>
      <c r="C1855" s="71" t="s">
        <v>7092</v>
      </c>
      <c r="D1855" s="114" t="s">
        <v>7092</v>
      </c>
      <c r="E1855" s="132"/>
      <c r="F1855" s="107"/>
      <c r="G1855" s="107"/>
    </row>
    <row r="1856" spans="1:7" x14ac:dyDescent="0.25">
      <c r="A1856" s="104"/>
      <c r="B1856" s="113" t="s">
        <v>4991</v>
      </c>
      <c r="C1856" s="71" t="s">
        <v>7092</v>
      </c>
      <c r="D1856" s="114" t="s">
        <v>7092</v>
      </c>
      <c r="E1856" s="132"/>
      <c r="F1856" s="107"/>
      <c r="G1856" s="107"/>
    </row>
    <row r="1857" spans="1:7" x14ac:dyDescent="0.25">
      <c r="A1857" s="104"/>
      <c r="B1857" s="113" t="s">
        <v>14097</v>
      </c>
      <c r="C1857" s="71" t="s">
        <v>7092</v>
      </c>
      <c r="D1857" s="114" t="s">
        <v>7092</v>
      </c>
      <c r="E1857" s="132"/>
      <c r="F1857" s="107"/>
      <c r="G1857" s="107"/>
    </row>
    <row r="1858" spans="1:7" x14ac:dyDescent="0.25">
      <c r="A1858" s="104"/>
      <c r="B1858" s="113" t="s">
        <v>1724</v>
      </c>
      <c r="C1858" s="71" t="s">
        <v>7091</v>
      </c>
      <c r="D1858" s="114" t="s">
        <v>7092</v>
      </c>
      <c r="E1858" s="132"/>
      <c r="F1858" s="107"/>
      <c r="G1858" s="107"/>
    </row>
    <row r="1859" spans="1:7" x14ac:dyDescent="0.25">
      <c r="A1859" s="104"/>
      <c r="B1859" s="113" t="s">
        <v>4992</v>
      </c>
      <c r="C1859" s="71" t="s">
        <v>7091</v>
      </c>
      <c r="D1859" s="114" t="s">
        <v>7092</v>
      </c>
      <c r="E1859" s="132"/>
      <c r="F1859" s="107"/>
      <c r="G1859" s="107"/>
    </row>
    <row r="1860" spans="1:7" x14ac:dyDescent="0.25">
      <c r="A1860" s="104"/>
      <c r="B1860" s="113" t="s">
        <v>14098</v>
      </c>
      <c r="C1860" s="71" t="s">
        <v>7092</v>
      </c>
      <c r="D1860" s="114" t="s">
        <v>7092</v>
      </c>
      <c r="E1860" s="132"/>
      <c r="F1860" s="107"/>
      <c r="G1860" s="107"/>
    </row>
    <row r="1861" spans="1:7" x14ac:dyDescent="0.25">
      <c r="A1861" s="104"/>
      <c r="B1861" s="113" t="s">
        <v>14099</v>
      </c>
      <c r="C1861" s="71" t="s">
        <v>7092</v>
      </c>
      <c r="D1861" s="114" t="s">
        <v>7092</v>
      </c>
      <c r="E1861" s="132"/>
      <c r="F1861" s="107"/>
      <c r="G1861" s="107"/>
    </row>
    <row r="1862" spans="1:7" x14ac:dyDescent="0.25">
      <c r="A1862" s="104"/>
      <c r="B1862" s="113" t="s">
        <v>4993</v>
      </c>
      <c r="C1862" s="71" t="s">
        <v>7092</v>
      </c>
      <c r="D1862" s="114" t="s">
        <v>7092</v>
      </c>
      <c r="E1862" s="132"/>
      <c r="F1862" s="107"/>
      <c r="G1862" s="107"/>
    </row>
    <row r="1863" spans="1:7" x14ac:dyDescent="0.25">
      <c r="A1863" s="104"/>
      <c r="B1863" s="113" t="s">
        <v>14100</v>
      </c>
      <c r="C1863" s="71" t="s">
        <v>7092</v>
      </c>
      <c r="D1863" s="114" t="s">
        <v>7092</v>
      </c>
      <c r="E1863" s="132"/>
      <c r="F1863" s="107"/>
      <c r="G1863" s="107"/>
    </row>
    <row r="1864" spans="1:7" x14ac:dyDescent="0.25">
      <c r="A1864" s="104"/>
      <c r="B1864" s="113" t="s">
        <v>4994</v>
      </c>
      <c r="C1864" s="71" t="s">
        <v>7092</v>
      </c>
      <c r="D1864" s="114" t="s">
        <v>7092</v>
      </c>
      <c r="E1864" s="132"/>
      <c r="F1864" s="107"/>
      <c r="G1864" s="107"/>
    </row>
    <row r="1865" spans="1:7" x14ac:dyDescent="0.25">
      <c r="A1865" s="104"/>
      <c r="B1865" s="113" t="s">
        <v>14101</v>
      </c>
      <c r="C1865" s="71" t="s">
        <v>7092</v>
      </c>
      <c r="D1865" s="114" t="s">
        <v>7092</v>
      </c>
      <c r="E1865" s="132"/>
      <c r="F1865" s="107"/>
      <c r="G1865" s="107"/>
    </row>
    <row r="1866" spans="1:7" x14ac:dyDescent="0.25">
      <c r="A1866" s="104"/>
      <c r="B1866" s="113" t="s">
        <v>4995</v>
      </c>
      <c r="C1866" s="71" t="s">
        <v>7091</v>
      </c>
      <c r="D1866" s="114" t="s">
        <v>7092</v>
      </c>
      <c r="E1866" s="132"/>
      <c r="F1866" s="107"/>
      <c r="G1866" s="107"/>
    </row>
    <row r="1867" spans="1:7" x14ac:dyDescent="0.25">
      <c r="A1867" s="104"/>
      <c r="B1867" s="113" t="s">
        <v>7794</v>
      </c>
      <c r="C1867" s="71" t="s">
        <v>7091</v>
      </c>
      <c r="D1867" s="114" t="s">
        <v>7092</v>
      </c>
      <c r="E1867" s="132"/>
      <c r="F1867" s="107"/>
      <c r="G1867" s="107"/>
    </row>
    <row r="1868" spans="1:7" x14ac:dyDescent="0.25">
      <c r="A1868" s="104"/>
      <c r="B1868" s="113" t="s">
        <v>4996</v>
      </c>
      <c r="C1868" s="71" t="s">
        <v>7092</v>
      </c>
      <c r="D1868" s="114" t="s">
        <v>7092</v>
      </c>
      <c r="E1868" s="132"/>
      <c r="F1868" s="107"/>
      <c r="G1868" s="107"/>
    </row>
    <row r="1869" spans="1:7" x14ac:dyDescent="0.25">
      <c r="A1869" s="104"/>
      <c r="B1869" s="113" t="s">
        <v>4997</v>
      </c>
      <c r="C1869" s="71" t="s">
        <v>7092</v>
      </c>
      <c r="D1869" s="114" t="s">
        <v>7092</v>
      </c>
      <c r="E1869" s="132"/>
      <c r="F1869" s="107"/>
      <c r="G1869" s="107"/>
    </row>
    <row r="1870" spans="1:7" x14ac:dyDescent="0.25">
      <c r="A1870" s="104"/>
      <c r="B1870" s="113" t="s">
        <v>14102</v>
      </c>
      <c r="C1870" s="71" t="s">
        <v>7092</v>
      </c>
      <c r="D1870" s="114" t="s">
        <v>7092</v>
      </c>
      <c r="E1870" s="132"/>
      <c r="F1870" s="107"/>
      <c r="G1870" s="107"/>
    </row>
    <row r="1871" spans="1:7" x14ac:dyDescent="0.25">
      <c r="A1871" s="104"/>
      <c r="B1871" s="113" t="s">
        <v>14103</v>
      </c>
      <c r="C1871" s="71" t="s">
        <v>7092</v>
      </c>
      <c r="D1871" s="114" t="s">
        <v>7092</v>
      </c>
      <c r="E1871" s="132"/>
      <c r="F1871" s="107"/>
      <c r="G1871" s="107"/>
    </row>
    <row r="1872" spans="1:7" x14ac:dyDescent="0.25">
      <c r="A1872" s="104"/>
      <c r="B1872" s="113" t="s">
        <v>3390</v>
      </c>
      <c r="C1872" s="71" t="s">
        <v>7092</v>
      </c>
      <c r="D1872" s="114" t="s">
        <v>7092</v>
      </c>
      <c r="E1872" s="132"/>
      <c r="F1872" s="107"/>
      <c r="G1872" s="107"/>
    </row>
    <row r="1873" spans="1:7" x14ac:dyDescent="0.25">
      <c r="A1873" s="104"/>
      <c r="B1873" s="113" t="s">
        <v>3391</v>
      </c>
      <c r="C1873" s="71" t="s">
        <v>7092</v>
      </c>
      <c r="D1873" s="114" t="s">
        <v>7092</v>
      </c>
      <c r="E1873" s="132"/>
      <c r="F1873" s="107"/>
      <c r="G1873" s="107"/>
    </row>
    <row r="1874" spans="1:7" x14ac:dyDescent="0.25">
      <c r="A1874" s="104"/>
      <c r="B1874" s="113" t="s">
        <v>3392</v>
      </c>
      <c r="C1874" s="71" t="s">
        <v>7091</v>
      </c>
      <c r="D1874" s="114" t="s">
        <v>7092</v>
      </c>
      <c r="E1874" s="132"/>
      <c r="F1874" s="107"/>
      <c r="G1874" s="107"/>
    </row>
    <row r="1875" spans="1:7" x14ac:dyDescent="0.25">
      <c r="A1875" s="104"/>
      <c r="B1875" s="113" t="s">
        <v>3393</v>
      </c>
      <c r="C1875" s="71" t="s">
        <v>7092</v>
      </c>
      <c r="D1875" s="114" t="s">
        <v>7092</v>
      </c>
      <c r="E1875" s="132"/>
      <c r="F1875" s="107"/>
      <c r="G1875" s="107"/>
    </row>
    <row r="1876" spans="1:7" x14ac:dyDescent="0.25">
      <c r="A1876" s="104"/>
      <c r="B1876" s="113" t="s">
        <v>3394</v>
      </c>
      <c r="C1876" s="71" t="s">
        <v>7092</v>
      </c>
      <c r="D1876" s="114" t="s">
        <v>7092</v>
      </c>
      <c r="E1876" s="132"/>
      <c r="F1876" s="107"/>
      <c r="G1876" s="107"/>
    </row>
    <row r="1877" spans="1:7" x14ac:dyDescent="0.25">
      <c r="A1877" s="104"/>
      <c r="B1877" s="113" t="s">
        <v>4998</v>
      </c>
      <c r="C1877" s="71" t="s">
        <v>7092</v>
      </c>
      <c r="D1877" s="114" t="s">
        <v>7092</v>
      </c>
      <c r="E1877" s="132"/>
      <c r="F1877" s="107"/>
      <c r="G1877" s="107"/>
    </row>
    <row r="1878" spans="1:7" x14ac:dyDescent="0.25">
      <c r="A1878" s="104"/>
      <c r="B1878" s="113" t="s">
        <v>10126</v>
      </c>
      <c r="C1878" s="71" t="s">
        <v>7092</v>
      </c>
      <c r="D1878" s="114" t="s">
        <v>7092</v>
      </c>
      <c r="E1878" s="132"/>
      <c r="F1878" s="107"/>
      <c r="G1878" s="107"/>
    </row>
    <row r="1879" spans="1:7" x14ac:dyDescent="0.25">
      <c r="A1879" s="104"/>
      <c r="B1879" s="113" t="s">
        <v>11366</v>
      </c>
      <c r="C1879" s="71" t="s">
        <v>7091</v>
      </c>
      <c r="D1879" s="114" t="s">
        <v>7092</v>
      </c>
      <c r="E1879" s="132"/>
      <c r="F1879" s="107"/>
      <c r="G1879" s="107"/>
    </row>
    <row r="1880" spans="1:7" x14ac:dyDescent="0.25">
      <c r="A1880" s="104"/>
      <c r="B1880" s="113" t="s">
        <v>14104</v>
      </c>
      <c r="C1880" s="71" t="s">
        <v>7092</v>
      </c>
      <c r="D1880" s="114" t="s">
        <v>7092</v>
      </c>
      <c r="E1880" s="132"/>
      <c r="F1880" s="107"/>
      <c r="G1880" s="107"/>
    </row>
    <row r="1881" spans="1:7" x14ac:dyDescent="0.25">
      <c r="A1881" s="104"/>
      <c r="B1881" s="113" t="s">
        <v>14105</v>
      </c>
      <c r="C1881" s="71" t="s">
        <v>7092</v>
      </c>
      <c r="D1881" s="114" t="s">
        <v>7092</v>
      </c>
      <c r="E1881" s="132"/>
      <c r="F1881" s="107"/>
      <c r="G1881" s="107"/>
    </row>
    <row r="1882" spans="1:7" x14ac:dyDescent="0.25">
      <c r="A1882" s="104"/>
      <c r="B1882" s="113" t="s">
        <v>642</v>
      </c>
      <c r="C1882" s="71" t="s">
        <v>7091</v>
      </c>
      <c r="D1882" s="114" t="s">
        <v>7092</v>
      </c>
      <c r="E1882" s="132"/>
      <c r="F1882" s="107"/>
      <c r="G1882" s="107"/>
    </row>
    <row r="1883" spans="1:7" x14ac:dyDescent="0.25">
      <c r="A1883" s="104"/>
      <c r="B1883" s="113" t="s">
        <v>8771</v>
      </c>
      <c r="C1883" s="71" t="s">
        <v>7092</v>
      </c>
      <c r="D1883" s="114" t="s">
        <v>7092</v>
      </c>
      <c r="E1883" s="132"/>
      <c r="F1883" s="107"/>
      <c r="G1883" s="107"/>
    </row>
    <row r="1884" spans="1:7" x14ac:dyDescent="0.25">
      <c r="A1884" s="104"/>
      <c r="B1884" s="113" t="s">
        <v>4999</v>
      </c>
      <c r="C1884" s="71" t="s">
        <v>7091</v>
      </c>
      <c r="D1884" s="114" t="s">
        <v>7092</v>
      </c>
      <c r="E1884" s="132"/>
      <c r="F1884" s="107"/>
      <c r="G1884" s="107"/>
    </row>
    <row r="1885" spans="1:7" x14ac:dyDescent="0.25">
      <c r="A1885" s="104"/>
      <c r="B1885" s="113" t="s">
        <v>14106</v>
      </c>
      <c r="C1885" s="71" t="s">
        <v>7092</v>
      </c>
      <c r="D1885" s="114" t="s">
        <v>7092</v>
      </c>
      <c r="E1885" s="132"/>
      <c r="F1885" s="107"/>
      <c r="G1885" s="107"/>
    </row>
    <row r="1886" spans="1:7" x14ac:dyDescent="0.25">
      <c r="A1886" s="104"/>
      <c r="B1886" s="113" t="s">
        <v>7963</v>
      </c>
      <c r="C1886" s="71" t="s">
        <v>7091</v>
      </c>
      <c r="D1886" s="114" t="s">
        <v>7092</v>
      </c>
      <c r="E1886" s="132"/>
      <c r="F1886" s="107"/>
      <c r="G1886" s="107"/>
    </row>
    <row r="1887" spans="1:7" x14ac:dyDescent="0.25">
      <c r="A1887" s="104"/>
      <c r="B1887" s="113" t="s">
        <v>7964</v>
      </c>
      <c r="C1887" s="71" t="s">
        <v>7091</v>
      </c>
      <c r="D1887" s="114" t="s">
        <v>7092</v>
      </c>
      <c r="E1887" s="132"/>
      <c r="F1887" s="107"/>
      <c r="G1887" s="107"/>
    </row>
    <row r="1888" spans="1:7" x14ac:dyDescent="0.25">
      <c r="A1888" s="104"/>
      <c r="B1888" s="113" t="s">
        <v>14107</v>
      </c>
      <c r="C1888" s="71" t="s">
        <v>7092</v>
      </c>
      <c r="D1888" s="114" t="s">
        <v>7092</v>
      </c>
      <c r="E1888" s="132"/>
      <c r="F1888" s="107"/>
      <c r="G1888" s="107"/>
    </row>
    <row r="1889" spans="1:7" x14ac:dyDescent="0.25">
      <c r="A1889" s="104"/>
      <c r="B1889" s="113" t="s">
        <v>7965</v>
      </c>
      <c r="C1889" s="71" t="s">
        <v>7092</v>
      </c>
      <c r="D1889" s="114" t="s">
        <v>7092</v>
      </c>
      <c r="E1889" s="132"/>
      <c r="F1889" s="107"/>
      <c r="G1889" s="107"/>
    </row>
    <row r="1890" spans="1:7" x14ac:dyDescent="0.25">
      <c r="A1890" s="104"/>
      <c r="B1890" s="113" t="s">
        <v>7966</v>
      </c>
      <c r="C1890" s="71" t="s">
        <v>7091</v>
      </c>
      <c r="D1890" s="114" t="s">
        <v>7092</v>
      </c>
      <c r="E1890" s="132"/>
      <c r="F1890" s="107"/>
      <c r="G1890" s="107"/>
    </row>
    <row r="1891" spans="1:7" x14ac:dyDescent="0.25">
      <c r="A1891" s="104"/>
      <c r="B1891" s="113" t="s">
        <v>7967</v>
      </c>
      <c r="C1891" s="71" t="s">
        <v>7092</v>
      </c>
      <c r="D1891" s="114" t="s">
        <v>7092</v>
      </c>
      <c r="E1891" s="132"/>
      <c r="F1891" s="107"/>
      <c r="G1891" s="107"/>
    </row>
    <row r="1892" spans="1:7" x14ac:dyDescent="0.25">
      <c r="A1892" s="104"/>
      <c r="B1892" s="113" t="s">
        <v>10305</v>
      </c>
      <c r="C1892" s="71" t="s">
        <v>7091</v>
      </c>
      <c r="D1892" s="114" t="s">
        <v>7092</v>
      </c>
      <c r="E1892" s="132"/>
      <c r="F1892" s="107"/>
      <c r="G1892" s="107"/>
    </row>
    <row r="1893" spans="1:7" x14ac:dyDescent="0.25">
      <c r="A1893" s="104"/>
      <c r="B1893" s="113" t="s">
        <v>7968</v>
      </c>
      <c r="C1893" s="71" t="s">
        <v>7092</v>
      </c>
      <c r="D1893" s="114" t="s">
        <v>7092</v>
      </c>
      <c r="E1893" s="132"/>
      <c r="F1893" s="107"/>
      <c r="G1893" s="107"/>
    </row>
    <row r="1894" spans="1:7" x14ac:dyDescent="0.25">
      <c r="A1894" s="104"/>
      <c r="B1894" s="113" t="s">
        <v>7969</v>
      </c>
      <c r="C1894" s="71" t="s">
        <v>7092</v>
      </c>
      <c r="D1894" s="114" t="s">
        <v>7092</v>
      </c>
      <c r="E1894" s="132"/>
      <c r="F1894" s="107"/>
      <c r="G1894" s="107"/>
    </row>
    <row r="1895" spans="1:7" x14ac:dyDescent="0.25">
      <c r="A1895" s="104"/>
      <c r="B1895" s="113" t="s">
        <v>7970</v>
      </c>
      <c r="C1895" s="71" t="s">
        <v>7092</v>
      </c>
      <c r="D1895" s="114" t="s">
        <v>7092</v>
      </c>
      <c r="E1895" s="132"/>
      <c r="F1895" s="107"/>
      <c r="G1895" s="107"/>
    </row>
    <row r="1896" spans="1:7" x14ac:dyDescent="0.25">
      <c r="A1896" s="104"/>
      <c r="B1896" s="113" t="s">
        <v>10312</v>
      </c>
      <c r="C1896" s="71" t="s">
        <v>7091</v>
      </c>
      <c r="D1896" s="114" t="s">
        <v>7092</v>
      </c>
      <c r="E1896" s="132"/>
      <c r="F1896" s="107"/>
      <c r="G1896" s="107"/>
    </row>
    <row r="1897" spans="1:7" x14ac:dyDescent="0.25">
      <c r="A1897" s="104"/>
      <c r="B1897" s="113" t="s">
        <v>7971</v>
      </c>
      <c r="C1897" s="71" t="s">
        <v>7092</v>
      </c>
      <c r="D1897" s="114" t="s">
        <v>7092</v>
      </c>
      <c r="E1897" s="132"/>
      <c r="F1897" s="107"/>
      <c r="G1897" s="107"/>
    </row>
    <row r="1898" spans="1:7" x14ac:dyDescent="0.25">
      <c r="A1898" s="104"/>
      <c r="B1898" s="113" t="s">
        <v>3383</v>
      </c>
      <c r="C1898" s="71" t="s">
        <v>7092</v>
      </c>
      <c r="D1898" s="114" t="s">
        <v>7092</v>
      </c>
      <c r="E1898" s="132"/>
      <c r="F1898" s="107"/>
      <c r="G1898" s="107"/>
    </row>
    <row r="1899" spans="1:7" x14ac:dyDescent="0.25">
      <c r="A1899" s="104"/>
      <c r="B1899" s="113" t="s">
        <v>3384</v>
      </c>
      <c r="C1899" s="71" t="s">
        <v>7092</v>
      </c>
      <c r="D1899" s="114" t="s">
        <v>7092</v>
      </c>
      <c r="E1899" s="132"/>
      <c r="F1899" s="107"/>
      <c r="G1899" s="107"/>
    </row>
    <row r="1900" spans="1:7" x14ac:dyDescent="0.25">
      <c r="A1900" s="104"/>
      <c r="B1900" s="113" t="s">
        <v>3385</v>
      </c>
      <c r="C1900" s="71" t="s">
        <v>7091</v>
      </c>
      <c r="D1900" s="114" t="s">
        <v>7092</v>
      </c>
      <c r="E1900" s="132"/>
      <c r="F1900" s="107"/>
      <c r="G1900" s="107"/>
    </row>
    <row r="1901" spans="1:7" x14ac:dyDescent="0.25">
      <c r="A1901" s="104"/>
      <c r="B1901" s="113" t="s">
        <v>3386</v>
      </c>
      <c r="C1901" s="71" t="s">
        <v>7092</v>
      </c>
      <c r="D1901" s="114" t="s">
        <v>7092</v>
      </c>
      <c r="E1901" s="132"/>
      <c r="F1901" s="107"/>
      <c r="G1901" s="107"/>
    </row>
    <row r="1902" spans="1:7" x14ac:dyDescent="0.25">
      <c r="A1902" s="104"/>
      <c r="B1902" s="113" t="s">
        <v>3387</v>
      </c>
      <c r="C1902" s="71" t="s">
        <v>7092</v>
      </c>
      <c r="D1902" s="114" t="s">
        <v>7092</v>
      </c>
      <c r="E1902" s="132"/>
      <c r="F1902" s="107"/>
      <c r="G1902" s="107"/>
    </row>
    <row r="1903" spans="1:7" x14ac:dyDescent="0.25">
      <c r="A1903" s="104"/>
      <c r="B1903" s="113" t="s">
        <v>7972</v>
      </c>
      <c r="C1903" s="71" t="s">
        <v>7092</v>
      </c>
      <c r="D1903" s="114" t="s">
        <v>7092</v>
      </c>
      <c r="E1903" s="132"/>
      <c r="F1903" s="107"/>
      <c r="G1903" s="107"/>
    </row>
    <row r="1904" spans="1:7" x14ac:dyDescent="0.25">
      <c r="A1904" s="104"/>
      <c r="B1904" s="113" t="s">
        <v>10136</v>
      </c>
      <c r="C1904" s="71" t="s">
        <v>7092</v>
      </c>
      <c r="D1904" s="114" t="s">
        <v>7091</v>
      </c>
      <c r="E1904" s="132"/>
      <c r="F1904" s="107"/>
      <c r="G1904" s="107"/>
    </row>
    <row r="1905" spans="1:7" x14ac:dyDescent="0.25">
      <c r="A1905" s="104"/>
      <c r="B1905" s="113" t="s">
        <v>11367</v>
      </c>
      <c r="C1905" s="71" t="s">
        <v>7092</v>
      </c>
      <c r="D1905" s="114" t="s">
        <v>7091</v>
      </c>
      <c r="E1905" s="132"/>
      <c r="F1905" s="107"/>
      <c r="G1905" s="107"/>
    </row>
    <row r="1906" spans="1:7" x14ac:dyDescent="0.25">
      <c r="A1906" s="104"/>
      <c r="B1906" s="113" t="s">
        <v>7973</v>
      </c>
      <c r="C1906" s="71" t="s">
        <v>7092</v>
      </c>
      <c r="D1906" s="114" t="s">
        <v>7092</v>
      </c>
      <c r="E1906" s="132"/>
      <c r="F1906" s="107"/>
      <c r="G1906" s="107"/>
    </row>
    <row r="1907" spans="1:7" x14ac:dyDescent="0.25">
      <c r="A1907" s="104"/>
      <c r="B1907" s="113" t="s">
        <v>643</v>
      </c>
      <c r="C1907" s="71" t="s">
        <v>7092</v>
      </c>
      <c r="D1907" s="114" t="s">
        <v>7092</v>
      </c>
      <c r="E1907" s="132"/>
      <c r="F1907" s="107"/>
      <c r="G1907" s="107"/>
    </row>
    <row r="1908" spans="1:7" x14ac:dyDescent="0.25">
      <c r="A1908" s="104"/>
      <c r="B1908" s="113" t="s">
        <v>14108</v>
      </c>
      <c r="C1908" s="71" t="s">
        <v>7092</v>
      </c>
      <c r="D1908" s="114" t="s">
        <v>7092</v>
      </c>
      <c r="E1908" s="132"/>
      <c r="F1908" s="107"/>
      <c r="G1908" s="107"/>
    </row>
    <row r="1909" spans="1:7" x14ac:dyDescent="0.25">
      <c r="A1909" s="104"/>
      <c r="B1909" s="113" t="s">
        <v>7974</v>
      </c>
      <c r="C1909" s="71" t="s">
        <v>7091</v>
      </c>
      <c r="D1909" s="114" t="s">
        <v>7092</v>
      </c>
      <c r="E1909" s="132"/>
      <c r="F1909" s="107"/>
      <c r="G1909" s="107"/>
    </row>
    <row r="1910" spans="1:7" x14ac:dyDescent="0.25">
      <c r="A1910" s="104"/>
      <c r="B1910" s="113" t="s">
        <v>7975</v>
      </c>
      <c r="C1910" s="71" t="s">
        <v>7091</v>
      </c>
      <c r="D1910" s="114" t="s">
        <v>7092</v>
      </c>
      <c r="E1910" s="132"/>
      <c r="F1910" s="107"/>
      <c r="G1910" s="107"/>
    </row>
    <row r="1911" spans="1:7" x14ac:dyDescent="0.25">
      <c r="A1911" s="104"/>
      <c r="B1911" s="113" t="s">
        <v>7976</v>
      </c>
      <c r="C1911" s="71" t="s">
        <v>7092</v>
      </c>
      <c r="D1911" s="114" t="s">
        <v>7092</v>
      </c>
      <c r="E1911" s="132"/>
      <c r="F1911" s="107"/>
      <c r="G1911" s="107"/>
    </row>
    <row r="1912" spans="1:7" x14ac:dyDescent="0.25">
      <c r="A1912" s="104"/>
      <c r="B1912" s="113" t="s">
        <v>644</v>
      </c>
      <c r="C1912" s="71" t="s">
        <v>7091</v>
      </c>
      <c r="D1912" s="114" t="s">
        <v>7092</v>
      </c>
      <c r="E1912" s="132"/>
      <c r="F1912" s="107"/>
      <c r="G1912" s="107"/>
    </row>
    <row r="1913" spans="1:7" x14ac:dyDescent="0.25">
      <c r="A1913" s="104"/>
      <c r="B1913" s="113" t="s">
        <v>14109</v>
      </c>
      <c r="C1913" s="71" t="s">
        <v>7092</v>
      </c>
      <c r="D1913" s="114" t="s">
        <v>7092</v>
      </c>
      <c r="E1913" s="132"/>
      <c r="F1913" s="107"/>
      <c r="G1913" s="107"/>
    </row>
    <row r="1914" spans="1:7" x14ac:dyDescent="0.25">
      <c r="A1914" s="104"/>
      <c r="B1914" s="113" t="s">
        <v>7977</v>
      </c>
      <c r="C1914" s="71" t="s">
        <v>7091</v>
      </c>
      <c r="D1914" s="114" t="s">
        <v>7092</v>
      </c>
      <c r="E1914" s="132"/>
      <c r="F1914" s="107"/>
      <c r="G1914" s="107"/>
    </row>
    <row r="1915" spans="1:7" x14ac:dyDescent="0.25">
      <c r="A1915" s="104"/>
      <c r="B1915" s="113" t="s">
        <v>645</v>
      </c>
      <c r="C1915" s="71" t="s">
        <v>7091</v>
      </c>
      <c r="D1915" s="114" t="s">
        <v>7092</v>
      </c>
      <c r="E1915" s="132"/>
      <c r="F1915" s="107"/>
      <c r="G1915" s="107"/>
    </row>
    <row r="1916" spans="1:7" x14ac:dyDescent="0.25">
      <c r="A1916" s="104"/>
      <c r="B1916" s="113" t="s">
        <v>646</v>
      </c>
      <c r="C1916" s="71" t="s">
        <v>7091</v>
      </c>
      <c r="D1916" s="114" t="s">
        <v>7092</v>
      </c>
      <c r="E1916" s="132"/>
      <c r="F1916" s="107"/>
      <c r="G1916" s="107"/>
    </row>
    <row r="1917" spans="1:7" x14ac:dyDescent="0.25">
      <c r="A1917" s="104"/>
      <c r="B1917" s="113" t="s">
        <v>14110</v>
      </c>
      <c r="C1917" s="71" t="s">
        <v>7092</v>
      </c>
      <c r="D1917" s="114" t="s">
        <v>7092</v>
      </c>
      <c r="E1917" s="132"/>
      <c r="F1917" s="107"/>
      <c r="G1917" s="107"/>
    </row>
    <row r="1918" spans="1:7" x14ac:dyDescent="0.25">
      <c r="A1918" s="104"/>
      <c r="B1918" s="113" t="s">
        <v>7795</v>
      </c>
      <c r="C1918" s="71" t="s">
        <v>7091</v>
      </c>
      <c r="D1918" s="114" t="s">
        <v>7092</v>
      </c>
      <c r="E1918" s="132"/>
      <c r="F1918" s="107"/>
      <c r="G1918" s="107"/>
    </row>
    <row r="1919" spans="1:7" x14ac:dyDescent="0.25">
      <c r="A1919" s="104"/>
      <c r="B1919" s="113" t="s">
        <v>7978</v>
      </c>
      <c r="C1919" s="71" t="s">
        <v>7092</v>
      </c>
      <c r="D1919" s="114" t="s">
        <v>7092</v>
      </c>
      <c r="E1919" s="132"/>
      <c r="F1919" s="107"/>
      <c r="G1919" s="107"/>
    </row>
    <row r="1920" spans="1:7" x14ac:dyDescent="0.25">
      <c r="A1920" s="104"/>
      <c r="B1920" s="113" t="s">
        <v>7979</v>
      </c>
      <c r="C1920" s="71" t="s">
        <v>7091</v>
      </c>
      <c r="D1920" s="114" t="s">
        <v>7092</v>
      </c>
      <c r="E1920" s="132"/>
      <c r="F1920" s="107"/>
      <c r="G1920" s="107"/>
    </row>
    <row r="1921" spans="1:7" x14ac:dyDescent="0.25">
      <c r="A1921" s="104"/>
      <c r="B1921" s="113" t="s">
        <v>11418</v>
      </c>
      <c r="C1921" s="71" t="s">
        <v>7091</v>
      </c>
      <c r="D1921" s="114" t="s">
        <v>7092</v>
      </c>
      <c r="E1921" s="132"/>
      <c r="F1921" s="107"/>
      <c r="G1921" s="107"/>
    </row>
    <row r="1922" spans="1:7" x14ac:dyDescent="0.25">
      <c r="A1922" s="104"/>
      <c r="B1922" s="113" t="s">
        <v>7796</v>
      </c>
      <c r="C1922" s="71" t="s">
        <v>7091</v>
      </c>
      <c r="D1922" s="114" t="s">
        <v>7092</v>
      </c>
      <c r="E1922" s="132"/>
      <c r="F1922" s="107"/>
      <c r="G1922" s="107"/>
    </row>
    <row r="1923" spans="1:7" x14ac:dyDescent="0.25">
      <c r="A1923" s="104"/>
      <c r="B1923" s="113" t="s">
        <v>647</v>
      </c>
      <c r="C1923" s="71" t="s">
        <v>7092</v>
      </c>
      <c r="D1923" s="114" t="s">
        <v>7092</v>
      </c>
      <c r="E1923" s="132"/>
      <c r="F1923" s="107"/>
      <c r="G1923" s="107"/>
    </row>
    <row r="1924" spans="1:7" x14ac:dyDescent="0.25">
      <c r="A1924" s="104"/>
      <c r="B1924" s="113" t="s">
        <v>7980</v>
      </c>
      <c r="C1924" s="71" t="s">
        <v>7092</v>
      </c>
      <c r="D1924" s="114" t="s">
        <v>7092</v>
      </c>
      <c r="E1924" s="132"/>
      <c r="F1924" s="107"/>
      <c r="G1924" s="107"/>
    </row>
    <row r="1925" spans="1:7" x14ac:dyDescent="0.25">
      <c r="A1925" s="104"/>
      <c r="B1925" s="113" t="s">
        <v>11446</v>
      </c>
      <c r="C1925" s="71" t="s">
        <v>7092</v>
      </c>
      <c r="D1925" s="114" t="s">
        <v>7092</v>
      </c>
      <c r="E1925" s="132"/>
      <c r="F1925" s="107"/>
      <c r="G1925" s="107"/>
    </row>
    <row r="1926" spans="1:7" x14ac:dyDescent="0.25">
      <c r="A1926" s="104"/>
      <c r="B1926" s="113" t="s">
        <v>14111</v>
      </c>
      <c r="C1926" s="71" t="s">
        <v>7092</v>
      </c>
      <c r="D1926" s="114" t="s">
        <v>7092</v>
      </c>
      <c r="E1926" s="132"/>
      <c r="F1926" s="107"/>
      <c r="G1926" s="107"/>
    </row>
    <row r="1927" spans="1:7" x14ac:dyDescent="0.25">
      <c r="A1927" s="104"/>
      <c r="B1927" s="113" t="s">
        <v>7892</v>
      </c>
      <c r="C1927" s="71" t="s">
        <v>7092</v>
      </c>
      <c r="D1927" s="114" t="s">
        <v>7092</v>
      </c>
      <c r="E1927" s="132"/>
      <c r="F1927" s="107"/>
      <c r="G1927" s="107"/>
    </row>
    <row r="1928" spans="1:7" x14ac:dyDescent="0.25">
      <c r="A1928" s="104"/>
      <c r="B1928" s="113" t="s">
        <v>648</v>
      </c>
      <c r="C1928" s="71" t="s">
        <v>7092</v>
      </c>
      <c r="D1928" s="114" t="s">
        <v>7092</v>
      </c>
      <c r="E1928" s="132"/>
      <c r="F1928" s="107"/>
      <c r="G1928" s="107"/>
    </row>
    <row r="1929" spans="1:7" x14ac:dyDescent="0.25">
      <c r="A1929" s="104"/>
      <c r="B1929" s="113" t="s">
        <v>7797</v>
      </c>
      <c r="C1929" s="71" t="s">
        <v>7091</v>
      </c>
      <c r="D1929" s="114" t="s">
        <v>7092</v>
      </c>
      <c r="E1929" s="132"/>
      <c r="F1929" s="107"/>
      <c r="G1929" s="107"/>
    </row>
    <row r="1930" spans="1:7" x14ac:dyDescent="0.25">
      <c r="A1930" s="104"/>
      <c r="B1930" s="113" t="s">
        <v>7893</v>
      </c>
      <c r="C1930" s="71" t="s">
        <v>7091</v>
      </c>
      <c r="D1930" s="114" t="s">
        <v>7092</v>
      </c>
      <c r="E1930" s="132"/>
      <c r="F1930" s="107"/>
      <c r="G1930" s="107"/>
    </row>
    <row r="1931" spans="1:7" x14ac:dyDescent="0.25">
      <c r="A1931" s="104"/>
      <c r="B1931" s="113" t="s">
        <v>7894</v>
      </c>
      <c r="C1931" s="71" t="s">
        <v>7091</v>
      </c>
      <c r="D1931" s="114" t="s">
        <v>7092</v>
      </c>
      <c r="E1931" s="132"/>
      <c r="F1931" s="107"/>
      <c r="G1931" s="107"/>
    </row>
    <row r="1932" spans="1:7" x14ac:dyDescent="0.25">
      <c r="A1932" s="104"/>
      <c r="B1932" s="113" t="s">
        <v>7483</v>
      </c>
      <c r="C1932" s="71" t="s">
        <v>7092</v>
      </c>
      <c r="D1932" s="114" t="s">
        <v>7092</v>
      </c>
      <c r="E1932" s="132"/>
      <c r="F1932" s="107"/>
      <c r="G1932" s="107"/>
    </row>
    <row r="1933" spans="1:7" x14ac:dyDescent="0.25">
      <c r="A1933" s="104"/>
      <c r="B1933" s="113" t="s">
        <v>649</v>
      </c>
      <c r="C1933" s="71" t="s">
        <v>7091</v>
      </c>
      <c r="D1933" s="114" t="s">
        <v>7092</v>
      </c>
      <c r="E1933" s="132"/>
      <c r="F1933" s="107"/>
      <c r="G1933" s="107"/>
    </row>
    <row r="1934" spans="1:7" x14ac:dyDescent="0.25">
      <c r="A1934" s="104"/>
      <c r="B1934" s="113" t="s">
        <v>14112</v>
      </c>
      <c r="C1934" s="71" t="s">
        <v>7092</v>
      </c>
      <c r="D1934" s="114" t="s">
        <v>7092</v>
      </c>
      <c r="E1934" s="132"/>
      <c r="F1934" s="107"/>
      <c r="G1934" s="107"/>
    </row>
    <row r="1935" spans="1:7" x14ac:dyDescent="0.25">
      <c r="A1935" s="104"/>
      <c r="B1935" s="113" t="s">
        <v>14113</v>
      </c>
      <c r="C1935" s="71" t="s">
        <v>7092</v>
      </c>
      <c r="D1935" s="114" t="s">
        <v>7092</v>
      </c>
      <c r="E1935" s="132"/>
      <c r="F1935" s="107"/>
      <c r="G1935" s="107"/>
    </row>
    <row r="1936" spans="1:7" x14ac:dyDescent="0.25">
      <c r="A1936" s="104"/>
      <c r="B1936" s="113" t="s">
        <v>14114</v>
      </c>
      <c r="C1936" s="71" t="s">
        <v>7092</v>
      </c>
      <c r="D1936" s="114" t="s">
        <v>7092</v>
      </c>
      <c r="E1936" s="132"/>
      <c r="F1936" s="107"/>
      <c r="G1936" s="107"/>
    </row>
    <row r="1937" spans="1:7" x14ac:dyDescent="0.25">
      <c r="A1937" s="104"/>
      <c r="B1937" s="113" t="s">
        <v>14115</v>
      </c>
      <c r="C1937" s="71" t="s">
        <v>7092</v>
      </c>
      <c r="D1937" s="114" t="s">
        <v>7092</v>
      </c>
      <c r="E1937" s="132"/>
      <c r="F1937" s="107"/>
      <c r="G1937" s="107"/>
    </row>
    <row r="1938" spans="1:7" x14ac:dyDescent="0.25">
      <c r="A1938" s="104"/>
      <c r="B1938" s="113" t="s">
        <v>7895</v>
      </c>
      <c r="C1938" s="71" t="s">
        <v>7092</v>
      </c>
      <c r="D1938" s="114" t="s">
        <v>7092</v>
      </c>
      <c r="E1938" s="132"/>
      <c r="F1938" s="107"/>
      <c r="G1938" s="107"/>
    </row>
    <row r="1939" spans="1:7" x14ac:dyDescent="0.25">
      <c r="A1939" s="104"/>
      <c r="B1939" s="113" t="s">
        <v>7896</v>
      </c>
      <c r="C1939" s="71" t="s">
        <v>7092</v>
      </c>
      <c r="D1939" s="114" t="s">
        <v>7092</v>
      </c>
      <c r="E1939" s="132"/>
      <c r="F1939" s="107"/>
      <c r="G1939" s="107"/>
    </row>
    <row r="1940" spans="1:7" x14ac:dyDescent="0.25">
      <c r="A1940" s="104"/>
      <c r="B1940" s="113" t="s">
        <v>7897</v>
      </c>
      <c r="C1940" s="71" t="s">
        <v>7091</v>
      </c>
      <c r="D1940" s="114" t="s">
        <v>7092</v>
      </c>
      <c r="E1940" s="132"/>
      <c r="F1940" s="107"/>
      <c r="G1940" s="107"/>
    </row>
    <row r="1941" spans="1:7" x14ac:dyDescent="0.25">
      <c r="A1941" s="104"/>
      <c r="B1941" s="113" t="s">
        <v>7798</v>
      </c>
      <c r="C1941" s="71" t="s">
        <v>7091</v>
      </c>
      <c r="D1941" s="114" t="s">
        <v>7092</v>
      </c>
      <c r="E1941" s="132"/>
      <c r="F1941" s="107"/>
      <c r="G1941" s="107"/>
    </row>
    <row r="1942" spans="1:7" x14ac:dyDescent="0.25">
      <c r="A1942" s="104"/>
      <c r="B1942" s="113" t="s">
        <v>7898</v>
      </c>
      <c r="C1942" s="71" t="s">
        <v>7092</v>
      </c>
      <c r="D1942" s="114" t="s">
        <v>7092</v>
      </c>
      <c r="E1942" s="132"/>
      <c r="F1942" s="107"/>
      <c r="G1942" s="107"/>
    </row>
    <row r="1943" spans="1:7" x14ac:dyDescent="0.25">
      <c r="A1943" s="104"/>
      <c r="B1943" s="113" t="s">
        <v>650</v>
      </c>
      <c r="C1943" s="71" t="s">
        <v>7091</v>
      </c>
      <c r="D1943" s="114" t="s">
        <v>7092</v>
      </c>
      <c r="E1943" s="132"/>
      <c r="F1943" s="107"/>
      <c r="G1943" s="107"/>
    </row>
    <row r="1944" spans="1:7" x14ac:dyDescent="0.25">
      <c r="A1944" s="104"/>
      <c r="B1944" s="113" t="s">
        <v>11447</v>
      </c>
      <c r="C1944" s="71" t="s">
        <v>7092</v>
      </c>
      <c r="D1944" s="114" t="s">
        <v>7092</v>
      </c>
      <c r="E1944" s="132"/>
      <c r="F1944" s="107"/>
      <c r="G1944" s="107"/>
    </row>
    <row r="1945" spans="1:7" x14ac:dyDescent="0.25">
      <c r="A1945" s="104"/>
      <c r="B1945" s="113" t="s">
        <v>651</v>
      </c>
      <c r="C1945" s="71" t="s">
        <v>7091</v>
      </c>
      <c r="D1945" s="114" t="s">
        <v>7092</v>
      </c>
      <c r="E1945" s="132"/>
      <c r="F1945" s="107"/>
      <c r="G1945" s="107"/>
    </row>
    <row r="1946" spans="1:7" x14ac:dyDescent="0.25">
      <c r="A1946" s="104"/>
      <c r="B1946" s="113" t="s">
        <v>9763</v>
      </c>
      <c r="C1946" s="71" t="s">
        <v>7092</v>
      </c>
      <c r="D1946" s="114" t="s">
        <v>7092</v>
      </c>
      <c r="E1946" s="132"/>
      <c r="F1946" s="107"/>
      <c r="G1946" s="107"/>
    </row>
    <row r="1947" spans="1:7" x14ac:dyDescent="0.25">
      <c r="A1947" s="104"/>
      <c r="B1947" s="113" t="s">
        <v>11448</v>
      </c>
      <c r="C1947" s="71" t="s">
        <v>7092</v>
      </c>
      <c r="D1947" s="114" t="s">
        <v>7092</v>
      </c>
      <c r="E1947" s="132"/>
      <c r="F1947" s="107"/>
      <c r="G1947" s="107"/>
    </row>
    <row r="1948" spans="1:7" x14ac:dyDescent="0.25">
      <c r="A1948" s="104"/>
      <c r="B1948" s="113" t="s">
        <v>9764</v>
      </c>
      <c r="C1948" s="71" t="s">
        <v>7092</v>
      </c>
      <c r="D1948" s="114" t="s">
        <v>7092</v>
      </c>
      <c r="E1948" s="132"/>
      <c r="F1948" s="107"/>
      <c r="G1948" s="107"/>
    </row>
    <row r="1949" spans="1:7" x14ac:dyDescent="0.25">
      <c r="A1949" s="104"/>
      <c r="B1949" s="113" t="s">
        <v>1975</v>
      </c>
      <c r="C1949" s="71" t="s">
        <v>7092</v>
      </c>
      <c r="D1949" s="114" t="s">
        <v>7092</v>
      </c>
      <c r="E1949" s="132"/>
      <c r="F1949" s="107"/>
      <c r="G1949" s="107"/>
    </row>
    <row r="1950" spans="1:7" x14ac:dyDescent="0.25">
      <c r="A1950" s="104"/>
      <c r="B1950" s="113" t="s">
        <v>1976</v>
      </c>
      <c r="C1950" s="71" t="s">
        <v>7092</v>
      </c>
      <c r="D1950" s="114" t="s">
        <v>7092</v>
      </c>
      <c r="E1950" s="132"/>
      <c r="F1950" s="107"/>
      <c r="G1950" s="107"/>
    </row>
    <row r="1951" spans="1:7" x14ac:dyDescent="0.25">
      <c r="A1951" s="104"/>
      <c r="B1951" s="113" t="s">
        <v>7988</v>
      </c>
      <c r="C1951" s="71" t="s">
        <v>7092</v>
      </c>
      <c r="D1951" s="114" t="s">
        <v>7092</v>
      </c>
      <c r="E1951" s="132"/>
      <c r="F1951" s="107"/>
      <c r="G1951" s="107"/>
    </row>
    <row r="1952" spans="1:7" x14ac:dyDescent="0.25">
      <c r="A1952" s="104"/>
      <c r="B1952" s="113" t="s">
        <v>652</v>
      </c>
      <c r="C1952" s="71" t="s">
        <v>7092</v>
      </c>
      <c r="D1952" s="114" t="s">
        <v>7092</v>
      </c>
      <c r="E1952" s="132"/>
      <c r="F1952" s="107"/>
      <c r="G1952" s="107"/>
    </row>
    <row r="1953" spans="1:7" x14ac:dyDescent="0.25">
      <c r="A1953" s="104"/>
      <c r="B1953" s="113" t="s">
        <v>7989</v>
      </c>
      <c r="C1953" s="71" t="s">
        <v>7092</v>
      </c>
      <c r="D1953" s="114" t="s">
        <v>7092</v>
      </c>
      <c r="E1953" s="132"/>
      <c r="F1953" s="107"/>
      <c r="G1953" s="107"/>
    </row>
    <row r="1954" spans="1:7" x14ac:dyDescent="0.25">
      <c r="A1954" s="104"/>
      <c r="B1954" s="113" t="s">
        <v>653</v>
      </c>
      <c r="C1954" s="71" t="s">
        <v>7091</v>
      </c>
      <c r="D1954" s="114" t="s">
        <v>7092</v>
      </c>
      <c r="E1954" s="132"/>
      <c r="F1954" s="107"/>
      <c r="G1954" s="107"/>
    </row>
    <row r="1955" spans="1:7" x14ac:dyDescent="0.25">
      <c r="A1955" s="104"/>
      <c r="B1955" s="113" t="s">
        <v>7990</v>
      </c>
      <c r="C1955" s="71" t="s">
        <v>7092</v>
      </c>
      <c r="D1955" s="114" t="s">
        <v>7092</v>
      </c>
      <c r="E1955" s="132"/>
      <c r="F1955" s="107"/>
      <c r="G1955" s="107"/>
    </row>
    <row r="1956" spans="1:7" x14ac:dyDescent="0.25">
      <c r="A1956" s="104"/>
      <c r="B1956" s="113" t="s">
        <v>7991</v>
      </c>
      <c r="C1956" s="71" t="s">
        <v>7092</v>
      </c>
      <c r="D1956" s="114" t="s">
        <v>7092</v>
      </c>
      <c r="E1956" s="132"/>
      <c r="F1956" s="107"/>
      <c r="G1956" s="107"/>
    </row>
    <row r="1957" spans="1:7" x14ac:dyDescent="0.25">
      <c r="A1957" s="104"/>
      <c r="B1957" s="113" t="s">
        <v>14116</v>
      </c>
      <c r="C1957" s="71" t="s">
        <v>7092</v>
      </c>
      <c r="D1957" s="114" t="s">
        <v>7092</v>
      </c>
      <c r="E1957" s="132"/>
      <c r="F1957" s="107"/>
      <c r="G1957" s="107"/>
    </row>
    <row r="1958" spans="1:7" x14ac:dyDescent="0.25">
      <c r="A1958" s="104"/>
      <c r="B1958" s="113" t="s">
        <v>7992</v>
      </c>
      <c r="C1958" s="71" t="s">
        <v>7092</v>
      </c>
      <c r="D1958" s="114" t="s">
        <v>7092</v>
      </c>
      <c r="E1958" s="132"/>
      <c r="F1958" s="107"/>
      <c r="G1958" s="107"/>
    </row>
    <row r="1959" spans="1:7" x14ac:dyDescent="0.25">
      <c r="A1959" s="104"/>
      <c r="B1959" s="113" t="s">
        <v>654</v>
      </c>
      <c r="C1959" s="71" t="s">
        <v>7092</v>
      </c>
      <c r="D1959" s="114" t="s">
        <v>7092</v>
      </c>
      <c r="E1959" s="132"/>
      <c r="F1959" s="107"/>
      <c r="G1959" s="107"/>
    </row>
    <row r="1960" spans="1:7" x14ac:dyDescent="0.25">
      <c r="A1960" s="104"/>
      <c r="B1960" s="113" t="s">
        <v>655</v>
      </c>
      <c r="C1960" s="71" t="s">
        <v>7092</v>
      </c>
      <c r="D1960" s="114" t="s">
        <v>7092</v>
      </c>
      <c r="E1960" s="132"/>
      <c r="F1960" s="107"/>
      <c r="G1960" s="107"/>
    </row>
    <row r="1961" spans="1:7" x14ac:dyDescent="0.25">
      <c r="A1961" s="104"/>
      <c r="B1961" s="113" t="s">
        <v>7993</v>
      </c>
      <c r="C1961" s="71" t="s">
        <v>7092</v>
      </c>
      <c r="D1961" s="114" t="s">
        <v>7092</v>
      </c>
      <c r="E1961" s="132"/>
      <c r="F1961" s="107"/>
      <c r="G1961" s="107"/>
    </row>
    <row r="1962" spans="1:7" x14ac:dyDescent="0.25">
      <c r="A1962" s="104"/>
      <c r="B1962" s="113" t="s">
        <v>7994</v>
      </c>
      <c r="C1962" s="71" t="s">
        <v>7092</v>
      </c>
      <c r="D1962" s="114" t="s">
        <v>7092</v>
      </c>
      <c r="E1962" s="132"/>
      <c r="F1962" s="107"/>
      <c r="G1962" s="107"/>
    </row>
    <row r="1963" spans="1:7" x14ac:dyDescent="0.25">
      <c r="A1963" s="104"/>
      <c r="B1963" s="113" t="s">
        <v>14117</v>
      </c>
      <c r="C1963" s="71" t="s">
        <v>7092</v>
      </c>
      <c r="D1963" s="114" t="s">
        <v>7092</v>
      </c>
      <c r="E1963" s="132"/>
      <c r="F1963" s="107"/>
      <c r="G1963" s="107"/>
    </row>
    <row r="1964" spans="1:7" x14ac:dyDescent="0.25">
      <c r="A1964" s="104"/>
      <c r="B1964" s="113" t="s">
        <v>14118</v>
      </c>
      <c r="C1964" s="71" t="s">
        <v>7092</v>
      </c>
      <c r="D1964" s="114" t="s">
        <v>7092</v>
      </c>
      <c r="E1964" s="132"/>
      <c r="F1964" s="107"/>
      <c r="G1964" s="107"/>
    </row>
    <row r="1965" spans="1:7" x14ac:dyDescent="0.25">
      <c r="A1965" s="104"/>
      <c r="B1965" s="113" t="s">
        <v>7799</v>
      </c>
      <c r="C1965" s="71" t="s">
        <v>7092</v>
      </c>
      <c r="D1965" s="114" t="s">
        <v>7092</v>
      </c>
      <c r="E1965" s="132"/>
      <c r="F1965" s="107"/>
      <c r="G1965" s="107"/>
    </row>
    <row r="1966" spans="1:7" x14ac:dyDescent="0.25">
      <c r="A1966" s="104"/>
      <c r="B1966" s="113" t="s">
        <v>7995</v>
      </c>
      <c r="C1966" s="71" t="s">
        <v>7092</v>
      </c>
      <c r="D1966" s="114" t="s">
        <v>7092</v>
      </c>
      <c r="E1966" s="132"/>
      <c r="F1966" s="107"/>
      <c r="G1966" s="107"/>
    </row>
    <row r="1967" spans="1:7" x14ac:dyDescent="0.25">
      <c r="A1967" s="104"/>
      <c r="B1967" s="113" t="s">
        <v>7996</v>
      </c>
      <c r="C1967" s="71" t="s">
        <v>7092</v>
      </c>
      <c r="D1967" s="114" t="s">
        <v>7092</v>
      </c>
      <c r="E1967" s="132"/>
      <c r="F1967" s="107"/>
      <c r="G1967" s="107"/>
    </row>
    <row r="1968" spans="1:7" x14ac:dyDescent="0.25">
      <c r="A1968" s="104"/>
      <c r="B1968" s="113" t="s">
        <v>7997</v>
      </c>
      <c r="C1968" s="71" t="s">
        <v>7091</v>
      </c>
      <c r="D1968" s="114" t="s">
        <v>7092</v>
      </c>
      <c r="E1968" s="132"/>
      <c r="F1968" s="107"/>
      <c r="G1968" s="107"/>
    </row>
    <row r="1969" spans="1:7" x14ac:dyDescent="0.25">
      <c r="A1969" s="104"/>
      <c r="B1969" s="113" t="s">
        <v>7998</v>
      </c>
      <c r="C1969" s="71" t="s">
        <v>7091</v>
      </c>
      <c r="D1969" s="114" t="s">
        <v>7092</v>
      </c>
      <c r="E1969" s="132"/>
      <c r="F1969" s="107"/>
      <c r="G1969" s="107"/>
    </row>
    <row r="1970" spans="1:7" x14ac:dyDescent="0.25">
      <c r="A1970" s="104"/>
      <c r="B1970" s="113" t="s">
        <v>7999</v>
      </c>
      <c r="C1970" s="71" t="s">
        <v>7092</v>
      </c>
      <c r="D1970" s="114" t="s">
        <v>7092</v>
      </c>
      <c r="E1970" s="132"/>
      <c r="F1970" s="107"/>
      <c r="G1970" s="107"/>
    </row>
    <row r="1971" spans="1:7" x14ac:dyDescent="0.25">
      <c r="A1971" s="104"/>
      <c r="B1971" s="113" t="s">
        <v>8000</v>
      </c>
      <c r="C1971" s="71" t="s">
        <v>7092</v>
      </c>
      <c r="D1971" s="114" t="s">
        <v>7092</v>
      </c>
      <c r="E1971" s="132"/>
      <c r="F1971" s="107"/>
      <c r="G1971" s="107"/>
    </row>
    <row r="1972" spans="1:7" x14ac:dyDescent="0.25">
      <c r="A1972" s="104"/>
      <c r="B1972" s="113" t="s">
        <v>8001</v>
      </c>
      <c r="C1972" s="71" t="s">
        <v>7092</v>
      </c>
      <c r="D1972" s="114" t="s">
        <v>7092</v>
      </c>
      <c r="E1972" s="132"/>
      <c r="F1972" s="107"/>
      <c r="G1972" s="107"/>
    </row>
    <row r="1973" spans="1:7" x14ac:dyDescent="0.25">
      <c r="A1973" s="104"/>
      <c r="B1973" s="113" t="s">
        <v>8680</v>
      </c>
      <c r="C1973" s="71" t="s">
        <v>7092</v>
      </c>
      <c r="D1973" s="114" t="s">
        <v>7092</v>
      </c>
      <c r="E1973" s="132"/>
      <c r="F1973" s="107"/>
      <c r="G1973" s="107"/>
    </row>
    <row r="1974" spans="1:7" x14ac:dyDescent="0.25">
      <c r="A1974" s="104"/>
      <c r="B1974" s="113" t="s">
        <v>656</v>
      </c>
      <c r="C1974" s="71" t="s">
        <v>7092</v>
      </c>
      <c r="D1974" s="114" t="s">
        <v>7092</v>
      </c>
      <c r="E1974" s="132"/>
      <c r="F1974" s="107"/>
      <c r="G1974" s="107"/>
    </row>
    <row r="1975" spans="1:7" x14ac:dyDescent="0.25">
      <c r="A1975" s="104"/>
      <c r="B1975" s="113" t="s">
        <v>1116</v>
      </c>
      <c r="C1975" s="71" t="s">
        <v>7092</v>
      </c>
      <c r="D1975" s="114" t="s">
        <v>7092</v>
      </c>
      <c r="E1975" s="132"/>
      <c r="F1975" s="107"/>
      <c r="G1975" s="107"/>
    </row>
    <row r="1976" spans="1:7" x14ac:dyDescent="0.25">
      <c r="A1976" s="104"/>
      <c r="B1976" s="113" t="s">
        <v>14119</v>
      </c>
      <c r="C1976" s="71" t="s">
        <v>7092</v>
      </c>
      <c r="D1976" s="114" t="s">
        <v>7092</v>
      </c>
      <c r="E1976" s="132"/>
      <c r="F1976" s="107"/>
      <c r="G1976" s="107"/>
    </row>
    <row r="1977" spans="1:7" x14ac:dyDescent="0.25">
      <c r="A1977" s="104"/>
      <c r="B1977" s="113" t="s">
        <v>7800</v>
      </c>
      <c r="C1977" s="71" t="s">
        <v>7092</v>
      </c>
      <c r="D1977" s="114" t="s">
        <v>7092</v>
      </c>
      <c r="E1977" s="132"/>
      <c r="F1977" s="107"/>
      <c r="G1977" s="107"/>
    </row>
    <row r="1978" spans="1:7" x14ac:dyDescent="0.25">
      <c r="A1978" s="104"/>
      <c r="B1978" s="113" t="s">
        <v>11164</v>
      </c>
      <c r="C1978" s="71" t="s">
        <v>7092</v>
      </c>
      <c r="D1978" s="114" t="s">
        <v>7092</v>
      </c>
      <c r="E1978" s="132"/>
      <c r="F1978" s="107"/>
      <c r="G1978" s="107"/>
    </row>
    <row r="1979" spans="1:7" x14ac:dyDescent="0.25">
      <c r="A1979" s="104"/>
      <c r="B1979" s="113" t="s">
        <v>14120</v>
      </c>
      <c r="C1979" s="71" t="s">
        <v>7092</v>
      </c>
      <c r="D1979" s="114" t="s">
        <v>7092</v>
      </c>
      <c r="E1979" s="132"/>
      <c r="F1979" s="107"/>
      <c r="G1979" s="107"/>
    </row>
    <row r="1980" spans="1:7" x14ac:dyDescent="0.25">
      <c r="A1980" s="104"/>
      <c r="B1980" s="113" t="s">
        <v>11165</v>
      </c>
      <c r="C1980" s="71" t="s">
        <v>7092</v>
      </c>
      <c r="D1980" s="114" t="s">
        <v>7092</v>
      </c>
      <c r="E1980" s="132"/>
      <c r="F1980" s="107"/>
      <c r="G1980" s="107"/>
    </row>
    <row r="1981" spans="1:7" x14ac:dyDescent="0.25">
      <c r="A1981" s="104"/>
      <c r="B1981" s="113" t="s">
        <v>657</v>
      </c>
      <c r="C1981" s="71" t="s">
        <v>7092</v>
      </c>
      <c r="D1981" s="114" t="s">
        <v>7092</v>
      </c>
      <c r="E1981" s="132"/>
      <c r="F1981" s="107"/>
      <c r="G1981" s="107"/>
    </row>
    <row r="1982" spans="1:7" x14ac:dyDescent="0.25">
      <c r="A1982" s="104"/>
      <c r="B1982" s="113" t="s">
        <v>14121</v>
      </c>
      <c r="C1982" s="71" t="s">
        <v>7092</v>
      </c>
      <c r="D1982" s="114" t="s">
        <v>7092</v>
      </c>
      <c r="E1982" s="132"/>
      <c r="F1982" s="107"/>
      <c r="G1982" s="107"/>
    </row>
    <row r="1983" spans="1:7" x14ac:dyDescent="0.25">
      <c r="A1983" s="104"/>
      <c r="B1983" s="113" t="s">
        <v>11166</v>
      </c>
      <c r="C1983" s="71" t="s">
        <v>7092</v>
      </c>
      <c r="D1983" s="114" t="s">
        <v>7092</v>
      </c>
      <c r="E1983" s="132"/>
      <c r="F1983" s="107"/>
      <c r="G1983" s="107"/>
    </row>
    <row r="1984" spans="1:7" x14ac:dyDescent="0.25">
      <c r="A1984" s="104"/>
      <c r="B1984" s="113" t="s">
        <v>658</v>
      </c>
      <c r="C1984" s="71" t="s">
        <v>7091</v>
      </c>
      <c r="D1984" s="114" t="s">
        <v>7092</v>
      </c>
      <c r="E1984" s="132"/>
      <c r="F1984" s="107"/>
      <c r="G1984" s="107"/>
    </row>
    <row r="1985" spans="1:7" x14ac:dyDescent="0.25">
      <c r="A1985" s="104"/>
      <c r="B1985" s="113" t="s">
        <v>659</v>
      </c>
      <c r="C1985" s="71" t="s">
        <v>7091</v>
      </c>
      <c r="D1985" s="114" t="s">
        <v>7092</v>
      </c>
      <c r="E1985" s="132"/>
      <c r="F1985" s="107"/>
      <c r="G1985" s="107"/>
    </row>
    <row r="1986" spans="1:7" x14ac:dyDescent="0.25">
      <c r="A1986" s="104"/>
      <c r="B1986" s="113" t="s">
        <v>7473</v>
      </c>
      <c r="C1986" s="71" t="s">
        <v>7092</v>
      </c>
      <c r="D1986" s="114" t="s">
        <v>7092</v>
      </c>
      <c r="E1986" s="132"/>
      <c r="F1986" s="107"/>
      <c r="G1986" s="107"/>
    </row>
    <row r="1987" spans="1:7" x14ac:dyDescent="0.25">
      <c r="A1987" s="104"/>
      <c r="B1987" s="113" t="s">
        <v>7801</v>
      </c>
      <c r="C1987" s="71" t="s">
        <v>7091</v>
      </c>
      <c r="D1987" s="114" t="s">
        <v>7092</v>
      </c>
      <c r="E1987" s="132"/>
      <c r="F1987" s="107"/>
      <c r="G1987" s="107"/>
    </row>
    <row r="1988" spans="1:7" x14ac:dyDescent="0.25">
      <c r="A1988" s="104"/>
      <c r="B1988" s="113" t="s">
        <v>660</v>
      </c>
      <c r="C1988" s="71" t="s">
        <v>7092</v>
      </c>
      <c r="D1988" s="114" t="s">
        <v>7092</v>
      </c>
      <c r="E1988" s="132"/>
      <c r="F1988" s="107"/>
      <c r="G1988" s="107"/>
    </row>
    <row r="1989" spans="1:7" x14ac:dyDescent="0.25">
      <c r="A1989" s="104"/>
      <c r="B1989" s="113" t="s">
        <v>7802</v>
      </c>
      <c r="C1989" s="71" t="s">
        <v>7092</v>
      </c>
      <c r="D1989" s="114" t="s">
        <v>7092</v>
      </c>
      <c r="E1989" s="132"/>
      <c r="F1989" s="107"/>
      <c r="G1989" s="107"/>
    </row>
    <row r="1990" spans="1:7" x14ac:dyDescent="0.25">
      <c r="A1990" s="104"/>
      <c r="B1990" s="113" t="s">
        <v>661</v>
      </c>
      <c r="C1990" s="71" t="s">
        <v>7092</v>
      </c>
      <c r="D1990" s="114" t="s">
        <v>7092</v>
      </c>
      <c r="E1990" s="132"/>
      <c r="F1990" s="107"/>
      <c r="G1990" s="107"/>
    </row>
    <row r="1991" spans="1:7" x14ac:dyDescent="0.25">
      <c r="A1991" s="104"/>
      <c r="B1991" s="113" t="s">
        <v>14122</v>
      </c>
      <c r="C1991" s="71" t="s">
        <v>7092</v>
      </c>
      <c r="D1991" s="114" t="s">
        <v>7092</v>
      </c>
      <c r="E1991" s="132"/>
      <c r="F1991" s="107"/>
      <c r="G1991" s="107"/>
    </row>
    <row r="1992" spans="1:7" x14ac:dyDescent="0.25">
      <c r="A1992" s="104"/>
      <c r="B1992" s="113" t="s">
        <v>14123</v>
      </c>
      <c r="C1992" s="71" t="s">
        <v>7092</v>
      </c>
      <c r="D1992" s="114" t="s">
        <v>7092</v>
      </c>
      <c r="E1992" s="132"/>
      <c r="F1992" s="107"/>
      <c r="G1992" s="107"/>
    </row>
    <row r="1993" spans="1:7" x14ac:dyDescent="0.25">
      <c r="A1993" s="104"/>
      <c r="B1993" s="113" t="s">
        <v>11167</v>
      </c>
      <c r="C1993" s="71" t="s">
        <v>7092</v>
      </c>
      <c r="D1993" s="114" t="s">
        <v>7092</v>
      </c>
      <c r="E1993" s="132"/>
      <c r="F1993" s="107"/>
      <c r="G1993" s="107"/>
    </row>
    <row r="1994" spans="1:7" x14ac:dyDescent="0.25">
      <c r="A1994" s="104"/>
      <c r="B1994" s="113" t="s">
        <v>14124</v>
      </c>
      <c r="C1994" s="71" t="s">
        <v>7092</v>
      </c>
      <c r="D1994" s="114" t="s">
        <v>7092</v>
      </c>
      <c r="E1994" s="132"/>
      <c r="F1994" s="107"/>
      <c r="G1994" s="107"/>
    </row>
    <row r="1995" spans="1:7" x14ac:dyDescent="0.25">
      <c r="A1995" s="104"/>
      <c r="B1995" s="113" t="s">
        <v>11168</v>
      </c>
      <c r="C1995" s="71" t="s">
        <v>7091</v>
      </c>
      <c r="D1995" s="114" t="s">
        <v>7092</v>
      </c>
      <c r="E1995" s="132"/>
      <c r="F1995" s="107"/>
      <c r="G1995" s="107"/>
    </row>
    <row r="1996" spans="1:7" x14ac:dyDescent="0.25">
      <c r="A1996" s="104"/>
      <c r="B1996" s="113" t="s">
        <v>662</v>
      </c>
      <c r="C1996" s="71" t="s">
        <v>7091</v>
      </c>
      <c r="D1996" s="114" t="s">
        <v>7092</v>
      </c>
      <c r="E1996" s="132"/>
      <c r="F1996" s="107"/>
      <c r="G1996" s="107"/>
    </row>
    <row r="1997" spans="1:7" x14ac:dyDescent="0.25">
      <c r="A1997" s="104"/>
      <c r="B1997" s="113" t="s">
        <v>663</v>
      </c>
      <c r="C1997" s="71" t="s">
        <v>7091</v>
      </c>
      <c r="D1997" s="114" t="s">
        <v>7092</v>
      </c>
      <c r="E1997" s="132"/>
      <c r="F1997" s="107"/>
      <c r="G1997" s="107"/>
    </row>
    <row r="1998" spans="1:7" x14ac:dyDescent="0.25">
      <c r="A1998" s="104"/>
      <c r="B1998" s="113" t="s">
        <v>9600</v>
      </c>
      <c r="C1998" s="71" t="s">
        <v>7092</v>
      </c>
      <c r="D1998" s="114" t="s">
        <v>7092</v>
      </c>
      <c r="E1998" s="132"/>
      <c r="F1998" s="107"/>
      <c r="G1998" s="107"/>
    </row>
    <row r="1999" spans="1:7" x14ac:dyDescent="0.25">
      <c r="A1999" s="104"/>
      <c r="B1999" s="113" t="s">
        <v>9601</v>
      </c>
      <c r="C1999" s="71" t="s">
        <v>7091</v>
      </c>
      <c r="D1999" s="114" t="s">
        <v>7092</v>
      </c>
      <c r="E1999" s="132"/>
      <c r="F1999" s="107"/>
      <c r="G1999" s="107"/>
    </row>
    <row r="2000" spans="1:7" x14ac:dyDescent="0.25">
      <c r="A2000" s="104"/>
      <c r="B2000" s="113" t="s">
        <v>14125</v>
      </c>
      <c r="C2000" s="71" t="s">
        <v>7092</v>
      </c>
      <c r="D2000" s="114" t="s">
        <v>7092</v>
      </c>
      <c r="E2000" s="132"/>
      <c r="F2000" s="107"/>
      <c r="G2000" s="107"/>
    </row>
    <row r="2001" spans="1:7" x14ac:dyDescent="0.25">
      <c r="A2001" s="104"/>
      <c r="B2001" s="113" t="s">
        <v>14126</v>
      </c>
      <c r="C2001" s="71" t="s">
        <v>7092</v>
      </c>
      <c r="D2001" s="114" t="s">
        <v>7092</v>
      </c>
      <c r="E2001" s="132"/>
      <c r="F2001" s="107"/>
      <c r="G2001" s="107"/>
    </row>
    <row r="2002" spans="1:7" x14ac:dyDescent="0.25">
      <c r="A2002" s="104"/>
      <c r="B2002" s="113" t="s">
        <v>7803</v>
      </c>
      <c r="C2002" s="71" t="s">
        <v>7092</v>
      </c>
      <c r="D2002" s="114" t="s">
        <v>7092</v>
      </c>
      <c r="E2002" s="132"/>
      <c r="F2002" s="107"/>
      <c r="G2002" s="107"/>
    </row>
    <row r="2003" spans="1:7" x14ac:dyDescent="0.25">
      <c r="A2003" s="104"/>
      <c r="B2003" s="113" t="s">
        <v>664</v>
      </c>
      <c r="C2003" s="71" t="s">
        <v>7091</v>
      </c>
      <c r="D2003" s="114" t="s">
        <v>7092</v>
      </c>
      <c r="E2003" s="132"/>
      <c r="F2003" s="107"/>
      <c r="G2003" s="107"/>
    </row>
    <row r="2004" spans="1:7" x14ac:dyDescent="0.25">
      <c r="A2004" s="104"/>
      <c r="B2004" s="113" t="s">
        <v>11449</v>
      </c>
      <c r="C2004" s="71" t="s">
        <v>7092</v>
      </c>
      <c r="D2004" s="114" t="s">
        <v>7092</v>
      </c>
      <c r="E2004" s="132"/>
      <c r="F2004" s="107"/>
      <c r="G2004" s="107"/>
    </row>
    <row r="2005" spans="1:7" x14ac:dyDescent="0.25">
      <c r="A2005" s="104"/>
      <c r="B2005" s="113" t="s">
        <v>14127</v>
      </c>
      <c r="C2005" s="71" t="s">
        <v>7092</v>
      </c>
      <c r="D2005" s="114" t="s">
        <v>7092</v>
      </c>
      <c r="E2005" s="132"/>
      <c r="F2005" s="107"/>
      <c r="G2005" s="107"/>
    </row>
    <row r="2006" spans="1:7" x14ac:dyDescent="0.25">
      <c r="A2006" s="104"/>
      <c r="B2006" s="113" t="s">
        <v>9602</v>
      </c>
      <c r="C2006" s="71" t="s">
        <v>7092</v>
      </c>
      <c r="D2006" s="114" t="s">
        <v>7092</v>
      </c>
      <c r="E2006" s="132"/>
      <c r="F2006" s="107"/>
      <c r="G2006" s="107"/>
    </row>
    <row r="2007" spans="1:7" x14ac:dyDescent="0.25">
      <c r="A2007" s="104"/>
      <c r="B2007" s="113" t="s">
        <v>14128</v>
      </c>
      <c r="C2007" s="71" t="s">
        <v>7092</v>
      </c>
      <c r="D2007" s="114" t="s">
        <v>7092</v>
      </c>
      <c r="E2007" s="132"/>
      <c r="F2007" s="107"/>
      <c r="G2007" s="107"/>
    </row>
    <row r="2008" spans="1:7" x14ac:dyDescent="0.25">
      <c r="A2008" s="104"/>
      <c r="B2008" s="113" t="s">
        <v>14129</v>
      </c>
      <c r="C2008" s="71" t="s">
        <v>7092</v>
      </c>
      <c r="D2008" s="114" t="s">
        <v>7092</v>
      </c>
      <c r="E2008" s="132"/>
      <c r="F2008" s="107"/>
      <c r="G2008" s="107"/>
    </row>
    <row r="2009" spans="1:7" x14ac:dyDescent="0.25">
      <c r="A2009" s="104"/>
      <c r="B2009" s="113" t="s">
        <v>9603</v>
      </c>
      <c r="C2009" s="71" t="s">
        <v>7091</v>
      </c>
      <c r="D2009" s="114" t="s">
        <v>7092</v>
      </c>
      <c r="E2009" s="132"/>
      <c r="F2009" s="107"/>
      <c r="G2009" s="107"/>
    </row>
    <row r="2010" spans="1:7" x14ac:dyDescent="0.25">
      <c r="A2010" s="104"/>
      <c r="B2010" s="113" t="s">
        <v>9604</v>
      </c>
      <c r="C2010" s="71" t="s">
        <v>7091</v>
      </c>
      <c r="D2010" s="114" t="s">
        <v>7092</v>
      </c>
      <c r="E2010" s="132"/>
      <c r="F2010" s="107"/>
      <c r="G2010" s="107"/>
    </row>
    <row r="2011" spans="1:7" x14ac:dyDescent="0.25">
      <c r="A2011" s="104"/>
      <c r="B2011" s="113" t="s">
        <v>14130</v>
      </c>
      <c r="C2011" s="71" t="s">
        <v>7092</v>
      </c>
      <c r="D2011" s="114" t="s">
        <v>7092</v>
      </c>
      <c r="E2011" s="132"/>
      <c r="F2011" s="107"/>
      <c r="G2011" s="107"/>
    </row>
    <row r="2012" spans="1:7" x14ac:dyDescent="0.25">
      <c r="A2012" s="104"/>
      <c r="B2012" s="113" t="s">
        <v>14131</v>
      </c>
      <c r="C2012" s="71" t="s">
        <v>7092</v>
      </c>
      <c r="D2012" s="114" t="s">
        <v>7092</v>
      </c>
      <c r="E2012" s="132"/>
      <c r="F2012" s="107"/>
      <c r="G2012" s="107"/>
    </row>
    <row r="2013" spans="1:7" x14ac:dyDescent="0.25">
      <c r="A2013" s="104"/>
      <c r="B2013" s="113" t="s">
        <v>1193</v>
      </c>
      <c r="C2013" s="71" t="s">
        <v>7091</v>
      </c>
      <c r="D2013" s="114" t="s">
        <v>7092</v>
      </c>
      <c r="E2013" s="132"/>
      <c r="F2013" s="107"/>
      <c r="G2013" s="107"/>
    </row>
    <row r="2014" spans="1:7" x14ac:dyDescent="0.25">
      <c r="A2014" s="104"/>
      <c r="B2014" s="113" t="s">
        <v>14132</v>
      </c>
      <c r="C2014" s="71" t="s">
        <v>7092</v>
      </c>
      <c r="D2014" s="114" t="s">
        <v>7092</v>
      </c>
      <c r="E2014" s="132"/>
      <c r="F2014" s="107"/>
      <c r="G2014" s="107"/>
    </row>
    <row r="2015" spans="1:7" x14ac:dyDescent="0.25">
      <c r="A2015" s="104"/>
      <c r="B2015" s="113" t="s">
        <v>1194</v>
      </c>
      <c r="C2015" s="71" t="s">
        <v>7091</v>
      </c>
      <c r="D2015" s="114" t="s">
        <v>7092</v>
      </c>
      <c r="E2015" s="132"/>
      <c r="F2015" s="107"/>
      <c r="G2015" s="107"/>
    </row>
    <row r="2016" spans="1:7" x14ac:dyDescent="0.25">
      <c r="A2016" s="104"/>
      <c r="B2016" s="113" t="s">
        <v>1195</v>
      </c>
      <c r="C2016" s="71" t="s">
        <v>7091</v>
      </c>
      <c r="D2016" s="114" t="s">
        <v>7092</v>
      </c>
      <c r="E2016" s="132"/>
      <c r="F2016" s="107"/>
      <c r="G2016" s="107"/>
    </row>
    <row r="2017" spans="1:7" x14ac:dyDescent="0.25">
      <c r="A2017" s="104"/>
      <c r="B2017" s="113" t="s">
        <v>14133</v>
      </c>
      <c r="C2017" s="71" t="s">
        <v>7092</v>
      </c>
      <c r="D2017" s="114" t="s">
        <v>7092</v>
      </c>
      <c r="E2017" s="132"/>
      <c r="F2017" s="107"/>
      <c r="G2017" s="107"/>
    </row>
    <row r="2018" spans="1:7" x14ac:dyDescent="0.25">
      <c r="A2018" s="104"/>
      <c r="B2018" s="113" t="s">
        <v>472</v>
      </c>
      <c r="C2018" s="71" t="s">
        <v>7091</v>
      </c>
      <c r="D2018" s="114" t="s">
        <v>7092</v>
      </c>
      <c r="E2018" s="132"/>
      <c r="F2018" s="107"/>
      <c r="G2018" s="107"/>
    </row>
    <row r="2019" spans="1:7" x14ac:dyDescent="0.25">
      <c r="A2019" s="104"/>
      <c r="B2019" s="113" t="s">
        <v>473</v>
      </c>
      <c r="C2019" s="71" t="s">
        <v>7091</v>
      </c>
      <c r="D2019" s="114" t="s">
        <v>7092</v>
      </c>
      <c r="E2019" s="132"/>
      <c r="F2019" s="107"/>
      <c r="G2019" s="107"/>
    </row>
    <row r="2020" spans="1:7" x14ac:dyDescent="0.25">
      <c r="A2020" s="104"/>
      <c r="B2020" s="113" t="s">
        <v>7804</v>
      </c>
      <c r="C2020" s="71" t="s">
        <v>7092</v>
      </c>
      <c r="D2020" s="114" t="s">
        <v>7092</v>
      </c>
      <c r="E2020" s="132"/>
      <c r="F2020" s="107"/>
      <c r="G2020" s="107"/>
    </row>
    <row r="2021" spans="1:7" x14ac:dyDescent="0.25">
      <c r="A2021" s="104"/>
      <c r="B2021" s="113" t="s">
        <v>7805</v>
      </c>
      <c r="C2021" s="71" t="s">
        <v>7092</v>
      </c>
      <c r="D2021" s="114" t="s">
        <v>7092</v>
      </c>
      <c r="E2021" s="132"/>
      <c r="F2021" s="107"/>
      <c r="G2021" s="107"/>
    </row>
    <row r="2022" spans="1:7" x14ac:dyDescent="0.25">
      <c r="A2022" s="104"/>
      <c r="B2022" s="113" t="s">
        <v>474</v>
      </c>
      <c r="C2022" s="71" t="s">
        <v>7091</v>
      </c>
      <c r="D2022" s="114" t="s">
        <v>7092</v>
      </c>
      <c r="E2022" s="132"/>
      <c r="F2022" s="107"/>
      <c r="G2022" s="107"/>
    </row>
    <row r="2023" spans="1:7" x14ac:dyDescent="0.25">
      <c r="A2023" s="104"/>
      <c r="B2023" s="113" t="s">
        <v>475</v>
      </c>
      <c r="C2023" s="71" t="s">
        <v>7092</v>
      </c>
      <c r="D2023" s="114" t="s">
        <v>7092</v>
      </c>
      <c r="E2023" s="132"/>
      <c r="F2023" s="107"/>
      <c r="G2023" s="107"/>
    </row>
    <row r="2024" spans="1:7" x14ac:dyDescent="0.25">
      <c r="A2024" s="104"/>
      <c r="B2024" s="113" t="s">
        <v>1196</v>
      </c>
      <c r="C2024" s="71" t="s">
        <v>7091</v>
      </c>
      <c r="D2024" s="114" t="s">
        <v>7092</v>
      </c>
      <c r="E2024" s="132"/>
      <c r="F2024" s="107"/>
      <c r="G2024" s="107"/>
    </row>
    <row r="2025" spans="1:7" x14ac:dyDescent="0.25">
      <c r="A2025" s="104"/>
      <c r="B2025" s="113" t="s">
        <v>8325</v>
      </c>
      <c r="C2025" s="71" t="s">
        <v>7091</v>
      </c>
      <c r="D2025" s="114" t="s">
        <v>7092</v>
      </c>
      <c r="E2025" s="132"/>
      <c r="F2025" s="107"/>
      <c r="G2025" s="107"/>
    </row>
    <row r="2026" spans="1:7" x14ac:dyDescent="0.25">
      <c r="A2026" s="104"/>
      <c r="B2026" s="113" t="s">
        <v>14134</v>
      </c>
      <c r="C2026" s="71" t="s">
        <v>7091</v>
      </c>
      <c r="D2026" s="114" t="s">
        <v>7092</v>
      </c>
      <c r="E2026" s="132"/>
      <c r="F2026" s="107"/>
      <c r="G2026" s="107"/>
    </row>
    <row r="2027" spans="1:7" x14ac:dyDescent="0.25">
      <c r="A2027" s="104"/>
      <c r="B2027" s="113" t="s">
        <v>14135</v>
      </c>
      <c r="C2027" s="71" t="s">
        <v>7092</v>
      </c>
      <c r="D2027" s="114" t="s">
        <v>7092</v>
      </c>
      <c r="E2027" s="132"/>
      <c r="F2027" s="107"/>
      <c r="G2027" s="107"/>
    </row>
    <row r="2028" spans="1:7" x14ac:dyDescent="0.25">
      <c r="A2028" s="104"/>
      <c r="B2028" s="113" t="s">
        <v>14136</v>
      </c>
      <c r="C2028" s="71" t="s">
        <v>7092</v>
      </c>
      <c r="D2028" s="114" t="s">
        <v>7092</v>
      </c>
      <c r="E2028" s="132"/>
      <c r="F2028" s="107"/>
      <c r="G2028" s="107"/>
    </row>
    <row r="2029" spans="1:7" x14ac:dyDescent="0.25">
      <c r="A2029" s="104"/>
      <c r="B2029" s="113" t="s">
        <v>9605</v>
      </c>
      <c r="C2029" s="71" t="s">
        <v>7092</v>
      </c>
      <c r="D2029" s="114" t="s">
        <v>7092</v>
      </c>
      <c r="E2029" s="132"/>
      <c r="F2029" s="107"/>
      <c r="G2029" s="107"/>
    </row>
    <row r="2030" spans="1:7" x14ac:dyDescent="0.25">
      <c r="A2030" s="104"/>
      <c r="B2030" s="113" t="s">
        <v>14137</v>
      </c>
      <c r="C2030" s="71" t="s">
        <v>7092</v>
      </c>
      <c r="D2030" s="114" t="s">
        <v>7092</v>
      </c>
      <c r="E2030" s="132"/>
      <c r="F2030" s="107"/>
      <c r="G2030" s="107"/>
    </row>
    <row r="2031" spans="1:7" x14ac:dyDescent="0.25">
      <c r="A2031" s="104"/>
      <c r="B2031" s="113" t="s">
        <v>9606</v>
      </c>
      <c r="C2031" s="71" t="s">
        <v>7091</v>
      </c>
      <c r="D2031" s="114" t="s">
        <v>7092</v>
      </c>
      <c r="E2031" s="132"/>
      <c r="F2031" s="107"/>
      <c r="G2031" s="107"/>
    </row>
    <row r="2032" spans="1:7" x14ac:dyDescent="0.25">
      <c r="A2032" s="104"/>
      <c r="B2032" s="113" t="s">
        <v>14138</v>
      </c>
      <c r="C2032" s="71" t="s">
        <v>7092</v>
      </c>
      <c r="D2032" s="114" t="s">
        <v>7092</v>
      </c>
      <c r="E2032" s="132"/>
      <c r="F2032" s="107"/>
      <c r="G2032" s="107"/>
    </row>
    <row r="2033" spans="1:7" x14ac:dyDescent="0.25">
      <c r="A2033" s="104"/>
      <c r="B2033" s="113" t="s">
        <v>14139</v>
      </c>
      <c r="C2033" s="71" t="s">
        <v>7092</v>
      </c>
      <c r="D2033" s="114" t="s">
        <v>7092</v>
      </c>
      <c r="E2033" s="132"/>
      <c r="F2033" s="107"/>
      <c r="G2033" s="107"/>
    </row>
    <row r="2034" spans="1:7" x14ac:dyDescent="0.25">
      <c r="A2034" s="104"/>
      <c r="B2034" s="113" t="s">
        <v>14140</v>
      </c>
      <c r="C2034" s="71" t="s">
        <v>7092</v>
      </c>
      <c r="D2034" s="114" t="s">
        <v>7092</v>
      </c>
      <c r="E2034" s="132"/>
      <c r="F2034" s="107"/>
      <c r="G2034" s="107"/>
    </row>
    <row r="2035" spans="1:7" x14ac:dyDescent="0.25">
      <c r="A2035" s="104"/>
      <c r="B2035" s="113" t="s">
        <v>14141</v>
      </c>
      <c r="C2035" s="71" t="s">
        <v>7092</v>
      </c>
      <c r="D2035" s="114" t="s">
        <v>7092</v>
      </c>
      <c r="E2035" s="132"/>
      <c r="F2035" s="107"/>
      <c r="G2035" s="107"/>
    </row>
    <row r="2036" spans="1:7" x14ac:dyDescent="0.25">
      <c r="A2036" s="104"/>
      <c r="B2036" s="113" t="s">
        <v>14142</v>
      </c>
      <c r="C2036" s="71" t="s">
        <v>7092</v>
      </c>
      <c r="D2036" s="114" t="s">
        <v>7092</v>
      </c>
      <c r="E2036" s="132"/>
      <c r="F2036" s="107"/>
      <c r="G2036" s="107"/>
    </row>
    <row r="2037" spans="1:7" x14ac:dyDescent="0.25">
      <c r="A2037" s="104"/>
      <c r="B2037" s="113" t="s">
        <v>665</v>
      </c>
      <c r="C2037" s="71" t="s">
        <v>7091</v>
      </c>
      <c r="D2037" s="114" t="s">
        <v>7092</v>
      </c>
      <c r="E2037" s="132"/>
      <c r="F2037" s="107"/>
      <c r="G2037" s="107"/>
    </row>
    <row r="2038" spans="1:7" x14ac:dyDescent="0.25">
      <c r="A2038" s="104"/>
      <c r="B2038" s="113" t="s">
        <v>14143</v>
      </c>
      <c r="C2038" s="71" t="s">
        <v>7092</v>
      </c>
      <c r="D2038" s="114" t="s">
        <v>7092</v>
      </c>
      <c r="E2038" s="132"/>
      <c r="F2038" s="107"/>
      <c r="G2038" s="107"/>
    </row>
    <row r="2039" spans="1:7" x14ac:dyDescent="0.25">
      <c r="A2039" s="104"/>
      <c r="B2039" s="113" t="s">
        <v>14144</v>
      </c>
      <c r="C2039" s="71" t="s">
        <v>7092</v>
      </c>
      <c r="D2039" s="114" t="s">
        <v>7092</v>
      </c>
      <c r="E2039" s="132"/>
      <c r="F2039" s="107"/>
      <c r="G2039" s="107"/>
    </row>
    <row r="2040" spans="1:7" x14ac:dyDescent="0.25">
      <c r="A2040" s="104"/>
      <c r="B2040" s="113" t="s">
        <v>14145</v>
      </c>
      <c r="C2040" s="71" t="s">
        <v>7092</v>
      </c>
      <c r="D2040" s="114" t="s">
        <v>7092</v>
      </c>
      <c r="E2040" s="132"/>
      <c r="F2040" s="107"/>
      <c r="G2040" s="107"/>
    </row>
    <row r="2041" spans="1:7" x14ac:dyDescent="0.25">
      <c r="A2041" s="104"/>
      <c r="B2041" s="113" t="s">
        <v>14146</v>
      </c>
      <c r="C2041" s="71" t="s">
        <v>7092</v>
      </c>
      <c r="D2041" s="114" t="s">
        <v>7092</v>
      </c>
      <c r="E2041" s="132"/>
      <c r="F2041" s="107"/>
      <c r="G2041" s="107"/>
    </row>
    <row r="2042" spans="1:7" x14ac:dyDescent="0.25">
      <c r="A2042" s="104"/>
      <c r="B2042" s="113" t="s">
        <v>666</v>
      </c>
      <c r="C2042" s="71" t="s">
        <v>7092</v>
      </c>
      <c r="D2042" s="114" t="s">
        <v>7092</v>
      </c>
      <c r="E2042" s="132"/>
      <c r="F2042" s="107"/>
      <c r="G2042" s="107"/>
    </row>
    <row r="2043" spans="1:7" x14ac:dyDescent="0.25">
      <c r="A2043" s="104"/>
      <c r="B2043" s="113" t="s">
        <v>14147</v>
      </c>
      <c r="C2043" s="71" t="s">
        <v>7092</v>
      </c>
      <c r="D2043" s="114" t="s">
        <v>7092</v>
      </c>
      <c r="E2043" s="132"/>
      <c r="F2043" s="107"/>
      <c r="G2043" s="107"/>
    </row>
    <row r="2044" spans="1:7" x14ac:dyDescent="0.25">
      <c r="A2044" s="104"/>
      <c r="B2044" s="113" t="s">
        <v>9607</v>
      </c>
      <c r="C2044" s="71" t="s">
        <v>7092</v>
      </c>
      <c r="D2044" s="114" t="s">
        <v>7092</v>
      </c>
      <c r="E2044" s="132"/>
      <c r="F2044" s="107"/>
      <c r="G2044" s="107"/>
    </row>
    <row r="2045" spans="1:7" x14ac:dyDescent="0.25">
      <c r="A2045" s="104"/>
      <c r="B2045" s="113" t="s">
        <v>9608</v>
      </c>
      <c r="C2045" s="71" t="s">
        <v>7092</v>
      </c>
      <c r="D2045" s="114" t="s">
        <v>7092</v>
      </c>
      <c r="E2045" s="132"/>
      <c r="F2045" s="107"/>
      <c r="G2045" s="107"/>
    </row>
    <row r="2046" spans="1:7" x14ac:dyDescent="0.25">
      <c r="A2046" s="104"/>
      <c r="B2046" s="113" t="s">
        <v>9609</v>
      </c>
      <c r="C2046" s="71" t="s">
        <v>7092</v>
      </c>
      <c r="D2046" s="114" t="s">
        <v>7092</v>
      </c>
      <c r="E2046" s="132"/>
      <c r="F2046" s="107"/>
      <c r="G2046" s="107"/>
    </row>
    <row r="2047" spans="1:7" x14ac:dyDescent="0.25">
      <c r="A2047" s="104"/>
      <c r="B2047" s="113" t="s">
        <v>14148</v>
      </c>
      <c r="C2047" s="71" t="s">
        <v>7092</v>
      </c>
      <c r="D2047" s="114" t="s">
        <v>7092</v>
      </c>
      <c r="E2047" s="132"/>
      <c r="F2047" s="107"/>
      <c r="G2047" s="107"/>
    </row>
    <row r="2048" spans="1:7" x14ac:dyDescent="0.25">
      <c r="A2048" s="104"/>
      <c r="B2048" s="113" t="s">
        <v>14149</v>
      </c>
      <c r="C2048" s="71" t="s">
        <v>7092</v>
      </c>
      <c r="D2048" s="114" t="s">
        <v>7092</v>
      </c>
      <c r="E2048" s="132"/>
      <c r="F2048" s="107"/>
      <c r="G2048" s="107"/>
    </row>
    <row r="2049" spans="1:7" x14ac:dyDescent="0.25">
      <c r="A2049" s="104"/>
      <c r="B2049" s="113" t="s">
        <v>14150</v>
      </c>
      <c r="C2049" s="71" t="s">
        <v>7092</v>
      </c>
      <c r="D2049" s="114" t="s">
        <v>7092</v>
      </c>
      <c r="E2049" s="132"/>
      <c r="F2049" s="107"/>
      <c r="G2049" s="107"/>
    </row>
    <row r="2050" spans="1:7" x14ac:dyDescent="0.25">
      <c r="A2050" s="104"/>
      <c r="B2050" s="113" t="s">
        <v>4251</v>
      </c>
      <c r="C2050" s="71" t="s">
        <v>7092</v>
      </c>
      <c r="D2050" s="114" t="s">
        <v>7092</v>
      </c>
      <c r="E2050" s="132"/>
      <c r="F2050" s="107"/>
      <c r="G2050" s="107"/>
    </row>
    <row r="2051" spans="1:7" x14ac:dyDescent="0.25">
      <c r="A2051" s="104"/>
      <c r="B2051" s="113" t="s">
        <v>4252</v>
      </c>
      <c r="C2051" s="71" t="s">
        <v>7092</v>
      </c>
      <c r="D2051" s="114" t="s">
        <v>7091</v>
      </c>
      <c r="E2051" s="132"/>
      <c r="F2051" s="107"/>
      <c r="G2051" s="107"/>
    </row>
    <row r="2052" spans="1:7" x14ac:dyDescent="0.25">
      <c r="A2052" s="104"/>
      <c r="B2052" s="113" t="s">
        <v>4253</v>
      </c>
      <c r="C2052" s="71" t="s">
        <v>7092</v>
      </c>
      <c r="D2052" s="114" t="s">
        <v>7091</v>
      </c>
      <c r="E2052" s="132"/>
      <c r="F2052" s="107"/>
      <c r="G2052" s="107"/>
    </row>
    <row r="2053" spans="1:7" x14ac:dyDescent="0.25">
      <c r="A2053" s="104"/>
      <c r="B2053" s="113" t="s">
        <v>14151</v>
      </c>
      <c r="C2053" s="71" t="s">
        <v>7092</v>
      </c>
      <c r="D2053" s="114" t="s">
        <v>7092</v>
      </c>
      <c r="E2053" s="132"/>
      <c r="F2053" s="107"/>
      <c r="G2053" s="107"/>
    </row>
    <row r="2054" spans="1:7" x14ac:dyDescent="0.25">
      <c r="A2054" s="104"/>
      <c r="B2054" s="113" t="s">
        <v>4254</v>
      </c>
      <c r="C2054" s="71" t="s">
        <v>7092</v>
      </c>
      <c r="D2054" s="114" t="s">
        <v>7092</v>
      </c>
      <c r="E2054" s="132"/>
      <c r="F2054" s="107"/>
      <c r="G2054" s="107"/>
    </row>
    <row r="2055" spans="1:7" x14ac:dyDescent="0.25">
      <c r="A2055" s="104"/>
      <c r="B2055" s="113" t="s">
        <v>4255</v>
      </c>
      <c r="C2055" s="71" t="s">
        <v>7092</v>
      </c>
      <c r="D2055" s="114" t="s">
        <v>7092</v>
      </c>
      <c r="E2055" s="132"/>
      <c r="F2055" s="107"/>
      <c r="G2055" s="107"/>
    </row>
    <row r="2056" spans="1:7" x14ac:dyDescent="0.25">
      <c r="A2056" s="104"/>
      <c r="B2056" s="113" t="s">
        <v>10309</v>
      </c>
      <c r="C2056" s="71" t="s">
        <v>7091</v>
      </c>
      <c r="D2056" s="114" t="s">
        <v>7092</v>
      </c>
      <c r="E2056" s="132"/>
      <c r="F2056" s="107"/>
      <c r="G2056" s="107"/>
    </row>
    <row r="2057" spans="1:7" x14ac:dyDescent="0.25">
      <c r="A2057" s="104"/>
      <c r="B2057" s="113" t="s">
        <v>4256</v>
      </c>
      <c r="C2057" s="71" t="s">
        <v>7092</v>
      </c>
      <c r="D2057" s="114" t="s">
        <v>7092</v>
      </c>
      <c r="E2057" s="132"/>
      <c r="F2057" s="107"/>
      <c r="G2057" s="107"/>
    </row>
    <row r="2058" spans="1:7" x14ac:dyDescent="0.25">
      <c r="A2058" s="104"/>
      <c r="B2058" s="113" t="s">
        <v>2430</v>
      </c>
      <c r="C2058" s="71" t="s">
        <v>7092</v>
      </c>
      <c r="D2058" s="114" t="s">
        <v>7092</v>
      </c>
      <c r="E2058" s="132"/>
      <c r="F2058" s="107"/>
      <c r="G2058" s="107"/>
    </row>
    <row r="2059" spans="1:7" x14ac:dyDescent="0.25">
      <c r="A2059" s="104"/>
      <c r="B2059" s="113" t="s">
        <v>14152</v>
      </c>
      <c r="C2059" s="71" t="s">
        <v>7092</v>
      </c>
      <c r="D2059" s="114" t="s">
        <v>7092</v>
      </c>
      <c r="E2059" s="132"/>
      <c r="F2059" s="107"/>
      <c r="G2059" s="107"/>
    </row>
    <row r="2060" spans="1:7" x14ac:dyDescent="0.25">
      <c r="A2060" s="104"/>
      <c r="B2060" s="113" t="s">
        <v>14153</v>
      </c>
      <c r="C2060" s="71" t="s">
        <v>7092</v>
      </c>
      <c r="D2060" s="114" t="s">
        <v>7092</v>
      </c>
      <c r="E2060" s="132"/>
      <c r="F2060" s="107"/>
      <c r="G2060" s="107"/>
    </row>
    <row r="2061" spans="1:7" x14ac:dyDescent="0.25">
      <c r="A2061" s="104"/>
      <c r="B2061" s="113" t="s">
        <v>11450</v>
      </c>
      <c r="C2061" s="71" t="s">
        <v>7092</v>
      </c>
      <c r="D2061" s="114" t="s">
        <v>7092</v>
      </c>
      <c r="E2061" s="132"/>
      <c r="F2061" s="107"/>
      <c r="G2061" s="107"/>
    </row>
    <row r="2062" spans="1:7" x14ac:dyDescent="0.25">
      <c r="A2062" s="104"/>
      <c r="B2062" s="113" t="s">
        <v>14154</v>
      </c>
      <c r="C2062" s="71" t="s">
        <v>7092</v>
      </c>
      <c r="D2062" s="114" t="s">
        <v>7092</v>
      </c>
      <c r="E2062" s="132"/>
      <c r="F2062" s="107"/>
      <c r="G2062" s="107"/>
    </row>
    <row r="2063" spans="1:7" x14ac:dyDescent="0.25">
      <c r="A2063" s="104"/>
      <c r="B2063" s="113" t="s">
        <v>14155</v>
      </c>
      <c r="C2063" s="71" t="s">
        <v>7092</v>
      </c>
      <c r="D2063" s="114" t="s">
        <v>7092</v>
      </c>
      <c r="E2063" s="132"/>
      <c r="F2063" s="107"/>
      <c r="G2063" s="107"/>
    </row>
    <row r="2064" spans="1:7" x14ac:dyDescent="0.25">
      <c r="A2064" s="104"/>
      <c r="B2064" s="113" t="s">
        <v>11451</v>
      </c>
      <c r="C2064" s="71" t="s">
        <v>7092</v>
      </c>
      <c r="D2064" s="114" t="s">
        <v>7092</v>
      </c>
      <c r="E2064" s="132"/>
      <c r="F2064" s="107"/>
      <c r="G2064" s="107"/>
    </row>
    <row r="2065" spans="1:7" x14ac:dyDescent="0.25">
      <c r="A2065" s="104"/>
      <c r="B2065" s="113" t="s">
        <v>14156</v>
      </c>
      <c r="C2065" s="71" t="s">
        <v>7092</v>
      </c>
      <c r="D2065" s="114" t="s">
        <v>7092</v>
      </c>
      <c r="E2065" s="132"/>
      <c r="F2065" s="107"/>
      <c r="G2065" s="107"/>
    </row>
    <row r="2066" spans="1:7" x14ac:dyDescent="0.25">
      <c r="A2066" s="104"/>
      <c r="B2066" s="113" t="s">
        <v>14157</v>
      </c>
      <c r="C2066" s="71" t="s">
        <v>7092</v>
      </c>
      <c r="D2066" s="114" t="s">
        <v>7092</v>
      </c>
      <c r="E2066" s="132"/>
      <c r="F2066" s="107"/>
      <c r="G2066" s="107"/>
    </row>
    <row r="2067" spans="1:7" x14ac:dyDescent="0.25">
      <c r="A2067" s="104"/>
      <c r="B2067" s="113" t="s">
        <v>14158</v>
      </c>
      <c r="C2067" s="71" t="s">
        <v>7092</v>
      </c>
      <c r="D2067" s="114" t="s">
        <v>7092</v>
      </c>
      <c r="E2067" s="132"/>
      <c r="F2067" s="107"/>
      <c r="G2067" s="107"/>
    </row>
    <row r="2068" spans="1:7" x14ac:dyDescent="0.25">
      <c r="A2068" s="104"/>
      <c r="B2068" s="113" t="s">
        <v>2431</v>
      </c>
      <c r="C2068" s="71" t="s">
        <v>7092</v>
      </c>
      <c r="D2068" s="114" t="s">
        <v>7092</v>
      </c>
      <c r="E2068" s="132"/>
      <c r="F2068" s="107"/>
      <c r="G2068" s="107"/>
    </row>
    <row r="2069" spans="1:7" x14ac:dyDescent="0.25">
      <c r="A2069" s="104"/>
      <c r="B2069" s="113" t="s">
        <v>2435</v>
      </c>
      <c r="C2069" s="71" t="s">
        <v>7092</v>
      </c>
      <c r="D2069" s="114" t="s">
        <v>7092</v>
      </c>
      <c r="E2069" s="132"/>
      <c r="F2069" s="107"/>
      <c r="G2069" s="107"/>
    </row>
    <row r="2070" spans="1:7" x14ac:dyDescent="0.25">
      <c r="A2070" s="104"/>
      <c r="B2070" s="113" t="s">
        <v>2432</v>
      </c>
      <c r="C2070" s="71" t="s">
        <v>7092</v>
      </c>
      <c r="D2070" s="114" t="s">
        <v>7092</v>
      </c>
      <c r="E2070" s="132"/>
      <c r="F2070" s="107"/>
      <c r="G2070" s="107"/>
    </row>
    <row r="2071" spans="1:7" x14ac:dyDescent="0.25">
      <c r="A2071" s="104"/>
      <c r="B2071" s="113" t="s">
        <v>2433</v>
      </c>
      <c r="C2071" s="71" t="s">
        <v>7092</v>
      </c>
      <c r="D2071" s="114" t="s">
        <v>7092</v>
      </c>
      <c r="E2071" s="132"/>
      <c r="F2071" s="107"/>
      <c r="G2071" s="107"/>
    </row>
    <row r="2072" spans="1:7" x14ac:dyDescent="0.25">
      <c r="A2072" s="104"/>
      <c r="B2072" s="113" t="s">
        <v>2434</v>
      </c>
      <c r="C2072" s="71" t="s">
        <v>7092</v>
      </c>
      <c r="D2072" s="114" t="s">
        <v>7092</v>
      </c>
      <c r="E2072" s="132"/>
      <c r="F2072" s="107"/>
      <c r="G2072" s="107"/>
    </row>
    <row r="2073" spans="1:7" x14ac:dyDescent="0.25">
      <c r="A2073" s="104"/>
      <c r="B2073" s="113" t="s">
        <v>2436</v>
      </c>
      <c r="C2073" s="71" t="s">
        <v>7092</v>
      </c>
      <c r="D2073" s="114" t="s">
        <v>7092</v>
      </c>
      <c r="E2073" s="132"/>
      <c r="F2073" s="107"/>
      <c r="G2073" s="107"/>
    </row>
    <row r="2074" spans="1:7" x14ac:dyDescent="0.25">
      <c r="A2074" s="104"/>
      <c r="B2074" s="113" t="s">
        <v>667</v>
      </c>
      <c r="C2074" s="71" t="s">
        <v>7092</v>
      </c>
      <c r="D2074" s="114" t="s">
        <v>7092</v>
      </c>
      <c r="E2074" s="132"/>
      <c r="F2074" s="107"/>
      <c r="G2074" s="107"/>
    </row>
    <row r="2075" spans="1:7" x14ac:dyDescent="0.25">
      <c r="A2075" s="104"/>
      <c r="B2075" s="113" t="s">
        <v>9610</v>
      </c>
      <c r="C2075" s="71" t="s">
        <v>7092</v>
      </c>
      <c r="D2075" s="114" t="s">
        <v>7092</v>
      </c>
      <c r="E2075" s="132"/>
      <c r="F2075" s="107"/>
      <c r="G2075" s="107"/>
    </row>
    <row r="2076" spans="1:7" x14ac:dyDescent="0.25">
      <c r="A2076" s="104"/>
      <c r="B2076" s="113" t="s">
        <v>14159</v>
      </c>
      <c r="C2076" s="71" t="s">
        <v>7092</v>
      </c>
      <c r="D2076" s="114" t="s">
        <v>7092</v>
      </c>
      <c r="E2076" s="132"/>
      <c r="F2076" s="107"/>
      <c r="G2076" s="107"/>
    </row>
    <row r="2077" spans="1:7" x14ac:dyDescent="0.25">
      <c r="A2077" s="104"/>
      <c r="B2077" s="113" t="s">
        <v>14160</v>
      </c>
      <c r="C2077" s="71" t="s">
        <v>7092</v>
      </c>
      <c r="D2077" s="114" t="s">
        <v>7092</v>
      </c>
      <c r="E2077" s="132"/>
      <c r="F2077" s="107"/>
      <c r="G2077" s="107"/>
    </row>
    <row r="2078" spans="1:7" x14ac:dyDescent="0.25">
      <c r="A2078" s="104"/>
      <c r="B2078" s="113" t="s">
        <v>7806</v>
      </c>
      <c r="C2078" s="71" t="s">
        <v>7092</v>
      </c>
      <c r="D2078" s="114" t="s">
        <v>7092</v>
      </c>
      <c r="E2078" s="132"/>
      <c r="F2078" s="107"/>
      <c r="G2078" s="107"/>
    </row>
    <row r="2079" spans="1:7" x14ac:dyDescent="0.25">
      <c r="A2079" s="104"/>
      <c r="B2079" s="113" t="s">
        <v>9611</v>
      </c>
      <c r="C2079" s="71" t="s">
        <v>7091</v>
      </c>
      <c r="D2079" s="114" t="s">
        <v>7092</v>
      </c>
      <c r="E2079" s="132"/>
      <c r="F2079" s="107"/>
      <c r="G2079" s="107"/>
    </row>
    <row r="2080" spans="1:7" x14ac:dyDescent="0.25">
      <c r="A2080" s="104"/>
      <c r="B2080" s="113" t="s">
        <v>7807</v>
      </c>
      <c r="C2080" s="71" t="s">
        <v>7092</v>
      </c>
      <c r="D2080" s="114" t="s">
        <v>7092</v>
      </c>
      <c r="E2080" s="132"/>
      <c r="F2080" s="107"/>
      <c r="G2080" s="107"/>
    </row>
    <row r="2081" spans="1:7" x14ac:dyDescent="0.25">
      <c r="A2081" s="104"/>
      <c r="B2081" s="113" t="s">
        <v>14161</v>
      </c>
      <c r="C2081" s="71" t="s">
        <v>7092</v>
      </c>
      <c r="D2081" s="114" t="s">
        <v>7092</v>
      </c>
      <c r="E2081" s="132"/>
      <c r="F2081" s="107"/>
      <c r="G2081" s="107"/>
    </row>
    <row r="2082" spans="1:7" x14ac:dyDescent="0.25">
      <c r="A2082" s="104"/>
      <c r="B2082" s="113" t="s">
        <v>668</v>
      </c>
      <c r="C2082" s="71" t="s">
        <v>7091</v>
      </c>
      <c r="D2082" s="114" t="s">
        <v>7092</v>
      </c>
      <c r="E2082" s="132"/>
      <c r="F2082" s="107"/>
      <c r="G2082" s="107"/>
    </row>
    <row r="2083" spans="1:7" x14ac:dyDescent="0.25">
      <c r="A2083" s="104"/>
      <c r="B2083" s="113" t="s">
        <v>14162</v>
      </c>
      <c r="C2083" s="71" t="s">
        <v>7092</v>
      </c>
      <c r="D2083" s="114" t="s">
        <v>7092</v>
      </c>
      <c r="E2083" s="132"/>
      <c r="F2083" s="107"/>
      <c r="G2083" s="107"/>
    </row>
    <row r="2084" spans="1:7" x14ac:dyDescent="0.25">
      <c r="A2084" s="104"/>
      <c r="B2084" s="113" t="s">
        <v>14163</v>
      </c>
      <c r="C2084" s="71" t="s">
        <v>7092</v>
      </c>
      <c r="D2084" s="114" t="s">
        <v>7092</v>
      </c>
      <c r="E2084" s="132"/>
      <c r="F2084" s="107"/>
      <c r="G2084" s="107"/>
    </row>
    <row r="2085" spans="1:7" x14ac:dyDescent="0.25">
      <c r="A2085" s="104"/>
      <c r="B2085" s="113" t="s">
        <v>14164</v>
      </c>
      <c r="C2085" s="71" t="s">
        <v>7092</v>
      </c>
      <c r="D2085" s="114" t="s">
        <v>7092</v>
      </c>
      <c r="E2085" s="132"/>
      <c r="F2085" s="107"/>
      <c r="G2085" s="107"/>
    </row>
    <row r="2086" spans="1:7" x14ac:dyDescent="0.25">
      <c r="A2086" s="104"/>
      <c r="B2086" s="113" t="s">
        <v>14165</v>
      </c>
      <c r="C2086" s="71" t="s">
        <v>7092</v>
      </c>
      <c r="D2086" s="114" t="s">
        <v>7092</v>
      </c>
      <c r="E2086" s="132"/>
      <c r="F2086" s="107"/>
      <c r="G2086" s="107"/>
    </row>
    <row r="2087" spans="1:7" x14ac:dyDescent="0.25">
      <c r="A2087" s="104"/>
      <c r="B2087" s="113" t="s">
        <v>14166</v>
      </c>
      <c r="C2087" s="71" t="s">
        <v>7092</v>
      </c>
      <c r="D2087" s="114" t="s">
        <v>7092</v>
      </c>
      <c r="E2087" s="132"/>
      <c r="F2087" s="107"/>
      <c r="G2087" s="107"/>
    </row>
    <row r="2088" spans="1:7" x14ac:dyDescent="0.25">
      <c r="A2088" s="104"/>
      <c r="B2088" s="113" t="s">
        <v>9612</v>
      </c>
      <c r="C2088" s="71" t="s">
        <v>7092</v>
      </c>
      <c r="D2088" s="114" t="s">
        <v>7092</v>
      </c>
      <c r="E2088" s="132"/>
      <c r="F2088" s="107"/>
      <c r="G2088" s="107"/>
    </row>
    <row r="2089" spans="1:7" x14ac:dyDescent="0.25">
      <c r="A2089" s="104"/>
      <c r="B2089" s="113" t="s">
        <v>669</v>
      </c>
      <c r="C2089" s="71" t="s">
        <v>7092</v>
      </c>
      <c r="D2089" s="114" t="s">
        <v>7092</v>
      </c>
      <c r="E2089" s="132"/>
      <c r="F2089" s="107"/>
      <c r="G2089" s="107"/>
    </row>
    <row r="2090" spans="1:7" x14ac:dyDescent="0.25">
      <c r="A2090" s="104"/>
      <c r="B2090" s="113" t="s">
        <v>8919</v>
      </c>
      <c r="C2090" s="71" t="s">
        <v>7092</v>
      </c>
      <c r="D2090" s="114" t="s">
        <v>7092</v>
      </c>
      <c r="E2090" s="132"/>
      <c r="F2090" s="107"/>
      <c r="G2090" s="107"/>
    </row>
    <row r="2091" spans="1:7" x14ac:dyDescent="0.25">
      <c r="A2091" s="104"/>
      <c r="B2091" s="113" t="s">
        <v>670</v>
      </c>
      <c r="C2091" s="71" t="s">
        <v>7091</v>
      </c>
      <c r="D2091" s="114" t="s">
        <v>7092</v>
      </c>
      <c r="E2091" s="132"/>
      <c r="F2091" s="107"/>
      <c r="G2091" s="107"/>
    </row>
    <row r="2092" spans="1:7" x14ac:dyDescent="0.25">
      <c r="A2092" s="104"/>
      <c r="B2092" s="113" t="s">
        <v>14167</v>
      </c>
      <c r="C2092" s="71" t="s">
        <v>7092</v>
      </c>
      <c r="D2092" s="114" t="s">
        <v>7092</v>
      </c>
      <c r="E2092" s="132"/>
      <c r="F2092" s="107"/>
      <c r="G2092" s="107"/>
    </row>
    <row r="2093" spans="1:7" x14ac:dyDescent="0.25">
      <c r="A2093" s="104"/>
      <c r="B2093" s="113" t="s">
        <v>9613</v>
      </c>
      <c r="C2093" s="71" t="s">
        <v>7092</v>
      </c>
      <c r="D2093" s="114" t="s">
        <v>7092</v>
      </c>
      <c r="E2093" s="132"/>
      <c r="F2093" s="107"/>
      <c r="G2093" s="107"/>
    </row>
    <row r="2094" spans="1:7" x14ac:dyDescent="0.25">
      <c r="A2094" s="104"/>
      <c r="B2094" s="113" t="s">
        <v>14168</v>
      </c>
      <c r="C2094" s="71" t="s">
        <v>7092</v>
      </c>
      <c r="D2094" s="114" t="s">
        <v>7092</v>
      </c>
      <c r="E2094" s="132"/>
      <c r="F2094" s="107"/>
      <c r="G2094" s="107"/>
    </row>
    <row r="2095" spans="1:7" x14ac:dyDescent="0.25">
      <c r="A2095" s="104"/>
      <c r="B2095" s="113" t="s">
        <v>10097</v>
      </c>
      <c r="C2095" s="71" t="s">
        <v>7092</v>
      </c>
      <c r="D2095" s="114" t="s">
        <v>7092</v>
      </c>
      <c r="E2095" s="132"/>
      <c r="F2095" s="107"/>
      <c r="G2095" s="107"/>
    </row>
    <row r="2096" spans="1:7" x14ac:dyDescent="0.25">
      <c r="A2096" s="104"/>
      <c r="B2096" s="113" t="s">
        <v>14169</v>
      </c>
      <c r="C2096" s="71" t="s">
        <v>7092</v>
      </c>
      <c r="D2096" s="114" t="s">
        <v>7092</v>
      </c>
      <c r="E2096" s="132"/>
      <c r="F2096" s="107"/>
      <c r="G2096" s="107"/>
    </row>
    <row r="2097" spans="1:7" x14ac:dyDescent="0.25">
      <c r="A2097" s="104"/>
      <c r="B2097" s="113" t="s">
        <v>11368</v>
      </c>
      <c r="C2097" s="71" t="s">
        <v>7092</v>
      </c>
      <c r="D2097" s="114" t="s">
        <v>7091</v>
      </c>
      <c r="E2097" s="132"/>
      <c r="F2097" s="107"/>
      <c r="G2097" s="107"/>
    </row>
    <row r="2098" spans="1:7" x14ac:dyDescent="0.25">
      <c r="A2098" s="104"/>
      <c r="B2098" s="113" t="s">
        <v>9614</v>
      </c>
      <c r="C2098" s="71" t="s">
        <v>7091</v>
      </c>
      <c r="D2098" s="114" t="s">
        <v>7092</v>
      </c>
      <c r="E2098" s="132"/>
      <c r="F2098" s="107"/>
      <c r="G2098" s="107"/>
    </row>
    <row r="2099" spans="1:7" x14ac:dyDescent="0.25">
      <c r="A2099" s="104"/>
      <c r="B2099" s="113" t="s">
        <v>9615</v>
      </c>
      <c r="C2099" s="71" t="s">
        <v>7092</v>
      </c>
      <c r="D2099" s="114" t="s">
        <v>7092</v>
      </c>
      <c r="E2099" s="132"/>
      <c r="F2099" s="107"/>
      <c r="G2099" s="107"/>
    </row>
    <row r="2100" spans="1:7" x14ac:dyDescent="0.25">
      <c r="A2100" s="104"/>
      <c r="B2100" s="113" t="s">
        <v>10098</v>
      </c>
      <c r="C2100" s="71" t="s">
        <v>7092</v>
      </c>
      <c r="D2100" s="114" t="s">
        <v>7092</v>
      </c>
      <c r="E2100" s="132"/>
      <c r="F2100" s="107"/>
      <c r="G2100" s="107"/>
    </row>
    <row r="2101" spans="1:7" x14ac:dyDescent="0.25">
      <c r="A2101" s="104"/>
      <c r="B2101" s="113" t="s">
        <v>7489</v>
      </c>
      <c r="C2101" s="71" t="s">
        <v>7092</v>
      </c>
      <c r="D2101" s="114" t="s">
        <v>7092</v>
      </c>
      <c r="E2101" s="132"/>
      <c r="F2101" s="107"/>
      <c r="G2101" s="107"/>
    </row>
    <row r="2102" spans="1:7" x14ac:dyDescent="0.25">
      <c r="A2102" s="104"/>
      <c r="B2102" s="113" t="s">
        <v>10099</v>
      </c>
      <c r="C2102" s="71" t="s">
        <v>7091</v>
      </c>
      <c r="D2102" s="114" t="s">
        <v>7092</v>
      </c>
      <c r="E2102" s="132"/>
      <c r="F2102" s="107"/>
      <c r="G2102" s="107"/>
    </row>
    <row r="2103" spans="1:7" x14ac:dyDescent="0.25">
      <c r="A2103" s="104"/>
      <c r="B2103" s="113" t="s">
        <v>9616</v>
      </c>
      <c r="C2103" s="71" t="s">
        <v>7092</v>
      </c>
      <c r="D2103" s="114" t="s">
        <v>7092</v>
      </c>
      <c r="E2103" s="132"/>
      <c r="F2103" s="107"/>
      <c r="G2103" s="107"/>
    </row>
    <row r="2104" spans="1:7" x14ac:dyDescent="0.25">
      <c r="A2104" s="104"/>
      <c r="B2104" s="113" t="s">
        <v>9617</v>
      </c>
      <c r="C2104" s="71" t="s">
        <v>7092</v>
      </c>
      <c r="D2104" s="114" t="s">
        <v>7092</v>
      </c>
      <c r="E2104" s="132"/>
      <c r="F2104" s="107"/>
      <c r="G2104" s="107"/>
    </row>
    <row r="2105" spans="1:7" x14ac:dyDescent="0.25">
      <c r="A2105" s="104"/>
      <c r="B2105" s="113" t="s">
        <v>9618</v>
      </c>
      <c r="C2105" s="71" t="s">
        <v>7092</v>
      </c>
      <c r="D2105" s="114" t="s">
        <v>7092</v>
      </c>
      <c r="E2105" s="132"/>
      <c r="F2105" s="107"/>
      <c r="G2105" s="107"/>
    </row>
    <row r="2106" spans="1:7" x14ac:dyDescent="0.25">
      <c r="A2106" s="104"/>
      <c r="B2106" s="113" t="s">
        <v>9619</v>
      </c>
      <c r="C2106" s="71" t="s">
        <v>7092</v>
      </c>
      <c r="D2106" s="114" t="s">
        <v>7092</v>
      </c>
      <c r="E2106" s="132"/>
      <c r="F2106" s="107"/>
      <c r="G2106" s="107"/>
    </row>
    <row r="2107" spans="1:7" x14ac:dyDescent="0.25">
      <c r="A2107" s="104"/>
      <c r="B2107" s="113" t="s">
        <v>9620</v>
      </c>
      <c r="C2107" s="71" t="s">
        <v>7092</v>
      </c>
      <c r="D2107" s="114" t="s">
        <v>7092</v>
      </c>
      <c r="E2107" s="132"/>
      <c r="F2107" s="107"/>
      <c r="G2107" s="107"/>
    </row>
    <row r="2108" spans="1:7" x14ac:dyDescent="0.25">
      <c r="A2108" s="104"/>
      <c r="B2108" s="113" t="s">
        <v>5784</v>
      </c>
      <c r="C2108" s="71" t="s">
        <v>7092</v>
      </c>
      <c r="D2108" s="114" t="s">
        <v>7092</v>
      </c>
      <c r="E2108" s="132"/>
      <c r="F2108" s="107"/>
      <c r="G2108" s="107"/>
    </row>
    <row r="2109" spans="1:7" x14ac:dyDescent="0.25">
      <c r="A2109" s="104"/>
      <c r="B2109" s="113" t="s">
        <v>6036</v>
      </c>
      <c r="C2109" s="71" t="s">
        <v>7092</v>
      </c>
      <c r="D2109" s="114" t="s">
        <v>7092</v>
      </c>
      <c r="E2109" s="132"/>
      <c r="F2109" s="107"/>
      <c r="G2109" s="107"/>
    </row>
    <row r="2110" spans="1:7" x14ac:dyDescent="0.25">
      <c r="A2110" s="104"/>
      <c r="B2110" s="113" t="s">
        <v>6037</v>
      </c>
      <c r="C2110" s="71" t="s">
        <v>7092</v>
      </c>
      <c r="D2110" s="114" t="s">
        <v>7092</v>
      </c>
      <c r="E2110" s="132"/>
      <c r="F2110" s="107"/>
      <c r="G2110" s="107"/>
    </row>
    <row r="2111" spans="1:7" x14ac:dyDescent="0.25">
      <c r="A2111" s="104"/>
      <c r="B2111" s="113" t="s">
        <v>6038</v>
      </c>
      <c r="C2111" s="71" t="s">
        <v>7092</v>
      </c>
      <c r="D2111" s="114" t="s">
        <v>7092</v>
      </c>
      <c r="E2111" s="132"/>
      <c r="F2111" s="107"/>
      <c r="G2111" s="107"/>
    </row>
    <row r="2112" spans="1:7" x14ac:dyDescent="0.25">
      <c r="A2112" s="104"/>
      <c r="B2112" s="113" t="s">
        <v>6039</v>
      </c>
      <c r="C2112" s="71" t="s">
        <v>7092</v>
      </c>
      <c r="D2112" s="114" t="s">
        <v>7092</v>
      </c>
      <c r="E2112" s="132"/>
      <c r="F2112" s="107"/>
      <c r="G2112" s="107"/>
    </row>
    <row r="2113" spans="1:7" x14ac:dyDescent="0.25">
      <c r="A2113" s="104"/>
      <c r="B2113" s="113" t="s">
        <v>14170</v>
      </c>
      <c r="C2113" s="71" t="s">
        <v>7092</v>
      </c>
      <c r="D2113" s="114" t="s">
        <v>7092</v>
      </c>
      <c r="E2113" s="132"/>
      <c r="F2113" s="107"/>
      <c r="G2113" s="107"/>
    </row>
    <row r="2114" spans="1:7" x14ac:dyDescent="0.25">
      <c r="A2114" s="104"/>
      <c r="B2114" s="113" t="s">
        <v>6040</v>
      </c>
      <c r="C2114" s="71" t="s">
        <v>7091</v>
      </c>
      <c r="D2114" s="114" t="s">
        <v>7092</v>
      </c>
      <c r="E2114" s="132"/>
      <c r="F2114" s="107"/>
      <c r="G2114" s="107"/>
    </row>
    <row r="2115" spans="1:7" x14ac:dyDescent="0.25">
      <c r="A2115" s="104"/>
      <c r="B2115" s="113" t="s">
        <v>14171</v>
      </c>
      <c r="C2115" s="71" t="s">
        <v>7092</v>
      </c>
      <c r="D2115" s="114" t="s">
        <v>7092</v>
      </c>
      <c r="E2115" s="132"/>
      <c r="F2115" s="107"/>
      <c r="G2115" s="107"/>
    </row>
    <row r="2116" spans="1:7" x14ac:dyDescent="0.25">
      <c r="A2116" s="104"/>
      <c r="B2116" s="113" t="s">
        <v>10318</v>
      </c>
      <c r="C2116" s="71" t="s">
        <v>7091</v>
      </c>
      <c r="D2116" s="114" t="s">
        <v>7092</v>
      </c>
      <c r="E2116" s="132"/>
      <c r="F2116" s="107"/>
      <c r="G2116" s="107"/>
    </row>
    <row r="2117" spans="1:7" x14ac:dyDescent="0.25">
      <c r="A2117" s="104"/>
      <c r="B2117" s="113" t="s">
        <v>6041</v>
      </c>
      <c r="C2117" s="71" t="s">
        <v>7092</v>
      </c>
      <c r="D2117" s="114" t="s">
        <v>7092</v>
      </c>
      <c r="E2117" s="132"/>
      <c r="F2117" s="107"/>
      <c r="G2117" s="107"/>
    </row>
    <row r="2118" spans="1:7" x14ac:dyDescent="0.25">
      <c r="A2118" s="104"/>
      <c r="B2118" s="113" t="s">
        <v>10317</v>
      </c>
      <c r="C2118" s="71" t="s">
        <v>7091</v>
      </c>
      <c r="D2118" s="114" t="s">
        <v>7092</v>
      </c>
      <c r="E2118" s="132"/>
      <c r="F2118" s="107"/>
      <c r="G2118" s="107"/>
    </row>
    <row r="2119" spans="1:7" x14ac:dyDescent="0.25">
      <c r="A2119" s="104"/>
      <c r="B2119" s="113" t="s">
        <v>14172</v>
      </c>
      <c r="C2119" s="71" t="s">
        <v>7092</v>
      </c>
      <c r="D2119" s="114" t="s">
        <v>7091</v>
      </c>
      <c r="E2119" s="132"/>
      <c r="F2119" s="107"/>
      <c r="G2119" s="107"/>
    </row>
    <row r="2120" spans="1:7" x14ac:dyDescent="0.25">
      <c r="A2120" s="104"/>
      <c r="B2120" s="113" t="s">
        <v>4920</v>
      </c>
      <c r="C2120" s="71" t="s">
        <v>7092</v>
      </c>
      <c r="D2120" s="114" t="s">
        <v>7092</v>
      </c>
      <c r="E2120" s="132"/>
      <c r="F2120" s="107"/>
      <c r="G2120" s="107"/>
    </row>
    <row r="2121" spans="1:7" x14ac:dyDescent="0.25">
      <c r="A2121" s="104"/>
      <c r="B2121" s="113" t="s">
        <v>4921</v>
      </c>
      <c r="C2121" s="71" t="s">
        <v>7092</v>
      </c>
      <c r="D2121" s="114" t="s">
        <v>7092</v>
      </c>
      <c r="E2121" s="132"/>
      <c r="F2121" s="107"/>
      <c r="G2121" s="107"/>
    </row>
    <row r="2122" spans="1:7" x14ac:dyDescent="0.25">
      <c r="A2122" s="104"/>
      <c r="B2122" s="113" t="s">
        <v>4922</v>
      </c>
      <c r="C2122" s="71" t="s">
        <v>7092</v>
      </c>
      <c r="D2122" s="114" t="s">
        <v>7092</v>
      </c>
      <c r="E2122" s="132"/>
      <c r="F2122" s="107"/>
      <c r="G2122" s="107"/>
    </row>
    <row r="2123" spans="1:7" x14ac:dyDescent="0.25">
      <c r="A2123" s="104"/>
      <c r="B2123" s="113" t="s">
        <v>14173</v>
      </c>
      <c r="C2123" s="71" t="s">
        <v>7092</v>
      </c>
      <c r="D2123" s="114" t="s">
        <v>7092</v>
      </c>
      <c r="E2123" s="132"/>
      <c r="F2123" s="107"/>
      <c r="G2123" s="107"/>
    </row>
    <row r="2124" spans="1:7" x14ac:dyDescent="0.25">
      <c r="A2124" s="104"/>
      <c r="B2124" s="113" t="s">
        <v>4923</v>
      </c>
      <c r="C2124" s="71" t="s">
        <v>7091</v>
      </c>
      <c r="D2124" s="114" t="s">
        <v>7092</v>
      </c>
      <c r="E2124" s="132"/>
      <c r="F2124" s="107"/>
      <c r="G2124" s="107"/>
    </row>
    <row r="2125" spans="1:7" x14ac:dyDescent="0.25">
      <c r="A2125" s="104"/>
      <c r="B2125" s="113" t="s">
        <v>4924</v>
      </c>
      <c r="C2125" s="71" t="s">
        <v>7092</v>
      </c>
      <c r="D2125" s="114" t="s">
        <v>7092</v>
      </c>
      <c r="E2125" s="132"/>
      <c r="F2125" s="107"/>
      <c r="G2125" s="107"/>
    </row>
    <row r="2126" spans="1:7" x14ac:dyDescent="0.25">
      <c r="A2126" s="104"/>
      <c r="B2126" s="113" t="s">
        <v>671</v>
      </c>
      <c r="C2126" s="71" t="s">
        <v>7091</v>
      </c>
      <c r="D2126" s="114" t="s">
        <v>7092</v>
      </c>
      <c r="E2126" s="132"/>
      <c r="F2126" s="107"/>
      <c r="G2126" s="107"/>
    </row>
    <row r="2127" spans="1:7" x14ac:dyDescent="0.25">
      <c r="A2127" s="104"/>
      <c r="B2127" s="113" t="s">
        <v>4925</v>
      </c>
      <c r="C2127" s="71" t="s">
        <v>7092</v>
      </c>
      <c r="D2127" s="114" t="s">
        <v>7092</v>
      </c>
      <c r="E2127" s="132"/>
      <c r="F2127" s="107"/>
      <c r="G2127" s="107"/>
    </row>
    <row r="2128" spans="1:7" x14ac:dyDescent="0.25">
      <c r="A2128" s="104"/>
      <c r="B2128" s="113" t="s">
        <v>14174</v>
      </c>
      <c r="C2128" s="71" t="s">
        <v>7092</v>
      </c>
      <c r="D2128" s="114" t="s">
        <v>7092</v>
      </c>
      <c r="E2128" s="132"/>
      <c r="F2128" s="107"/>
      <c r="G2128" s="107"/>
    </row>
    <row r="2129" spans="1:7" x14ac:dyDescent="0.25">
      <c r="A2129" s="104"/>
      <c r="B2129" s="113" t="s">
        <v>14175</v>
      </c>
      <c r="C2129" s="71" t="s">
        <v>7092</v>
      </c>
      <c r="D2129" s="114" t="s">
        <v>7092</v>
      </c>
      <c r="E2129" s="132"/>
      <c r="F2129" s="107"/>
      <c r="G2129" s="107"/>
    </row>
    <row r="2130" spans="1:7" x14ac:dyDescent="0.25">
      <c r="A2130" s="104"/>
      <c r="B2130" s="113" t="s">
        <v>4926</v>
      </c>
      <c r="C2130" s="71" t="s">
        <v>7091</v>
      </c>
      <c r="D2130" s="114" t="s">
        <v>7092</v>
      </c>
      <c r="E2130" s="132"/>
      <c r="F2130" s="107"/>
      <c r="G2130" s="107"/>
    </row>
    <row r="2131" spans="1:7" x14ac:dyDescent="0.25">
      <c r="A2131" s="104"/>
      <c r="B2131" s="113" t="s">
        <v>4927</v>
      </c>
      <c r="C2131" s="71" t="s">
        <v>7092</v>
      </c>
      <c r="D2131" s="114" t="s">
        <v>7092</v>
      </c>
      <c r="E2131" s="132"/>
      <c r="F2131" s="107"/>
      <c r="G2131" s="107"/>
    </row>
    <row r="2132" spans="1:7" x14ac:dyDescent="0.25">
      <c r="A2132" s="104"/>
      <c r="B2132" s="113" t="s">
        <v>4928</v>
      </c>
      <c r="C2132" s="71" t="s">
        <v>7091</v>
      </c>
      <c r="D2132" s="114" t="s">
        <v>7092</v>
      </c>
      <c r="E2132" s="132"/>
      <c r="F2132" s="107"/>
      <c r="G2132" s="107"/>
    </row>
    <row r="2133" spans="1:7" x14ac:dyDescent="0.25">
      <c r="A2133" s="104"/>
      <c r="B2133" s="113" t="s">
        <v>4929</v>
      </c>
      <c r="C2133" s="71" t="s">
        <v>7092</v>
      </c>
      <c r="D2133" s="114" t="s">
        <v>7092</v>
      </c>
      <c r="E2133" s="132"/>
      <c r="F2133" s="107"/>
      <c r="G2133" s="107"/>
    </row>
    <row r="2134" spans="1:7" x14ac:dyDescent="0.25">
      <c r="A2134" s="104"/>
      <c r="B2134" s="113" t="s">
        <v>14176</v>
      </c>
      <c r="C2134" s="71" t="s">
        <v>7092</v>
      </c>
      <c r="D2134" s="114" t="s">
        <v>7092</v>
      </c>
      <c r="E2134" s="132"/>
      <c r="F2134" s="107"/>
      <c r="G2134" s="107"/>
    </row>
    <row r="2135" spans="1:7" x14ac:dyDescent="0.25">
      <c r="A2135" s="104"/>
      <c r="B2135" s="113" t="s">
        <v>4930</v>
      </c>
      <c r="C2135" s="71" t="s">
        <v>7092</v>
      </c>
      <c r="D2135" s="114" t="s">
        <v>7092</v>
      </c>
      <c r="E2135" s="132"/>
      <c r="F2135" s="107"/>
      <c r="G2135" s="107"/>
    </row>
    <row r="2136" spans="1:7" x14ac:dyDescent="0.25">
      <c r="A2136" s="104"/>
      <c r="B2136" s="113" t="s">
        <v>4931</v>
      </c>
      <c r="C2136" s="71" t="s">
        <v>7092</v>
      </c>
      <c r="D2136" s="114" t="s">
        <v>7092</v>
      </c>
      <c r="E2136" s="132"/>
      <c r="F2136" s="107"/>
      <c r="G2136" s="107"/>
    </row>
    <row r="2137" spans="1:7" x14ac:dyDescent="0.25">
      <c r="A2137" s="104"/>
      <c r="B2137" s="113" t="s">
        <v>4932</v>
      </c>
      <c r="C2137" s="71" t="s">
        <v>7092</v>
      </c>
      <c r="D2137" s="114" t="s">
        <v>7092</v>
      </c>
      <c r="E2137" s="132"/>
      <c r="F2137" s="107"/>
      <c r="G2137" s="107"/>
    </row>
    <row r="2138" spans="1:7" x14ac:dyDescent="0.25">
      <c r="A2138" s="104"/>
      <c r="B2138" s="113" t="s">
        <v>4933</v>
      </c>
      <c r="C2138" s="71" t="s">
        <v>7091</v>
      </c>
      <c r="D2138" s="114" t="s">
        <v>7092</v>
      </c>
      <c r="E2138" s="132"/>
      <c r="F2138" s="107"/>
      <c r="G2138" s="107"/>
    </row>
    <row r="2139" spans="1:7" x14ac:dyDescent="0.25">
      <c r="A2139" s="104"/>
      <c r="B2139" s="113" t="s">
        <v>14177</v>
      </c>
      <c r="C2139" s="71" t="s">
        <v>7092</v>
      </c>
      <c r="D2139" s="114" t="s">
        <v>7092</v>
      </c>
      <c r="E2139" s="132"/>
      <c r="F2139" s="107"/>
      <c r="G2139" s="107"/>
    </row>
    <row r="2140" spans="1:7" x14ac:dyDescent="0.25">
      <c r="A2140" s="104"/>
      <c r="B2140" s="113" t="s">
        <v>14178</v>
      </c>
      <c r="C2140" s="71" t="s">
        <v>7092</v>
      </c>
      <c r="D2140" s="114" t="s">
        <v>7092</v>
      </c>
      <c r="E2140" s="132"/>
      <c r="F2140" s="107"/>
      <c r="G2140" s="107"/>
    </row>
    <row r="2141" spans="1:7" x14ac:dyDescent="0.25">
      <c r="A2141" s="104"/>
      <c r="B2141" s="113" t="s">
        <v>672</v>
      </c>
      <c r="C2141" s="71" t="s">
        <v>7092</v>
      </c>
      <c r="D2141" s="114" t="s">
        <v>7092</v>
      </c>
      <c r="E2141" s="132"/>
      <c r="F2141" s="107"/>
      <c r="G2141" s="107"/>
    </row>
    <row r="2142" spans="1:7" x14ac:dyDescent="0.25">
      <c r="A2142" s="104"/>
      <c r="B2142" s="113" t="s">
        <v>673</v>
      </c>
      <c r="C2142" s="71" t="s">
        <v>7091</v>
      </c>
      <c r="D2142" s="114" t="s">
        <v>7092</v>
      </c>
      <c r="E2142" s="132"/>
      <c r="F2142" s="107"/>
      <c r="G2142" s="107"/>
    </row>
    <row r="2143" spans="1:7" x14ac:dyDescent="0.25">
      <c r="A2143" s="104"/>
      <c r="B2143" s="113" t="s">
        <v>4934</v>
      </c>
      <c r="C2143" s="71" t="s">
        <v>7092</v>
      </c>
      <c r="D2143" s="114" t="s">
        <v>7092</v>
      </c>
      <c r="E2143" s="132"/>
      <c r="F2143" s="107"/>
      <c r="G2143" s="107"/>
    </row>
    <row r="2144" spans="1:7" x14ac:dyDescent="0.25">
      <c r="A2144" s="104"/>
      <c r="B2144" s="113" t="s">
        <v>14179</v>
      </c>
      <c r="C2144" s="71" t="s">
        <v>7092</v>
      </c>
      <c r="D2144" s="114" t="s">
        <v>7092</v>
      </c>
      <c r="E2144" s="132"/>
      <c r="F2144" s="107"/>
      <c r="G2144" s="107"/>
    </row>
    <row r="2145" spans="1:7" x14ac:dyDescent="0.25">
      <c r="A2145" s="104"/>
      <c r="B2145" s="113" t="s">
        <v>14180</v>
      </c>
      <c r="C2145" s="71" t="s">
        <v>7092</v>
      </c>
      <c r="D2145" s="114" t="s">
        <v>7092</v>
      </c>
      <c r="E2145" s="132"/>
      <c r="F2145" s="107"/>
      <c r="G2145" s="107"/>
    </row>
    <row r="2146" spans="1:7" x14ac:dyDescent="0.25">
      <c r="A2146" s="104"/>
      <c r="B2146" s="113" t="s">
        <v>14181</v>
      </c>
      <c r="C2146" s="71" t="s">
        <v>7092</v>
      </c>
      <c r="D2146" s="114" t="s">
        <v>7092</v>
      </c>
      <c r="E2146" s="132"/>
      <c r="F2146" s="107"/>
      <c r="G2146" s="107"/>
    </row>
    <row r="2147" spans="1:7" x14ac:dyDescent="0.25">
      <c r="A2147" s="104"/>
      <c r="B2147" s="113" t="s">
        <v>14182</v>
      </c>
      <c r="C2147" s="71" t="s">
        <v>7091</v>
      </c>
      <c r="D2147" s="114" t="s">
        <v>7092</v>
      </c>
      <c r="E2147" s="132"/>
      <c r="F2147" s="107"/>
      <c r="G2147" s="107"/>
    </row>
    <row r="2148" spans="1:7" x14ac:dyDescent="0.25">
      <c r="A2148" s="104"/>
      <c r="B2148" s="113" t="s">
        <v>4935</v>
      </c>
      <c r="C2148" s="71" t="s">
        <v>7091</v>
      </c>
      <c r="D2148" s="114" t="s">
        <v>7092</v>
      </c>
      <c r="E2148" s="132"/>
      <c r="F2148" s="107"/>
      <c r="G2148" s="107"/>
    </row>
    <row r="2149" spans="1:7" x14ac:dyDescent="0.25">
      <c r="A2149" s="104"/>
      <c r="B2149" s="113" t="s">
        <v>674</v>
      </c>
      <c r="C2149" s="71" t="s">
        <v>7091</v>
      </c>
      <c r="D2149" s="114" t="s">
        <v>7092</v>
      </c>
      <c r="E2149" s="132"/>
      <c r="F2149" s="107"/>
      <c r="G2149" s="107"/>
    </row>
    <row r="2150" spans="1:7" x14ac:dyDescent="0.25">
      <c r="A2150" s="104"/>
      <c r="B2150" s="113" t="s">
        <v>14183</v>
      </c>
      <c r="C2150" s="71" t="s">
        <v>7092</v>
      </c>
      <c r="D2150" s="114" t="s">
        <v>7092</v>
      </c>
      <c r="E2150" s="132"/>
      <c r="F2150" s="107"/>
      <c r="G2150" s="107"/>
    </row>
    <row r="2151" spans="1:7" x14ac:dyDescent="0.25">
      <c r="A2151" s="104"/>
      <c r="B2151" s="113" t="s">
        <v>14184</v>
      </c>
      <c r="C2151" s="71" t="s">
        <v>7092</v>
      </c>
      <c r="D2151" s="114" t="s">
        <v>7092</v>
      </c>
      <c r="E2151" s="132"/>
      <c r="F2151" s="107"/>
      <c r="G2151" s="107"/>
    </row>
    <row r="2152" spans="1:7" x14ac:dyDescent="0.25">
      <c r="A2152" s="104"/>
      <c r="B2152" s="113" t="s">
        <v>5591</v>
      </c>
      <c r="C2152" s="71" t="s">
        <v>7091</v>
      </c>
      <c r="D2152" s="114" t="s">
        <v>7092</v>
      </c>
      <c r="E2152" s="132"/>
      <c r="F2152" s="107"/>
      <c r="G2152" s="107"/>
    </row>
    <row r="2153" spans="1:7" x14ac:dyDescent="0.25">
      <c r="A2153" s="104"/>
      <c r="B2153" s="113" t="s">
        <v>14185</v>
      </c>
      <c r="C2153" s="71" t="s">
        <v>7091</v>
      </c>
      <c r="D2153" s="114" t="s">
        <v>7092</v>
      </c>
      <c r="E2153" s="132"/>
      <c r="F2153" s="107"/>
      <c r="G2153" s="107"/>
    </row>
    <row r="2154" spans="1:7" x14ac:dyDescent="0.25">
      <c r="A2154" s="104"/>
      <c r="B2154" s="113" t="s">
        <v>5592</v>
      </c>
      <c r="C2154" s="71" t="s">
        <v>7092</v>
      </c>
      <c r="D2154" s="114" t="s">
        <v>7092</v>
      </c>
      <c r="E2154" s="132"/>
      <c r="F2154" s="107"/>
      <c r="G2154" s="107"/>
    </row>
    <row r="2155" spans="1:7" x14ac:dyDescent="0.25">
      <c r="A2155" s="104"/>
      <c r="B2155" s="113" t="s">
        <v>14186</v>
      </c>
      <c r="C2155" s="71" t="s">
        <v>7092</v>
      </c>
      <c r="D2155" s="114" t="s">
        <v>7092</v>
      </c>
      <c r="E2155" s="132"/>
      <c r="F2155" s="107"/>
      <c r="G2155" s="107"/>
    </row>
    <row r="2156" spans="1:7" x14ac:dyDescent="0.25">
      <c r="A2156" s="104"/>
      <c r="B2156" s="113" t="s">
        <v>8326</v>
      </c>
      <c r="C2156" s="71" t="s">
        <v>7091</v>
      </c>
      <c r="D2156" s="114" t="s">
        <v>7092</v>
      </c>
      <c r="E2156" s="132"/>
      <c r="F2156" s="107"/>
      <c r="G2156" s="107"/>
    </row>
    <row r="2157" spans="1:7" x14ac:dyDescent="0.25">
      <c r="A2157" s="104"/>
      <c r="B2157" s="113" t="s">
        <v>675</v>
      </c>
      <c r="C2157" s="71" t="s">
        <v>7091</v>
      </c>
      <c r="D2157" s="114" t="s">
        <v>7092</v>
      </c>
      <c r="E2157" s="132"/>
      <c r="F2157" s="107"/>
      <c r="G2157" s="107"/>
    </row>
    <row r="2158" spans="1:7" x14ac:dyDescent="0.25">
      <c r="A2158" s="104"/>
      <c r="B2158" s="113" t="s">
        <v>677</v>
      </c>
      <c r="C2158" s="71" t="s">
        <v>7091</v>
      </c>
      <c r="D2158" s="114" t="s">
        <v>7092</v>
      </c>
      <c r="E2158" s="132"/>
      <c r="F2158" s="107"/>
      <c r="G2158" s="107"/>
    </row>
    <row r="2159" spans="1:7" x14ac:dyDescent="0.25">
      <c r="A2159" s="104"/>
      <c r="B2159" s="113" t="s">
        <v>676</v>
      </c>
      <c r="C2159" s="71" t="s">
        <v>7091</v>
      </c>
      <c r="D2159" s="114" t="s">
        <v>7092</v>
      </c>
      <c r="E2159" s="132"/>
      <c r="F2159" s="107"/>
      <c r="G2159" s="107"/>
    </row>
    <row r="2160" spans="1:7" x14ac:dyDescent="0.25">
      <c r="A2160" s="104"/>
      <c r="B2160" s="113" t="s">
        <v>476</v>
      </c>
      <c r="C2160" s="71" t="s">
        <v>7091</v>
      </c>
      <c r="D2160" s="114" t="s">
        <v>7092</v>
      </c>
      <c r="E2160" s="132"/>
      <c r="F2160" s="107"/>
      <c r="G2160" s="107"/>
    </row>
    <row r="2161" spans="1:7" x14ac:dyDescent="0.25">
      <c r="A2161" s="104"/>
      <c r="B2161" s="113" t="s">
        <v>14187</v>
      </c>
      <c r="C2161" s="71" t="s">
        <v>7092</v>
      </c>
      <c r="D2161" s="114" t="s">
        <v>7092</v>
      </c>
      <c r="E2161" s="132"/>
      <c r="F2161" s="107"/>
      <c r="G2161" s="107"/>
    </row>
    <row r="2162" spans="1:7" x14ac:dyDescent="0.25">
      <c r="A2162" s="104"/>
      <c r="B2162" s="113" t="s">
        <v>14188</v>
      </c>
      <c r="C2162" s="71" t="s">
        <v>7092</v>
      </c>
      <c r="D2162" s="114" t="s">
        <v>7092</v>
      </c>
      <c r="E2162" s="132"/>
      <c r="F2162" s="107"/>
      <c r="G2162" s="107"/>
    </row>
    <row r="2163" spans="1:7" x14ac:dyDescent="0.25">
      <c r="A2163" s="104"/>
      <c r="B2163" s="113" t="s">
        <v>678</v>
      </c>
      <c r="C2163" s="71" t="s">
        <v>7091</v>
      </c>
      <c r="D2163" s="114" t="s">
        <v>7092</v>
      </c>
      <c r="E2163" s="132"/>
      <c r="F2163" s="107"/>
      <c r="G2163" s="107"/>
    </row>
    <row r="2164" spans="1:7" x14ac:dyDescent="0.25">
      <c r="A2164" s="104"/>
      <c r="B2164" s="113" t="s">
        <v>5593</v>
      </c>
      <c r="C2164" s="71" t="s">
        <v>7092</v>
      </c>
      <c r="D2164" s="114" t="s">
        <v>7092</v>
      </c>
      <c r="E2164" s="132"/>
      <c r="F2164" s="107"/>
      <c r="G2164" s="107"/>
    </row>
    <row r="2165" spans="1:7" x14ac:dyDescent="0.25">
      <c r="A2165" s="104"/>
      <c r="B2165" s="113" t="s">
        <v>14189</v>
      </c>
      <c r="C2165" s="71" t="s">
        <v>7092</v>
      </c>
      <c r="D2165" s="114" t="s">
        <v>7092</v>
      </c>
      <c r="E2165" s="132"/>
      <c r="F2165" s="107"/>
      <c r="G2165" s="107"/>
    </row>
    <row r="2166" spans="1:7" x14ac:dyDescent="0.25">
      <c r="A2166" s="104"/>
      <c r="B2166" s="113" t="s">
        <v>14190</v>
      </c>
      <c r="C2166" s="71" t="s">
        <v>7092</v>
      </c>
      <c r="D2166" s="114" t="s">
        <v>7092</v>
      </c>
      <c r="E2166" s="132"/>
      <c r="F2166" s="107"/>
      <c r="G2166" s="107"/>
    </row>
    <row r="2167" spans="1:7" x14ac:dyDescent="0.25">
      <c r="A2167" s="104"/>
      <c r="B2167" s="113" t="s">
        <v>10132</v>
      </c>
      <c r="C2167" s="71" t="s">
        <v>7092</v>
      </c>
      <c r="D2167" s="114" t="s">
        <v>7092</v>
      </c>
      <c r="E2167" s="132"/>
      <c r="F2167" s="107"/>
      <c r="G2167" s="107"/>
    </row>
    <row r="2168" spans="1:7" x14ac:dyDescent="0.25">
      <c r="A2168" s="104"/>
      <c r="B2168" s="113" t="s">
        <v>10127</v>
      </c>
      <c r="C2168" s="71" t="s">
        <v>7092</v>
      </c>
      <c r="D2168" s="114" t="s">
        <v>7092</v>
      </c>
      <c r="E2168" s="132"/>
      <c r="F2168" s="107"/>
      <c r="G2168" s="107"/>
    </row>
    <row r="2169" spans="1:7" x14ac:dyDescent="0.25">
      <c r="A2169" s="104"/>
      <c r="B2169" s="113" t="s">
        <v>10133</v>
      </c>
      <c r="C2169" s="71" t="s">
        <v>7092</v>
      </c>
      <c r="D2169" s="114" t="s">
        <v>7092</v>
      </c>
      <c r="E2169" s="132"/>
      <c r="F2169" s="107"/>
      <c r="G2169" s="107"/>
    </row>
    <row r="2170" spans="1:7" x14ac:dyDescent="0.25">
      <c r="A2170" s="104"/>
      <c r="B2170" s="113" t="s">
        <v>10128</v>
      </c>
      <c r="C2170" s="71" t="s">
        <v>7092</v>
      </c>
      <c r="D2170" s="114" t="s">
        <v>7092</v>
      </c>
      <c r="E2170" s="132"/>
      <c r="F2170" s="107"/>
      <c r="G2170" s="107"/>
    </row>
    <row r="2171" spans="1:7" x14ac:dyDescent="0.25">
      <c r="A2171" s="104"/>
      <c r="B2171" s="113" t="s">
        <v>14191</v>
      </c>
      <c r="C2171" s="71" t="s">
        <v>7092</v>
      </c>
      <c r="D2171" s="114" t="s">
        <v>7092</v>
      </c>
      <c r="E2171" s="132"/>
      <c r="F2171" s="107"/>
      <c r="G2171" s="107"/>
    </row>
    <row r="2172" spans="1:7" x14ac:dyDescent="0.25">
      <c r="A2172" s="104"/>
      <c r="B2172" s="113" t="s">
        <v>10129</v>
      </c>
      <c r="C2172" s="71" t="s">
        <v>7092</v>
      </c>
      <c r="D2172" s="114" t="s">
        <v>7092</v>
      </c>
      <c r="E2172" s="132"/>
      <c r="F2172" s="107"/>
      <c r="G2172" s="107"/>
    </row>
    <row r="2173" spans="1:7" x14ac:dyDescent="0.25">
      <c r="A2173" s="104"/>
      <c r="B2173" s="113" t="s">
        <v>14192</v>
      </c>
      <c r="C2173" s="71" t="s">
        <v>7092</v>
      </c>
      <c r="D2173" s="114" t="s">
        <v>7092</v>
      </c>
      <c r="E2173" s="132"/>
      <c r="F2173" s="107"/>
      <c r="G2173" s="107"/>
    </row>
    <row r="2174" spans="1:7" x14ac:dyDescent="0.25">
      <c r="A2174" s="104"/>
      <c r="B2174" s="113" t="s">
        <v>14193</v>
      </c>
      <c r="C2174" s="71" t="s">
        <v>7092</v>
      </c>
      <c r="D2174" s="114" t="s">
        <v>7092</v>
      </c>
      <c r="E2174" s="132"/>
      <c r="F2174" s="107"/>
      <c r="G2174" s="107"/>
    </row>
    <row r="2175" spans="1:7" x14ac:dyDescent="0.25">
      <c r="A2175" s="104"/>
      <c r="B2175" s="113" t="s">
        <v>10166</v>
      </c>
      <c r="C2175" s="71" t="s">
        <v>7091</v>
      </c>
      <c r="D2175" s="114" t="s">
        <v>7092</v>
      </c>
      <c r="E2175" s="132"/>
      <c r="F2175" s="107"/>
      <c r="G2175" s="107"/>
    </row>
    <row r="2176" spans="1:7" x14ac:dyDescent="0.25">
      <c r="A2176" s="104"/>
      <c r="B2176" s="113" t="s">
        <v>14194</v>
      </c>
      <c r="C2176" s="71" t="s">
        <v>7092</v>
      </c>
      <c r="D2176" s="114" t="s">
        <v>7092</v>
      </c>
      <c r="E2176" s="132"/>
      <c r="F2176" s="107"/>
      <c r="G2176" s="107"/>
    </row>
    <row r="2177" spans="1:7" x14ac:dyDescent="0.25">
      <c r="A2177" s="104"/>
      <c r="B2177" s="113" t="s">
        <v>14195</v>
      </c>
      <c r="C2177" s="71" t="s">
        <v>7092</v>
      </c>
      <c r="D2177" s="114" t="s">
        <v>7092</v>
      </c>
      <c r="E2177" s="132"/>
      <c r="F2177" s="107"/>
      <c r="G2177" s="107"/>
    </row>
    <row r="2178" spans="1:7" x14ac:dyDescent="0.25">
      <c r="A2178" s="104"/>
      <c r="B2178" s="113" t="s">
        <v>14196</v>
      </c>
      <c r="C2178" s="71" t="s">
        <v>7092</v>
      </c>
      <c r="D2178" s="114" t="s">
        <v>7092</v>
      </c>
      <c r="E2178" s="132"/>
      <c r="F2178" s="107"/>
      <c r="G2178" s="107"/>
    </row>
    <row r="2179" spans="1:7" x14ac:dyDescent="0.25">
      <c r="A2179" s="104"/>
      <c r="B2179" s="113" t="s">
        <v>679</v>
      </c>
      <c r="C2179" s="71" t="s">
        <v>7091</v>
      </c>
      <c r="D2179" s="114" t="s">
        <v>7092</v>
      </c>
      <c r="E2179" s="132"/>
      <c r="F2179" s="107"/>
      <c r="G2179" s="107"/>
    </row>
    <row r="2180" spans="1:7" x14ac:dyDescent="0.25">
      <c r="A2180" s="104"/>
      <c r="B2180" s="113" t="s">
        <v>10765</v>
      </c>
      <c r="C2180" s="71" t="s">
        <v>7091</v>
      </c>
      <c r="D2180" s="114" t="s">
        <v>7092</v>
      </c>
      <c r="E2180" s="132"/>
      <c r="F2180" s="107"/>
      <c r="G2180" s="107"/>
    </row>
    <row r="2181" spans="1:7" x14ac:dyDescent="0.25">
      <c r="A2181" s="104"/>
      <c r="B2181" s="113" t="s">
        <v>10766</v>
      </c>
      <c r="C2181" s="71" t="s">
        <v>7092</v>
      </c>
      <c r="D2181" s="114" t="s">
        <v>7092</v>
      </c>
      <c r="E2181" s="132"/>
      <c r="F2181" s="107"/>
      <c r="G2181" s="107"/>
    </row>
    <row r="2182" spans="1:7" x14ac:dyDescent="0.25">
      <c r="A2182" s="104"/>
      <c r="B2182" s="113" t="s">
        <v>10767</v>
      </c>
      <c r="C2182" s="71" t="s">
        <v>7092</v>
      </c>
      <c r="D2182" s="114" t="s">
        <v>7092</v>
      </c>
      <c r="E2182" s="132"/>
      <c r="F2182" s="107"/>
      <c r="G2182" s="107"/>
    </row>
    <row r="2183" spans="1:7" x14ac:dyDescent="0.25">
      <c r="A2183" s="104"/>
      <c r="B2183" s="113" t="s">
        <v>10768</v>
      </c>
      <c r="C2183" s="71" t="s">
        <v>7091</v>
      </c>
      <c r="D2183" s="114" t="s">
        <v>7092</v>
      </c>
      <c r="E2183" s="132"/>
      <c r="F2183" s="107"/>
      <c r="G2183" s="107"/>
    </row>
    <row r="2184" spans="1:7" x14ac:dyDescent="0.25">
      <c r="A2184" s="104"/>
      <c r="B2184" s="113" t="s">
        <v>680</v>
      </c>
      <c r="C2184" s="71" t="s">
        <v>7091</v>
      </c>
      <c r="D2184" s="114" t="s">
        <v>7092</v>
      </c>
      <c r="E2184" s="132"/>
      <c r="F2184" s="107"/>
      <c r="G2184" s="107"/>
    </row>
    <row r="2185" spans="1:7" x14ac:dyDescent="0.25">
      <c r="A2185" s="104"/>
      <c r="B2185" s="113" t="s">
        <v>681</v>
      </c>
      <c r="C2185" s="71" t="s">
        <v>7091</v>
      </c>
      <c r="D2185" s="114" t="s">
        <v>7092</v>
      </c>
      <c r="E2185" s="132"/>
      <c r="F2185" s="107"/>
      <c r="G2185" s="107"/>
    </row>
    <row r="2186" spans="1:7" x14ac:dyDescent="0.25">
      <c r="A2186" s="104"/>
      <c r="B2186" s="113" t="s">
        <v>10769</v>
      </c>
      <c r="C2186" s="71" t="s">
        <v>7091</v>
      </c>
      <c r="D2186" s="114" t="s">
        <v>7092</v>
      </c>
      <c r="E2186" s="132"/>
      <c r="F2186" s="107"/>
      <c r="G2186" s="107"/>
    </row>
    <row r="2187" spans="1:7" x14ac:dyDescent="0.25">
      <c r="A2187" s="104"/>
      <c r="B2187" s="113" t="s">
        <v>14197</v>
      </c>
      <c r="C2187" s="71" t="s">
        <v>7092</v>
      </c>
      <c r="D2187" s="114" t="s">
        <v>7092</v>
      </c>
      <c r="E2187" s="132"/>
      <c r="F2187" s="107"/>
      <c r="G2187" s="107"/>
    </row>
    <row r="2188" spans="1:7" x14ac:dyDescent="0.25">
      <c r="A2188" s="104"/>
      <c r="B2188" s="113" t="s">
        <v>10770</v>
      </c>
      <c r="C2188" s="71" t="s">
        <v>7092</v>
      </c>
      <c r="D2188" s="114" t="s">
        <v>7092</v>
      </c>
      <c r="E2188" s="132"/>
      <c r="F2188" s="107"/>
      <c r="G2188" s="107"/>
    </row>
    <row r="2189" spans="1:7" x14ac:dyDescent="0.25">
      <c r="A2189" s="104"/>
      <c r="B2189" s="113" t="s">
        <v>10771</v>
      </c>
      <c r="C2189" s="71" t="s">
        <v>7091</v>
      </c>
      <c r="D2189" s="114" t="s">
        <v>7092</v>
      </c>
      <c r="E2189" s="132"/>
      <c r="F2189" s="107"/>
      <c r="G2189" s="107"/>
    </row>
    <row r="2190" spans="1:7" x14ac:dyDescent="0.25">
      <c r="A2190" s="104"/>
      <c r="B2190" s="113" t="s">
        <v>10772</v>
      </c>
      <c r="C2190" s="71" t="s">
        <v>7091</v>
      </c>
      <c r="D2190" s="114" t="s">
        <v>7092</v>
      </c>
      <c r="E2190" s="132"/>
      <c r="F2190" s="107"/>
      <c r="G2190" s="107"/>
    </row>
    <row r="2191" spans="1:7" x14ac:dyDescent="0.25">
      <c r="A2191" s="104"/>
      <c r="B2191" s="113" t="s">
        <v>14198</v>
      </c>
      <c r="C2191" s="71" t="s">
        <v>7092</v>
      </c>
      <c r="D2191" s="114" t="s">
        <v>7092</v>
      </c>
      <c r="E2191" s="132"/>
      <c r="F2191" s="107"/>
      <c r="G2191" s="107"/>
    </row>
    <row r="2192" spans="1:7" x14ac:dyDescent="0.25">
      <c r="A2192" s="104"/>
      <c r="B2192" s="113" t="s">
        <v>10281</v>
      </c>
      <c r="C2192" s="71" t="s">
        <v>7092</v>
      </c>
      <c r="D2192" s="114" t="s">
        <v>7092</v>
      </c>
      <c r="E2192" s="132"/>
      <c r="F2192" s="107"/>
      <c r="G2192" s="107"/>
    </row>
    <row r="2193" spans="1:7" x14ac:dyDescent="0.25">
      <c r="A2193" s="104"/>
      <c r="B2193" s="113" t="s">
        <v>8811</v>
      </c>
      <c r="C2193" s="71" t="s">
        <v>7092</v>
      </c>
      <c r="D2193" s="114" t="s">
        <v>7092</v>
      </c>
      <c r="E2193" s="132"/>
      <c r="F2193" s="107"/>
      <c r="G2193" s="107"/>
    </row>
    <row r="2194" spans="1:7" x14ac:dyDescent="0.25">
      <c r="A2194" s="104"/>
      <c r="B2194" s="113" t="s">
        <v>11452</v>
      </c>
      <c r="C2194" s="71" t="s">
        <v>7092</v>
      </c>
      <c r="D2194" s="114" t="s">
        <v>7092</v>
      </c>
      <c r="E2194" s="132"/>
      <c r="F2194" s="107"/>
      <c r="G2194" s="107"/>
    </row>
    <row r="2195" spans="1:7" x14ac:dyDescent="0.25">
      <c r="A2195" s="104"/>
      <c r="B2195" s="113" t="s">
        <v>14199</v>
      </c>
      <c r="C2195" s="71" t="s">
        <v>7092</v>
      </c>
      <c r="D2195" s="114" t="s">
        <v>7092</v>
      </c>
      <c r="E2195" s="132"/>
      <c r="F2195" s="107"/>
      <c r="G2195" s="107"/>
    </row>
    <row r="2196" spans="1:7" x14ac:dyDescent="0.25">
      <c r="A2196" s="104"/>
      <c r="B2196" s="113" t="s">
        <v>14200</v>
      </c>
      <c r="C2196" s="71" t="s">
        <v>7092</v>
      </c>
      <c r="D2196" s="114" t="s">
        <v>7092</v>
      </c>
      <c r="E2196" s="132"/>
      <c r="F2196" s="107"/>
      <c r="G2196" s="107"/>
    </row>
    <row r="2197" spans="1:7" x14ac:dyDescent="0.25">
      <c r="A2197" s="104"/>
      <c r="B2197" s="113" t="s">
        <v>14201</v>
      </c>
      <c r="C2197" s="71" t="s">
        <v>7092</v>
      </c>
      <c r="D2197" s="114" t="s">
        <v>7092</v>
      </c>
      <c r="E2197" s="132"/>
      <c r="F2197" s="107"/>
      <c r="G2197" s="107"/>
    </row>
    <row r="2198" spans="1:7" x14ac:dyDescent="0.25">
      <c r="A2198" s="104"/>
      <c r="B2198" s="113" t="s">
        <v>6236</v>
      </c>
      <c r="C2198" s="71" t="s">
        <v>7092</v>
      </c>
      <c r="D2198" s="114" t="s">
        <v>7092</v>
      </c>
      <c r="E2198" s="132"/>
      <c r="F2198" s="107"/>
      <c r="G2198" s="107"/>
    </row>
    <row r="2199" spans="1:7" x14ac:dyDescent="0.25">
      <c r="A2199" s="104"/>
      <c r="B2199" s="113" t="s">
        <v>684</v>
      </c>
      <c r="C2199" s="71" t="s">
        <v>7092</v>
      </c>
      <c r="D2199" s="114" t="s">
        <v>7092</v>
      </c>
      <c r="E2199" s="132"/>
      <c r="F2199" s="107"/>
      <c r="G2199" s="107"/>
    </row>
    <row r="2200" spans="1:7" x14ac:dyDescent="0.25">
      <c r="A2200" s="104"/>
      <c r="B2200" s="113" t="s">
        <v>682</v>
      </c>
      <c r="C2200" s="71" t="s">
        <v>7091</v>
      </c>
      <c r="D2200" s="114" t="s">
        <v>7092</v>
      </c>
      <c r="E2200" s="132"/>
      <c r="F2200" s="107"/>
      <c r="G2200" s="107"/>
    </row>
    <row r="2201" spans="1:7" x14ac:dyDescent="0.25">
      <c r="A2201" s="104"/>
      <c r="B2201" s="113" t="s">
        <v>683</v>
      </c>
      <c r="C2201" s="71" t="s">
        <v>7091</v>
      </c>
      <c r="D2201" s="114" t="s">
        <v>7092</v>
      </c>
      <c r="E2201" s="132"/>
      <c r="F2201" s="107"/>
      <c r="G2201" s="107"/>
    </row>
    <row r="2202" spans="1:7" x14ac:dyDescent="0.25">
      <c r="A2202" s="104"/>
      <c r="B2202" s="113" t="s">
        <v>6237</v>
      </c>
      <c r="C2202" s="71" t="s">
        <v>7092</v>
      </c>
      <c r="D2202" s="114" t="s">
        <v>7092</v>
      </c>
      <c r="E2202" s="132"/>
      <c r="F2202" s="107"/>
      <c r="G2202" s="107"/>
    </row>
    <row r="2203" spans="1:7" x14ac:dyDescent="0.25">
      <c r="A2203" s="104"/>
      <c r="B2203" s="113" t="s">
        <v>7225</v>
      </c>
      <c r="C2203" s="71" t="s">
        <v>7092</v>
      </c>
      <c r="D2203" s="114" t="s">
        <v>7092</v>
      </c>
      <c r="E2203" s="132"/>
      <c r="F2203" s="107"/>
      <c r="G2203" s="107"/>
    </row>
    <row r="2204" spans="1:7" x14ac:dyDescent="0.25">
      <c r="A2204" s="104"/>
      <c r="B2204" s="113" t="s">
        <v>6238</v>
      </c>
      <c r="C2204" s="71" t="s">
        <v>7092</v>
      </c>
      <c r="D2204" s="114" t="s">
        <v>7092</v>
      </c>
      <c r="E2204" s="132"/>
      <c r="F2204" s="107"/>
      <c r="G2204" s="107"/>
    </row>
    <row r="2205" spans="1:7" x14ac:dyDescent="0.25">
      <c r="A2205" s="104"/>
      <c r="B2205" s="113" t="s">
        <v>685</v>
      </c>
      <c r="C2205" s="71" t="s">
        <v>7092</v>
      </c>
      <c r="D2205" s="114" t="s">
        <v>7092</v>
      </c>
      <c r="E2205" s="132"/>
      <c r="F2205" s="107"/>
      <c r="G2205" s="107"/>
    </row>
    <row r="2206" spans="1:7" x14ac:dyDescent="0.25">
      <c r="A2206" s="104"/>
      <c r="B2206" s="113" t="s">
        <v>686</v>
      </c>
      <c r="C2206" s="71" t="s">
        <v>7092</v>
      </c>
      <c r="D2206" s="114" t="s">
        <v>7092</v>
      </c>
      <c r="E2206" s="132"/>
      <c r="F2206" s="107"/>
      <c r="G2206" s="107"/>
    </row>
    <row r="2207" spans="1:7" x14ac:dyDescent="0.25">
      <c r="A2207" s="104"/>
      <c r="B2207" s="113" t="s">
        <v>6239</v>
      </c>
      <c r="C2207" s="71" t="s">
        <v>7092</v>
      </c>
      <c r="D2207" s="114" t="s">
        <v>7092</v>
      </c>
      <c r="E2207" s="132"/>
      <c r="F2207" s="107"/>
      <c r="G2207" s="107"/>
    </row>
    <row r="2208" spans="1:7" x14ac:dyDescent="0.25">
      <c r="A2208" s="104"/>
      <c r="B2208" s="113" t="s">
        <v>14202</v>
      </c>
      <c r="C2208" s="71" t="s">
        <v>7092</v>
      </c>
      <c r="D2208" s="114" t="s">
        <v>7092</v>
      </c>
      <c r="E2208" s="132"/>
      <c r="F2208" s="107"/>
      <c r="G2208" s="107"/>
    </row>
    <row r="2209" spans="1:7" x14ac:dyDescent="0.25">
      <c r="A2209" s="104"/>
      <c r="B2209" s="113" t="s">
        <v>6240</v>
      </c>
      <c r="C2209" s="71" t="s">
        <v>7092</v>
      </c>
      <c r="D2209" s="114" t="s">
        <v>7092</v>
      </c>
      <c r="E2209" s="132"/>
      <c r="F2209" s="107"/>
      <c r="G2209" s="107"/>
    </row>
    <row r="2210" spans="1:7" x14ac:dyDescent="0.25">
      <c r="A2210" s="104"/>
      <c r="B2210" s="113" t="s">
        <v>6241</v>
      </c>
      <c r="C2210" s="71" t="s">
        <v>7092</v>
      </c>
      <c r="D2210" s="114" t="s">
        <v>7092</v>
      </c>
      <c r="E2210" s="132"/>
      <c r="F2210" s="107"/>
      <c r="G2210" s="107"/>
    </row>
    <row r="2211" spans="1:7" x14ac:dyDescent="0.25">
      <c r="A2211" s="104"/>
      <c r="B2211" s="113" t="s">
        <v>6242</v>
      </c>
      <c r="C2211" s="71" t="s">
        <v>7092</v>
      </c>
      <c r="D2211" s="114" t="s">
        <v>7092</v>
      </c>
      <c r="E2211" s="132"/>
      <c r="F2211" s="107"/>
      <c r="G2211" s="107"/>
    </row>
    <row r="2212" spans="1:7" x14ac:dyDescent="0.25">
      <c r="A2212" s="104"/>
      <c r="B2212" s="113" t="s">
        <v>6243</v>
      </c>
      <c r="C2212" s="71" t="s">
        <v>7092</v>
      </c>
      <c r="D2212" s="114" t="s">
        <v>7092</v>
      </c>
      <c r="E2212" s="132"/>
      <c r="F2212" s="107"/>
      <c r="G2212" s="107"/>
    </row>
    <row r="2213" spans="1:7" x14ac:dyDescent="0.25">
      <c r="A2213" s="104"/>
      <c r="B2213" s="113" t="s">
        <v>14203</v>
      </c>
      <c r="C2213" s="71" t="s">
        <v>7092</v>
      </c>
      <c r="D2213" s="114" t="s">
        <v>7092</v>
      </c>
      <c r="E2213" s="132"/>
      <c r="F2213" s="107"/>
      <c r="G2213" s="107"/>
    </row>
    <row r="2214" spans="1:7" x14ac:dyDescent="0.25">
      <c r="A2214" s="104"/>
      <c r="B2214" s="113" t="s">
        <v>689</v>
      </c>
      <c r="C2214" s="71" t="s">
        <v>7092</v>
      </c>
      <c r="D2214" s="114" t="s">
        <v>7092</v>
      </c>
      <c r="E2214" s="132"/>
      <c r="F2214" s="107"/>
      <c r="G2214" s="107"/>
    </row>
    <row r="2215" spans="1:7" x14ac:dyDescent="0.25">
      <c r="A2215" s="104"/>
      <c r="B2215" s="113" t="s">
        <v>687</v>
      </c>
      <c r="C2215" s="71" t="s">
        <v>7092</v>
      </c>
      <c r="D2215" s="114" t="s">
        <v>7092</v>
      </c>
      <c r="E2215" s="132"/>
      <c r="F2215" s="107"/>
      <c r="G2215" s="107"/>
    </row>
    <row r="2216" spans="1:7" x14ac:dyDescent="0.25">
      <c r="A2216" s="104"/>
      <c r="B2216" s="113" t="s">
        <v>688</v>
      </c>
      <c r="C2216" s="71" t="s">
        <v>7092</v>
      </c>
      <c r="D2216" s="114" t="s">
        <v>7091</v>
      </c>
      <c r="E2216" s="132"/>
      <c r="F2216" s="107"/>
      <c r="G2216" s="107"/>
    </row>
    <row r="2217" spans="1:7" x14ac:dyDescent="0.25">
      <c r="A2217" s="104"/>
      <c r="B2217" s="113" t="s">
        <v>6244</v>
      </c>
      <c r="C2217" s="71" t="s">
        <v>7092</v>
      </c>
      <c r="D2217" s="114" t="s">
        <v>7092</v>
      </c>
      <c r="E2217" s="132"/>
      <c r="F2217" s="107"/>
      <c r="G2217" s="107"/>
    </row>
    <row r="2218" spans="1:7" x14ac:dyDescent="0.25">
      <c r="A2218" s="104"/>
      <c r="B2218" s="113" t="s">
        <v>14204</v>
      </c>
      <c r="C2218" s="71" t="s">
        <v>7092</v>
      </c>
      <c r="D2218" s="114" t="s">
        <v>7092</v>
      </c>
      <c r="E2218" s="132"/>
      <c r="F2218" s="107"/>
      <c r="G2218" s="107"/>
    </row>
    <row r="2219" spans="1:7" x14ac:dyDescent="0.25">
      <c r="A2219" s="104"/>
      <c r="B2219" s="113" t="s">
        <v>14205</v>
      </c>
      <c r="C2219" s="71" t="s">
        <v>7092</v>
      </c>
      <c r="D2219" s="114" t="s">
        <v>7092</v>
      </c>
      <c r="E2219" s="132"/>
      <c r="F2219" s="107"/>
      <c r="G2219" s="107"/>
    </row>
    <row r="2220" spans="1:7" x14ac:dyDescent="0.25">
      <c r="A2220" s="104"/>
      <c r="B2220" s="113" t="s">
        <v>14206</v>
      </c>
      <c r="C2220" s="71" t="s">
        <v>7092</v>
      </c>
      <c r="D2220" s="114" t="s">
        <v>7092</v>
      </c>
      <c r="E2220" s="132"/>
      <c r="F2220" s="107"/>
      <c r="G2220" s="107"/>
    </row>
    <row r="2221" spans="1:7" x14ac:dyDescent="0.25">
      <c r="A2221" s="104"/>
      <c r="B2221" s="113" t="s">
        <v>6245</v>
      </c>
      <c r="C2221" s="71" t="s">
        <v>7091</v>
      </c>
      <c r="D2221" s="114" t="s">
        <v>7092</v>
      </c>
      <c r="E2221" s="132"/>
      <c r="F2221" s="107"/>
      <c r="G2221" s="107"/>
    </row>
    <row r="2222" spans="1:7" x14ac:dyDescent="0.25">
      <c r="A2222" s="104"/>
      <c r="B2222" s="113" t="s">
        <v>14207</v>
      </c>
      <c r="C2222" s="71" t="s">
        <v>7092</v>
      </c>
      <c r="D2222" s="114" t="s">
        <v>7092</v>
      </c>
      <c r="E2222" s="132"/>
      <c r="F2222" s="107"/>
      <c r="G2222" s="107"/>
    </row>
    <row r="2223" spans="1:7" x14ac:dyDescent="0.25">
      <c r="A2223" s="104"/>
      <c r="B2223" s="113" t="s">
        <v>14208</v>
      </c>
      <c r="C2223" s="71" t="s">
        <v>7091</v>
      </c>
      <c r="D2223" s="114" t="s">
        <v>7092</v>
      </c>
      <c r="E2223" s="132"/>
      <c r="F2223" s="107"/>
      <c r="G2223" s="107"/>
    </row>
    <row r="2224" spans="1:7" x14ac:dyDescent="0.25">
      <c r="A2224" s="104"/>
      <c r="B2224" s="113" t="s">
        <v>14209</v>
      </c>
      <c r="C2224" s="71" t="s">
        <v>7092</v>
      </c>
      <c r="D2224" s="114" t="s">
        <v>7092</v>
      </c>
      <c r="E2224" s="132"/>
      <c r="F2224" s="107"/>
      <c r="G2224" s="107"/>
    </row>
    <row r="2225" spans="1:7" x14ac:dyDescent="0.25">
      <c r="A2225" s="104"/>
      <c r="B2225" s="113" t="s">
        <v>14210</v>
      </c>
      <c r="C2225" s="71" t="s">
        <v>7092</v>
      </c>
      <c r="D2225" s="114" t="s">
        <v>7092</v>
      </c>
      <c r="E2225" s="132"/>
      <c r="F2225" s="107"/>
      <c r="G2225" s="107"/>
    </row>
    <row r="2226" spans="1:7" x14ac:dyDescent="0.25">
      <c r="A2226" s="104"/>
      <c r="B2226" s="113" t="s">
        <v>14211</v>
      </c>
      <c r="C2226" s="71" t="s">
        <v>7092</v>
      </c>
      <c r="D2226" s="114" t="s">
        <v>7092</v>
      </c>
      <c r="E2226" s="132"/>
      <c r="F2226" s="107"/>
      <c r="G2226" s="107"/>
    </row>
    <row r="2227" spans="1:7" x14ac:dyDescent="0.25">
      <c r="A2227" s="104"/>
      <c r="B2227" s="113" t="s">
        <v>14212</v>
      </c>
      <c r="C2227" s="71" t="s">
        <v>7092</v>
      </c>
      <c r="D2227" s="114" t="s">
        <v>7092</v>
      </c>
      <c r="E2227" s="132"/>
      <c r="F2227" s="107"/>
      <c r="G2227" s="107"/>
    </row>
    <row r="2228" spans="1:7" x14ac:dyDescent="0.25">
      <c r="A2228" s="104"/>
      <c r="B2228" s="113" t="s">
        <v>14213</v>
      </c>
      <c r="C2228" s="71" t="s">
        <v>7092</v>
      </c>
      <c r="D2228" s="114" t="s">
        <v>7092</v>
      </c>
      <c r="E2228" s="132"/>
      <c r="F2228" s="107"/>
      <c r="G2228" s="107"/>
    </row>
    <row r="2229" spans="1:7" x14ac:dyDescent="0.25">
      <c r="A2229" s="104"/>
      <c r="B2229" s="113" t="s">
        <v>14214</v>
      </c>
      <c r="C2229" s="71" t="s">
        <v>7091</v>
      </c>
      <c r="D2229" s="114" t="s">
        <v>7092</v>
      </c>
      <c r="E2229" s="132"/>
      <c r="F2229" s="107"/>
      <c r="G2229" s="107"/>
    </row>
    <row r="2230" spans="1:7" x14ac:dyDescent="0.25">
      <c r="A2230" s="104"/>
      <c r="B2230" s="113" t="s">
        <v>14215</v>
      </c>
      <c r="C2230" s="71" t="s">
        <v>7091</v>
      </c>
      <c r="D2230" s="114" t="s">
        <v>7092</v>
      </c>
      <c r="E2230" s="132"/>
      <c r="F2230" s="107"/>
      <c r="G2230" s="107"/>
    </row>
    <row r="2231" spans="1:7" x14ac:dyDescent="0.25">
      <c r="A2231" s="104"/>
      <c r="B2231" s="113" t="s">
        <v>690</v>
      </c>
      <c r="C2231" s="71" t="s">
        <v>7092</v>
      </c>
      <c r="D2231" s="114" t="s">
        <v>7091</v>
      </c>
      <c r="E2231" s="132"/>
      <c r="F2231" s="107"/>
      <c r="G2231" s="107"/>
    </row>
    <row r="2232" spans="1:7" x14ac:dyDescent="0.25">
      <c r="A2232" s="104"/>
      <c r="B2232" s="113" t="s">
        <v>14216</v>
      </c>
      <c r="C2232" s="71" t="s">
        <v>7092</v>
      </c>
      <c r="D2232" s="114" t="s">
        <v>7092</v>
      </c>
      <c r="E2232" s="132"/>
      <c r="F2232" s="107"/>
      <c r="G2232" s="107"/>
    </row>
    <row r="2233" spans="1:7" x14ac:dyDescent="0.25">
      <c r="A2233" s="104"/>
      <c r="B2233" s="113" t="s">
        <v>6246</v>
      </c>
      <c r="C2233" s="71" t="s">
        <v>7092</v>
      </c>
      <c r="D2233" s="114" t="s">
        <v>7092</v>
      </c>
      <c r="E2233" s="132"/>
      <c r="F2233" s="107"/>
      <c r="G2233" s="107"/>
    </row>
    <row r="2234" spans="1:7" x14ac:dyDescent="0.25">
      <c r="A2234" s="104"/>
      <c r="B2234" s="113" t="s">
        <v>11453</v>
      </c>
      <c r="C2234" s="71" t="s">
        <v>7092</v>
      </c>
      <c r="D2234" s="114" t="s">
        <v>7092</v>
      </c>
      <c r="E2234" s="132"/>
      <c r="F2234" s="107"/>
      <c r="G2234" s="107"/>
    </row>
    <row r="2235" spans="1:7" x14ac:dyDescent="0.25">
      <c r="A2235" s="104"/>
      <c r="B2235" s="113" t="s">
        <v>14217</v>
      </c>
      <c r="C2235" s="71" t="s">
        <v>7092</v>
      </c>
      <c r="D2235" s="114" t="s">
        <v>7092</v>
      </c>
      <c r="E2235" s="132"/>
      <c r="F2235" s="107"/>
      <c r="G2235" s="107"/>
    </row>
    <row r="2236" spans="1:7" x14ac:dyDescent="0.25">
      <c r="A2236" s="104"/>
      <c r="B2236" s="113" t="s">
        <v>14218</v>
      </c>
      <c r="C2236" s="71" t="s">
        <v>7092</v>
      </c>
      <c r="D2236" s="114" t="s">
        <v>7092</v>
      </c>
      <c r="E2236" s="132"/>
      <c r="F2236" s="107"/>
      <c r="G2236" s="107"/>
    </row>
    <row r="2237" spans="1:7" x14ac:dyDescent="0.25">
      <c r="A2237" s="104"/>
      <c r="B2237" s="113" t="s">
        <v>691</v>
      </c>
      <c r="C2237" s="71" t="s">
        <v>7091</v>
      </c>
      <c r="D2237" s="114" t="s">
        <v>7091</v>
      </c>
      <c r="E2237" s="132"/>
      <c r="F2237" s="107"/>
      <c r="G2237" s="107"/>
    </row>
    <row r="2238" spans="1:7" x14ac:dyDescent="0.25">
      <c r="A2238" s="104"/>
      <c r="B2238" s="113" t="s">
        <v>692</v>
      </c>
      <c r="C2238" s="71" t="s">
        <v>7091</v>
      </c>
      <c r="D2238" s="114" t="s">
        <v>7092</v>
      </c>
      <c r="E2238" s="132"/>
      <c r="F2238" s="107"/>
      <c r="G2238" s="107"/>
    </row>
    <row r="2239" spans="1:7" x14ac:dyDescent="0.25">
      <c r="A2239" s="104"/>
      <c r="B2239" s="113" t="s">
        <v>693</v>
      </c>
      <c r="C2239" s="71" t="s">
        <v>7091</v>
      </c>
      <c r="D2239" s="114" t="s">
        <v>7092</v>
      </c>
      <c r="E2239" s="132"/>
      <c r="F2239" s="107"/>
      <c r="G2239" s="107"/>
    </row>
    <row r="2240" spans="1:7" x14ac:dyDescent="0.25">
      <c r="A2240" s="104"/>
      <c r="B2240" s="113" t="s">
        <v>8271</v>
      </c>
      <c r="C2240" s="71" t="s">
        <v>7091</v>
      </c>
      <c r="D2240" s="114" t="s">
        <v>7092</v>
      </c>
      <c r="E2240" s="132"/>
      <c r="F2240" s="107"/>
      <c r="G2240" s="107"/>
    </row>
    <row r="2241" spans="1:7" x14ac:dyDescent="0.25">
      <c r="A2241" s="104"/>
      <c r="B2241" s="113" t="s">
        <v>694</v>
      </c>
      <c r="C2241" s="71" t="s">
        <v>7091</v>
      </c>
      <c r="D2241" s="114" t="s">
        <v>7092</v>
      </c>
      <c r="E2241" s="132"/>
      <c r="F2241" s="107"/>
      <c r="G2241" s="107"/>
    </row>
    <row r="2242" spans="1:7" x14ac:dyDescent="0.25">
      <c r="A2242" s="104"/>
      <c r="B2242" s="113" t="s">
        <v>695</v>
      </c>
      <c r="C2242" s="71" t="s">
        <v>7091</v>
      </c>
      <c r="D2242" s="114" t="s">
        <v>7092</v>
      </c>
      <c r="E2242" s="132"/>
      <c r="F2242" s="107"/>
      <c r="G2242" s="107"/>
    </row>
    <row r="2243" spans="1:7" x14ac:dyDescent="0.25">
      <c r="A2243" s="104"/>
      <c r="B2243" s="113" t="s">
        <v>14219</v>
      </c>
      <c r="C2243" s="71" t="s">
        <v>7092</v>
      </c>
      <c r="D2243" s="114" t="s">
        <v>7092</v>
      </c>
      <c r="E2243" s="132"/>
      <c r="F2243" s="107"/>
      <c r="G2243" s="107"/>
    </row>
    <row r="2244" spans="1:7" x14ac:dyDescent="0.25">
      <c r="A2244" s="104"/>
      <c r="B2244" s="113" t="s">
        <v>8272</v>
      </c>
      <c r="C2244" s="71" t="s">
        <v>7092</v>
      </c>
      <c r="D2244" s="114" t="s">
        <v>7092</v>
      </c>
      <c r="E2244" s="132"/>
      <c r="F2244" s="107"/>
      <c r="G2244" s="107"/>
    </row>
    <row r="2245" spans="1:7" x14ac:dyDescent="0.25">
      <c r="A2245" s="104"/>
      <c r="B2245" s="113" t="s">
        <v>7680</v>
      </c>
      <c r="C2245" s="71" t="s">
        <v>7091</v>
      </c>
      <c r="D2245" s="114" t="s">
        <v>7092</v>
      </c>
      <c r="E2245" s="132"/>
      <c r="F2245" s="107"/>
      <c r="G2245" s="107"/>
    </row>
    <row r="2246" spans="1:7" x14ac:dyDescent="0.25">
      <c r="A2246" s="104"/>
      <c r="B2246" s="113" t="s">
        <v>7681</v>
      </c>
      <c r="C2246" s="71" t="s">
        <v>7092</v>
      </c>
      <c r="D2246" s="114" t="s">
        <v>7092</v>
      </c>
      <c r="E2246" s="132"/>
      <c r="F2246" s="107"/>
      <c r="G2246" s="107"/>
    </row>
    <row r="2247" spans="1:7" x14ac:dyDescent="0.25">
      <c r="A2247" s="104"/>
      <c r="B2247" s="113" t="s">
        <v>7682</v>
      </c>
      <c r="C2247" s="71" t="s">
        <v>7092</v>
      </c>
      <c r="D2247" s="114" t="s">
        <v>7092</v>
      </c>
      <c r="E2247" s="132"/>
      <c r="F2247" s="107"/>
      <c r="G2247" s="107"/>
    </row>
    <row r="2248" spans="1:7" x14ac:dyDescent="0.25">
      <c r="A2248" s="104"/>
      <c r="B2248" s="113" t="s">
        <v>14220</v>
      </c>
      <c r="C2248" s="71" t="s">
        <v>7092</v>
      </c>
      <c r="D2248" s="114" t="s">
        <v>7092</v>
      </c>
      <c r="E2248" s="132"/>
      <c r="F2248" s="107"/>
      <c r="G2248" s="107"/>
    </row>
    <row r="2249" spans="1:7" x14ac:dyDescent="0.25">
      <c r="A2249" s="104"/>
      <c r="B2249" s="113" t="s">
        <v>14221</v>
      </c>
      <c r="C2249" s="71" t="s">
        <v>7092</v>
      </c>
      <c r="D2249" s="114" t="s">
        <v>7092</v>
      </c>
      <c r="E2249" s="132"/>
      <c r="F2249" s="107"/>
      <c r="G2249" s="107"/>
    </row>
    <row r="2250" spans="1:7" x14ac:dyDescent="0.25">
      <c r="A2250" s="104"/>
      <c r="B2250" s="113" t="s">
        <v>11454</v>
      </c>
      <c r="C2250" s="71" t="s">
        <v>7092</v>
      </c>
      <c r="D2250" s="114" t="s">
        <v>7092</v>
      </c>
      <c r="E2250" s="132"/>
      <c r="F2250" s="107"/>
      <c r="G2250" s="107"/>
    </row>
    <row r="2251" spans="1:7" x14ac:dyDescent="0.25">
      <c r="A2251" s="104"/>
      <c r="B2251" s="113" t="s">
        <v>14222</v>
      </c>
      <c r="C2251" s="71" t="s">
        <v>7092</v>
      </c>
      <c r="D2251" s="114" t="s">
        <v>7092</v>
      </c>
      <c r="E2251" s="132"/>
      <c r="F2251" s="107"/>
      <c r="G2251" s="107"/>
    </row>
    <row r="2252" spans="1:7" x14ac:dyDescent="0.25">
      <c r="A2252" s="104"/>
      <c r="B2252" s="113" t="s">
        <v>7683</v>
      </c>
      <c r="C2252" s="71" t="s">
        <v>7092</v>
      </c>
      <c r="D2252" s="114" t="s">
        <v>7092</v>
      </c>
      <c r="E2252" s="132"/>
      <c r="F2252" s="107"/>
      <c r="G2252" s="107"/>
    </row>
    <row r="2253" spans="1:7" x14ac:dyDescent="0.25">
      <c r="A2253" s="104"/>
      <c r="B2253" s="113" t="s">
        <v>14223</v>
      </c>
      <c r="C2253" s="71" t="s">
        <v>7092</v>
      </c>
      <c r="D2253" s="114" t="s">
        <v>7092</v>
      </c>
      <c r="E2253" s="132"/>
      <c r="F2253" s="107"/>
      <c r="G2253" s="107"/>
    </row>
    <row r="2254" spans="1:7" x14ac:dyDescent="0.25">
      <c r="A2254" s="104"/>
      <c r="B2254" s="113" t="s">
        <v>14224</v>
      </c>
      <c r="C2254" s="71" t="s">
        <v>7092</v>
      </c>
      <c r="D2254" s="114" t="s">
        <v>7092</v>
      </c>
      <c r="E2254" s="132"/>
      <c r="F2254" s="107"/>
      <c r="G2254" s="107"/>
    </row>
    <row r="2255" spans="1:7" x14ac:dyDescent="0.25">
      <c r="A2255" s="104"/>
      <c r="B2255" s="113" t="s">
        <v>14225</v>
      </c>
      <c r="C2255" s="71" t="s">
        <v>7092</v>
      </c>
      <c r="D2255" s="114" t="s">
        <v>7092</v>
      </c>
      <c r="E2255" s="132"/>
      <c r="F2255" s="107"/>
      <c r="G2255" s="107"/>
    </row>
    <row r="2256" spans="1:7" x14ac:dyDescent="0.25">
      <c r="A2256" s="104"/>
      <c r="B2256" s="113" t="s">
        <v>14226</v>
      </c>
      <c r="C2256" s="71" t="s">
        <v>7092</v>
      </c>
      <c r="D2256" s="114" t="s">
        <v>7092</v>
      </c>
      <c r="E2256" s="132"/>
      <c r="F2256" s="107"/>
      <c r="G2256" s="107"/>
    </row>
    <row r="2257" spans="1:7" x14ac:dyDescent="0.25">
      <c r="A2257" s="104"/>
      <c r="B2257" s="113" t="s">
        <v>7684</v>
      </c>
      <c r="C2257" s="71" t="s">
        <v>7092</v>
      </c>
      <c r="D2257" s="114" t="s">
        <v>7092</v>
      </c>
      <c r="E2257" s="132"/>
      <c r="F2257" s="107"/>
      <c r="G2257" s="107"/>
    </row>
    <row r="2258" spans="1:7" x14ac:dyDescent="0.25">
      <c r="A2258" s="104"/>
      <c r="B2258" s="113" t="s">
        <v>7685</v>
      </c>
      <c r="C2258" s="71" t="s">
        <v>7091</v>
      </c>
      <c r="D2258" s="114" t="s">
        <v>7092</v>
      </c>
      <c r="E2258" s="132"/>
      <c r="F2258" s="107"/>
      <c r="G2258" s="107"/>
    </row>
    <row r="2259" spans="1:7" x14ac:dyDescent="0.25">
      <c r="A2259" s="104"/>
      <c r="B2259" s="113" t="s">
        <v>699</v>
      </c>
      <c r="C2259" s="71" t="s">
        <v>7091</v>
      </c>
      <c r="D2259" s="114" t="s">
        <v>7092</v>
      </c>
      <c r="E2259" s="132"/>
      <c r="F2259" s="107"/>
      <c r="G2259" s="107"/>
    </row>
    <row r="2260" spans="1:7" x14ac:dyDescent="0.25">
      <c r="A2260" s="104"/>
      <c r="B2260" s="113" t="s">
        <v>14227</v>
      </c>
      <c r="C2260" s="71" t="s">
        <v>7092</v>
      </c>
      <c r="D2260" s="114" t="s">
        <v>7092</v>
      </c>
      <c r="E2260" s="132"/>
      <c r="F2260" s="107"/>
      <c r="G2260" s="107"/>
    </row>
    <row r="2261" spans="1:7" x14ac:dyDescent="0.25">
      <c r="A2261" s="104"/>
      <c r="B2261" s="113" t="s">
        <v>14228</v>
      </c>
      <c r="C2261" s="71" t="s">
        <v>7092</v>
      </c>
      <c r="D2261" s="114" t="s">
        <v>7092</v>
      </c>
      <c r="E2261" s="132"/>
      <c r="F2261" s="107"/>
      <c r="G2261" s="107"/>
    </row>
    <row r="2262" spans="1:7" x14ac:dyDescent="0.25">
      <c r="A2262" s="104"/>
      <c r="B2262" s="113" t="s">
        <v>14229</v>
      </c>
      <c r="C2262" s="71" t="s">
        <v>7092</v>
      </c>
      <c r="D2262" s="114" t="s">
        <v>7092</v>
      </c>
      <c r="E2262" s="132"/>
      <c r="F2262" s="107"/>
      <c r="G2262" s="107"/>
    </row>
    <row r="2263" spans="1:7" x14ac:dyDescent="0.25">
      <c r="A2263" s="104"/>
      <c r="B2263" s="113" t="s">
        <v>10324</v>
      </c>
      <c r="C2263" s="71" t="s">
        <v>7091</v>
      </c>
      <c r="D2263" s="114" t="s">
        <v>7092</v>
      </c>
      <c r="E2263" s="132"/>
      <c r="F2263" s="107"/>
      <c r="G2263" s="107"/>
    </row>
    <row r="2264" spans="1:7" x14ac:dyDescent="0.25">
      <c r="A2264" s="104"/>
      <c r="B2264" s="113" t="s">
        <v>698</v>
      </c>
      <c r="C2264" s="71" t="s">
        <v>7091</v>
      </c>
      <c r="D2264" s="114" t="s">
        <v>7092</v>
      </c>
      <c r="E2264" s="132"/>
      <c r="F2264" s="107"/>
      <c r="G2264" s="107"/>
    </row>
    <row r="2265" spans="1:7" x14ac:dyDescent="0.25">
      <c r="A2265" s="104"/>
      <c r="B2265" s="113" t="s">
        <v>7686</v>
      </c>
      <c r="C2265" s="71" t="s">
        <v>7092</v>
      </c>
      <c r="D2265" s="114" t="s">
        <v>7092</v>
      </c>
      <c r="E2265" s="132"/>
      <c r="F2265" s="107"/>
      <c r="G2265" s="107"/>
    </row>
    <row r="2266" spans="1:7" x14ac:dyDescent="0.25">
      <c r="A2266" s="104"/>
      <c r="B2266" s="113" t="s">
        <v>14230</v>
      </c>
      <c r="C2266" s="71" t="s">
        <v>7092</v>
      </c>
      <c r="D2266" s="114" t="s">
        <v>7092</v>
      </c>
      <c r="E2266" s="132"/>
      <c r="F2266" s="107"/>
      <c r="G2266" s="107"/>
    </row>
    <row r="2267" spans="1:7" x14ac:dyDescent="0.25">
      <c r="A2267" s="104"/>
      <c r="B2267" s="113" t="s">
        <v>14231</v>
      </c>
      <c r="C2267" s="71" t="s">
        <v>7092</v>
      </c>
      <c r="D2267" s="114" t="s">
        <v>7092</v>
      </c>
      <c r="E2267" s="132"/>
      <c r="F2267" s="107"/>
      <c r="G2267" s="107"/>
    </row>
    <row r="2268" spans="1:7" x14ac:dyDescent="0.25">
      <c r="A2268" s="104"/>
      <c r="B2268" s="113" t="s">
        <v>696</v>
      </c>
      <c r="C2268" s="71" t="s">
        <v>7092</v>
      </c>
      <c r="D2268" s="114" t="s">
        <v>7092</v>
      </c>
      <c r="E2268" s="132"/>
      <c r="F2268" s="107"/>
      <c r="G2268" s="107"/>
    </row>
    <row r="2269" spans="1:7" x14ac:dyDescent="0.25">
      <c r="A2269" s="104"/>
      <c r="B2269" s="113" t="s">
        <v>697</v>
      </c>
      <c r="C2269" s="71" t="s">
        <v>7092</v>
      </c>
      <c r="D2269" s="114" t="s">
        <v>7092</v>
      </c>
      <c r="E2269" s="132"/>
      <c r="F2269" s="107"/>
      <c r="G2269" s="107"/>
    </row>
    <row r="2270" spans="1:7" x14ac:dyDescent="0.25">
      <c r="A2270" s="104"/>
      <c r="B2270" s="113" t="s">
        <v>700</v>
      </c>
      <c r="C2270" s="71" t="s">
        <v>7091</v>
      </c>
      <c r="D2270" s="114" t="s">
        <v>7092</v>
      </c>
      <c r="E2270" s="132"/>
      <c r="F2270" s="107"/>
      <c r="G2270" s="107"/>
    </row>
    <row r="2271" spans="1:7" x14ac:dyDescent="0.25">
      <c r="A2271" s="104"/>
      <c r="B2271" s="113" t="s">
        <v>7687</v>
      </c>
      <c r="C2271" s="71" t="s">
        <v>7091</v>
      </c>
      <c r="D2271" s="114" t="s">
        <v>7092</v>
      </c>
      <c r="E2271" s="132"/>
      <c r="F2271" s="107"/>
      <c r="G2271" s="107"/>
    </row>
    <row r="2272" spans="1:7" x14ac:dyDescent="0.25">
      <c r="A2272" s="104"/>
      <c r="B2272" s="113" t="s">
        <v>10100</v>
      </c>
      <c r="C2272" s="71" t="s">
        <v>7091</v>
      </c>
      <c r="D2272" s="114" t="s">
        <v>7092</v>
      </c>
      <c r="E2272" s="132"/>
      <c r="F2272" s="107"/>
      <c r="G2272" s="107"/>
    </row>
    <row r="2273" spans="1:7" x14ac:dyDescent="0.25">
      <c r="A2273" s="104"/>
      <c r="B2273" s="113" t="s">
        <v>7688</v>
      </c>
      <c r="C2273" s="71" t="s">
        <v>7092</v>
      </c>
      <c r="D2273" s="114" t="s">
        <v>7092</v>
      </c>
      <c r="E2273" s="132"/>
      <c r="F2273" s="107"/>
      <c r="G2273" s="107"/>
    </row>
    <row r="2274" spans="1:7" x14ac:dyDescent="0.25">
      <c r="A2274" s="104"/>
      <c r="B2274" s="113" t="s">
        <v>7689</v>
      </c>
      <c r="C2274" s="71" t="s">
        <v>7092</v>
      </c>
      <c r="D2274" s="114" t="s">
        <v>7092</v>
      </c>
      <c r="E2274" s="132"/>
      <c r="F2274" s="107"/>
      <c r="G2274" s="107"/>
    </row>
    <row r="2275" spans="1:7" x14ac:dyDescent="0.25">
      <c r="A2275" s="104"/>
      <c r="B2275" s="113" t="s">
        <v>14232</v>
      </c>
      <c r="C2275" s="71" t="s">
        <v>7092</v>
      </c>
      <c r="D2275" s="114" t="s">
        <v>7092</v>
      </c>
      <c r="E2275" s="132"/>
      <c r="F2275" s="107"/>
      <c r="G2275" s="107"/>
    </row>
    <row r="2276" spans="1:7" x14ac:dyDescent="0.25">
      <c r="A2276" s="104"/>
      <c r="B2276" s="113" t="s">
        <v>10101</v>
      </c>
      <c r="C2276" s="71" t="s">
        <v>7092</v>
      </c>
      <c r="D2276" s="114" t="s">
        <v>7092</v>
      </c>
      <c r="E2276" s="132"/>
      <c r="F2276" s="107"/>
      <c r="G2276" s="107"/>
    </row>
    <row r="2277" spans="1:7" x14ac:dyDescent="0.25">
      <c r="A2277" s="104"/>
      <c r="B2277" s="113" t="s">
        <v>7690</v>
      </c>
      <c r="C2277" s="71" t="s">
        <v>7092</v>
      </c>
      <c r="D2277" s="114" t="s">
        <v>7092</v>
      </c>
      <c r="E2277" s="132"/>
      <c r="F2277" s="107"/>
      <c r="G2277" s="107"/>
    </row>
    <row r="2278" spans="1:7" x14ac:dyDescent="0.25">
      <c r="A2278" s="104"/>
      <c r="B2278" s="113" t="s">
        <v>701</v>
      </c>
      <c r="C2278" s="71" t="s">
        <v>7092</v>
      </c>
      <c r="D2278" s="114" t="s">
        <v>7092</v>
      </c>
      <c r="E2278" s="132"/>
      <c r="F2278" s="107"/>
      <c r="G2278" s="107"/>
    </row>
    <row r="2279" spans="1:7" x14ac:dyDescent="0.25">
      <c r="A2279" s="104"/>
      <c r="B2279" s="113" t="s">
        <v>10321</v>
      </c>
      <c r="C2279" s="71" t="s">
        <v>7091</v>
      </c>
      <c r="D2279" s="114" t="s">
        <v>7092</v>
      </c>
      <c r="E2279" s="132"/>
      <c r="F2279" s="107"/>
      <c r="G2279" s="107"/>
    </row>
    <row r="2280" spans="1:7" x14ac:dyDescent="0.25">
      <c r="A2280" s="104"/>
      <c r="B2280" s="113" t="s">
        <v>7691</v>
      </c>
      <c r="C2280" s="71" t="s">
        <v>7091</v>
      </c>
      <c r="D2280" s="114" t="s">
        <v>7092</v>
      </c>
      <c r="E2280" s="132"/>
      <c r="F2280" s="107"/>
      <c r="G2280" s="107"/>
    </row>
    <row r="2281" spans="1:7" x14ac:dyDescent="0.25">
      <c r="A2281" s="104"/>
      <c r="B2281" s="113" t="s">
        <v>2986</v>
      </c>
      <c r="C2281" s="71" t="s">
        <v>7091</v>
      </c>
      <c r="D2281" s="114" t="s">
        <v>7092</v>
      </c>
      <c r="E2281" s="132"/>
      <c r="F2281" s="107"/>
      <c r="G2281" s="107"/>
    </row>
    <row r="2282" spans="1:7" x14ac:dyDescent="0.25">
      <c r="A2282" s="104"/>
      <c r="B2282" s="113" t="s">
        <v>7482</v>
      </c>
      <c r="C2282" s="71" t="s">
        <v>7092</v>
      </c>
      <c r="D2282" s="114" t="s">
        <v>7092</v>
      </c>
      <c r="E2282" s="132"/>
      <c r="F2282" s="107"/>
      <c r="G2282" s="107"/>
    </row>
    <row r="2283" spans="1:7" x14ac:dyDescent="0.25">
      <c r="A2283" s="104"/>
      <c r="B2283" s="113" t="s">
        <v>7692</v>
      </c>
      <c r="C2283" s="71" t="s">
        <v>7092</v>
      </c>
      <c r="D2283" s="114" t="s">
        <v>7092</v>
      </c>
      <c r="E2283" s="132"/>
      <c r="F2283" s="107"/>
      <c r="G2283" s="107"/>
    </row>
    <row r="2284" spans="1:7" x14ac:dyDescent="0.25">
      <c r="A2284" s="104"/>
      <c r="B2284" s="113" t="s">
        <v>2987</v>
      </c>
      <c r="C2284" s="71" t="s">
        <v>7091</v>
      </c>
      <c r="D2284" s="114" t="s">
        <v>7092</v>
      </c>
      <c r="E2284" s="132"/>
      <c r="F2284" s="107"/>
      <c r="G2284" s="107"/>
    </row>
    <row r="2285" spans="1:7" x14ac:dyDescent="0.25">
      <c r="A2285" s="104"/>
      <c r="B2285" s="113" t="s">
        <v>7693</v>
      </c>
      <c r="C2285" s="71" t="s">
        <v>7092</v>
      </c>
      <c r="D2285" s="114" t="s">
        <v>7092</v>
      </c>
      <c r="E2285" s="132"/>
      <c r="F2285" s="107"/>
      <c r="G2285" s="107"/>
    </row>
    <row r="2286" spans="1:7" x14ac:dyDescent="0.25">
      <c r="A2286" s="104"/>
      <c r="B2286" s="113" t="s">
        <v>14233</v>
      </c>
      <c r="C2286" s="71" t="s">
        <v>7092</v>
      </c>
      <c r="D2286" s="114" t="s">
        <v>7092</v>
      </c>
      <c r="E2286" s="132"/>
      <c r="F2286" s="107"/>
      <c r="G2286" s="107"/>
    </row>
    <row r="2287" spans="1:7" x14ac:dyDescent="0.25">
      <c r="A2287" s="104"/>
      <c r="B2287" s="113" t="s">
        <v>7694</v>
      </c>
      <c r="C2287" s="71" t="s">
        <v>7092</v>
      </c>
      <c r="D2287" s="114" t="s">
        <v>7092</v>
      </c>
      <c r="E2287" s="132"/>
      <c r="F2287" s="107"/>
      <c r="G2287" s="107"/>
    </row>
    <row r="2288" spans="1:7" x14ac:dyDescent="0.25">
      <c r="A2288" s="104"/>
      <c r="B2288" s="113" t="s">
        <v>10956</v>
      </c>
      <c r="C2288" s="71" t="s">
        <v>7092</v>
      </c>
      <c r="D2288" s="114" t="s">
        <v>7092</v>
      </c>
      <c r="E2288" s="132"/>
      <c r="F2288" s="107"/>
      <c r="G2288" s="107"/>
    </row>
    <row r="2289" spans="1:7" x14ac:dyDescent="0.25">
      <c r="A2289" s="104"/>
      <c r="B2289" s="113" t="s">
        <v>10957</v>
      </c>
      <c r="C2289" s="71" t="s">
        <v>7092</v>
      </c>
      <c r="D2289" s="114" t="s">
        <v>7092</v>
      </c>
      <c r="E2289" s="132"/>
      <c r="F2289" s="107"/>
      <c r="G2289" s="107"/>
    </row>
    <row r="2290" spans="1:7" x14ac:dyDescent="0.25">
      <c r="A2290" s="104"/>
      <c r="B2290" s="113" t="s">
        <v>10958</v>
      </c>
      <c r="C2290" s="71" t="s">
        <v>7092</v>
      </c>
      <c r="D2290" s="114" t="s">
        <v>7092</v>
      </c>
      <c r="E2290" s="132"/>
      <c r="F2290" s="107"/>
      <c r="G2290" s="107"/>
    </row>
    <row r="2291" spans="1:7" x14ac:dyDescent="0.25">
      <c r="A2291" s="104"/>
      <c r="B2291" s="113" t="s">
        <v>10959</v>
      </c>
      <c r="C2291" s="71" t="s">
        <v>7092</v>
      </c>
      <c r="D2291" s="114" t="s">
        <v>7092</v>
      </c>
      <c r="E2291" s="132"/>
      <c r="F2291" s="107"/>
      <c r="G2291" s="107"/>
    </row>
    <row r="2292" spans="1:7" x14ac:dyDescent="0.25">
      <c r="A2292" s="104"/>
      <c r="B2292" s="113" t="s">
        <v>2988</v>
      </c>
      <c r="C2292" s="71" t="s">
        <v>7092</v>
      </c>
      <c r="D2292" s="114" t="s">
        <v>7092</v>
      </c>
      <c r="E2292" s="132"/>
      <c r="F2292" s="107"/>
      <c r="G2292" s="107"/>
    </row>
    <row r="2293" spans="1:7" x14ac:dyDescent="0.25">
      <c r="A2293" s="104"/>
      <c r="B2293" s="113" t="s">
        <v>10960</v>
      </c>
      <c r="C2293" s="71" t="s">
        <v>7092</v>
      </c>
      <c r="D2293" s="114" t="s">
        <v>7092</v>
      </c>
      <c r="E2293" s="132"/>
      <c r="F2293" s="107"/>
      <c r="G2293" s="107"/>
    </row>
    <row r="2294" spans="1:7" x14ac:dyDescent="0.25">
      <c r="A2294" s="104"/>
      <c r="B2294" s="113" t="s">
        <v>10961</v>
      </c>
      <c r="C2294" s="71" t="s">
        <v>7092</v>
      </c>
      <c r="D2294" s="114" t="s">
        <v>7092</v>
      </c>
      <c r="E2294" s="132"/>
      <c r="F2294" s="107"/>
      <c r="G2294" s="107"/>
    </row>
    <row r="2295" spans="1:7" x14ac:dyDescent="0.25">
      <c r="A2295" s="104"/>
      <c r="B2295" s="113" t="s">
        <v>10962</v>
      </c>
      <c r="C2295" s="71" t="s">
        <v>7092</v>
      </c>
      <c r="D2295" s="114" t="s">
        <v>7092</v>
      </c>
      <c r="E2295" s="132"/>
      <c r="F2295" s="107"/>
      <c r="G2295" s="107"/>
    </row>
    <row r="2296" spans="1:7" x14ac:dyDescent="0.25">
      <c r="A2296" s="104"/>
      <c r="B2296" s="113" t="s">
        <v>10963</v>
      </c>
      <c r="C2296" s="71" t="s">
        <v>7091</v>
      </c>
      <c r="D2296" s="114" t="s">
        <v>7092</v>
      </c>
      <c r="E2296" s="132"/>
      <c r="F2296" s="107"/>
      <c r="G2296" s="107"/>
    </row>
    <row r="2297" spans="1:7" x14ac:dyDescent="0.25">
      <c r="A2297" s="104"/>
      <c r="B2297" s="113" t="s">
        <v>10964</v>
      </c>
      <c r="C2297" s="71" t="s">
        <v>7092</v>
      </c>
      <c r="D2297" s="114" t="s">
        <v>7092</v>
      </c>
      <c r="E2297" s="132"/>
      <c r="F2297" s="107"/>
      <c r="G2297" s="107"/>
    </row>
    <row r="2298" spans="1:7" x14ac:dyDescent="0.25">
      <c r="A2298" s="104"/>
      <c r="B2298" s="113" t="s">
        <v>10965</v>
      </c>
      <c r="C2298" s="71" t="s">
        <v>7092</v>
      </c>
      <c r="D2298" s="114" t="s">
        <v>7092</v>
      </c>
      <c r="E2298" s="132"/>
      <c r="F2298" s="107"/>
      <c r="G2298" s="107"/>
    </row>
    <row r="2299" spans="1:7" x14ac:dyDescent="0.25">
      <c r="A2299" s="104"/>
      <c r="B2299" s="113" t="s">
        <v>10969</v>
      </c>
      <c r="C2299" s="71" t="s">
        <v>7092</v>
      </c>
      <c r="D2299" s="114" t="s">
        <v>7092</v>
      </c>
      <c r="E2299" s="132"/>
      <c r="F2299" s="107"/>
      <c r="G2299" s="107"/>
    </row>
    <row r="2300" spans="1:7" x14ac:dyDescent="0.25">
      <c r="A2300" s="104"/>
      <c r="B2300" s="113" t="s">
        <v>2989</v>
      </c>
      <c r="C2300" s="71" t="s">
        <v>7091</v>
      </c>
      <c r="D2300" s="114" t="s">
        <v>7092</v>
      </c>
      <c r="E2300" s="132"/>
      <c r="F2300" s="107"/>
      <c r="G2300" s="107"/>
    </row>
    <row r="2301" spans="1:7" x14ac:dyDescent="0.25">
      <c r="A2301" s="104"/>
      <c r="B2301" s="113" t="s">
        <v>2990</v>
      </c>
      <c r="C2301" s="71" t="s">
        <v>7092</v>
      </c>
      <c r="D2301" s="114" t="s">
        <v>7092</v>
      </c>
      <c r="E2301" s="132"/>
      <c r="F2301" s="107"/>
      <c r="G2301" s="107"/>
    </row>
    <row r="2302" spans="1:7" x14ac:dyDescent="0.25">
      <c r="A2302" s="104"/>
      <c r="B2302" s="113" t="s">
        <v>14234</v>
      </c>
      <c r="C2302" s="71" t="s">
        <v>7092</v>
      </c>
      <c r="D2302" s="114" t="s">
        <v>7092</v>
      </c>
      <c r="E2302" s="132"/>
      <c r="F2302" s="107"/>
      <c r="G2302" s="107"/>
    </row>
    <row r="2303" spans="1:7" x14ac:dyDescent="0.25">
      <c r="A2303" s="104"/>
      <c r="B2303" s="113" t="s">
        <v>14235</v>
      </c>
      <c r="C2303" s="71" t="s">
        <v>7092</v>
      </c>
      <c r="D2303" s="114" t="s">
        <v>7092</v>
      </c>
      <c r="E2303" s="132"/>
      <c r="F2303" s="107"/>
      <c r="G2303" s="107"/>
    </row>
    <row r="2304" spans="1:7" x14ac:dyDescent="0.25">
      <c r="A2304" s="104"/>
      <c r="B2304" s="113" t="s">
        <v>10970</v>
      </c>
      <c r="C2304" s="71" t="s">
        <v>7092</v>
      </c>
      <c r="D2304" s="114" t="s">
        <v>7092</v>
      </c>
      <c r="E2304" s="132"/>
      <c r="F2304" s="107"/>
      <c r="G2304" s="107"/>
    </row>
    <row r="2305" spans="1:7" x14ac:dyDescent="0.25">
      <c r="A2305" s="104"/>
      <c r="B2305" s="113" t="s">
        <v>2991</v>
      </c>
      <c r="C2305" s="71" t="s">
        <v>7091</v>
      </c>
      <c r="D2305" s="114" t="s">
        <v>7092</v>
      </c>
      <c r="E2305" s="132"/>
      <c r="F2305" s="107"/>
      <c r="G2305" s="107"/>
    </row>
    <row r="2306" spans="1:7" x14ac:dyDescent="0.25">
      <c r="A2306" s="104"/>
      <c r="B2306" s="113" t="s">
        <v>10971</v>
      </c>
      <c r="C2306" s="71" t="s">
        <v>7092</v>
      </c>
      <c r="D2306" s="114" t="s">
        <v>7092</v>
      </c>
      <c r="E2306" s="132"/>
      <c r="F2306" s="107"/>
      <c r="G2306" s="107"/>
    </row>
    <row r="2307" spans="1:7" x14ac:dyDescent="0.25">
      <c r="A2307" s="104"/>
      <c r="B2307" s="113" t="s">
        <v>14236</v>
      </c>
      <c r="C2307" s="71" t="s">
        <v>7092</v>
      </c>
      <c r="D2307" s="114" t="s">
        <v>7092</v>
      </c>
      <c r="E2307" s="132"/>
      <c r="F2307" s="107"/>
      <c r="G2307" s="107"/>
    </row>
    <row r="2308" spans="1:7" x14ac:dyDescent="0.25">
      <c r="A2308" s="104"/>
      <c r="B2308" s="113" t="s">
        <v>10972</v>
      </c>
      <c r="C2308" s="71" t="s">
        <v>7092</v>
      </c>
      <c r="D2308" s="114" t="s">
        <v>7092</v>
      </c>
      <c r="E2308" s="132"/>
      <c r="F2308" s="107"/>
      <c r="G2308" s="107"/>
    </row>
    <row r="2309" spans="1:7" x14ac:dyDescent="0.25">
      <c r="A2309" s="104"/>
      <c r="B2309" s="113" t="s">
        <v>10973</v>
      </c>
      <c r="C2309" s="71" t="s">
        <v>7092</v>
      </c>
      <c r="D2309" s="114" t="s">
        <v>7092</v>
      </c>
      <c r="E2309" s="132"/>
      <c r="F2309" s="107"/>
      <c r="G2309" s="107"/>
    </row>
    <row r="2310" spans="1:7" x14ac:dyDescent="0.25">
      <c r="A2310" s="104"/>
      <c r="B2310" s="113" t="s">
        <v>14237</v>
      </c>
      <c r="C2310" s="71" t="s">
        <v>7092</v>
      </c>
      <c r="D2310" s="114" t="s">
        <v>7092</v>
      </c>
      <c r="E2310" s="132"/>
      <c r="F2310" s="107"/>
      <c r="G2310" s="107"/>
    </row>
    <row r="2311" spans="1:7" x14ac:dyDescent="0.25">
      <c r="A2311" s="104"/>
      <c r="B2311" s="113" t="s">
        <v>10974</v>
      </c>
      <c r="C2311" s="71" t="s">
        <v>7091</v>
      </c>
      <c r="D2311" s="114" t="s">
        <v>7092</v>
      </c>
      <c r="E2311" s="132"/>
      <c r="F2311" s="107"/>
      <c r="G2311" s="107"/>
    </row>
    <row r="2312" spans="1:7" x14ac:dyDescent="0.25">
      <c r="A2312" s="104"/>
      <c r="B2312" s="113" t="s">
        <v>2992</v>
      </c>
      <c r="C2312" s="71" t="s">
        <v>7091</v>
      </c>
      <c r="D2312" s="114" t="s">
        <v>7092</v>
      </c>
      <c r="E2312" s="132"/>
      <c r="F2312" s="107"/>
      <c r="G2312" s="107"/>
    </row>
    <row r="2313" spans="1:7" x14ac:dyDescent="0.25">
      <c r="A2313" s="104"/>
      <c r="B2313" s="113" t="s">
        <v>10975</v>
      </c>
      <c r="C2313" s="71" t="s">
        <v>7092</v>
      </c>
      <c r="D2313" s="114" t="s">
        <v>7092</v>
      </c>
      <c r="E2313" s="132"/>
      <c r="F2313" s="107"/>
      <c r="G2313" s="107"/>
    </row>
    <row r="2314" spans="1:7" x14ac:dyDescent="0.25">
      <c r="A2314" s="104"/>
      <c r="B2314" s="113" t="s">
        <v>10976</v>
      </c>
      <c r="C2314" s="71" t="s">
        <v>7091</v>
      </c>
      <c r="D2314" s="114" t="s">
        <v>7092</v>
      </c>
      <c r="E2314" s="132"/>
      <c r="F2314" s="107"/>
      <c r="G2314" s="107"/>
    </row>
    <row r="2315" spans="1:7" x14ac:dyDescent="0.25">
      <c r="A2315" s="104"/>
      <c r="B2315" s="113" t="s">
        <v>10977</v>
      </c>
      <c r="C2315" s="71" t="s">
        <v>7092</v>
      </c>
      <c r="D2315" s="114" t="s">
        <v>7092</v>
      </c>
      <c r="E2315" s="132"/>
      <c r="F2315" s="107"/>
      <c r="G2315" s="107"/>
    </row>
    <row r="2316" spans="1:7" x14ac:dyDescent="0.25">
      <c r="A2316" s="104"/>
      <c r="B2316" s="113" t="s">
        <v>2993</v>
      </c>
      <c r="C2316" s="71" t="s">
        <v>7091</v>
      </c>
      <c r="D2316" s="114" t="s">
        <v>7092</v>
      </c>
      <c r="E2316" s="132"/>
      <c r="F2316" s="107"/>
      <c r="G2316" s="107"/>
    </row>
    <row r="2317" spans="1:7" x14ac:dyDescent="0.25">
      <c r="A2317" s="104"/>
      <c r="B2317" s="113" t="s">
        <v>14238</v>
      </c>
      <c r="C2317" s="71" t="s">
        <v>7092</v>
      </c>
      <c r="D2317" s="114" t="s">
        <v>7092</v>
      </c>
      <c r="E2317" s="132"/>
      <c r="F2317" s="107"/>
      <c r="G2317" s="107"/>
    </row>
    <row r="2318" spans="1:7" x14ac:dyDescent="0.25">
      <c r="A2318" s="104"/>
      <c r="B2318" s="113" t="s">
        <v>14239</v>
      </c>
      <c r="C2318" s="71" t="s">
        <v>7092</v>
      </c>
      <c r="D2318" s="114" t="s">
        <v>7092</v>
      </c>
      <c r="E2318" s="132"/>
      <c r="F2318" s="107"/>
      <c r="G2318" s="107"/>
    </row>
    <row r="2319" spans="1:7" x14ac:dyDescent="0.25">
      <c r="A2319" s="104"/>
      <c r="B2319" s="113" t="s">
        <v>4869</v>
      </c>
      <c r="C2319" s="71" t="s">
        <v>7092</v>
      </c>
      <c r="D2319" s="114" t="s">
        <v>7092</v>
      </c>
      <c r="E2319" s="132"/>
      <c r="F2319" s="107"/>
      <c r="G2319" s="107"/>
    </row>
    <row r="2320" spans="1:7" x14ac:dyDescent="0.25">
      <c r="A2320" s="104"/>
      <c r="B2320" s="113" t="s">
        <v>14240</v>
      </c>
      <c r="C2320" s="71" t="s">
        <v>7092</v>
      </c>
      <c r="D2320" s="114" t="s">
        <v>7092</v>
      </c>
      <c r="E2320" s="132"/>
      <c r="F2320" s="107"/>
      <c r="G2320" s="107"/>
    </row>
    <row r="2321" spans="1:7" x14ac:dyDescent="0.25">
      <c r="A2321" s="104"/>
      <c r="B2321" s="113" t="s">
        <v>10978</v>
      </c>
      <c r="C2321" s="71" t="s">
        <v>7092</v>
      </c>
      <c r="D2321" s="114" t="s">
        <v>7092</v>
      </c>
      <c r="E2321" s="132"/>
      <c r="F2321" s="107"/>
      <c r="G2321" s="107"/>
    </row>
    <row r="2322" spans="1:7" x14ac:dyDescent="0.25">
      <c r="A2322" s="104"/>
      <c r="B2322" s="113" t="s">
        <v>10979</v>
      </c>
      <c r="C2322" s="71" t="s">
        <v>7092</v>
      </c>
      <c r="D2322" s="114" t="s">
        <v>7092</v>
      </c>
      <c r="E2322" s="132"/>
      <c r="F2322" s="107"/>
      <c r="G2322" s="107"/>
    </row>
    <row r="2323" spans="1:7" x14ac:dyDescent="0.25">
      <c r="A2323" s="104"/>
      <c r="B2323" s="113" t="s">
        <v>14241</v>
      </c>
      <c r="C2323" s="71" t="s">
        <v>7092</v>
      </c>
      <c r="D2323" s="114" t="s">
        <v>7092</v>
      </c>
      <c r="E2323" s="132"/>
      <c r="F2323" s="107"/>
      <c r="G2323" s="107"/>
    </row>
    <row r="2324" spans="1:7" x14ac:dyDescent="0.25">
      <c r="A2324" s="104"/>
      <c r="B2324" s="113" t="s">
        <v>10980</v>
      </c>
      <c r="C2324" s="71" t="s">
        <v>7092</v>
      </c>
      <c r="D2324" s="114" t="s">
        <v>7092</v>
      </c>
      <c r="E2324" s="132"/>
      <c r="F2324" s="107"/>
      <c r="G2324" s="107"/>
    </row>
    <row r="2325" spans="1:7" x14ac:dyDescent="0.25">
      <c r="A2325" s="104"/>
      <c r="B2325" s="113" t="s">
        <v>10981</v>
      </c>
      <c r="C2325" s="71" t="s">
        <v>7092</v>
      </c>
      <c r="D2325" s="114" t="s">
        <v>7092</v>
      </c>
      <c r="E2325" s="132"/>
      <c r="F2325" s="107"/>
      <c r="G2325" s="107"/>
    </row>
    <row r="2326" spans="1:7" x14ac:dyDescent="0.25">
      <c r="A2326" s="104"/>
      <c r="B2326" s="113" t="s">
        <v>10982</v>
      </c>
      <c r="C2326" s="71" t="s">
        <v>7092</v>
      </c>
      <c r="D2326" s="114" t="s">
        <v>7092</v>
      </c>
      <c r="E2326" s="132"/>
      <c r="F2326" s="107"/>
      <c r="G2326" s="107"/>
    </row>
    <row r="2327" spans="1:7" x14ac:dyDescent="0.25">
      <c r="A2327" s="104"/>
      <c r="B2327" s="113" t="s">
        <v>10191</v>
      </c>
      <c r="C2327" s="71" t="s">
        <v>7091</v>
      </c>
      <c r="D2327" s="114" t="s">
        <v>7092</v>
      </c>
      <c r="E2327" s="132"/>
      <c r="F2327" s="107"/>
      <c r="G2327" s="107"/>
    </row>
    <row r="2328" spans="1:7" x14ac:dyDescent="0.25">
      <c r="A2328" s="104"/>
      <c r="B2328" s="113" t="s">
        <v>10983</v>
      </c>
      <c r="C2328" s="71" t="s">
        <v>7091</v>
      </c>
      <c r="D2328" s="114" t="s">
        <v>7092</v>
      </c>
      <c r="E2328" s="132"/>
      <c r="F2328" s="107"/>
      <c r="G2328" s="107"/>
    </row>
    <row r="2329" spans="1:7" x14ac:dyDescent="0.25">
      <c r="A2329" s="104"/>
      <c r="B2329" s="113" t="s">
        <v>11455</v>
      </c>
      <c r="C2329" s="71" t="s">
        <v>7092</v>
      </c>
      <c r="D2329" s="114" t="s">
        <v>7092</v>
      </c>
      <c r="E2329" s="132"/>
      <c r="F2329" s="107"/>
      <c r="G2329" s="107"/>
    </row>
    <row r="2330" spans="1:7" x14ac:dyDescent="0.25">
      <c r="A2330" s="104"/>
      <c r="B2330" s="113" t="s">
        <v>10984</v>
      </c>
      <c r="C2330" s="71" t="s">
        <v>7091</v>
      </c>
      <c r="D2330" s="114" t="s">
        <v>7092</v>
      </c>
      <c r="E2330" s="132"/>
      <c r="F2330" s="107"/>
      <c r="G2330" s="107"/>
    </row>
    <row r="2331" spans="1:7" x14ac:dyDescent="0.25">
      <c r="A2331" s="104"/>
      <c r="B2331" s="113" t="s">
        <v>4870</v>
      </c>
      <c r="C2331" s="71" t="s">
        <v>7091</v>
      </c>
      <c r="D2331" s="114" t="s">
        <v>7092</v>
      </c>
      <c r="E2331" s="132"/>
      <c r="F2331" s="107"/>
      <c r="G2331" s="107"/>
    </row>
    <row r="2332" spans="1:7" x14ac:dyDescent="0.25">
      <c r="A2332" s="104"/>
      <c r="B2332" s="113" t="s">
        <v>8620</v>
      </c>
      <c r="C2332" s="71" t="s">
        <v>7092</v>
      </c>
      <c r="D2332" s="114" t="s">
        <v>7092</v>
      </c>
      <c r="E2332" s="132"/>
      <c r="F2332" s="107"/>
      <c r="G2332" s="107"/>
    </row>
    <row r="2333" spans="1:7" x14ac:dyDescent="0.25">
      <c r="A2333" s="104"/>
      <c r="B2333" s="113" t="s">
        <v>8621</v>
      </c>
      <c r="C2333" s="71" t="s">
        <v>7091</v>
      </c>
      <c r="D2333" s="114" t="s">
        <v>7092</v>
      </c>
      <c r="E2333" s="132"/>
      <c r="F2333" s="107"/>
      <c r="G2333" s="107"/>
    </row>
    <row r="2334" spans="1:7" x14ac:dyDescent="0.25">
      <c r="A2334" s="104"/>
      <c r="B2334" s="113" t="s">
        <v>14242</v>
      </c>
      <c r="C2334" s="71" t="s">
        <v>7092</v>
      </c>
      <c r="D2334" s="114" t="s">
        <v>7092</v>
      </c>
      <c r="E2334" s="132"/>
      <c r="F2334" s="107"/>
      <c r="G2334" s="107"/>
    </row>
    <row r="2335" spans="1:7" x14ac:dyDescent="0.25">
      <c r="A2335" s="104"/>
      <c r="B2335" s="113" t="s">
        <v>4871</v>
      </c>
      <c r="C2335" s="71" t="s">
        <v>7092</v>
      </c>
      <c r="D2335" s="114" t="s">
        <v>7092</v>
      </c>
      <c r="E2335" s="132"/>
      <c r="F2335" s="107"/>
      <c r="G2335" s="107"/>
    </row>
    <row r="2336" spans="1:7" x14ac:dyDescent="0.25">
      <c r="A2336" s="104"/>
      <c r="B2336" s="113" t="s">
        <v>8622</v>
      </c>
      <c r="C2336" s="71" t="s">
        <v>7092</v>
      </c>
      <c r="D2336" s="114" t="s">
        <v>7092</v>
      </c>
      <c r="E2336" s="132"/>
      <c r="F2336" s="107"/>
      <c r="G2336" s="107"/>
    </row>
    <row r="2337" spans="1:7" x14ac:dyDescent="0.25">
      <c r="A2337" s="104"/>
      <c r="B2337" s="113" t="s">
        <v>8623</v>
      </c>
      <c r="C2337" s="71" t="s">
        <v>7092</v>
      </c>
      <c r="D2337" s="114" t="s">
        <v>7092</v>
      </c>
      <c r="E2337" s="132"/>
      <c r="F2337" s="107"/>
      <c r="G2337" s="107"/>
    </row>
    <row r="2338" spans="1:7" x14ac:dyDescent="0.25">
      <c r="A2338" s="104"/>
      <c r="B2338" s="113" t="s">
        <v>4872</v>
      </c>
      <c r="C2338" s="71" t="s">
        <v>7091</v>
      </c>
      <c r="D2338" s="114" t="s">
        <v>7092</v>
      </c>
      <c r="E2338" s="132"/>
      <c r="F2338" s="107"/>
      <c r="G2338" s="107"/>
    </row>
    <row r="2339" spans="1:7" x14ac:dyDescent="0.25">
      <c r="A2339" s="104"/>
      <c r="B2339" s="113" t="s">
        <v>4873</v>
      </c>
      <c r="C2339" s="71" t="s">
        <v>7091</v>
      </c>
      <c r="D2339" s="114" t="s">
        <v>7092</v>
      </c>
      <c r="E2339" s="132"/>
      <c r="F2339" s="107"/>
      <c r="G2339" s="107"/>
    </row>
    <row r="2340" spans="1:7" x14ac:dyDescent="0.25">
      <c r="A2340" s="104"/>
      <c r="B2340" s="113" t="s">
        <v>8624</v>
      </c>
      <c r="C2340" s="71" t="s">
        <v>7091</v>
      </c>
      <c r="D2340" s="114" t="s">
        <v>7092</v>
      </c>
      <c r="E2340" s="132"/>
      <c r="F2340" s="107"/>
      <c r="G2340" s="107"/>
    </row>
    <row r="2341" spans="1:7" x14ac:dyDescent="0.25">
      <c r="A2341" s="104"/>
      <c r="B2341" s="113" t="s">
        <v>4874</v>
      </c>
      <c r="C2341" s="71" t="s">
        <v>7091</v>
      </c>
      <c r="D2341" s="114" t="s">
        <v>7092</v>
      </c>
      <c r="E2341" s="132"/>
      <c r="F2341" s="107"/>
      <c r="G2341" s="107"/>
    </row>
    <row r="2342" spans="1:7" x14ac:dyDescent="0.25">
      <c r="A2342" s="104"/>
      <c r="B2342" s="113" t="s">
        <v>4875</v>
      </c>
      <c r="C2342" s="71" t="s">
        <v>7092</v>
      </c>
      <c r="D2342" s="114" t="s">
        <v>7092</v>
      </c>
      <c r="E2342" s="132"/>
      <c r="F2342" s="107"/>
      <c r="G2342" s="107"/>
    </row>
    <row r="2343" spans="1:7" x14ac:dyDescent="0.25">
      <c r="A2343" s="104"/>
      <c r="B2343" s="113" t="s">
        <v>4876</v>
      </c>
      <c r="C2343" s="71" t="s">
        <v>7091</v>
      </c>
      <c r="D2343" s="114" t="s">
        <v>7092</v>
      </c>
      <c r="E2343" s="132"/>
      <c r="F2343" s="107"/>
      <c r="G2343" s="107"/>
    </row>
    <row r="2344" spans="1:7" x14ac:dyDescent="0.25">
      <c r="A2344" s="104"/>
      <c r="B2344" s="113" t="s">
        <v>14243</v>
      </c>
      <c r="C2344" s="71" t="s">
        <v>7092</v>
      </c>
      <c r="D2344" s="114" t="s">
        <v>7092</v>
      </c>
      <c r="E2344" s="132"/>
      <c r="F2344" s="107"/>
      <c r="G2344" s="107"/>
    </row>
    <row r="2345" spans="1:7" x14ac:dyDescent="0.25">
      <c r="A2345" s="104"/>
      <c r="B2345" s="113" t="s">
        <v>14244</v>
      </c>
      <c r="C2345" s="71" t="s">
        <v>7092</v>
      </c>
      <c r="D2345" s="114" t="s">
        <v>7092</v>
      </c>
      <c r="E2345" s="132"/>
      <c r="F2345" s="107"/>
      <c r="G2345" s="107"/>
    </row>
    <row r="2346" spans="1:7" x14ac:dyDescent="0.25">
      <c r="A2346" s="104"/>
      <c r="B2346" s="113" t="s">
        <v>4877</v>
      </c>
      <c r="C2346" s="71" t="s">
        <v>7091</v>
      </c>
      <c r="D2346" s="114" t="s">
        <v>7092</v>
      </c>
      <c r="E2346" s="132"/>
      <c r="F2346" s="107"/>
      <c r="G2346" s="107"/>
    </row>
    <row r="2347" spans="1:7" x14ac:dyDescent="0.25">
      <c r="A2347" s="104"/>
      <c r="B2347" s="113" t="s">
        <v>4878</v>
      </c>
      <c r="C2347" s="71" t="s">
        <v>7091</v>
      </c>
      <c r="D2347" s="114" t="s">
        <v>7092</v>
      </c>
      <c r="E2347" s="132"/>
      <c r="F2347" s="107"/>
      <c r="G2347" s="107"/>
    </row>
    <row r="2348" spans="1:7" x14ac:dyDescent="0.25">
      <c r="A2348" s="104"/>
      <c r="B2348" s="113" t="s">
        <v>14245</v>
      </c>
      <c r="C2348" s="71" t="s">
        <v>7092</v>
      </c>
      <c r="D2348" s="114" t="s">
        <v>7092</v>
      </c>
      <c r="E2348" s="132"/>
      <c r="F2348" s="107"/>
      <c r="G2348" s="107"/>
    </row>
    <row r="2349" spans="1:7" x14ac:dyDescent="0.25">
      <c r="A2349" s="104"/>
      <c r="B2349" s="113" t="s">
        <v>14246</v>
      </c>
      <c r="C2349" s="71" t="s">
        <v>7092</v>
      </c>
      <c r="D2349" s="114" t="s">
        <v>7092</v>
      </c>
      <c r="E2349" s="132"/>
      <c r="F2349" s="107"/>
      <c r="G2349" s="107"/>
    </row>
    <row r="2350" spans="1:7" x14ac:dyDescent="0.25">
      <c r="A2350" s="104"/>
      <c r="B2350" s="113" t="s">
        <v>8625</v>
      </c>
      <c r="C2350" s="71" t="s">
        <v>7091</v>
      </c>
      <c r="D2350" s="114" t="s">
        <v>7092</v>
      </c>
      <c r="E2350" s="132"/>
      <c r="F2350" s="107"/>
      <c r="G2350" s="107"/>
    </row>
    <row r="2351" spans="1:7" x14ac:dyDescent="0.25">
      <c r="A2351" s="104"/>
      <c r="B2351" s="113" t="s">
        <v>8626</v>
      </c>
      <c r="C2351" s="71" t="s">
        <v>7091</v>
      </c>
      <c r="D2351" s="114" t="s">
        <v>7092</v>
      </c>
      <c r="E2351" s="132"/>
      <c r="F2351" s="107"/>
      <c r="G2351" s="107"/>
    </row>
    <row r="2352" spans="1:7" x14ac:dyDescent="0.25">
      <c r="A2352" s="104"/>
      <c r="B2352" s="113" t="s">
        <v>8627</v>
      </c>
      <c r="C2352" s="71" t="s">
        <v>7092</v>
      </c>
      <c r="D2352" s="114" t="s">
        <v>7092</v>
      </c>
      <c r="E2352" s="132"/>
      <c r="F2352" s="107"/>
      <c r="G2352" s="107"/>
    </row>
    <row r="2353" spans="1:7" x14ac:dyDescent="0.25">
      <c r="A2353" s="104"/>
      <c r="B2353" s="113" t="s">
        <v>14247</v>
      </c>
      <c r="C2353" s="71" t="s">
        <v>7092</v>
      </c>
      <c r="D2353" s="114" t="s">
        <v>7092</v>
      </c>
      <c r="E2353" s="132"/>
      <c r="F2353" s="107"/>
      <c r="G2353" s="107"/>
    </row>
    <row r="2354" spans="1:7" x14ac:dyDescent="0.25">
      <c r="A2354" s="104"/>
      <c r="B2354" s="113" t="s">
        <v>11456</v>
      </c>
      <c r="C2354" s="71" t="s">
        <v>7092</v>
      </c>
      <c r="D2354" s="114" t="s">
        <v>7092</v>
      </c>
      <c r="E2354" s="132"/>
      <c r="F2354" s="107"/>
      <c r="G2354" s="107"/>
    </row>
    <row r="2355" spans="1:7" x14ac:dyDescent="0.25">
      <c r="A2355" s="104"/>
      <c r="B2355" s="113" t="s">
        <v>14248</v>
      </c>
      <c r="C2355" s="71" t="s">
        <v>7092</v>
      </c>
      <c r="D2355" s="114" t="s">
        <v>7092</v>
      </c>
      <c r="E2355" s="132"/>
      <c r="F2355" s="107"/>
      <c r="G2355" s="107"/>
    </row>
    <row r="2356" spans="1:7" x14ac:dyDescent="0.25">
      <c r="A2356" s="104"/>
      <c r="B2356" s="113" t="s">
        <v>8628</v>
      </c>
      <c r="C2356" s="71" t="s">
        <v>7092</v>
      </c>
      <c r="D2356" s="114" t="s">
        <v>7092</v>
      </c>
      <c r="E2356" s="132"/>
      <c r="F2356" s="107"/>
      <c r="G2356" s="107"/>
    </row>
    <row r="2357" spans="1:7" x14ac:dyDescent="0.25">
      <c r="A2357" s="104"/>
      <c r="B2357" s="113" t="s">
        <v>5622</v>
      </c>
      <c r="C2357" s="71" t="s">
        <v>7091</v>
      </c>
      <c r="D2357" s="114" t="s">
        <v>7092</v>
      </c>
      <c r="E2357" s="132"/>
      <c r="F2357" s="107"/>
      <c r="G2357" s="107"/>
    </row>
    <row r="2358" spans="1:7" x14ac:dyDescent="0.25">
      <c r="A2358" s="104"/>
      <c r="B2358" s="113" t="s">
        <v>5623</v>
      </c>
      <c r="C2358" s="71" t="s">
        <v>7092</v>
      </c>
      <c r="D2358" s="114" t="s">
        <v>7092</v>
      </c>
      <c r="E2358" s="132"/>
      <c r="F2358" s="107"/>
      <c r="G2358" s="107"/>
    </row>
    <row r="2359" spans="1:7" x14ac:dyDescent="0.25">
      <c r="A2359" s="104"/>
      <c r="B2359" s="113" t="s">
        <v>4879</v>
      </c>
      <c r="C2359" s="71" t="s">
        <v>7091</v>
      </c>
      <c r="D2359" s="114" t="s">
        <v>7092</v>
      </c>
      <c r="E2359" s="132"/>
      <c r="F2359" s="107"/>
      <c r="G2359" s="107"/>
    </row>
    <row r="2360" spans="1:7" x14ac:dyDescent="0.25">
      <c r="A2360" s="104"/>
      <c r="B2360" s="113" t="s">
        <v>11457</v>
      </c>
      <c r="C2360" s="71" t="s">
        <v>7092</v>
      </c>
      <c r="D2360" s="114" t="s">
        <v>7092</v>
      </c>
      <c r="E2360" s="132"/>
      <c r="F2360" s="107"/>
      <c r="G2360" s="107"/>
    </row>
    <row r="2361" spans="1:7" x14ac:dyDescent="0.25">
      <c r="A2361" s="104"/>
      <c r="B2361" s="113" t="s">
        <v>14249</v>
      </c>
      <c r="C2361" s="71" t="s">
        <v>7092</v>
      </c>
      <c r="D2361" s="114" t="s">
        <v>7092</v>
      </c>
      <c r="E2361" s="132"/>
      <c r="F2361" s="107"/>
      <c r="G2361" s="107"/>
    </row>
    <row r="2362" spans="1:7" x14ac:dyDescent="0.25">
      <c r="A2362" s="104"/>
      <c r="B2362" s="113" t="s">
        <v>14250</v>
      </c>
      <c r="C2362" s="71" t="s">
        <v>7092</v>
      </c>
      <c r="D2362" s="114" t="s">
        <v>7092</v>
      </c>
      <c r="E2362" s="132"/>
      <c r="F2362" s="107"/>
      <c r="G2362" s="107"/>
    </row>
    <row r="2363" spans="1:7" x14ac:dyDescent="0.25">
      <c r="A2363" s="104"/>
      <c r="B2363" s="113" t="s">
        <v>14251</v>
      </c>
      <c r="C2363" s="71" t="s">
        <v>7092</v>
      </c>
      <c r="D2363" s="114" t="s">
        <v>7092</v>
      </c>
      <c r="E2363" s="132"/>
      <c r="F2363" s="107"/>
      <c r="G2363" s="107"/>
    </row>
    <row r="2364" spans="1:7" x14ac:dyDescent="0.25">
      <c r="A2364" s="104"/>
      <c r="B2364" s="113" t="s">
        <v>14252</v>
      </c>
      <c r="C2364" s="71" t="s">
        <v>7092</v>
      </c>
      <c r="D2364" s="114" t="s">
        <v>7092</v>
      </c>
      <c r="E2364" s="132"/>
      <c r="F2364" s="107"/>
      <c r="G2364" s="107"/>
    </row>
    <row r="2365" spans="1:7" x14ac:dyDescent="0.25">
      <c r="A2365" s="104"/>
      <c r="B2365" s="113" t="s">
        <v>14253</v>
      </c>
      <c r="C2365" s="71" t="s">
        <v>7092</v>
      </c>
      <c r="D2365" s="114" t="s">
        <v>7092</v>
      </c>
      <c r="E2365" s="132"/>
      <c r="F2365" s="107"/>
      <c r="G2365" s="107"/>
    </row>
    <row r="2366" spans="1:7" x14ac:dyDescent="0.25">
      <c r="A2366" s="104"/>
      <c r="B2366" s="113" t="s">
        <v>7403</v>
      </c>
      <c r="C2366" s="71" t="s">
        <v>7091</v>
      </c>
      <c r="D2366" s="114" t="s">
        <v>7092</v>
      </c>
      <c r="E2366" s="132"/>
      <c r="F2366" s="107"/>
      <c r="G2366" s="107"/>
    </row>
    <row r="2367" spans="1:7" x14ac:dyDescent="0.25">
      <c r="A2367" s="104"/>
      <c r="B2367" s="113" t="s">
        <v>14254</v>
      </c>
      <c r="C2367" s="71" t="s">
        <v>7092</v>
      </c>
      <c r="D2367" s="114" t="s">
        <v>7092</v>
      </c>
      <c r="E2367" s="132"/>
      <c r="F2367" s="107"/>
      <c r="G2367" s="107"/>
    </row>
    <row r="2368" spans="1:7" x14ac:dyDescent="0.25">
      <c r="A2368" s="104"/>
      <c r="B2368" s="113" t="s">
        <v>14255</v>
      </c>
      <c r="C2368" s="71" t="s">
        <v>7092</v>
      </c>
      <c r="D2368" s="114" t="s">
        <v>7092</v>
      </c>
      <c r="E2368" s="132"/>
      <c r="F2368" s="107"/>
      <c r="G2368" s="107"/>
    </row>
    <row r="2369" spans="1:7" x14ac:dyDescent="0.25">
      <c r="A2369" s="104"/>
      <c r="B2369" s="113" t="s">
        <v>14256</v>
      </c>
      <c r="C2369" s="71" t="s">
        <v>7092</v>
      </c>
      <c r="D2369" s="114" t="s">
        <v>7092</v>
      </c>
      <c r="E2369" s="132"/>
      <c r="F2369" s="107"/>
      <c r="G2369" s="107"/>
    </row>
    <row r="2370" spans="1:7" x14ac:dyDescent="0.25">
      <c r="A2370" s="104"/>
      <c r="B2370" s="113" t="s">
        <v>7404</v>
      </c>
      <c r="C2370" s="71" t="s">
        <v>7092</v>
      </c>
      <c r="D2370" s="114" t="s">
        <v>7092</v>
      </c>
      <c r="E2370" s="132"/>
      <c r="F2370" s="107"/>
      <c r="G2370" s="107"/>
    </row>
    <row r="2371" spans="1:7" x14ac:dyDescent="0.25">
      <c r="A2371" s="104"/>
      <c r="B2371" s="113" t="s">
        <v>11369</v>
      </c>
      <c r="C2371" s="71" t="s">
        <v>7091</v>
      </c>
      <c r="D2371" s="114" t="s">
        <v>7092</v>
      </c>
      <c r="E2371" s="132"/>
      <c r="F2371" s="107"/>
      <c r="G2371" s="107"/>
    </row>
    <row r="2372" spans="1:7" x14ac:dyDescent="0.25">
      <c r="A2372" s="104"/>
      <c r="B2372" s="113" t="s">
        <v>7405</v>
      </c>
      <c r="C2372" s="71" t="s">
        <v>7091</v>
      </c>
      <c r="D2372" s="114" t="s">
        <v>7092</v>
      </c>
      <c r="E2372" s="132"/>
      <c r="F2372" s="107"/>
      <c r="G2372" s="107"/>
    </row>
    <row r="2373" spans="1:7" x14ac:dyDescent="0.25">
      <c r="A2373" s="104"/>
      <c r="B2373" s="113" t="s">
        <v>7406</v>
      </c>
      <c r="C2373" s="71" t="s">
        <v>7092</v>
      </c>
      <c r="D2373" s="114" t="s">
        <v>7092</v>
      </c>
      <c r="E2373" s="132"/>
      <c r="F2373" s="107"/>
      <c r="G2373" s="107"/>
    </row>
    <row r="2374" spans="1:7" x14ac:dyDescent="0.25">
      <c r="A2374" s="104"/>
      <c r="B2374" s="113" t="s">
        <v>14257</v>
      </c>
      <c r="C2374" s="71" t="s">
        <v>7092</v>
      </c>
      <c r="D2374" s="114" t="s">
        <v>7092</v>
      </c>
      <c r="E2374" s="132"/>
      <c r="F2374" s="107"/>
      <c r="G2374" s="107"/>
    </row>
    <row r="2375" spans="1:7" x14ac:dyDescent="0.25">
      <c r="A2375" s="104"/>
      <c r="B2375" s="113" t="s">
        <v>4881</v>
      </c>
      <c r="C2375" s="71" t="s">
        <v>7092</v>
      </c>
      <c r="D2375" s="114" t="s">
        <v>7092</v>
      </c>
      <c r="E2375" s="132"/>
      <c r="F2375" s="107"/>
      <c r="G2375" s="107"/>
    </row>
    <row r="2376" spans="1:7" x14ac:dyDescent="0.25">
      <c r="A2376" s="104"/>
      <c r="B2376" s="113" t="s">
        <v>4880</v>
      </c>
      <c r="C2376" s="71" t="s">
        <v>7091</v>
      </c>
      <c r="D2376" s="114" t="s">
        <v>7092</v>
      </c>
      <c r="E2376" s="132"/>
      <c r="F2376" s="107"/>
      <c r="G2376" s="107"/>
    </row>
    <row r="2377" spans="1:7" x14ac:dyDescent="0.25">
      <c r="A2377" s="104"/>
      <c r="B2377" s="113" t="s">
        <v>7407</v>
      </c>
      <c r="C2377" s="71" t="s">
        <v>7091</v>
      </c>
      <c r="D2377" s="114" t="s">
        <v>7092</v>
      </c>
      <c r="E2377" s="132"/>
      <c r="F2377" s="107"/>
      <c r="G2377" s="107"/>
    </row>
    <row r="2378" spans="1:7" x14ac:dyDescent="0.25">
      <c r="A2378" s="104"/>
      <c r="B2378" s="113" t="s">
        <v>7408</v>
      </c>
      <c r="C2378" s="71" t="s">
        <v>7092</v>
      </c>
      <c r="D2378" s="114" t="s">
        <v>7092</v>
      </c>
      <c r="E2378" s="132"/>
      <c r="F2378" s="107"/>
      <c r="G2378" s="107"/>
    </row>
    <row r="2379" spans="1:7" x14ac:dyDescent="0.25">
      <c r="A2379" s="104"/>
      <c r="B2379" s="113" t="s">
        <v>7409</v>
      </c>
      <c r="C2379" s="71" t="s">
        <v>7092</v>
      </c>
      <c r="D2379" s="114" t="s">
        <v>7092</v>
      </c>
      <c r="E2379" s="132"/>
      <c r="F2379" s="107"/>
      <c r="G2379" s="107"/>
    </row>
    <row r="2380" spans="1:7" x14ac:dyDescent="0.25">
      <c r="A2380" s="104"/>
      <c r="B2380" s="113" t="s">
        <v>4882</v>
      </c>
      <c r="C2380" s="71" t="s">
        <v>7091</v>
      </c>
      <c r="D2380" s="114" t="s">
        <v>7092</v>
      </c>
      <c r="E2380" s="132"/>
      <c r="F2380" s="107"/>
      <c r="G2380" s="107"/>
    </row>
    <row r="2381" spans="1:7" x14ac:dyDescent="0.25">
      <c r="A2381" s="104"/>
      <c r="B2381" s="113" t="s">
        <v>4883</v>
      </c>
      <c r="C2381" s="71" t="s">
        <v>7091</v>
      </c>
      <c r="D2381" s="114" t="s">
        <v>7092</v>
      </c>
      <c r="E2381" s="132"/>
      <c r="F2381" s="107"/>
      <c r="G2381" s="107"/>
    </row>
    <row r="2382" spans="1:7" x14ac:dyDescent="0.25">
      <c r="A2382" s="104"/>
      <c r="B2382" s="113" t="s">
        <v>4884</v>
      </c>
      <c r="C2382" s="71" t="s">
        <v>7091</v>
      </c>
      <c r="D2382" s="114" t="s">
        <v>7092</v>
      </c>
      <c r="E2382" s="132"/>
      <c r="F2382" s="107"/>
      <c r="G2382" s="107"/>
    </row>
    <row r="2383" spans="1:7" x14ac:dyDescent="0.25">
      <c r="A2383" s="104"/>
      <c r="B2383" s="113" t="s">
        <v>7410</v>
      </c>
      <c r="C2383" s="71" t="s">
        <v>7092</v>
      </c>
      <c r="D2383" s="114" t="s">
        <v>7092</v>
      </c>
      <c r="E2383" s="132"/>
      <c r="F2383" s="107"/>
      <c r="G2383" s="107"/>
    </row>
    <row r="2384" spans="1:7" x14ac:dyDescent="0.25">
      <c r="A2384" s="104"/>
      <c r="B2384" s="113" t="s">
        <v>11458</v>
      </c>
      <c r="C2384" s="71" t="s">
        <v>7092</v>
      </c>
      <c r="D2384" s="114" t="s">
        <v>7092</v>
      </c>
      <c r="E2384" s="132"/>
      <c r="F2384" s="107"/>
      <c r="G2384" s="107"/>
    </row>
    <row r="2385" spans="1:7" x14ac:dyDescent="0.25">
      <c r="A2385" s="104"/>
      <c r="B2385" s="113" t="s">
        <v>7411</v>
      </c>
      <c r="C2385" s="71" t="s">
        <v>7092</v>
      </c>
      <c r="D2385" s="114" t="s">
        <v>7092</v>
      </c>
      <c r="E2385" s="132"/>
      <c r="F2385" s="107"/>
      <c r="G2385" s="107"/>
    </row>
    <row r="2386" spans="1:7" x14ac:dyDescent="0.25">
      <c r="A2386" s="104"/>
      <c r="B2386" s="113" t="s">
        <v>4885</v>
      </c>
      <c r="C2386" s="71" t="s">
        <v>7091</v>
      </c>
      <c r="D2386" s="114" t="s">
        <v>7092</v>
      </c>
      <c r="E2386" s="132"/>
      <c r="F2386" s="107"/>
      <c r="G2386" s="107"/>
    </row>
    <row r="2387" spans="1:7" x14ac:dyDescent="0.25">
      <c r="A2387" s="104"/>
      <c r="B2387" s="113" t="s">
        <v>14258</v>
      </c>
      <c r="C2387" s="71" t="s">
        <v>7092</v>
      </c>
      <c r="D2387" s="114" t="s">
        <v>7092</v>
      </c>
      <c r="E2387" s="132"/>
      <c r="F2387" s="107"/>
      <c r="G2387" s="107"/>
    </row>
    <row r="2388" spans="1:7" x14ac:dyDescent="0.25">
      <c r="A2388" s="104"/>
      <c r="B2388" s="113" t="s">
        <v>4886</v>
      </c>
      <c r="C2388" s="71" t="s">
        <v>7092</v>
      </c>
      <c r="D2388" s="114" t="s">
        <v>7092</v>
      </c>
      <c r="E2388" s="132"/>
      <c r="F2388" s="107"/>
      <c r="G2388" s="107"/>
    </row>
    <row r="2389" spans="1:7" x14ac:dyDescent="0.25">
      <c r="A2389" s="104"/>
      <c r="B2389" s="113" t="s">
        <v>4887</v>
      </c>
      <c r="C2389" s="71" t="s">
        <v>7091</v>
      </c>
      <c r="D2389" s="114" t="s">
        <v>7092</v>
      </c>
      <c r="E2389" s="132"/>
      <c r="F2389" s="107"/>
      <c r="G2389" s="107"/>
    </row>
    <row r="2390" spans="1:7" x14ac:dyDescent="0.25">
      <c r="A2390" s="104"/>
      <c r="B2390" s="113" t="s">
        <v>7412</v>
      </c>
      <c r="C2390" s="71" t="s">
        <v>7092</v>
      </c>
      <c r="D2390" s="114" t="s">
        <v>7092</v>
      </c>
      <c r="E2390" s="132"/>
      <c r="F2390" s="107"/>
      <c r="G2390" s="107"/>
    </row>
    <row r="2391" spans="1:7" x14ac:dyDescent="0.25">
      <c r="A2391" s="104"/>
      <c r="B2391" s="113" t="s">
        <v>14259</v>
      </c>
      <c r="C2391" s="71" t="s">
        <v>7092</v>
      </c>
      <c r="D2391" s="114" t="s">
        <v>7092</v>
      </c>
      <c r="E2391" s="132"/>
      <c r="F2391" s="107"/>
      <c r="G2391" s="107"/>
    </row>
    <row r="2392" spans="1:7" x14ac:dyDescent="0.25">
      <c r="A2392" s="104"/>
      <c r="B2392" s="113" t="s">
        <v>10102</v>
      </c>
      <c r="C2392" s="71" t="s">
        <v>7092</v>
      </c>
      <c r="D2392" s="114" t="s">
        <v>7092</v>
      </c>
      <c r="E2392" s="132"/>
      <c r="F2392" s="107"/>
      <c r="G2392" s="107"/>
    </row>
    <row r="2393" spans="1:7" x14ac:dyDescent="0.25">
      <c r="A2393" s="104"/>
      <c r="B2393" s="113" t="s">
        <v>7413</v>
      </c>
      <c r="C2393" s="71" t="s">
        <v>7092</v>
      </c>
      <c r="D2393" s="114" t="s">
        <v>7092</v>
      </c>
      <c r="E2393" s="132"/>
      <c r="F2393" s="107"/>
      <c r="G2393" s="107"/>
    </row>
    <row r="2394" spans="1:7" x14ac:dyDescent="0.25">
      <c r="A2394" s="104"/>
      <c r="B2394" s="113" t="s">
        <v>14260</v>
      </c>
      <c r="C2394" s="71" t="s">
        <v>7092</v>
      </c>
      <c r="D2394" s="114" t="s">
        <v>7092</v>
      </c>
      <c r="E2394" s="132"/>
      <c r="F2394" s="107"/>
      <c r="G2394" s="107"/>
    </row>
    <row r="2395" spans="1:7" x14ac:dyDescent="0.25">
      <c r="A2395" s="104"/>
      <c r="B2395" s="113" t="s">
        <v>4888</v>
      </c>
      <c r="C2395" s="71" t="s">
        <v>7091</v>
      </c>
      <c r="D2395" s="114" t="s">
        <v>7092</v>
      </c>
      <c r="E2395" s="132"/>
      <c r="F2395" s="107"/>
      <c r="G2395" s="107"/>
    </row>
    <row r="2396" spans="1:7" x14ac:dyDescent="0.25">
      <c r="A2396" s="104"/>
      <c r="B2396" s="113" t="s">
        <v>14261</v>
      </c>
      <c r="C2396" s="71" t="s">
        <v>7091</v>
      </c>
      <c r="D2396" s="114" t="s">
        <v>7092</v>
      </c>
      <c r="E2396" s="132"/>
      <c r="F2396" s="107"/>
      <c r="G2396" s="107"/>
    </row>
    <row r="2397" spans="1:7" x14ac:dyDescent="0.25">
      <c r="A2397" s="104"/>
      <c r="B2397" s="113" t="s">
        <v>14262</v>
      </c>
      <c r="C2397" s="71" t="s">
        <v>7092</v>
      </c>
      <c r="D2397" s="114" t="s">
        <v>7092</v>
      </c>
      <c r="E2397" s="132"/>
      <c r="F2397" s="107"/>
      <c r="G2397" s="107"/>
    </row>
    <row r="2398" spans="1:7" x14ac:dyDescent="0.25">
      <c r="A2398" s="104"/>
      <c r="B2398" s="113" t="s">
        <v>14263</v>
      </c>
      <c r="C2398" s="71" t="s">
        <v>7092</v>
      </c>
      <c r="D2398" s="114" t="s">
        <v>7092</v>
      </c>
      <c r="E2398" s="132"/>
      <c r="F2398" s="107"/>
      <c r="G2398" s="107"/>
    </row>
    <row r="2399" spans="1:7" x14ac:dyDescent="0.25">
      <c r="A2399" s="104"/>
      <c r="B2399" s="113" t="s">
        <v>4889</v>
      </c>
      <c r="C2399" s="71" t="s">
        <v>7092</v>
      </c>
      <c r="D2399" s="114" t="s">
        <v>7092</v>
      </c>
      <c r="E2399" s="132"/>
      <c r="F2399" s="107"/>
      <c r="G2399" s="107"/>
    </row>
    <row r="2400" spans="1:7" x14ac:dyDescent="0.25">
      <c r="A2400" s="104"/>
      <c r="B2400" s="113" t="s">
        <v>7414</v>
      </c>
      <c r="C2400" s="71" t="s">
        <v>7092</v>
      </c>
      <c r="D2400" s="114" t="s">
        <v>7092</v>
      </c>
      <c r="E2400" s="132"/>
      <c r="F2400" s="107"/>
      <c r="G2400" s="107"/>
    </row>
    <row r="2401" spans="1:7" x14ac:dyDescent="0.25">
      <c r="A2401" s="104"/>
      <c r="B2401" s="113" t="s">
        <v>14264</v>
      </c>
      <c r="C2401" s="71" t="s">
        <v>7091</v>
      </c>
      <c r="D2401" s="114" t="s">
        <v>7092</v>
      </c>
      <c r="E2401" s="132"/>
      <c r="F2401" s="107"/>
      <c r="G2401" s="107"/>
    </row>
    <row r="2402" spans="1:7" x14ac:dyDescent="0.25">
      <c r="A2402" s="104"/>
      <c r="B2402" s="113" t="s">
        <v>14265</v>
      </c>
      <c r="C2402" s="71" t="s">
        <v>7092</v>
      </c>
      <c r="D2402" s="114" t="s">
        <v>7092</v>
      </c>
      <c r="E2402" s="132"/>
      <c r="F2402" s="107"/>
      <c r="G2402" s="107"/>
    </row>
    <row r="2403" spans="1:7" x14ac:dyDescent="0.25">
      <c r="A2403" s="104"/>
      <c r="B2403" s="113" t="s">
        <v>14266</v>
      </c>
      <c r="C2403" s="71" t="s">
        <v>7092</v>
      </c>
      <c r="D2403" s="114" t="s">
        <v>7092</v>
      </c>
      <c r="E2403" s="132"/>
      <c r="F2403" s="107"/>
      <c r="G2403" s="107"/>
    </row>
    <row r="2404" spans="1:7" x14ac:dyDescent="0.25">
      <c r="A2404" s="104"/>
      <c r="B2404" s="113" t="s">
        <v>14267</v>
      </c>
      <c r="C2404" s="71" t="s">
        <v>7092</v>
      </c>
      <c r="D2404" s="114" t="s">
        <v>7092</v>
      </c>
      <c r="E2404" s="132"/>
      <c r="F2404" s="107"/>
      <c r="G2404" s="107"/>
    </row>
    <row r="2405" spans="1:7" x14ac:dyDescent="0.25">
      <c r="A2405" s="104"/>
      <c r="B2405" s="113" t="s">
        <v>14268</v>
      </c>
      <c r="C2405" s="71" t="s">
        <v>7092</v>
      </c>
      <c r="D2405" s="114" t="s">
        <v>7092</v>
      </c>
      <c r="E2405" s="132"/>
      <c r="F2405" s="107"/>
      <c r="G2405" s="107"/>
    </row>
    <row r="2406" spans="1:7" x14ac:dyDescent="0.25">
      <c r="A2406" s="104"/>
      <c r="B2406" s="113" t="s">
        <v>7415</v>
      </c>
      <c r="C2406" s="71" t="s">
        <v>7092</v>
      </c>
      <c r="D2406" s="114" t="s">
        <v>7092</v>
      </c>
      <c r="E2406" s="132"/>
      <c r="F2406" s="107"/>
      <c r="G2406" s="107"/>
    </row>
    <row r="2407" spans="1:7" x14ac:dyDescent="0.25">
      <c r="A2407" s="104"/>
      <c r="B2407" s="113" t="s">
        <v>14269</v>
      </c>
      <c r="C2407" s="71" t="s">
        <v>7092</v>
      </c>
      <c r="D2407" s="114" t="s">
        <v>7092</v>
      </c>
      <c r="E2407" s="132"/>
      <c r="F2407" s="107"/>
      <c r="G2407" s="107"/>
    </row>
    <row r="2408" spans="1:7" x14ac:dyDescent="0.25">
      <c r="A2408" s="104"/>
      <c r="B2408" s="113" t="s">
        <v>4890</v>
      </c>
      <c r="C2408" s="71" t="s">
        <v>7092</v>
      </c>
      <c r="D2408" s="114" t="s">
        <v>7092</v>
      </c>
      <c r="E2408" s="132"/>
      <c r="F2408" s="107"/>
      <c r="G2408" s="107"/>
    </row>
    <row r="2409" spans="1:7" x14ac:dyDescent="0.25">
      <c r="A2409" s="104"/>
      <c r="B2409" s="113" t="s">
        <v>14270</v>
      </c>
      <c r="C2409" s="71" t="s">
        <v>7092</v>
      </c>
      <c r="D2409" s="114" t="s">
        <v>7092</v>
      </c>
      <c r="E2409" s="132"/>
      <c r="F2409" s="107"/>
      <c r="G2409" s="107"/>
    </row>
    <row r="2410" spans="1:7" x14ac:dyDescent="0.25">
      <c r="A2410" s="104"/>
      <c r="B2410" s="113" t="s">
        <v>4891</v>
      </c>
      <c r="C2410" s="71" t="s">
        <v>7092</v>
      </c>
      <c r="D2410" s="114" t="s">
        <v>7092</v>
      </c>
      <c r="E2410" s="132"/>
      <c r="F2410" s="107"/>
      <c r="G2410" s="107"/>
    </row>
    <row r="2411" spans="1:7" x14ac:dyDescent="0.25">
      <c r="A2411" s="104"/>
      <c r="B2411" s="113" t="s">
        <v>7416</v>
      </c>
      <c r="C2411" s="71" t="s">
        <v>7091</v>
      </c>
      <c r="D2411" s="114" t="s">
        <v>7092</v>
      </c>
      <c r="E2411" s="132"/>
      <c r="F2411" s="107"/>
      <c r="G2411" s="107"/>
    </row>
    <row r="2412" spans="1:7" x14ac:dyDescent="0.25">
      <c r="A2412" s="104"/>
      <c r="B2412" s="113" t="s">
        <v>7417</v>
      </c>
      <c r="C2412" s="71" t="s">
        <v>7091</v>
      </c>
      <c r="D2412" s="114" t="s">
        <v>7092</v>
      </c>
      <c r="E2412" s="132"/>
      <c r="F2412" s="107"/>
      <c r="G2412" s="107"/>
    </row>
    <row r="2413" spans="1:7" x14ac:dyDescent="0.25">
      <c r="A2413" s="104"/>
      <c r="B2413" s="113" t="s">
        <v>4892</v>
      </c>
      <c r="C2413" s="71" t="s">
        <v>7092</v>
      </c>
      <c r="D2413" s="114" t="s">
        <v>7092</v>
      </c>
      <c r="E2413" s="132"/>
      <c r="F2413" s="107"/>
      <c r="G2413" s="107"/>
    </row>
    <row r="2414" spans="1:7" x14ac:dyDescent="0.25">
      <c r="A2414" s="104"/>
      <c r="B2414" s="113" t="s">
        <v>14271</v>
      </c>
      <c r="C2414" s="71" t="s">
        <v>7092</v>
      </c>
      <c r="D2414" s="114" t="s">
        <v>7092</v>
      </c>
      <c r="E2414" s="132"/>
      <c r="F2414" s="107"/>
      <c r="G2414" s="107"/>
    </row>
    <row r="2415" spans="1:7" x14ac:dyDescent="0.25">
      <c r="A2415" s="104"/>
      <c r="B2415" s="113" t="s">
        <v>14272</v>
      </c>
      <c r="C2415" s="71" t="s">
        <v>7092</v>
      </c>
      <c r="D2415" s="114" t="s">
        <v>7092</v>
      </c>
      <c r="E2415" s="132"/>
      <c r="F2415" s="107"/>
      <c r="G2415" s="107"/>
    </row>
    <row r="2416" spans="1:7" x14ac:dyDescent="0.25">
      <c r="A2416" s="104"/>
      <c r="B2416" s="113" t="s">
        <v>7418</v>
      </c>
      <c r="C2416" s="71" t="s">
        <v>7091</v>
      </c>
      <c r="D2416" s="114" t="s">
        <v>7092</v>
      </c>
      <c r="E2416" s="132"/>
      <c r="F2416" s="107"/>
      <c r="G2416" s="107"/>
    </row>
    <row r="2417" spans="1:7" x14ac:dyDescent="0.25">
      <c r="A2417" s="104"/>
      <c r="B2417" s="113" t="s">
        <v>14273</v>
      </c>
      <c r="C2417" s="71" t="s">
        <v>7092</v>
      </c>
      <c r="D2417" s="114" t="s">
        <v>7092</v>
      </c>
      <c r="E2417" s="132"/>
      <c r="F2417" s="107"/>
      <c r="G2417" s="107"/>
    </row>
    <row r="2418" spans="1:7" x14ac:dyDescent="0.25">
      <c r="A2418" s="104"/>
      <c r="B2418" s="113" t="s">
        <v>4893</v>
      </c>
      <c r="C2418" s="71" t="s">
        <v>7091</v>
      </c>
      <c r="D2418" s="114" t="s">
        <v>7092</v>
      </c>
      <c r="E2418" s="132"/>
      <c r="F2418" s="107"/>
      <c r="G2418" s="107"/>
    </row>
    <row r="2419" spans="1:7" x14ac:dyDescent="0.25">
      <c r="A2419" s="104"/>
      <c r="B2419" s="113" t="s">
        <v>4894</v>
      </c>
      <c r="C2419" s="71" t="s">
        <v>7091</v>
      </c>
      <c r="D2419" s="114" t="s">
        <v>7092</v>
      </c>
      <c r="E2419" s="132"/>
      <c r="F2419" s="107"/>
      <c r="G2419" s="107"/>
    </row>
    <row r="2420" spans="1:7" x14ac:dyDescent="0.25">
      <c r="A2420" s="104"/>
      <c r="B2420" s="113" t="s">
        <v>14274</v>
      </c>
      <c r="C2420" s="71" t="s">
        <v>7092</v>
      </c>
      <c r="D2420" s="114" t="s">
        <v>7092</v>
      </c>
      <c r="E2420" s="132"/>
      <c r="F2420" s="107"/>
      <c r="G2420" s="107"/>
    </row>
    <row r="2421" spans="1:7" x14ac:dyDescent="0.25">
      <c r="A2421" s="104"/>
      <c r="B2421" s="113" t="s">
        <v>14275</v>
      </c>
      <c r="C2421" s="71" t="s">
        <v>7092</v>
      </c>
      <c r="D2421" s="114" t="s">
        <v>7092</v>
      </c>
      <c r="E2421" s="132"/>
      <c r="F2421" s="107"/>
      <c r="G2421" s="107"/>
    </row>
    <row r="2422" spans="1:7" x14ac:dyDescent="0.25">
      <c r="A2422" s="104"/>
      <c r="B2422" s="113" t="s">
        <v>14276</v>
      </c>
      <c r="C2422" s="71" t="s">
        <v>7092</v>
      </c>
      <c r="D2422" s="114" t="s">
        <v>7091</v>
      </c>
      <c r="E2422" s="132"/>
      <c r="F2422" s="107"/>
      <c r="G2422" s="107"/>
    </row>
    <row r="2423" spans="1:7" x14ac:dyDescent="0.25">
      <c r="A2423" s="104"/>
      <c r="B2423" s="113" t="s">
        <v>14277</v>
      </c>
      <c r="C2423" s="71" t="s">
        <v>7092</v>
      </c>
      <c r="D2423" s="114" t="s">
        <v>7092</v>
      </c>
      <c r="E2423" s="132"/>
      <c r="F2423" s="107"/>
      <c r="G2423" s="107"/>
    </row>
    <row r="2424" spans="1:7" x14ac:dyDescent="0.25">
      <c r="A2424" s="104"/>
      <c r="B2424" s="113" t="s">
        <v>8765</v>
      </c>
      <c r="C2424" s="71" t="s">
        <v>7092</v>
      </c>
      <c r="D2424" s="114" t="s">
        <v>7092</v>
      </c>
      <c r="E2424" s="132"/>
      <c r="F2424" s="107"/>
      <c r="G2424" s="107"/>
    </row>
    <row r="2425" spans="1:7" x14ac:dyDescent="0.25">
      <c r="A2425" s="104"/>
      <c r="B2425" s="113" t="s">
        <v>7419</v>
      </c>
      <c r="C2425" s="71" t="s">
        <v>7092</v>
      </c>
      <c r="D2425" s="114" t="s">
        <v>7092</v>
      </c>
      <c r="E2425" s="132"/>
      <c r="F2425" s="107"/>
      <c r="G2425" s="107"/>
    </row>
    <row r="2426" spans="1:7" x14ac:dyDescent="0.25">
      <c r="A2426" s="104"/>
      <c r="B2426" s="113" t="s">
        <v>14278</v>
      </c>
      <c r="C2426" s="71" t="s">
        <v>7092</v>
      </c>
      <c r="D2426" s="114" t="s">
        <v>7092</v>
      </c>
      <c r="E2426" s="132"/>
      <c r="F2426" s="107"/>
      <c r="G2426" s="107"/>
    </row>
    <row r="2427" spans="1:7" x14ac:dyDescent="0.25">
      <c r="A2427" s="104"/>
      <c r="B2427" s="113" t="s">
        <v>4895</v>
      </c>
      <c r="C2427" s="71" t="s">
        <v>7092</v>
      </c>
      <c r="D2427" s="114" t="s">
        <v>7092</v>
      </c>
      <c r="E2427" s="132"/>
      <c r="F2427" s="107"/>
      <c r="G2427" s="107"/>
    </row>
    <row r="2428" spans="1:7" x14ac:dyDescent="0.25">
      <c r="A2428" s="104"/>
      <c r="B2428" s="113" t="s">
        <v>14279</v>
      </c>
      <c r="C2428" s="71" t="s">
        <v>7092</v>
      </c>
      <c r="D2428" s="114" t="s">
        <v>7092</v>
      </c>
      <c r="E2428" s="132"/>
      <c r="F2428" s="107"/>
      <c r="G2428" s="107"/>
    </row>
    <row r="2429" spans="1:7" x14ac:dyDescent="0.25">
      <c r="A2429" s="104"/>
      <c r="B2429" s="113" t="s">
        <v>7420</v>
      </c>
      <c r="C2429" s="71" t="s">
        <v>7092</v>
      </c>
      <c r="D2429" s="114" t="s">
        <v>7092</v>
      </c>
      <c r="E2429" s="132"/>
      <c r="F2429" s="107"/>
      <c r="G2429" s="107"/>
    </row>
    <row r="2430" spans="1:7" x14ac:dyDescent="0.25">
      <c r="A2430" s="104"/>
      <c r="B2430" s="113" t="s">
        <v>7421</v>
      </c>
      <c r="C2430" s="71" t="s">
        <v>7092</v>
      </c>
      <c r="D2430" s="114" t="s">
        <v>7092</v>
      </c>
      <c r="E2430" s="132"/>
      <c r="F2430" s="107"/>
      <c r="G2430" s="107"/>
    </row>
    <row r="2431" spans="1:7" x14ac:dyDescent="0.25">
      <c r="A2431" s="104"/>
      <c r="B2431" s="113" t="s">
        <v>2859</v>
      </c>
      <c r="C2431" s="71" t="s">
        <v>7092</v>
      </c>
      <c r="D2431" s="114" t="s">
        <v>7092</v>
      </c>
      <c r="E2431" s="132"/>
      <c r="F2431" s="107"/>
      <c r="G2431" s="107"/>
    </row>
    <row r="2432" spans="1:7" x14ac:dyDescent="0.25">
      <c r="A2432" s="104"/>
      <c r="B2432" s="113" t="s">
        <v>2860</v>
      </c>
      <c r="C2432" s="71" t="s">
        <v>7092</v>
      </c>
      <c r="D2432" s="114" t="s">
        <v>7092</v>
      </c>
      <c r="E2432" s="132"/>
      <c r="F2432" s="107"/>
      <c r="G2432" s="107"/>
    </row>
    <row r="2433" spans="1:7" x14ac:dyDescent="0.25">
      <c r="A2433" s="104"/>
      <c r="B2433" s="113" t="s">
        <v>10124</v>
      </c>
      <c r="C2433" s="71" t="s">
        <v>7092</v>
      </c>
      <c r="D2433" s="114" t="s">
        <v>7092</v>
      </c>
      <c r="E2433" s="132"/>
      <c r="F2433" s="107"/>
      <c r="G2433" s="107"/>
    </row>
    <row r="2434" spans="1:7" x14ac:dyDescent="0.25">
      <c r="A2434" s="104"/>
      <c r="B2434" s="113" t="s">
        <v>2861</v>
      </c>
      <c r="C2434" s="71" t="s">
        <v>7092</v>
      </c>
      <c r="D2434" s="114" t="s">
        <v>7092</v>
      </c>
      <c r="E2434" s="132"/>
      <c r="F2434" s="107"/>
      <c r="G2434" s="107"/>
    </row>
    <row r="2435" spans="1:7" x14ac:dyDescent="0.25">
      <c r="A2435" s="104"/>
      <c r="B2435" s="113" t="s">
        <v>4896</v>
      </c>
      <c r="C2435" s="71" t="s">
        <v>7091</v>
      </c>
      <c r="D2435" s="114" t="s">
        <v>7092</v>
      </c>
      <c r="E2435" s="132"/>
      <c r="F2435" s="107"/>
      <c r="G2435" s="107"/>
    </row>
    <row r="2436" spans="1:7" x14ac:dyDescent="0.25">
      <c r="A2436" s="104"/>
      <c r="B2436" s="113" t="s">
        <v>4453</v>
      </c>
      <c r="C2436" s="71" t="s">
        <v>7092</v>
      </c>
      <c r="D2436" s="114" t="s">
        <v>7092</v>
      </c>
      <c r="E2436" s="132"/>
      <c r="F2436" s="107"/>
      <c r="G2436" s="107"/>
    </row>
    <row r="2437" spans="1:7" x14ac:dyDescent="0.25">
      <c r="A2437" s="104"/>
      <c r="B2437" s="113" t="s">
        <v>14280</v>
      </c>
      <c r="C2437" s="71" t="s">
        <v>7092</v>
      </c>
      <c r="D2437" s="114" t="s">
        <v>7092</v>
      </c>
      <c r="E2437" s="132"/>
      <c r="F2437" s="107"/>
      <c r="G2437" s="107"/>
    </row>
    <row r="2438" spans="1:7" x14ac:dyDescent="0.25">
      <c r="A2438" s="104"/>
      <c r="B2438" s="113" t="s">
        <v>1676</v>
      </c>
      <c r="C2438" s="71" t="s">
        <v>7091</v>
      </c>
      <c r="D2438" s="114" t="s">
        <v>7092</v>
      </c>
      <c r="E2438" s="132"/>
      <c r="F2438" s="107"/>
      <c r="G2438" s="107"/>
    </row>
    <row r="2439" spans="1:7" x14ac:dyDescent="0.25">
      <c r="A2439" s="104"/>
      <c r="B2439" s="113" t="s">
        <v>14281</v>
      </c>
      <c r="C2439" s="71" t="s">
        <v>7092</v>
      </c>
      <c r="D2439" s="114" t="s">
        <v>7092</v>
      </c>
      <c r="E2439" s="132"/>
      <c r="F2439" s="107"/>
      <c r="G2439" s="107"/>
    </row>
    <row r="2440" spans="1:7" x14ac:dyDescent="0.25">
      <c r="A2440" s="104"/>
      <c r="B2440" s="113" t="s">
        <v>1677</v>
      </c>
      <c r="C2440" s="71" t="s">
        <v>7091</v>
      </c>
      <c r="D2440" s="114" t="s">
        <v>7092</v>
      </c>
      <c r="E2440" s="132"/>
      <c r="F2440" s="107"/>
      <c r="G2440" s="107"/>
    </row>
    <row r="2441" spans="1:7" x14ac:dyDescent="0.25">
      <c r="A2441" s="104"/>
      <c r="B2441" s="113" t="s">
        <v>4454</v>
      </c>
      <c r="C2441" s="71" t="s">
        <v>7092</v>
      </c>
      <c r="D2441" s="114" t="s">
        <v>7092</v>
      </c>
      <c r="E2441" s="132"/>
      <c r="F2441" s="107"/>
      <c r="G2441" s="107"/>
    </row>
    <row r="2442" spans="1:7" x14ac:dyDescent="0.25">
      <c r="A2442" s="104"/>
      <c r="B2442" s="113" t="s">
        <v>4455</v>
      </c>
      <c r="C2442" s="71" t="s">
        <v>7092</v>
      </c>
      <c r="D2442" s="114" t="s">
        <v>7092</v>
      </c>
      <c r="E2442" s="132"/>
      <c r="F2442" s="107"/>
      <c r="G2442" s="107"/>
    </row>
    <row r="2443" spans="1:7" x14ac:dyDescent="0.25">
      <c r="A2443" s="104"/>
      <c r="B2443" s="113" t="s">
        <v>14282</v>
      </c>
      <c r="C2443" s="71" t="s">
        <v>7092</v>
      </c>
      <c r="D2443" s="114" t="s">
        <v>7092</v>
      </c>
      <c r="E2443" s="132"/>
      <c r="F2443" s="107"/>
      <c r="G2443" s="107"/>
    </row>
    <row r="2444" spans="1:7" x14ac:dyDescent="0.25">
      <c r="A2444" s="104"/>
      <c r="B2444" s="113" t="s">
        <v>4456</v>
      </c>
      <c r="C2444" s="71" t="s">
        <v>7091</v>
      </c>
      <c r="D2444" s="114" t="s">
        <v>7092</v>
      </c>
      <c r="E2444" s="132"/>
      <c r="F2444" s="107"/>
      <c r="G2444" s="107"/>
    </row>
    <row r="2445" spans="1:7" x14ac:dyDescent="0.25">
      <c r="A2445" s="104"/>
      <c r="B2445" s="113" t="s">
        <v>4457</v>
      </c>
      <c r="C2445" s="71" t="s">
        <v>7091</v>
      </c>
      <c r="D2445" s="114" t="s">
        <v>7092</v>
      </c>
      <c r="E2445" s="132"/>
      <c r="F2445" s="107"/>
      <c r="G2445" s="107"/>
    </row>
    <row r="2446" spans="1:7" x14ac:dyDescent="0.25">
      <c r="A2446" s="104"/>
      <c r="B2446" s="113" t="s">
        <v>1678</v>
      </c>
      <c r="C2446" s="71" t="s">
        <v>7091</v>
      </c>
      <c r="D2446" s="114" t="s">
        <v>7092</v>
      </c>
      <c r="E2446" s="132"/>
      <c r="F2446" s="107"/>
      <c r="G2446" s="107"/>
    </row>
    <row r="2447" spans="1:7" x14ac:dyDescent="0.25">
      <c r="A2447" s="104"/>
      <c r="B2447" s="113" t="s">
        <v>8766</v>
      </c>
      <c r="C2447" s="71" t="s">
        <v>7092</v>
      </c>
      <c r="D2447" s="114" t="s">
        <v>7092</v>
      </c>
      <c r="E2447" s="132"/>
      <c r="F2447" s="107"/>
      <c r="G2447" s="107"/>
    </row>
    <row r="2448" spans="1:7" x14ac:dyDescent="0.25">
      <c r="A2448" s="104"/>
      <c r="B2448" s="113" t="s">
        <v>14283</v>
      </c>
      <c r="C2448" s="71" t="s">
        <v>7092</v>
      </c>
      <c r="D2448" s="114" t="s">
        <v>7092</v>
      </c>
      <c r="E2448" s="132"/>
      <c r="F2448" s="107"/>
      <c r="G2448" s="107"/>
    </row>
    <row r="2449" spans="1:7" x14ac:dyDescent="0.25">
      <c r="A2449" s="104"/>
      <c r="B2449" s="113" t="s">
        <v>14284</v>
      </c>
      <c r="C2449" s="71" t="s">
        <v>7092</v>
      </c>
      <c r="D2449" s="114" t="s">
        <v>7092</v>
      </c>
      <c r="E2449" s="132"/>
      <c r="F2449" s="107"/>
      <c r="G2449" s="107"/>
    </row>
    <row r="2450" spans="1:7" x14ac:dyDescent="0.25">
      <c r="A2450" s="104"/>
      <c r="B2450" s="113" t="s">
        <v>5250</v>
      </c>
      <c r="C2450" s="71" t="s">
        <v>7091</v>
      </c>
      <c r="D2450" s="114" t="s">
        <v>7092</v>
      </c>
      <c r="E2450" s="132"/>
      <c r="F2450" s="107"/>
      <c r="G2450" s="107"/>
    </row>
    <row r="2451" spans="1:7" x14ac:dyDescent="0.25">
      <c r="A2451" s="104"/>
      <c r="B2451" s="113" t="s">
        <v>4458</v>
      </c>
      <c r="C2451" s="71" t="s">
        <v>7091</v>
      </c>
      <c r="D2451" s="114" t="s">
        <v>7092</v>
      </c>
      <c r="E2451" s="132"/>
      <c r="F2451" s="107"/>
      <c r="G2451" s="107"/>
    </row>
    <row r="2452" spans="1:7" x14ac:dyDescent="0.25">
      <c r="A2452" s="104"/>
      <c r="B2452" s="113" t="s">
        <v>14285</v>
      </c>
      <c r="C2452" s="71" t="s">
        <v>7092</v>
      </c>
      <c r="D2452" s="114" t="s">
        <v>7092</v>
      </c>
      <c r="E2452" s="132"/>
      <c r="F2452" s="107"/>
      <c r="G2452" s="107"/>
    </row>
    <row r="2453" spans="1:7" x14ac:dyDescent="0.25">
      <c r="A2453" s="104"/>
      <c r="B2453" s="113" t="s">
        <v>11459</v>
      </c>
      <c r="C2453" s="71" t="s">
        <v>7092</v>
      </c>
      <c r="D2453" s="114" t="s">
        <v>7092</v>
      </c>
      <c r="E2453" s="132"/>
      <c r="F2453" s="107"/>
      <c r="G2453" s="107"/>
    </row>
    <row r="2454" spans="1:7" x14ac:dyDescent="0.25">
      <c r="A2454" s="104"/>
      <c r="B2454" s="113" t="s">
        <v>4459</v>
      </c>
      <c r="C2454" s="71" t="s">
        <v>7091</v>
      </c>
      <c r="D2454" s="114" t="s">
        <v>7092</v>
      </c>
      <c r="E2454" s="132"/>
      <c r="F2454" s="107"/>
      <c r="G2454" s="107"/>
    </row>
    <row r="2455" spans="1:7" x14ac:dyDescent="0.25">
      <c r="A2455" s="104"/>
      <c r="B2455" s="113" t="s">
        <v>14286</v>
      </c>
      <c r="C2455" s="71" t="s">
        <v>7092</v>
      </c>
      <c r="D2455" s="114" t="s">
        <v>7092</v>
      </c>
      <c r="E2455" s="132"/>
      <c r="F2455" s="107"/>
      <c r="G2455" s="107"/>
    </row>
    <row r="2456" spans="1:7" x14ac:dyDescent="0.25">
      <c r="A2456" s="104"/>
      <c r="B2456" s="113" t="s">
        <v>14287</v>
      </c>
      <c r="C2456" s="71" t="s">
        <v>7092</v>
      </c>
      <c r="D2456" s="114" t="s">
        <v>7092</v>
      </c>
      <c r="E2456" s="132"/>
      <c r="F2456" s="107"/>
      <c r="G2456" s="107"/>
    </row>
    <row r="2457" spans="1:7" x14ac:dyDescent="0.25">
      <c r="A2457" s="104"/>
      <c r="B2457" s="113" t="s">
        <v>4460</v>
      </c>
      <c r="C2457" s="71" t="s">
        <v>7092</v>
      </c>
      <c r="D2457" s="114" t="s">
        <v>7092</v>
      </c>
      <c r="E2457" s="132"/>
      <c r="F2457" s="107"/>
      <c r="G2457" s="107"/>
    </row>
    <row r="2458" spans="1:7" x14ac:dyDescent="0.25">
      <c r="A2458" s="104"/>
      <c r="B2458" s="113" t="s">
        <v>14288</v>
      </c>
      <c r="C2458" s="71" t="s">
        <v>7092</v>
      </c>
      <c r="D2458" s="114" t="s">
        <v>7092</v>
      </c>
      <c r="E2458" s="132"/>
      <c r="F2458" s="107"/>
      <c r="G2458" s="107"/>
    </row>
    <row r="2459" spans="1:7" x14ac:dyDescent="0.25">
      <c r="A2459" s="104"/>
      <c r="B2459" s="113" t="s">
        <v>14289</v>
      </c>
      <c r="C2459" s="71" t="s">
        <v>7092</v>
      </c>
      <c r="D2459" s="114" t="s">
        <v>7092</v>
      </c>
      <c r="E2459" s="132"/>
      <c r="F2459" s="107"/>
      <c r="G2459" s="107"/>
    </row>
    <row r="2460" spans="1:7" x14ac:dyDescent="0.25">
      <c r="A2460" s="104"/>
      <c r="B2460" s="113" t="s">
        <v>4461</v>
      </c>
      <c r="C2460" s="71" t="s">
        <v>7092</v>
      </c>
      <c r="D2460" s="114" t="s">
        <v>7092</v>
      </c>
      <c r="E2460" s="132"/>
      <c r="F2460" s="107"/>
      <c r="G2460" s="107"/>
    </row>
    <row r="2461" spans="1:7" x14ac:dyDescent="0.25">
      <c r="A2461" s="104"/>
      <c r="B2461" s="113" t="s">
        <v>5251</v>
      </c>
      <c r="C2461" s="71" t="s">
        <v>7092</v>
      </c>
      <c r="D2461" s="114" t="s">
        <v>7092</v>
      </c>
      <c r="E2461" s="132"/>
      <c r="F2461" s="107"/>
      <c r="G2461" s="107"/>
    </row>
    <row r="2462" spans="1:7" x14ac:dyDescent="0.25">
      <c r="A2462" s="104"/>
      <c r="B2462" s="113" t="s">
        <v>4462</v>
      </c>
      <c r="C2462" s="71" t="s">
        <v>7092</v>
      </c>
      <c r="D2462" s="114" t="s">
        <v>7092</v>
      </c>
      <c r="E2462" s="132"/>
      <c r="F2462" s="107"/>
      <c r="G2462" s="107"/>
    </row>
    <row r="2463" spans="1:7" x14ac:dyDescent="0.25">
      <c r="A2463" s="104"/>
      <c r="B2463" s="113" t="s">
        <v>14290</v>
      </c>
      <c r="C2463" s="71" t="s">
        <v>7092</v>
      </c>
      <c r="D2463" s="114" t="s">
        <v>7092</v>
      </c>
      <c r="E2463" s="132"/>
      <c r="F2463" s="107"/>
      <c r="G2463" s="107"/>
    </row>
    <row r="2464" spans="1:7" x14ac:dyDescent="0.25">
      <c r="A2464" s="104"/>
      <c r="B2464" s="113" t="s">
        <v>14291</v>
      </c>
      <c r="C2464" s="71" t="s">
        <v>7092</v>
      </c>
      <c r="D2464" s="114" t="s">
        <v>7092</v>
      </c>
      <c r="E2464" s="132"/>
      <c r="F2464" s="107"/>
      <c r="G2464" s="107"/>
    </row>
    <row r="2465" spans="1:7" x14ac:dyDescent="0.25">
      <c r="A2465" s="104"/>
      <c r="B2465" s="113" t="s">
        <v>14292</v>
      </c>
      <c r="C2465" s="71" t="s">
        <v>7092</v>
      </c>
      <c r="D2465" s="114" t="s">
        <v>7092</v>
      </c>
      <c r="E2465" s="132"/>
      <c r="F2465" s="107"/>
      <c r="G2465" s="107"/>
    </row>
    <row r="2466" spans="1:7" x14ac:dyDescent="0.25">
      <c r="A2466" s="104"/>
      <c r="B2466" s="113" t="s">
        <v>11460</v>
      </c>
      <c r="C2466" s="71" t="s">
        <v>7092</v>
      </c>
      <c r="D2466" s="114" t="s">
        <v>7092</v>
      </c>
      <c r="E2466" s="132"/>
      <c r="F2466" s="107"/>
      <c r="G2466" s="107"/>
    </row>
    <row r="2467" spans="1:7" x14ac:dyDescent="0.25">
      <c r="A2467" s="104"/>
      <c r="B2467" s="113" t="s">
        <v>14293</v>
      </c>
      <c r="C2467" s="71" t="s">
        <v>7092</v>
      </c>
      <c r="D2467" s="114" t="s">
        <v>7092</v>
      </c>
      <c r="E2467" s="132"/>
      <c r="F2467" s="107"/>
      <c r="G2467" s="107"/>
    </row>
    <row r="2468" spans="1:7" x14ac:dyDescent="0.25">
      <c r="A2468" s="104"/>
      <c r="B2468" s="113" t="s">
        <v>5252</v>
      </c>
      <c r="C2468" s="71" t="s">
        <v>7091</v>
      </c>
      <c r="D2468" s="114" t="s">
        <v>7092</v>
      </c>
      <c r="E2468" s="132"/>
      <c r="F2468" s="107"/>
      <c r="G2468" s="107"/>
    </row>
    <row r="2469" spans="1:7" x14ac:dyDescent="0.25">
      <c r="A2469" s="104"/>
      <c r="B2469" s="113" t="s">
        <v>14294</v>
      </c>
      <c r="C2469" s="71" t="s">
        <v>7092</v>
      </c>
      <c r="D2469" s="114" t="s">
        <v>7092</v>
      </c>
      <c r="E2469" s="132"/>
      <c r="F2469" s="107"/>
      <c r="G2469" s="107"/>
    </row>
    <row r="2470" spans="1:7" x14ac:dyDescent="0.25">
      <c r="A2470" s="104"/>
      <c r="B2470" s="113" t="s">
        <v>4464</v>
      </c>
      <c r="C2470" s="71" t="s">
        <v>7092</v>
      </c>
      <c r="D2470" s="114" t="s">
        <v>7092</v>
      </c>
      <c r="E2470" s="132"/>
      <c r="F2470" s="107"/>
      <c r="G2470" s="107"/>
    </row>
    <row r="2471" spans="1:7" x14ac:dyDescent="0.25">
      <c r="A2471" s="104"/>
      <c r="B2471" s="113" t="s">
        <v>7422</v>
      </c>
      <c r="C2471" s="71" t="s">
        <v>7092</v>
      </c>
      <c r="D2471" s="114" t="s">
        <v>7092</v>
      </c>
      <c r="E2471" s="132"/>
      <c r="F2471" s="107"/>
      <c r="G2471" s="107"/>
    </row>
    <row r="2472" spans="1:7" x14ac:dyDescent="0.25">
      <c r="A2472" s="104"/>
      <c r="B2472" s="113" t="s">
        <v>7423</v>
      </c>
      <c r="C2472" s="71" t="s">
        <v>7092</v>
      </c>
      <c r="D2472" s="114" t="s">
        <v>7092</v>
      </c>
      <c r="E2472" s="132"/>
      <c r="F2472" s="107"/>
      <c r="G2472" s="107"/>
    </row>
    <row r="2473" spans="1:7" x14ac:dyDescent="0.25">
      <c r="A2473" s="104"/>
      <c r="B2473" s="113" t="s">
        <v>4463</v>
      </c>
      <c r="C2473" s="71" t="s">
        <v>7092</v>
      </c>
      <c r="D2473" s="114" t="s">
        <v>7092</v>
      </c>
      <c r="E2473" s="132"/>
      <c r="F2473" s="107"/>
      <c r="G2473" s="107"/>
    </row>
    <row r="2474" spans="1:7" x14ac:dyDescent="0.25">
      <c r="A2474" s="104"/>
      <c r="B2474" s="113" t="s">
        <v>7424</v>
      </c>
      <c r="C2474" s="71" t="s">
        <v>7092</v>
      </c>
      <c r="D2474" s="114" t="s">
        <v>7092</v>
      </c>
      <c r="E2474" s="132"/>
      <c r="F2474" s="107"/>
      <c r="G2474" s="107"/>
    </row>
    <row r="2475" spans="1:7" x14ac:dyDescent="0.25">
      <c r="A2475" s="104"/>
      <c r="B2475" s="113" t="s">
        <v>7425</v>
      </c>
      <c r="C2475" s="71" t="s">
        <v>7092</v>
      </c>
      <c r="D2475" s="114" t="s">
        <v>7092</v>
      </c>
      <c r="E2475" s="132"/>
      <c r="F2475" s="107"/>
      <c r="G2475" s="107"/>
    </row>
    <row r="2476" spans="1:7" x14ac:dyDescent="0.25">
      <c r="A2476" s="104"/>
      <c r="B2476" s="113" t="s">
        <v>11370</v>
      </c>
      <c r="C2476" s="71" t="s">
        <v>7091</v>
      </c>
      <c r="D2476" s="114" t="s">
        <v>7092</v>
      </c>
      <c r="E2476" s="132"/>
      <c r="F2476" s="107"/>
      <c r="G2476" s="107"/>
    </row>
    <row r="2477" spans="1:7" x14ac:dyDescent="0.25">
      <c r="A2477" s="104"/>
      <c r="B2477" s="113" t="s">
        <v>7426</v>
      </c>
      <c r="C2477" s="71" t="s">
        <v>7092</v>
      </c>
      <c r="D2477" s="114" t="s">
        <v>7092</v>
      </c>
      <c r="E2477" s="132"/>
      <c r="F2477" s="107"/>
      <c r="G2477" s="107"/>
    </row>
    <row r="2478" spans="1:7" x14ac:dyDescent="0.25">
      <c r="A2478" s="104"/>
      <c r="B2478" s="113" t="s">
        <v>11371</v>
      </c>
      <c r="C2478" s="71" t="s">
        <v>7092</v>
      </c>
      <c r="D2478" s="114" t="s">
        <v>7092</v>
      </c>
      <c r="E2478" s="132"/>
      <c r="F2478" s="107"/>
      <c r="G2478" s="107"/>
    </row>
    <row r="2479" spans="1:7" x14ac:dyDescent="0.25">
      <c r="A2479" s="104"/>
      <c r="B2479" s="113" t="s">
        <v>14295</v>
      </c>
      <c r="C2479" s="71" t="s">
        <v>7092</v>
      </c>
      <c r="D2479" s="114" t="s">
        <v>7092</v>
      </c>
      <c r="E2479" s="132"/>
      <c r="F2479" s="107"/>
      <c r="G2479" s="107"/>
    </row>
    <row r="2480" spans="1:7" x14ac:dyDescent="0.25">
      <c r="A2480" s="104"/>
      <c r="B2480" s="113" t="s">
        <v>14296</v>
      </c>
      <c r="C2480" s="71" t="s">
        <v>7092</v>
      </c>
      <c r="D2480" s="114" t="s">
        <v>7092</v>
      </c>
      <c r="E2480" s="132"/>
      <c r="F2480" s="107"/>
      <c r="G2480" s="107"/>
    </row>
    <row r="2481" spans="1:7" x14ac:dyDescent="0.25">
      <c r="A2481" s="104"/>
      <c r="B2481" s="113" t="s">
        <v>7427</v>
      </c>
      <c r="C2481" s="71" t="s">
        <v>7092</v>
      </c>
      <c r="D2481" s="114" t="s">
        <v>7092</v>
      </c>
      <c r="E2481" s="132"/>
      <c r="F2481" s="107"/>
      <c r="G2481" s="107"/>
    </row>
    <row r="2482" spans="1:7" x14ac:dyDescent="0.25">
      <c r="A2482" s="104"/>
      <c r="B2482" s="113" t="s">
        <v>14297</v>
      </c>
      <c r="C2482" s="71" t="s">
        <v>7091</v>
      </c>
      <c r="D2482" s="114" t="s">
        <v>7092</v>
      </c>
      <c r="E2482" s="132"/>
      <c r="F2482" s="107"/>
      <c r="G2482" s="107"/>
    </row>
    <row r="2483" spans="1:7" x14ac:dyDescent="0.25">
      <c r="A2483" s="104"/>
      <c r="B2483" s="113" t="s">
        <v>5253</v>
      </c>
      <c r="C2483" s="71" t="s">
        <v>7092</v>
      </c>
      <c r="D2483" s="114" t="s">
        <v>7092</v>
      </c>
      <c r="E2483" s="132"/>
      <c r="F2483" s="107"/>
      <c r="G2483" s="107"/>
    </row>
    <row r="2484" spans="1:7" x14ac:dyDescent="0.25">
      <c r="A2484" s="104"/>
      <c r="B2484" s="113" t="s">
        <v>7428</v>
      </c>
      <c r="C2484" s="71" t="s">
        <v>7092</v>
      </c>
      <c r="D2484" s="114" t="s">
        <v>7092</v>
      </c>
      <c r="E2484" s="132"/>
      <c r="F2484" s="107"/>
      <c r="G2484" s="107"/>
    </row>
    <row r="2485" spans="1:7" x14ac:dyDescent="0.25">
      <c r="A2485" s="104"/>
      <c r="B2485" s="113" t="s">
        <v>7429</v>
      </c>
      <c r="C2485" s="71" t="s">
        <v>7092</v>
      </c>
      <c r="D2485" s="114" t="s">
        <v>7092</v>
      </c>
      <c r="E2485" s="132"/>
      <c r="F2485" s="107"/>
      <c r="G2485" s="107"/>
    </row>
    <row r="2486" spans="1:7" x14ac:dyDescent="0.25">
      <c r="A2486" s="104"/>
      <c r="B2486" s="113" t="s">
        <v>5254</v>
      </c>
      <c r="C2486" s="71" t="s">
        <v>7092</v>
      </c>
      <c r="D2486" s="114" t="s">
        <v>7092</v>
      </c>
      <c r="E2486" s="132"/>
      <c r="F2486" s="107"/>
      <c r="G2486" s="107"/>
    </row>
    <row r="2487" spans="1:7" x14ac:dyDescent="0.25">
      <c r="A2487" s="104"/>
      <c r="B2487" s="113" t="s">
        <v>7430</v>
      </c>
      <c r="C2487" s="71" t="s">
        <v>7092</v>
      </c>
      <c r="D2487" s="114" t="s">
        <v>7092</v>
      </c>
      <c r="E2487" s="132"/>
      <c r="F2487" s="107"/>
      <c r="G2487" s="107"/>
    </row>
    <row r="2488" spans="1:7" x14ac:dyDescent="0.25">
      <c r="A2488" s="104"/>
      <c r="B2488" s="113" t="s">
        <v>7431</v>
      </c>
      <c r="C2488" s="71" t="s">
        <v>7091</v>
      </c>
      <c r="D2488" s="114" t="s">
        <v>7092</v>
      </c>
      <c r="E2488" s="132"/>
      <c r="F2488" s="107"/>
      <c r="G2488" s="107"/>
    </row>
    <row r="2489" spans="1:7" x14ac:dyDescent="0.25">
      <c r="A2489" s="104"/>
      <c r="B2489" s="113" t="s">
        <v>11461</v>
      </c>
      <c r="C2489" s="71" t="s">
        <v>7092</v>
      </c>
      <c r="D2489" s="114" t="s">
        <v>7092</v>
      </c>
      <c r="E2489" s="132"/>
      <c r="F2489" s="107"/>
      <c r="G2489" s="107"/>
    </row>
    <row r="2490" spans="1:7" x14ac:dyDescent="0.25">
      <c r="A2490" s="104"/>
      <c r="B2490" s="113" t="s">
        <v>14298</v>
      </c>
      <c r="C2490" s="71" t="s">
        <v>7092</v>
      </c>
      <c r="D2490" s="114" t="s">
        <v>7092</v>
      </c>
      <c r="E2490" s="132"/>
      <c r="F2490" s="107"/>
      <c r="G2490" s="107"/>
    </row>
    <row r="2491" spans="1:7" x14ac:dyDescent="0.25">
      <c r="A2491" s="104"/>
      <c r="B2491" s="113" t="s">
        <v>14299</v>
      </c>
      <c r="C2491" s="71" t="s">
        <v>7092</v>
      </c>
      <c r="D2491" s="114" t="s">
        <v>7092</v>
      </c>
      <c r="E2491" s="132"/>
      <c r="F2491" s="107"/>
      <c r="G2491" s="107"/>
    </row>
    <row r="2492" spans="1:7" x14ac:dyDescent="0.25">
      <c r="A2492" s="104"/>
      <c r="B2492" s="113" t="s">
        <v>14300</v>
      </c>
      <c r="C2492" s="71" t="s">
        <v>7092</v>
      </c>
      <c r="D2492" s="114" t="s">
        <v>7092</v>
      </c>
      <c r="E2492" s="132"/>
      <c r="F2492" s="107"/>
      <c r="G2492" s="107"/>
    </row>
    <row r="2493" spans="1:7" x14ac:dyDescent="0.25">
      <c r="A2493" s="104"/>
      <c r="B2493" s="113" t="s">
        <v>5255</v>
      </c>
      <c r="C2493" s="71" t="s">
        <v>7092</v>
      </c>
      <c r="D2493" s="114" t="s">
        <v>7092</v>
      </c>
      <c r="E2493" s="132"/>
      <c r="F2493" s="107"/>
      <c r="G2493" s="107"/>
    </row>
    <row r="2494" spans="1:7" x14ac:dyDescent="0.25">
      <c r="A2494" s="104"/>
      <c r="B2494" s="113" t="s">
        <v>11462</v>
      </c>
      <c r="C2494" s="71" t="s">
        <v>7092</v>
      </c>
      <c r="D2494" s="114" t="s">
        <v>7092</v>
      </c>
      <c r="E2494" s="132"/>
      <c r="F2494" s="107"/>
      <c r="G2494" s="107"/>
    </row>
    <row r="2495" spans="1:7" x14ac:dyDescent="0.25">
      <c r="A2495" s="104"/>
      <c r="B2495" s="113" t="s">
        <v>11463</v>
      </c>
      <c r="C2495" s="71" t="s">
        <v>7092</v>
      </c>
      <c r="D2495" s="114" t="s">
        <v>7092</v>
      </c>
      <c r="E2495" s="132"/>
      <c r="F2495" s="107"/>
      <c r="G2495" s="107"/>
    </row>
    <row r="2496" spans="1:7" x14ac:dyDescent="0.25">
      <c r="A2496" s="104"/>
      <c r="B2496" s="113" t="s">
        <v>11464</v>
      </c>
      <c r="C2496" s="71" t="s">
        <v>7092</v>
      </c>
      <c r="D2496" s="114" t="s">
        <v>7092</v>
      </c>
      <c r="E2496" s="132"/>
      <c r="F2496" s="107"/>
      <c r="G2496" s="107"/>
    </row>
    <row r="2497" spans="1:7" x14ac:dyDescent="0.25">
      <c r="A2497" s="104"/>
      <c r="B2497" s="113" t="s">
        <v>11465</v>
      </c>
      <c r="C2497" s="71" t="s">
        <v>7092</v>
      </c>
      <c r="D2497" s="114" t="s">
        <v>7092</v>
      </c>
      <c r="E2497" s="132"/>
      <c r="F2497" s="107"/>
      <c r="G2497" s="107"/>
    </row>
    <row r="2498" spans="1:7" x14ac:dyDescent="0.25">
      <c r="A2498" s="104"/>
      <c r="B2498" s="113" t="s">
        <v>7432</v>
      </c>
      <c r="C2498" s="71" t="s">
        <v>7092</v>
      </c>
      <c r="D2498" s="114" t="s">
        <v>7092</v>
      </c>
      <c r="E2498" s="132"/>
      <c r="F2498" s="107"/>
      <c r="G2498" s="107"/>
    </row>
    <row r="2499" spans="1:7" x14ac:dyDescent="0.25">
      <c r="A2499" s="104"/>
      <c r="B2499" s="113" t="s">
        <v>11466</v>
      </c>
      <c r="C2499" s="71" t="s">
        <v>7092</v>
      </c>
      <c r="D2499" s="114" t="s">
        <v>7092</v>
      </c>
      <c r="E2499" s="132"/>
      <c r="F2499" s="107"/>
      <c r="G2499" s="107"/>
    </row>
    <row r="2500" spans="1:7" x14ac:dyDescent="0.25">
      <c r="A2500" s="104"/>
      <c r="B2500" s="113" t="s">
        <v>5256</v>
      </c>
      <c r="C2500" s="71" t="s">
        <v>7091</v>
      </c>
      <c r="D2500" s="114" t="s">
        <v>7092</v>
      </c>
      <c r="E2500" s="132"/>
      <c r="F2500" s="107"/>
      <c r="G2500" s="107"/>
    </row>
    <row r="2501" spans="1:7" x14ac:dyDescent="0.25">
      <c r="A2501" s="104"/>
      <c r="B2501" s="113" t="s">
        <v>7433</v>
      </c>
      <c r="C2501" s="71" t="s">
        <v>7091</v>
      </c>
      <c r="D2501" s="114" t="s">
        <v>7092</v>
      </c>
      <c r="E2501" s="132"/>
      <c r="F2501" s="107"/>
      <c r="G2501" s="107"/>
    </row>
    <row r="2502" spans="1:7" x14ac:dyDescent="0.25">
      <c r="A2502" s="104"/>
      <c r="B2502" s="113" t="s">
        <v>14301</v>
      </c>
      <c r="C2502" s="71" t="s">
        <v>7092</v>
      </c>
      <c r="D2502" s="114" t="s">
        <v>7092</v>
      </c>
      <c r="E2502" s="132"/>
      <c r="F2502" s="107"/>
      <c r="G2502" s="107"/>
    </row>
    <row r="2503" spans="1:7" x14ac:dyDescent="0.25">
      <c r="A2503" s="104"/>
      <c r="B2503" s="113" t="s">
        <v>14302</v>
      </c>
      <c r="C2503" s="71" t="s">
        <v>7092</v>
      </c>
      <c r="D2503" s="114" t="s">
        <v>7092</v>
      </c>
      <c r="E2503" s="132"/>
      <c r="F2503" s="107"/>
      <c r="G2503" s="107"/>
    </row>
    <row r="2504" spans="1:7" x14ac:dyDescent="0.25">
      <c r="A2504" s="104"/>
      <c r="B2504" s="113" t="s">
        <v>7434</v>
      </c>
      <c r="C2504" s="71" t="s">
        <v>7092</v>
      </c>
      <c r="D2504" s="114" t="s">
        <v>7092</v>
      </c>
      <c r="E2504" s="132"/>
      <c r="F2504" s="107"/>
      <c r="G2504" s="107"/>
    </row>
    <row r="2505" spans="1:7" x14ac:dyDescent="0.25">
      <c r="A2505" s="104"/>
      <c r="B2505" s="113" t="s">
        <v>5257</v>
      </c>
      <c r="C2505" s="71" t="s">
        <v>7091</v>
      </c>
      <c r="D2505" s="114" t="s">
        <v>7092</v>
      </c>
      <c r="E2505" s="132"/>
      <c r="F2505" s="107"/>
      <c r="G2505" s="107"/>
    </row>
    <row r="2506" spans="1:7" x14ac:dyDescent="0.25">
      <c r="A2506" s="104"/>
      <c r="B2506" s="113" t="s">
        <v>14303</v>
      </c>
      <c r="C2506" s="71" t="s">
        <v>7092</v>
      </c>
      <c r="D2506" s="114" t="s">
        <v>7092</v>
      </c>
      <c r="E2506" s="132"/>
      <c r="F2506" s="107"/>
      <c r="G2506" s="107"/>
    </row>
    <row r="2507" spans="1:7" x14ac:dyDescent="0.25">
      <c r="A2507" s="104"/>
      <c r="B2507" s="113" t="s">
        <v>11467</v>
      </c>
      <c r="C2507" s="71" t="s">
        <v>7092</v>
      </c>
      <c r="D2507" s="114" t="s">
        <v>7092</v>
      </c>
      <c r="E2507" s="132"/>
      <c r="F2507" s="107"/>
      <c r="G2507" s="107"/>
    </row>
    <row r="2508" spans="1:7" x14ac:dyDescent="0.25">
      <c r="A2508" s="104"/>
      <c r="B2508" s="113" t="s">
        <v>14304</v>
      </c>
      <c r="C2508" s="71" t="s">
        <v>7092</v>
      </c>
      <c r="D2508" s="114" t="s">
        <v>7092</v>
      </c>
      <c r="E2508" s="132"/>
      <c r="F2508" s="107"/>
      <c r="G2508" s="107"/>
    </row>
    <row r="2509" spans="1:7" x14ac:dyDescent="0.25">
      <c r="A2509" s="104"/>
      <c r="B2509" s="113" t="s">
        <v>7435</v>
      </c>
      <c r="C2509" s="71" t="s">
        <v>7092</v>
      </c>
      <c r="D2509" s="114" t="s">
        <v>7092</v>
      </c>
      <c r="E2509" s="132"/>
      <c r="F2509" s="107"/>
      <c r="G2509" s="107"/>
    </row>
    <row r="2510" spans="1:7" x14ac:dyDescent="0.25">
      <c r="A2510" s="104"/>
      <c r="B2510" s="113" t="s">
        <v>7436</v>
      </c>
      <c r="C2510" s="71" t="s">
        <v>7092</v>
      </c>
      <c r="D2510" s="114" t="s">
        <v>7092</v>
      </c>
      <c r="E2510" s="132"/>
      <c r="F2510" s="107"/>
      <c r="G2510" s="107"/>
    </row>
    <row r="2511" spans="1:7" x14ac:dyDescent="0.25">
      <c r="A2511" s="104"/>
      <c r="B2511" s="113" t="s">
        <v>14305</v>
      </c>
      <c r="C2511" s="71" t="s">
        <v>7092</v>
      </c>
      <c r="D2511" s="114" t="s">
        <v>7092</v>
      </c>
      <c r="E2511" s="132"/>
      <c r="F2511" s="107"/>
      <c r="G2511" s="107"/>
    </row>
    <row r="2512" spans="1:7" x14ac:dyDescent="0.25">
      <c r="A2512" s="104"/>
      <c r="B2512" s="113" t="s">
        <v>14306</v>
      </c>
      <c r="C2512" s="71" t="s">
        <v>7092</v>
      </c>
      <c r="D2512" s="114" t="s">
        <v>7092</v>
      </c>
      <c r="E2512" s="132"/>
      <c r="F2512" s="107"/>
      <c r="G2512" s="107"/>
    </row>
    <row r="2513" spans="1:7" x14ac:dyDescent="0.25">
      <c r="A2513" s="104"/>
      <c r="B2513" s="113" t="s">
        <v>14307</v>
      </c>
      <c r="C2513" s="71" t="s">
        <v>7092</v>
      </c>
      <c r="D2513" s="114" t="s">
        <v>7092</v>
      </c>
      <c r="E2513" s="132"/>
      <c r="F2513" s="107"/>
      <c r="G2513" s="107"/>
    </row>
    <row r="2514" spans="1:7" x14ac:dyDescent="0.25">
      <c r="A2514" s="104"/>
      <c r="B2514" s="113" t="s">
        <v>14308</v>
      </c>
      <c r="C2514" s="71" t="s">
        <v>7092</v>
      </c>
      <c r="D2514" s="114" t="s">
        <v>7092</v>
      </c>
      <c r="E2514" s="132"/>
      <c r="F2514" s="107"/>
      <c r="G2514" s="107"/>
    </row>
    <row r="2515" spans="1:7" x14ac:dyDescent="0.25">
      <c r="A2515" s="104"/>
      <c r="B2515" s="113" t="s">
        <v>14309</v>
      </c>
      <c r="C2515" s="71" t="s">
        <v>7092</v>
      </c>
      <c r="D2515" s="114" t="s">
        <v>7092</v>
      </c>
      <c r="E2515" s="132"/>
      <c r="F2515" s="107"/>
      <c r="G2515" s="107"/>
    </row>
    <row r="2516" spans="1:7" x14ac:dyDescent="0.25">
      <c r="A2516" s="104"/>
      <c r="B2516" s="113" t="s">
        <v>7437</v>
      </c>
      <c r="C2516" s="71" t="s">
        <v>7092</v>
      </c>
      <c r="D2516" s="114" t="s">
        <v>7092</v>
      </c>
      <c r="E2516" s="132"/>
      <c r="F2516" s="107"/>
      <c r="G2516" s="107"/>
    </row>
    <row r="2517" spans="1:7" x14ac:dyDescent="0.25">
      <c r="A2517" s="104"/>
      <c r="B2517" s="113" t="s">
        <v>7438</v>
      </c>
      <c r="C2517" s="71" t="s">
        <v>7092</v>
      </c>
      <c r="D2517" s="114" t="s">
        <v>7092</v>
      </c>
      <c r="E2517" s="132"/>
      <c r="F2517" s="107"/>
      <c r="G2517" s="107"/>
    </row>
    <row r="2518" spans="1:7" x14ac:dyDescent="0.25">
      <c r="A2518" s="104"/>
      <c r="B2518" s="113" t="s">
        <v>11468</v>
      </c>
      <c r="C2518" s="71" t="s">
        <v>7092</v>
      </c>
      <c r="D2518" s="114" t="s">
        <v>7092</v>
      </c>
      <c r="E2518" s="132"/>
      <c r="F2518" s="107"/>
      <c r="G2518" s="107"/>
    </row>
    <row r="2519" spans="1:7" x14ac:dyDescent="0.25">
      <c r="A2519" s="104"/>
      <c r="B2519" s="113" t="s">
        <v>14310</v>
      </c>
      <c r="C2519" s="71" t="s">
        <v>7092</v>
      </c>
      <c r="D2519" s="114" t="s">
        <v>7092</v>
      </c>
      <c r="E2519" s="132"/>
      <c r="F2519" s="107"/>
      <c r="G2519" s="107"/>
    </row>
    <row r="2520" spans="1:7" x14ac:dyDescent="0.25">
      <c r="A2520" s="104"/>
      <c r="B2520" s="113" t="s">
        <v>14311</v>
      </c>
      <c r="C2520" s="71" t="s">
        <v>7092</v>
      </c>
      <c r="D2520" s="114" t="s">
        <v>7092</v>
      </c>
      <c r="E2520" s="132"/>
      <c r="F2520" s="107"/>
      <c r="G2520" s="107"/>
    </row>
    <row r="2521" spans="1:7" x14ac:dyDescent="0.25">
      <c r="A2521" s="104"/>
      <c r="B2521" s="113" t="s">
        <v>7439</v>
      </c>
      <c r="C2521" s="71" t="s">
        <v>7091</v>
      </c>
      <c r="D2521" s="114" t="s">
        <v>7092</v>
      </c>
      <c r="E2521" s="132"/>
      <c r="F2521" s="107"/>
      <c r="G2521" s="107"/>
    </row>
    <row r="2522" spans="1:7" x14ac:dyDescent="0.25">
      <c r="A2522" s="104"/>
      <c r="B2522" s="113" t="s">
        <v>14312</v>
      </c>
      <c r="C2522" s="71" t="s">
        <v>7092</v>
      </c>
      <c r="D2522" s="114" t="s">
        <v>7092</v>
      </c>
      <c r="E2522" s="132"/>
      <c r="F2522" s="107"/>
      <c r="G2522" s="107"/>
    </row>
    <row r="2523" spans="1:7" x14ac:dyDescent="0.25">
      <c r="A2523" s="104"/>
      <c r="B2523" s="113" t="s">
        <v>14313</v>
      </c>
      <c r="C2523" s="71" t="s">
        <v>7092</v>
      </c>
      <c r="D2523" s="114" t="s">
        <v>7092</v>
      </c>
      <c r="E2523" s="132"/>
      <c r="F2523" s="107"/>
      <c r="G2523" s="107"/>
    </row>
    <row r="2524" spans="1:7" x14ac:dyDescent="0.25">
      <c r="A2524" s="104"/>
      <c r="B2524" s="113" t="s">
        <v>7440</v>
      </c>
      <c r="C2524" s="71" t="s">
        <v>7092</v>
      </c>
      <c r="D2524" s="114" t="s">
        <v>7092</v>
      </c>
      <c r="E2524" s="132"/>
      <c r="F2524" s="107"/>
      <c r="G2524" s="107"/>
    </row>
    <row r="2525" spans="1:7" x14ac:dyDescent="0.25">
      <c r="A2525" s="104"/>
      <c r="B2525" s="113" t="s">
        <v>11469</v>
      </c>
      <c r="C2525" s="71" t="s">
        <v>7092</v>
      </c>
      <c r="D2525" s="114" t="s">
        <v>7092</v>
      </c>
      <c r="E2525" s="132"/>
      <c r="F2525" s="107"/>
      <c r="G2525" s="107"/>
    </row>
    <row r="2526" spans="1:7" x14ac:dyDescent="0.25">
      <c r="A2526" s="104"/>
      <c r="B2526" s="113" t="s">
        <v>7441</v>
      </c>
      <c r="C2526" s="71" t="s">
        <v>7092</v>
      </c>
      <c r="D2526" s="114" t="s">
        <v>7092</v>
      </c>
      <c r="E2526" s="132"/>
      <c r="F2526" s="107"/>
      <c r="G2526" s="107"/>
    </row>
    <row r="2527" spans="1:7" x14ac:dyDescent="0.25">
      <c r="A2527" s="104"/>
      <c r="B2527" s="113" t="s">
        <v>5258</v>
      </c>
      <c r="C2527" s="71" t="s">
        <v>7091</v>
      </c>
      <c r="D2527" s="114" t="s">
        <v>7092</v>
      </c>
      <c r="E2527" s="132"/>
      <c r="F2527" s="107"/>
      <c r="G2527" s="107"/>
    </row>
    <row r="2528" spans="1:7" x14ac:dyDescent="0.25">
      <c r="A2528" s="104"/>
      <c r="B2528" s="113" t="s">
        <v>5259</v>
      </c>
      <c r="C2528" s="71" t="s">
        <v>7091</v>
      </c>
      <c r="D2528" s="114" t="s">
        <v>7092</v>
      </c>
      <c r="E2528" s="132"/>
      <c r="F2528" s="107"/>
      <c r="G2528" s="107"/>
    </row>
    <row r="2529" spans="1:7" x14ac:dyDescent="0.25">
      <c r="A2529" s="104"/>
      <c r="B2529" s="113" t="s">
        <v>14314</v>
      </c>
      <c r="C2529" s="71" t="s">
        <v>7092</v>
      </c>
      <c r="D2529" s="114" t="s">
        <v>7092</v>
      </c>
      <c r="E2529" s="132"/>
      <c r="F2529" s="107"/>
      <c r="G2529" s="107"/>
    </row>
    <row r="2530" spans="1:7" x14ac:dyDescent="0.25">
      <c r="A2530" s="104"/>
      <c r="B2530" s="113" t="s">
        <v>14315</v>
      </c>
      <c r="C2530" s="71" t="s">
        <v>7092</v>
      </c>
      <c r="D2530" s="114" t="s">
        <v>7092</v>
      </c>
      <c r="E2530" s="132"/>
      <c r="F2530" s="107"/>
      <c r="G2530" s="107"/>
    </row>
    <row r="2531" spans="1:7" x14ac:dyDescent="0.25">
      <c r="A2531" s="104"/>
      <c r="B2531" s="113" t="s">
        <v>14316</v>
      </c>
      <c r="C2531" s="71" t="s">
        <v>7092</v>
      </c>
      <c r="D2531" s="114" t="s">
        <v>7092</v>
      </c>
      <c r="E2531" s="132"/>
      <c r="F2531" s="107"/>
      <c r="G2531" s="107"/>
    </row>
    <row r="2532" spans="1:7" x14ac:dyDescent="0.25">
      <c r="A2532" s="104"/>
      <c r="B2532" s="113" t="s">
        <v>5260</v>
      </c>
      <c r="C2532" s="71" t="s">
        <v>7091</v>
      </c>
      <c r="D2532" s="114" t="s">
        <v>7092</v>
      </c>
      <c r="E2532" s="132"/>
      <c r="F2532" s="107"/>
      <c r="G2532" s="107"/>
    </row>
    <row r="2533" spans="1:7" x14ac:dyDescent="0.25">
      <c r="A2533" s="104"/>
      <c r="B2533" s="113" t="s">
        <v>14317</v>
      </c>
      <c r="C2533" s="71" t="s">
        <v>7092</v>
      </c>
      <c r="D2533" s="114" t="s">
        <v>7092</v>
      </c>
      <c r="E2533" s="132"/>
      <c r="F2533" s="107"/>
      <c r="G2533" s="107"/>
    </row>
    <row r="2534" spans="1:7" x14ac:dyDescent="0.25">
      <c r="A2534" s="104"/>
      <c r="B2534" s="113" t="s">
        <v>14318</v>
      </c>
      <c r="C2534" s="71" t="s">
        <v>7092</v>
      </c>
      <c r="D2534" s="114" t="s">
        <v>7092</v>
      </c>
      <c r="E2534" s="132"/>
      <c r="F2534" s="107"/>
      <c r="G2534" s="107"/>
    </row>
    <row r="2535" spans="1:7" x14ac:dyDescent="0.25">
      <c r="A2535" s="104"/>
      <c r="B2535" s="113" t="s">
        <v>5261</v>
      </c>
      <c r="C2535" s="71" t="s">
        <v>7091</v>
      </c>
      <c r="D2535" s="114" t="s">
        <v>7092</v>
      </c>
      <c r="E2535" s="132"/>
      <c r="F2535" s="107"/>
      <c r="G2535" s="107"/>
    </row>
    <row r="2536" spans="1:7" x14ac:dyDescent="0.25">
      <c r="A2536" s="104"/>
      <c r="B2536" s="113" t="s">
        <v>14319</v>
      </c>
      <c r="C2536" s="71" t="s">
        <v>7092</v>
      </c>
      <c r="D2536" s="114" t="s">
        <v>7092</v>
      </c>
      <c r="E2536" s="132"/>
      <c r="F2536" s="107"/>
      <c r="G2536" s="107"/>
    </row>
    <row r="2537" spans="1:7" x14ac:dyDescent="0.25">
      <c r="A2537" s="104"/>
      <c r="B2537" s="113" t="s">
        <v>5262</v>
      </c>
      <c r="C2537" s="71" t="s">
        <v>7092</v>
      </c>
      <c r="D2537" s="114" t="s">
        <v>7092</v>
      </c>
      <c r="E2537" s="132"/>
      <c r="F2537" s="107"/>
      <c r="G2537" s="107"/>
    </row>
    <row r="2538" spans="1:7" x14ac:dyDescent="0.25">
      <c r="A2538" s="104"/>
      <c r="B2538" s="113" t="s">
        <v>7442</v>
      </c>
      <c r="C2538" s="71" t="s">
        <v>7092</v>
      </c>
      <c r="D2538" s="114" t="s">
        <v>7092</v>
      </c>
      <c r="E2538" s="132"/>
      <c r="F2538" s="107"/>
      <c r="G2538" s="107"/>
    </row>
    <row r="2539" spans="1:7" x14ac:dyDescent="0.25">
      <c r="A2539" s="104"/>
      <c r="B2539" s="113" t="s">
        <v>14320</v>
      </c>
      <c r="C2539" s="71" t="s">
        <v>7091</v>
      </c>
      <c r="D2539" s="114" t="s">
        <v>7092</v>
      </c>
      <c r="E2539" s="132"/>
      <c r="F2539" s="107"/>
      <c r="G2539" s="107"/>
    </row>
    <row r="2540" spans="1:7" x14ac:dyDescent="0.25">
      <c r="A2540" s="104"/>
      <c r="B2540" s="113" t="s">
        <v>7443</v>
      </c>
      <c r="C2540" s="71" t="s">
        <v>7092</v>
      </c>
      <c r="D2540" s="114" t="s">
        <v>7092</v>
      </c>
      <c r="E2540" s="132"/>
      <c r="F2540" s="107"/>
      <c r="G2540" s="107"/>
    </row>
    <row r="2541" spans="1:7" x14ac:dyDescent="0.25">
      <c r="A2541" s="104"/>
      <c r="B2541" s="113" t="s">
        <v>7444</v>
      </c>
      <c r="C2541" s="71" t="s">
        <v>7092</v>
      </c>
      <c r="D2541" s="114" t="s">
        <v>7092</v>
      </c>
      <c r="E2541" s="132"/>
      <c r="F2541" s="107"/>
      <c r="G2541" s="107"/>
    </row>
    <row r="2542" spans="1:7" x14ac:dyDescent="0.25">
      <c r="A2542" s="104"/>
      <c r="B2542" s="113" t="s">
        <v>5263</v>
      </c>
      <c r="C2542" s="71" t="s">
        <v>7091</v>
      </c>
      <c r="D2542" s="114" t="s">
        <v>7092</v>
      </c>
      <c r="E2542" s="132"/>
      <c r="F2542" s="107"/>
      <c r="G2542" s="107"/>
    </row>
    <row r="2543" spans="1:7" x14ac:dyDescent="0.25">
      <c r="A2543" s="104"/>
      <c r="B2543" s="113" t="s">
        <v>5264</v>
      </c>
      <c r="C2543" s="71" t="s">
        <v>7091</v>
      </c>
      <c r="D2543" s="114" t="s">
        <v>7092</v>
      </c>
      <c r="E2543" s="132"/>
      <c r="F2543" s="107"/>
      <c r="G2543" s="107"/>
    </row>
    <row r="2544" spans="1:7" x14ac:dyDescent="0.25">
      <c r="A2544" s="104"/>
      <c r="B2544" s="113" t="s">
        <v>5265</v>
      </c>
      <c r="C2544" s="71" t="s">
        <v>7091</v>
      </c>
      <c r="D2544" s="114" t="s">
        <v>7092</v>
      </c>
      <c r="E2544" s="132"/>
      <c r="F2544" s="107"/>
      <c r="G2544" s="107"/>
    </row>
    <row r="2545" spans="1:7" x14ac:dyDescent="0.25">
      <c r="A2545" s="104"/>
      <c r="B2545" s="113" t="s">
        <v>14321</v>
      </c>
      <c r="C2545" s="71" t="s">
        <v>7092</v>
      </c>
      <c r="D2545" s="114" t="s">
        <v>7092</v>
      </c>
      <c r="E2545" s="132"/>
      <c r="F2545" s="107"/>
      <c r="G2545" s="107"/>
    </row>
    <row r="2546" spans="1:7" x14ac:dyDescent="0.25">
      <c r="A2546" s="104"/>
      <c r="B2546" s="113" t="s">
        <v>7445</v>
      </c>
      <c r="C2546" s="71" t="s">
        <v>7092</v>
      </c>
      <c r="D2546" s="114" t="s">
        <v>7092</v>
      </c>
      <c r="E2546" s="132"/>
      <c r="F2546" s="107"/>
      <c r="G2546" s="107"/>
    </row>
    <row r="2547" spans="1:7" x14ac:dyDescent="0.25">
      <c r="A2547" s="104"/>
      <c r="B2547" s="113" t="s">
        <v>14322</v>
      </c>
      <c r="C2547" s="71" t="s">
        <v>7092</v>
      </c>
      <c r="D2547" s="114" t="s">
        <v>7092</v>
      </c>
      <c r="E2547" s="132"/>
      <c r="F2547" s="107"/>
      <c r="G2547" s="107"/>
    </row>
    <row r="2548" spans="1:7" x14ac:dyDescent="0.25">
      <c r="A2548" s="104"/>
      <c r="B2548" s="113" t="s">
        <v>14323</v>
      </c>
      <c r="C2548" s="71" t="s">
        <v>7092</v>
      </c>
      <c r="D2548" s="114" t="s">
        <v>7092</v>
      </c>
      <c r="E2548" s="132"/>
      <c r="F2548" s="107"/>
      <c r="G2548" s="107"/>
    </row>
    <row r="2549" spans="1:7" x14ac:dyDescent="0.25">
      <c r="A2549" s="104"/>
      <c r="B2549" s="113" t="s">
        <v>1083</v>
      </c>
      <c r="C2549" s="71" t="s">
        <v>7092</v>
      </c>
      <c r="D2549" s="114" t="s">
        <v>7092</v>
      </c>
      <c r="E2549" s="132"/>
      <c r="F2549" s="107"/>
      <c r="G2549" s="107"/>
    </row>
    <row r="2550" spans="1:7" x14ac:dyDescent="0.25">
      <c r="A2550" s="104"/>
      <c r="B2550" s="113" t="s">
        <v>1084</v>
      </c>
      <c r="C2550" s="71" t="s">
        <v>7092</v>
      </c>
      <c r="D2550" s="114" t="s">
        <v>7092</v>
      </c>
      <c r="E2550" s="132"/>
      <c r="F2550" s="107"/>
      <c r="G2550" s="107"/>
    </row>
    <row r="2551" spans="1:7" x14ac:dyDescent="0.25">
      <c r="A2551" s="104"/>
      <c r="B2551" s="113" t="s">
        <v>14324</v>
      </c>
      <c r="C2551" s="71" t="s">
        <v>7092</v>
      </c>
      <c r="D2551" s="114" t="s">
        <v>7092</v>
      </c>
      <c r="E2551" s="132"/>
      <c r="F2551" s="107"/>
      <c r="G2551" s="107"/>
    </row>
    <row r="2552" spans="1:7" x14ac:dyDescent="0.25">
      <c r="A2552" s="104"/>
      <c r="B2552" s="113" t="s">
        <v>1085</v>
      </c>
      <c r="C2552" s="71" t="s">
        <v>7092</v>
      </c>
      <c r="D2552" s="114" t="s">
        <v>7092</v>
      </c>
      <c r="E2552" s="132"/>
      <c r="F2552" s="107"/>
      <c r="G2552" s="107"/>
    </row>
    <row r="2553" spans="1:7" x14ac:dyDescent="0.25">
      <c r="A2553" s="104"/>
      <c r="B2553" s="113" t="s">
        <v>5266</v>
      </c>
      <c r="C2553" s="71" t="s">
        <v>7091</v>
      </c>
      <c r="D2553" s="114" t="s">
        <v>7092</v>
      </c>
      <c r="E2553" s="132"/>
      <c r="F2553" s="107"/>
      <c r="G2553" s="107"/>
    </row>
    <row r="2554" spans="1:7" x14ac:dyDescent="0.25">
      <c r="A2554" s="104"/>
      <c r="B2554" s="113" t="s">
        <v>1086</v>
      </c>
      <c r="C2554" s="71" t="s">
        <v>7092</v>
      </c>
      <c r="D2554" s="114" t="s">
        <v>7092</v>
      </c>
      <c r="E2554" s="132"/>
      <c r="F2554" s="107"/>
      <c r="G2554" s="107"/>
    </row>
    <row r="2555" spans="1:7" x14ac:dyDescent="0.25">
      <c r="A2555" s="104"/>
      <c r="B2555" s="113" t="s">
        <v>1087</v>
      </c>
      <c r="C2555" s="71" t="s">
        <v>7092</v>
      </c>
      <c r="D2555" s="114" t="s">
        <v>7092</v>
      </c>
      <c r="E2555" s="132"/>
      <c r="F2555" s="107"/>
      <c r="G2555" s="107"/>
    </row>
    <row r="2556" spans="1:7" x14ac:dyDescent="0.25">
      <c r="A2556" s="104"/>
      <c r="B2556" s="113" t="s">
        <v>1088</v>
      </c>
      <c r="C2556" s="71" t="s">
        <v>7092</v>
      </c>
      <c r="D2556" s="114" t="s">
        <v>7092</v>
      </c>
      <c r="E2556" s="132"/>
      <c r="F2556" s="107"/>
      <c r="G2556" s="107"/>
    </row>
    <row r="2557" spans="1:7" x14ac:dyDescent="0.25">
      <c r="A2557" s="104"/>
      <c r="B2557" s="113" t="s">
        <v>11470</v>
      </c>
      <c r="C2557" s="71" t="s">
        <v>7092</v>
      </c>
      <c r="D2557" s="114" t="s">
        <v>7092</v>
      </c>
      <c r="E2557" s="132"/>
      <c r="F2557" s="107"/>
      <c r="G2557" s="107"/>
    </row>
    <row r="2558" spans="1:7" x14ac:dyDescent="0.25">
      <c r="A2558" s="104"/>
      <c r="B2558" s="113" t="s">
        <v>14325</v>
      </c>
      <c r="C2558" s="71" t="s">
        <v>7092</v>
      </c>
      <c r="D2558" s="114" t="s">
        <v>7092</v>
      </c>
      <c r="E2558" s="132"/>
      <c r="F2558" s="107"/>
      <c r="G2558" s="107"/>
    </row>
    <row r="2559" spans="1:7" x14ac:dyDescent="0.25">
      <c r="A2559" s="104"/>
      <c r="B2559" s="113" t="s">
        <v>6042</v>
      </c>
      <c r="C2559" s="71" t="s">
        <v>7092</v>
      </c>
      <c r="D2559" s="114" t="s">
        <v>7092</v>
      </c>
      <c r="E2559" s="132"/>
      <c r="F2559" s="107"/>
      <c r="G2559" s="107"/>
    </row>
    <row r="2560" spans="1:7" x14ac:dyDescent="0.25">
      <c r="A2560" s="104"/>
      <c r="B2560" s="113" t="s">
        <v>14326</v>
      </c>
      <c r="C2560" s="71" t="s">
        <v>7092</v>
      </c>
      <c r="D2560" s="114" t="s">
        <v>7092</v>
      </c>
      <c r="E2560" s="132"/>
      <c r="F2560" s="107"/>
      <c r="G2560" s="107"/>
    </row>
    <row r="2561" spans="1:7" x14ac:dyDescent="0.25">
      <c r="A2561" s="104"/>
      <c r="B2561" s="113" t="s">
        <v>6043</v>
      </c>
      <c r="C2561" s="71" t="s">
        <v>7091</v>
      </c>
      <c r="D2561" s="114" t="s">
        <v>7092</v>
      </c>
      <c r="E2561" s="132"/>
      <c r="F2561" s="107"/>
      <c r="G2561" s="107"/>
    </row>
    <row r="2562" spans="1:7" x14ac:dyDescent="0.25">
      <c r="A2562" s="104"/>
      <c r="B2562" s="113" t="s">
        <v>6044</v>
      </c>
      <c r="C2562" s="71" t="s">
        <v>7091</v>
      </c>
      <c r="D2562" s="114" t="s">
        <v>7092</v>
      </c>
      <c r="E2562" s="132"/>
      <c r="F2562" s="107"/>
      <c r="G2562" s="107"/>
    </row>
    <row r="2563" spans="1:7" x14ac:dyDescent="0.25">
      <c r="A2563" s="104"/>
      <c r="B2563" s="113" t="s">
        <v>5267</v>
      </c>
      <c r="C2563" s="71" t="s">
        <v>7091</v>
      </c>
      <c r="D2563" s="114" t="s">
        <v>7092</v>
      </c>
      <c r="E2563" s="132"/>
      <c r="F2563" s="107"/>
      <c r="G2563" s="107"/>
    </row>
    <row r="2564" spans="1:7" x14ac:dyDescent="0.25">
      <c r="A2564" s="104"/>
      <c r="B2564" s="113" t="s">
        <v>5268</v>
      </c>
      <c r="C2564" s="71" t="s">
        <v>7092</v>
      </c>
      <c r="D2564" s="114" t="s">
        <v>7092</v>
      </c>
      <c r="E2564" s="132"/>
      <c r="F2564" s="107"/>
      <c r="G2564" s="107"/>
    </row>
    <row r="2565" spans="1:7" x14ac:dyDescent="0.25">
      <c r="A2565" s="104"/>
      <c r="B2565" s="113" t="s">
        <v>14327</v>
      </c>
      <c r="C2565" s="71" t="s">
        <v>7092</v>
      </c>
      <c r="D2565" s="114" t="s">
        <v>7092</v>
      </c>
      <c r="E2565" s="132"/>
      <c r="F2565" s="107"/>
      <c r="G2565" s="107"/>
    </row>
    <row r="2566" spans="1:7" x14ac:dyDescent="0.25">
      <c r="A2566" s="104"/>
      <c r="B2566" s="113" t="s">
        <v>6045</v>
      </c>
      <c r="C2566" s="71" t="s">
        <v>7092</v>
      </c>
      <c r="D2566" s="114" t="s">
        <v>7092</v>
      </c>
      <c r="E2566" s="132"/>
      <c r="F2566" s="107"/>
      <c r="G2566" s="107"/>
    </row>
    <row r="2567" spans="1:7" x14ac:dyDescent="0.25">
      <c r="A2567" s="104"/>
      <c r="B2567" s="113" t="s">
        <v>5269</v>
      </c>
      <c r="C2567" s="71" t="s">
        <v>7091</v>
      </c>
      <c r="D2567" s="114" t="s">
        <v>7092</v>
      </c>
      <c r="E2567" s="132"/>
      <c r="F2567" s="107"/>
      <c r="G2567" s="107"/>
    </row>
    <row r="2568" spans="1:7" x14ac:dyDescent="0.25">
      <c r="A2568" s="104"/>
      <c r="B2568" s="113" t="s">
        <v>6046</v>
      </c>
      <c r="C2568" s="71" t="s">
        <v>7092</v>
      </c>
      <c r="D2568" s="114" t="s">
        <v>7092</v>
      </c>
      <c r="E2568" s="132"/>
      <c r="F2568" s="107"/>
      <c r="G2568" s="107"/>
    </row>
    <row r="2569" spans="1:7" x14ac:dyDescent="0.25">
      <c r="A2569" s="104"/>
      <c r="B2569" s="113" t="s">
        <v>6047</v>
      </c>
      <c r="C2569" s="71" t="s">
        <v>7091</v>
      </c>
      <c r="D2569" s="114" t="s">
        <v>7092</v>
      </c>
      <c r="E2569" s="132"/>
      <c r="F2569" s="107"/>
      <c r="G2569" s="107"/>
    </row>
    <row r="2570" spans="1:7" x14ac:dyDescent="0.25">
      <c r="A2570" s="104"/>
      <c r="B2570" s="113" t="s">
        <v>6048</v>
      </c>
      <c r="C2570" s="71" t="s">
        <v>7092</v>
      </c>
      <c r="D2570" s="114" t="s">
        <v>7092</v>
      </c>
      <c r="E2570" s="132"/>
      <c r="F2570" s="107"/>
      <c r="G2570" s="107"/>
    </row>
    <row r="2571" spans="1:7" x14ac:dyDescent="0.25">
      <c r="A2571" s="104"/>
      <c r="B2571" s="113" t="s">
        <v>5270</v>
      </c>
      <c r="C2571" s="71" t="s">
        <v>7091</v>
      </c>
      <c r="D2571" s="114" t="s">
        <v>7092</v>
      </c>
      <c r="E2571" s="132"/>
      <c r="F2571" s="107"/>
      <c r="G2571" s="107"/>
    </row>
    <row r="2572" spans="1:7" x14ac:dyDescent="0.25">
      <c r="A2572" s="104"/>
      <c r="B2572" s="113" t="s">
        <v>5271</v>
      </c>
      <c r="C2572" s="71" t="s">
        <v>7091</v>
      </c>
      <c r="D2572" s="114" t="s">
        <v>7092</v>
      </c>
      <c r="E2572" s="132"/>
      <c r="F2572" s="107"/>
      <c r="G2572" s="107"/>
    </row>
    <row r="2573" spans="1:7" x14ac:dyDescent="0.25">
      <c r="A2573" s="104"/>
      <c r="B2573" s="113" t="s">
        <v>6049</v>
      </c>
      <c r="C2573" s="71" t="s">
        <v>7092</v>
      </c>
      <c r="D2573" s="114" t="s">
        <v>7092</v>
      </c>
      <c r="E2573" s="132"/>
      <c r="F2573" s="107"/>
      <c r="G2573" s="107"/>
    </row>
    <row r="2574" spans="1:7" x14ac:dyDescent="0.25">
      <c r="A2574" s="104"/>
      <c r="B2574" s="113" t="s">
        <v>5272</v>
      </c>
      <c r="C2574" s="71" t="s">
        <v>7092</v>
      </c>
      <c r="D2574" s="114" t="s">
        <v>7092</v>
      </c>
      <c r="E2574" s="132"/>
      <c r="F2574" s="107"/>
      <c r="G2574" s="107"/>
    </row>
    <row r="2575" spans="1:7" x14ac:dyDescent="0.25">
      <c r="A2575" s="104"/>
      <c r="B2575" s="113" t="s">
        <v>6050</v>
      </c>
      <c r="C2575" s="71" t="s">
        <v>7091</v>
      </c>
      <c r="D2575" s="114" t="s">
        <v>7092</v>
      </c>
      <c r="E2575" s="132"/>
      <c r="F2575" s="107"/>
      <c r="G2575" s="107"/>
    </row>
    <row r="2576" spans="1:7" x14ac:dyDescent="0.25">
      <c r="A2576" s="104"/>
      <c r="B2576" s="113" t="s">
        <v>5273</v>
      </c>
      <c r="C2576" s="71" t="s">
        <v>7091</v>
      </c>
      <c r="D2576" s="114" t="s">
        <v>7092</v>
      </c>
      <c r="E2576" s="132"/>
      <c r="F2576" s="107"/>
      <c r="G2576" s="107"/>
    </row>
    <row r="2577" spans="1:7" x14ac:dyDescent="0.25">
      <c r="A2577" s="104"/>
      <c r="B2577" s="113" t="s">
        <v>14328</v>
      </c>
      <c r="C2577" s="71" t="s">
        <v>7092</v>
      </c>
      <c r="D2577" s="114" t="s">
        <v>7092</v>
      </c>
      <c r="E2577" s="132"/>
      <c r="F2577" s="107"/>
      <c r="G2577" s="107"/>
    </row>
    <row r="2578" spans="1:7" x14ac:dyDescent="0.25">
      <c r="A2578" s="104"/>
      <c r="B2578" s="113" t="s">
        <v>5274</v>
      </c>
      <c r="C2578" s="71" t="s">
        <v>7092</v>
      </c>
      <c r="D2578" s="114" t="s">
        <v>7092</v>
      </c>
      <c r="E2578" s="132"/>
      <c r="F2578" s="107"/>
      <c r="G2578" s="107"/>
    </row>
    <row r="2579" spans="1:7" x14ac:dyDescent="0.25">
      <c r="A2579" s="104"/>
      <c r="B2579" s="113" t="s">
        <v>14329</v>
      </c>
      <c r="C2579" s="71" t="s">
        <v>7092</v>
      </c>
      <c r="D2579" s="114" t="s">
        <v>7092</v>
      </c>
      <c r="E2579" s="132"/>
      <c r="F2579" s="107"/>
      <c r="G2579" s="107"/>
    </row>
    <row r="2580" spans="1:7" x14ac:dyDescent="0.25">
      <c r="A2580" s="104"/>
      <c r="B2580" s="113" t="s">
        <v>14330</v>
      </c>
      <c r="C2580" s="71" t="s">
        <v>7092</v>
      </c>
      <c r="D2580" s="114" t="s">
        <v>7092</v>
      </c>
      <c r="E2580" s="132"/>
      <c r="F2580" s="107"/>
      <c r="G2580" s="107"/>
    </row>
    <row r="2581" spans="1:7" x14ac:dyDescent="0.25">
      <c r="A2581" s="104"/>
      <c r="B2581" s="113" t="s">
        <v>14331</v>
      </c>
      <c r="C2581" s="71" t="s">
        <v>7092</v>
      </c>
      <c r="D2581" s="114" t="s">
        <v>7092</v>
      </c>
      <c r="E2581" s="132"/>
      <c r="F2581" s="107"/>
      <c r="G2581" s="107"/>
    </row>
    <row r="2582" spans="1:7" x14ac:dyDescent="0.25">
      <c r="A2582" s="104"/>
      <c r="B2582" s="113" t="s">
        <v>6051</v>
      </c>
      <c r="C2582" s="71" t="s">
        <v>7092</v>
      </c>
      <c r="D2582" s="114" t="s">
        <v>7092</v>
      </c>
      <c r="E2582" s="132"/>
      <c r="F2582" s="107"/>
      <c r="G2582" s="107"/>
    </row>
    <row r="2583" spans="1:7" x14ac:dyDescent="0.25">
      <c r="A2583" s="104"/>
      <c r="B2583" s="113" t="s">
        <v>6052</v>
      </c>
      <c r="C2583" s="71" t="s">
        <v>7092</v>
      </c>
      <c r="D2583" s="114" t="s">
        <v>7092</v>
      </c>
      <c r="E2583" s="132"/>
      <c r="F2583" s="107"/>
      <c r="G2583" s="107"/>
    </row>
    <row r="2584" spans="1:7" x14ac:dyDescent="0.25">
      <c r="A2584" s="104"/>
      <c r="B2584" s="113" t="s">
        <v>5275</v>
      </c>
      <c r="C2584" s="71" t="s">
        <v>7091</v>
      </c>
      <c r="D2584" s="114" t="s">
        <v>7092</v>
      </c>
      <c r="E2584" s="132"/>
      <c r="F2584" s="107"/>
      <c r="G2584" s="107"/>
    </row>
    <row r="2585" spans="1:7" x14ac:dyDescent="0.25">
      <c r="A2585" s="104"/>
      <c r="B2585" s="113" t="s">
        <v>10337</v>
      </c>
      <c r="C2585" s="71" t="s">
        <v>7091</v>
      </c>
      <c r="D2585" s="114" t="s">
        <v>7092</v>
      </c>
      <c r="E2585" s="132"/>
      <c r="F2585" s="107"/>
      <c r="G2585" s="107"/>
    </row>
    <row r="2586" spans="1:7" x14ac:dyDescent="0.25">
      <c r="A2586" s="104"/>
      <c r="B2586" s="113" t="s">
        <v>6053</v>
      </c>
      <c r="C2586" s="71" t="s">
        <v>7092</v>
      </c>
      <c r="D2586" s="114" t="s">
        <v>7092</v>
      </c>
      <c r="E2586" s="132"/>
      <c r="F2586" s="107"/>
      <c r="G2586" s="107"/>
    </row>
    <row r="2587" spans="1:7" x14ac:dyDescent="0.25">
      <c r="A2587" s="104"/>
      <c r="B2587" s="113" t="s">
        <v>6054</v>
      </c>
      <c r="C2587" s="71" t="s">
        <v>7092</v>
      </c>
      <c r="D2587" s="114" t="s">
        <v>7092</v>
      </c>
      <c r="E2587" s="132"/>
      <c r="F2587" s="107"/>
      <c r="G2587" s="107"/>
    </row>
    <row r="2588" spans="1:7" x14ac:dyDescent="0.25">
      <c r="A2588" s="104"/>
      <c r="B2588" s="113" t="s">
        <v>6055</v>
      </c>
      <c r="C2588" s="71" t="s">
        <v>7092</v>
      </c>
      <c r="D2588" s="114" t="s">
        <v>7092</v>
      </c>
      <c r="E2588" s="132"/>
      <c r="F2588" s="107"/>
      <c r="G2588" s="107"/>
    </row>
    <row r="2589" spans="1:7" x14ac:dyDescent="0.25">
      <c r="A2589" s="104"/>
      <c r="B2589" s="113" t="s">
        <v>6056</v>
      </c>
      <c r="C2589" s="71" t="s">
        <v>7091</v>
      </c>
      <c r="D2589" s="114" t="s">
        <v>7092</v>
      </c>
      <c r="E2589" s="132"/>
      <c r="F2589" s="107"/>
      <c r="G2589" s="107"/>
    </row>
    <row r="2590" spans="1:7" x14ac:dyDescent="0.25">
      <c r="A2590" s="104"/>
      <c r="B2590" s="113" t="s">
        <v>6057</v>
      </c>
      <c r="C2590" s="71" t="s">
        <v>7092</v>
      </c>
      <c r="D2590" s="114" t="s">
        <v>7092</v>
      </c>
      <c r="E2590" s="132"/>
      <c r="F2590" s="107"/>
      <c r="G2590" s="107"/>
    </row>
    <row r="2591" spans="1:7" x14ac:dyDescent="0.25">
      <c r="A2591" s="104"/>
      <c r="B2591" s="113" t="s">
        <v>14332</v>
      </c>
      <c r="C2591" s="71" t="s">
        <v>7092</v>
      </c>
      <c r="D2591" s="114" t="s">
        <v>7092</v>
      </c>
      <c r="E2591" s="132"/>
      <c r="F2591" s="107"/>
      <c r="G2591" s="107"/>
    </row>
    <row r="2592" spans="1:7" x14ac:dyDescent="0.25">
      <c r="A2592" s="104"/>
      <c r="B2592" s="113" t="s">
        <v>14333</v>
      </c>
      <c r="C2592" s="71" t="s">
        <v>7092</v>
      </c>
      <c r="D2592" s="114" t="s">
        <v>7092</v>
      </c>
      <c r="E2592" s="132"/>
      <c r="F2592" s="107"/>
      <c r="G2592" s="107"/>
    </row>
    <row r="2593" spans="1:7" x14ac:dyDescent="0.25">
      <c r="A2593" s="104"/>
      <c r="B2593" s="113" t="s">
        <v>14334</v>
      </c>
      <c r="C2593" s="71" t="s">
        <v>7092</v>
      </c>
      <c r="D2593" s="114" t="s">
        <v>7092</v>
      </c>
      <c r="E2593" s="132"/>
      <c r="F2593" s="107"/>
      <c r="G2593" s="107"/>
    </row>
    <row r="2594" spans="1:7" x14ac:dyDescent="0.25">
      <c r="A2594" s="104"/>
      <c r="B2594" s="113" t="s">
        <v>14335</v>
      </c>
      <c r="C2594" s="71" t="s">
        <v>7092</v>
      </c>
      <c r="D2594" s="114" t="s">
        <v>7092</v>
      </c>
      <c r="E2594" s="132"/>
      <c r="F2594" s="107"/>
      <c r="G2594" s="107"/>
    </row>
    <row r="2595" spans="1:7" x14ac:dyDescent="0.25">
      <c r="A2595" s="104"/>
      <c r="B2595" s="113" t="s">
        <v>14336</v>
      </c>
      <c r="C2595" s="71" t="s">
        <v>7092</v>
      </c>
      <c r="D2595" s="114" t="s">
        <v>7092</v>
      </c>
      <c r="E2595" s="132"/>
      <c r="F2595" s="107"/>
      <c r="G2595" s="107"/>
    </row>
    <row r="2596" spans="1:7" x14ac:dyDescent="0.25">
      <c r="A2596" s="104"/>
      <c r="B2596" s="113" t="s">
        <v>6058</v>
      </c>
      <c r="C2596" s="71" t="s">
        <v>7092</v>
      </c>
      <c r="D2596" s="114" t="s">
        <v>7092</v>
      </c>
      <c r="E2596" s="132"/>
      <c r="F2596" s="107"/>
      <c r="G2596" s="107"/>
    </row>
    <row r="2597" spans="1:7" x14ac:dyDescent="0.25">
      <c r="A2597" s="104"/>
      <c r="B2597" s="113" t="s">
        <v>4670</v>
      </c>
      <c r="C2597" s="71" t="s">
        <v>7091</v>
      </c>
      <c r="D2597" s="114" t="s">
        <v>7092</v>
      </c>
      <c r="E2597" s="132"/>
      <c r="F2597" s="107"/>
      <c r="G2597" s="107"/>
    </row>
    <row r="2598" spans="1:7" x14ac:dyDescent="0.25">
      <c r="A2598" s="104"/>
      <c r="B2598" s="113" t="s">
        <v>7485</v>
      </c>
      <c r="C2598" s="71" t="s">
        <v>7092</v>
      </c>
      <c r="D2598" s="114" t="s">
        <v>7092</v>
      </c>
      <c r="E2598" s="132"/>
      <c r="F2598" s="107"/>
      <c r="G2598" s="107"/>
    </row>
    <row r="2599" spans="1:7" x14ac:dyDescent="0.25">
      <c r="A2599" s="104"/>
      <c r="B2599" s="113" t="s">
        <v>14337</v>
      </c>
      <c r="C2599" s="71" t="s">
        <v>7092</v>
      </c>
      <c r="D2599" s="114" t="s">
        <v>7092</v>
      </c>
      <c r="E2599" s="132"/>
      <c r="F2599" s="107"/>
      <c r="G2599" s="107"/>
    </row>
    <row r="2600" spans="1:7" x14ac:dyDescent="0.25">
      <c r="A2600" s="104"/>
      <c r="B2600" s="113" t="s">
        <v>4671</v>
      </c>
      <c r="C2600" s="71" t="s">
        <v>7092</v>
      </c>
      <c r="D2600" s="114" t="s">
        <v>7092</v>
      </c>
      <c r="E2600" s="132"/>
      <c r="F2600" s="107"/>
      <c r="G2600" s="107"/>
    </row>
    <row r="2601" spans="1:7" x14ac:dyDescent="0.25">
      <c r="A2601" s="104"/>
      <c r="B2601" s="113" t="s">
        <v>4672</v>
      </c>
      <c r="C2601" s="71" t="s">
        <v>7092</v>
      </c>
      <c r="D2601" s="114" t="s">
        <v>7092</v>
      </c>
      <c r="E2601" s="132"/>
      <c r="F2601" s="107"/>
      <c r="G2601" s="107"/>
    </row>
    <row r="2602" spans="1:7" x14ac:dyDescent="0.25">
      <c r="A2602" s="104"/>
      <c r="B2602" s="113" t="s">
        <v>4673</v>
      </c>
      <c r="C2602" s="71" t="s">
        <v>7092</v>
      </c>
      <c r="D2602" s="114" t="s">
        <v>7092</v>
      </c>
      <c r="E2602" s="132"/>
      <c r="F2602" s="107"/>
      <c r="G2602" s="107"/>
    </row>
    <row r="2603" spans="1:7" x14ac:dyDescent="0.25">
      <c r="A2603" s="104"/>
      <c r="B2603" s="113" t="s">
        <v>14338</v>
      </c>
      <c r="C2603" s="71" t="s">
        <v>7092</v>
      </c>
      <c r="D2603" s="114" t="s">
        <v>7092</v>
      </c>
      <c r="E2603" s="132"/>
      <c r="F2603" s="107"/>
      <c r="G2603" s="107"/>
    </row>
    <row r="2604" spans="1:7" x14ac:dyDescent="0.25">
      <c r="A2604" s="104"/>
      <c r="B2604" s="113" t="s">
        <v>14339</v>
      </c>
      <c r="C2604" s="71" t="s">
        <v>7091</v>
      </c>
      <c r="D2604" s="114" t="s">
        <v>7092</v>
      </c>
      <c r="E2604" s="132"/>
      <c r="F2604" s="107"/>
      <c r="G2604" s="107"/>
    </row>
    <row r="2605" spans="1:7" x14ac:dyDescent="0.25">
      <c r="A2605" s="104"/>
      <c r="B2605" s="113" t="s">
        <v>4674</v>
      </c>
      <c r="C2605" s="71" t="s">
        <v>7092</v>
      </c>
      <c r="D2605" s="114" t="s">
        <v>7092</v>
      </c>
      <c r="E2605" s="132"/>
      <c r="F2605" s="107"/>
      <c r="G2605" s="107"/>
    </row>
    <row r="2606" spans="1:7" x14ac:dyDescent="0.25">
      <c r="A2606" s="104"/>
      <c r="B2606" s="113" t="s">
        <v>14340</v>
      </c>
      <c r="C2606" s="71" t="s">
        <v>7092</v>
      </c>
      <c r="D2606" s="114" t="s">
        <v>7092</v>
      </c>
      <c r="E2606" s="132"/>
      <c r="F2606" s="107"/>
      <c r="G2606" s="107"/>
    </row>
    <row r="2607" spans="1:7" x14ac:dyDescent="0.25">
      <c r="A2607" s="104"/>
      <c r="B2607" s="113" t="s">
        <v>14341</v>
      </c>
      <c r="C2607" s="71" t="s">
        <v>7092</v>
      </c>
      <c r="D2607" s="114" t="s">
        <v>7092</v>
      </c>
      <c r="E2607" s="132"/>
      <c r="F2607" s="107"/>
      <c r="G2607" s="107"/>
    </row>
    <row r="2608" spans="1:7" x14ac:dyDescent="0.25">
      <c r="A2608" s="104"/>
      <c r="B2608" s="113" t="s">
        <v>14342</v>
      </c>
      <c r="C2608" s="71" t="s">
        <v>7092</v>
      </c>
      <c r="D2608" s="114" t="s">
        <v>7092</v>
      </c>
      <c r="E2608" s="132"/>
      <c r="F2608" s="107"/>
      <c r="G2608" s="107"/>
    </row>
    <row r="2609" spans="1:7" x14ac:dyDescent="0.25">
      <c r="A2609" s="104"/>
      <c r="B2609" s="113" t="s">
        <v>2862</v>
      </c>
      <c r="C2609" s="71" t="s">
        <v>7092</v>
      </c>
      <c r="D2609" s="114" t="s">
        <v>7092</v>
      </c>
      <c r="E2609" s="132"/>
      <c r="F2609" s="107"/>
      <c r="G2609" s="107"/>
    </row>
    <row r="2610" spans="1:7" x14ac:dyDescent="0.25">
      <c r="A2610" s="104"/>
      <c r="B2610" s="113" t="s">
        <v>10103</v>
      </c>
      <c r="C2610" s="71" t="s">
        <v>7091</v>
      </c>
      <c r="D2610" s="114" t="s">
        <v>7092</v>
      </c>
      <c r="E2610" s="132"/>
      <c r="F2610" s="107"/>
      <c r="G2610" s="107"/>
    </row>
    <row r="2611" spans="1:7" x14ac:dyDescent="0.25">
      <c r="A2611" s="104"/>
      <c r="B2611" s="113" t="s">
        <v>14343</v>
      </c>
      <c r="C2611" s="71" t="s">
        <v>7092</v>
      </c>
      <c r="D2611" s="114" t="s">
        <v>7092</v>
      </c>
      <c r="E2611" s="132"/>
      <c r="F2611" s="107"/>
      <c r="G2611" s="107"/>
    </row>
    <row r="2612" spans="1:7" x14ac:dyDescent="0.25">
      <c r="A2612" s="104"/>
      <c r="B2612" s="113" t="s">
        <v>8786</v>
      </c>
      <c r="C2612" s="71" t="s">
        <v>7091</v>
      </c>
      <c r="D2612" s="114" t="s">
        <v>7092</v>
      </c>
      <c r="E2612" s="132"/>
      <c r="F2612" s="107"/>
      <c r="G2612" s="107"/>
    </row>
    <row r="2613" spans="1:7" x14ac:dyDescent="0.25">
      <c r="A2613" s="104"/>
      <c r="B2613" s="113" t="s">
        <v>14344</v>
      </c>
      <c r="C2613" s="71" t="s">
        <v>7092</v>
      </c>
      <c r="D2613" s="114" t="s">
        <v>7092</v>
      </c>
      <c r="E2613" s="132"/>
      <c r="F2613" s="107"/>
      <c r="G2613" s="107"/>
    </row>
    <row r="2614" spans="1:7" x14ac:dyDescent="0.25">
      <c r="A2614" s="104"/>
      <c r="B2614" s="113" t="s">
        <v>2863</v>
      </c>
      <c r="C2614" s="71" t="s">
        <v>7092</v>
      </c>
      <c r="D2614" s="114" t="s">
        <v>7092</v>
      </c>
      <c r="E2614" s="132"/>
      <c r="F2614" s="107"/>
      <c r="G2614" s="107"/>
    </row>
    <row r="2615" spans="1:7" x14ac:dyDescent="0.25">
      <c r="A2615" s="104"/>
      <c r="B2615" s="113" t="s">
        <v>2864</v>
      </c>
      <c r="C2615" s="71" t="s">
        <v>7092</v>
      </c>
      <c r="D2615" s="114" t="s">
        <v>7092</v>
      </c>
      <c r="E2615" s="132"/>
      <c r="F2615" s="107"/>
      <c r="G2615" s="107"/>
    </row>
    <row r="2616" spans="1:7" x14ac:dyDescent="0.25">
      <c r="A2616" s="104"/>
      <c r="B2616" s="113" t="s">
        <v>14345</v>
      </c>
      <c r="C2616" s="71" t="s">
        <v>7091</v>
      </c>
      <c r="D2616" s="114" t="s">
        <v>7092</v>
      </c>
      <c r="E2616" s="132"/>
      <c r="F2616" s="107"/>
      <c r="G2616" s="107"/>
    </row>
    <row r="2617" spans="1:7" x14ac:dyDescent="0.25">
      <c r="A2617" s="104"/>
      <c r="B2617" s="113" t="s">
        <v>2865</v>
      </c>
      <c r="C2617" s="71" t="s">
        <v>7092</v>
      </c>
      <c r="D2617" s="114" t="s">
        <v>7092</v>
      </c>
      <c r="E2617" s="132"/>
      <c r="F2617" s="107"/>
      <c r="G2617" s="107"/>
    </row>
    <row r="2618" spans="1:7" x14ac:dyDescent="0.25">
      <c r="A2618" s="104"/>
      <c r="B2618" s="113" t="s">
        <v>2866</v>
      </c>
      <c r="C2618" s="71" t="s">
        <v>7092</v>
      </c>
      <c r="D2618" s="114" t="s">
        <v>7092</v>
      </c>
      <c r="E2618" s="132"/>
      <c r="F2618" s="107"/>
      <c r="G2618" s="107"/>
    </row>
    <row r="2619" spans="1:7" x14ac:dyDescent="0.25">
      <c r="A2619" s="104"/>
      <c r="B2619" s="113" t="s">
        <v>2867</v>
      </c>
      <c r="C2619" s="71" t="s">
        <v>7092</v>
      </c>
      <c r="D2619" s="114" t="s">
        <v>7092</v>
      </c>
      <c r="E2619" s="132"/>
      <c r="F2619" s="107"/>
      <c r="G2619" s="107"/>
    </row>
    <row r="2620" spans="1:7" x14ac:dyDescent="0.25">
      <c r="A2620" s="104"/>
      <c r="B2620" s="113" t="s">
        <v>5276</v>
      </c>
      <c r="C2620" s="71" t="s">
        <v>7091</v>
      </c>
      <c r="D2620" s="114" t="s">
        <v>7092</v>
      </c>
      <c r="E2620" s="132"/>
      <c r="F2620" s="107"/>
      <c r="G2620" s="107"/>
    </row>
    <row r="2621" spans="1:7" x14ac:dyDescent="0.25">
      <c r="A2621" s="104"/>
      <c r="B2621" s="113" t="s">
        <v>5277</v>
      </c>
      <c r="C2621" s="71" t="s">
        <v>7091</v>
      </c>
      <c r="D2621" s="114" t="s">
        <v>7092</v>
      </c>
      <c r="E2621" s="132"/>
      <c r="F2621" s="107"/>
      <c r="G2621" s="107"/>
    </row>
    <row r="2622" spans="1:7" x14ac:dyDescent="0.25">
      <c r="A2622" s="104"/>
      <c r="B2622" s="113" t="s">
        <v>8789</v>
      </c>
      <c r="C2622" s="71" t="s">
        <v>7092</v>
      </c>
      <c r="D2622" s="114" t="s">
        <v>7092</v>
      </c>
      <c r="E2622" s="132"/>
      <c r="F2622" s="107"/>
      <c r="G2622" s="107"/>
    </row>
    <row r="2623" spans="1:7" x14ac:dyDescent="0.25">
      <c r="A2623" s="104"/>
      <c r="B2623" s="113" t="s">
        <v>14346</v>
      </c>
      <c r="C2623" s="71" t="s">
        <v>7092</v>
      </c>
      <c r="D2623" s="114" t="s">
        <v>7092</v>
      </c>
      <c r="E2623" s="132"/>
      <c r="F2623" s="107"/>
      <c r="G2623" s="107"/>
    </row>
    <row r="2624" spans="1:7" x14ac:dyDescent="0.25">
      <c r="A2624" s="104"/>
      <c r="B2624" s="113" t="s">
        <v>11372</v>
      </c>
      <c r="C2624" s="71" t="s">
        <v>7092</v>
      </c>
      <c r="D2624" s="114" t="s">
        <v>7091</v>
      </c>
      <c r="E2624" s="132"/>
      <c r="F2624" s="107"/>
      <c r="G2624" s="107"/>
    </row>
    <row r="2625" spans="1:7" x14ac:dyDescent="0.25">
      <c r="A2625" s="104"/>
      <c r="B2625" s="113" t="s">
        <v>11373</v>
      </c>
      <c r="C2625" s="71" t="s">
        <v>7092</v>
      </c>
      <c r="D2625" s="114" t="s">
        <v>7092</v>
      </c>
      <c r="E2625" s="132"/>
      <c r="F2625" s="107"/>
      <c r="G2625" s="107"/>
    </row>
    <row r="2626" spans="1:7" x14ac:dyDescent="0.25">
      <c r="A2626" s="104"/>
      <c r="B2626" s="113" t="s">
        <v>11374</v>
      </c>
      <c r="C2626" s="71" t="s">
        <v>7092</v>
      </c>
      <c r="D2626" s="114" t="s">
        <v>7092</v>
      </c>
      <c r="E2626" s="132"/>
      <c r="F2626" s="107"/>
      <c r="G2626" s="107"/>
    </row>
    <row r="2627" spans="1:7" x14ac:dyDescent="0.25">
      <c r="A2627" s="104"/>
      <c r="B2627" s="113" t="s">
        <v>2868</v>
      </c>
      <c r="C2627" s="71" t="s">
        <v>7091</v>
      </c>
      <c r="D2627" s="114" t="s">
        <v>7092</v>
      </c>
      <c r="E2627" s="132"/>
      <c r="F2627" s="107"/>
      <c r="G2627" s="107"/>
    </row>
    <row r="2628" spans="1:7" x14ac:dyDescent="0.25">
      <c r="A2628" s="104"/>
      <c r="B2628" s="113" t="s">
        <v>14347</v>
      </c>
      <c r="C2628" s="71" t="s">
        <v>7092</v>
      </c>
      <c r="D2628" s="114" t="s">
        <v>7092</v>
      </c>
      <c r="E2628" s="132"/>
      <c r="F2628" s="107"/>
      <c r="G2628" s="107"/>
    </row>
    <row r="2629" spans="1:7" x14ac:dyDescent="0.25">
      <c r="A2629" s="104"/>
      <c r="B2629" s="113" t="s">
        <v>14348</v>
      </c>
      <c r="C2629" s="71" t="s">
        <v>7092</v>
      </c>
      <c r="D2629" s="114" t="s">
        <v>7092</v>
      </c>
      <c r="E2629" s="132"/>
      <c r="F2629" s="107"/>
      <c r="G2629" s="107"/>
    </row>
    <row r="2630" spans="1:7" x14ac:dyDescent="0.25">
      <c r="A2630" s="104"/>
      <c r="B2630" s="113" t="s">
        <v>14349</v>
      </c>
      <c r="C2630" s="71" t="s">
        <v>7092</v>
      </c>
      <c r="D2630" s="114" t="s">
        <v>7092</v>
      </c>
      <c r="E2630" s="132"/>
      <c r="F2630" s="107"/>
      <c r="G2630" s="107"/>
    </row>
    <row r="2631" spans="1:7" x14ac:dyDescent="0.25">
      <c r="A2631" s="104"/>
      <c r="B2631" s="113" t="s">
        <v>5278</v>
      </c>
      <c r="C2631" s="71" t="s">
        <v>7091</v>
      </c>
      <c r="D2631" s="114" t="s">
        <v>7092</v>
      </c>
      <c r="E2631" s="132"/>
      <c r="F2631" s="107"/>
      <c r="G2631" s="107"/>
    </row>
    <row r="2632" spans="1:7" x14ac:dyDescent="0.25">
      <c r="A2632" s="104"/>
      <c r="B2632" s="113" t="s">
        <v>2869</v>
      </c>
      <c r="C2632" s="71" t="s">
        <v>7092</v>
      </c>
      <c r="D2632" s="114" t="s">
        <v>7092</v>
      </c>
      <c r="E2632" s="132"/>
      <c r="F2632" s="107"/>
      <c r="G2632" s="107"/>
    </row>
    <row r="2633" spans="1:7" x14ac:dyDescent="0.25">
      <c r="A2633" s="104"/>
      <c r="B2633" s="113" t="s">
        <v>2870</v>
      </c>
      <c r="C2633" s="71" t="s">
        <v>7092</v>
      </c>
      <c r="D2633" s="114" t="s">
        <v>7092</v>
      </c>
      <c r="E2633" s="132"/>
      <c r="F2633" s="107"/>
      <c r="G2633" s="107"/>
    </row>
    <row r="2634" spans="1:7" x14ac:dyDescent="0.25">
      <c r="A2634" s="104"/>
      <c r="B2634" s="113" t="s">
        <v>2871</v>
      </c>
      <c r="C2634" s="71" t="s">
        <v>7092</v>
      </c>
      <c r="D2634" s="114" t="s">
        <v>7092</v>
      </c>
      <c r="E2634" s="132"/>
      <c r="F2634" s="107"/>
      <c r="G2634" s="107"/>
    </row>
    <row r="2635" spans="1:7" x14ac:dyDescent="0.25">
      <c r="A2635" s="104"/>
      <c r="B2635" s="113" t="s">
        <v>997</v>
      </c>
      <c r="C2635" s="71" t="s">
        <v>7092</v>
      </c>
      <c r="D2635" s="114" t="s">
        <v>7092</v>
      </c>
      <c r="E2635" s="132"/>
      <c r="F2635" s="107"/>
      <c r="G2635" s="107"/>
    </row>
    <row r="2636" spans="1:7" x14ac:dyDescent="0.25">
      <c r="A2636" s="104"/>
      <c r="B2636" s="113" t="s">
        <v>998</v>
      </c>
      <c r="C2636" s="71" t="s">
        <v>7092</v>
      </c>
      <c r="D2636" s="114" t="s">
        <v>7092</v>
      </c>
      <c r="E2636" s="132"/>
      <c r="F2636" s="107"/>
      <c r="G2636" s="107"/>
    </row>
    <row r="2637" spans="1:7" x14ac:dyDescent="0.25">
      <c r="A2637" s="104"/>
      <c r="B2637" s="113" t="s">
        <v>5280</v>
      </c>
      <c r="C2637" s="71" t="s">
        <v>7092</v>
      </c>
      <c r="D2637" s="114" t="s">
        <v>7092</v>
      </c>
      <c r="E2637" s="132"/>
      <c r="F2637" s="107"/>
      <c r="G2637" s="107"/>
    </row>
    <row r="2638" spans="1:7" x14ac:dyDescent="0.25">
      <c r="A2638" s="104"/>
      <c r="B2638" s="113" t="s">
        <v>5281</v>
      </c>
      <c r="C2638" s="71" t="s">
        <v>7092</v>
      </c>
      <c r="D2638" s="114" t="s">
        <v>7092</v>
      </c>
      <c r="E2638" s="132"/>
      <c r="F2638" s="107"/>
      <c r="G2638" s="107"/>
    </row>
    <row r="2639" spans="1:7" x14ac:dyDescent="0.25">
      <c r="A2639" s="104"/>
      <c r="B2639" s="113" t="s">
        <v>5282</v>
      </c>
      <c r="C2639" s="71" t="s">
        <v>7092</v>
      </c>
      <c r="D2639" s="114" t="s">
        <v>7092</v>
      </c>
      <c r="E2639" s="132"/>
      <c r="F2639" s="107"/>
      <c r="G2639" s="107"/>
    </row>
    <row r="2640" spans="1:7" x14ac:dyDescent="0.25">
      <c r="A2640" s="104"/>
      <c r="B2640" s="113" t="s">
        <v>5279</v>
      </c>
      <c r="C2640" s="71" t="s">
        <v>7092</v>
      </c>
      <c r="D2640" s="114" t="s">
        <v>7091</v>
      </c>
      <c r="E2640" s="132"/>
      <c r="F2640" s="107"/>
      <c r="G2640" s="107"/>
    </row>
    <row r="2641" spans="1:7" x14ac:dyDescent="0.25">
      <c r="A2641" s="104"/>
      <c r="B2641" s="113" t="s">
        <v>11375</v>
      </c>
      <c r="C2641" s="71" t="s">
        <v>7092</v>
      </c>
      <c r="D2641" s="114" t="s">
        <v>7091</v>
      </c>
      <c r="E2641" s="132"/>
      <c r="F2641" s="107"/>
      <c r="G2641" s="107"/>
    </row>
    <row r="2642" spans="1:7" x14ac:dyDescent="0.25">
      <c r="A2642" s="104"/>
      <c r="B2642" s="113" t="s">
        <v>5283</v>
      </c>
      <c r="C2642" s="71" t="s">
        <v>7092</v>
      </c>
      <c r="D2642" s="114" t="s">
        <v>7092</v>
      </c>
      <c r="E2642" s="132"/>
      <c r="F2642" s="107"/>
      <c r="G2642" s="107"/>
    </row>
    <row r="2643" spans="1:7" x14ac:dyDescent="0.25">
      <c r="A2643" s="104"/>
      <c r="B2643" s="113" t="s">
        <v>7226</v>
      </c>
      <c r="C2643" s="71" t="s">
        <v>7092</v>
      </c>
      <c r="D2643" s="114" t="s">
        <v>7092</v>
      </c>
      <c r="E2643" s="132"/>
      <c r="F2643" s="107"/>
      <c r="G2643" s="107"/>
    </row>
    <row r="2644" spans="1:7" x14ac:dyDescent="0.25">
      <c r="A2644" s="104"/>
      <c r="B2644" s="113" t="s">
        <v>749</v>
      </c>
      <c r="C2644" s="71" t="s">
        <v>7092</v>
      </c>
      <c r="D2644" s="114" t="s">
        <v>7092</v>
      </c>
      <c r="E2644" s="132"/>
      <c r="F2644" s="107"/>
      <c r="G2644" s="107"/>
    </row>
    <row r="2645" spans="1:7" x14ac:dyDescent="0.25">
      <c r="A2645" s="104"/>
      <c r="B2645" s="113" t="s">
        <v>11471</v>
      </c>
      <c r="C2645" s="71" t="s">
        <v>7092</v>
      </c>
      <c r="D2645" s="114" t="s">
        <v>7092</v>
      </c>
      <c r="E2645" s="132"/>
      <c r="F2645" s="107"/>
      <c r="G2645" s="107"/>
    </row>
    <row r="2646" spans="1:7" x14ac:dyDescent="0.25">
      <c r="A2646" s="104"/>
      <c r="B2646" s="113" t="s">
        <v>999</v>
      </c>
      <c r="C2646" s="71" t="s">
        <v>7092</v>
      </c>
      <c r="D2646" s="114" t="s">
        <v>7092</v>
      </c>
      <c r="E2646" s="132"/>
      <c r="F2646" s="107"/>
      <c r="G2646" s="107"/>
    </row>
    <row r="2647" spans="1:7" x14ac:dyDescent="0.25">
      <c r="A2647" s="104"/>
      <c r="B2647" s="113" t="s">
        <v>14350</v>
      </c>
      <c r="C2647" s="71" t="s">
        <v>7092</v>
      </c>
      <c r="D2647" s="114" t="s">
        <v>7092</v>
      </c>
      <c r="E2647" s="132"/>
      <c r="F2647" s="107"/>
      <c r="G2647" s="107"/>
    </row>
    <row r="2648" spans="1:7" x14ac:dyDescent="0.25">
      <c r="A2648" s="104"/>
      <c r="B2648" s="113" t="s">
        <v>4036</v>
      </c>
      <c r="C2648" s="71" t="s">
        <v>7092</v>
      </c>
      <c r="D2648" s="114" t="s">
        <v>7091</v>
      </c>
      <c r="E2648" s="132"/>
      <c r="F2648" s="107"/>
      <c r="G2648" s="107"/>
    </row>
    <row r="2649" spans="1:7" x14ac:dyDescent="0.25">
      <c r="A2649" s="104"/>
      <c r="B2649" s="113" t="s">
        <v>14351</v>
      </c>
      <c r="C2649" s="71" t="s">
        <v>7092</v>
      </c>
      <c r="D2649" s="114" t="s">
        <v>7091</v>
      </c>
      <c r="E2649" s="132"/>
      <c r="F2649" s="107"/>
      <c r="G2649" s="107"/>
    </row>
    <row r="2650" spans="1:7" x14ac:dyDescent="0.25">
      <c r="A2650" s="104"/>
      <c r="B2650" s="113" t="s">
        <v>1000</v>
      </c>
      <c r="C2650" s="71" t="s">
        <v>7092</v>
      </c>
      <c r="D2650" s="114" t="s">
        <v>7091</v>
      </c>
      <c r="E2650" s="132"/>
      <c r="F2650" s="107"/>
      <c r="G2650" s="107"/>
    </row>
    <row r="2651" spans="1:7" x14ac:dyDescent="0.25">
      <c r="A2651" s="104"/>
      <c r="B2651" s="113" t="s">
        <v>4034</v>
      </c>
      <c r="C2651" s="71" t="s">
        <v>7092</v>
      </c>
      <c r="D2651" s="114" t="s">
        <v>7091</v>
      </c>
      <c r="E2651" s="132"/>
      <c r="F2651" s="107"/>
      <c r="G2651" s="107"/>
    </row>
    <row r="2652" spans="1:7" x14ac:dyDescent="0.25">
      <c r="A2652" s="104"/>
      <c r="B2652" s="113" t="s">
        <v>14352</v>
      </c>
      <c r="C2652" s="71" t="s">
        <v>7092</v>
      </c>
      <c r="D2652" s="114" t="s">
        <v>7091</v>
      </c>
      <c r="E2652" s="132"/>
      <c r="F2652" s="107"/>
      <c r="G2652" s="107"/>
    </row>
    <row r="2653" spans="1:7" x14ac:dyDescent="0.25">
      <c r="A2653" s="104"/>
      <c r="B2653" s="113" t="s">
        <v>5162</v>
      </c>
      <c r="C2653" s="71" t="s">
        <v>7092</v>
      </c>
      <c r="D2653" s="114" t="s">
        <v>7091</v>
      </c>
      <c r="E2653" s="132"/>
      <c r="F2653" s="107"/>
      <c r="G2653" s="107"/>
    </row>
    <row r="2654" spans="1:7" x14ac:dyDescent="0.25">
      <c r="A2654" s="104"/>
      <c r="B2654" s="113" t="s">
        <v>4035</v>
      </c>
      <c r="C2654" s="71" t="s">
        <v>7092</v>
      </c>
      <c r="D2654" s="114" t="s">
        <v>7091</v>
      </c>
      <c r="E2654" s="132"/>
      <c r="F2654" s="107"/>
      <c r="G2654" s="107"/>
    </row>
    <row r="2655" spans="1:7" x14ac:dyDescent="0.25">
      <c r="A2655" s="104"/>
      <c r="B2655" s="113" t="s">
        <v>14353</v>
      </c>
      <c r="C2655" s="71" t="s">
        <v>7092</v>
      </c>
      <c r="D2655" s="114" t="s">
        <v>7091</v>
      </c>
      <c r="E2655" s="132"/>
      <c r="F2655" s="107"/>
      <c r="G2655" s="107"/>
    </row>
    <row r="2656" spans="1:7" x14ac:dyDescent="0.25">
      <c r="A2656" s="104"/>
      <c r="B2656" s="113" t="s">
        <v>2674</v>
      </c>
      <c r="C2656" s="71" t="s">
        <v>7092</v>
      </c>
      <c r="D2656" s="114" t="s">
        <v>7091</v>
      </c>
      <c r="E2656" s="132"/>
      <c r="F2656" s="107"/>
      <c r="G2656" s="107"/>
    </row>
    <row r="2657" spans="1:7" x14ac:dyDescent="0.25">
      <c r="A2657" s="104"/>
      <c r="B2657" s="113" t="s">
        <v>4037</v>
      </c>
      <c r="C2657" s="71" t="s">
        <v>7092</v>
      </c>
      <c r="D2657" s="114" t="s">
        <v>7091</v>
      </c>
      <c r="E2657" s="132"/>
      <c r="F2657" s="107"/>
      <c r="G2657" s="107"/>
    </row>
    <row r="2658" spans="1:7" x14ac:dyDescent="0.25">
      <c r="A2658" s="104"/>
      <c r="B2658" s="113" t="s">
        <v>4038</v>
      </c>
      <c r="C2658" s="71" t="s">
        <v>7092</v>
      </c>
      <c r="D2658" s="114" t="s">
        <v>7092</v>
      </c>
      <c r="E2658" s="132"/>
      <c r="F2658" s="107"/>
      <c r="G2658" s="107"/>
    </row>
    <row r="2659" spans="1:7" x14ac:dyDescent="0.25">
      <c r="A2659" s="104"/>
      <c r="B2659" s="113" t="s">
        <v>2675</v>
      </c>
      <c r="C2659" s="71" t="s">
        <v>7092</v>
      </c>
      <c r="D2659" s="114" t="s">
        <v>7091</v>
      </c>
      <c r="E2659" s="132"/>
      <c r="F2659" s="107"/>
      <c r="G2659" s="107"/>
    </row>
    <row r="2660" spans="1:7" x14ac:dyDescent="0.25">
      <c r="A2660" s="104"/>
      <c r="B2660" s="113" t="s">
        <v>14354</v>
      </c>
      <c r="C2660" s="71" t="s">
        <v>7092</v>
      </c>
      <c r="D2660" s="114" t="s">
        <v>7092</v>
      </c>
      <c r="E2660" s="132"/>
      <c r="F2660" s="107"/>
      <c r="G2660" s="107"/>
    </row>
    <row r="2661" spans="1:7" x14ac:dyDescent="0.25">
      <c r="A2661" s="104"/>
      <c r="B2661" s="113" t="s">
        <v>2676</v>
      </c>
      <c r="C2661" s="71" t="s">
        <v>7092</v>
      </c>
      <c r="D2661" s="114" t="s">
        <v>7092</v>
      </c>
      <c r="E2661" s="132"/>
      <c r="F2661" s="107"/>
      <c r="G2661" s="107"/>
    </row>
    <row r="2662" spans="1:7" x14ac:dyDescent="0.25">
      <c r="A2662" s="104"/>
      <c r="B2662" s="113" t="s">
        <v>2677</v>
      </c>
      <c r="C2662" s="71" t="s">
        <v>7092</v>
      </c>
      <c r="D2662" s="114" t="s">
        <v>7092</v>
      </c>
      <c r="E2662" s="132"/>
      <c r="F2662" s="107"/>
      <c r="G2662" s="107"/>
    </row>
    <row r="2663" spans="1:7" x14ac:dyDescent="0.25">
      <c r="A2663" s="104"/>
      <c r="B2663" s="113" t="s">
        <v>2678</v>
      </c>
      <c r="C2663" s="71" t="s">
        <v>7092</v>
      </c>
      <c r="D2663" s="114" t="s">
        <v>7091</v>
      </c>
      <c r="E2663" s="132"/>
      <c r="F2663" s="107"/>
      <c r="G2663" s="107"/>
    </row>
    <row r="2664" spans="1:7" x14ac:dyDescent="0.25">
      <c r="A2664" s="104"/>
      <c r="B2664" s="113" t="s">
        <v>2679</v>
      </c>
      <c r="C2664" s="71" t="s">
        <v>7092</v>
      </c>
      <c r="D2664" s="114" t="s">
        <v>7091</v>
      </c>
      <c r="E2664" s="132"/>
      <c r="F2664" s="107"/>
      <c r="G2664" s="107"/>
    </row>
    <row r="2665" spans="1:7" x14ac:dyDescent="0.25">
      <c r="A2665" s="104"/>
      <c r="B2665" s="113" t="s">
        <v>2680</v>
      </c>
      <c r="C2665" s="71" t="s">
        <v>7092</v>
      </c>
      <c r="D2665" s="114" t="s">
        <v>7091</v>
      </c>
      <c r="E2665" s="132"/>
      <c r="F2665" s="107"/>
      <c r="G2665" s="107"/>
    </row>
    <row r="2666" spans="1:7" x14ac:dyDescent="0.25">
      <c r="A2666" s="104"/>
      <c r="B2666" s="113" t="s">
        <v>14355</v>
      </c>
      <c r="C2666" s="71" t="s">
        <v>7092</v>
      </c>
      <c r="D2666" s="114" t="s">
        <v>7092</v>
      </c>
      <c r="E2666" s="132"/>
      <c r="F2666" s="107"/>
      <c r="G2666" s="107"/>
    </row>
    <row r="2667" spans="1:7" x14ac:dyDescent="0.25">
      <c r="A2667" s="104"/>
      <c r="B2667" s="113" t="s">
        <v>4039</v>
      </c>
      <c r="C2667" s="71" t="s">
        <v>7091</v>
      </c>
      <c r="D2667" s="114" t="s">
        <v>7092</v>
      </c>
      <c r="E2667" s="132"/>
      <c r="F2667" s="107"/>
      <c r="G2667" s="107"/>
    </row>
    <row r="2668" spans="1:7" x14ac:dyDescent="0.25">
      <c r="A2668" s="104"/>
      <c r="B2668" s="113" t="s">
        <v>14356</v>
      </c>
      <c r="C2668" s="71" t="s">
        <v>7092</v>
      </c>
      <c r="D2668" s="114" t="s">
        <v>7092</v>
      </c>
      <c r="E2668" s="132"/>
      <c r="F2668" s="107"/>
      <c r="G2668" s="107"/>
    </row>
    <row r="2669" spans="1:7" x14ac:dyDescent="0.25">
      <c r="A2669" s="104"/>
      <c r="B2669" s="113" t="s">
        <v>14357</v>
      </c>
      <c r="C2669" s="71" t="s">
        <v>7092</v>
      </c>
      <c r="D2669" s="114" t="s">
        <v>7092</v>
      </c>
      <c r="E2669" s="132"/>
      <c r="F2669" s="107"/>
      <c r="G2669" s="107"/>
    </row>
    <row r="2670" spans="1:7" x14ac:dyDescent="0.25">
      <c r="A2670" s="104"/>
      <c r="B2670" s="113" t="s">
        <v>14358</v>
      </c>
      <c r="C2670" s="71" t="s">
        <v>7092</v>
      </c>
      <c r="D2670" s="114" t="s">
        <v>7092</v>
      </c>
      <c r="E2670" s="132"/>
      <c r="F2670" s="107"/>
      <c r="G2670" s="107"/>
    </row>
    <row r="2671" spans="1:7" x14ac:dyDescent="0.25">
      <c r="A2671" s="104"/>
      <c r="B2671" s="113" t="s">
        <v>2681</v>
      </c>
      <c r="C2671" s="71" t="s">
        <v>7092</v>
      </c>
      <c r="D2671" s="114" t="s">
        <v>7092</v>
      </c>
      <c r="E2671" s="132"/>
      <c r="F2671" s="107"/>
      <c r="G2671" s="107"/>
    </row>
    <row r="2672" spans="1:7" x14ac:dyDescent="0.25">
      <c r="A2672" s="104"/>
      <c r="B2672" s="113" t="s">
        <v>14359</v>
      </c>
      <c r="C2672" s="71" t="s">
        <v>7092</v>
      </c>
      <c r="D2672" s="114" t="s">
        <v>7092</v>
      </c>
      <c r="E2672" s="132"/>
      <c r="F2672" s="107"/>
      <c r="G2672" s="107"/>
    </row>
    <row r="2673" spans="1:7" x14ac:dyDescent="0.25">
      <c r="A2673" s="104"/>
      <c r="B2673" s="113" t="s">
        <v>4040</v>
      </c>
      <c r="C2673" s="71" t="s">
        <v>7091</v>
      </c>
      <c r="D2673" s="114" t="s">
        <v>7092</v>
      </c>
      <c r="E2673" s="132"/>
      <c r="F2673" s="107"/>
      <c r="G2673" s="107"/>
    </row>
    <row r="2674" spans="1:7" x14ac:dyDescent="0.25">
      <c r="A2674" s="104"/>
      <c r="B2674" s="113" t="s">
        <v>14360</v>
      </c>
      <c r="C2674" s="71" t="s">
        <v>7092</v>
      </c>
      <c r="D2674" s="114" t="s">
        <v>7092</v>
      </c>
      <c r="E2674" s="132"/>
      <c r="F2674" s="107"/>
      <c r="G2674" s="107"/>
    </row>
    <row r="2675" spans="1:7" x14ac:dyDescent="0.25">
      <c r="A2675" s="104"/>
      <c r="B2675" s="113" t="s">
        <v>11376</v>
      </c>
      <c r="C2675" s="71" t="s">
        <v>7091</v>
      </c>
      <c r="D2675" s="114" t="s">
        <v>7092</v>
      </c>
      <c r="E2675" s="132"/>
      <c r="F2675" s="107"/>
      <c r="G2675" s="107"/>
    </row>
    <row r="2676" spans="1:7" x14ac:dyDescent="0.25">
      <c r="A2676" s="104"/>
      <c r="B2676" s="113" t="s">
        <v>11472</v>
      </c>
      <c r="C2676" s="71" t="s">
        <v>7092</v>
      </c>
      <c r="D2676" s="114" t="s">
        <v>7092</v>
      </c>
      <c r="E2676" s="132"/>
      <c r="F2676" s="107"/>
      <c r="G2676" s="107"/>
    </row>
    <row r="2677" spans="1:7" x14ac:dyDescent="0.25">
      <c r="A2677" s="104"/>
      <c r="B2677" s="113" t="s">
        <v>14361</v>
      </c>
      <c r="C2677" s="71" t="s">
        <v>7092</v>
      </c>
      <c r="D2677" s="114" t="s">
        <v>7092</v>
      </c>
      <c r="E2677" s="132"/>
      <c r="F2677" s="107"/>
      <c r="G2677" s="107"/>
    </row>
    <row r="2678" spans="1:7" x14ac:dyDescent="0.25">
      <c r="A2678" s="104"/>
      <c r="B2678" s="113" t="s">
        <v>14362</v>
      </c>
      <c r="C2678" s="71" t="s">
        <v>7092</v>
      </c>
      <c r="D2678" s="114" t="s">
        <v>7092</v>
      </c>
      <c r="E2678" s="132"/>
      <c r="F2678" s="107"/>
      <c r="G2678" s="107"/>
    </row>
    <row r="2679" spans="1:7" x14ac:dyDescent="0.25">
      <c r="A2679" s="104"/>
      <c r="B2679" s="113" t="s">
        <v>14363</v>
      </c>
      <c r="C2679" s="71" t="s">
        <v>7092</v>
      </c>
      <c r="D2679" s="114" t="s">
        <v>7092</v>
      </c>
      <c r="E2679" s="132"/>
      <c r="F2679" s="107"/>
      <c r="G2679" s="107"/>
    </row>
    <row r="2680" spans="1:7" x14ac:dyDescent="0.25">
      <c r="A2680" s="104"/>
      <c r="B2680" s="113" t="s">
        <v>14364</v>
      </c>
      <c r="C2680" s="71" t="s">
        <v>7092</v>
      </c>
      <c r="D2680" s="114" t="s">
        <v>7092</v>
      </c>
      <c r="E2680" s="132"/>
      <c r="F2680" s="107"/>
      <c r="G2680" s="107"/>
    </row>
    <row r="2681" spans="1:7" x14ac:dyDescent="0.25">
      <c r="A2681" s="104"/>
      <c r="B2681" s="113" t="s">
        <v>2682</v>
      </c>
      <c r="C2681" s="71" t="s">
        <v>7092</v>
      </c>
      <c r="D2681" s="114" t="s">
        <v>7092</v>
      </c>
      <c r="E2681" s="132"/>
      <c r="F2681" s="107"/>
      <c r="G2681" s="107"/>
    </row>
    <row r="2682" spans="1:7" x14ac:dyDescent="0.25">
      <c r="A2682" s="104"/>
      <c r="B2682" s="113" t="s">
        <v>2683</v>
      </c>
      <c r="C2682" s="71" t="s">
        <v>7091</v>
      </c>
      <c r="D2682" s="114" t="s">
        <v>7092</v>
      </c>
      <c r="E2682" s="132"/>
      <c r="F2682" s="107"/>
      <c r="G2682" s="107"/>
    </row>
    <row r="2683" spans="1:7" x14ac:dyDescent="0.25">
      <c r="A2683" s="104"/>
      <c r="B2683" s="113" t="s">
        <v>14365</v>
      </c>
      <c r="C2683" s="71" t="s">
        <v>7092</v>
      </c>
      <c r="D2683" s="114" t="s">
        <v>7092</v>
      </c>
      <c r="E2683" s="132"/>
      <c r="F2683" s="107"/>
      <c r="G2683" s="107"/>
    </row>
    <row r="2684" spans="1:7" x14ac:dyDescent="0.25">
      <c r="A2684" s="104"/>
      <c r="B2684" s="113" t="s">
        <v>14366</v>
      </c>
      <c r="C2684" s="71" t="s">
        <v>7092</v>
      </c>
      <c r="D2684" s="114" t="s">
        <v>7092</v>
      </c>
      <c r="E2684" s="132"/>
      <c r="F2684" s="107"/>
      <c r="G2684" s="107"/>
    </row>
    <row r="2685" spans="1:7" x14ac:dyDescent="0.25">
      <c r="A2685" s="104"/>
      <c r="B2685" s="113" t="s">
        <v>14367</v>
      </c>
      <c r="C2685" s="71" t="s">
        <v>7092</v>
      </c>
      <c r="D2685" s="114" t="s">
        <v>7092</v>
      </c>
      <c r="E2685" s="132"/>
      <c r="F2685" s="107"/>
      <c r="G2685" s="107"/>
    </row>
    <row r="2686" spans="1:7" x14ac:dyDescent="0.25">
      <c r="A2686" s="104"/>
      <c r="B2686" s="113" t="s">
        <v>2684</v>
      </c>
      <c r="C2686" s="71" t="s">
        <v>7091</v>
      </c>
      <c r="D2686" s="114" t="s">
        <v>7092</v>
      </c>
      <c r="E2686" s="132"/>
      <c r="F2686" s="107"/>
      <c r="G2686" s="107"/>
    </row>
    <row r="2687" spans="1:7" x14ac:dyDescent="0.25">
      <c r="A2687" s="104"/>
      <c r="B2687" s="113" t="s">
        <v>14368</v>
      </c>
      <c r="C2687" s="71" t="s">
        <v>7092</v>
      </c>
      <c r="D2687" s="114" t="s">
        <v>7092</v>
      </c>
      <c r="E2687" s="132"/>
      <c r="F2687" s="107"/>
      <c r="G2687" s="107"/>
    </row>
    <row r="2688" spans="1:7" x14ac:dyDescent="0.25">
      <c r="A2688" s="104"/>
      <c r="B2688" s="113" t="s">
        <v>14369</v>
      </c>
      <c r="C2688" s="71" t="s">
        <v>7092</v>
      </c>
      <c r="D2688" s="114" t="s">
        <v>7092</v>
      </c>
      <c r="E2688" s="132"/>
      <c r="F2688" s="107"/>
      <c r="G2688" s="107"/>
    </row>
    <row r="2689" spans="1:7" x14ac:dyDescent="0.25">
      <c r="A2689" s="104"/>
      <c r="B2689" s="113" t="s">
        <v>10104</v>
      </c>
      <c r="C2689" s="71" t="s">
        <v>7091</v>
      </c>
      <c r="D2689" s="114" t="s">
        <v>7092</v>
      </c>
      <c r="E2689" s="132"/>
      <c r="F2689" s="107"/>
      <c r="G2689" s="107"/>
    </row>
    <row r="2690" spans="1:7" x14ac:dyDescent="0.25">
      <c r="A2690" s="104"/>
      <c r="B2690" s="113" t="s">
        <v>4041</v>
      </c>
      <c r="C2690" s="71" t="s">
        <v>7091</v>
      </c>
      <c r="D2690" s="114" t="s">
        <v>7092</v>
      </c>
      <c r="E2690" s="132"/>
      <c r="F2690" s="107"/>
      <c r="G2690" s="107"/>
    </row>
    <row r="2691" spans="1:7" x14ac:dyDescent="0.25">
      <c r="A2691" s="104"/>
      <c r="B2691" s="113" t="s">
        <v>2685</v>
      </c>
      <c r="C2691" s="71" t="s">
        <v>7092</v>
      </c>
      <c r="D2691" s="114" t="s">
        <v>7092</v>
      </c>
      <c r="E2691" s="132"/>
      <c r="F2691" s="107"/>
      <c r="G2691" s="107"/>
    </row>
    <row r="2692" spans="1:7" x14ac:dyDescent="0.25">
      <c r="A2692" s="104"/>
      <c r="B2692" s="113" t="s">
        <v>2686</v>
      </c>
      <c r="C2692" s="71" t="s">
        <v>7092</v>
      </c>
      <c r="D2692" s="114" t="s">
        <v>7092</v>
      </c>
      <c r="E2692" s="132"/>
      <c r="F2692" s="107"/>
      <c r="G2692" s="107"/>
    </row>
    <row r="2693" spans="1:7" x14ac:dyDescent="0.25">
      <c r="A2693" s="104"/>
      <c r="B2693" s="113" t="s">
        <v>4042</v>
      </c>
      <c r="C2693" s="71" t="s">
        <v>7092</v>
      </c>
      <c r="D2693" s="114" t="s">
        <v>7092</v>
      </c>
      <c r="E2693" s="132"/>
      <c r="F2693" s="107"/>
      <c r="G2693" s="107"/>
    </row>
    <row r="2694" spans="1:7" x14ac:dyDescent="0.25">
      <c r="A2694" s="104"/>
      <c r="B2694" s="113" t="s">
        <v>14370</v>
      </c>
      <c r="C2694" s="71" t="s">
        <v>7092</v>
      </c>
      <c r="D2694" s="114" t="s">
        <v>7092</v>
      </c>
      <c r="E2694" s="132"/>
      <c r="F2694" s="107"/>
      <c r="G2694" s="107"/>
    </row>
    <row r="2695" spans="1:7" x14ac:dyDescent="0.25">
      <c r="A2695" s="104"/>
      <c r="B2695" s="113" t="s">
        <v>14371</v>
      </c>
      <c r="C2695" s="71" t="s">
        <v>7092</v>
      </c>
      <c r="D2695" s="114" t="s">
        <v>7092</v>
      </c>
      <c r="E2695" s="132"/>
      <c r="F2695" s="107"/>
      <c r="G2695" s="107"/>
    </row>
    <row r="2696" spans="1:7" x14ac:dyDescent="0.25">
      <c r="A2696" s="104"/>
      <c r="B2696" s="113" t="s">
        <v>4043</v>
      </c>
      <c r="C2696" s="71" t="s">
        <v>7091</v>
      </c>
      <c r="D2696" s="114" t="s">
        <v>7092</v>
      </c>
      <c r="E2696" s="132"/>
      <c r="F2696" s="107"/>
      <c r="G2696" s="107"/>
    </row>
    <row r="2697" spans="1:7" x14ac:dyDescent="0.25">
      <c r="A2697" s="104"/>
      <c r="B2697" s="113" t="s">
        <v>14372</v>
      </c>
      <c r="C2697" s="71" t="s">
        <v>7092</v>
      </c>
      <c r="D2697" s="114" t="s">
        <v>7092</v>
      </c>
      <c r="E2697" s="132"/>
      <c r="F2697" s="107"/>
      <c r="G2697" s="107"/>
    </row>
    <row r="2698" spans="1:7" x14ac:dyDescent="0.25">
      <c r="A2698" s="104"/>
      <c r="B2698" s="113" t="s">
        <v>14373</v>
      </c>
      <c r="C2698" s="71" t="s">
        <v>7092</v>
      </c>
      <c r="D2698" s="114" t="s">
        <v>7092</v>
      </c>
      <c r="E2698" s="132"/>
      <c r="F2698" s="107"/>
      <c r="G2698" s="107"/>
    </row>
    <row r="2699" spans="1:7" x14ac:dyDescent="0.25">
      <c r="A2699" s="104"/>
      <c r="B2699" s="113" t="s">
        <v>4044</v>
      </c>
      <c r="C2699" s="71" t="s">
        <v>7091</v>
      </c>
      <c r="D2699" s="114" t="s">
        <v>7092</v>
      </c>
      <c r="E2699" s="132"/>
      <c r="F2699" s="107"/>
      <c r="G2699" s="107"/>
    </row>
    <row r="2700" spans="1:7" x14ac:dyDescent="0.25">
      <c r="A2700" s="104"/>
      <c r="B2700" s="113" t="s">
        <v>14374</v>
      </c>
      <c r="C2700" s="71" t="s">
        <v>7092</v>
      </c>
      <c r="D2700" s="114" t="s">
        <v>7092</v>
      </c>
      <c r="E2700" s="132"/>
      <c r="F2700" s="107"/>
      <c r="G2700" s="107"/>
    </row>
    <row r="2701" spans="1:7" x14ac:dyDescent="0.25">
      <c r="A2701" s="104"/>
      <c r="B2701" s="113" t="s">
        <v>14375</v>
      </c>
      <c r="C2701" s="71" t="s">
        <v>7092</v>
      </c>
      <c r="D2701" s="114" t="s">
        <v>7092</v>
      </c>
      <c r="E2701" s="132"/>
      <c r="F2701" s="107"/>
      <c r="G2701" s="107"/>
    </row>
    <row r="2702" spans="1:7" x14ac:dyDescent="0.25">
      <c r="A2702" s="104"/>
      <c r="B2702" s="113" t="s">
        <v>14376</v>
      </c>
      <c r="C2702" s="71" t="s">
        <v>7092</v>
      </c>
      <c r="D2702" s="114" t="s">
        <v>7092</v>
      </c>
      <c r="E2702" s="132"/>
      <c r="F2702" s="107"/>
      <c r="G2702" s="107"/>
    </row>
    <row r="2703" spans="1:7" x14ac:dyDescent="0.25">
      <c r="A2703" s="104"/>
      <c r="B2703" s="113" t="s">
        <v>2687</v>
      </c>
      <c r="C2703" s="71" t="s">
        <v>7092</v>
      </c>
      <c r="D2703" s="114" t="s">
        <v>7092</v>
      </c>
      <c r="E2703" s="132"/>
      <c r="F2703" s="107"/>
      <c r="G2703" s="107"/>
    </row>
    <row r="2704" spans="1:7" x14ac:dyDescent="0.25">
      <c r="A2704" s="104"/>
      <c r="B2704" s="113" t="s">
        <v>14377</v>
      </c>
      <c r="C2704" s="71" t="s">
        <v>7092</v>
      </c>
      <c r="D2704" s="114" t="s">
        <v>7092</v>
      </c>
      <c r="E2704" s="132"/>
      <c r="F2704" s="107"/>
      <c r="G2704" s="107"/>
    </row>
    <row r="2705" spans="1:7" x14ac:dyDescent="0.25">
      <c r="A2705" s="104"/>
      <c r="B2705" s="113" t="s">
        <v>14378</v>
      </c>
      <c r="C2705" s="71" t="s">
        <v>7092</v>
      </c>
      <c r="D2705" s="114" t="s">
        <v>7092</v>
      </c>
      <c r="E2705" s="132"/>
      <c r="F2705" s="107"/>
      <c r="G2705" s="107"/>
    </row>
    <row r="2706" spans="1:7" x14ac:dyDescent="0.25">
      <c r="A2706" s="104"/>
      <c r="B2706" s="113" t="s">
        <v>14379</v>
      </c>
      <c r="C2706" s="71" t="s">
        <v>7092</v>
      </c>
      <c r="D2706" s="114" t="s">
        <v>7092</v>
      </c>
      <c r="E2706" s="132"/>
      <c r="F2706" s="107"/>
      <c r="G2706" s="107"/>
    </row>
    <row r="2707" spans="1:7" x14ac:dyDescent="0.25">
      <c r="A2707" s="104"/>
      <c r="B2707" s="113" t="s">
        <v>14380</v>
      </c>
      <c r="C2707" s="71" t="s">
        <v>7092</v>
      </c>
      <c r="D2707" s="114" t="s">
        <v>7092</v>
      </c>
      <c r="E2707" s="132"/>
      <c r="F2707" s="107"/>
      <c r="G2707" s="107"/>
    </row>
    <row r="2708" spans="1:7" x14ac:dyDescent="0.25">
      <c r="A2708" s="104"/>
      <c r="B2708" s="113" t="s">
        <v>11377</v>
      </c>
      <c r="C2708" s="71" t="s">
        <v>7091</v>
      </c>
      <c r="D2708" s="114" t="s">
        <v>7092</v>
      </c>
      <c r="E2708" s="132"/>
      <c r="F2708" s="107"/>
      <c r="G2708" s="107"/>
    </row>
    <row r="2709" spans="1:7" x14ac:dyDescent="0.25">
      <c r="A2709" s="104"/>
      <c r="B2709" s="113" t="s">
        <v>14381</v>
      </c>
      <c r="C2709" s="71" t="s">
        <v>7092</v>
      </c>
      <c r="D2709" s="114" t="s">
        <v>7092</v>
      </c>
      <c r="E2709" s="132"/>
      <c r="F2709" s="107"/>
      <c r="G2709" s="107"/>
    </row>
    <row r="2710" spans="1:7" x14ac:dyDescent="0.25">
      <c r="A2710" s="104"/>
      <c r="B2710" s="113" t="s">
        <v>4045</v>
      </c>
      <c r="C2710" s="71" t="s">
        <v>7091</v>
      </c>
      <c r="D2710" s="114" t="s">
        <v>7092</v>
      </c>
      <c r="E2710" s="132"/>
      <c r="F2710" s="107"/>
      <c r="G2710" s="107"/>
    </row>
    <row r="2711" spans="1:7" x14ac:dyDescent="0.25">
      <c r="A2711" s="104"/>
      <c r="B2711" s="113" t="s">
        <v>14382</v>
      </c>
      <c r="C2711" s="71" t="s">
        <v>7092</v>
      </c>
      <c r="D2711" s="114" t="s">
        <v>7092</v>
      </c>
      <c r="E2711" s="132"/>
      <c r="F2711" s="107"/>
      <c r="G2711" s="107"/>
    </row>
    <row r="2712" spans="1:7" x14ac:dyDescent="0.25">
      <c r="A2712" s="104"/>
      <c r="B2712" s="113" t="s">
        <v>14383</v>
      </c>
      <c r="C2712" s="71" t="s">
        <v>7092</v>
      </c>
      <c r="D2712" s="114" t="s">
        <v>7092</v>
      </c>
      <c r="E2712" s="132"/>
      <c r="F2712" s="107"/>
      <c r="G2712" s="107"/>
    </row>
    <row r="2713" spans="1:7" x14ac:dyDescent="0.25">
      <c r="A2713" s="104"/>
      <c r="B2713" s="113" t="s">
        <v>2688</v>
      </c>
      <c r="C2713" s="71" t="s">
        <v>7092</v>
      </c>
      <c r="D2713" s="114" t="s">
        <v>7092</v>
      </c>
      <c r="E2713" s="132"/>
      <c r="F2713" s="107"/>
      <c r="G2713" s="107"/>
    </row>
    <row r="2714" spans="1:7" x14ac:dyDescent="0.25">
      <c r="A2714" s="104"/>
      <c r="B2714" s="113" t="s">
        <v>2689</v>
      </c>
      <c r="C2714" s="71" t="s">
        <v>7091</v>
      </c>
      <c r="D2714" s="114" t="s">
        <v>7092</v>
      </c>
      <c r="E2714" s="132"/>
      <c r="F2714" s="107"/>
      <c r="G2714" s="107"/>
    </row>
    <row r="2715" spans="1:7" x14ac:dyDescent="0.25">
      <c r="A2715" s="104"/>
      <c r="B2715" s="113" t="s">
        <v>14384</v>
      </c>
      <c r="C2715" s="71" t="s">
        <v>7091</v>
      </c>
      <c r="D2715" s="114" t="s">
        <v>7092</v>
      </c>
      <c r="E2715" s="132"/>
      <c r="F2715" s="107"/>
      <c r="G2715" s="107"/>
    </row>
    <row r="2716" spans="1:7" x14ac:dyDescent="0.25">
      <c r="A2716" s="104"/>
      <c r="B2716" s="113" t="s">
        <v>14385</v>
      </c>
      <c r="C2716" s="71" t="s">
        <v>7092</v>
      </c>
      <c r="D2716" s="114" t="s">
        <v>7092</v>
      </c>
      <c r="E2716" s="132"/>
      <c r="F2716" s="107"/>
      <c r="G2716" s="107"/>
    </row>
    <row r="2717" spans="1:7" x14ac:dyDescent="0.25">
      <c r="A2717" s="104"/>
      <c r="B2717" s="113" t="s">
        <v>2690</v>
      </c>
      <c r="C2717" s="71" t="s">
        <v>7091</v>
      </c>
      <c r="D2717" s="114" t="s">
        <v>7092</v>
      </c>
      <c r="E2717" s="132"/>
      <c r="F2717" s="107"/>
      <c r="G2717" s="107"/>
    </row>
    <row r="2718" spans="1:7" x14ac:dyDescent="0.25">
      <c r="A2718" s="104"/>
      <c r="B2718" s="113" t="s">
        <v>14386</v>
      </c>
      <c r="C2718" s="71" t="s">
        <v>7092</v>
      </c>
      <c r="D2718" s="114" t="s">
        <v>7092</v>
      </c>
      <c r="E2718" s="132"/>
      <c r="F2718" s="107"/>
      <c r="G2718" s="107"/>
    </row>
    <row r="2719" spans="1:7" x14ac:dyDescent="0.25">
      <c r="A2719" s="104"/>
      <c r="B2719" s="113" t="s">
        <v>4046</v>
      </c>
      <c r="C2719" s="71" t="s">
        <v>7091</v>
      </c>
      <c r="D2719" s="114" t="s">
        <v>7092</v>
      </c>
      <c r="E2719" s="132"/>
      <c r="F2719" s="107"/>
      <c r="G2719" s="107"/>
    </row>
    <row r="2720" spans="1:7" x14ac:dyDescent="0.25">
      <c r="A2720" s="104"/>
      <c r="B2720" s="113" t="s">
        <v>2691</v>
      </c>
      <c r="C2720" s="71" t="s">
        <v>7092</v>
      </c>
      <c r="D2720" s="114" t="s">
        <v>7092</v>
      </c>
      <c r="E2720" s="132"/>
      <c r="F2720" s="107"/>
      <c r="G2720" s="107"/>
    </row>
    <row r="2721" spans="1:7" x14ac:dyDescent="0.25">
      <c r="A2721" s="104"/>
      <c r="B2721" s="113" t="s">
        <v>14387</v>
      </c>
      <c r="C2721" s="71" t="s">
        <v>7092</v>
      </c>
      <c r="D2721" s="114" t="s">
        <v>7092</v>
      </c>
      <c r="E2721" s="132"/>
      <c r="F2721" s="107"/>
      <c r="G2721" s="107"/>
    </row>
    <row r="2722" spans="1:7" x14ac:dyDescent="0.25">
      <c r="A2722" s="104"/>
      <c r="B2722" s="113" t="s">
        <v>4047</v>
      </c>
      <c r="C2722" s="71" t="s">
        <v>7092</v>
      </c>
      <c r="D2722" s="114" t="s">
        <v>7092</v>
      </c>
      <c r="E2722" s="132"/>
      <c r="F2722" s="107"/>
      <c r="G2722" s="107"/>
    </row>
    <row r="2723" spans="1:7" x14ac:dyDescent="0.25">
      <c r="A2723" s="104"/>
      <c r="B2723" s="113" t="s">
        <v>4048</v>
      </c>
      <c r="C2723" s="71" t="s">
        <v>7092</v>
      </c>
      <c r="D2723" s="114" t="s">
        <v>7092</v>
      </c>
      <c r="E2723" s="132"/>
      <c r="F2723" s="107"/>
      <c r="G2723" s="107"/>
    </row>
    <row r="2724" spans="1:7" x14ac:dyDescent="0.25">
      <c r="A2724" s="104"/>
      <c r="B2724" s="113" t="s">
        <v>14388</v>
      </c>
      <c r="C2724" s="71" t="s">
        <v>7092</v>
      </c>
      <c r="D2724" s="114" t="s">
        <v>7092</v>
      </c>
      <c r="E2724" s="132"/>
      <c r="F2724" s="107"/>
      <c r="G2724" s="107"/>
    </row>
    <row r="2725" spans="1:7" x14ac:dyDescent="0.25">
      <c r="A2725" s="104"/>
      <c r="B2725" s="113" t="s">
        <v>4049</v>
      </c>
      <c r="C2725" s="71" t="s">
        <v>7092</v>
      </c>
      <c r="D2725" s="114" t="s">
        <v>7092</v>
      </c>
      <c r="E2725" s="132"/>
      <c r="F2725" s="107"/>
      <c r="G2725" s="107"/>
    </row>
    <row r="2726" spans="1:7" x14ac:dyDescent="0.25">
      <c r="A2726" s="104"/>
      <c r="B2726" s="113" t="s">
        <v>4050</v>
      </c>
      <c r="C2726" s="71" t="s">
        <v>7092</v>
      </c>
      <c r="D2726" s="114" t="s">
        <v>7092</v>
      </c>
      <c r="E2726" s="132"/>
      <c r="F2726" s="107"/>
      <c r="G2726" s="107"/>
    </row>
    <row r="2727" spans="1:7" x14ac:dyDescent="0.25">
      <c r="A2727" s="104"/>
      <c r="B2727" s="113" t="s">
        <v>14389</v>
      </c>
      <c r="C2727" s="71" t="s">
        <v>7092</v>
      </c>
      <c r="D2727" s="114" t="s">
        <v>7092</v>
      </c>
      <c r="E2727" s="132"/>
      <c r="F2727" s="107"/>
      <c r="G2727" s="107"/>
    </row>
    <row r="2728" spans="1:7" x14ac:dyDescent="0.25">
      <c r="A2728" s="104"/>
      <c r="B2728" s="113" t="s">
        <v>14390</v>
      </c>
      <c r="C2728" s="71" t="s">
        <v>7092</v>
      </c>
      <c r="D2728" s="114" t="s">
        <v>7092</v>
      </c>
      <c r="E2728" s="132"/>
      <c r="F2728" s="107"/>
      <c r="G2728" s="107"/>
    </row>
    <row r="2729" spans="1:7" x14ac:dyDescent="0.25">
      <c r="A2729" s="104"/>
      <c r="B2729" s="113" t="s">
        <v>14391</v>
      </c>
      <c r="C2729" s="71" t="s">
        <v>7092</v>
      </c>
      <c r="D2729" s="114" t="s">
        <v>7092</v>
      </c>
      <c r="E2729" s="132"/>
      <c r="F2729" s="107"/>
      <c r="G2729" s="107"/>
    </row>
    <row r="2730" spans="1:7" x14ac:dyDescent="0.25">
      <c r="A2730" s="104"/>
      <c r="B2730" s="113" t="s">
        <v>14392</v>
      </c>
      <c r="C2730" s="71" t="s">
        <v>7092</v>
      </c>
      <c r="D2730" s="114" t="s">
        <v>7092</v>
      </c>
      <c r="E2730" s="132"/>
      <c r="F2730" s="107"/>
      <c r="G2730" s="107"/>
    </row>
    <row r="2731" spans="1:7" x14ac:dyDescent="0.25">
      <c r="A2731" s="104"/>
      <c r="B2731" s="113" t="s">
        <v>14393</v>
      </c>
      <c r="C2731" s="71" t="s">
        <v>7092</v>
      </c>
      <c r="D2731" s="114" t="s">
        <v>7092</v>
      </c>
      <c r="E2731" s="132"/>
      <c r="F2731" s="107"/>
      <c r="G2731" s="107"/>
    </row>
    <row r="2732" spans="1:7" x14ac:dyDescent="0.25">
      <c r="A2732" s="104"/>
      <c r="B2732" s="113" t="s">
        <v>14394</v>
      </c>
      <c r="C2732" s="71" t="s">
        <v>7092</v>
      </c>
      <c r="D2732" s="114" t="s">
        <v>7092</v>
      </c>
      <c r="E2732" s="132"/>
      <c r="F2732" s="107"/>
      <c r="G2732" s="107"/>
    </row>
    <row r="2733" spans="1:7" x14ac:dyDescent="0.25">
      <c r="A2733" s="104"/>
      <c r="B2733" s="113" t="s">
        <v>5400</v>
      </c>
      <c r="C2733" s="71" t="s">
        <v>7092</v>
      </c>
      <c r="D2733" s="114" t="s">
        <v>7092</v>
      </c>
      <c r="E2733" s="132"/>
      <c r="F2733" s="107"/>
      <c r="G2733" s="107"/>
    </row>
    <row r="2734" spans="1:7" x14ac:dyDescent="0.25">
      <c r="A2734" s="104"/>
      <c r="B2734" s="113" t="s">
        <v>5401</v>
      </c>
      <c r="C2734" s="71" t="s">
        <v>7092</v>
      </c>
      <c r="D2734" s="114" t="s">
        <v>7092</v>
      </c>
      <c r="E2734" s="132"/>
      <c r="F2734" s="107"/>
      <c r="G2734" s="107"/>
    </row>
    <row r="2735" spans="1:7" x14ac:dyDescent="0.25">
      <c r="A2735" s="104"/>
      <c r="B2735" s="113" t="s">
        <v>5402</v>
      </c>
      <c r="C2735" s="71" t="s">
        <v>7092</v>
      </c>
      <c r="D2735" s="114" t="s">
        <v>7092</v>
      </c>
      <c r="E2735" s="132"/>
      <c r="F2735" s="107"/>
      <c r="G2735" s="107"/>
    </row>
    <row r="2736" spans="1:7" x14ac:dyDescent="0.25">
      <c r="A2736" s="104"/>
      <c r="B2736" s="113" t="s">
        <v>5403</v>
      </c>
      <c r="C2736" s="71" t="s">
        <v>7092</v>
      </c>
      <c r="D2736" s="114" t="s">
        <v>7092</v>
      </c>
      <c r="E2736" s="132"/>
      <c r="F2736" s="107"/>
      <c r="G2736" s="107"/>
    </row>
    <row r="2737" spans="1:7" x14ac:dyDescent="0.25">
      <c r="A2737" s="104"/>
      <c r="B2737" s="113" t="s">
        <v>11473</v>
      </c>
      <c r="C2737" s="71" t="s">
        <v>7092</v>
      </c>
      <c r="D2737" s="114" t="s">
        <v>7092</v>
      </c>
      <c r="E2737" s="132"/>
      <c r="F2737" s="107"/>
      <c r="G2737" s="107"/>
    </row>
    <row r="2738" spans="1:7" x14ac:dyDescent="0.25">
      <c r="A2738" s="104"/>
      <c r="B2738" s="113" t="s">
        <v>5404</v>
      </c>
      <c r="C2738" s="71" t="s">
        <v>7092</v>
      </c>
      <c r="D2738" s="114" t="s">
        <v>7092</v>
      </c>
      <c r="E2738" s="132"/>
      <c r="F2738" s="107"/>
      <c r="G2738" s="107"/>
    </row>
    <row r="2739" spans="1:7" x14ac:dyDescent="0.25">
      <c r="A2739" s="104"/>
      <c r="B2739" s="113" t="s">
        <v>5405</v>
      </c>
      <c r="C2739" s="71" t="s">
        <v>7092</v>
      </c>
      <c r="D2739" s="114" t="s">
        <v>7092</v>
      </c>
      <c r="E2739" s="132"/>
      <c r="F2739" s="107"/>
      <c r="G2739" s="107"/>
    </row>
    <row r="2740" spans="1:7" x14ac:dyDescent="0.25">
      <c r="A2740" s="104"/>
      <c r="B2740" s="113" t="s">
        <v>5406</v>
      </c>
      <c r="C2740" s="71" t="s">
        <v>7092</v>
      </c>
      <c r="D2740" s="114" t="s">
        <v>7092</v>
      </c>
      <c r="E2740" s="132"/>
      <c r="F2740" s="107"/>
      <c r="G2740" s="107"/>
    </row>
    <row r="2741" spans="1:7" x14ac:dyDescent="0.25">
      <c r="A2741" s="104"/>
      <c r="B2741" s="113" t="s">
        <v>14395</v>
      </c>
      <c r="C2741" s="71" t="s">
        <v>7092</v>
      </c>
      <c r="D2741" s="114" t="s">
        <v>7092</v>
      </c>
      <c r="E2741" s="132"/>
      <c r="F2741" s="107"/>
      <c r="G2741" s="107"/>
    </row>
    <row r="2742" spans="1:7" x14ac:dyDescent="0.25">
      <c r="A2742" s="104"/>
      <c r="B2742" s="113" t="s">
        <v>5407</v>
      </c>
      <c r="C2742" s="71" t="s">
        <v>7092</v>
      </c>
      <c r="D2742" s="114" t="s">
        <v>7091</v>
      </c>
      <c r="E2742" s="132"/>
      <c r="F2742" s="107"/>
      <c r="G2742" s="107"/>
    </row>
    <row r="2743" spans="1:7" x14ac:dyDescent="0.25">
      <c r="A2743" s="104"/>
      <c r="B2743" s="113" t="s">
        <v>5408</v>
      </c>
      <c r="C2743" s="71" t="s">
        <v>7091</v>
      </c>
      <c r="D2743" s="114" t="s">
        <v>7092</v>
      </c>
      <c r="E2743" s="132"/>
      <c r="F2743" s="107"/>
      <c r="G2743" s="107"/>
    </row>
    <row r="2744" spans="1:7" x14ac:dyDescent="0.25">
      <c r="A2744" s="104"/>
      <c r="B2744" s="113" t="s">
        <v>14396</v>
      </c>
      <c r="C2744" s="71" t="s">
        <v>7092</v>
      </c>
      <c r="D2744" s="114" t="s">
        <v>7092</v>
      </c>
      <c r="E2744" s="132"/>
      <c r="F2744" s="107"/>
      <c r="G2744" s="107"/>
    </row>
    <row r="2745" spans="1:7" x14ac:dyDescent="0.25">
      <c r="A2745" s="104"/>
      <c r="B2745" s="113" t="s">
        <v>5409</v>
      </c>
      <c r="C2745" s="71" t="s">
        <v>7091</v>
      </c>
      <c r="D2745" s="114" t="s">
        <v>7092</v>
      </c>
      <c r="E2745" s="132"/>
      <c r="F2745" s="107"/>
      <c r="G2745" s="107"/>
    </row>
    <row r="2746" spans="1:7" x14ac:dyDescent="0.25">
      <c r="A2746" s="104"/>
      <c r="B2746" s="113" t="s">
        <v>14397</v>
      </c>
      <c r="C2746" s="71" t="s">
        <v>7092</v>
      </c>
      <c r="D2746" s="114" t="s">
        <v>7092</v>
      </c>
      <c r="E2746" s="132"/>
      <c r="F2746" s="107"/>
      <c r="G2746" s="107"/>
    </row>
    <row r="2747" spans="1:7" x14ac:dyDescent="0.25">
      <c r="A2747" s="104"/>
      <c r="B2747" s="113" t="s">
        <v>14398</v>
      </c>
      <c r="C2747" s="71" t="s">
        <v>7092</v>
      </c>
      <c r="D2747" s="114" t="s">
        <v>7092</v>
      </c>
      <c r="E2747" s="132"/>
      <c r="F2747" s="107"/>
      <c r="G2747" s="107"/>
    </row>
    <row r="2748" spans="1:7" x14ac:dyDescent="0.25">
      <c r="A2748" s="104"/>
      <c r="B2748" s="113" t="s">
        <v>14399</v>
      </c>
      <c r="C2748" s="71" t="s">
        <v>7092</v>
      </c>
      <c r="D2748" s="114" t="s">
        <v>7092</v>
      </c>
      <c r="E2748" s="132"/>
      <c r="F2748" s="107"/>
      <c r="G2748" s="107"/>
    </row>
    <row r="2749" spans="1:7" x14ac:dyDescent="0.25">
      <c r="A2749" s="104"/>
      <c r="B2749" s="113" t="s">
        <v>4051</v>
      </c>
      <c r="C2749" s="71" t="s">
        <v>7092</v>
      </c>
      <c r="D2749" s="114" t="s">
        <v>7092</v>
      </c>
      <c r="E2749" s="132"/>
      <c r="F2749" s="107"/>
      <c r="G2749" s="107"/>
    </row>
    <row r="2750" spans="1:7" x14ac:dyDescent="0.25">
      <c r="A2750" s="104"/>
      <c r="B2750" s="113" t="s">
        <v>4052</v>
      </c>
      <c r="C2750" s="71" t="s">
        <v>7092</v>
      </c>
      <c r="D2750" s="114" t="s">
        <v>7092</v>
      </c>
      <c r="E2750" s="132"/>
      <c r="F2750" s="107"/>
      <c r="G2750" s="107"/>
    </row>
    <row r="2751" spans="1:7" x14ac:dyDescent="0.25">
      <c r="A2751" s="104"/>
      <c r="B2751" s="113" t="s">
        <v>5410</v>
      </c>
      <c r="C2751" s="71" t="s">
        <v>7091</v>
      </c>
      <c r="D2751" s="114" t="s">
        <v>7092</v>
      </c>
      <c r="E2751" s="132"/>
      <c r="F2751" s="107"/>
      <c r="G2751" s="107"/>
    </row>
    <row r="2752" spans="1:7" x14ac:dyDescent="0.25">
      <c r="A2752" s="104"/>
      <c r="B2752" s="113" t="s">
        <v>14400</v>
      </c>
      <c r="C2752" s="71" t="s">
        <v>7092</v>
      </c>
      <c r="D2752" s="114" t="s">
        <v>7092</v>
      </c>
      <c r="E2752" s="132"/>
      <c r="F2752" s="107"/>
      <c r="G2752" s="107"/>
    </row>
    <row r="2753" spans="1:7" x14ac:dyDescent="0.25">
      <c r="A2753" s="104"/>
      <c r="B2753" s="113" t="s">
        <v>5411</v>
      </c>
      <c r="C2753" s="71" t="s">
        <v>7092</v>
      </c>
      <c r="D2753" s="114" t="s">
        <v>7092</v>
      </c>
      <c r="E2753" s="132"/>
      <c r="F2753" s="107"/>
      <c r="G2753" s="107"/>
    </row>
    <row r="2754" spans="1:7" x14ac:dyDescent="0.25">
      <c r="A2754" s="104"/>
      <c r="B2754" s="113" t="s">
        <v>5412</v>
      </c>
      <c r="C2754" s="71" t="s">
        <v>7092</v>
      </c>
      <c r="D2754" s="114" t="s">
        <v>7092</v>
      </c>
      <c r="E2754" s="132"/>
      <c r="F2754" s="107"/>
      <c r="G2754" s="107"/>
    </row>
    <row r="2755" spans="1:7" x14ac:dyDescent="0.25">
      <c r="A2755" s="104"/>
      <c r="B2755" s="113" t="s">
        <v>5413</v>
      </c>
      <c r="C2755" s="71" t="s">
        <v>7092</v>
      </c>
      <c r="D2755" s="114" t="s">
        <v>7092</v>
      </c>
      <c r="E2755" s="132"/>
      <c r="F2755" s="107"/>
      <c r="G2755" s="107"/>
    </row>
    <row r="2756" spans="1:7" x14ac:dyDescent="0.25">
      <c r="A2756" s="104"/>
      <c r="B2756" s="113" t="s">
        <v>5414</v>
      </c>
      <c r="C2756" s="71" t="s">
        <v>7092</v>
      </c>
      <c r="D2756" s="114" t="s">
        <v>7092</v>
      </c>
      <c r="E2756" s="132"/>
      <c r="F2756" s="107"/>
      <c r="G2756" s="107"/>
    </row>
    <row r="2757" spans="1:7" x14ac:dyDescent="0.25">
      <c r="A2757" s="104"/>
      <c r="B2757" s="113" t="s">
        <v>14401</v>
      </c>
      <c r="C2757" s="71" t="s">
        <v>7092</v>
      </c>
      <c r="D2757" s="114" t="s">
        <v>7092</v>
      </c>
      <c r="E2757" s="132"/>
      <c r="F2757" s="107"/>
      <c r="G2757" s="107"/>
    </row>
    <row r="2758" spans="1:7" x14ac:dyDescent="0.25">
      <c r="A2758" s="104"/>
      <c r="B2758" s="113" t="s">
        <v>14402</v>
      </c>
      <c r="C2758" s="71" t="s">
        <v>7092</v>
      </c>
      <c r="D2758" s="114" t="s">
        <v>7092</v>
      </c>
      <c r="E2758" s="132"/>
      <c r="F2758" s="107"/>
      <c r="G2758" s="107"/>
    </row>
    <row r="2759" spans="1:7" x14ac:dyDescent="0.25">
      <c r="A2759" s="104"/>
      <c r="B2759" s="113" t="s">
        <v>14403</v>
      </c>
      <c r="C2759" s="71" t="s">
        <v>7092</v>
      </c>
      <c r="D2759" s="114" t="s">
        <v>7092</v>
      </c>
      <c r="E2759" s="132"/>
      <c r="F2759" s="107"/>
      <c r="G2759" s="107"/>
    </row>
    <row r="2760" spans="1:7" x14ac:dyDescent="0.25">
      <c r="A2760" s="104"/>
      <c r="B2760" s="113" t="s">
        <v>14404</v>
      </c>
      <c r="C2760" s="71" t="s">
        <v>7092</v>
      </c>
      <c r="D2760" s="114" t="s">
        <v>7092</v>
      </c>
      <c r="E2760" s="132"/>
      <c r="F2760" s="107"/>
      <c r="G2760" s="107"/>
    </row>
    <row r="2761" spans="1:7" x14ac:dyDescent="0.25">
      <c r="A2761" s="104"/>
      <c r="B2761" s="113" t="s">
        <v>4053</v>
      </c>
      <c r="C2761" s="71" t="s">
        <v>7091</v>
      </c>
      <c r="D2761" s="114" t="s">
        <v>7092</v>
      </c>
      <c r="E2761" s="132"/>
      <c r="F2761" s="107"/>
      <c r="G2761" s="107"/>
    </row>
    <row r="2762" spans="1:7" x14ac:dyDescent="0.25">
      <c r="A2762" s="104"/>
      <c r="B2762" s="113" t="s">
        <v>10325</v>
      </c>
      <c r="C2762" s="71" t="s">
        <v>7091</v>
      </c>
      <c r="D2762" s="114" t="s">
        <v>7092</v>
      </c>
      <c r="E2762" s="132"/>
      <c r="F2762" s="107"/>
      <c r="G2762" s="107"/>
    </row>
    <row r="2763" spans="1:7" x14ac:dyDescent="0.25">
      <c r="A2763" s="104"/>
      <c r="B2763" s="113" t="s">
        <v>8799</v>
      </c>
      <c r="C2763" s="71" t="s">
        <v>7092</v>
      </c>
      <c r="D2763" s="114" t="s">
        <v>7092</v>
      </c>
      <c r="E2763" s="132"/>
      <c r="F2763" s="107"/>
      <c r="G2763" s="107"/>
    </row>
    <row r="2764" spans="1:7" x14ac:dyDescent="0.25">
      <c r="A2764" s="104"/>
      <c r="B2764" s="113" t="s">
        <v>14405</v>
      </c>
      <c r="C2764" s="71" t="s">
        <v>7092</v>
      </c>
      <c r="D2764" s="114" t="s">
        <v>7092</v>
      </c>
      <c r="E2764" s="132"/>
      <c r="F2764" s="107"/>
      <c r="G2764" s="107"/>
    </row>
    <row r="2765" spans="1:7" x14ac:dyDescent="0.25">
      <c r="A2765" s="104"/>
      <c r="B2765" s="113" t="s">
        <v>5415</v>
      </c>
      <c r="C2765" s="71" t="s">
        <v>7091</v>
      </c>
      <c r="D2765" s="114" t="s">
        <v>7092</v>
      </c>
      <c r="E2765" s="132"/>
      <c r="F2765" s="107"/>
      <c r="G2765" s="107"/>
    </row>
    <row r="2766" spans="1:7" x14ac:dyDescent="0.25">
      <c r="A2766" s="104"/>
      <c r="B2766" s="113" t="s">
        <v>14406</v>
      </c>
      <c r="C2766" s="71" t="s">
        <v>7092</v>
      </c>
      <c r="D2766" s="114" t="s">
        <v>7092</v>
      </c>
      <c r="E2766" s="132"/>
      <c r="F2766" s="107"/>
      <c r="G2766" s="107"/>
    </row>
    <row r="2767" spans="1:7" x14ac:dyDescent="0.25">
      <c r="A2767" s="104"/>
      <c r="B2767" s="113" t="s">
        <v>4054</v>
      </c>
      <c r="C2767" s="71" t="s">
        <v>7091</v>
      </c>
      <c r="D2767" s="114" t="s">
        <v>7092</v>
      </c>
      <c r="E2767" s="132"/>
      <c r="F2767" s="107"/>
      <c r="G2767" s="107"/>
    </row>
    <row r="2768" spans="1:7" x14ac:dyDescent="0.25">
      <c r="A2768" s="104"/>
      <c r="B2768" s="113" t="s">
        <v>14407</v>
      </c>
      <c r="C2768" s="71" t="s">
        <v>7092</v>
      </c>
      <c r="D2768" s="114" t="s">
        <v>7092</v>
      </c>
      <c r="E2768" s="132"/>
      <c r="F2768" s="107"/>
      <c r="G2768" s="107"/>
    </row>
    <row r="2769" spans="1:7" x14ac:dyDescent="0.25">
      <c r="A2769" s="104"/>
      <c r="B2769" s="113" t="s">
        <v>2747</v>
      </c>
      <c r="C2769" s="71" t="s">
        <v>7091</v>
      </c>
      <c r="D2769" s="114" t="s">
        <v>7092</v>
      </c>
      <c r="E2769" s="132"/>
      <c r="F2769" s="107"/>
      <c r="G2769" s="107"/>
    </row>
    <row r="2770" spans="1:7" x14ac:dyDescent="0.25">
      <c r="A2770" s="104"/>
      <c r="B2770" s="113" t="s">
        <v>14408</v>
      </c>
      <c r="C2770" s="71" t="s">
        <v>7092</v>
      </c>
      <c r="D2770" s="114" t="s">
        <v>7092</v>
      </c>
      <c r="E2770" s="132"/>
      <c r="F2770" s="107"/>
      <c r="G2770" s="107"/>
    </row>
    <row r="2771" spans="1:7" x14ac:dyDescent="0.25">
      <c r="A2771" s="104"/>
      <c r="B2771" s="113" t="s">
        <v>4055</v>
      </c>
      <c r="C2771" s="71" t="s">
        <v>7092</v>
      </c>
      <c r="D2771" s="114" t="s">
        <v>7092</v>
      </c>
      <c r="E2771" s="132"/>
      <c r="F2771" s="107"/>
      <c r="G2771" s="107"/>
    </row>
    <row r="2772" spans="1:7" x14ac:dyDescent="0.25">
      <c r="A2772" s="104"/>
      <c r="B2772" s="113" t="s">
        <v>10167</v>
      </c>
      <c r="C2772" s="71" t="s">
        <v>7092</v>
      </c>
      <c r="D2772" s="114" t="s">
        <v>7092</v>
      </c>
      <c r="E2772" s="132"/>
      <c r="F2772" s="107"/>
      <c r="G2772" s="107"/>
    </row>
    <row r="2773" spans="1:7" x14ac:dyDescent="0.25">
      <c r="A2773" s="104"/>
      <c r="B2773" s="113" t="s">
        <v>14409</v>
      </c>
      <c r="C2773" s="71" t="s">
        <v>7092</v>
      </c>
      <c r="D2773" s="114" t="s">
        <v>7091</v>
      </c>
      <c r="E2773" s="132"/>
      <c r="F2773" s="107"/>
      <c r="G2773" s="107"/>
    </row>
    <row r="2774" spans="1:7" x14ac:dyDescent="0.25">
      <c r="A2774" s="104"/>
      <c r="B2774" s="113" t="s">
        <v>7476</v>
      </c>
      <c r="C2774" s="71" t="s">
        <v>7092</v>
      </c>
      <c r="D2774" s="114" t="s">
        <v>7092</v>
      </c>
      <c r="E2774" s="132"/>
      <c r="F2774" s="107"/>
      <c r="G2774" s="107"/>
    </row>
    <row r="2775" spans="1:7" x14ac:dyDescent="0.25">
      <c r="A2775" s="104"/>
      <c r="B2775" s="113" t="s">
        <v>2748</v>
      </c>
      <c r="C2775" s="71" t="s">
        <v>7091</v>
      </c>
      <c r="D2775" s="114" t="s">
        <v>7092</v>
      </c>
      <c r="E2775" s="132"/>
      <c r="F2775" s="107"/>
      <c r="G2775" s="107"/>
    </row>
    <row r="2776" spans="1:7" x14ac:dyDescent="0.25">
      <c r="A2776" s="104"/>
      <c r="B2776" s="113" t="s">
        <v>2750</v>
      </c>
      <c r="C2776" s="71" t="s">
        <v>7091</v>
      </c>
      <c r="D2776" s="114" t="s">
        <v>7092</v>
      </c>
      <c r="E2776" s="132"/>
      <c r="F2776" s="107"/>
      <c r="G2776" s="107"/>
    </row>
    <row r="2777" spans="1:7" x14ac:dyDescent="0.25">
      <c r="A2777" s="104"/>
      <c r="B2777" s="113" t="s">
        <v>2749</v>
      </c>
      <c r="C2777" s="71" t="s">
        <v>7091</v>
      </c>
      <c r="D2777" s="114" t="s">
        <v>7092</v>
      </c>
      <c r="E2777" s="132"/>
      <c r="F2777" s="107"/>
      <c r="G2777" s="107"/>
    </row>
    <row r="2778" spans="1:7" x14ac:dyDescent="0.25">
      <c r="A2778" s="104"/>
      <c r="B2778" s="113" t="s">
        <v>14410</v>
      </c>
      <c r="C2778" s="71" t="s">
        <v>7092</v>
      </c>
      <c r="D2778" s="114" t="s">
        <v>7092</v>
      </c>
      <c r="E2778" s="132"/>
      <c r="F2778" s="107"/>
      <c r="G2778" s="107"/>
    </row>
    <row r="2779" spans="1:7" x14ac:dyDescent="0.25">
      <c r="A2779" s="104"/>
      <c r="B2779" s="113" t="s">
        <v>11378</v>
      </c>
      <c r="C2779" s="71" t="s">
        <v>7092</v>
      </c>
      <c r="D2779" s="114" t="s">
        <v>7092</v>
      </c>
      <c r="E2779" s="132"/>
      <c r="F2779" s="107"/>
      <c r="G2779" s="107"/>
    </row>
    <row r="2780" spans="1:7" x14ac:dyDescent="0.25">
      <c r="A2780" s="104"/>
      <c r="B2780" s="113" t="s">
        <v>11379</v>
      </c>
      <c r="C2780" s="71" t="s">
        <v>7092</v>
      </c>
      <c r="D2780" s="114" t="s">
        <v>7092</v>
      </c>
      <c r="E2780" s="132"/>
      <c r="F2780" s="107"/>
      <c r="G2780" s="107"/>
    </row>
    <row r="2781" spans="1:7" x14ac:dyDescent="0.25">
      <c r="A2781" s="104"/>
      <c r="B2781" s="113" t="s">
        <v>14411</v>
      </c>
      <c r="C2781" s="71" t="s">
        <v>7092</v>
      </c>
      <c r="D2781" s="114" t="s">
        <v>7092</v>
      </c>
      <c r="E2781" s="132"/>
      <c r="F2781" s="107"/>
      <c r="G2781" s="107"/>
    </row>
    <row r="2782" spans="1:7" x14ac:dyDescent="0.25">
      <c r="A2782" s="104"/>
      <c r="B2782" s="113" t="s">
        <v>11380</v>
      </c>
      <c r="C2782" s="71" t="s">
        <v>7092</v>
      </c>
      <c r="D2782" s="114" t="s">
        <v>7092</v>
      </c>
      <c r="E2782" s="132"/>
      <c r="F2782" s="107"/>
      <c r="G2782" s="107"/>
    </row>
    <row r="2783" spans="1:7" x14ac:dyDescent="0.25">
      <c r="A2783" s="104"/>
      <c r="B2783" s="113" t="s">
        <v>4056</v>
      </c>
      <c r="C2783" s="71" t="s">
        <v>7091</v>
      </c>
      <c r="D2783" s="114" t="s">
        <v>7092</v>
      </c>
      <c r="E2783" s="132"/>
      <c r="F2783" s="107"/>
      <c r="G2783" s="107"/>
    </row>
    <row r="2784" spans="1:7" x14ac:dyDescent="0.25">
      <c r="A2784" s="104"/>
      <c r="B2784" s="113" t="s">
        <v>11381</v>
      </c>
      <c r="C2784" s="71" t="s">
        <v>7092</v>
      </c>
      <c r="D2784" s="114" t="s">
        <v>7091</v>
      </c>
      <c r="E2784" s="132"/>
      <c r="F2784" s="107"/>
      <c r="G2784" s="107"/>
    </row>
    <row r="2785" spans="1:7" x14ac:dyDescent="0.25">
      <c r="A2785" s="104"/>
      <c r="B2785" s="113" t="s">
        <v>11382</v>
      </c>
      <c r="C2785" s="71" t="s">
        <v>7092</v>
      </c>
      <c r="D2785" s="114" t="s">
        <v>7092</v>
      </c>
      <c r="E2785" s="132"/>
      <c r="F2785" s="107"/>
      <c r="G2785" s="107"/>
    </row>
    <row r="2786" spans="1:7" x14ac:dyDescent="0.25">
      <c r="A2786" s="104"/>
      <c r="B2786" s="113" t="s">
        <v>10165</v>
      </c>
      <c r="C2786" s="71" t="s">
        <v>7092</v>
      </c>
      <c r="D2786" s="114" t="s">
        <v>7091</v>
      </c>
      <c r="E2786" s="132"/>
      <c r="F2786" s="107"/>
      <c r="G2786" s="107"/>
    </row>
    <row r="2787" spans="1:7" x14ac:dyDescent="0.25">
      <c r="A2787" s="104"/>
      <c r="B2787" s="113" t="s">
        <v>625</v>
      </c>
      <c r="C2787" s="71" t="s">
        <v>7091</v>
      </c>
      <c r="D2787" s="114" t="s">
        <v>7092</v>
      </c>
      <c r="E2787" s="132"/>
      <c r="F2787" s="107"/>
      <c r="G2787" s="107"/>
    </row>
    <row r="2788" spans="1:7" x14ac:dyDescent="0.25">
      <c r="A2788" s="104"/>
      <c r="B2788" s="113" t="s">
        <v>4062</v>
      </c>
      <c r="C2788" s="71" t="s">
        <v>7091</v>
      </c>
      <c r="D2788" s="114" t="s">
        <v>7092</v>
      </c>
      <c r="E2788" s="132"/>
      <c r="F2788" s="107"/>
      <c r="G2788" s="107"/>
    </row>
    <row r="2789" spans="1:7" x14ac:dyDescent="0.25">
      <c r="A2789" s="104"/>
      <c r="B2789" s="113" t="s">
        <v>4063</v>
      </c>
      <c r="C2789" s="71" t="s">
        <v>7091</v>
      </c>
      <c r="D2789" s="114" t="s">
        <v>7092</v>
      </c>
      <c r="E2789" s="132"/>
      <c r="F2789" s="107"/>
      <c r="G2789" s="107"/>
    </row>
    <row r="2790" spans="1:7" x14ac:dyDescent="0.25">
      <c r="A2790" s="104"/>
      <c r="B2790" s="113" t="s">
        <v>4950</v>
      </c>
      <c r="C2790" s="71" t="s">
        <v>7092</v>
      </c>
      <c r="D2790" s="114" t="s">
        <v>7092</v>
      </c>
      <c r="E2790" s="132"/>
      <c r="F2790" s="107"/>
      <c r="G2790" s="107"/>
    </row>
    <row r="2791" spans="1:7" x14ac:dyDescent="0.25">
      <c r="A2791" s="104"/>
      <c r="B2791" s="113" t="s">
        <v>626</v>
      </c>
      <c r="C2791" s="71" t="s">
        <v>7091</v>
      </c>
      <c r="D2791" s="114" t="s">
        <v>7092</v>
      </c>
      <c r="E2791" s="132"/>
      <c r="F2791" s="107"/>
      <c r="G2791" s="107"/>
    </row>
    <row r="2792" spans="1:7" x14ac:dyDescent="0.25">
      <c r="A2792" s="104"/>
      <c r="B2792" s="113" t="s">
        <v>4064</v>
      </c>
      <c r="C2792" s="71" t="s">
        <v>7091</v>
      </c>
      <c r="D2792" s="114" t="s">
        <v>7092</v>
      </c>
      <c r="E2792" s="132"/>
      <c r="F2792" s="107"/>
      <c r="G2792" s="107"/>
    </row>
    <row r="2793" spans="1:7" x14ac:dyDescent="0.25">
      <c r="A2793" s="104"/>
      <c r="B2793" s="113" t="s">
        <v>4065</v>
      </c>
      <c r="C2793" s="71" t="s">
        <v>7092</v>
      </c>
      <c r="D2793" s="114" t="s">
        <v>7092</v>
      </c>
      <c r="E2793" s="132"/>
      <c r="F2793" s="107"/>
      <c r="G2793" s="107"/>
    </row>
    <row r="2794" spans="1:7" x14ac:dyDescent="0.25">
      <c r="A2794" s="104"/>
      <c r="B2794" s="113" t="s">
        <v>11383</v>
      </c>
      <c r="C2794" s="71" t="s">
        <v>7091</v>
      </c>
      <c r="D2794" s="114" t="s">
        <v>7092</v>
      </c>
      <c r="E2794" s="132"/>
      <c r="F2794" s="107"/>
      <c r="G2794" s="107"/>
    </row>
    <row r="2795" spans="1:7" x14ac:dyDescent="0.25">
      <c r="A2795" s="104"/>
      <c r="B2795" s="113" t="s">
        <v>4066</v>
      </c>
      <c r="C2795" s="71" t="s">
        <v>7092</v>
      </c>
      <c r="D2795" s="114" t="s">
        <v>7092</v>
      </c>
      <c r="E2795" s="132"/>
      <c r="F2795" s="107"/>
      <c r="G2795" s="107"/>
    </row>
    <row r="2796" spans="1:7" x14ac:dyDescent="0.25">
      <c r="A2796" s="104"/>
      <c r="B2796" s="113" t="s">
        <v>14412</v>
      </c>
      <c r="C2796" s="71" t="s">
        <v>7092</v>
      </c>
      <c r="D2796" s="114" t="s">
        <v>7092</v>
      </c>
      <c r="E2796" s="132"/>
      <c r="F2796" s="107"/>
      <c r="G2796" s="107"/>
    </row>
    <row r="2797" spans="1:7" x14ac:dyDescent="0.25">
      <c r="A2797" s="104"/>
      <c r="B2797" s="113" t="s">
        <v>627</v>
      </c>
      <c r="C2797" s="71" t="s">
        <v>7092</v>
      </c>
      <c r="D2797" s="114" t="s">
        <v>7092</v>
      </c>
      <c r="E2797" s="132"/>
      <c r="F2797" s="107"/>
      <c r="G2797" s="107"/>
    </row>
    <row r="2798" spans="1:7" x14ac:dyDescent="0.25">
      <c r="A2798" s="104"/>
      <c r="B2798" s="113" t="s">
        <v>4067</v>
      </c>
      <c r="C2798" s="71" t="s">
        <v>7091</v>
      </c>
      <c r="D2798" s="114" t="s">
        <v>7092</v>
      </c>
      <c r="E2798" s="132"/>
      <c r="F2798" s="107"/>
      <c r="G2798" s="107"/>
    </row>
    <row r="2799" spans="1:7" x14ac:dyDescent="0.25">
      <c r="A2799" s="104"/>
      <c r="B2799" s="113" t="s">
        <v>628</v>
      </c>
      <c r="C2799" s="71" t="s">
        <v>7092</v>
      </c>
      <c r="D2799" s="114" t="s">
        <v>7092</v>
      </c>
      <c r="E2799" s="132"/>
      <c r="F2799" s="107"/>
      <c r="G2799" s="107"/>
    </row>
    <row r="2800" spans="1:7" x14ac:dyDescent="0.25">
      <c r="A2800" s="104"/>
      <c r="B2800" s="113" t="s">
        <v>629</v>
      </c>
      <c r="C2800" s="71" t="s">
        <v>7092</v>
      </c>
      <c r="D2800" s="114" t="s">
        <v>7092</v>
      </c>
      <c r="E2800" s="132"/>
      <c r="F2800" s="107"/>
      <c r="G2800" s="107"/>
    </row>
    <row r="2801" spans="1:7" x14ac:dyDescent="0.25">
      <c r="A2801" s="104"/>
      <c r="B2801" s="113" t="s">
        <v>630</v>
      </c>
      <c r="C2801" s="71" t="s">
        <v>7092</v>
      </c>
      <c r="D2801" s="114" t="s">
        <v>7092</v>
      </c>
      <c r="E2801" s="132"/>
      <c r="F2801" s="107"/>
      <c r="G2801" s="107"/>
    </row>
    <row r="2802" spans="1:7" x14ac:dyDescent="0.25">
      <c r="A2802" s="104"/>
      <c r="B2802" s="113" t="s">
        <v>631</v>
      </c>
      <c r="C2802" s="71" t="s">
        <v>7092</v>
      </c>
      <c r="D2802" s="114" t="s">
        <v>7092</v>
      </c>
      <c r="E2802" s="132"/>
      <c r="F2802" s="107"/>
      <c r="G2802" s="107"/>
    </row>
    <row r="2803" spans="1:7" x14ac:dyDescent="0.25">
      <c r="A2803" s="104"/>
      <c r="B2803" s="113" t="s">
        <v>14413</v>
      </c>
      <c r="C2803" s="71" t="s">
        <v>7092</v>
      </c>
      <c r="D2803" s="114" t="s">
        <v>7092</v>
      </c>
      <c r="E2803" s="132"/>
      <c r="F2803" s="107"/>
      <c r="G2803" s="107"/>
    </row>
    <row r="2804" spans="1:7" x14ac:dyDescent="0.25">
      <c r="A2804" s="104"/>
      <c r="B2804" s="113" t="s">
        <v>14414</v>
      </c>
      <c r="C2804" s="71" t="s">
        <v>7091</v>
      </c>
      <c r="D2804" s="114" t="s">
        <v>7092</v>
      </c>
      <c r="E2804" s="132"/>
      <c r="F2804" s="107"/>
      <c r="G2804" s="107"/>
    </row>
    <row r="2805" spans="1:7" x14ac:dyDescent="0.25">
      <c r="A2805" s="104"/>
      <c r="B2805" s="113" t="s">
        <v>4057</v>
      </c>
      <c r="C2805" s="71" t="s">
        <v>7091</v>
      </c>
      <c r="D2805" s="114" t="s">
        <v>7092</v>
      </c>
      <c r="E2805" s="132"/>
      <c r="F2805" s="107"/>
      <c r="G2805" s="107"/>
    </row>
    <row r="2806" spans="1:7" x14ac:dyDescent="0.25">
      <c r="A2806" s="104"/>
      <c r="B2806" s="113" t="s">
        <v>4951</v>
      </c>
      <c r="C2806" s="71" t="s">
        <v>7092</v>
      </c>
      <c r="D2806" s="114" t="s">
        <v>7092</v>
      </c>
      <c r="E2806" s="132"/>
      <c r="F2806" s="107"/>
      <c r="G2806" s="107"/>
    </row>
    <row r="2807" spans="1:7" x14ac:dyDescent="0.25">
      <c r="A2807" s="104"/>
      <c r="B2807" s="113" t="s">
        <v>4058</v>
      </c>
      <c r="C2807" s="71" t="s">
        <v>7091</v>
      </c>
      <c r="D2807" s="114" t="s">
        <v>7092</v>
      </c>
      <c r="E2807" s="132"/>
      <c r="F2807" s="107"/>
      <c r="G2807" s="107"/>
    </row>
    <row r="2808" spans="1:7" x14ac:dyDescent="0.25">
      <c r="A2808" s="104"/>
      <c r="B2808" s="113" t="s">
        <v>4059</v>
      </c>
      <c r="C2808" s="71" t="s">
        <v>7092</v>
      </c>
      <c r="D2808" s="114" t="s">
        <v>7092</v>
      </c>
      <c r="E2808" s="132"/>
      <c r="F2808" s="107"/>
      <c r="G2808" s="107"/>
    </row>
    <row r="2809" spans="1:7" x14ac:dyDescent="0.25">
      <c r="A2809" s="104"/>
      <c r="B2809" s="113" t="s">
        <v>4060</v>
      </c>
      <c r="C2809" s="71" t="s">
        <v>7092</v>
      </c>
      <c r="D2809" s="114" t="s">
        <v>7092</v>
      </c>
      <c r="E2809" s="132"/>
      <c r="F2809" s="107"/>
      <c r="G2809" s="107"/>
    </row>
    <row r="2810" spans="1:7" x14ac:dyDescent="0.25">
      <c r="A2810" s="104"/>
      <c r="B2810" s="113" t="s">
        <v>4068</v>
      </c>
      <c r="C2810" s="71" t="s">
        <v>7092</v>
      </c>
      <c r="D2810" s="114" t="s">
        <v>7092</v>
      </c>
      <c r="E2810" s="132"/>
      <c r="F2810" s="107"/>
      <c r="G2810" s="107"/>
    </row>
    <row r="2811" spans="1:7" x14ac:dyDescent="0.25">
      <c r="A2811" s="104"/>
      <c r="B2811" s="113" t="s">
        <v>14415</v>
      </c>
      <c r="C2811" s="71" t="s">
        <v>7092</v>
      </c>
      <c r="D2811" s="114" t="s">
        <v>7092</v>
      </c>
      <c r="E2811" s="132"/>
      <c r="F2811" s="107"/>
      <c r="G2811" s="107"/>
    </row>
    <row r="2812" spans="1:7" x14ac:dyDescent="0.25">
      <c r="A2812" s="104"/>
      <c r="B2812" s="113" t="s">
        <v>632</v>
      </c>
      <c r="C2812" s="71" t="s">
        <v>7091</v>
      </c>
      <c r="D2812" s="114" t="s">
        <v>7092</v>
      </c>
      <c r="E2812" s="132"/>
      <c r="F2812" s="107"/>
      <c r="G2812" s="107"/>
    </row>
    <row r="2813" spans="1:7" x14ac:dyDescent="0.25">
      <c r="A2813" s="104"/>
      <c r="B2813" s="113" t="s">
        <v>4069</v>
      </c>
      <c r="C2813" s="71" t="s">
        <v>7091</v>
      </c>
      <c r="D2813" s="114" t="s">
        <v>7092</v>
      </c>
      <c r="E2813" s="132"/>
      <c r="F2813" s="107"/>
      <c r="G2813" s="107"/>
    </row>
    <row r="2814" spans="1:7" x14ac:dyDescent="0.25">
      <c r="A2814" s="104"/>
      <c r="B2814" s="113" t="s">
        <v>4070</v>
      </c>
      <c r="C2814" s="71" t="s">
        <v>7091</v>
      </c>
      <c r="D2814" s="114" t="s">
        <v>7092</v>
      </c>
      <c r="E2814" s="132"/>
      <c r="F2814" s="107"/>
      <c r="G2814" s="107"/>
    </row>
    <row r="2815" spans="1:7" x14ac:dyDescent="0.25">
      <c r="A2815" s="104"/>
      <c r="B2815" s="113" t="s">
        <v>4071</v>
      </c>
      <c r="C2815" s="71" t="s">
        <v>7091</v>
      </c>
      <c r="D2815" s="114" t="s">
        <v>7092</v>
      </c>
      <c r="E2815" s="132"/>
      <c r="F2815" s="107"/>
      <c r="G2815" s="107"/>
    </row>
    <row r="2816" spans="1:7" x14ac:dyDescent="0.25">
      <c r="A2816" s="104"/>
      <c r="B2816" s="113" t="s">
        <v>8658</v>
      </c>
      <c r="C2816" s="71" t="s">
        <v>7092</v>
      </c>
      <c r="D2816" s="114" t="s">
        <v>7092</v>
      </c>
      <c r="E2816" s="132"/>
      <c r="F2816" s="107"/>
      <c r="G2816" s="107"/>
    </row>
    <row r="2817" spans="1:7" x14ac:dyDescent="0.25">
      <c r="A2817" s="104"/>
      <c r="B2817" s="113" t="s">
        <v>8659</v>
      </c>
      <c r="C2817" s="71" t="s">
        <v>7092</v>
      </c>
      <c r="D2817" s="114" t="s">
        <v>7092</v>
      </c>
      <c r="E2817" s="132"/>
      <c r="F2817" s="107"/>
      <c r="G2817" s="107"/>
    </row>
    <row r="2818" spans="1:7" x14ac:dyDescent="0.25">
      <c r="A2818" s="104"/>
      <c r="B2818" s="113" t="s">
        <v>14416</v>
      </c>
      <c r="C2818" s="71" t="s">
        <v>7092</v>
      </c>
      <c r="D2818" s="114" t="s">
        <v>7092</v>
      </c>
      <c r="E2818" s="132"/>
      <c r="F2818" s="107"/>
      <c r="G2818" s="107"/>
    </row>
    <row r="2819" spans="1:7" x14ac:dyDescent="0.25">
      <c r="A2819" s="104"/>
      <c r="B2819" s="113" t="s">
        <v>4072</v>
      </c>
      <c r="C2819" s="71" t="s">
        <v>7091</v>
      </c>
      <c r="D2819" s="114" t="s">
        <v>7092</v>
      </c>
      <c r="E2819" s="132"/>
      <c r="F2819" s="107"/>
      <c r="G2819" s="107"/>
    </row>
    <row r="2820" spans="1:7" x14ac:dyDescent="0.25">
      <c r="A2820" s="104"/>
      <c r="B2820" s="113" t="s">
        <v>8660</v>
      </c>
      <c r="C2820" s="71" t="s">
        <v>7091</v>
      </c>
      <c r="D2820" s="114" t="s">
        <v>7092</v>
      </c>
      <c r="E2820" s="132"/>
      <c r="F2820" s="107"/>
      <c r="G2820" s="107"/>
    </row>
    <row r="2821" spans="1:7" x14ac:dyDescent="0.25">
      <c r="A2821" s="104"/>
      <c r="B2821" s="113" t="s">
        <v>11200</v>
      </c>
      <c r="C2821" s="71" t="s">
        <v>7092</v>
      </c>
      <c r="D2821" s="114" t="s">
        <v>7092</v>
      </c>
      <c r="E2821" s="132"/>
      <c r="F2821" s="107"/>
      <c r="G2821" s="107"/>
    </row>
    <row r="2822" spans="1:7" x14ac:dyDescent="0.25">
      <c r="A2822" s="104"/>
      <c r="B2822" s="113" t="s">
        <v>10120</v>
      </c>
      <c r="C2822" s="71" t="s">
        <v>7092</v>
      </c>
      <c r="D2822" s="114" t="s">
        <v>7092</v>
      </c>
      <c r="E2822" s="132"/>
      <c r="F2822" s="107"/>
      <c r="G2822" s="107"/>
    </row>
    <row r="2823" spans="1:7" x14ac:dyDescent="0.25">
      <c r="A2823" s="104"/>
      <c r="B2823" s="113" t="s">
        <v>4073</v>
      </c>
      <c r="C2823" s="71" t="s">
        <v>7091</v>
      </c>
      <c r="D2823" s="114" t="s">
        <v>7092</v>
      </c>
      <c r="E2823" s="132"/>
      <c r="F2823" s="107"/>
      <c r="G2823" s="107"/>
    </row>
    <row r="2824" spans="1:7" x14ac:dyDescent="0.25">
      <c r="A2824" s="104"/>
      <c r="B2824" s="113" t="s">
        <v>4074</v>
      </c>
      <c r="C2824" s="71" t="s">
        <v>7091</v>
      </c>
      <c r="D2824" s="114" t="s">
        <v>7092</v>
      </c>
      <c r="E2824" s="132"/>
      <c r="F2824" s="107"/>
      <c r="G2824" s="107"/>
    </row>
    <row r="2825" spans="1:7" x14ac:dyDescent="0.25">
      <c r="A2825" s="104"/>
      <c r="B2825" s="113" t="s">
        <v>8779</v>
      </c>
      <c r="C2825" s="71" t="s">
        <v>7092</v>
      </c>
      <c r="D2825" s="114" t="s">
        <v>7092</v>
      </c>
      <c r="E2825" s="132"/>
      <c r="F2825" s="107"/>
      <c r="G2825" s="107"/>
    </row>
    <row r="2826" spans="1:7" x14ac:dyDescent="0.25">
      <c r="A2826" s="104"/>
      <c r="B2826" s="113" t="s">
        <v>9977</v>
      </c>
      <c r="C2826" s="71" t="s">
        <v>7091</v>
      </c>
      <c r="D2826" s="114" t="s">
        <v>7092</v>
      </c>
      <c r="E2826" s="132"/>
      <c r="F2826" s="107"/>
      <c r="G2826" s="107"/>
    </row>
    <row r="2827" spans="1:7" x14ac:dyDescent="0.25">
      <c r="A2827" s="104"/>
      <c r="B2827" s="113" t="s">
        <v>9978</v>
      </c>
      <c r="C2827" s="71" t="s">
        <v>7091</v>
      </c>
      <c r="D2827" s="114" t="s">
        <v>7092</v>
      </c>
      <c r="E2827" s="132"/>
      <c r="F2827" s="107"/>
      <c r="G2827" s="107"/>
    </row>
    <row r="2828" spans="1:7" x14ac:dyDescent="0.25">
      <c r="A2828" s="104"/>
      <c r="B2828" s="113" t="s">
        <v>4075</v>
      </c>
      <c r="C2828" s="71" t="s">
        <v>7091</v>
      </c>
      <c r="D2828" s="114" t="s">
        <v>7092</v>
      </c>
      <c r="E2828" s="132"/>
      <c r="F2828" s="107"/>
      <c r="G2828" s="107"/>
    </row>
    <row r="2829" spans="1:7" x14ac:dyDescent="0.25">
      <c r="A2829" s="104"/>
      <c r="B2829" s="113" t="s">
        <v>14417</v>
      </c>
      <c r="C2829" s="71" t="s">
        <v>7092</v>
      </c>
      <c r="D2829" s="114" t="s">
        <v>7092</v>
      </c>
      <c r="E2829" s="132"/>
      <c r="F2829" s="107"/>
      <c r="G2829" s="107"/>
    </row>
    <row r="2830" spans="1:7" x14ac:dyDescent="0.25">
      <c r="A2830" s="104"/>
      <c r="B2830" s="113" t="s">
        <v>14418</v>
      </c>
      <c r="C2830" s="71" t="s">
        <v>7092</v>
      </c>
      <c r="D2830" s="114" t="s">
        <v>7092</v>
      </c>
      <c r="E2830" s="132"/>
      <c r="F2830" s="107"/>
      <c r="G2830" s="107"/>
    </row>
    <row r="2831" spans="1:7" x14ac:dyDescent="0.25">
      <c r="A2831" s="104"/>
      <c r="B2831" s="113" t="s">
        <v>9979</v>
      </c>
      <c r="C2831" s="71" t="s">
        <v>7091</v>
      </c>
      <c r="D2831" s="114" t="s">
        <v>7092</v>
      </c>
      <c r="E2831" s="132"/>
      <c r="F2831" s="107"/>
      <c r="G2831" s="107"/>
    </row>
    <row r="2832" spans="1:7" x14ac:dyDescent="0.25">
      <c r="A2832" s="104"/>
      <c r="B2832" s="113" t="s">
        <v>4076</v>
      </c>
      <c r="C2832" s="71" t="s">
        <v>7091</v>
      </c>
      <c r="D2832" s="114" t="s">
        <v>7092</v>
      </c>
      <c r="E2832" s="132"/>
      <c r="F2832" s="107"/>
      <c r="G2832" s="107"/>
    </row>
    <row r="2833" spans="1:7" x14ac:dyDescent="0.25">
      <c r="A2833" s="104"/>
      <c r="B2833" s="113" t="s">
        <v>4077</v>
      </c>
      <c r="C2833" s="71" t="s">
        <v>7091</v>
      </c>
      <c r="D2833" s="114" t="s">
        <v>7092</v>
      </c>
      <c r="E2833" s="132"/>
      <c r="F2833" s="107"/>
      <c r="G2833" s="107"/>
    </row>
    <row r="2834" spans="1:7" x14ac:dyDescent="0.25">
      <c r="A2834" s="104"/>
      <c r="B2834" s="113" t="s">
        <v>9980</v>
      </c>
      <c r="C2834" s="71" t="s">
        <v>7092</v>
      </c>
      <c r="D2834" s="114" t="s">
        <v>7092</v>
      </c>
      <c r="E2834" s="132"/>
      <c r="F2834" s="107"/>
      <c r="G2834" s="107"/>
    </row>
    <row r="2835" spans="1:7" x14ac:dyDescent="0.25">
      <c r="A2835" s="104"/>
      <c r="B2835" s="113" t="s">
        <v>4078</v>
      </c>
      <c r="C2835" s="71" t="s">
        <v>7091</v>
      </c>
      <c r="D2835" s="114" t="s">
        <v>7092</v>
      </c>
      <c r="E2835" s="132"/>
      <c r="F2835" s="107"/>
      <c r="G2835" s="107"/>
    </row>
    <row r="2836" spans="1:7" x14ac:dyDescent="0.25">
      <c r="A2836" s="104"/>
      <c r="B2836" s="113" t="s">
        <v>14419</v>
      </c>
      <c r="C2836" s="71" t="s">
        <v>7092</v>
      </c>
      <c r="D2836" s="114" t="s">
        <v>7092</v>
      </c>
      <c r="E2836" s="132"/>
      <c r="F2836" s="107"/>
      <c r="G2836" s="107"/>
    </row>
    <row r="2837" spans="1:7" x14ac:dyDescent="0.25">
      <c r="A2837" s="104"/>
      <c r="B2837" s="113" t="s">
        <v>14420</v>
      </c>
      <c r="C2837" s="71" t="s">
        <v>7092</v>
      </c>
      <c r="D2837" s="114" t="s">
        <v>7092</v>
      </c>
      <c r="E2837" s="132"/>
      <c r="F2837" s="107"/>
      <c r="G2837" s="107"/>
    </row>
    <row r="2838" spans="1:7" x14ac:dyDescent="0.25">
      <c r="A2838" s="104"/>
      <c r="B2838" s="113" t="s">
        <v>14421</v>
      </c>
      <c r="C2838" s="71" t="s">
        <v>7092</v>
      </c>
      <c r="D2838" s="114" t="s">
        <v>7092</v>
      </c>
      <c r="E2838" s="132"/>
      <c r="F2838" s="107"/>
      <c r="G2838" s="107"/>
    </row>
    <row r="2839" spans="1:7" x14ac:dyDescent="0.25">
      <c r="A2839" s="104"/>
      <c r="B2839" s="113" t="s">
        <v>10331</v>
      </c>
      <c r="C2839" s="71" t="s">
        <v>7091</v>
      </c>
      <c r="D2839" s="114" t="s">
        <v>7092</v>
      </c>
      <c r="E2839" s="132"/>
      <c r="F2839" s="107"/>
      <c r="G2839" s="107"/>
    </row>
    <row r="2840" spans="1:7" x14ac:dyDescent="0.25">
      <c r="A2840" s="104"/>
      <c r="B2840" s="113" t="s">
        <v>9981</v>
      </c>
      <c r="C2840" s="71" t="s">
        <v>7091</v>
      </c>
      <c r="D2840" s="114" t="s">
        <v>7092</v>
      </c>
      <c r="E2840" s="132"/>
      <c r="F2840" s="107"/>
      <c r="G2840" s="107"/>
    </row>
    <row r="2841" spans="1:7" x14ac:dyDescent="0.25">
      <c r="A2841" s="104"/>
      <c r="B2841" s="113" t="s">
        <v>4079</v>
      </c>
      <c r="C2841" s="71" t="s">
        <v>7092</v>
      </c>
      <c r="D2841" s="114" t="s">
        <v>7092</v>
      </c>
      <c r="E2841" s="132"/>
      <c r="F2841" s="107"/>
      <c r="G2841" s="107"/>
    </row>
    <row r="2842" spans="1:7" x14ac:dyDescent="0.25">
      <c r="A2842" s="104"/>
      <c r="B2842" s="113" t="s">
        <v>9982</v>
      </c>
      <c r="C2842" s="71" t="s">
        <v>7091</v>
      </c>
      <c r="D2842" s="114" t="s">
        <v>7092</v>
      </c>
      <c r="E2842" s="132"/>
      <c r="F2842" s="107"/>
      <c r="G2842" s="107"/>
    </row>
    <row r="2843" spans="1:7" x14ac:dyDescent="0.25">
      <c r="A2843" s="104"/>
      <c r="B2843" s="113" t="s">
        <v>9983</v>
      </c>
      <c r="C2843" s="71" t="s">
        <v>7091</v>
      </c>
      <c r="D2843" s="114" t="s">
        <v>7092</v>
      </c>
      <c r="E2843" s="132"/>
      <c r="F2843" s="107"/>
      <c r="G2843" s="107"/>
    </row>
    <row r="2844" spans="1:7" x14ac:dyDescent="0.25">
      <c r="A2844" s="104"/>
      <c r="B2844" s="113" t="s">
        <v>9984</v>
      </c>
      <c r="C2844" s="71" t="s">
        <v>7091</v>
      </c>
      <c r="D2844" s="114" t="s">
        <v>7092</v>
      </c>
      <c r="E2844" s="132"/>
      <c r="F2844" s="107"/>
      <c r="G2844" s="107"/>
    </row>
    <row r="2845" spans="1:7" x14ac:dyDescent="0.25">
      <c r="A2845" s="104"/>
      <c r="B2845" s="113" t="s">
        <v>9985</v>
      </c>
      <c r="C2845" s="71" t="s">
        <v>7091</v>
      </c>
      <c r="D2845" s="114" t="s">
        <v>7092</v>
      </c>
      <c r="E2845" s="132"/>
      <c r="F2845" s="107"/>
      <c r="G2845" s="107"/>
    </row>
    <row r="2846" spans="1:7" x14ac:dyDescent="0.25">
      <c r="A2846" s="104"/>
      <c r="B2846" s="113" t="s">
        <v>1137</v>
      </c>
      <c r="C2846" s="71" t="s">
        <v>7092</v>
      </c>
      <c r="D2846" s="114" t="s">
        <v>7092</v>
      </c>
      <c r="E2846" s="132"/>
      <c r="F2846" s="107"/>
      <c r="G2846" s="107"/>
    </row>
    <row r="2847" spans="1:7" x14ac:dyDescent="0.25">
      <c r="A2847" s="104"/>
      <c r="B2847" s="113" t="s">
        <v>1138</v>
      </c>
      <c r="C2847" s="71" t="s">
        <v>7091</v>
      </c>
      <c r="D2847" s="114" t="s">
        <v>7092</v>
      </c>
      <c r="E2847" s="132"/>
      <c r="F2847" s="107"/>
      <c r="G2847" s="107"/>
    </row>
    <row r="2848" spans="1:7" x14ac:dyDescent="0.25">
      <c r="A2848" s="104"/>
      <c r="B2848" s="113" t="s">
        <v>10122</v>
      </c>
      <c r="C2848" s="71" t="s">
        <v>7092</v>
      </c>
      <c r="D2848" s="114" t="s">
        <v>7092</v>
      </c>
      <c r="E2848" s="132"/>
      <c r="F2848" s="107"/>
      <c r="G2848" s="107"/>
    </row>
    <row r="2849" spans="1:7" x14ac:dyDescent="0.25">
      <c r="A2849" s="104"/>
      <c r="B2849" s="113" t="s">
        <v>1139</v>
      </c>
      <c r="C2849" s="71" t="s">
        <v>7092</v>
      </c>
      <c r="D2849" s="114" t="s">
        <v>7092</v>
      </c>
      <c r="E2849" s="132"/>
      <c r="F2849" s="107"/>
      <c r="G2849" s="107"/>
    </row>
    <row r="2850" spans="1:7" x14ac:dyDescent="0.25">
      <c r="A2850" s="104"/>
      <c r="B2850" s="113" t="s">
        <v>1140</v>
      </c>
      <c r="C2850" s="71" t="s">
        <v>7092</v>
      </c>
      <c r="D2850" s="114" t="s">
        <v>7092</v>
      </c>
      <c r="E2850" s="132"/>
      <c r="F2850" s="107"/>
      <c r="G2850" s="107"/>
    </row>
    <row r="2851" spans="1:7" x14ac:dyDescent="0.25">
      <c r="A2851" s="104"/>
      <c r="B2851" s="113" t="s">
        <v>4080</v>
      </c>
      <c r="C2851" s="71" t="s">
        <v>7092</v>
      </c>
      <c r="D2851" s="114" t="s">
        <v>7092</v>
      </c>
      <c r="E2851" s="132"/>
      <c r="F2851" s="107"/>
      <c r="G2851" s="107"/>
    </row>
    <row r="2852" spans="1:7" x14ac:dyDescent="0.25">
      <c r="A2852" s="104"/>
      <c r="B2852" s="113" t="s">
        <v>4081</v>
      </c>
      <c r="C2852" s="71" t="s">
        <v>7091</v>
      </c>
      <c r="D2852" s="114" t="s">
        <v>7092</v>
      </c>
      <c r="E2852" s="132"/>
      <c r="F2852" s="107"/>
      <c r="G2852" s="107"/>
    </row>
    <row r="2853" spans="1:7" x14ac:dyDescent="0.25">
      <c r="A2853" s="104"/>
      <c r="B2853" s="113" t="s">
        <v>4082</v>
      </c>
      <c r="C2853" s="71" t="s">
        <v>7091</v>
      </c>
      <c r="D2853" s="114" t="s">
        <v>7092</v>
      </c>
      <c r="E2853" s="132"/>
      <c r="F2853" s="107"/>
      <c r="G2853" s="107"/>
    </row>
    <row r="2854" spans="1:7" x14ac:dyDescent="0.25">
      <c r="A2854" s="104"/>
      <c r="B2854" s="113" t="s">
        <v>14422</v>
      </c>
      <c r="C2854" s="71" t="s">
        <v>7092</v>
      </c>
      <c r="D2854" s="114" t="s">
        <v>7092</v>
      </c>
      <c r="E2854" s="132"/>
      <c r="F2854" s="107"/>
      <c r="G2854" s="107"/>
    </row>
    <row r="2855" spans="1:7" x14ac:dyDescent="0.25">
      <c r="A2855" s="104"/>
      <c r="B2855" s="113" t="s">
        <v>14423</v>
      </c>
      <c r="C2855" s="71" t="s">
        <v>7092</v>
      </c>
      <c r="D2855" s="114" t="s">
        <v>7092</v>
      </c>
      <c r="E2855" s="132"/>
      <c r="F2855" s="107"/>
      <c r="G2855" s="107"/>
    </row>
    <row r="2856" spans="1:7" x14ac:dyDescent="0.25">
      <c r="A2856" s="104"/>
      <c r="B2856" s="113" t="s">
        <v>4083</v>
      </c>
      <c r="C2856" s="71" t="s">
        <v>7092</v>
      </c>
      <c r="D2856" s="114" t="s">
        <v>7092</v>
      </c>
      <c r="E2856" s="132"/>
      <c r="F2856" s="107"/>
      <c r="G2856" s="107"/>
    </row>
    <row r="2857" spans="1:7" x14ac:dyDescent="0.25">
      <c r="A2857" s="104"/>
      <c r="B2857" s="113" t="s">
        <v>1141</v>
      </c>
      <c r="C2857" s="71" t="s">
        <v>7091</v>
      </c>
      <c r="D2857" s="114" t="s">
        <v>7092</v>
      </c>
      <c r="E2857" s="132"/>
      <c r="F2857" s="107"/>
      <c r="G2857" s="107"/>
    </row>
    <row r="2858" spans="1:7" x14ac:dyDescent="0.25">
      <c r="A2858" s="104"/>
      <c r="B2858" s="113" t="s">
        <v>9403</v>
      </c>
      <c r="C2858" s="71" t="s">
        <v>7092</v>
      </c>
      <c r="D2858" s="114" t="s">
        <v>7092</v>
      </c>
      <c r="E2858" s="132"/>
      <c r="F2858" s="107"/>
      <c r="G2858" s="107"/>
    </row>
    <row r="2859" spans="1:7" x14ac:dyDescent="0.25">
      <c r="A2859" s="104"/>
      <c r="B2859" s="113" t="s">
        <v>9404</v>
      </c>
      <c r="C2859" s="71" t="s">
        <v>7091</v>
      </c>
      <c r="D2859" s="114" t="s">
        <v>7092</v>
      </c>
      <c r="E2859" s="132"/>
      <c r="F2859" s="107"/>
      <c r="G2859" s="107"/>
    </row>
    <row r="2860" spans="1:7" x14ac:dyDescent="0.25">
      <c r="A2860" s="104"/>
      <c r="B2860" s="113" t="s">
        <v>9405</v>
      </c>
      <c r="C2860" s="71" t="s">
        <v>7092</v>
      </c>
      <c r="D2860" s="114" t="s">
        <v>7092</v>
      </c>
      <c r="E2860" s="132"/>
      <c r="F2860" s="107"/>
      <c r="G2860" s="107"/>
    </row>
    <row r="2861" spans="1:7" x14ac:dyDescent="0.25">
      <c r="A2861" s="104"/>
      <c r="B2861" s="113" t="s">
        <v>9406</v>
      </c>
      <c r="C2861" s="71" t="s">
        <v>7092</v>
      </c>
      <c r="D2861" s="114" t="s">
        <v>7092</v>
      </c>
      <c r="E2861" s="132"/>
      <c r="F2861" s="107"/>
      <c r="G2861" s="107"/>
    </row>
    <row r="2862" spans="1:7" x14ac:dyDescent="0.25">
      <c r="A2862" s="104"/>
      <c r="B2862" s="113" t="s">
        <v>14424</v>
      </c>
      <c r="C2862" s="71" t="s">
        <v>7092</v>
      </c>
      <c r="D2862" s="114" t="s">
        <v>7092</v>
      </c>
      <c r="E2862" s="132"/>
      <c r="F2862" s="107"/>
      <c r="G2862" s="107"/>
    </row>
    <row r="2863" spans="1:7" x14ac:dyDescent="0.25">
      <c r="A2863" s="104"/>
      <c r="B2863" s="113" t="s">
        <v>9407</v>
      </c>
      <c r="C2863" s="71" t="s">
        <v>7092</v>
      </c>
      <c r="D2863" s="114" t="s">
        <v>7092</v>
      </c>
      <c r="E2863" s="132"/>
      <c r="F2863" s="107"/>
      <c r="G2863" s="107"/>
    </row>
    <row r="2864" spans="1:7" x14ac:dyDescent="0.25">
      <c r="A2864" s="104"/>
      <c r="B2864" s="113" t="s">
        <v>9408</v>
      </c>
      <c r="C2864" s="71" t="s">
        <v>7092</v>
      </c>
      <c r="D2864" s="114" t="s">
        <v>7092</v>
      </c>
      <c r="E2864" s="132"/>
      <c r="F2864" s="107"/>
      <c r="G2864" s="107"/>
    </row>
    <row r="2865" spans="1:7" x14ac:dyDescent="0.25">
      <c r="A2865" s="104"/>
      <c r="B2865" s="113" t="s">
        <v>9409</v>
      </c>
      <c r="C2865" s="71" t="s">
        <v>7092</v>
      </c>
      <c r="D2865" s="114" t="s">
        <v>7092</v>
      </c>
      <c r="E2865" s="132"/>
      <c r="F2865" s="107"/>
      <c r="G2865" s="107"/>
    </row>
    <row r="2866" spans="1:7" x14ac:dyDescent="0.25">
      <c r="A2866" s="104"/>
      <c r="B2866" s="113" t="s">
        <v>4084</v>
      </c>
      <c r="C2866" s="71" t="s">
        <v>7091</v>
      </c>
      <c r="D2866" s="114" t="s">
        <v>7092</v>
      </c>
      <c r="E2866" s="132"/>
      <c r="F2866" s="107"/>
      <c r="G2866" s="107"/>
    </row>
    <row r="2867" spans="1:7" x14ac:dyDescent="0.25">
      <c r="A2867" s="104"/>
      <c r="B2867" s="113" t="s">
        <v>11474</v>
      </c>
      <c r="C2867" s="71" t="s">
        <v>7092</v>
      </c>
      <c r="D2867" s="114" t="s">
        <v>7092</v>
      </c>
      <c r="E2867" s="132"/>
      <c r="F2867" s="107"/>
      <c r="G2867" s="107"/>
    </row>
    <row r="2868" spans="1:7" x14ac:dyDescent="0.25">
      <c r="A2868" s="104"/>
      <c r="B2868" s="113" t="s">
        <v>9410</v>
      </c>
      <c r="C2868" s="71" t="s">
        <v>7092</v>
      </c>
      <c r="D2868" s="114" t="s">
        <v>7092</v>
      </c>
      <c r="E2868" s="132"/>
      <c r="F2868" s="107"/>
      <c r="G2868" s="107"/>
    </row>
    <row r="2869" spans="1:7" x14ac:dyDescent="0.25">
      <c r="A2869" s="104"/>
      <c r="B2869" s="113" t="s">
        <v>11040</v>
      </c>
      <c r="C2869" s="71" t="s">
        <v>7092</v>
      </c>
      <c r="D2869" s="114" t="s">
        <v>7092</v>
      </c>
      <c r="E2869" s="132"/>
      <c r="F2869" s="107"/>
      <c r="G2869" s="107"/>
    </row>
    <row r="2870" spans="1:7" x14ac:dyDescent="0.25">
      <c r="A2870" s="104"/>
      <c r="B2870" s="113" t="s">
        <v>11475</v>
      </c>
      <c r="C2870" s="71" t="s">
        <v>7092</v>
      </c>
      <c r="D2870" s="114" t="s">
        <v>7092</v>
      </c>
      <c r="E2870" s="132"/>
      <c r="F2870" s="107"/>
      <c r="G2870" s="107"/>
    </row>
    <row r="2871" spans="1:7" x14ac:dyDescent="0.25">
      <c r="A2871" s="104"/>
      <c r="B2871" s="113" t="s">
        <v>4061</v>
      </c>
      <c r="C2871" s="71" t="s">
        <v>7091</v>
      </c>
      <c r="D2871" s="114" t="s">
        <v>7092</v>
      </c>
      <c r="E2871" s="132"/>
      <c r="F2871" s="107"/>
      <c r="G2871" s="107"/>
    </row>
    <row r="2872" spans="1:7" x14ac:dyDescent="0.25">
      <c r="A2872" s="104"/>
      <c r="B2872" s="113" t="s">
        <v>624</v>
      </c>
      <c r="C2872" s="71" t="s">
        <v>7092</v>
      </c>
      <c r="D2872" s="114" t="s">
        <v>7092</v>
      </c>
      <c r="E2872" s="132"/>
      <c r="F2872" s="107"/>
      <c r="G2872" s="107"/>
    </row>
    <row r="2873" spans="1:7" x14ac:dyDescent="0.25">
      <c r="A2873" s="104"/>
      <c r="B2873" s="113" t="s">
        <v>10123</v>
      </c>
      <c r="C2873" s="71" t="s">
        <v>7092</v>
      </c>
      <c r="D2873" s="114" t="s">
        <v>7092</v>
      </c>
      <c r="E2873" s="132"/>
      <c r="F2873" s="107"/>
      <c r="G2873" s="107"/>
    </row>
    <row r="2874" spans="1:7" x14ac:dyDescent="0.25">
      <c r="A2874" s="104"/>
      <c r="B2874" s="113" t="s">
        <v>11041</v>
      </c>
      <c r="C2874" s="71" t="s">
        <v>7092</v>
      </c>
      <c r="D2874" s="114" t="s">
        <v>7092</v>
      </c>
      <c r="E2874" s="132"/>
      <c r="F2874" s="107"/>
      <c r="G2874" s="107"/>
    </row>
    <row r="2875" spans="1:7" x14ac:dyDescent="0.25">
      <c r="A2875" s="104"/>
      <c r="B2875" s="113" t="s">
        <v>11042</v>
      </c>
      <c r="C2875" s="71" t="s">
        <v>7092</v>
      </c>
      <c r="D2875" s="114" t="s">
        <v>7092</v>
      </c>
      <c r="E2875" s="132"/>
      <c r="F2875" s="107"/>
      <c r="G2875" s="107"/>
    </row>
    <row r="2876" spans="1:7" x14ac:dyDescent="0.25">
      <c r="A2876" s="104"/>
      <c r="B2876" s="113" t="s">
        <v>10164</v>
      </c>
      <c r="C2876" s="71" t="s">
        <v>7092</v>
      </c>
      <c r="D2876" s="114" t="s">
        <v>7092</v>
      </c>
      <c r="E2876" s="132"/>
      <c r="F2876" s="107"/>
      <c r="G2876" s="107"/>
    </row>
    <row r="2877" spans="1:7" x14ac:dyDescent="0.25">
      <c r="A2877" s="104"/>
      <c r="B2877" s="113" t="s">
        <v>14425</v>
      </c>
      <c r="C2877" s="71" t="s">
        <v>7092</v>
      </c>
      <c r="D2877" s="114" t="s">
        <v>7092</v>
      </c>
      <c r="E2877" s="132"/>
      <c r="F2877" s="107"/>
      <c r="G2877" s="107"/>
    </row>
    <row r="2878" spans="1:7" x14ac:dyDescent="0.25">
      <c r="A2878" s="104"/>
      <c r="B2878" s="113" t="s">
        <v>11043</v>
      </c>
      <c r="C2878" s="71" t="s">
        <v>7092</v>
      </c>
      <c r="D2878" s="114" t="s">
        <v>7092</v>
      </c>
      <c r="E2878" s="132"/>
      <c r="F2878" s="107"/>
      <c r="G2878" s="107"/>
    </row>
    <row r="2879" spans="1:7" x14ac:dyDescent="0.25">
      <c r="A2879" s="104"/>
      <c r="B2879" s="113" t="s">
        <v>4085</v>
      </c>
      <c r="C2879" s="71" t="s">
        <v>7091</v>
      </c>
      <c r="D2879" s="114" t="s">
        <v>7092</v>
      </c>
      <c r="E2879" s="132"/>
      <c r="F2879" s="107"/>
      <c r="G2879" s="107"/>
    </row>
    <row r="2880" spans="1:7" x14ac:dyDescent="0.25">
      <c r="A2880" s="104"/>
      <c r="B2880" s="113" t="s">
        <v>4086</v>
      </c>
      <c r="C2880" s="71" t="s">
        <v>7091</v>
      </c>
      <c r="D2880" s="114" t="s">
        <v>7092</v>
      </c>
      <c r="E2880" s="132"/>
      <c r="F2880" s="107"/>
      <c r="G2880" s="107"/>
    </row>
    <row r="2881" spans="1:7" x14ac:dyDescent="0.25">
      <c r="A2881" s="104"/>
      <c r="B2881" s="113" t="s">
        <v>4087</v>
      </c>
      <c r="C2881" s="71" t="s">
        <v>7091</v>
      </c>
      <c r="D2881" s="114" t="s">
        <v>7092</v>
      </c>
      <c r="E2881" s="132"/>
      <c r="F2881" s="107"/>
      <c r="G2881" s="107"/>
    </row>
    <row r="2882" spans="1:7" x14ac:dyDescent="0.25">
      <c r="A2882" s="104"/>
      <c r="B2882" s="113" t="s">
        <v>14426</v>
      </c>
      <c r="C2882" s="71" t="s">
        <v>7092</v>
      </c>
      <c r="D2882" s="114" t="s">
        <v>7092</v>
      </c>
      <c r="E2882" s="132"/>
      <c r="F2882" s="107"/>
      <c r="G2882" s="107"/>
    </row>
    <row r="2883" spans="1:7" x14ac:dyDescent="0.25">
      <c r="A2883" s="104"/>
      <c r="B2883" s="113" t="s">
        <v>8649</v>
      </c>
      <c r="C2883" s="71" t="s">
        <v>7092</v>
      </c>
      <c r="D2883" s="114" t="s">
        <v>7092</v>
      </c>
      <c r="E2883" s="132"/>
      <c r="F2883" s="107"/>
      <c r="G2883" s="107"/>
    </row>
    <row r="2884" spans="1:7" x14ac:dyDescent="0.25">
      <c r="A2884" s="104"/>
      <c r="B2884" s="113" t="s">
        <v>11476</v>
      </c>
      <c r="C2884" s="71" t="s">
        <v>7092</v>
      </c>
      <c r="D2884" s="114" t="s">
        <v>7092</v>
      </c>
      <c r="E2884" s="132"/>
      <c r="F2884" s="107"/>
      <c r="G2884" s="107"/>
    </row>
    <row r="2885" spans="1:7" x14ac:dyDescent="0.25">
      <c r="A2885" s="104"/>
      <c r="B2885" s="113" t="s">
        <v>4088</v>
      </c>
      <c r="C2885" s="71" t="s">
        <v>7091</v>
      </c>
      <c r="D2885" s="114" t="s">
        <v>7092</v>
      </c>
      <c r="E2885" s="132"/>
      <c r="F2885" s="107"/>
      <c r="G2885" s="107"/>
    </row>
    <row r="2886" spans="1:7" x14ac:dyDescent="0.25">
      <c r="A2886" s="104"/>
      <c r="B2886" s="113" t="s">
        <v>14427</v>
      </c>
      <c r="C2886" s="71" t="s">
        <v>7092</v>
      </c>
      <c r="D2886" s="114" t="s">
        <v>7092</v>
      </c>
      <c r="E2886" s="132"/>
      <c r="F2886" s="107"/>
      <c r="G2886" s="107"/>
    </row>
    <row r="2887" spans="1:7" x14ac:dyDescent="0.25">
      <c r="A2887" s="104"/>
      <c r="B2887" s="113" t="s">
        <v>14428</v>
      </c>
      <c r="C2887" s="71" t="s">
        <v>7092</v>
      </c>
      <c r="D2887" s="114" t="s">
        <v>7092</v>
      </c>
      <c r="E2887" s="132"/>
      <c r="F2887" s="107"/>
      <c r="G2887" s="107"/>
    </row>
    <row r="2888" spans="1:7" x14ac:dyDescent="0.25">
      <c r="A2888" s="104"/>
      <c r="B2888" s="113" t="s">
        <v>14429</v>
      </c>
      <c r="C2888" s="71" t="s">
        <v>7092</v>
      </c>
      <c r="D2888" s="114" t="s">
        <v>7092</v>
      </c>
      <c r="E2888" s="132"/>
      <c r="F2888" s="107"/>
      <c r="G2888" s="107"/>
    </row>
    <row r="2889" spans="1:7" x14ac:dyDescent="0.25">
      <c r="A2889" s="104"/>
      <c r="B2889" s="113" t="s">
        <v>14430</v>
      </c>
      <c r="C2889" s="71" t="s">
        <v>7092</v>
      </c>
      <c r="D2889" s="114" t="s">
        <v>7092</v>
      </c>
      <c r="E2889" s="132"/>
      <c r="F2889" s="107"/>
      <c r="G2889" s="107"/>
    </row>
    <row r="2890" spans="1:7" x14ac:dyDescent="0.25">
      <c r="A2890" s="104"/>
      <c r="B2890" s="113" t="s">
        <v>8650</v>
      </c>
      <c r="C2890" s="71" t="s">
        <v>7091</v>
      </c>
      <c r="D2890" s="114" t="s">
        <v>7092</v>
      </c>
      <c r="E2890" s="132"/>
      <c r="F2890" s="107"/>
      <c r="G2890" s="107"/>
    </row>
    <row r="2891" spans="1:7" x14ac:dyDescent="0.25">
      <c r="A2891" s="104"/>
      <c r="B2891" s="113" t="s">
        <v>14431</v>
      </c>
      <c r="C2891" s="71" t="s">
        <v>7092</v>
      </c>
      <c r="D2891" s="114" t="s">
        <v>7092</v>
      </c>
      <c r="E2891" s="132"/>
      <c r="F2891" s="107"/>
      <c r="G2891" s="107"/>
    </row>
    <row r="2892" spans="1:7" x14ac:dyDescent="0.25">
      <c r="A2892" s="104"/>
      <c r="B2892" s="113" t="s">
        <v>4089</v>
      </c>
      <c r="C2892" s="71" t="s">
        <v>7092</v>
      </c>
      <c r="D2892" s="114" t="s">
        <v>7092</v>
      </c>
      <c r="E2892" s="132"/>
      <c r="F2892" s="107"/>
      <c r="G2892" s="107"/>
    </row>
    <row r="2893" spans="1:7" x14ac:dyDescent="0.25">
      <c r="A2893" s="104"/>
      <c r="B2893" s="113" t="s">
        <v>8651</v>
      </c>
      <c r="C2893" s="71" t="s">
        <v>7092</v>
      </c>
      <c r="D2893" s="114" t="s">
        <v>7092</v>
      </c>
      <c r="E2893" s="132"/>
      <c r="F2893" s="107"/>
      <c r="G2893" s="107"/>
    </row>
    <row r="2894" spans="1:7" x14ac:dyDescent="0.25">
      <c r="A2894" s="104"/>
      <c r="B2894" s="113" t="s">
        <v>8652</v>
      </c>
      <c r="C2894" s="71" t="s">
        <v>7092</v>
      </c>
      <c r="D2894" s="114" t="s">
        <v>7092</v>
      </c>
      <c r="E2894" s="132"/>
      <c r="F2894" s="107"/>
      <c r="G2894" s="107"/>
    </row>
    <row r="2895" spans="1:7" x14ac:dyDescent="0.25">
      <c r="A2895" s="104"/>
      <c r="B2895" s="113" t="s">
        <v>14432</v>
      </c>
      <c r="C2895" s="71" t="s">
        <v>7092</v>
      </c>
      <c r="D2895" s="114" t="s">
        <v>7092</v>
      </c>
      <c r="E2895" s="132"/>
      <c r="F2895" s="107"/>
      <c r="G2895" s="107"/>
    </row>
    <row r="2896" spans="1:7" x14ac:dyDescent="0.25">
      <c r="A2896" s="104"/>
      <c r="B2896" s="113" t="s">
        <v>8653</v>
      </c>
      <c r="C2896" s="71" t="s">
        <v>7092</v>
      </c>
      <c r="D2896" s="114" t="s">
        <v>7092</v>
      </c>
      <c r="E2896" s="132"/>
      <c r="F2896" s="107"/>
      <c r="G2896" s="107"/>
    </row>
    <row r="2897" spans="1:7" x14ac:dyDescent="0.25">
      <c r="A2897" s="104"/>
      <c r="B2897" s="113" t="s">
        <v>4090</v>
      </c>
      <c r="C2897" s="71" t="s">
        <v>7092</v>
      </c>
      <c r="D2897" s="114" t="s">
        <v>7091</v>
      </c>
      <c r="E2897" s="132"/>
      <c r="F2897" s="107"/>
      <c r="G2897" s="107"/>
    </row>
    <row r="2898" spans="1:7" x14ac:dyDescent="0.25">
      <c r="A2898" s="104"/>
      <c r="B2898" s="113" t="s">
        <v>14433</v>
      </c>
      <c r="C2898" s="71" t="s">
        <v>7092</v>
      </c>
      <c r="D2898" s="114" t="s">
        <v>7092</v>
      </c>
      <c r="E2898" s="132"/>
      <c r="F2898" s="107"/>
      <c r="G2898" s="107"/>
    </row>
    <row r="2899" spans="1:7" x14ac:dyDescent="0.25">
      <c r="A2899" s="104"/>
      <c r="B2899" s="113" t="s">
        <v>9386</v>
      </c>
      <c r="C2899" s="71" t="s">
        <v>7092</v>
      </c>
      <c r="D2899" s="114" t="s">
        <v>7092</v>
      </c>
      <c r="E2899" s="132"/>
      <c r="F2899" s="107"/>
      <c r="G2899" s="107"/>
    </row>
    <row r="2900" spans="1:7" x14ac:dyDescent="0.25">
      <c r="A2900" s="104"/>
      <c r="B2900" s="113" t="s">
        <v>9387</v>
      </c>
      <c r="C2900" s="71" t="s">
        <v>7091</v>
      </c>
      <c r="D2900" s="114" t="s">
        <v>7092</v>
      </c>
      <c r="E2900" s="132"/>
      <c r="F2900" s="107"/>
      <c r="G2900" s="107"/>
    </row>
    <row r="2901" spans="1:7" x14ac:dyDescent="0.25">
      <c r="A2901" s="104"/>
      <c r="B2901" s="113" t="s">
        <v>14434</v>
      </c>
      <c r="C2901" s="71" t="s">
        <v>7092</v>
      </c>
      <c r="D2901" s="114" t="s">
        <v>7092</v>
      </c>
      <c r="E2901" s="132"/>
      <c r="F2901" s="107"/>
      <c r="G2901" s="107"/>
    </row>
    <row r="2902" spans="1:7" x14ac:dyDescent="0.25">
      <c r="A2902" s="104"/>
      <c r="B2902" s="113" t="s">
        <v>14435</v>
      </c>
      <c r="C2902" s="71" t="s">
        <v>7092</v>
      </c>
      <c r="D2902" s="114" t="s">
        <v>7092</v>
      </c>
      <c r="E2902" s="132"/>
      <c r="F2902" s="107"/>
      <c r="G2902" s="107"/>
    </row>
    <row r="2903" spans="1:7" x14ac:dyDescent="0.25">
      <c r="A2903" s="104"/>
      <c r="B2903" s="113" t="s">
        <v>14436</v>
      </c>
      <c r="C2903" s="71" t="s">
        <v>7092</v>
      </c>
      <c r="D2903" s="114" t="s">
        <v>7092</v>
      </c>
      <c r="E2903" s="132"/>
      <c r="F2903" s="107"/>
      <c r="G2903" s="107"/>
    </row>
    <row r="2904" spans="1:7" x14ac:dyDescent="0.25">
      <c r="A2904" s="104"/>
      <c r="B2904" s="113" t="s">
        <v>14437</v>
      </c>
      <c r="C2904" s="71" t="s">
        <v>7092</v>
      </c>
      <c r="D2904" s="114" t="s">
        <v>7092</v>
      </c>
      <c r="E2904" s="132"/>
      <c r="F2904" s="107"/>
      <c r="G2904" s="107"/>
    </row>
    <row r="2905" spans="1:7" x14ac:dyDescent="0.25">
      <c r="A2905" s="104"/>
      <c r="B2905" s="113" t="s">
        <v>9388</v>
      </c>
      <c r="C2905" s="71" t="s">
        <v>7092</v>
      </c>
      <c r="D2905" s="114" t="s">
        <v>7091</v>
      </c>
      <c r="E2905" s="132"/>
      <c r="F2905" s="107"/>
      <c r="G2905" s="107"/>
    </row>
    <row r="2906" spans="1:7" x14ac:dyDescent="0.25">
      <c r="A2906" s="104"/>
      <c r="B2906" s="113" t="s">
        <v>9389</v>
      </c>
      <c r="C2906" s="71" t="s">
        <v>7092</v>
      </c>
      <c r="D2906" s="114" t="s">
        <v>7092</v>
      </c>
      <c r="E2906" s="132"/>
      <c r="F2906" s="107"/>
      <c r="G2906" s="107"/>
    </row>
    <row r="2907" spans="1:7" x14ac:dyDescent="0.25">
      <c r="A2907" s="104"/>
      <c r="B2907" s="113" t="s">
        <v>14438</v>
      </c>
      <c r="C2907" s="71" t="s">
        <v>7092</v>
      </c>
      <c r="D2907" s="114" t="s">
        <v>7092</v>
      </c>
      <c r="E2907" s="132"/>
      <c r="F2907" s="107"/>
      <c r="G2907" s="107"/>
    </row>
    <row r="2908" spans="1:7" x14ac:dyDescent="0.25">
      <c r="A2908" s="104"/>
      <c r="B2908" s="113" t="s">
        <v>14439</v>
      </c>
      <c r="C2908" s="71" t="s">
        <v>7092</v>
      </c>
      <c r="D2908" s="114" t="s">
        <v>7092</v>
      </c>
      <c r="E2908" s="132"/>
      <c r="F2908" s="107"/>
      <c r="G2908" s="107"/>
    </row>
    <row r="2909" spans="1:7" x14ac:dyDescent="0.25">
      <c r="A2909" s="104"/>
      <c r="B2909" s="113" t="s">
        <v>4091</v>
      </c>
      <c r="C2909" s="71" t="s">
        <v>7091</v>
      </c>
      <c r="D2909" s="114" t="s">
        <v>7092</v>
      </c>
      <c r="E2909" s="132"/>
      <c r="F2909" s="107"/>
      <c r="G2909" s="107"/>
    </row>
    <row r="2910" spans="1:7" x14ac:dyDescent="0.25">
      <c r="A2910" s="104"/>
      <c r="B2910" s="113" t="s">
        <v>11477</v>
      </c>
      <c r="C2910" s="71" t="s">
        <v>7092</v>
      </c>
      <c r="D2910" s="114" t="s">
        <v>7092</v>
      </c>
      <c r="E2910" s="132"/>
      <c r="F2910" s="107"/>
      <c r="G2910" s="107"/>
    </row>
    <row r="2911" spans="1:7" x14ac:dyDescent="0.25">
      <c r="A2911" s="104"/>
      <c r="B2911" s="113" t="s">
        <v>11478</v>
      </c>
      <c r="C2911" s="71" t="s">
        <v>7092</v>
      </c>
      <c r="D2911" s="114" t="s">
        <v>7092</v>
      </c>
      <c r="E2911" s="132"/>
      <c r="F2911" s="107"/>
      <c r="G2911" s="107"/>
    </row>
    <row r="2912" spans="1:7" x14ac:dyDescent="0.25">
      <c r="A2912" s="104"/>
      <c r="B2912" s="113" t="s">
        <v>11384</v>
      </c>
      <c r="C2912" s="71" t="s">
        <v>7091</v>
      </c>
      <c r="D2912" s="114" t="s">
        <v>7092</v>
      </c>
      <c r="E2912" s="132"/>
      <c r="F2912" s="107"/>
      <c r="G2912" s="107"/>
    </row>
    <row r="2913" spans="1:7" x14ac:dyDescent="0.25">
      <c r="A2913" s="104"/>
      <c r="B2913" s="113" t="s">
        <v>11385</v>
      </c>
      <c r="C2913" s="71" t="s">
        <v>7091</v>
      </c>
      <c r="D2913" s="114" t="s">
        <v>7092</v>
      </c>
      <c r="E2913" s="132"/>
      <c r="F2913" s="107"/>
      <c r="G2913" s="107"/>
    </row>
    <row r="2914" spans="1:7" x14ac:dyDescent="0.25">
      <c r="A2914" s="104"/>
      <c r="B2914" s="113" t="s">
        <v>11479</v>
      </c>
      <c r="C2914" s="71" t="s">
        <v>7092</v>
      </c>
      <c r="D2914" s="114" t="s">
        <v>7092</v>
      </c>
      <c r="E2914" s="132"/>
      <c r="F2914" s="107"/>
      <c r="G2914" s="107"/>
    </row>
    <row r="2915" spans="1:7" x14ac:dyDescent="0.25">
      <c r="A2915" s="104"/>
      <c r="B2915" s="113" t="s">
        <v>11480</v>
      </c>
      <c r="C2915" s="71" t="s">
        <v>7092</v>
      </c>
      <c r="D2915" s="114" t="s">
        <v>7092</v>
      </c>
      <c r="E2915" s="132"/>
      <c r="F2915" s="107"/>
      <c r="G2915" s="107"/>
    </row>
    <row r="2916" spans="1:7" x14ac:dyDescent="0.25">
      <c r="A2916" s="104"/>
      <c r="B2916" s="113" t="s">
        <v>11481</v>
      </c>
      <c r="C2916" s="71" t="s">
        <v>7092</v>
      </c>
      <c r="D2916" s="114" t="s">
        <v>7092</v>
      </c>
      <c r="E2916" s="132"/>
      <c r="F2916" s="107"/>
      <c r="G2916" s="107"/>
    </row>
    <row r="2917" spans="1:7" x14ac:dyDescent="0.25">
      <c r="A2917" s="104"/>
      <c r="B2917" s="113" t="s">
        <v>4952</v>
      </c>
      <c r="C2917" s="71" t="s">
        <v>7092</v>
      </c>
      <c r="D2917" s="114" t="s">
        <v>7092</v>
      </c>
      <c r="E2917" s="132"/>
      <c r="F2917" s="107"/>
      <c r="G2917" s="107"/>
    </row>
    <row r="2918" spans="1:7" x14ac:dyDescent="0.25">
      <c r="A2918" s="104"/>
      <c r="B2918" s="113" t="s">
        <v>14440</v>
      </c>
      <c r="C2918" s="71" t="s">
        <v>7092</v>
      </c>
      <c r="D2918" s="114" t="s">
        <v>7092</v>
      </c>
      <c r="E2918" s="132"/>
      <c r="F2918" s="107"/>
      <c r="G2918" s="107"/>
    </row>
    <row r="2919" spans="1:7" x14ac:dyDescent="0.25">
      <c r="A2919" s="104"/>
      <c r="B2919" s="113" t="s">
        <v>14441</v>
      </c>
      <c r="C2919" s="71" t="s">
        <v>7092</v>
      </c>
      <c r="D2919" s="114" t="s">
        <v>7092</v>
      </c>
      <c r="E2919" s="132"/>
      <c r="F2919" s="107"/>
      <c r="G2919" s="107"/>
    </row>
    <row r="2920" spans="1:7" x14ac:dyDescent="0.25">
      <c r="A2920" s="104"/>
      <c r="B2920" s="113" t="s">
        <v>14442</v>
      </c>
      <c r="C2920" s="71" t="s">
        <v>7092</v>
      </c>
      <c r="D2920" s="114" t="s">
        <v>7092</v>
      </c>
      <c r="E2920" s="132"/>
      <c r="F2920" s="107"/>
      <c r="G2920" s="107"/>
    </row>
    <row r="2921" spans="1:7" x14ac:dyDescent="0.25">
      <c r="A2921" s="104"/>
      <c r="B2921" s="113" t="s">
        <v>14443</v>
      </c>
      <c r="C2921" s="71" t="s">
        <v>7092</v>
      </c>
      <c r="D2921" s="114" t="s">
        <v>7092</v>
      </c>
      <c r="E2921" s="132"/>
      <c r="F2921" s="107"/>
      <c r="G2921" s="107"/>
    </row>
    <row r="2922" spans="1:7" x14ac:dyDescent="0.25">
      <c r="A2922" s="104"/>
      <c r="B2922" s="113" t="s">
        <v>14444</v>
      </c>
      <c r="C2922" s="71" t="s">
        <v>7092</v>
      </c>
      <c r="D2922" s="114" t="s">
        <v>7092</v>
      </c>
      <c r="E2922" s="132"/>
      <c r="F2922" s="107"/>
      <c r="G2922" s="107"/>
    </row>
    <row r="2923" spans="1:7" x14ac:dyDescent="0.25">
      <c r="A2923" s="104"/>
      <c r="B2923" s="113" t="s">
        <v>5199</v>
      </c>
      <c r="C2923" s="71" t="s">
        <v>7091</v>
      </c>
      <c r="D2923" s="114" t="s">
        <v>7092</v>
      </c>
      <c r="E2923" s="132"/>
      <c r="F2923" s="107"/>
      <c r="G2923" s="107"/>
    </row>
    <row r="2924" spans="1:7" x14ac:dyDescent="0.25">
      <c r="A2924" s="104"/>
      <c r="B2924" s="113" t="s">
        <v>5200</v>
      </c>
      <c r="C2924" s="71" t="s">
        <v>7091</v>
      </c>
      <c r="D2924" s="114" t="s">
        <v>7092</v>
      </c>
      <c r="E2924" s="132"/>
      <c r="F2924" s="107"/>
      <c r="G2924" s="107"/>
    </row>
    <row r="2925" spans="1:7" x14ac:dyDescent="0.25">
      <c r="A2925" s="104"/>
      <c r="B2925" s="113" t="s">
        <v>14445</v>
      </c>
      <c r="C2925" s="71" t="s">
        <v>7092</v>
      </c>
      <c r="D2925" s="114" t="s">
        <v>7092</v>
      </c>
      <c r="E2925" s="132"/>
      <c r="F2925" s="107"/>
      <c r="G2925" s="107"/>
    </row>
    <row r="2926" spans="1:7" x14ac:dyDescent="0.25">
      <c r="A2926" s="104"/>
      <c r="B2926" s="113" t="s">
        <v>4092</v>
      </c>
      <c r="C2926" s="71" t="s">
        <v>7091</v>
      </c>
      <c r="D2926" s="114" t="s">
        <v>7092</v>
      </c>
      <c r="E2926" s="132"/>
      <c r="F2926" s="107"/>
      <c r="G2926" s="107"/>
    </row>
    <row r="2927" spans="1:7" x14ac:dyDescent="0.25">
      <c r="A2927" s="104"/>
      <c r="B2927" s="113" t="s">
        <v>14446</v>
      </c>
      <c r="C2927" s="71" t="s">
        <v>7092</v>
      </c>
      <c r="D2927" s="114" t="s">
        <v>7092</v>
      </c>
      <c r="E2927" s="132"/>
      <c r="F2927" s="107"/>
      <c r="G2927" s="107"/>
    </row>
    <row r="2928" spans="1:7" x14ac:dyDescent="0.25">
      <c r="A2928" s="104"/>
      <c r="B2928" s="113" t="s">
        <v>5201</v>
      </c>
      <c r="C2928" s="71" t="s">
        <v>7092</v>
      </c>
      <c r="D2928" s="114" t="s">
        <v>7092</v>
      </c>
      <c r="E2928" s="132"/>
      <c r="F2928" s="107"/>
      <c r="G2928" s="107"/>
    </row>
    <row r="2929" spans="1:7" x14ac:dyDescent="0.25">
      <c r="A2929" s="104"/>
      <c r="B2929" s="113" t="s">
        <v>5202</v>
      </c>
      <c r="C2929" s="71" t="s">
        <v>7091</v>
      </c>
      <c r="D2929" s="114" t="s">
        <v>7092</v>
      </c>
      <c r="E2929" s="132"/>
      <c r="F2929" s="107"/>
      <c r="G2929" s="107"/>
    </row>
    <row r="2930" spans="1:7" x14ac:dyDescent="0.25">
      <c r="A2930" s="104"/>
      <c r="B2930" s="113" t="s">
        <v>5203</v>
      </c>
      <c r="C2930" s="71" t="s">
        <v>7091</v>
      </c>
      <c r="D2930" s="114" t="s">
        <v>7092</v>
      </c>
      <c r="E2930" s="132"/>
      <c r="F2930" s="107"/>
      <c r="G2930" s="107"/>
    </row>
    <row r="2931" spans="1:7" x14ac:dyDescent="0.25">
      <c r="A2931" s="104"/>
      <c r="B2931" s="113" t="s">
        <v>14447</v>
      </c>
      <c r="C2931" s="71" t="s">
        <v>7092</v>
      </c>
      <c r="D2931" s="114" t="s">
        <v>7092</v>
      </c>
      <c r="E2931" s="132"/>
      <c r="F2931" s="107"/>
      <c r="G2931" s="107"/>
    </row>
    <row r="2932" spans="1:7" x14ac:dyDescent="0.25">
      <c r="A2932" s="104"/>
      <c r="B2932" s="113" t="s">
        <v>5204</v>
      </c>
      <c r="C2932" s="71" t="s">
        <v>7092</v>
      </c>
      <c r="D2932" s="114" t="s">
        <v>7092</v>
      </c>
      <c r="E2932" s="132"/>
      <c r="F2932" s="107"/>
      <c r="G2932" s="107"/>
    </row>
    <row r="2933" spans="1:7" x14ac:dyDescent="0.25">
      <c r="A2933" s="104"/>
      <c r="B2933" s="113" t="s">
        <v>5205</v>
      </c>
      <c r="C2933" s="71" t="s">
        <v>7092</v>
      </c>
      <c r="D2933" s="114" t="s">
        <v>7092</v>
      </c>
      <c r="E2933" s="132"/>
      <c r="F2933" s="107"/>
      <c r="G2933" s="107"/>
    </row>
    <row r="2934" spans="1:7" x14ac:dyDescent="0.25">
      <c r="A2934" s="104"/>
      <c r="B2934" s="113" t="s">
        <v>4093</v>
      </c>
      <c r="C2934" s="71" t="s">
        <v>7091</v>
      </c>
      <c r="D2934" s="114" t="s">
        <v>7092</v>
      </c>
      <c r="E2934" s="132"/>
      <c r="F2934" s="107"/>
      <c r="G2934" s="107"/>
    </row>
    <row r="2935" spans="1:7" x14ac:dyDescent="0.25">
      <c r="A2935" s="104"/>
      <c r="B2935" s="113" t="s">
        <v>4094</v>
      </c>
      <c r="C2935" s="71" t="s">
        <v>7091</v>
      </c>
      <c r="D2935" s="114" t="s">
        <v>7092</v>
      </c>
      <c r="E2935" s="132"/>
      <c r="F2935" s="107"/>
      <c r="G2935" s="107"/>
    </row>
    <row r="2936" spans="1:7" x14ac:dyDescent="0.25">
      <c r="A2936" s="104"/>
      <c r="B2936" s="113" t="s">
        <v>14448</v>
      </c>
      <c r="C2936" s="71" t="s">
        <v>7091</v>
      </c>
      <c r="D2936" s="114" t="s">
        <v>7092</v>
      </c>
      <c r="E2936" s="132"/>
      <c r="F2936" s="107"/>
      <c r="G2936" s="107"/>
    </row>
    <row r="2937" spans="1:7" x14ac:dyDescent="0.25">
      <c r="A2937" s="104"/>
      <c r="B2937" s="113" t="s">
        <v>4095</v>
      </c>
      <c r="C2937" s="71" t="s">
        <v>7091</v>
      </c>
      <c r="D2937" s="114" t="s">
        <v>7092</v>
      </c>
      <c r="E2937" s="132"/>
      <c r="F2937" s="107"/>
      <c r="G2937" s="107"/>
    </row>
    <row r="2938" spans="1:7" x14ac:dyDescent="0.25">
      <c r="A2938" s="104"/>
      <c r="B2938" s="113" t="s">
        <v>11386</v>
      </c>
      <c r="C2938" s="71" t="s">
        <v>7092</v>
      </c>
      <c r="D2938" s="114" t="s">
        <v>7091</v>
      </c>
      <c r="E2938" s="132"/>
      <c r="F2938" s="107"/>
      <c r="G2938" s="107"/>
    </row>
    <row r="2939" spans="1:7" x14ac:dyDescent="0.25">
      <c r="A2939" s="104"/>
      <c r="B2939" s="113" t="s">
        <v>14449</v>
      </c>
      <c r="C2939" s="71" t="s">
        <v>7092</v>
      </c>
      <c r="D2939" s="114" t="s">
        <v>7092</v>
      </c>
      <c r="E2939" s="132"/>
      <c r="F2939" s="107"/>
      <c r="G2939" s="107"/>
    </row>
    <row r="2940" spans="1:7" x14ac:dyDescent="0.25">
      <c r="A2940" s="104"/>
      <c r="B2940" s="113" t="s">
        <v>4096</v>
      </c>
      <c r="C2940" s="71" t="s">
        <v>7092</v>
      </c>
      <c r="D2940" s="114" t="s">
        <v>7092</v>
      </c>
      <c r="E2940" s="132"/>
      <c r="F2940" s="107"/>
      <c r="G2940" s="107"/>
    </row>
    <row r="2941" spans="1:7" x14ac:dyDescent="0.25">
      <c r="A2941" s="104"/>
      <c r="B2941" s="113" t="s">
        <v>1562</v>
      </c>
      <c r="C2941" s="71" t="s">
        <v>7092</v>
      </c>
      <c r="D2941" s="114" t="s">
        <v>7092</v>
      </c>
      <c r="E2941" s="132"/>
      <c r="F2941" s="107"/>
      <c r="G2941" s="107"/>
    </row>
    <row r="2942" spans="1:7" x14ac:dyDescent="0.25">
      <c r="A2942" s="104"/>
      <c r="B2942" s="113" t="s">
        <v>14450</v>
      </c>
      <c r="C2942" s="71" t="s">
        <v>7092</v>
      </c>
      <c r="D2942" s="114" t="s">
        <v>7092</v>
      </c>
      <c r="E2942" s="132"/>
      <c r="F2942" s="107"/>
      <c r="G2942" s="107"/>
    </row>
    <row r="2943" spans="1:7" x14ac:dyDescent="0.25">
      <c r="A2943" s="104"/>
      <c r="B2943" s="113" t="s">
        <v>10316</v>
      </c>
      <c r="C2943" s="71" t="s">
        <v>7091</v>
      </c>
      <c r="D2943" s="114" t="s">
        <v>7092</v>
      </c>
      <c r="E2943" s="132"/>
      <c r="F2943" s="107"/>
      <c r="G2943" s="107"/>
    </row>
    <row r="2944" spans="1:7" x14ac:dyDescent="0.25">
      <c r="A2944" s="104"/>
      <c r="B2944" s="113" t="s">
        <v>1563</v>
      </c>
      <c r="C2944" s="71" t="s">
        <v>7092</v>
      </c>
      <c r="D2944" s="114" t="s">
        <v>7092</v>
      </c>
      <c r="E2944" s="132"/>
      <c r="F2944" s="107"/>
      <c r="G2944" s="107"/>
    </row>
    <row r="2945" spans="1:7" x14ac:dyDescent="0.25">
      <c r="A2945" s="104"/>
      <c r="B2945" s="113" t="s">
        <v>14451</v>
      </c>
      <c r="C2945" s="71" t="s">
        <v>7092</v>
      </c>
      <c r="D2945" s="114" t="s">
        <v>7092</v>
      </c>
      <c r="E2945" s="132"/>
      <c r="F2945" s="107"/>
      <c r="G2945" s="107"/>
    </row>
    <row r="2946" spans="1:7" x14ac:dyDescent="0.25">
      <c r="A2946" s="104"/>
      <c r="B2946" s="113" t="s">
        <v>14452</v>
      </c>
      <c r="C2946" s="71" t="s">
        <v>7092</v>
      </c>
      <c r="D2946" s="114" t="s">
        <v>7092</v>
      </c>
      <c r="E2946" s="132"/>
      <c r="F2946" s="107"/>
      <c r="G2946" s="107"/>
    </row>
    <row r="2947" spans="1:7" x14ac:dyDescent="0.25">
      <c r="A2947" s="104"/>
      <c r="B2947" s="113" t="s">
        <v>4097</v>
      </c>
      <c r="C2947" s="71" t="s">
        <v>7092</v>
      </c>
      <c r="D2947" s="114" t="s">
        <v>7092</v>
      </c>
      <c r="E2947" s="132"/>
      <c r="F2947" s="107"/>
      <c r="G2947" s="107"/>
    </row>
    <row r="2948" spans="1:7" x14ac:dyDescent="0.25">
      <c r="A2948" s="104"/>
      <c r="B2948" s="113" t="s">
        <v>14453</v>
      </c>
      <c r="C2948" s="71" t="s">
        <v>7092</v>
      </c>
      <c r="D2948" s="114" t="s">
        <v>7092</v>
      </c>
      <c r="E2948" s="132"/>
      <c r="F2948" s="107"/>
      <c r="G2948" s="107"/>
    </row>
    <row r="2949" spans="1:7" x14ac:dyDescent="0.25">
      <c r="A2949" s="104"/>
      <c r="B2949" s="113" t="s">
        <v>14454</v>
      </c>
      <c r="C2949" s="71" t="s">
        <v>7092</v>
      </c>
      <c r="D2949" s="114" t="s">
        <v>7092</v>
      </c>
      <c r="E2949" s="132"/>
      <c r="F2949" s="107"/>
      <c r="G2949" s="107"/>
    </row>
    <row r="2950" spans="1:7" x14ac:dyDescent="0.25">
      <c r="A2950" s="104"/>
      <c r="B2950" s="113" t="s">
        <v>366</v>
      </c>
      <c r="C2950" s="71" t="s">
        <v>7092</v>
      </c>
      <c r="D2950" s="114" t="s">
        <v>7092</v>
      </c>
      <c r="E2950" s="132"/>
      <c r="F2950" s="107"/>
      <c r="G2950" s="107"/>
    </row>
    <row r="2951" spans="1:7" x14ac:dyDescent="0.25">
      <c r="A2951" s="104"/>
      <c r="B2951" s="113" t="s">
        <v>367</v>
      </c>
      <c r="C2951" s="71" t="s">
        <v>7092</v>
      </c>
      <c r="D2951" s="114" t="s">
        <v>7092</v>
      </c>
      <c r="E2951" s="132"/>
      <c r="F2951" s="107"/>
      <c r="G2951" s="107"/>
    </row>
    <row r="2952" spans="1:7" x14ac:dyDescent="0.25">
      <c r="A2952" s="104"/>
      <c r="B2952" s="113" t="s">
        <v>368</v>
      </c>
      <c r="C2952" s="71" t="s">
        <v>7092</v>
      </c>
      <c r="D2952" s="114" t="s">
        <v>7092</v>
      </c>
      <c r="E2952" s="132"/>
      <c r="F2952" s="107"/>
      <c r="G2952" s="107"/>
    </row>
    <row r="2953" spans="1:7" x14ac:dyDescent="0.25">
      <c r="A2953" s="104"/>
      <c r="B2953" s="113" t="s">
        <v>369</v>
      </c>
      <c r="C2953" s="71" t="s">
        <v>7091</v>
      </c>
      <c r="D2953" s="114" t="s">
        <v>7092</v>
      </c>
      <c r="E2953" s="132"/>
      <c r="F2953" s="107"/>
      <c r="G2953" s="107"/>
    </row>
    <row r="2954" spans="1:7" x14ac:dyDescent="0.25">
      <c r="A2954" s="104"/>
      <c r="B2954" s="113" t="s">
        <v>4098</v>
      </c>
      <c r="C2954" s="71" t="s">
        <v>7091</v>
      </c>
      <c r="D2954" s="114" t="s">
        <v>7092</v>
      </c>
      <c r="E2954" s="132"/>
      <c r="F2954" s="107"/>
      <c r="G2954" s="107"/>
    </row>
    <row r="2955" spans="1:7" x14ac:dyDescent="0.25">
      <c r="A2955" s="104"/>
      <c r="B2955" s="113" t="s">
        <v>4099</v>
      </c>
      <c r="C2955" s="71" t="s">
        <v>7091</v>
      </c>
      <c r="D2955" s="114" t="s">
        <v>7092</v>
      </c>
      <c r="E2955" s="132"/>
      <c r="F2955" s="107"/>
      <c r="G2955" s="107"/>
    </row>
    <row r="2956" spans="1:7" x14ac:dyDescent="0.25">
      <c r="A2956" s="104"/>
      <c r="B2956" s="113" t="s">
        <v>4100</v>
      </c>
      <c r="C2956" s="71" t="s">
        <v>7092</v>
      </c>
      <c r="D2956" s="114" t="s">
        <v>7092</v>
      </c>
      <c r="E2956" s="132"/>
      <c r="F2956" s="107"/>
      <c r="G2956" s="107"/>
    </row>
    <row r="2957" spans="1:7" x14ac:dyDescent="0.25">
      <c r="A2957" s="104"/>
      <c r="B2957" s="113" t="s">
        <v>370</v>
      </c>
      <c r="C2957" s="71" t="s">
        <v>7092</v>
      </c>
      <c r="D2957" s="114" t="s">
        <v>7092</v>
      </c>
      <c r="E2957" s="132"/>
      <c r="F2957" s="107"/>
      <c r="G2957" s="107"/>
    </row>
    <row r="2958" spans="1:7" x14ac:dyDescent="0.25">
      <c r="A2958" s="104"/>
      <c r="B2958" s="113" t="s">
        <v>4101</v>
      </c>
      <c r="C2958" s="71" t="s">
        <v>7091</v>
      </c>
      <c r="D2958" s="114" t="s">
        <v>7092</v>
      </c>
      <c r="E2958" s="132"/>
      <c r="F2958" s="107"/>
      <c r="G2958" s="107"/>
    </row>
    <row r="2959" spans="1:7" x14ac:dyDescent="0.25">
      <c r="A2959" s="104"/>
      <c r="B2959" s="113" t="s">
        <v>11482</v>
      </c>
      <c r="C2959" s="71" t="s">
        <v>7092</v>
      </c>
      <c r="D2959" s="114" t="s">
        <v>7092</v>
      </c>
      <c r="E2959" s="132"/>
      <c r="F2959" s="107"/>
      <c r="G2959" s="107"/>
    </row>
    <row r="2960" spans="1:7" x14ac:dyDescent="0.25">
      <c r="A2960" s="104"/>
      <c r="B2960" s="113" t="s">
        <v>14455</v>
      </c>
      <c r="C2960" s="71" t="s">
        <v>7092</v>
      </c>
      <c r="D2960" s="114" t="s">
        <v>7092</v>
      </c>
      <c r="E2960" s="132"/>
      <c r="F2960" s="107"/>
      <c r="G2960" s="107"/>
    </row>
    <row r="2961" spans="1:7" x14ac:dyDescent="0.25">
      <c r="A2961" s="104"/>
      <c r="B2961" s="113" t="s">
        <v>4102</v>
      </c>
      <c r="C2961" s="71" t="s">
        <v>7092</v>
      </c>
      <c r="D2961" s="114" t="s">
        <v>7092</v>
      </c>
      <c r="E2961" s="132"/>
      <c r="F2961" s="107"/>
      <c r="G2961" s="107"/>
    </row>
    <row r="2962" spans="1:7" x14ac:dyDescent="0.25">
      <c r="A2962" s="104"/>
      <c r="B2962" s="113" t="s">
        <v>4103</v>
      </c>
      <c r="C2962" s="71" t="s">
        <v>7091</v>
      </c>
      <c r="D2962" s="114" t="s">
        <v>7092</v>
      </c>
      <c r="E2962" s="132"/>
      <c r="F2962" s="107"/>
      <c r="G2962" s="107"/>
    </row>
    <row r="2963" spans="1:7" x14ac:dyDescent="0.25">
      <c r="A2963" s="104"/>
      <c r="B2963" s="113" t="s">
        <v>371</v>
      </c>
      <c r="C2963" s="71" t="s">
        <v>7091</v>
      </c>
      <c r="D2963" s="114" t="s">
        <v>7092</v>
      </c>
      <c r="E2963" s="132"/>
      <c r="F2963" s="107"/>
      <c r="G2963" s="107"/>
    </row>
    <row r="2964" spans="1:7" x14ac:dyDescent="0.25">
      <c r="A2964" s="104"/>
      <c r="B2964" s="113" t="s">
        <v>4104</v>
      </c>
      <c r="C2964" s="71" t="s">
        <v>7091</v>
      </c>
      <c r="D2964" s="114" t="s">
        <v>7092</v>
      </c>
      <c r="E2964" s="132"/>
      <c r="F2964" s="107"/>
      <c r="G2964" s="107"/>
    </row>
    <row r="2965" spans="1:7" x14ac:dyDescent="0.25">
      <c r="A2965" s="104"/>
      <c r="B2965" s="113" t="s">
        <v>4105</v>
      </c>
      <c r="C2965" s="71" t="s">
        <v>7092</v>
      </c>
      <c r="D2965" s="114" t="s">
        <v>7092</v>
      </c>
      <c r="E2965" s="132"/>
      <c r="F2965" s="107"/>
      <c r="G2965" s="107"/>
    </row>
    <row r="2966" spans="1:7" x14ac:dyDescent="0.25">
      <c r="A2966" s="104"/>
      <c r="B2966" s="113" t="s">
        <v>372</v>
      </c>
      <c r="C2966" s="71" t="s">
        <v>7092</v>
      </c>
      <c r="D2966" s="114" t="s">
        <v>7092</v>
      </c>
      <c r="E2966" s="132"/>
      <c r="F2966" s="107"/>
      <c r="G2966" s="107"/>
    </row>
    <row r="2967" spans="1:7" x14ac:dyDescent="0.25">
      <c r="A2967" s="104"/>
      <c r="B2967" s="113" t="s">
        <v>4106</v>
      </c>
      <c r="C2967" s="71" t="s">
        <v>7091</v>
      </c>
      <c r="D2967" s="114" t="s">
        <v>7092</v>
      </c>
      <c r="E2967" s="132"/>
      <c r="F2967" s="107"/>
      <c r="G2967" s="107"/>
    </row>
    <row r="2968" spans="1:7" x14ac:dyDescent="0.25">
      <c r="A2968" s="104"/>
      <c r="B2968" s="113" t="s">
        <v>373</v>
      </c>
      <c r="C2968" s="71" t="s">
        <v>7092</v>
      </c>
      <c r="D2968" s="114" t="s">
        <v>7092</v>
      </c>
      <c r="E2968" s="132"/>
      <c r="F2968" s="107"/>
      <c r="G2968" s="107"/>
    </row>
    <row r="2969" spans="1:7" x14ac:dyDescent="0.25">
      <c r="A2969" s="104"/>
      <c r="B2969" s="113" t="s">
        <v>14456</v>
      </c>
      <c r="C2969" s="71" t="s">
        <v>7092</v>
      </c>
      <c r="D2969" s="114" t="s">
        <v>7092</v>
      </c>
      <c r="E2969" s="132"/>
      <c r="F2969" s="107"/>
      <c r="G2969" s="107"/>
    </row>
    <row r="2970" spans="1:7" x14ac:dyDescent="0.25">
      <c r="A2970" s="104"/>
      <c r="B2970" s="113" t="s">
        <v>374</v>
      </c>
      <c r="C2970" s="71" t="s">
        <v>7092</v>
      </c>
      <c r="D2970" s="114" t="s">
        <v>7092</v>
      </c>
      <c r="E2970" s="132"/>
      <c r="F2970" s="107"/>
      <c r="G2970" s="107"/>
    </row>
    <row r="2971" spans="1:7" x14ac:dyDescent="0.25">
      <c r="A2971" s="104"/>
      <c r="B2971" s="113" t="s">
        <v>10338</v>
      </c>
      <c r="C2971" s="71" t="s">
        <v>7091</v>
      </c>
      <c r="D2971" s="114" t="s">
        <v>7092</v>
      </c>
      <c r="E2971" s="132"/>
      <c r="F2971" s="107"/>
      <c r="G2971" s="107"/>
    </row>
    <row r="2972" spans="1:7" x14ac:dyDescent="0.25">
      <c r="A2972" s="104"/>
      <c r="B2972" s="113" t="s">
        <v>375</v>
      </c>
      <c r="C2972" s="71" t="s">
        <v>7092</v>
      </c>
      <c r="D2972" s="114" t="s">
        <v>7092</v>
      </c>
      <c r="E2972" s="132"/>
      <c r="F2972" s="107"/>
      <c r="G2972" s="107"/>
    </row>
    <row r="2973" spans="1:7" x14ac:dyDescent="0.25">
      <c r="A2973" s="104"/>
      <c r="B2973" s="113" t="s">
        <v>376</v>
      </c>
      <c r="C2973" s="71" t="s">
        <v>7092</v>
      </c>
      <c r="D2973" s="114" t="s">
        <v>7092</v>
      </c>
      <c r="E2973" s="132"/>
      <c r="F2973" s="107"/>
      <c r="G2973" s="107"/>
    </row>
    <row r="2974" spans="1:7" x14ac:dyDescent="0.25">
      <c r="A2974" s="104"/>
      <c r="B2974" s="113" t="s">
        <v>14457</v>
      </c>
      <c r="C2974" s="71" t="s">
        <v>7092</v>
      </c>
      <c r="D2974" s="114" t="s">
        <v>7092</v>
      </c>
      <c r="E2974" s="132"/>
      <c r="F2974" s="107"/>
      <c r="G2974" s="107"/>
    </row>
    <row r="2975" spans="1:7" x14ac:dyDescent="0.25">
      <c r="A2975" s="104"/>
      <c r="B2975" s="113" t="s">
        <v>4953</v>
      </c>
      <c r="C2975" s="71" t="s">
        <v>7092</v>
      </c>
      <c r="D2975" s="114" t="s">
        <v>7092</v>
      </c>
      <c r="E2975" s="132"/>
      <c r="F2975" s="107"/>
      <c r="G2975" s="107"/>
    </row>
    <row r="2976" spans="1:7" x14ac:dyDescent="0.25">
      <c r="A2976" s="104"/>
      <c r="B2976" s="113" t="s">
        <v>377</v>
      </c>
      <c r="C2976" s="71" t="s">
        <v>7092</v>
      </c>
      <c r="D2976" s="114" t="s">
        <v>7092</v>
      </c>
      <c r="E2976" s="132"/>
      <c r="F2976" s="107"/>
      <c r="G2976" s="107"/>
    </row>
    <row r="2977" spans="1:7" x14ac:dyDescent="0.25">
      <c r="A2977" s="104"/>
      <c r="B2977" s="113" t="s">
        <v>3088</v>
      </c>
      <c r="C2977" s="71" t="s">
        <v>7091</v>
      </c>
      <c r="D2977" s="114" t="s">
        <v>7092</v>
      </c>
      <c r="E2977" s="132"/>
      <c r="F2977" s="107"/>
      <c r="G2977" s="107"/>
    </row>
    <row r="2978" spans="1:7" x14ac:dyDescent="0.25">
      <c r="A2978" s="104"/>
      <c r="B2978" s="113" t="s">
        <v>378</v>
      </c>
      <c r="C2978" s="71" t="s">
        <v>7092</v>
      </c>
      <c r="D2978" s="114" t="s">
        <v>7092</v>
      </c>
      <c r="E2978" s="132"/>
      <c r="F2978" s="107"/>
      <c r="G2978" s="107"/>
    </row>
    <row r="2979" spans="1:7" x14ac:dyDescent="0.25">
      <c r="A2979" s="104"/>
      <c r="B2979" s="113" t="s">
        <v>379</v>
      </c>
      <c r="C2979" s="71" t="s">
        <v>7091</v>
      </c>
      <c r="D2979" s="114" t="s">
        <v>7092</v>
      </c>
      <c r="E2979" s="132"/>
      <c r="F2979" s="107"/>
      <c r="G2979" s="107"/>
    </row>
    <row r="2980" spans="1:7" x14ac:dyDescent="0.25">
      <c r="A2980" s="104"/>
      <c r="B2980" s="113" t="s">
        <v>3089</v>
      </c>
      <c r="C2980" s="71" t="s">
        <v>7092</v>
      </c>
      <c r="D2980" s="114" t="s">
        <v>7092</v>
      </c>
      <c r="E2980" s="132"/>
      <c r="F2980" s="107"/>
      <c r="G2980" s="107"/>
    </row>
    <row r="2981" spans="1:7" x14ac:dyDescent="0.25">
      <c r="A2981" s="104"/>
      <c r="B2981" s="113" t="s">
        <v>380</v>
      </c>
      <c r="C2981" s="71" t="s">
        <v>7091</v>
      </c>
      <c r="D2981" s="114" t="s">
        <v>7092</v>
      </c>
      <c r="E2981" s="132"/>
      <c r="F2981" s="107"/>
      <c r="G2981" s="107"/>
    </row>
    <row r="2982" spans="1:7" x14ac:dyDescent="0.25">
      <c r="A2982" s="104"/>
      <c r="B2982" s="113" t="s">
        <v>381</v>
      </c>
      <c r="C2982" s="71" t="s">
        <v>7091</v>
      </c>
      <c r="D2982" s="114" t="s">
        <v>7092</v>
      </c>
      <c r="E2982" s="132"/>
      <c r="F2982" s="107"/>
      <c r="G2982" s="107"/>
    </row>
    <row r="2983" spans="1:7" x14ac:dyDescent="0.25">
      <c r="A2983" s="104"/>
      <c r="B2983" s="113" t="s">
        <v>382</v>
      </c>
      <c r="C2983" s="71" t="s">
        <v>7091</v>
      </c>
      <c r="D2983" s="114" t="s">
        <v>7092</v>
      </c>
      <c r="E2983" s="132"/>
      <c r="F2983" s="107"/>
      <c r="G2983" s="107"/>
    </row>
    <row r="2984" spans="1:7" x14ac:dyDescent="0.25">
      <c r="A2984" s="104"/>
      <c r="B2984" s="113" t="s">
        <v>14458</v>
      </c>
      <c r="C2984" s="71" t="s">
        <v>7092</v>
      </c>
      <c r="D2984" s="114" t="s">
        <v>7092</v>
      </c>
      <c r="E2984" s="132"/>
      <c r="F2984" s="107"/>
      <c r="G2984" s="107"/>
    </row>
    <row r="2985" spans="1:7" x14ac:dyDescent="0.25">
      <c r="A2985" s="104"/>
      <c r="B2985" s="113" t="s">
        <v>14459</v>
      </c>
      <c r="C2985" s="71" t="s">
        <v>7092</v>
      </c>
      <c r="D2985" s="114" t="s">
        <v>7092</v>
      </c>
      <c r="E2985" s="132"/>
      <c r="F2985" s="107"/>
      <c r="G2985" s="107"/>
    </row>
    <row r="2986" spans="1:7" x14ac:dyDescent="0.25">
      <c r="A2986" s="104"/>
      <c r="B2986" s="113" t="s">
        <v>383</v>
      </c>
      <c r="C2986" s="71" t="s">
        <v>7092</v>
      </c>
      <c r="D2986" s="114" t="s">
        <v>7092</v>
      </c>
      <c r="E2986" s="132"/>
      <c r="F2986" s="107"/>
      <c r="G2986" s="107"/>
    </row>
    <row r="2987" spans="1:7" x14ac:dyDescent="0.25">
      <c r="A2987" s="104"/>
      <c r="B2987" s="113" t="s">
        <v>384</v>
      </c>
      <c r="C2987" s="71" t="s">
        <v>7092</v>
      </c>
      <c r="D2987" s="114" t="s">
        <v>7092</v>
      </c>
      <c r="E2987" s="132"/>
      <c r="F2987" s="107"/>
      <c r="G2987" s="107"/>
    </row>
    <row r="2988" spans="1:7" x14ac:dyDescent="0.25">
      <c r="A2988" s="104"/>
      <c r="B2988" s="113" t="s">
        <v>385</v>
      </c>
      <c r="C2988" s="71" t="s">
        <v>7092</v>
      </c>
      <c r="D2988" s="114" t="s">
        <v>7092</v>
      </c>
      <c r="E2988" s="132"/>
      <c r="F2988" s="107"/>
      <c r="G2988" s="107"/>
    </row>
    <row r="2989" spans="1:7" x14ac:dyDescent="0.25">
      <c r="A2989" s="104"/>
      <c r="B2989" s="113" t="s">
        <v>3090</v>
      </c>
      <c r="C2989" s="71" t="s">
        <v>7091</v>
      </c>
      <c r="D2989" s="114" t="s">
        <v>7092</v>
      </c>
      <c r="E2989" s="132"/>
      <c r="F2989" s="107"/>
      <c r="G2989" s="107"/>
    </row>
    <row r="2990" spans="1:7" x14ac:dyDescent="0.25">
      <c r="A2990" s="104"/>
      <c r="B2990" s="113" t="s">
        <v>14460</v>
      </c>
      <c r="C2990" s="71" t="s">
        <v>7092</v>
      </c>
      <c r="D2990" s="114" t="s">
        <v>7092</v>
      </c>
      <c r="E2990" s="132"/>
      <c r="F2990" s="107"/>
      <c r="G2990" s="107"/>
    </row>
    <row r="2991" spans="1:7" x14ac:dyDescent="0.25">
      <c r="A2991" s="104"/>
      <c r="B2991" s="113" t="s">
        <v>14461</v>
      </c>
      <c r="C2991" s="71" t="s">
        <v>7092</v>
      </c>
      <c r="D2991" s="114" t="s">
        <v>7092</v>
      </c>
      <c r="E2991" s="132"/>
      <c r="F2991" s="107"/>
      <c r="G2991" s="107"/>
    </row>
    <row r="2992" spans="1:7" x14ac:dyDescent="0.25">
      <c r="A2992" s="104"/>
      <c r="B2992" s="113" t="s">
        <v>11483</v>
      </c>
      <c r="C2992" s="71" t="s">
        <v>7092</v>
      </c>
      <c r="D2992" s="114" t="s">
        <v>7092</v>
      </c>
      <c r="E2992" s="132"/>
      <c r="F2992" s="107"/>
      <c r="G2992" s="107"/>
    </row>
    <row r="2993" spans="1:7" x14ac:dyDescent="0.25">
      <c r="A2993" s="104"/>
      <c r="B2993" s="113" t="s">
        <v>14462</v>
      </c>
      <c r="C2993" s="71" t="s">
        <v>7092</v>
      </c>
      <c r="D2993" s="114" t="s">
        <v>7092</v>
      </c>
      <c r="E2993" s="132"/>
      <c r="F2993" s="107"/>
      <c r="G2993" s="107"/>
    </row>
    <row r="2994" spans="1:7" x14ac:dyDescent="0.25">
      <c r="A2994" s="104"/>
      <c r="B2994" s="113" t="s">
        <v>14463</v>
      </c>
      <c r="C2994" s="71" t="s">
        <v>7092</v>
      </c>
      <c r="D2994" s="114" t="s">
        <v>7092</v>
      </c>
      <c r="E2994" s="132"/>
      <c r="F2994" s="107"/>
      <c r="G2994" s="107"/>
    </row>
    <row r="2995" spans="1:7" x14ac:dyDescent="0.25">
      <c r="A2995" s="104"/>
      <c r="B2995" s="113" t="s">
        <v>14464</v>
      </c>
      <c r="C2995" s="71" t="s">
        <v>7092</v>
      </c>
      <c r="D2995" s="114" t="s">
        <v>7092</v>
      </c>
      <c r="E2995" s="132"/>
      <c r="F2995" s="107"/>
      <c r="G2995" s="107"/>
    </row>
    <row r="2996" spans="1:7" x14ac:dyDescent="0.25">
      <c r="A2996" s="104"/>
      <c r="B2996" s="113" t="s">
        <v>386</v>
      </c>
      <c r="C2996" s="71" t="s">
        <v>7092</v>
      </c>
      <c r="D2996" s="114" t="s">
        <v>7092</v>
      </c>
      <c r="E2996" s="132"/>
      <c r="F2996" s="107"/>
      <c r="G2996" s="107"/>
    </row>
    <row r="2997" spans="1:7" x14ac:dyDescent="0.25">
      <c r="A2997" s="104"/>
      <c r="B2997" s="113" t="s">
        <v>14465</v>
      </c>
      <c r="C2997" s="71" t="s">
        <v>7092</v>
      </c>
      <c r="D2997" s="114" t="s">
        <v>7092</v>
      </c>
      <c r="E2997" s="132"/>
      <c r="F2997" s="107"/>
      <c r="G2997" s="107"/>
    </row>
    <row r="2998" spans="1:7" x14ac:dyDescent="0.25">
      <c r="A2998" s="104"/>
      <c r="B2998" s="113" t="s">
        <v>14466</v>
      </c>
      <c r="C2998" s="71" t="s">
        <v>7092</v>
      </c>
      <c r="D2998" s="114" t="s">
        <v>7092</v>
      </c>
      <c r="E2998" s="132"/>
      <c r="F2998" s="107"/>
      <c r="G2998" s="107"/>
    </row>
    <row r="2999" spans="1:7" x14ac:dyDescent="0.25">
      <c r="A2999" s="104"/>
      <c r="B2999" s="113" t="s">
        <v>7493</v>
      </c>
      <c r="C2999" s="71" t="s">
        <v>7092</v>
      </c>
      <c r="D2999" s="114" t="s">
        <v>7092</v>
      </c>
      <c r="E2999" s="132"/>
      <c r="F2999" s="107"/>
      <c r="G2999" s="107"/>
    </row>
    <row r="3000" spans="1:7" x14ac:dyDescent="0.25">
      <c r="A3000" s="104"/>
      <c r="B3000" s="113" t="s">
        <v>7492</v>
      </c>
      <c r="C3000" s="71" t="s">
        <v>7092</v>
      </c>
      <c r="D3000" s="114" t="s">
        <v>7092</v>
      </c>
      <c r="E3000" s="132"/>
      <c r="F3000" s="107"/>
      <c r="G3000" s="107"/>
    </row>
    <row r="3001" spans="1:7" x14ac:dyDescent="0.25">
      <c r="A3001" s="104"/>
      <c r="B3001" s="113" t="s">
        <v>3091</v>
      </c>
      <c r="C3001" s="71" t="s">
        <v>7091</v>
      </c>
      <c r="D3001" s="114" t="s">
        <v>7092</v>
      </c>
      <c r="E3001" s="132"/>
      <c r="F3001" s="107"/>
      <c r="G3001" s="107"/>
    </row>
    <row r="3002" spans="1:7" x14ac:dyDescent="0.25">
      <c r="A3002" s="104"/>
      <c r="B3002" s="113" t="s">
        <v>387</v>
      </c>
      <c r="C3002" s="71" t="s">
        <v>7092</v>
      </c>
      <c r="D3002" s="114" t="s">
        <v>7092</v>
      </c>
      <c r="E3002" s="132"/>
      <c r="F3002" s="107"/>
      <c r="G3002" s="107"/>
    </row>
    <row r="3003" spans="1:7" x14ac:dyDescent="0.25">
      <c r="A3003" s="104"/>
      <c r="B3003" s="113" t="s">
        <v>3092</v>
      </c>
      <c r="C3003" s="71" t="s">
        <v>7092</v>
      </c>
      <c r="D3003" s="114" t="s">
        <v>7092</v>
      </c>
      <c r="E3003" s="132"/>
      <c r="F3003" s="107"/>
      <c r="G3003" s="107"/>
    </row>
    <row r="3004" spans="1:7" x14ac:dyDescent="0.25">
      <c r="A3004" s="104"/>
      <c r="B3004" s="113" t="s">
        <v>11387</v>
      </c>
      <c r="C3004" s="71" t="s">
        <v>7091</v>
      </c>
      <c r="D3004" s="114" t="s">
        <v>7092</v>
      </c>
      <c r="E3004" s="132"/>
      <c r="F3004" s="107"/>
      <c r="G3004" s="107"/>
    </row>
    <row r="3005" spans="1:7" x14ac:dyDescent="0.25">
      <c r="A3005" s="104"/>
      <c r="B3005" s="113" t="s">
        <v>8807</v>
      </c>
      <c r="C3005" s="71" t="s">
        <v>7092</v>
      </c>
      <c r="D3005" s="114" t="s">
        <v>7092</v>
      </c>
      <c r="E3005" s="132"/>
      <c r="F3005" s="107"/>
      <c r="G3005" s="107"/>
    </row>
    <row r="3006" spans="1:7" x14ac:dyDescent="0.25">
      <c r="A3006" s="104"/>
      <c r="B3006" s="113" t="s">
        <v>8794</v>
      </c>
      <c r="C3006" s="71" t="s">
        <v>7092</v>
      </c>
      <c r="D3006" s="114" t="s">
        <v>7092</v>
      </c>
      <c r="E3006" s="132"/>
      <c r="F3006" s="107"/>
      <c r="G3006" s="107"/>
    </row>
    <row r="3007" spans="1:7" x14ac:dyDescent="0.25">
      <c r="A3007" s="104"/>
      <c r="B3007" s="113" t="s">
        <v>8808</v>
      </c>
      <c r="C3007" s="71" t="s">
        <v>7092</v>
      </c>
      <c r="D3007" s="114" t="s">
        <v>7092</v>
      </c>
      <c r="E3007" s="132"/>
      <c r="F3007" s="107"/>
      <c r="G3007" s="107"/>
    </row>
    <row r="3008" spans="1:7" x14ac:dyDescent="0.25">
      <c r="A3008" s="104"/>
      <c r="B3008" s="113" t="s">
        <v>8795</v>
      </c>
      <c r="C3008" s="71" t="s">
        <v>7092</v>
      </c>
      <c r="D3008" s="114" t="s">
        <v>7092</v>
      </c>
      <c r="E3008" s="132"/>
      <c r="F3008" s="107"/>
      <c r="G3008" s="107"/>
    </row>
    <row r="3009" spans="1:7" x14ac:dyDescent="0.25">
      <c r="A3009" s="104"/>
      <c r="B3009" s="113" t="s">
        <v>8812</v>
      </c>
      <c r="C3009" s="71" t="s">
        <v>7092</v>
      </c>
      <c r="D3009" s="114" t="s">
        <v>7092</v>
      </c>
      <c r="E3009" s="132"/>
      <c r="F3009" s="107"/>
      <c r="G3009" s="107"/>
    </row>
    <row r="3010" spans="1:7" x14ac:dyDescent="0.25">
      <c r="A3010" s="104"/>
      <c r="B3010" s="113" t="s">
        <v>8800</v>
      </c>
      <c r="C3010" s="71" t="s">
        <v>7092</v>
      </c>
      <c r="D3010" s="114" t="s">
        <v>7092</v>
      </c>
      <c r="E3010" s="132"/>
      <c r="F3010" s="107"/>
      <c r="G3010" s="107"/>
    </row>
    <row r="3011" spans="1:7" x14ac:dyDescent="0.25">
      <c r="A3011" s="104"/>
      <c r="B3011" s="113" t="s">
        <v>8813</v>
      </c>
      <c r="C3011" s="71" t="s">
        <v>7092</v>
      </c>
      <c r="D3011" s="114" t="s">
        <v>7092</v>
      </c>
      <c r="E3011" s="132"/>
      <c r="F3011" s="107"/>
      <c r="G3011" s="107"/>
    </row>
    <row r="3012" spans="1:7" x14ac:dyDescent="0.25">
      <c r="A3012" s="104"/>
      <c r="B3012" s="113" t="s">
        <v>3093</v>
      </c>
      <c r="C3012" s="71" t="s">
        <v>7091</v>
      </c>
      <c r="D3012" s="114" t="s">
        <v>7092</v>
      </c>
      <c r="E3012" s="132"/>
      <c r="F3012" s="107"/>
      <c r="G3012" s="107"/>
    </row>
    <row r="3013" spans="1:7" x14ac:dyDescent="0.25">
      <c r="A3013" s="104"/>
      <c r="B3013" s="113" t="s">
        <v>4954</v>
      </c>
      <c r="C3013" s="71" t="s">
        <v>7092</v>
      </c>
      <c r="D3013" s="114" t="s">
        <v>7092</v>
      </c>
      <c r="E3013" s="132"/>
      <c r="F3013" s="107"/>
      <c r="G3013" s="107"/>
    </row>
    <row r="3014" spans="1:7" x14ac:dyDescent="0.25">
      <c r="A3014" s="104"/>
      <c r="B3014" s="113" t="s">
        <v>388</v>
      </c>
      <c r="C3014" s="71" t="s">
        <v>7092</v>
      </c>
      <c r="D3014" s="114" t="s">
        <v>7091</v>
      </c>
      <c r="E3014" s="132"/>
      <c r="F3014" s="107"/>
      <c r="G3014" s="107"/>
    </row>
    <row r="3015" spans="1:7" x14ac:dyDescent="0.25">
      <c r="A3015" s="104"/>
      <c r="B3015" s="113" t="s">
        <v>3094</v>
      </c>
      <c r="C3015" s="71" t="s">
        <v>7092</v>
      </c>
      <c r="D3015" s="114" t="s">
        <v>7091</v>
      </c>
      <c r="E3015" s="132"/>
      <c r="F3015" s="107"/>
      <c r="G3015" s="107"/>
    </row>
    <row r="3016" spans="1:7" x14ac:dyDescent="0.25">
      <c r="A3016" s="104"/>
      <c r="B3016" s="113" t="s">
        <v>3095</v>
      </c>
      <c r="C3016" s="71" t="s">
        <v>7092</v>
      </c>
      <c r="D3016" s="114" t="s">
        <v>7091</v>
      </c>
      <c r="E3016" s="132"/>
      <c r="F3016" s="107"/>
      <c r="G3016" s="107"/>
    </row>
    <row r="3017" spans="1:7" x14ac:dyDescent="0.25">
      <c r="A3017" s="104"/>
      <c r="B3017" s="113" t="s">
        <v>389</v>
      </c>
      <c r="C3017" s="71" t="s">
        <v>7092</v>
      </c>
      <c r="D3017" s="114" t="s">
        <v>7091</v>
      </c>
      <c r="E3017" s="132"/>
      <c r="F3017" s="107"/>
      <c r="G3017" s="107"/>
    </row>
    <row r="3018" spans="1:7" x14ac:dyDescent="0.25">
      <c r="A3018" s="104"/>
      <c r="B3018" s="113" t="s">
        <v>14467</v>
      </c>
      <c r="C3018" s="71" t="s">
        <v>7092</v>
      </c>
      <c r="D3018" s="114" t="s">
        <v>7092</v>
      </c>
      <c r="E3018" s="132"/>
      <c r="F3018" s="107"/>
      <c r="G3018" s="107"/>
    </row>
    <row r="3019" spans="1:7" x14ac:dyDescent="0.25">
      <c r="A3019" s="104"/>
      <c r="B3019" s="113" t="s">
        <v>14468</v>
      </c>
      <c r="C3019" s="71" t="s">
        <v>7092</v>
      </c>
      <c r="D3019" s="114" t="s">
        <v>7092</v>
      </c>
      <c r="E3019" s="132"/>
      <c r="F3019" s="107"/>
      <c r="G3019" s="107"/>
    </row>
    <row r="3020" spans="1:7" x14ac:dyDescent="0.25">
      <c r="A3020" s="104"/>
      <c r="B3020" s="113" t="s">
        <v>10143</v>
      </c>
      <c r="C3020" s="71" t="s">
        <v>7092</v>
      </c>
      <c r="D3020" s="114" t="s">
        <v>7091</v>
      </c>
      <c r="E3020" s="132"/>
      <c r="F3020" s="107"/>
      <c r="G3020" s="107"/>
    </row>
    <row r="3021" spans="1:7" x14ac:dyDescent="0.25">
      <c r="A3021" s="104"/>
      <c r="B3021" s="113" t="s">
        <v>11388</v>
      </c>
      <c r="C3021" s="71" t="s">
        <v>7092</v>
      </c>
      <c r="D3021" s="114" t="s">
        <v>7091</v>
      </c>
      <c r="E3021" s="132"/>
      <c r="F3021" s="107"/>
      <c r="G3021" s="107"/>
    </row>
    <row r="3022" spans="1:7" x14ac:dyDescent="0.25">
      <c r="A3022" s="104"/>
      <c r="B3022" s="113" t="s">
        <v>11389</v>
      </c>
      <c r="C3022" s="71" t="s">
        <v>7092</v>
      </c>
      <c r="D3022" s="114" t="s">
        <v>7091</v>
      </c>
      <c r="E3022" s="132"/>
      <c r="F3022" s="107"/>
      <c r="G3022" s="107"/>
    </row>
    <row r="3023" spans="1:7" x14ac:dyDescent="0.25">
      <c r="A3023" s="104"/>
      <c r="B3023" s="113" t="s">
        <v>390</v>
      </c>
      <c r="C3023" s="71" t="s">
        <v>7092</v>
      </c>
      <c r="D3023" s="114" t="s">
        <v>7092</v>
      </c>
      <c r="E3023" s="132"/>
      <c r="F3023" s="107"/>
      <c r="G3023" s="107"/>
    </row>
    <row r="3024" spans="1:7" x14ac:dyDescent="0.25">
      <c r="A3024" s="104"/>
      <c r="B3024" s="113" t="s">
        <v>14469</v>
      </c>
      <c r="C3024" s="71" t="s">
        <v>7092</v>
      </c>
      <c r="D3024" s="114" t="s">
        <v>7092</v>
      </c>
      <c r="E3024" s="132"/>
      <c r="F3024" s="107"/>
      <c r="G3024" s="107"/>
    </row>
    <row r="3025" spans="1:7" x14ac:dyDescent="0.25">
      <c r="A3025" s="104"/>
      <c r="B3025" s="113" t="s">
        <v>10306</v>
      </c>
      <c r="C3025" s="71" t="s">
        <v>7091</v>
      </c>
      <c r="D3025" s="114" t="s">
        <v>7092</v>
      </c>
      <c r="E3025" s="132"/>
      <c r="F3025" s="107"/>
      <c r="G3025" s="107"/>
    </row>
    <row r="3026" spans="1:7" x14ac:dyDescent="0.25">
      <c r="A3026" s="104"/>
      <c r="B3026" s="113" t="s">
        <v>391</v>
      </c>
      <c r="C3026" s="71" t="s">
        <v>7091</v>
      </c>
      <c r="D3026" s="114" t="s">
        <v>7092</v>
      </c>
      <c r="E3026" s="132"/>
      <c r="F3026" s="107"/>
      <c r="G3026" s="107"/>
    </row>
    <row r="3027" spans="1:7" x14ac:dyDescent="0.25">
      <c r="A3027" s="104"/>
      <c r="B3027" s="113" t="s">
        <v>14470</v>
      </c>
      <c r="C3027" s="71" t="s">
        <v>7092</v>
      </c>
      <c r="D3027" s="114" t="s">
        <v>7092</v>
      </c>
      <c r="E3027" s="132"/>
      <c r="F3027" s="107"/>
      <c r="G3027" s="107"/>
    </row>
    <row r="3028" spans="1:7" x14ac:dyDescent="0.25">
      <c r="A3028" s="104"/>
      <c r="B3028" s="113" t="s">
        <v>392</v>
      </c>
      <c r="C3028" s="71" t="s">
        <v>7092</v>
      </c>
      <c r="D3028" s="114" t="s">
        <v>7092</v>
      </c>
      <c r="E3028" s="132"/>
      <c r="F3028" s="107"/>
      <c r="G3028" s="107"/>
    </row>
    <row r="3029" spans="1:7" x14ac:dyDescent="0.25">
      <c r="A3029" s="104"/>
      <c r="B3029" s="113" t="s">
        <v>393</v>
      </c>
      <c r="C3029" s="71" t="s">
        <v>7091</v>
      </c>
      <c r="D3029" s="114" t="s">
        <v>7092</v>
      </c>
      <c r="E3029" s="132"/>
      <c r="F3029" s="107"/>
      <c r="G3029" s="107"/>
    </row>
    <row r="3030" spans="1:7" x14ac:dyDescent="0.25">
      <c r="A3030" s="104"/>
      <c r="B3030" s="113" t="s">
        <v>5496</v>
      </c>
      <c r="C3030" s="71" t="s">
        <v>7092</v>
      </c>
      <c r="D3030" s="114" t="s">
        <v>7092</v>
      </c>
      <c r="E3030" s="132"/>
      <c r="F3030" s="107"/>
      <c r="G3030" s="107"/>
    </row>
    <row r="3031" spans="1:7" x14ac:dyDescent="0.25">
      <c r="A3031" s="104"/>
      <c r="B3031" s="113" t="s">
        <v>5497</v>
      </c>
      <c r="C3031" s="71" t="s">
        <v>7092</v>
      </c>
      <c r="D3031" s="114" t="s">
        <v>7092</v>
      </c>
      <c r="E3031" s="132"/>
      <c r="F3031" s="107"/>
      <c r="G3031" s="107"/>
    </row>
    <row r="3032" spans="1:7" x14ac:dyDescent="0.25">
      <c r="A3032" s="104"/>
      <c r="B3032" s="113" t="s">
        <v>394</v>
      </c>
      <c r="C3032" s="71" t="s">
        <v>7092</v>
      </c>
      <c r="D3032" s="114" t="s">
        <v>7092</v>
      </c>
      <c r="E3032" s="132"/>
      <c r="F3032" s="107"/>
      <c r="G3032" s="107"/>
    </row>
    <row r="3033" spans="1:7" x14ac:dyDescent="0.25">
      <c r="A3033" s="104"/>
      <c r="B3033" s="113" t="s">
        <v>14471</v>
      </c>
      <c r="C3033" s="71" t="s">
        <v>7092</v>
      </c>
      <c r="D3033" s="114" t="s">
        <v>7092</v>
      </c>
      <c r="E3033" s="132"/>
      <c r="F3033" s="107"/>
      <c r="G3033" s="107"/>
    </row>
    <row r="3034" spans="1:7" x14ac:dyDescent="0.25">
      <c r="A3034" s="104"/>
      <c r="B3034" s="113" t="s">
        <v>395</v>
      </c>
      <c r="C3034" s="71" t="s">
        <v>7092</v>
      </c>
      <c r="D3034" s="114" t="s">
        <v>7092</v>
      </c>
      <c r="E3034" s="132"/>
      <c r="F3034" s="107"/>
      <c r="G3034" s="107"/>
    </row>
    <row r="3035" spans="1:7" x14ac:dyDescent="0.25">
      <c r="A3035" s="104"/>
      <c r="B3035" s="113" t="s">
        <v>396</v>
      </c>
      <c r="C3035" s="71" t="s">
        <v>7092</v>
      </c>
      <c r="D3035" s="114" t="s">
        <v>7092</v>
      </c>
      <c r="E3035" s="132"/>
      <c r="F3035" s="107"/>
      <c r="G3035" s="107"/>
    </row>
    <row r="3036" spans="1:7" x14ac:dyDescent="0.25">
      <c r="A3036" s="104"/>
      <c r="B3036" s="113" t="s">
        <v>14472</v>
      </c>
      <c r="C3036" s="71" t="s">
        <v>7092</v>
      </c>
      <c r="D3036" s="114" t="s">
        <v>7092</v>
      </c>
      <c r="E3036" s="132"/>
      <c r="F3036" s="107"/>
      <c r="G3036" s="107"/>
    </row>
    <row r="3037" spans="1:7" x14ac:dyDescent="0.25">
      <c r="A3037" s="104"/>
      <c r="B3037" s="113" t="s">
        <v>2913</v>
      </c>
      <c r="C3037" s="71" t="s">
        <v>7092</v>
      </c>
      <c r="D3037" s="114" t="s">
        <v>7092</v>
      </c>
      <c r="E3037" s="132"/>
      <c r="F3037" s="107"/>
      <c r="G3037" s="107"/>
    </row>
    <row r="3038" spans="1:7" x14ac:dyDescent="0.25">
      <c r="A3038" s="104"/>
      <c r="B3038" s="113" t="s">
        <v>397</v>
      </c>
      <c r="C3038" s="71" t="s">
        <v>7092</v>
      </c>
      <c r="D3038" s="114" t="s">
        <v>7092</v>
      </c>
      <c r="E3038" s="132"/>
      <c r="F3038" s="107"/>
      <c r="G3038" s="107"/>
    </row>
    <row r="3039" spans="1:7" x14ac:dyDescent="0.25">
      <c r="A3039" s="104"/>
      <c r="B3039" s="113" t="s">
        <v>5498</v>
      </c>
      <c r="C3039" s="71" t="s">
        <v>7092</v>
      </c>
      <c r="D3039" s="114" t="s">
        <v>7092</v>
      </c>
      <c r="E3039" s="132"/>
      <c r="F3039" s="107"/>
      <c r="G3039" s="107"/>
    </row>
    <row r="3040" spans="1:7" x14ac:dyDescent="0.25">
      <c r="A3040" s="104"/>
      <c r="B3040" s="113" t="s">
        <v>2177</v>
      </c>
      <c r="C3040" s="71" t="s">
        <v>7091</v>
      </c>
      <c r="D3040" s="114" t="s">
        <v>7092</v>
      </c>
      <c r="E3040" s="132"/>
      <c r="F3040" s="107"/>
      <c r="G3040" s="107"/>
    </row>
    <row r="3041" spans="1:7" x14ac:dyDescent="0.25">
      <c r="A3041" s="104"/>
      <c r="B3041" s="113" t="s">
        <v>14473</v>
      </c>
      <c r="C3041" s="71" t="s">
        <v>7092</v>
      </c>
      <c r="D3041" s="114" t="s">
        <v>7092</v>
      </c>
      <c r="E3041" s="132"/>
      <c r="F3041" s="107"/>
      <c r="G3041" s="107"/>
    </row>
    <row r="3042" spans="1:7" x14ac:dyDescent="0.25">
      <c r="A3042" s="104"/>
      <c r="B3042" s="113" t="s">
        <v>5499</v>
      </c>
      <c r="C3042" s="71" t="s">
        <v>7092</v>
      </c>
      <c r="D3042" s="114" t="s">
        <v>7091</v>
      </c>
      <c r="E3042" s="132"/>
      <c r="F3042" s="107"/>
      <c r="G3042" s="107"/>
    </row>
    <row r="3043" spans="1:7" x14ac:dyDescent="0.25">
      <c r="A3043" s="104"/>
      <c r="B3043" s="113" t="s">
        <v>14474</v>
      </c>
      <c r="C3043" s="71" t="s">
        <v>7092</v>
      </c>
      <c r="D3043" s="114" t="s">
        <v>7092</v>
      </c>
      <c r="E3043" s="132"/>
      <c r="F3043" s="107"/>
      <c r="G3043" s="107"/>
    </row>
    <row r="3044" spans="1:7" x14ac:dyDescent="0.25">
      <c r="A3044" s="104"/>
      <c r="B3044" s="113" t="s">
        <v>398</v>
      </c>
      <c r="C3044" s="71" t="s">
        <v>7092</v>
      </c>
      <c r="D3044" s="114" t="s">
        <v>7092</v>
      </c>
      <c r="E3044" s="132"/>
      <c r="F3044" s="107"/>
      <c r="G3044" s="107"/>
    </row>
    <row r="3045" spans="1:7" x14ac:dyDescent="0.25">
      <c r="A3045" s="104"/>
      <c r="B3045" s="113" t="s">
        <v>5500</v>
      </c>
      <c r="C3045" s="71" t="s">
        <v>7092</v>
      </c>
      <c r="D3045" s="114" t="s">
        <v>7092</v>
      </c>
      <c r="E3045" s="132"/>
      <c r="F3045" s="107"/>
      <c r="G3045" s="107"/>
    </row>
    <row r="3046" spans="1:7" x14ac:dyDescent="0.25">
      <c r="A3046" s="104"/>
      <c r="B3046" s="113" t="s">
        <v>399</v>
      </c>
      <c r="C3046" s="71" t="s">
        <v>7092</v>
      </c>
      <c r="D3046" s="114" t="s">
        <v>7092</v>
      </c>
      <c r="E3046" s="132"/>
      <c r="F3046" s="107"/>
      <c r="G3046" s="107"/>
    </row>
    <row r="3047" spans="1:7" x14ac:dyDescent="0.25">
      <c r="A3047" s="104"/>
      <c r="B3047" s="113" t="s">
        <v>400</v>
      </c>
      <c r="C3047" s="71" t="s">
        <v>7092</v>
      </c>
      <c r="D3047" s="114" t="s">
        <v>7092</v>
      </c>
      <c r="E3047" s="132"/>
      <c r="F3047" s="107"/>
      <c r="G3047" s="107"/>
    </row>
    <row r="3048" spans="1:7" x14ac:dyDescent="0.25">
      <c r="A3048" s="104"/>
      <c r="B3048" s="113" t="s">
        <v>5193</v>
      </c>
      <c r="C3048" s="71" t="s">
        <v>7092</v>
      </c>
      <c r="D3048" s="114" t="s">
        <v>7092</v>
      </c>
      <c r="E3048" s="132"/>
      <c r="F3048" s="107"/>
      <c r="G3048" s="107"/>
    </row>
    <row r="3049" spans="1:7" x14ac:dyDescent="0.25">
      <c r="A3049" s="104"/>
      <c r="B3049" s="113" t="s">
        <v>14475</v>
      </c>
      <c r="C3049" s="71" t="s">
        <v>7092</v>
      </c>
      <c r="D3049" s="114" t="s">
        <v>7092</v>
      </c>
      <c r="E3049" s="132"/>
      <c r="F3049" s="107"/>
      <c r="G3049" s="107"/>
    </row>
    <row r="3050" spans="1:7" x14ac:dyDescent="0.25">
      <c r="A3050" s="104"/>
      <c r="B3050" s="113" t="s">
        <v>5501</v>
      </c>
      <c r="C3050" s="71" t="s">
        <v>7092</v>
      </c>
      <c r="D3050" s="114" t="s">
        <v>7092</v>
      </c>
      <c r="E3050" s="132"/>
      <c r="F3050" s="107"/>
      <c r="G3050" s="107"/>
    </row>
    <row r="3051" spans="1:7" x14ac:dyDescent="0.25">
      <c r="A3051" s="104"/>
      <c r="B3051" s="113" t="s">
        <v>5194</v>
      </c>
      <c r="C3051" s="71" t="s">
        <v>7092</v>
      </c>
      <c r="D3051" s="114" t="s">
        <v>7092</v>
      </c>
      <c r="E3051" s="132"/>
      <c r="F3051" s="107"/>
      <c r="G3051" s="107"/>
    </row>
    <row r="3052" spans="1:7" x14ac:dyDescent="0.25">
      <c r="A3052" s="104"/>
      <c r="B3052" s="113" t="s">
        <v>5195</v>
      </c>
      <c r="C3052" s="71" t="s">
        <v>7092</v>
      </c>
      <c r="D3052" s="114" t="s">
        <v>7092</v>
      </c>
      <c r="E3052" s="132"/>
      <c r="F3052" s="107"/>
      <c r="G3052" s="107"/>
    </row>
    <row r="3053" spans="1:7" x14ac:dyDescent="0.25">
      <c r="A3053" s="104"/>
      <c r="B3053" s="113" t="s">
        <v>5502</v>
      </c>
      <c r="C3053" s="71" t="s">
        <v>7092</v>
      </c>
      <c r="D3053" s="114" t="s">
        <v>7092</v>
      </c>
      <c r="E3053" s="132"/>
      <c r="F3053" s="107"/>
      <c r="G3053" s="107"/>
    </row>
    <row r="3054" spans="1:7" x14ac:dyDescent="0.25">
      <c r="A3054" s="104"/>
      <c r="B3054" s="113" t="s">
        <v>5503</v>
      </c>
      <c r="C3054" s="71" t="s">
        <v>7092</v>
      </c>
      <c r="D3054" s="114" t="s">
        <v>7092</v>
      </c>
      <c r="E3054" s="132"/>
      <c r="F3054" s="107"/>
      <c r="G3054" s="107"/>
    </row>
    <row r="3055" spans="1:7" x14ac:dyDescent="0.25">
      <c r="A3055" s="104"/>
      <c r="B3055" s="113" t="s">
        <v>5196</v>
      </c>
      <c r="C3055" s="71" t="s">
        <v>7092</v>
      </c>
      <c r="D3055" s="114" t="s">
        <v>7092</v>
      </c>
      <c r="E3055" s="132"/>
      <c r="F3055" s="107"/>
      <c r="G3055" s="107"/>
    </row>
    <row r="3056" spans="1:7" x14ac:dyDescent="0.25">
      <c r="A3056" s="104"/>
      <c r="B3056" s="113" t="s">
        <v>5197</v>
      </c>
      <c r="C3056" s="71" t="s">
        <v>7092</v>
      </c>
      <c r="D3056" s="114" t="s">
        <v>7092</v>
      </c>
      <c r="E3056" s="132"/>
      <c r="F3056" s="107"/>
      <c r="G3056" s="107"/>
    </row>
    <row r="3057" spans="1:7" x14ac:dyDescent="0.25">
      <c r="A3057" s="104"/>
      <c r="B3057" s="113" t="s">
        <v>3469</v>
      </c>
      <c r="C3057" s="71" t="s">
        <v>7092</v>
      </c>
      <c r="D3057" s="114" t="s">
        <v>7092</v>
      </c>
      <c r="E3057" s="132"/>
      <c r="F3057" s="107"/>
      <c r="G3057" s="107"/>
    </row>
    <row r="3058" spans="1:7" x14ac:dyDescent="0.25">
      <c r="A3058" s="104"/>
      <c r="B3058" s="113" t="s">
        <v>5198</v>
      </c>
      <c r="C3058" s="71" t="s">
        <v>7092</v>
      </c>
      <c r="D3058" s="114" t="s">
        <v>7092</v>
      </c>
      <c r="E3058" s="132"/>
      <c r="F3058" s="107"/>
      <c r="G3058" s="107"/>
    </row>
    <row r="3059" spans="1:7" x14ac:dyDescent="0.25">
      <c r="A3059" s="104"/>
      <c r="B3059" s="113" t="s">
        <v>1551</v>
      </c>
      <c r="C3059" s="71" t="s">
        <v>7092</v>
      </c>
      <c r="D3059" s="114" t="s">
        <v>7092</v>
      </c>
      <c r="E3059" s="132"/>
      <c r="F3059" s="107"/>
      <c r="G3059" s="107"/>
    </row>
    <row r="3060" spans="1:7" x14ac:dyDescent="0.25">
      <c r="A3060" s="104"/>
      <c r="B3060" s="113" t="s">
        <v>1552</v>
      </c>
      <c r="C3060" s="71" t="s">
        <v>7092</v>
      </c>
      <c r="D3060" s="114" t="s">
        <v>7092</v>
      </c>
      <c r="E3060" s="132"/>
      <c r="F3060" s="107"/>
      <c r="G3060" s="107"/>
    </row>
    <row r="3061" spans="1:7" x14ac:dyDescent="0.25">
      <c r="A3061" s="104"/>
      <c r="B3061" s="113" t="s">
        <v>1553</v>
      </c>
      <c r="C3061" s="71" t="s">
        <v>7091</v>
      </c>
      <c r="D3061" s="114" t="s">
        <v>7092</v>
      </c>
      <c r="E3061" s="132"/>
      <c r="F3061" s="107"/>
      <c r="G3061" s="107"/>
    </row>
    <row r="3062" spans="1:7" x14ac:dyDescent="0.25">
      <c r="A3062" s="104"/>
      <c r="B3062" s="113" t="s">
        <v>1554</v>
      </c>
      <c r="C3062" s="71" t="s">
        <v>7092</v>
      </c>
      <c r="D3062" s="114" t="s">
        <v>7092</v>
      </c>
      <c r="E3062" s="132"/>
      <c r="F3062" s="107"/>
      <c r="G3062" s="107"/>
    </row>
    <row r="3063" spans="1:7" x14ac:dyDescent="0.25">
      <c r="A3063" s="104"/>
      <c r="B3063" s="113" t="s">
        <v>8772</v>
      </c>
      <c r="C3063" s="71" t="s">
        <v>7092</v>
      </c>
      <c r="D3063" s="114" t="s">
        <v>7092</v>
      </c>
      <c r="E3063" s="132"/>
      <c r="F3063" s="107"/>
      <c r="G3063" s="107"/>
    </row>
    <row r="3064" spans="1:7" x14ac:dyDescent="0.25">
      <c r="A3064" s="104"/>
      <c r="B3064" s="113" t="s">
        <v>1555</v>
      </c>
      <c r="C3064" s="71" t="s">
        <v>7091</v>
      </c>
      <c r="D3064" s="114" t="s">
        <v>7092</v>
      </c>
      <c r="E3064" s="132"/>
      <c r="F3064" s="107"/>
      <c r="G3064" s="107"/>
    </row>
    <row r="3065" spans="1:7" x14ac:dyDescent="0.25">
      <c r="A3065" s="104"/>
      <c r="B3065" s="113" t="s">
        <v>1556</v>
      </c>
      <c r="C3065" s="71" t="s">
        <v>7091</v>
      </c>
      <c r="D3065" s="114" t="s">
        <v>7092</v>
      </c>
      <c r="E3065" s="132"/>
      <c r="F3065" s="107"/>
      <c r="G3065" s="107"/>
    </row>
    <row r="3066" spans="1:7" x14ac:dyDescent="0.25">
      <c r="A3066" s="104"/>
      <c r="B3066" s="113" t="s">
        <v>3470</v>
      </c>
      <c r="C3066" s="71" t="s">
        <v>7091</v>
      </c>
      <c r="D3066" s="114" t="s">
        <v>7092</v>
      </c>
      <c r="E3066" s="132"/>
      <c r="F3066" s="107"/>
      <c r="G3066" s="107"/>
    </row>
    <row r="3067" spans="1:7" x14ac:dyDescent="0.25">
      <c r="A3067" s="104"/>
      <c r="B3067" s="113" t="s">
        <v>14476</v>
      </c>
      <c r="C3067" s="71" t="s">
        <v>7092</v>
      </c>
      <c r="D3067" s="114" t="s">
        <v>7092</v>
      </c>
      <c r="E3067" s="132"/>
      <c r="F3067" s="107"/>
      <c r="G3067" s="107"/>
    </row>
    <row r="3068" spans="1:7" x14ac:dyDescent="0.25">
      <c r="A3068" s="104"/>
      <c r="B3068" s="113" t="s">
        <v>1557</v>
      </c>
      <c r="C3068" s="71" t="s">
        <v>7092</v>
      </c>
      <c r="D3068" s="114" t="s">
        <v>7092</v>
      </c>
      <c r="E3068" s="132"/>
      <c r="F3068" s="107"/>
      <c r="G3068" s="107"/>
    </row>
    <row r="3069" spans="1:7" x14ac:dyDescent="0.25">
      <c r="A3069" s="104"/>
      <c r="B3069" s="113" t="s">
        <v>1558</v>
      </c>
      <c r="C3069" s="71" t="s">
        <v>7092</v>
      </c>
      <c r="D3069" s="114" t="s">
        <v>7092</v>
      </c>
      <c r="E3069" s="132"/>
      <c r="F3069" s="107"/>
      <c r="G3069" s="107"/>
    </row>
    <row r="3070" spans="1:7" x14ac:dyDescent="0.25">
      <c r="A3070" s="104"/>
      <c r="B3070" s="113" t="s">
        <v>3471</v>
      </c>
      <c r="C3070" s="71" t="s">
        <v>7092</v>
      </c>
      <c r="D3070" s="114" t="s">
        <v>7092</v>
      </c>
      <c r="E3070" s="132"/>
      <c r="F3070" s="107"/>
      <c r="G3070" s="107"/>
    </row>
    <row r="3071" spans="1:7" x14ac:dyDescent="0.25">
      <c r="A3071" s="104"/>
      <c r="B3071" s="113" t="s">
        <v>14477</v>
      </c>
      <c r="C3071" s="71" t="s">
        <v>7092</v>
      </c>
      <c r="D3071" s="114" t="s">
        <v>7092</v>
      </c>
      <c r="E3071" s="132"/>
      <c r="F3071" s="107"/>
      <c r="G3071" s="107"/>
    </row>
    <row r="3072" spans="1:7" x14ac:dyDescent="0.25">
      <c r="A3072" s="104"/>
      <c r="B3072" s="113" t="s">
        <v>1559</v>
      </c>
      <c r="C3072" s="71" t="s">
        <v>7091</v>
      </c>
      <c r="D3072" s="114" t="s">
        <v>7092</v>
      </c>
      <c r="E3072" s="132"/>
      <c r="F3072" s="107"/>
      <c r="G3072" s="107"/>
    </row>
    <row r="3073" spans="1:7" x14ac:dyDescent="0.25">
      <c r="A3073" s="104"/>
      <c r="B3073" s="113" t="s">
        <v>1560</v>
      </c>
      <c r="C3073" s="71" t="s">
        <v>7091</v>
      </c>
      <c r="D3073" s="114" t="s">
        <v>7092</v>
      </c>
      <c r="E3073" s="132"/>
      <c r="F3073" s="107"/>
      <c r="G3073" s="107"/>
    </row>
    <row r="3074" spans="1:7" x14ac:dyDescent="0.25">
      <c r="A3074" s="104"/>
      <c r="B3074" s="113" t="s">
        <v>1561</v>
      </c>
      <c r="C3074" s="71" t="s">
        <v>7091</v>
      </c>
      <c r="D3074" s="114" t="s">
        <v>7092</v>
      </c>
      <c r="E3074" s="132"/>
      <c r="F3074" s="107"/>
      <c r="G3074" s="107"/>
    </row>
    <row r="3075" spans="1:7" x14ac:dyDescent="0.25">
      <c r="A3075" s="104"/>
      <c r="B3075" s="113" t="s">
        <v>935</v>
      </c>
      <c r="C3075" s="71" t="s">
        <v>7091</v>
      </c>
      <c r="D3075" s="114" t="s">
        <v>7092</v>
      </c>
      <c r="E3075" s="132"/>
      <c r="F3075" s="107"/>
      <c r="G3075" s="107"/>
    </row>
    <row r="3076" spans="1:7" x14ac:dyDescent="0.25">
      <c r="A3076" s="104"/>
      <c r="B3076" s="113" t="s">
        <v>14478</v>
      </c>
      <c r="C3076" s="71" t="s">
        <v>7092</v>
      </c>
      <c r="D3076" s="114" t="s">
        <v>7092</v>
      </c>
      <c r="E3076" s="132"/>
      <c r="F3076" s="107"/>
      <c r="G3076" s="107"/>
    </row>
    <row r="3077" spans="1:7" x14ac:dyDescent="0.25">
      <c r="A3077" s="104"/>
      <c r="B3077" s="113" t="s">
        <v>936</v>
      </c>
      <c r="C3077" s="71" t="s">
        <v>7092</v>
      </c>
      <c r="D3077" s="114" t="s">
        <v>7092</v>
      </c>
      <c r="E3077" s="132"/>
      <c r="F3077" s="107"/>
      <c r="G3077" s="107"/>
    </row>
    <row r="3078" spans="1:7" x14ac:dyDescent="0.25">
      <c r="A3078" s="104"/>
      <c r="B3078" s="113" t="s">
        <v>11484</v>
      </c>
      <c r="C3078" s="71" t="s">
        <v>7092</v>
      </c>
      <c r="D3078" s="114" t="s">
        <v>7092</v>
      </c>
      <c r="E3078" s="132"/>
      <c r="F3078" s="107"/>
      <c r="G3078" s="107"/>
    </row>
    <row r="3079" spans="1:7" x14ac:dyDescent="0.25">
      <c r="A3079" s="104"/>
      <c r="B3079" s="113" t="s">
        <v>14479</v>
      </c>
      <c r="C3079" s="71" t="s">
        <v>7092</v>
      </c>
      <c r="D3079" s="114" t="s">
        <v>7092</v>
      </c>
      <c r="E3079" s="132"/>
      <c r="F3079" s="107"/>
      <c r="G3079" s="107"/>
    </row>
    <row r="3080" spans="1:7" x14ac:dyDescent="0.25">
      <c r="A3080" s="104"/>
      <c r="B3080" s="113" t="s">
        <v>8767</v>
      </c>
      <c r="C3080" s="71" t="s">
        <v>7092</v>
      </c>
      <c r="D3080" s="114" t="s">
        <v>7091</v>
      </c>
      <c r="E3080" s="132"/>
      <c r="F3080" s="107"/>
      <c r="G3080" s="107"/>
    </row>
    <row r="3081" spans="1:7" x14ac:dyDescent="0.25">
      <c r="A3081" s="104"/>
      <c r="B3081" s="113" t="s">
        <v>14480</v>
      </c>
      <c r="C3081" s="71" t="s">
        <v>7092</v>
      </c>
      <c r="D3081" s="114" t="s">
        <v>7092</v>
      </c>
      <c r="E3081" s="132"/>
      <c r="F3081" s="107"/>
      <c r="G3081" s="107"/>
    </row>
    <row r="3082" spans="1:7" x14ac:dyDescent="0.25">
      <c r="A3082" s="104"/>
      <c r="B3082" s="113" t="s">
        <v>14481</v>
      </c>
      <c r="C3082" s="71" t="s">
        <v>7092</v>
      </c>
      <c r="D3082" s="114" t="s">
        <v>7092</v>
      </c>
      <c r="E3082" s="132"/>
      <c r="F3082" s="107"/>
      <c r="G3082" s="107"/>
    </row>
    <row r="3083" spans="1:7" x14ac:dyDescent="0.25">
      <c r="A3083" s="104"/>
      <c r="B3083" s="113" t="s">
        <v>937</v>
      </c>
      <c r="C3083" s="71" t="s">
        <v>7091</v>
      </c>
      <c r="D3083" s="114" t="s">
        <v>7092</v>
      </c>
      <c r="E3083" s="132"/>
      <c r="F3083" s="107"/>
      <c r="G3083" s="107"/>
    </row>
    <row r="3084" spans="1:7" x14ac:dyDescent="0.25">
      <c r="A3084" s="104"/>
      <c r="B3084" s="113" t="s">
        <v>14482</v>
      </c>
      <c r="C3084" s="71" t="s">
        <v>7092</v>
      </c>
      <c r="D3084" s="114" t="s">
        <v>7092</v>
      </c>
      <c r="E3084" s="132"/>
      <c r="F3084" s="107"/>
      <c r="G3084" s="107"/>
    </row>
    <row r="3085" spans="1:7" x14ac:dyDescent="0.25">
      <c r="A3085" s="104"/>
      <c r="B3085" s="113" t="s">
        <v>14483</v>
      </c>
      <c r="C3085" s="71" t="s">
        <v>7092</v>
      </c>
      <c r="D3085" s="114" t="s">
        <v>7092</v>
      </c>
      <c r="E3085" s="132"/>
      <c r="F3085" s="107"/>
      <c r="G3085" s="107"/>
    </row>
    <row r="3086" spans="1:7" x14ac:dyDescent="0.25">
      <c r="A3086" s="104"/>
      <c r="B3086" s="113" t="s">
        <v>938</v>
      </c>
      <c r="C3086" s="71" t="s">
        <v>7091</v>
      </c>
      <c r="D3086" s="114" t="s">
        <v>7092</v>
      </c>
      <c r="E3086" s="132"/>
      <c r="F3086" s="107"/>
      <c r="G3086" s="107"/>
    </row>
    <row r="3087" spans="1:7" x14ac:dyDescent="0.25">
      <c r="A3087" s="104"/>
      <c r="B3087" s="113" t="s">
        <v>14484</v>
      </c>
      <c r="C3087" s="71" t="s">
        <v>7092</v>
      </c>
      <c r="D3087" s="114" t="s">
        <v>7092</v>
      </c>
      <c r="E3087" s="132"/>
      <c r="F3087" s="107"/>
      <c r="G3087" s="107"/>
    </row>
    <row r="3088" spans="1:7" x14ac:dyDescent="0.25">
      <c r="A3088" s="104"/>
      <c r="B3088" s="113" t="s">
        <v>11485</v>
      </c>
      <c r="C3088" s="71" t="s">
        <v>7092</v>
      </c>
      <c r="D3088" s="114" t="s">
        <v>7092</v>
      </c>
      <c r="E3088" s="132"/>
      <c r="F3088" s="107"/>
      <c r="G3088" s="107"/>
    </row>
    <row r="3089" spans="1:7" x14ac:dyDescent="0.25">
      <c r="A3089" s="104"/>
      <c r="B3089" s="113" t="s">
        <v>14485</v>
      </c>
      <c r="C3089" s="71" t="s">
        <v>7091</v>
      </c>
      <c r="D3089" s="114" t="s">
        <v>7092</v>
      </c>
      <c r="E3089" s="132"/>
      <c r="F3089" s="107"/>
      <c r="G3089" s="107"/>
    </row>
    <row r="3090" spans="1:7" x14ac:dyDescent="0.25">
      <c r="A3090" s="104"/>
      <c r="B3090" s="113" t="s">
        <v>477</v>
      </c>
      <c r="C3090" s="71" t="s">
        <v>7091</v>
      </c>
      <c r="D3090" s="114" t="s">
        <v>7092</v>
      </c>
      <c r="E3090" s="132"/>
      <c r="F3090" s="107"/>
      <c r="G3090" s="107"/>
    </row>
    <row r="3091" spans="1:7" x14ac:dyDescent="0.25">
      <c r="A3091" s="104"/>
      <c r="B3091" s="113" t="s">
        <v>8327</v>
      </c>
      <c r="C3091" s="71" t="s">
        <v>7091</v>
      </c>
      <c r="D3091" s="114" t="s">
        <v>7092</v>
      </c>
      <c r="E3091" s="132"/>
      <c r="F3091" s="107"/>
      <c r="G3091" s="107"/>
    </row>
    <row r="3092" spans="1:7" x14ac:dyDescent="0.25">
      <c r="A3092" s="104"/>
      <c r="B3092" s="113" t="s">
        <v>478</v>
      </c>
      <c r="C3092" s="71" t="s">
        <v>7091</v>
      </c>
      <c r="D3092" s="114" t="s">
        <v>7092</v>
      </c>
      <c r="E3092" s="132"/>
      <c r="F3092" s="107"/>
      <c r="G3092" s="107"/>
    </row>
    <row r="3093" spans="1:7" x14ac:dyDescent="0.25">
      <c r="A3093" s="104"/>
      <c r="B3093" s="113" t="s">
        <v>479</v>
      </c>
      <c r="C3093" s="71" t="s">
        <v>7091</v>
      </c>
      <c r="D3093" s="114" t="s">
        <v>7092</v>
      </c>
      <c r="E3093" s="132"/>
      <c r="F3093" s="107"/>
      <c r="G3093" s="107"/>
    </row>
    <row r="3094" spans="1:7" x14ac:dyDescent="0.25">
      <c r="A3094" s="104"/>
      <c r="B3094" s="113" t="s">
        <v>3865</v>
      </c>
      <c r="C3094" s="71" t="s">
        <v>7091</v>
      </c>
      <c r="D3094" s="114" t="s">
        <v>7092</v>
      </c>
      <c r="E3094" s="132"/>
      <c r="F3094" s="107"/>
      <c r="G3094" s="107"/>
    </row>
    <row r="3095" spans="1:7" x14ac:dyDescent="0.25">
      <c r="A3095" s="104"/>
      <c r="B3095" s="113" t="s">
        <v>8328</v>
      </c>
      <c r="C3095" s="71" t="s">
        <v>7091</v>
      </c>
      <c r="D3095" s="114" t="s">
        <v>7092</v>
      </c>
      <c r="E3095" s="132"/>
      <c r="F3095" s="107"/>
      <c r="G3095" s="107"/>
    </row>
    <row r="3096" spans="1:7" x14ac:dyDescent="0.25">
      <c r="A3096" s="104"/>
      <c r="B3096" s="113" t="s">
        <v>8329</v>
      </c>
      <c r="C3096" s="71" t="s">
        <v>7091</v>
      </c>
      <c r="D3096" s="114" t="s">
        <v>7092</v>
      </c>
      <c r="E3096" s="132"/>
      <c r="F3096" s="107"/>
      <c r="G3096" s="107"/>
    </row>
    <row r="3097" spans="1:7" x14ac:dyDescent="0.25">
      <c r="A3097" s="104"/>
      <c r="B3097" s="113" t="s">
        <v>3866</v>
      </c>
      <c r="C3097" s="71" t="s">
        <v>7091</v>
      </c>
      <c r="D3097" s="114" t="s">
        <v>7092</v>
      </c>
      <c r="E3097" s="132"/>
      <c r="F3097" s="107"/>
      <c r="G3097" s="107"/>
    </row>
    <row r="3098" spans="1:7" x14ac:dyDescent="0.25">
      <c r="A3098" s="104"/>
      <c r="B3098" s="113" t="s">
        <v>2178</v>
      </c>
      <c r="C3098" s="71" t="s">
        <v>7092</v>
      </c>
      <c r="D3098" s="114" t="s">
        <v>7092</v>
      </c>
      <c r="E3098" s="132"/>
      <c r="F3098" s="107"/>
      <c r="G3098" s="107"/>
    </row>
    <row r="3099" spans="1:7" x14ac:dyDescent="0.25">
      <c r="A3099" s="104"/>
      <c r="B3099" s="113" t="s">
        <v>8330</v>
      </c>
      <c r="C3099" s="71" t="s">
        <v>7091</v>
      </c>
      <c r="D3099" s="114" t="s">
        <v>7092</v>
      </c>
      <c r="E3099" s="132"/>
      <c r="F3099" s="107"/>
      <c r="G3099" s="107"/>
    </row>
    <row r="3100" spans="1:7" x14ac:dyDescent="0.25">
      <c r="A3100" s="104"/>
      <c r="B3100" s="113" t="s">
        <v>3867</v>
      </c>
      <c r="C3100" s="71" t="s">
        <v>7091</v>
      </c>
      <c r="D3100" s="114" t="s">
        <v>7092</v>
      </c>
      <c r="E3100" s="132"/>
      <c r="F3100" s="107"/>
      <c r="G3100" s="107"/>
    </row>
    <row r="3101" spans="1:7" x14ac:dyDescent="0.25">
      <c r="A3101" s="104"/>
      <c r="B3101" s="113" t="s">
        <v>3868</v>
      </c>
      <c r="C3101" s="71" t="s">
        <v>7091</v>
      </c>
      <c r="D3101" s="114" t="s">
        <v>7092</v>
      </c>
      <c r="E3101" s="132"/>
      <c r="F3101" s="107"/>
      <c r="G3101" s="107"/>
    </row>
    <row r="3102" spans="1:7" x14ac:dyDescent="0.25">
      <c r="A3102" s="104"/>
      <c r="B3102" s="113" t="s">
        <v>14486</v>
      </c>
      <c r="C3102" s="71" t="s">
        <v>7092</v>
      </c>
      <c r="D3102" s="114" t="s">
        <v>7092</v>
      </c>
      <c r="E3102" s="132"/>
      <c r="F3102" s="107"/>
      <c r="G3102" s="107"/>
    </row>
    <row r="3103" spans="1:7" x14ac:dyDescent="0.25">
      <c r="A3103" s="104"/>
      <c r="B3103" s="113" t="s">
        <v>3869</v>
      </c>
      <c r="C3103" s="71" t="s">
        <v>7091</v>
      </c>
      <c r="D3103" s="114" t="s">
        <v>7092</v>
      </c>
      <c r="E3103" s="132"/>
      <c r="F3103" s="107"/>
      <c r="G3103" s="107"/>
    </row>
    <row r="3104" spans="1:7" x14ac:dyDescent="0.25">
      <c r="A3104" s="104"/>
      <c r="B3104" s="113" t="s">
        <v>3870</v>
      </c>
      <c r="C3104" s="71" t="s">
        <v>7091</v>
      </c>
      <c r="D3104" s="114" t="s">
        <v>7092</v>
      </c>
      <c r="E3104" s="132"/>
      <c r="F3104" s="107"/>
      <c r="G3104" s="107"/>
    </row>
    <row r="3105" spans="1:7" x14ac:dyDescent="0.25">
      <c r="A3105" s="104"/>
      <c r="B3105" s="113" t="s">
        <v>8331</v>
      </c>
      <c r="C3105" s="71" t="s">
        <v>7092</v>
      </c>
      <c r="D3105" s="114" t="s">
        <v>7092</v>
      </c>
      <c r="E3105" s="132"/>
      <c r="F3105" s="107"/>
      <c r="G3105" s="107"/>
    </row>
    <row r="3106" spans="1:7" x14ac:dyDescent="0.25">
      <c r="A3106" s="104"/>
      <c r="B3106" s="113" t="s">
        <v>8332</v>
      </c>
      <c r="C3106" s="71" t="s">
        <v>7091</v>
      </c>
      <c r="D3106" s="114" t="s">
        <v>7092</v>
      </c>
      <c r="E3106" s="132"/>
      <c r="F3106" s="107"/>
      <c r="G3106" s="107"/>
    </row>
    <row r="3107" spans="1:7" x14ac:dyDescent="0.25">
      <c r="A3107" s="104"/>
      <c r="B3107" s="113" t="s">
        <v>939</v>
      </c>
      <c r="C3107" s="71" t="s">
        <v>7092</v>
      </c>
      <c r="D3107" s="114" t="s">
        <v>7092</v>
      </c>
      <c r="E3107" s="132"/>
      <c r="F3107" s="107"/>
      <c r="G3107" s="107"/>
    </row>
    <row r="3108" spans="1:7" x14ac:dyDescent="0.25">
      <c r="A3108" s="104"/>
      <c r="B3108" s="113" t="s">
        <v>11390</v>
      </c>
      <c r="C3108" s="71" t="s">
        <v>7092</v>
      </c>
      <c r="D3108" s="114" t="s">
        <v>7091</v>
      </c>
      <c r="E3108" s="132"/>
      <c r="F3108" s="107"/>
      <c r="G3108" s="107"/>
    </row>
    <row r="3109" spans="1:7" x14ac:dyDescent="0.25">
      <c r="A3109" s="104"/>
      <c r="B3109" s="113" t="s">
        <v>940</v>
      </c>
      <c r="C3109" s="71" t="s">
        <v>7091</v>
      </c>
      <c r="D3109" s="114" t="s">
        <v>7092</v>
      </c>
      <c r="E3109" s="132"/>
      <c r="F3109" s="107"/>
      <c r="G3109" s="107"/>
    </row>
    <row r="3110" spans="1:7" x14ac:dyDescent="0.25">
      <c r="A3110" s="104"/>
      <c r="B3110" s="113" t="s">
        <v>14487</v>
      </c>
      <c r="C3110" s="71" t="s">
        <v>7092</v>
      </c>
      <c r="D3110" s="114" t="s">
        <v>7092</v>
      </c>
      <c r="E3110" s="132"/>
      <c r="F3110" s="107"/>
      <c r="G3110" s="107"/>
    </row>
    <row r="3111" spans="1:7" x14ac:dyDescent="0.25">
      <c r="A3111" s="104"/>
      <c r="B3111" s="113" t="s">
        <v>3474</v>
      </c>
      <c r="C3111" s="71" t="s">
        <v>7092</v>
      </c>
      <c r="D3111" s="114" t="s">
        <v>7092</v>
      </c>
      <c r="E3111" s="132"/>
      <c r="F3111" s="107"/>
      <c r="G3111" s="107"/>
    </row>
    <row r="3112" spans="1:7" x14ac:dyDescent="0.25">
      <c r="A3112" s="104"/>
      <c r="B3112" s="113" t="s">
        <v>2179</v>
      </c>
      <c r="C3112" s="71" t="s">
        <v>7091</v>
      </c>
      <c r="D3112" s="114" t="s">
        <v>7092</v>
      </c>
      <c r="E3112" s="132"/>
      <c r="F3112" s="107"/>
      <c r="G3112" s="107"/>
    </row>
    <row r="3113" spans="1:7" x14ac:dyDescent="0.25">
      <c r="A3113" s="104"/>
      <c r="B3113" s="113" t="s">
        <v>941</v>
      </c>
      <c r="C3113" s="71" t="s">
        <v>7092</v>
      </c>
      <c r="D3113" s="114" t="s">
        <v>7092</v>
      </c>
      <c r="E3113" s="132"/>
      <c r="F3113" s="107"/>
      <c r="G3113" s="107"/>
    </row>
    <row r="3114" spans="1:7" x14ac:dyDescent="0.25">
      <c r="A3114" s="104"/>
      <c r="B3114" s="113" t="s">
        <v>14488</v>
      </c>
      <c r="C3114" s="71" t="s">
        <v>7092</v>
      </c>
      <c r="D3114" s="114" t="s">
        <v>7092</v>
      </c>
      <c r="E3114" s="132"/>
      <c r="F3114" s="107"/>
      <c r="G3114" s="107"/>
    </row>
    <row r="3115" spans="1:7" x14ac:dyDescent="0.25">
      <c r="A3115" s="104"/>
      <c r="B3115" s="113" t="s">
        <v>942</v>
      </c>
      <c r="C3115" s="71" t="s">
        <v>7091</v>
      </c>
      <c r="D3115" s="114" t="s">
        <v>7092</v>
      </c>
      <c r="E3115" s="132"/>
      <c r="F3115" s="107"/>
      <c r="G3115" s="107"/>
    </row>
    <row r="3116" spans="1:7" x14ac:dyDescent="0.25">
      <c r="A3116" s="104"/>
      <c r="B3116" s="113" t="s">
        <v>943</v>
      </c>
      <c r="C3116" s="71" t="s">
        <v>7092</v>
      </c>
      <c r="D3116" s="114" t="s">
        <v>7092</v>
      </c>
      <c r="E3116" s="132"/>
      <c r="F3116" s="107"/>
      <c r="G3116" s="107"/>
    </row>
    <row r="3117" spans="1:7" x14ac:dyDescent="0.25">
      <c r="A3117" s="104"/>
      <c r="B3117" s="113" t="s">
        <v>14489</v>
      </c>
      <c r="C3117" s="71" t="s">
        <v>7092</v>
      </c>
      <c r="D3117" s="114" t="s">
        <v>7092</v>
      </c>
      <c r="E3117" s="132"/>
      <c r="F3117" s="107"/>
      <c r="G3117" s="107"/>
    </row>
    <row r="3118" spans="1:7" x14ac:dyDescent="0.25">
      <c r="A3118" s="104"/>
      <c r="B3118" s="113" t="s">
        <v>944</v>
      </c>
      <c r="C3118" s="71" t="s">
        <v>7092</v>
      </c>
      <c r="D3118" s="114" t="s">
        <v>7092</v>
      </c>
      <c r="E3118" s="132"/>
      <c r="F3118" s="107"/>
      <c r="G3118" s="107"/>
    </row>
    <row r="3119" spans="1:7" x14ac:dyDescent="0.25">
      <c r="A3119" s="104"/>
      <c r="B3119" s="113" t="s">
        <v>945</v>
      </c>
      <c r="C3119" s="71" t="s">
        <v>7091</v>
      </c>
      <c r="D3119" s="114" t="s">
        <v>7092</v>
      </c>
      <c r="E3119" s="132"/>
      <c r="F3119" s="107"/>
      <c r="G3119" s="107"/>
    </row>
    <row r="3120" spans="1:7" x14ac:dyDescent="0.25">
      <c r="A3120" s="104"/>
      <c r="B3120" s="113" t="s">
        <v>3475</v>
      </c>
      <c r="C3120" s="71" t="s">
        <v>7092</v>
      </c>
      <c r="D3120" s="114" t="s">
        <v>7092</v>
      </c>
      <c r="E3120" s="132"/>
      <c r="F3120" s="107"/>
      <c r="G3120" s="107"/>
    </row>
    <row r="3121" spans="1:7" x14ac:dyDescent="0.25">
      <c r="A3121" s="104"/>
      <c r="B3121" s="113" t="s">
        <v>946</v>
      </c>
      <c r="C3121" s="71" t="s">
        <v>7092</v>
      </c>
      <c r="D3121" s="114" t="s">
        <v>7092</v>
      </c>
      <c r="E3121" s="132"/>
      <c r="F3121" s="107"/>
      <c r="G3121" s="107"/>
    </row>
    <row r="3122" spans="1:7" x14ac:dyDescent="0.25">
      <c r="A3122" s="104"/>
      <c r="B3122" s="113" t="s">
        <v>3476</v>
      </c>
      <c r="C3122" s="71" t="s">
        <v>7091</v>
      </c>
      <c r="D3122" s="114" t="s">
        <v>7092</v>
      </c>
      <c r="E3122" s="132"/>
      <c r="F3122" s="107"/>
      <c r="G3122" s="107"/>
    </row>
    <row r="3123" spans="1:7" x14ac:dyDescent="0.25">
      <c r="A3123" s="104"/>
      <c r="B3123" s="113" t="s">
        <v>947</v>
      </c>
      <c r="C3123" s="71" t="s">
        <v>7092</v>
      </c>
      <c r="D3123" s="114" t="s">
        <v>7092</v>
      </c>
      <c r="E3123" s="132"/>
      <c r="F3123" s="107"/>
      <c r="G3123" s="107"/>
    </row>
    <row r="3124" spans="1:7" x14ac:dyDescent="0.25">
      <c r="A3124" s="104"/>
      <c r="B3124" s="113" t="s">
        <v>10157</v>
      </c>
      <c r="C3124" s="71" t="s">
        <v>7092</v>
      </c>
      <c r="D3124" s="114" t="s">
        <v>7092</v>
      </c>
      <c r="E3124" s="132"/>
      <c r="F3124" s="107"/>
      <c r="G3124" s="107"/>
    </row>
    <row r="3125" spans="1:7" x14ac:dyDescent="0.25">
      <c r="A3125" s="104"/>
      <c r="B3125" s="113" t="s">
        <v>14490</v>
      </c>
      <c r="C3125" s="71" t="s">
        <v>7092</v>
      </c>
      <c r="D3125" s="114" t="s">
        <v>7092</v>
      </c>
      <c r="E3125" s="132"/>
      <c r="F3125" s="107"/>
      <c r="G3125" s="107"/>
    </row>
    <row r="3126" spans="1:7" x14ac:dyDescent="0.25">
      <c r="A3126" s="104"/>
      <c r="B3126" s="113" t="s">
        <v>3472</v>
      </c>
      <c r="C3126" s="71" t="s">
        <v>7091</v>
      </c>
      <c r="D3126" s="114" t="s">
        <v>7092</v>
      </c>
      <c r="E3126" s="132"/>
      <c r="F3126" s="107"/>
      <c r="G3126" s="107"/>
    </row>
    <row r="3127" spans="1:7" x14ac:dyDescent="0.25">
      <c r="A3127" s="104"/>
      <c r="B3127" s="113" t="s">
        <v>14491</v>
      </c>
      <c r="C3127" s="71" t="s">
        <v>7092</v>
      </c>
      <c r="D3127" s="114" t="s">
        <v>7092</v>
      </c>
      <c r="E3127" s="132"/>
      <c r="F3127" s="107"/>
      <c r="G3127" s="107"/>
    </row>
    <row r="3128" spans="1:7" x14ac:dyDescent="0.25">
      <c r="A3128" s="104"/>
      <c r="B3128" s="113" t="s">
        <v>14492</v>
      </c>
      <c r="C3128" s="71" t="s">
        <v>7092</v>
      </c>
      <c r="D3128" s="114" t="s">
        <v>7092</v>
      </c>
      <c r="E3128" s="132"/>
      <c r="F3128" s="107"/>
      <c r="G3128" s="107"/>
    </row>
    <row r="3129" spans="1:7" x14ac:dyDescent="0.25">
      <c r="A3129" s="104"/>
      <c r="B3129" s="113" t="s">
        <v>14493</v>
      </c>
      <c r="C3129" s="71" t="s">
        <v>7092</v>
      </c>
      <c r="D3129" s="114" t="s">
        <v>7092</v>
      </c>
      <c r="E3129" s="132"/>
      <c r="F3129" s="107"/>
      <c r="G3129" s="107"/>
    </row>
    <row r="3130" spans="1:7" x14ac:dyDescent="0.25">
      <c r="A3130" s="104"/>
      <c r="B3130" s="113" t="s">
        <v>14494</v>
      </c>
      <c r="C3130" s="71" t="s">
        <v>7092</v>
      </c>
      <c r="D3130" s="114" t="s">
        <v>7092</v>
      </c>
      <c r="E3130" s="132"/>
      <c r="F3130" s="107"/>
      <c r="G3130" s="107"/>
    </row>
    <row r="3131" spans="1:7" x14ac:dyDescent="0.25">
      <c r="A3131" s="104"/>
      <c r="B3131" s="113" t="s">
        <v>14495</v>
      </c>
      <c r="C3131" s="71" t="s">
        <v>7092</v>
      </c>
      <c r="D3131" s="114" t="s">
        <v>7092</v>
      </c>
      <c r="E3131" s="132"/>
      <c r="F3131" s="107"/>
      <c r="G3131" s="107"/>
    </row>
    <row r="3132" spans="1:7" x14ac:dyDescent="0.25">
      <c r="A3132" s="104"/>
      <c r="B3132" s="113" t="s">
        <v>14496</v>
      </c>
      <c r="C3132" s="71" t="s">
        <v>7092</v>
      </c>
      <c r="D3132" s="114" t="s">
        <v>7092</v>
      </c>
      <c r="E3132" s="132"/>
      <c r="F3132" s="107"/>
      <c r="G3132" s="107"/>
    </row>
    <row r="3133" spans="1:7" x14ac:dyDescent="0.25">
      <c r="A3133" s="104"/>
      <c r="B3133" s="113" t="s">
        <v>14497</v>
      </c>
      <c r="C3133" s="71" t="s">
        <v>7092</v>
      </c>
      <c r="D3133" s="114" t="s">
        <v>7092</v>
      </c>
      <c r="E3133" s="132"/>
      <c r="F3133" s="107"/>
      <c r="G3133" s="107"/>
    </row>
    <row r="3134" spans="1:7" x14ac:dyDescent="0.25">
      <c r="A3134" s="104"/>
      <c r="B3134" s="113" t="s">
        <v>14498</v>
      </c>
      <c r="C3134" s="71" t="s">
        <v>7092</v>
      </c>
      <c r="D3134" s="114" t="s">
        <v>7092</v>
      </c>
      <c r="E3134" s="132"/>
      <c r="F3134" s="107"/>
      <c r="G3134" s="107"/>
    </row>
    <row r="3135" spans="1:7" x14ac:dyDescent="0.25">
      <c r="A3135" s="104"/>
      <c r="B3135" s="113" t="s">
        <v>2746</v>
      </c>
      <c r="C3135" s="71" t="s">
        <v>7091</v>
      </c>
      <c r="D3135" s="114" t="s">
        <v>7092</v>
      </c>
      <c r="E3135" s="132"/>
      <c r="F3135" s="107"/>
      <c r="G3135" s="107"/>
    </row>
    <row r="3136" spans="1:7" x14ac:dyDescent="0.25">
      <c r="A3136" s="104"/>
      <c r="B3136" s="113" t="s">
        <v>14499</v>
      </c>
      <c r="C3136" s="71" t="s">
        <v>7092</v>
      </c>
      <c r="D3136" s="114" t="s">
        <v>7092</v>
      </c>
      <c r="E3136" s="132"/>
      <c r="F3136" s="107"/>
      <c r="G3136" s="107"/>
    </row>
    <row r="3137" spans="1:7" x14ac:dyDescent="0.25">
      <c r="A3137" s="104"/>
      <c r="B3137" s="113" t="s">
        <v>7364</v>
      </c>
      <c r="C3137" s="71" t="s">
        <v>7091</v>
      </c>
      <c r="D3137" s="114" t="s">
        <v>7092</v>
      </c>
      <c r="E3137" s="132"/>
      <c r="F3137" s="107"/>
      <c r="G3137" s="107"/>
    </row>
    <row r="3138" spans="1:7" x14ac:dyDescent="0.25">
      <c r="A3138" s="104"/>
      <c r="B3138" s="113" t="s">
        <v>14500</v>
      </c>
      <c r="C3138" s="71" t="s">
        <v>7092</v>
      </c>
      <c r="D3138" s="114" t="s">
        <v>7092</v>
      </c>
      <c r="E3138" s="132"/>
      <c r="F3138" s="107"/>
      <c r="G3138" s="107"/>
    </row>
    <row r="3139" spans="1:7" x14ac:dyDescent="0.25">
      <c r="A3139" s="104"/>
      <c r="B3139" s="113" t="s">
        <v>14501</v>
      </c>
      <c r="C3139" s="71" t="s">
        <v>7092</v>
      </c>
      <c r="D3139" s="114" t="s">
        <v>7092</v>
      </c>
      <c r="E3139" s="132"/>
      <c r="F3139" s="107"/>
      <c r="G3139" s="107"/>
    </row>
    <row r="3140" spans="1:7" x14ac:dyDescent="0.25">
      <c r="A3140" s="104"/>
      <c r="B3140" s="113" t="s">
        <v>14502</v>
      </c>
      <c r="C3140" s="71" t="s">
        <v>7092</v>
      </c>
      <c r="D3140" s="114" t="s">
        <v>7092</v>
      </c>
      <c r="E3140" s="132"/>
      <c r="F3140" s="107"/>
      <c r="G3140" s="107"/>
    </row>
    <row r="3141" spans="1:7" x14ac:dyDescent="0.25">
      <c r="A3141" s="104"/>
      <c r="B3141" s="113" t="s">
        <v>11419</v>
      </c>
      <c r="C3141" s="71" t="s">
        <v>7092</v>
      </c>
      <c r="D3141" s="114" t="s">
        <v>7092</v>
      </c>
      <c r="E3141" s="132"/>
      <c r="F3141" s="107"/>
      <c r="G3141" s="107"/>
    </row>
    <row r="3142" spans="1:7" x14ac:dyDescent="0.25">
      <c r="A3142" s="104"/>
      <c r="B3142" s="113" t="s">
        <v>3477</v>
      </c>
      <c r="C3142" s="71" t="s">
        <v>7091</v>
      </c>
      <c r="D3142" s="114" t="s">
        <v>7092</v>
      </c>
      <c r="E3142" s="132"/>
      <c r="F3142" s="107"/>
      <c r="G3142" s="107"/>
    </row>
    <row r="3143" spans="1:7" x14ac:dyDescent="0.25">
      <c r="A3143" s="104"/>
      <c r="B3143" s="113" t="s">
        <v>14503</v>
      </c>
      <c r="C3143" s="71" t="s">
        <v>7092</v>
      </c>
      <c r="D3143" s="114" t="s">
        <v>7092</v>
      </c>
      <c r="E3143" s="132"/>
      <c r="F3143" s="107"/>
      <c r="G3143" s="107"/>
    </row>
    <row r="3144" spans="1:7" x14ac:dyDescent="0.25">
      <c r="A3144" s="104"/>
      <c r="B3144" s="113" t="s">
        <v>3478</v>
      </c>
      <c r="C3144" s="71" t="s">
        <v>7091</v>
      </c>
      <c r="D3144" s="114" t="s">
        <v>7092</v>
      </c>
      <c r="E3144" s="132"/>
      <c r="F3144" s="107"/>
      <c r="G3144" s="107"/>
    </row>
    <row r="3145" spans="1:7" x14ac:dyDescent="0.25">
      <c r="A3145" s="104"/>
      <c r="B3145" s="113" t="s">
        <v>14504</v>
      </c>
      <c r="C3145" s="71" t="s">
        <v>7092</v>
      </c>
      <c r="D3145" s="114" t="s">
        <v>7092</v>
      </c>
      <c r="E3145" s="132"/>
      <c r="F3145" s="107"/>
      <c r="G3145" s="107"/>
    </row>
    <row r="3146" spans="1:7" x14ac:dyDescent="0.25">
      <c r="A3146" s="104"/>
      <c r="B3146" s="113" t="s">
        <v>14505</v>
      </c>
      <c r="C3146" s="71" t="s">
        <v>7092</v>
      </c>
      <c r="D3146" s="114" t="s">
        <v>7092</v>
      </c>
      <c r="E3146" s="132"/>
      <c r="F3146" s="107"/>
      <c r="G3146" s="107"/>
    </row>
    <row r="3147" spans="1:7" x14ac:dyDescent="0.25">
      <c r="A3147" s="104"/>
      <c r="B3147" s="113" t="s">
        <v>14506</v>
      </c>
      <c r="C3147" s="71" t="s">
        <v>7092</v>
      </c>
      <c r="D3147" s="114" t="s">
        <v>7092</v>
      </c>
      <c r="E3147" s="132"/>
      <c r="F3147" s="107"/>
      <c r="G3147" s="107"/>
    </row>
    <row r="3148" spans="1:7" x14ac:dyDescent="0.25">
      <c r="A3148" s="104"/>
      <c r="B3148" s="113" t="s">
        <v>14507</v>
      </c>
      <c r="C3148" s="71" t="s">
        <v>7092</v>
      </c>
      <c r="D3148" s="114" t="s">
        <v>7092</v>
      </c>
      <c r="E3148" s="132"/>
      <c r="F3148" s="107"/>
      <c r="G3148" s="107"/>
    </row>
    <row r="3149" spans="1:7" x14ac:dyDescent="0.25">
      <c r="A3149" s="104"/>
      <c r="B3149" s="113" t="s">
        <v>14508</v>
      </c>
      <c r="C3149" s="71" t="s">
        <v>7092</v>
      </c>
      <c r="D3149" s="114" t="s">
        <v>7092</v>
      </c>
      <c r="E3149" s="132"/>
      <c r="F3149" s="107"/>
      <c r="G3149" s="107"/>
    </row>
    <row r="3150" spans="1:7" x14ac:dyDescent="0.25">
      <c r="A3150" s="104"/>
      <c r="B3150" s="113" t="s">
        <v>948</v>
      </c>
      <c r="C3150" s="71" t="s">
        <v>7091</v>
      </c>
      <c r="D3150" s="114" t="s">
        <v>7092</v>
      </c>
      <c r="E3150" s="132"/>
      <c r="F3150" s="107"/>
      <c r="G3150" s="107"/>
    </row>
    <row r="3151" spans="1:7" x14ac:dyDescent="0.25">
      <c r="A3151" s="104"/>
      <c r="B3151" s="113" t="s">
        <v>14509</v>
      </c>
      <c r="C3151" s="71" t="s">
        <v>7092</v>
      </c>
      <c r="D3151" s="114" t="s">
        <v>7092</v>
      </c>
      <c r="E3151" s="132"/>
      <c r="F3151" s="107"/>
      <c r="G3151" s="107"/>
    </row>
    <row r="3152" spans="1:7" x14ac:dyDescent="0.25">
      <c r="A3152" s="104"/>
      <c r="B3152" s="113" t="s">
        <v>14510</v>
      </c>
      <c r="C3152" s="71" t="s">
        <v>7092</v>
      </c>
      <c r="D3152" s="114" t="s">
        <v>7092</v>
      </c>
      <c r="E3152" s="132"/>
      <c r="F3152" s="107"/>
      <c r="G3152" s="107"/>
    </row>
    <row r="3153" spans="1:7" x14ac:dyDescent="0.25">
      <c r="A3153" s="104"/>
      <c r="B3153" s="113" t="s">
        <v>3479</v>
      </c>
      <c r="C3153" s="71" t="s">
        <v>7091</v>
      </c>
      <c r="D3153" s="114" t="s">
        <v>7092</v>
      </c>
      <c r="E3153" s="132"/>
      <c r="F3153" s="107"/>
      <c r="G3153" s="107"/>
    </row>
    <row r="3154" spans="1:7" x14ac:dyDescent="0.25">
      <c r="A3154" s="104"/>
      <c r="B3154" s="113" t="s">
        <v>14511</v>
      </c>
      <c r="C3154" s="71" t="s">
        <v>7092</v>
      </c>
      <c r="D3154" s="114" t="s">
        <v>7092</v>
      </c>
      <c r="E3154" s="132"/>
      <c r="F3154" s="107"/>
      <c r="G3154" s="107"/>
    </row>
    <row r="3155" spans="1:7" x14ac:dyDescent="0.25">
      <c r="A3155" s="104"/>
      <c r="B3155" s="113" t="s">
        <v>14512</v>
      </c>
      <c r="C3155" s="71" t="s">
        <v>7092</v>
      </c>
      <c r="D3155" s="114" t="s">
        <v>7092</v>
      </c>
      <c r="E3155" s="132"/>
      <c r="F3155" s="107"/>
      <c r="G3155" s="107"/>
    </row>
    <row r="3156" spans="1:7" x14ac:dyDescent="0.25">
      <c r="A3156" s="104"/>
      <c r="B3156" s="113" t="s">
        <v>14513</v>
      </c>
      <c r="C3156" s="71" t="s">
        <v>7092</v>
      </c>
      <c r="D3156" s="114" t="s">
        <v>7092</v>
      </c>
      <c r="E3156" s="132"/>
      <c r="F3156" s="107"/>
      <c r="G3156" s="107"/>
    </row>
    <row r="3157" spans="1:7" x14ac:dyDescent="0.25">
      <c r="A3157" s="104"/>
      <c r="B3157" s="113" t="s">
        <v>14514</v>
      </c>
      <c r="C3157" s="71" t="s">
        <v>7092</v>
      </c>
      <c r="D3157" s="114" t="s">
        <v>7092</v>
      </c>
      <c r="E3157" s="132"/>
      <c r="F3157" s="107"/>
      <c r="G3157" s="107"/>
    </row>
    <row r="3158" spans="1:7" x14ac:dyDescent="0.25">
      <c r="A3158" s="104"/>
      <c r="B3158" s="113" t="s">
        <v>949</v>
      </c>
      <c r="C3158" s="71" t="s">
        <v>7091</v>
      </c>
      <c r="D3158" s="114" t="s">
        <v>7092</v>
      </c>
      <c r="E3158" s="132"/>
      <c r="F3158" s="107"/>
      <c r="G3158" s="107"/>
    </row>
    <row r="3159" spans="1:7" x14ac:dyDescent="0.25">
      <c r="A3159" s="104"/>
      <c r="B3159" s="113" t="s">
        <v>950</v>
      </c>
      <c r="C3159" s="71" t="s">
        <v>7091</v>
      </c>
      <c r="D3159" s="114" t="s">
        <v>7092</v>
      </c>
      <c r="E3159" s="132"/>
      <c r="F3159" s="107"/>
      <c r="G3159" s="107"/>
    </row>
    <row r="3160" spans="1:7" x14ac:dyDescent="0.25">
      <c r="A3160" s="104"/>
      <c r="B3160" s="113" t="s">
        <v>951</v>
      </c>
      <c r="C3160" s="71" t="s">
        <v>7092</v>
      </c>
      <c r="D3160" s="114" t="s">
        <v>7092</v>
      </c>
      <c r="E3160" s="132"/>
      <c r="F3160" s="107"/>
      <c r="G3160" s="107"/>
    </row>
    <row r="3161" spans="1:7" x14ac:dyDescent="0.25">
      <c r="A3161" s="104"/>
      <c r="B3161" s="113" t="s">
        <v>3480</v>
      </c>
      <c r="C3161" s="71" t="s">
        <v>7091</v>
      </c>
      <c r="D3161" s="114" t="s">
        <v>7092</v>
      </c>
      <c r="E3161" s="132"/>
      <c r="F3161" s="107"/>
      <c r="G3161" s="107"/>
    </row>
    <row r="3162" spans="1:7" x14ac:dyDescent="0.25">
      <c r="A3162" s="104"/>
      <c r="B3162" s="113" t="s">
        <v>11391</v>
      </c>
      <c r="C3162" s="71" t="s">
        <v>7091</v>
      </c>
      <c r="D3162" s="114" t="s">
        <v>7092</v>
      </c>
      <c r="E3162" s="132"/>
      <c r="F3162" s="107"/>
      <c r="G3162" s="107"/>
    </row>
    <row r="3163" spans="1:7" x14ac:dyDescent="0.25">
      <c r="A3163" s="104"/>
      <c r="B3163" s="113" t="s">
        <v>11486</v>
      </c>
      <c r="C3163" s="71" t="s">
        <v>7092</v>
      </c>
      <c r="D3163" s="114" t="s">
        <v>7092</v>
      </c>
      <c r="E3163" s="132"/>
      <c r="F3163" s="107"/>
      <c r="G3163" s="107"/>
    </row>
    <row r="3164" spans="1:7" x14ac:dyDescent="0.25">
      <c r="A3164" s="104"/>
      <c r="B3164" s="113" t="s">
        <v>952</v>
      </c>
      <c r="C3164" s="71" t="s">
        <v>7091</v>
      </c>
      <c r="D3164" s="114" t="s">
        <v>7092</v>
      </c>
      <c r="E3164" s="132"/>
      <c r="F3164" s="107"/>
      <c r="G3164" s="107"/>
    </row>
    <row r="3165" spans="1:7" x14ac:dyDescent="0.25">
      <c r="A3165" s="104"/>
      <c r="B3165" s="113" t="s">
        <v>14515</v>
      </c>
      <c r="C3165" s="71" t="s">
        <v>7092</v>
      </c>
      <c r="D3165" s="114" t="s">
        <v>7092</v>
      </c>
      <c r="E3165" s="132"/>
      <c r="F3165" s="107"/>
      <c r="G3165" s="107"/>
    </row>
    <row r="3166" spans="1:7" x14ac:dyDescent="0.25">
      <c r="A3166" s="104"/>
      <c r="B3166" s="113" t="s">
        <v>3871</v>
      </c>
      <c r="C3166" s="71" t="s">
        <v>7091</v>
      </c>
      <c r="D3166" s="114" t="s">
        <v>7092</v>
      </c>
      <c r="E3166" s="132"/>
      <c r="F3166" s="107"/>
      <c r="G3166" s="107"/>
    </row>
    <row r="3167" spans="1:7" x14ac:dyDescent="0.25">
      <c r="A3167" s="104"/>
      <c r="B3167" s="113" t="s">
        <v>953</v>
      </c>
      <c r="C3167" s="71" t="s">
        <v>7092</v>
      </c>
      <c r="D3167" s="114" t="s">
        <v>7092</v>
      </c>
      <c r="E3167" s="132"/>
      <c r="F3167" s="107"/>
      <c r="G3167" s="107"/>
    </row>
    <row r="3168" spans="1:7" x14ac:dyDescent="0.25">
      <c r="A3168" s="104"/>
      <c r="B3168" s="113" t="s">
        <v>11392</v>
      </c>
      <c r="C3168" s="71" t="s">
        <v>7091</v>
      </c>
      <c r="D3168" s="114" t="s">
        <v>7092</v>
      </c>
      <c r="E3168" s="132"/>
      <c r="F3168" s="107"/>
      <c r="G3168" s="107"/>
    </row>
    <row r="3169" spans="1:7" x14ac:dyDescent="0.25">
      <c r="A3169" s="104"/>
      <c r="B3169" s="113" t="s">
        <v>3481</v>
      </c>
      <c r="C3169" s="71" t="s">
        <v>7091</v>
      </c>
      <c r="D3169" s="114" t="s">
        <v>7092</v>
      </c>
      <c r="E3169" s="132"/>
      <c r="F3169" s="107"/>
      <c r="G3169" s="107"/>
    </row>
    <row r="3170" spans="1:7" x14ac:dyDescent="0.25">
      <c r="A3170" s="104"/>
      <c r="B3170" s="113" t="s">
        <v>14516</v>
      </c>
      <c r="C3170" s="71" t="s">
        <v>7092</v>
      </c>
      <c r="D3170" s="114" t="s">
        <v>7092</v>
      </c>
      <c r="E3170" s="132"/>
      <c r="F3170" s="107"/>
      <c r="G3170" s="107"/>
    </row>
    <row r="3171" spans="1:7" x14ac:dyDescent="0.25">
      <c r="A3171" s="104"/>
      <c r="B3171" s="113" t="s">
        <v>14517</v>
      </c>
      <c r="C3171" s="71" t="s">
        <v>7092</v>
      </c>
      <c r="D3171" s="114" t="s">
        <v>7092</v>
      </c>
      <c r="E3171" s="132"/>
      <c r="F3171" s="107"/>
      <c r="G3171" s="107"/>
    </row>
    <row r="3172" spans="1:7" x14ac:dyDescent="0.25">
      <c r="A3172" s="104"/>
      <c r="B3172" s="113" t="s">
        <v>14518</v>
      </c>
      <c r="C3172" s="71" t="s">
        <v>7092</v>
      </c>
      <c r="D3172" s="114" t="s">
        <v>7092</v>
      </c>
      <c r="E3172" s="132"/>
      <c r="F3172" s="107"/>
      <c r="G3172" s="107"/>
    </row>
    <row r="3173" spans="1:7" x14ac:dyDescent="0.25">
      <c r="A3173" s="104"/>
      <c r="B3173" s="113" t="s">
        <v>954</v>
      </c>
      <c r="C3173" s="71" t="s">
        <v>7092</v>
      </c>
      <c r="D3173" s="114" t="s">
        <v>7092</v>
      </c>
      <c r="E3173" s="132"/>
      <c r="F3173" s="107"/>
      <c r="G3173" s="107"/>
    </row>
    <row r="3174" spans="1:7" x14ac:dyDescent="0.25">
      <c r="A3174" s="104"/>
      <c r="B3174" s="113" t="s">
        <v>3482</v>
      </c>
      <c r="C3174" s="71" t="s">
        <v>7092</v>
      </c>
      <c r="D3174" s="114" t="s">
        <v>7092</v>
      </c>
      <c r="E3174" s="132"/>
      <c r="F3174" s="107"/>
      <c r="G3174" s="107"/>
    </row>
    <row r="3175" spans="1:7" x14ac:dyDescent="0.25">
      <c r="A3175" s="104"/>
      <c r="B3175" s="113" t="s">
        <v>14519</v>
      </c>
      <c r="C3175" s="71" t="s">
        <v>7092</v>
      </c>
      <c r="D3175" s="114" t="s">
        <v>7092</v>
      </c>
      <c r="E3175" s="132"/>
      <c r="F3175" s="107"/>
      <c r="G3175" s="107"/>
    </row>
    <row r="3176" spans="1:7" x14ac:dyDescent="0.25">
      <c r="A3176" s="104"/>
      <c r="B3176" s="113" t="s">
        <v>14520</v>
      </c>
      <c r="C3176" s="71" t="s">
        <v>7092</v>
      </c>
      <c r="D3176" s="114" t="s">
        <v>7092</v>
      </c>
      <c r="E3176" s="132"/>
      <c r="F3176" s="107"/>
      <c r="G3176" s="107"/>
    </row>
    <row r="3177" spans="1:7" x14ac:dyDescent="0.25">
      <c r="A3177" s="104"/>
      <c r="B3177" s="113" t="s">
        <v>955</v>
      </c>
      <c r="C3177" s="71" t="s">
        <v>7092</v>
      </c>
      <c r="D3177" s="114" t="s">
        <v>7092</v>
      </c>
      <c r="E3177" s="132"/>
      <c r="F3177" s="107"/>
      <c r="G3177" s="107"/>
    </row>
    <row r="3178" spans="1:7" x14ac:dyDescent="0.25">
      <c r="A3178" s="104"/>
      <c r="B3178" s="113" t="s">
        <v>14521</v>
      </c>
      <c r="C3178" s="71" t="s">
        <v>7092</v>
      </c>
      <c r="D3178" s="114" t="s">
        <v>7092</v>
      </c>
      <c r="E3178" s="132"/>
      <c r="F3178" s="107"/>
      <c r="G3178" s="107"/>
    </row>
    <row r="3179" spans="1:7" x14ac:dyDescent="0.25">
      <c r="A3179" s="104"/>
      <c r="B3179" s="113" t="s">
        <v>14522</v>
      </c>
      <c r="C3179" s="71" t="s">
        <v>7092</v>
      </c>
      <c r="D3179" s="114" t="s">
        <v>7092</v>
      </c>
      <c r="E3179" s="132"/>
      <c r="F3179" s="107"/>
      <c r="G3179" s="107"/>
    </row>
    <row r="3180" spans="1:7" x14ac:dyDescent="0.25">
      <c r="A3180" s="104"/>
      <c r="B3180" s="113" t="s">
        <v>956</v>
      </c>
      <c r="C3180" s="71" t="s">
        <v>7092</v>
      </c>
      <c r="D3180" s="114" t="s">
        <v>7092</v>
      </c>
      <c r="E3180" s="132"/>
      <c r="F3180" s="107"/>
      <c r="G3180" s="107"/>
    </row>
    <row r="3181" spans="1:7" x14ac:dyDescent="0.25">
      <c r="A3181" s="104"/>
      <c r="B3181" s="113" t="s">
        <v>957</v>
      </c>
      <c r="C3181" s="71" t="s">
        <v>7091</v>
      </c>
      <c r="D3181" s="114" t="s">
        <v>7092</v>
      </c>
      <c r="E3181" s="132"/>
      <c r="F3181" s="107"/>
      <c r="G3181" s="107"/>
    </row>
    <row r="3182" spans="1:7" x14ac:dyDescent="0.25">
      <c r="A3182" s="104"/>
      <c r="B3182" s="113" t="s">
        <v>10336</v>
      </c>
      <c r="C3182" s="71" t="s">
        <v>7091</v>
      </c>
      <c r="D3182" s="114" t="s">
        <v>7092</v>
      </c>
      <c r="E3182" s="132"/>
      <c r="F3182" s="107"/>
      <c r="G3182" s="107"/>
    </row>
    <row r="3183" spans="1:7" x14ac:dyDescent="0.25">
      <c r="A3183" s="104"/>
      <c r="B3183" s="113" t="s">
        <v>3411</v>
      </c>
      <c r="C3183" s="71" t="s">
        <v>7092</v>
      </c>
      <c r="D3183" s="114" t="s">
        <v>7092</v>
      </c>
      <c r="E3183" s="132"/>
      <c r="F3183" s="107"/>
      <c r="G3183" s="107"/>
    </row>
    <row r="3184" spans="1:7" x14ac:dyDescent="0.25">
      <c r="A3184" s="104"/>
      <c r="B3184" s="113" t="s">
        <v>3412</v>
      </c>
      <c r="C3184" s="71" t="s">
        <v>7092</v>
      </c>
      <c r="D3184" s="114" t="s">
        <v>7092</v>
      </c>
      <c r="E3184" s="132"/>
      <c r="F3184" s="107"/>
      <c r="G3184" s="107"/>
    </row>
    <row r="3185" spans="1:7" x14ac:dyDescent="0.25">
      <c r="A3185" s="104"/>
      <c r="B3185" s="113" t="s">
        <v>3483</v>
      </c>
      <c r="C3185" s="71" t="s">
        <v>7092</v>
      </c>
      <c r="D3185" s="114" t="s">
        <v>7092</v>
      </c>
      <c r="E3185" s="132"/>
      <c r="F3185" s="107"/>
      <c r="G3185" s="107"/>
    </row>
    <row r="3186" spans="1:7" x14ac:dyDescent="0.25">
      <c r="A3186" s="104"/>
      <c r="B3186" s="113" t="s">
        <v>14523</v>
      </c>
      <c r="C3186" s="71" t="s">
        <v>7092</v>
      </c>
      <c r="D3186" s="114" t="s">
        <v>7092</v>
      </c>
      <c r="E3186" s="132"/>
      <c r="F3186" s="107"/>
      <c r="G3186" s="107"/>
    </row>
    <row r="3187" spans="1:7" x14ac:dyDescent="0.25">
      <c r="A3187" s="104"/>
      <c r="B3187" s="113" t="s">
        <v>14524</v>
      </c>
      <c r="C3187" s="71" t="s">
        <v>7092</v>
      </c>
      <c r="D3187" s="114" t="s">
        <v>7092</v>
      </c>
      <c r="E3187" s="132"/>
      <c r="F3187" s="107"/>
      <c r="G3187" s="107"/>
    </row>
    <row r="3188" spans="1:7" x14ac:dyDescent="0.25">
      <c r="A3188" s="104"/>
      <c r="B3188" s="113" t="s">
        <v>14525</v>
      </c>
      <c r="C3188" s="71" t="s">
        <v>7092</v>
      </c>
      <c r="D3188" s="114" t="s">
        <v>7092</v>
      </c>
      <c r="E3188" s="132"/>
      <c r="F3188" s="107"/>
      <c r="G3188" s="107"/>
    </row>
    <row r="3189" spans="1:7" x14ac:dyDescent="0.25">
      <c r="A3189" s="104"/>
      <c r="B3189" s="113" t="s">
        <v>3413</v>
      </c>
      <c r="C3189" s="71" t="s">
        <v>7092</v>
      </c>
      <c r="D3189" s="114" t="s">
        <v>7092</v>
      </c>
      <c r="E3189" s="132"/>
      <c r="F3189" s="107"/>
      <c r="G3189" s="107"/>
    </row>
    <row r="3190" spans="1:7" x14ac:dyDescent="0.25">
      <c r="A3190" s="104"/>
      <c r="B3190" s="113" t="s">
        <v>14526</v>
      </c>
      <c r="C3190" s="71" t="s">
        <v>7092</v>
      </c>
      <c r="D3190" s="114" t="s">
        <v>7092</v>
      </c>
      <c r="E3190" s="132"/>
      <c r="F3190" s="107"/>
      <c r="G3190" s="107"/>
    </row>
    <row r="3191" spans="1:7" x14ac:dyDescent="0.25">
      <c r="A3191" s="104"/>
      <c r="B3191" s="113" t="s">
        <v>14527</v>
      </c>
      <c r="C3191" s="71" t="s">
        <v>7092</v>
      </c>
      <c r="D3191" s="114" t="s">
        <v>7092</v>
      </c>
      <c r="E3191" s="132"/>
      <c r="F3191" s="107"/>
      <c r="G3191" s="107"/>
    </row>
    <row r="3192" spans="1:7" x14ac:dyDescent="0.25">
      <c r="A3192" s="104"/>
      <c r="B3192" s="113" t="s">
        <v>14528</v>
      </c>
      <c r="C3192" s="71" t="s">
        <v>7092</v>
      </c>
      <c r="D3192" s="114" t="s">
        <v>7092</v>
      </c>
      <c r="E3192" s="132"/>
      <c r="F3192" s="107"/>
      <c r="G3192" s="107"/>
    </row>
    <row r="3193" spans="1:7" x14ac:dyDescent="0.25">
      <c r="A3193" s="104"/>
      <c r="B3193" s="113" t="s">
        <v>3414</v>
      </c>
      <c r="C3193" s="71" t="s">
        <v>7092</v>
      </c>
      <c r="D3193" s="114" t="s">
        <v>7092</v>
      </c>
      <c r="E3193" s="132"/>
      <c r="F3193" s="107"/>
      <c r="G3193" s="107"/>
    </row>
    <row r="3194" spans="1:7" x14ac:dyDescent="0.25">
      <c r="A3194" s="104"/>
      <c r="B3194" s="113" t="s">
        <v>11393</v>
      </c>
      <c r="C3194" s="71" t="s">
        <v>7091</v>
      </c>
      <c r="D3194" s="114" t="s">
        <v>7092</v>
      </c>
      <c r="E3194" s="132"/>
      <c r="F3194" s="107"/>
      <c r="G3194" s="107"/>
    </row>
    <row r="3195" spans="1:7" x14ac:dyDescent="0.25">
      <c r="A3195" s="104"/>
      <c r="B3195" s="113" t="s">
        <v>5594</v>
      </c>
      <c r="C3195" s="71" t="s">
        <v>7092</v>
      </c>
      <c r="D3195" s="114" t="s">
        <v>7092</v>
      </c>
      <c r="E3195" s="132"/>
      <c r="F3195" s="107"/>
      <c r="G3195" s="107"/>
    </row>
    <row r="3196" spans="1:7" x14ac:dyDescent="0.25">
      <c r="A3196" s="104"/>
      <c r="B3196" s="113" t="s">
        <v>11487</v>
      </c>
      <c r="C3196" s="71" t="s">
        <v>7092</v>
      </c>
      <c r="D3196" s="114" t="s">
        <v>7092</v>
      </c>
      <c r="E3196" s="132"/>
      <c r="F3196" s="107"/>
      <c r="G3196" s="107"/>
    </row>
    <row r="3197" spans="1:7" x14ac:dyDescent="0.25">
      <c r="A3197" s="104"/>
      <c r="B3197" s="113" t="s">
        <v>3484</v>
      </c>
      <c r="C3197" s="71" t="s">
        <v>7092</v>
      </c>
      <c r="D3197" s="114" t="s">
        <v>7092</v>
      </c>
      <c r="E3197" s="132"/>
      <c r="F3197" s="107"/>
      <c r="G3197" s="107"/>
    </row>
    <row r="3198" spans="1:7" x14ac:dyDescent="0.25">
      <c r="A3198" s="104"/>
      <c r="B3198" s="113" t="s">
        <v>5595</v>
      </c>
      <c r="C3198" s="71" t="s">
        <v>7092</v>
      </c>
      <c r="D3198" s="114" t="s">
        <v>7092</v>
      </c>
      <c r="E3198" s="132"/>
      <c r="F3198" s="107"/>
      <c r="G3198" s="107"/>
    </row>
    <row r="3199" spans="1:7" x14ac:dyDescent="0.25">
      <c r="A3199" s="104"/>
      <c r="B3199" s="113" t="s">
        <v>5596</v>
      </c>
      <c r="C3199" s="71" t="s">
        <v>7092</v>
      </c>
      <c r="D3199" s="114" t="s">
        <v>7092</v>
      </c>
      <c r="E3199" s="132"/>
      <c r="F3199" s="107"/>
      <c r="G3199" s="107"/>
    </row>
    <row r="3200" spans="1:7" x14ac:dyDescent="0.25">
      <c r="A3200" s="104"/>
      <c r="B3200" s="113" t="s">
        <v>3857</v>
      </c>
      <c r="C3200" s="71" t="s">
        <v>7091</v>
      </c>
      <c r="D3200" s="114" t="s">
        <v>7092</v>
      </c>
      <c r="E3200" s="132"/>
      <c r="F3200" s="107"/>
      <c r="G3200" s="107"/>
    </row>
    <row r="3201" spans="1:7" x14ac:dyDescent="0.25">
      <c r="A3201" s="104"/>
      <c r="B3201" s="113" t="s">
        <v>3858</v>
      </c>
      <c r="C3201" s="71" t="s">
        <v>7092</v>
      </c>
      <c r="D3201" s="114" t="s">
        <v>7092</v>
      </c>
      <c r="E3201" s="132"/>
      <c r="F3201" s="107"/>
      <c r="G3201" s="107"/>
    </row>
    <row r="3202" spans="1:7" x14ac:dyDescent="0.25">
      <c r="A3202" s="104"/>
      <c r="B3202" s="113" t="s">
        <v>3485</v>
      </c>
      <c r="C3202" s="71" t="s">
        <v>7091</v>
      </c>
      <c r="D3202" s="114" t="s">
        <v>7092</v>
      </c>
      <c r="E3202" s="132"/>
      <c r="F3202" s="107"/>
      <c r="G3202" s="107"/>
    </row>
    <row r="3203" spans="1:7" x14ac:dyDescent="0.25">
      <c r="A3203" s="104"/>
      <c r="B3203" s="113" t="s">
        <v>3486</v>
      </c>
      <c r="C3203" s="71" t="s">
        <v>7092</v>
      </c>
      <c r="D3203" s="114" t="s">
        <v>7092</v>
      </c>
      <c r="E3203" s="132"/>
      <c r="F3203" s="107"/>
      <c r="G3203" s="107"/>
    </row>
    <row r="3204" spans="1:7" x14ac:dyDescent="0.25">
      <c r="A3204" s="104"/>
      <c r="B3204" s="113" t="s">
        <v>3859</v>
      </c>
      <c r="C3204" s="71" t="s">
        <v>7092</v>
      </c>
      <c r="D3204" s="114" t="s">
        <v>7092</v>
      </c>
      <c r="E3204" s="132"/>
      <c r="F3204" s="107"/>
      <c r="G3204" s="107"/>
    </row>
    <row r="3205" spans="1:7" x14ac:dyDescent="0.25">
      <c r="A3205" s="104"/>
      <c r="B3205" s="113" t="s">
        <v>3860</v>
      </c>
      <c r="C3205" s="71" t="s">
        <v>7092</v>
      </c>
      <c r="D3205" s="114" t="s">
        <v>7092</v>
      </c>
      <c r="E3205" s="132"/>
      <c r="F3205" s="107"/>
      <c r="G3205" s="107"/>
    </row>
    <row r="3206" spans="1:7" x14ac:dyDescent="0.25">
      <c r="A3206" s="104"/>
      <c r="B3206" s="113" t="s">
        <v>6369</v>
      </c>
      <c r="C3206" s="71" t="s">
        <v>7092</v>
      </c>
      <c r="D3206" s="114" t="s">
        <v>7092</v>
      </c>
      <c r="E3206" s="132"/>
      <c r="F3206" s="107"/>
      <c r="G3206" s="107"/>
    </row>
    <row r="3207" spans="1:7" x14ac:dyDescent="0.25">
      <c r="A3207" s="104"/>
      <c r="B3207" s="113" t="s">
        <v>6370</v>
      </c>
      <c r="C3207" s="71" t="s">
        <v>7092</v>
      </c>
      <c r="D3207" s="114" t="s">
        <v>7092</v>
      </c>
      <c r="E3207" s="132"/>
      <c r="F3207" s="107"/>
      <c r="G3207" s="107"/>
    </row>
    <row r="3208" spans="1:7" x14ac:dyDescent="0.25">
      <c r="A3208" s="104"/>
      <c r="B3208" s="113" t="s">
        <v>6371</v>
      </c>
      <c r="C3208" s="71" t="s">
        <v>7092</v>
      </c>
      <c r="D3208" s="114" t="s">
        <v>7092</v>
      </c>
      <c r="E3208" s="132"/>
      <c r="F3208" s="107"/>
      <c r="G3208" s="107"/>
    </row>
    <row r="3209" spans="1:7" x14ac:dyDescent="0.25">
      <c r="A3209" s="104"/>
      <c r="B3209" s="113" t="s">
        <v>3487</v>
      </c>
      <c r="C3209" s="71" t="s">
        <v>7091</v>
      </c>
      <c r="D3209" s="114" t="s">
        <v>7092</v>
      </c>
      <c r="E3209" s="132"/>
      <c r="F3209" s="107"/>
      <c r="G3209" s="107"/>
    </row>
    <row r="3210" spans="1:7" x14ac:dyDescent="0.25">
      <c r="A3210" s="104"/>
      <c r="B3210" s="113" t="s">
        <v>3488</v>
      </c>
      <c r="C3210" s="71" t="s">
        <v>7092</v>
      </c>
      <c r="D3210" s="114" t="s">
        <v>7092</v>
      </c>
      <c r="E3210" s="132"/>
      <c r="F3210" s="107"/>
      <c r="G3210" s="107"/>
    </row>
    <row r="3211" spans="1:7" x14ac:dyDescent="0.25">
      <c r="A3211" s="104"/>
      <c r="B3211" s="113" t="s">
        <v>6372</v>
      </c>
      <c r="C3211" s="71" t="s">
        <v>7092</v>
      </c>
      <c r="D3211" s="114" t="s">
        <v>7092</v>
      </c>
      <c r="E3211" s="132"/>
      <c r="F3211" s="107"/>
      <c r="G3211" s="107"/>
    </row>
    <row r="3212" spans="1:7" x14ac:dyDescent="0.25">
      <c r="A3212" s="104"/>
      <c r="B3212" s="113" t="s">
        <v>4347</v>
      </c>
      <c r="C3212" s="71" t="s">
        <v>7092</v>
      </c>
      <c r="D3212" s="114" t="s">
        <v>7092</v>
      </c>
      <c r="E3212" s="132"/>
      <c r="F3212" s="107"/>
      <c r="G3212" s="107"/>
    </row>
    <row r="3213" spans="1:7" x14ac:dyDescent="0.25">
      <c r="A3213" s="104"/>
      <c r="B3213" s="113" t="s">
        <v>4348</v>
      </c>
      <c r="C3213" s="71" t="s">
        <v>7092</v>
      </c>
      <c r="D3213" s="114" t="s">
        <v>7092</v>
      </c>
      <c r="E3213" s="132"/>
      <c r="F3213" s="107"/>
      <c r="G3213" s="107"/>
    </row>
    <row r="3214" spans="1:7" x14ac:dyDescent="0.25">
      <c r="A3214" s="104"/>
      <c r="B3214" s="113" t="s">
        <v>4349</v>
      </c>
      <c r="C3214" s="71" t="s">
        <v>7092</v>
      </c>
      <c r="D3214" s="114" t="s">
        <v>7092</v>
      </c>
      <c r="E3214" s="132"/>
      <c r="F3214" s="107"/>
      <c r="G3214" s="107"/>
    </row>
    <row r="3215" spans="1:7" x14ac:dyDescent="0.25">
      <c r="A3215" s="104"/>
      <c r="B3215" s="113" t="s">
        <v>3637</v>
      </c>
      <c r="C3215" s="71" t="s">
        <v>7092</v>
      </c>
      <c r="D3215" s="114" t="s">
        <v>7092</v>
      </c>
      <c r="E3215" s="132"/>
      <c r="F3215" s="107"/>
      <c r="G3215" s="107"/>
    </row>
    <row r="3216" spans="1:7" x14ac:dyDescent="0.25">
      <c r="A3216" s="104"/>
      <c r="B3216" s="113" t="s">
        <v>3489</v>
      </c>
      <c r="C3216" s="71" t="s">
        <v>7092</v>
      </c>
      <c r="D3216" s="114" t="s">
        <v>7092</v>
      </c>
      <c r="E3216" s="132"/>
      <c r="F3216" s="107"/>
      <c r="G3216" s="107"/>
    </row>
    <row r="3217" spans="1:7" x14ac:dyDescent="0.25">
      <c r="A3217" s="104"/>
      <c r="B3217" s="113" t="s">
        <v>3638</v>
      </c>
      <c r="C3217" s="71" t="s">
        <v>7092</v>
      </c>
      <c r="D3217" s="114" t="s">
        <v>7092</v>
      </c>
      <c r="E3217" s="132"/>
      <c r="F3217" s="107"/>
      <c r="G3217" s="107"/>
    </row>
    <row r="3218" spans="1:7" x14ac:dyDescent="0.25">
      <c r="A3218" s="104"/>
      <c r="B3218" s="113" t="s">
        <v>4354</v>
      </c>
      <c r="C3218" s="71" t="s">
        <v>7091</v>
      </c>
      <c r="D3218" s="114" t="s">
        <v>7092</v>
      </c>
      <c r="E3218" s="132"/>
      <c r="F3218" s="107"/>
      <c r="G3218" s="107"/>
    </row>
    <row r="3219" spans="1:7" x14ac:dyDescent="0.25">
      <c r="A3219" s="104"/>
      <c r="B3219" s="113" t="s">
        <v>4355</v>
      </c>
      <c r="C3219" s="71" t="s">
        <v>7092</v>
      </c>
      <c r="D3219" s="114" t="s">
        <v>7092</v>
      </c>
      <c r="E3219" s="132"/>
      <c r="F3219" s="107"/>
      <c r="G3219" s="107"/>
    </row>
    <row r="3220" spans="1:7" x14ac:dyDescent="0.25">
      <c r="A3220" s="104"/>
      <c r="B3220" s="113" t="s">
        <v>4356</v>
      </c>
      <c r="C3220" s="71" t="s">
        <v>7092</v>
      </c>
      <c r="D3220" s="114" t="s">
        <v>7092</v>
      </c>
      <c r="E3220" s="132"/>
      <c r="F3220" s="107"/>
      <c r="G3220" s="107"/>
    </row>
    <row r="3221" spans="1:7" x14ac:dyDescent="0.25">
      <c r="A3221" s="104"/>
      <c r="B3221" s="113" t="s">
        <v>3490</v>
      </c>
      <c r="C3221" s="71" t="s">
        <v>7092</v>
      </c>
      <c r="D3221" s="114" t="s">
        <v>7092</v>
      </c>
      <c r="E3221" s="132"/>
      <c r="F3221" s="107"/>
      <c r="G3221" s="107"/>
    </row>
    <row r="3222" spans="1:7" x14ac:dyDescent="0.25">
      <c r="A3222" s="104"/>
      <c r="B3222" s="113" t="s">
        <v>3491</v>
      </c>
      <c r="C3222" s="71" t="s">
        <v>7091</v>
      </c>
      <c r="D3222" s="114" t="s">
        <v>7092</v>
      </c>
      <c r="E3222" s="132"/>
      <c r="F3222" s="107"/>
      <c r="G3222" s="107"/>
    </row>
    <row r="3223" spans="1:7" x14ac:dyDescent="0.25">
      <c r="A3223" s="104"/>
      <c r="B3223" s="113" t="s">
        <v>3492</v>
      </c>
      <c r="C3223" s="71" t="s">
        <v>7091</v>
      </c>
      <c r="D3223" s="114" t="s">
        <v>7092</v>
      </c>
      <c r="E3223" s="132"/>
      <c r="F3223" s="107"/>
      <c r="G3223" s="107"/>
    </row>
    <row r="3224" spans="1:7" x14ac:dyDescent="0.25">
      <c r="A3224" s="104"/>
      <c r="B3224" s="113" t="s">
        <v>10788</v>
      </c>
      <c r="C3224" s="71" t="s">
        <v>7092</v>
      </c>
      <c r="D3224" s="114" t="s">
        <v>7092</v>
      </c>
      <c r="E3224" s="132"/>
      <c r="F3224" s="107"/>
      <c r="G3224" s="107"/>
    </row>
    <row r="3225" spans="1:7" x14ac:dyDescent="0.25">
      <c r="A3225" s="104"/>
      <c r="B3225" s="113" t="s">
        <v>3493</v>
      </c>
      <c r="C3225" s="71" t="s">
        <v>7091</v>
      </c>
      <c r="D3225" s="114" t="s">
        <v>7092</v>
      </c>
      <c r="E3225" s="132"/>
      <c r="F3225" s="107"/>
      <c r="G3225" s="107"/>
    </row>
    <row r="3226" spans="1:7" x14ac:dyDescent="0.25">
      <c r="A3226" s="104"/>
      <c r="B3226" s="113" t="s">
        <v>3494</v>
      </c>
      <c r="C3226" s="71" t="s">
        <v>7092</v>
      </c>
      <c r="D3226" s="114" t="s">
        <v>7092</v>
      </c>
      <c r="E3226" s="132"/>
      <c r="F3226" s="107"/>
      <c r="G3226" s="107"/>
    </row>
    <row r="3227" spans="1:7" x14ac:dyDescent="0.25">
      <c r="A3227" s="104"/>
      <c r="B3227" s="113" t="s">
        <v>3495</v>
      </c>
      <c r="C3227" s="71" t="s">
        <v>7091</v>
      </c>
      <c r="D3227" s="114" t="s">
        <v>7092</v>
      </c>
      <c r="E3227" s="132"/>
      <c r="F3227" s="107"/>
      <c r="G3227" s="107"/>
    </row>
    <row r="3228" spans="1:7" x14ac:dyDescent="0.25">
      <c r="A3228" s="104"/>
      <c r="B3228" s="113" t="s">
        <v>10789</v>
      </c>
      <c r="C3228" s="71" t="s">
        <v>7091</v>
      </c>
      <c r="D3228" s="114" t="s">
        <v>7092</v>
      </c>
      <c r="E3228" s="132"/>
      <c r="F3228" s="107"/>
      <c r="G3228" s="107"/>
    </row>
    <row r="3229" spans="1:7" x14ac:dyDescent="0.25">
      <c r="A3229" s="104"/>
      <c r="B3229" s="113" t="s">
        <v>10790</v>
      </c>
      <c r="C3229" s="71" t="s">
        <v>7092</v>
      </c>
      <c r="D3229" s="114" t="s">
        <v>7092</v>
      </c>
      <c r="E3229" s="132"/>
      <c r="F3229" s="107"/>
      <c r="G3229" s="107"/>
    </row>
    <row r="3230" spans="1:7" x14ac:dyDescent="0.25">
      <c r="A3230" s="104"/>
      <c r="B3230" s="113" t="s">
        <v>3496</v>
      </c>
      <c r="C3230" s="71" t="s">
        <v>7091</v>
      </c>
      <c r="D3230" s="114" t="s">
        <v>7092</v>
      </c>
      <c r="E3230" s="132"/>
      <c r="F3230" s="107"/>
      <c r="G3230" s="107"/>
    </row>
    <row r="3231" spans="1:7" x14ac:dyDescent="0.25">
      <c r="A3231" s="104"/>
      <c r="B3231" s="113" t="s">
        <v>3497</v>
      </c>
      <c r="C3231" s="71" t="s">
        <v>7092</v>
      </c>
      <c r="D3231" s="114" t="s">
        <v>7092</v>
      </c>
      <c r="E3231" s="132"/>
      <c r="F3231" s="107"/>
      <c r="G3231" s="107"/>
    </row>
    <row r="3232" spans="1:7" x14ac:dyDescent="0.25">
      <c r="A3232" s="104"/>
      <c r="B3232" s="113" t="s">
        <v>3498</v>
      </c>
      <c r="C3232" s="71" t="s">
        <v>7091</v>
      </c>
      <c r="D3232" s="114" t="s">
        <v>7092</v>
      </c>
      <c r="E3232" s="132"/>
      <c r="F3232" s="107"/>
      <c r="G3232" s="107"/>
    </row>
    <row r="3233" spans="1:7" x14ac:dyDescent="0.25">
      <c r="A3233" s="104"/>
      <c r="B3233" s="113" t="s">
        <v>3499</v>
      </c>
      <c r="C3233" s="71" t="s">
        <v>7092</v>
      </c>
      <c r="D3233" s="114" t="s">
        <v>7092</v>
      </c>
      <c r="E3233" s="132"/>
      <c r="F3233" s="107"/>
      <c r="G3233" s="107"/>
    </row>
    <row r="3234" spans="1:7" x14ac:dyDescent="0.25">
      <c r="A3234" s="104"/>
      <c r="B3234" s="113" t="s">
        <v>3500</v>
      </c>
      <c r="C3234" s="71" t="s">
        <v>7091</v>
      </c>
      <c r="D3234" s="114" t="s">
        <v>7092</v>
      </c>
      <c r="E3234" s="132"/>
      <c r="F3234" s="107"/>
      <c r="G3234" s="107"/>
    </row>
    <row r="3235" spans="1:7" x14ac:dyDescent="0.25">
      <c r="A3235" s="104"/>
      <c r="B3235" s="113" t="s">
        <v>10791</v>
      </c>
      <c r="C3235" s="71" t="s">
        <v>7092</v>
      </c>
      <c r="D3235" s="114" t="s">
        <v>7092</v>
      </c>
      <c r="E3235" s="132"/>
      <c r="F3235" s="107"/>
      <c r="G3235" s="107"/>
    </row>
    <row r="3236" spans="1:7" x14ac:dyDescent="0.25">
      <c r="A3236" s="104"/>
      <c r="B3236" s="113" t="s">
        <v>8630</v>
      </c>
      <c r="C3236" s="71" t="s">
        <v>7092</v>
      </c>
      <c r="D3236" s="114" t="s">
        <v>7092</v>
      </c>
      <c r="E3236" s="132"/>
      <c r="F3236" s="107"/>
      <c r="G3236" s="107"/>
    </row>
    <row r="3237" spans="1:7" x14ac:dyDescent="0.25">
      <c r="A3237" s="104"/>
      <c r="B3237" s="113" t="s">
        <v>3501</v>
      </c>
      <c r="C3237" s="71" t="s">
        <v>7091</v>
      </c>
      <c r="D3237" s="114" t="s">
        <v>7092</v>
      </c>
      <c r="E3237" s="132"/>
      <c r="F3237" s="107"/>
      <c r="G3237" s="107"/>
    </row>
    <row r="3238" spans="1:7" x14ac:dyDescent="0.25">
      <c r="A3238" s="104"/>
      <c r="B3238" s="113" t="s">
        <v>3502</v>
      </c>
      <c r="C3238" s="71" t="s">
        <v>7091</v>
      </c>
      <c r="D3238" s="114" t="s">
        <v>7092</v>
      </c>
      <c r="E3238" s="132"/>
      <c r="F3238" s="107"/>
      <c r="G3238" s="107"/>
    </row>
    <row r="3239" spans="1:7" x14ac:dyDescent="0.25">
      <c r="A3239" s="104"/>
      <c r="B3239" s="113" t="s">
        <v>8631</v>
      </c>
      <c r="C3239" s="71" t="s">
        <v>7092</v>
      </c>
      <c r="D3239" s="114" t="s">
        <v>7092</v>
      </c>
      <c r="E3239" s="132"/>
      <c r="F3239" s="107"/>
      <c r="G3239" s="107"/>
    </row>
    <row r="3240" spans="1:7" x14ac:dyDescent="0.25">
      <c r="A3240" s="104"/>
      <c r="B3240" s="113" t="s">
        <v>3503</v>
      </c>
      <c r="C3240" s="71" t="s">
        <v>7091</v>
      </c>
      <c r="D3240" s="114" t="s">
        <v>7092</v>
      </c>
      <c r="E3240" s="132"/>
      <c r="F3240" s="107"/>
      <c r="G3240" s="107"/>
    </row>
    <row r="3241" spans="1:7" x14ac:dyDescent="0.25">
      <c r="A3241" s="104"/>
      <c r="B3241" s="113" t="s">
        <v>3504</v>
      </c>
      <c r="C3241" s="71" t="s">
        <v>7092</v>
      </c>
      <c r="D3241" s="114" t="s">
        <v>7092</v>
      </c>
      <c r="E3241" s="132"/>
      <c r="F3241" s="107"/>
      <c r="G3241" s="107"/>
    </row>
    <row r="3242" spans="1:7" x14ac:dyDescent="0.25">
      <c r="A3242" s="104"/>
      <c r="B3242" s="113" t="s">
        <v>3505</v>
      </c>
      <c r="C3242" s="71" t="s">
        <v>7091</v>
      </c>
      <c r="D3242" s="114" t="s">
        <v>7092</v>
      </c>
      <c r="E3242" s="132"/>
      <c r="F3242" s="107"/>
      <c r="G3242" s="107"/>
    </row>
    <row r="3243" spans="1:7" x14ac:dyDescent="0.25">
      <c r="A3243" s="104"/>
      <c r="B3243" s="113" t="s">
        <v>8632</v>
      </c>
      <c r="C3243" s="71" t="s">
        <v>7091</v>
      </c>
      <c r="D3243" s="114" t="s">
        <v>7092</v>
      </c>
      <c r="E3243" s="132"/>
      <c r="F3243" s="107"/>
      <c r="G3243" s="107"/>
    </row>
    <row r="3244" spans="1:7" x14ac:dyDescent="0.25">
      <c r="A3244" s="104"/>
      <c r="B3244" s="113" t="s">
        <v>8633</v>
      </c>
      <c r="C3244" s="71" t="s">
        <v>7092</v>
      </c>
      <c r="D3244" s="114" t="s">
        <v>7092</v>
      </c>
      <c r="E3244" s="132"/>
      <c r="F3244" s="107"/>
      <c r="G3244" s="107"/>
    </row>
    <row r="3245" spans="1:7" x14ac:dyDescent="0.25">
      <c r="A3245" s="104"/>
      <c r="B3245" s="113" t="s">
        <v>3506</v>
      </c>
      <c r="C3245" s="71" t="s">
        <v>7091</v>
      </c>
      <c r="D3245" s="114" t="s">
        <v>7092</v>
      </c>
      <c r="E3245" s="132"/>
      <c r="F3245" s="107"/>
      <c r="G3245" s="107"/>
    </row>
    <row r="3246" spans="1:7" x14ac:dyDescent="0.25">
      <c r="A3246" s="104"/>
      <c r="B3246" s="113" t="s">
        <v>3507</v>
      </c>
      <c r="C3246" s="71" t="s">
        <v>7091</v>
      </c>
      <c r="D3246" s="114" t="s">
        <v>7092</v>
      </c>
      <c r="E3246" s="132"/>
      <c r="F3246" s="107"/>
      <c r="G3246" s="107"/>
    </row>
    <row r="3247" spans="1:7" x14ac:dyDescent="0.25">
      <c r="A3247" s="104"/>
      <c r="B3247" s="113" t="s">
        <v>14529</v>
      </c>
      <c r="C3247" s="71" t="s">
        <v>7091</v>
      </c>
      <c r="D3247" s="114" t="s">
        <v>7092</v>
      </c>
      <c r="E3247" s="132"/>
      <c r="F3247" s="107"/>
      <c r="G3247" s="107"/>
    </row>
    <row r="3248" spans="1:7" x14ac:dyDescent="0.25">
      <c r="A3248" s="104"/>
      <c r="B3248" s="113" t="s">
        <v>3508</v>
      </c>
      <c r="C3248" s="71" t="s">
        <v>7092</v>
      </c>
      <c r="D3248" s="114" t="s">
        <v>7092</v>
      </c>
      <c r="E3248" s="132"/>
      <c r="F3248" s="107"/>
      <c r="G3248" s="107"/>
    </row>
    <row r="3249" spans="1:7" x14ac:dyDescent="0.25">
      <c r="A3249" s="104"/>
      <c r="B3249" s="113" t="s">
        <v>3509</v>
      </c>
      <c r="C3249" s="71" t="s">
        <v>7091</v>
      </c>
      <c r="D3249" s="114" t="s">
        <v>7092</v>
      </c>
      <c r="E3249" s="132"/>
      <c r="F3249" s="107"/>
      <c r="G3249" s="107"/>
    </row>
    <row r="3250" spans="1:7" x14ac:dyDescent="0.25">
      <c r="A3250" s="104"/>
      <c r="B3250" s="113" t="s">
        <v>3510</v>
      </c>
      <c r="C3250" s="71" t="s">
        <v>7091</v>
      </c>
      <c r="D3250" s="114" t="s">
        <v>7092</v>
      </c>
      <c r="E3250" s="132"/>
      <c r="F3250" s="107"/>
      <c r="G3250" s="107"/>
    </row>
    <row r="3251" spans="1:7" x14ac:dyDescent="0.25">
      <c r="A3251" s="104"/>
      <c r="B3251" s="113" t="s">
        <v>1197</v>
      </c>
      <c r="C3251" s="71" t="s">
        <v>7092</v>
      </c>
      <c r="D3251" s="114" t="s">
        <v>7092</v>
      </c>
      <c r="E3251" s="132"/>
      <c r="F3251" s="107"/>
      <c r="G3251" s="107"/>
    </row>
    <row r="3252" spans="1:7" x14ac:dyDescent="0.25">
      <c r="A3252" s="104"/>
      <c r="B3252" s="113" t="s">
        <v>3511</v>
      </c>
      <c r="C3252" s="71" t="s">
        <v>7091</v>
      </c>
      <c r="D3252" s="114" t="s">
        <v>7092</v>
      </c>
      <c r="E3252" s="132"/>
      <c r="F3252" s="107"/>
      <c r="G3252" s="107"/>
    </row>
    <row r="3253" spans="1:7" x14ac:dyDescent="0.25">
      <c r="A3253" s="104"/>
      <c r="B3253" s="113" t="s">
        <v>1198</v>
      </c>
      <c r="C3253" s="71" t="s">
        <v>7092</v>
      </c>
      <c r="D3253" s="114" t="s">
        <v>7092</v>
      </c>
      <c r="E3253" s="132"/>
      <c r="F3253" s="107"/>
      <c r="G3253" s="107"/>
    </row>
    <row r="3254" spans="1:7" x14ac:dyDescent="0.25">
      <c r="A3254" s="104"/>
      <c r="B3254" s="113" t="s">
        <v>11488</v>
      </c>
      <c r="C3254" s="71" t="s">
        <v>7092</v>
      </c>
      <c r="D3254" s="114" t="s">
        <v>7092</v>
      </c>
      <c r="E3254" s="132"/>
      <c r="F3254" s="107"/>
      <c r="G3254" s="107"/>
    </row>
    <row r="3255" spans="1:7" x14ac:dyDescent="0.25">
      <c r="A3255" s="104"/>
      <c r="B3255" s="113" t="s">
        <v>1199</v>
      </c>
      <c r="C3255" s="71" t="s">
        <v>7091</v>
      </c>
      <c r="D3255" s="114" t="s">
        <v>7092</v>
      </c>
      <c r="E3255" s="132"/>
      <c r="F3255" s="107"/>
      <c r="G3255" s="107"/>
    </row>
    <row r="3256" spans="1:7" x14ac:dyDescent="0.25">
      <c r="A3256" s="104"/>
      <c r="B3256" s="113" t="s">
        <v>14530</v>
      </c>
      <c r="C3256" s="71" t="s">
        <v>7092</v>
      </c>
      <c r="D3256" s="114" t="s">
        <v>7092</v>
      </c>
      <c r="E3256" s="132"/>
      <c r="F3256" s="107"/>
      <c r="G3256" s="107"/>
    </row>
    <row r="3257" spans="1:7" x14ac:dyDescent="0.25">
      <c r="A3257" s="104"/>
      <c r="B3257" s="113" t="s">
        <v>14531</v>
      </c>
      <c r="C3257" s="71" t="s">
        <v>7092</v>
      </c>
      <c r="D3257" s="114" t="s">
        <v>7092</v>
      </c>
      <c r="E3257" s="132"/>
      <c r="F3257" s="107"/>
      <c r="G3257" s="107"/>
    </row>
    <row r="3258" spans="1:7" x14ac:dyDescent="0.25">
      <c r="A3258" s="104"/>
      <c r="B3258" s="113" t="s">
        <v>3512</v>
      </c>
      <c r="C3258" s="71" t="s">
        <v>7092</v>
      </c>
      <c r="D3258" s="114" t="s">
        <v>7092</v>
      </c>
      <c r="E3258" s="132"/>
      <c r="F3258" s="107"/>
      <c r="G3258" s="107"/>
    </row>
    <row r="3259" spans="1:7" x14ac:dyDescent="0.25">
      <c r="A3259" s="104"/>
      <c r="B3259" s="113" t="s">
        <v>3513</v>
      </c>
      <c r="C3259" s="71" t="s">
        <v>7092</v>
      </c>
      <c r="D3259" s="114" t="s">
        <v>7092</v>
      </c>
      <c r="E3259" s="132"/>
      <c r="F3259" s="107"/>
      <c r="G3259" s="107"/>
    </row>
    <row r="3260" spans="1:7" x14ac:dyDescent="0.25">
      <c r="A3260" s="104"/>
      <c r="B3260" s="113" t="s">
        <v>1200</v>
      </c>
      <c r="C3260" s="71" t="s">
        <v>7092</v>
      </c>
      <c r="D3260" s="114" t="s">
        <v>7092</v>
      </c>
      <c r="E3260" s="132"/>
      <c r="F3260" s="107"/>
      <c r="G3260" s="107"/>
    </row>
    <row r="3261" spans="1:7" x14ac:dyDescent="0.25">
      <c r="A3261" s="104"/>
      <c r="B3261" s="113" t="s">
        <v>14532</v>
      </c>
      <c r="C3261" s="71" t="s">
        <v>7092</v>
      </c>
      <c r="D3261" s="114" t="s">
        <v>7092</v>
      </c>
      <c r="E3261" s="132"/>
      <c r="F3261" s="107"/>
      <c r="G3261" s="107"/>
    </row>
    <row r="3262" spans="1:7" x14ac:dyDescent="0.25">
      <c r="A3262" s="104"/>
      <c r="B3262" s="113" t="s">
        <v>14533</v>
      </c>
      <c r="C3262" s="71" t="s">
        <v>7092</v>
      </c>
      <c r="D3262" s="114" t="s">
        <v>7092</v>
      </c>
      <c r="E3262" s="132"/>
      <c r="F3262" s="107"/>
      <c r="G3262" s="107"/>
    </row>
    <row r="3263" spans="1:7" x14ac:dyDescent="0.25">
      <c r="A3263" s="104"/>
      <c r="B3263" s="113" t="s">
        <v>14534</v>
      </c>
      <c r="C3263" s="71" t="s">
        <v>7092</v>
      </c>
      <c r="D3263" s="114" t="s">
        <v>7092</v>
      </c>
      <c r="E3263" s="132"/>
      <c r="F3263" s="107"/>
      <c r="G3263" s="107"/>
    </row>
    <row r="3264" spans="1:7" x14ac:dyDescent="0.25">
      <c r="A3264" s="104"/>
      <c r="B3264" s="113" t="s">
        <v>14535</v>
      </c>
      <c r="C3264" s="71" t="s">
        <v>7092</v>
      </c>
      <c r="D3264" s="114" t="s">
        <v>7092</v>
      </c>
      <c r="E3264" s="132"/>
      <c r="F3264" s="107"/>
      <c r="G3264" s="107"/>
    </row>
    <row r="3265" spans="1:7" x14ac:dyDescent="0.25">
      <c r="A3265" s="104"/>
      <c r="B3265" s="113" t="s">
        <v>1201</v>
      </c>
      <c r="C3265" s="71" t="s">
        <v>7092</v>
      </c>
      <c r="D3265" s="114" t="s">
        <v>7092</v>
      </c>
      <c r="E3265" s="132"/>
      <c r="F3265" s="107"/>
      <c r="G3265" s="107"/>
    </row>
    <row r="3266" spans="1:7" x14ac:dyDescent="0.25">
      <c r="A3266" s="104"/>
      <c r="B3266" s="113" t="s">
        <v>14536</v>
      </c>
      <c r="C3266" s="71" t="s">
        <v>7092</v>
      </c>
      <c r="D3266" s="114" t="s">
        <v>7092</v>
      </c>
      <c r="E3266" s="132"/>
      <c r="F3266" s="107"/>
      <c r="G3266" s="107"/>
    </row>
    <row r="3267" spans="1:7" x14ac:dyDescent="0.25">
      <c r="A3267" s="104"/>
      <c r="B3267" s="113" t="s">
        <v>14537</v>
      </c>
      <c r="C3267" s="71" t="s">
        <v>7092</v>
      </c>
      <c r="D3267" s="114" t="s">
        <v>7092</v>
      </c>
      <c r="E3267" s="132"/>
      <c r="F3267" s="107"/>
      <c r="G3267" s="107"/>
    </row>
    <row r="3268" spans="1:7" x14ac:dyDescent="0.25">
      <c r="A3268" s="104"/>
      <c r="B3268" s="113" t="s">
        <v>14538</v>
      </c>
      <c r="C3268" s="71" t="s">
        <v>7092</v>
      </c>
      <c r="D3268" s="114" t="s">
        <v>7092</v>
      </c>
      <c r="E3268" s="132"/>
      <c r="F3268" s="107"/>
      <c r="G3268" s="107"/>
    </row>
    <row r="3269" spans="1:7" x14ac:dyDescent="0.25">
      <c r="A3269" s="104"/>
      <c r="B3269" s="113" t="s">
        <v>14539</v>
      </c>
      <c r="C3269" s="71" t="s">
        <v>7092</v>
      </c>
      <c r="D3269" s="114" t="s">
        <v>7092</v>
      </c>
      <c r="E3269" s="132"/>
      <c r="F3269" s="107"/>
      <c r="G3269" s="107"/>
    </row>
    <row r="3270" spans="1:7" x14ac:dyDescent="0.25">
      <c r="A3270" s="104"/>
      <c r="B3270" s="113" t="s">
        <v>14540</v>
      </c>
      <c r="C3270" s="71" t="s">
        <v>7092</v>
      </c>
      <c r="D3270" s="114" t="s">
        <v>7092</v>
      </c>
      <c r="E3270" s="132"/>
      <c r="F3270" s="107"/>
      <c r="G3270" s="107"/>
    </row>
    <row r="3271" spans="1:7" x14ac:dyDescent="0.25">
      <c r="A3271" s="104"/>
      <c r="B3271" s="113" t="s">
        <v>1202</v>
      </c>
      <c r="C3271" s="71" t="s">
        <v>7091</v>
      </c>
      <c r="D3271" s="114" t="s">
        <v>7092</v>
      </c>
      <c r="E3271" s="132"/>
      <c r="F3271" s="107"/>
      <c r="G3271" s="107"/>
    </row>
    <row r="3272" spans="1:7" x14ac:dyDescent="0.25">
      <c r="A3272" s="104"/>
      <c r="B3272" s="113" t="s">
        <v>11489</v>
      </c>
      <c r="C3272" s="71" t="s">
        <v>7092</v>
      </c>
      <c r="D3272" s="114" t="s">
        <v>7092</v>
      </c>
      <c r="E3272" s="132"/>
      <c r="F3272" s="107"/>
      <c r="G3272" s="107"/>
    </row>
    <row r="3273" spans="1:7" x14ac:dyDescent="0.25">
      <c r="A3273" s="104"/>
      <c r="B3273" s="113" t="s">
        <v>14541</v>
      </c>
      <c r="C3273" s="71" t="s">
        <v>7092</v>
      </c>
      <c r="D3273" s="114" t="s">
        <v>7092</v>
      </c>
      <c r="E3273" s="132"/>
      <c r="F3273" s="107"/>
      <c r="G3273" s="107"/>
    </row>
    <row r="3274" spans="1:7" x14ac:dyDescent="0.25">
      <c r="A3274" s="104"/>
      <c r="B3274" s="113" t="s">
        <v>3514</v>
      </c>
      <c r="C3274" s="71" t="s">
        <v>7091</v>
      </c>
      <c r="D3274" s="114" t="s">
        <v>7092</v>
      </c>
      <c r="E3274" s="132"/>
      <c r="F3274" s="107"/>
      <c r="G3274" s="107"/>
    </row>
    <row r="3275" spans="1:7" x14ac:dyDescent="0.25">
      <c r="A3275" s="104"/>
      <c r="B3275" s="113" t="s">
        <v>3515</v>
      </c>
      <c r="C3275" s="71" t="s">
        <v>7092</v>
      </c>
      <c r="D3275" s="114" t="s">
        <v>7092</v>
      </c>
      <c r="E3275" s="132"/>
      <c r="F3275" s="107"/>
      <c r="G3275" s="107"/>
    </row>
    <row r="3276" spans="1:7" x14ac:dyDescent="0.25">
      <c r="A3276" s="104"/>
      <c r="B3276" s="113" t="s">
        <v>3516</v>
      </c>
      <c r="C3276" s="71" t="s">
        <v>7092</v>
      </c>
      <c r="D3276" s="114" t="s">
        <v>7092</v>
      </c>
      <c r="E3276" s="132"/>
      <c r="F3276" s="107"/>
      <c r="G3276" s="107"/>
    </row>
    <row r="3277" spans="1:7" x14ac:dyDescent="0.25">
      <c r="A3277" s="104"/>
      <c r="B3277" s="113" t="s">
        <v>14542</v>
      </c>
      <c r="C3277" s="71" t="s">
        <v>7092</v>
      </c>
      <c r="D3277" s="114" t="s">
        <v>7092</v>
      </c>
      <c r="E3277" s="132"/>
      <c r="F3277" s="107"/>
      <c r="G3277" s="107"/>
    </row>
    <row r="3278" spans="1:7" x14ac:dyDescent="0.25">
      <c r="A3278" s="104"/>
      <c r="B3278" s="113" t="s">
        <v>3517</v>
      </c>
      <c r="C3278" s="71" t="s">
        <v>7092</v>
      </c>
      <c r="D3278" s="114" t="s">
        <v>7092</v>
      </c>
      <c r="E3278" s="132"/>
      <c r="F3278" s="107"/>
      <c r="G3278" s="107"/>
    </row>
    <row r="3279" spans="1:7" x14ac:dyDescent="0.25">
      <c r="A3279" s="104"/>
      <c r="B3279" s="113" t="s">
        <v>14543</v>
      </c>
      <c r="C3279" s="71" t="s">
        <v>7092</v>
      </c>
      <c r="D3279" s="114" t="s">
        <v>7092</v>
      </c>
      <c r="E3279" s="132"/>
      <c r="F3279" s="107"/>
      <c r="G3279" s="107"/>
    </row>
    <row r="3280" spans="1:7" x14ac:dyDescent="0.25">
      <c r="A3280" s="104"/>
      <c r="B3280" s="113" t="s">
        <v>2180</v>
      </c>
      <c r="C3280" s="71" t="s">
        <v>7091</v>
      </c>
      <c r="D3280" s="114" t="s">
        <v>7092</v>
      </c>
      <c r="E3280" s="132"/>
      <c r="F3280" s="107"/>
      <c r="G3280" s="107"/>
    </row>
    <row r="3281" spans="1:7" x14ac:dyDescent="0.25">
      <c r="A3281" s="104"/>
      <c r="B3281" s="113" t="s">
        <v>14544</v>
      </c>
      <c r="C3281" s="71" t="s">
        <v>7092</v>
      </c>
      <c r="D3281" s="114" t="s">
        <v>7092</v>
      </c>
      <c r="E3281" s="132"/>
      <c r="F3281" s="107"/>
      <c r="G3281" s="107"/>
    </row>
    <row r="3282" spans="1:7" x14ac:dyDescent="0.25">
      <c r="A3282" s="104"/>
      <c r="B3282" s="113" t="s">
        <v>14545</v>
      </c>
      <c r="C3282" s="71" t="s">
        <v>7092</v>
      </c>
      <c r="D3282" s="114" t="s">
        <v>7092</v>
      </c>
      <c r="E3282" s="132"/>
      <c r="F3282" s="107"/>
      <c r="G3282" s="107"/>
    </row>
    <row r="3283" spans="1:7" x14ac:dyDescent="0.25">
      <c r="A3283" s="104"/>
      <c r="B3283" s="113" t="s">
        <v>534</v>
      </c>
      <c r="C3283" s="71" t="s">
        <v>7091</v>
      </c>
      <c r="D3283" s="114" t="s">
        <v>7092</v>
      </c>
      <c r="E3283" s="132"/>
      <c r="F3283" s="107"/>
      <c r="G3283" s="107"/>
    </row>
    <row r="3284" spans="1:7" x14ac:dyDescent="0.25">
      <c r="A3284" s="104"/>
      <c r="B3284" s="113" t="s">
        <v>3473</v>
      </c>
      <c r="C3284" s="71" t="s">
        <v>7091</v>
      </c>
      <c r="D3284" s="114" t="s">
        <v>7092</v>
      </c>
      <c r="E3284" s="132"/>
      <c r="F3284" s="107"/>
      <c r="G3284" s="107"/>
    </row>
    <row r="3285" spans="1:7" x14ac:dyDescent="0.25">
      <c r="A3285" s="104"/>
      <c r="B3285" s="113" t="s">
        <v>535</v>
      </c>
      <c r="C3285" s="71" t="s">
        <v>7092</v>
      </c>
      <c r="D3285" s="114" t="s">
        <v>7092</v>
      </c>
      <c r="E3285" s="132"/>
      <c r="F3285" s="107"/>
      <c r="G3285" s="107"/>
    </row>
    <row r="3286" spans="1:7" x14ac:dyDescent="0.25">
      <c r="A3286" s="104"/>
      <c r="B3286" s="113" t="s">
        <v>14546</v>
      </c>
      <c r="C3286" s="71" t="s">
        <v>7092</v>
      </c>
      <c r="D3286" s="114" t="s">
        <v>7092</v>
      </c>
      <c r="E3286" s="132"/>
      <c r="F3286" s="107"/>
      <c r="G3286" s="107"/>
    </row>
    <row r="3287" spans="1:7" x14ac:dyDescent="0.25">
      <c r="A3287" s="104"/>
      <c r="B3287" s="113" t="s">
        <v>14547</v>
      </c>
      <c r="C3287" s="71" t="s">
        <v>7092</v>
      </c>
      <c r="D3287" s="114" t="s">
        <v>7092</v>
      </c>
      <c r="E3287" s="132"/>
      <c r="F3287" s="107"/>
      <c r="G3287" s="107"/>
    </row>
    <row r="3288" spans="1:7" x14ac:dyDescent="0.25">
      <c r="A3288" s="104"/>
      <c r="B3288" s="113" t="s">
        <v>536</v>
      </c>
      <c r="C3288" s="71" t="s">
        <v>7092</v>
      </c>
      <c r="D3288" s="114" t="s">
        <v>7092</v>
      </c>
      <c r="E3288" s="132"/>
      <c r="F3288" s="107"/>
      <c r="G3288" s="107"/>
    </row>
    <row r="3289" spans="1:7" x14ac:dyDescent="0.25">
      <c r="A3289" s="104"/>
      <c r="B3289" s="113" t="s">
        <v>537</v>
      </c>
      <c r="C3289" s="71" t="s">
        <v>7091</v>
      </c>
      <c r="D3289" s="114" t="s">
        <v>7092</v>
      </c>
      <c r="E3289" s="132"/>
      <c r="F3289" s="107"/>
      <c r="G3289" s="107"/>
    </row>
    <row r="3290" spans="1:7" x14ac:dyDescent="0.25">
      <c r="A3290" s="104"/>
      <c r="B3290" s="113" t="s">
        <v>538</v>
      </c>
      <c r="C3290" s="71" t="s">
        <v>7091</v>
      </c>
      <c r="D3290" s="114" t="s">
        <v>7092</v>
      </c>
      <c r="E3290" s="132"/>
      <c r="F3290" s="107"/>
      <c r="G3290" s="107"/>
    </row>
    <row r="3291" spans="1:7" x14ac:dyDescent="0.25">
      <c r="A3291" s="104"/>
      <c r="B3291" s="113" t="s">
        <v>10311</v>
      </c>
      <c r="C3291" s="71" t="s">
        <v>7091</v>
      </c>
      <c r="D3291" s="114" t="s">
        <v>7092</v>
      </c>
      <c r="E3291" s="132"/>
      <c r="F3291" s="107"/>
      <c r="G3291" s="107"/>
    </row>
    <row r="3292" spans="1:7" x14ac:dyDescent="0.25">
      <c r="A3292" s="104"/>
      <c r="B3292" s="113" t="s">
        <v>11490</v>
      </c>
      <c r="C3292" s="71" t="s">
        <v>7092</v>
      </c>
      <c r="D3292" s="114" t="s">
        <v>7092</v>
      </c>
      <c r="E3292" s="132"/>
      <c r="F3292" s="107"/>
      <c r="G3292" s="107"/>
    </row>
    <row r="3293" spans="1:7" x14ac:dyDescent="0.25">
      <c r="A3293" s="104"/>
      <c r="B3293" s="113" t="s">
        <v>14548</v>
      </c>
      <c r="C3293" s="71" t="s">
        <v>7092</v>
      </c>
      <c r="D3293" s="114" t="s">
        <v>7092</v>
      </c>
      <c r="E3293" s="132"/>
      <c r="F3293" s="107"/>
      <c r="G3293" s="107"/>
    </row>
    <row r="3294" spans="1:7" x14ac:dyDescent="0.25">
      <c r="A3294" s="104"/>
      <c r="B3294" s="113" t="s">
        <v>539</v>
      </c>
      <c r="C3294" s="71" t="s">
        <v>7092</v>
      </c>
      <c r="D3294" s="114" t="s">
        <v>7092</v>
      </c>
      <c r="E3294" s="132"/>
      <c r="F3294" s="107"/>
      <c r="G3294" s="107"/>
    </row>
    <row r="3295" spans="1:7" x14ac:dyDescent="0.25">
      <c r="A3295" s="104"/>
      <c r="B3295" s="113" t="s">
        <v>3518</v>
      </c>
      <c r="C3295" s="71" t="s">
        <v>7092</v>
      </c>
      <c r="D3295" s="114" t="s">
        <v>7092</v>
      </c>
      <c r="E3295" s="132"/>
      <c r="F3295" s="107"/>
      <c r="G3295" s="107"/>
    </row>
    <row r="3296" spans="1:7" x14ac:dyDescent="0.25">
      <c r="A3296" s="104"/>
      <c r="B3296" s="113" t="s">
        <v>14549</v>
      </c>
      <c r="C3296" s="71" t="s">
        <v>7092</v>
      </c>
      <c r="D3296" s="114" t="s">
        <v>7092</v>
      </c>
      <c r="E3296" s="132"/>
      <c r="F3296" s="107"/>
      <c r="G3296" s="107"/>
    </row>
    <row r="3297" spans="1:7" x14ac:dyDescent="0.25">
      <c r="A3297" s="104"/>
      <c r="B3297" s="113" t="s">
        <v>14550</v>
      </c>
      <c r="C3297" s="71" t="s">
        <v>7092</v>
      </c>
      <c r="D3297" s="114" t="s">
        <v>7092</v>
      </c>
      <c r="E3297" s="132"/>
      <c r="F3297" s="107"/>
      <c r="G3297" s="107"/>
    </row>
    <row r="3298" spans="1:7" x14ac:dyDescent="0.25">
      <c r="A3298" s="104"/>
      <c r="B3298" s="113" t="s">
        <v>14551</v>
      </c>
      <c r="C3298" s="71" t="s">
        <v>7092</v>
      </c>
      <c r="D3298" s="114" t="s">
        <v>7092</v>
      </c>
      <c r="E3298" s="132"/>
      <c r="F3298" s="107"/>
      <c r="G3298" s="107"/>
    </row>
    <row r="3299" spans="1:7" x14ac:dyDescent="0.25">
      <c r="A3299" s="104"/>
      <c r="B3299" s="113" t="s">
        <v>540</v>
      </c>
      <c r="C3299" s="71" t="s">
        <v>7092</v>
      </c>
      <c r="D3299" s="114" t="s">
        <v>7092</v>
      </c>
      <c r="E3299" s="132"/>
      <c r="F3299" s="107"/>
      <c r="G3299" s="107"/>
    </row>
    <row r="3300" spans="1:7" x14ac:dyDescent="0.25">
      <c r="A3300" s="104"/>
      <c r="B3300" s="113" t="s">
        <v>14552</v>
      </c>
      <c r="C3300" s="71" t="s">
        <v>7092</v>
      </c>
      <c r="D3300" s="114" t="s">
        <v>7092</v>
      </c>
      <c r="E3300" s="132"/>
      <c r="F3300" s="107"/>
      <c r="G3300" s="107"/>
    </row>
    <row r="3301" spans="1:7" x14ac:dyDescent="0.25">
      <c r="A3301" s="104"/>
      <c r="B3301" s="113" t="s">
        <v>14553</v>
      </c>
      <c r="C3301" s="71" t="s">
        <v>7092</v>
      </c>
      <c r="D3301" s="114" t="s">
        <v>7092</v>
      </c>
      <c r="E3301" s="132"/>
      <c r="F3301" s="107"/>
      <c r="G3301" s="107"/>
    </row>
    <row r="3302" spans="1:7" x14ac:dyDescent="0.25">
      <c r="A3302" s="104"/>
      <c r="B3302" s="113" t="s">
        <v>14554</v>
      </c>
      <c r="C3302" s="71" t="s">
        <v>7092</v>
      </c>
      <c r="D3302" s="114" t="s">
        <v>7092</v>
      </c>
      <c r="E3302" s="132"/>
      <c r="F3302" s="107"/>
      <c r="G3302" s="107"/>
    </row>
    <row r="3303" spans="1:7" x14ac:dyDescent="0.25">
      <c r="A3303" s="104"/>
      <c r="B3303" s="113" t="s">
        <v>10286</v>
      </c>
      <c r="C3303" s="71" t="s">
        <v>7092</v>
      </c>
      <c r="D3303" s="114" t="s">
        <v>7092</v>
      </c>
      <c r="E3303" s="132"/>
      <c r="F3303" s="107"/>
      <c r="G3303" s="107"/>
    </row>
    <row r="3304" spans="1:7" x14ac:dyDescent="0.25">
      <c r="A3304" s="104"/>
      <c r="B3304" s="113" t="s">
        <v>541</v>
      </c>
      <c r="C3304" s="71" t="s">
        <v>7091</v>
      </c>
      <c r="D3304" s="114" t="s">
        <v>7092</v>
      </c>
      <c r="E3304" s="132"/>
      <c r="F3304" s="107"/>
      <c r="G3304" s="107"/>
    </row>
    <row r="3305" spans="1:7" x14ac:dyDescent="0.25">
      <c r="A3305" s="104"/>
      <c r="B3305" s="113" t="s">
        <v>542</v>
      </c>
      <c r="C3305" s="71" t="s">
        <v>7091</v>
      </c>
      <c r="D3305" s="114" t="s">
        <v>7092</v>
      </c>
      <c r="E3305" s="132"/>
      <c r="F3305" s="107"/>
      <c r="G3305" s="107"/>
    </row>
    <row r="3306" spans="1:7" x14ac:dyDescent="0.25">
      <c r="A3306" s="104"/>
      <c r="B3306" s="113" t="s">
        <v>14555</v>
      </c>
      <c r="C3306" s="71" t="s">
        <v>7092</v>
      </c>
      <c r="D3306" s="114" t="s">
        <v>7092</v>
      </c>
      <c r="E3306" s="132"/>
      <c r="F3306" s="107"/>
      <c r="G3306" s="107"/>
    </row>
    <row r="3307" spans="1:7" x14ac:dyDescent="0.25">
      <c r="A3307" s="104"/>
      <c r="B3307" s="113" t="s">
        <v>14556</v>
      </c>
      <c r="C3307" s="71" t="s">
        <v>7092</v>
      </c>
      <c r="D3307" s="114" t="s">
        <v>7092</v>
      </c>
      <c r="E3307" s="132"/>
      <c r="F3307" s="107"/>
      <c r="G3307" s="107"/>
    </row>
    <row r="3308" spans="1:7" x14ac:dyDescent="0.25">
      <c r="A3308" s="104"/>
      <c r="B3308" s="113" t="s">
        <v>3519</v>
      </c>
      <c r="C3308" s="71" t="s">
        <v>7091</v>
      </c>
      <c r="D3308" s="114" t="s">
        <v>7092</v>
      </c>
      <c r="E3308" s="132"/>
      <c r="F3308" s="107"/>
      <c r="G3308" s="107"/>
    </row>
    <row r="3309" spans="1:7" x14ac:dyDescent="0.25">
      <c r="A3309" s="104"/>
      <c r="B3309" s="113" t="s">
        <v>14557</v>
      </c>
      <c r="C3309" s="71" t="s">
        <v>7092</v>
      </c>
      <c r="D3309" s="114" t="s">
        <v>7091</v>
      </c>
      <c r="E3309" s="132"/>
      <c r="F3309" s="107"/>
      <c r="G3309" s="107"/>
    </row>
    <row r="3310" spans="1:7" x14ac:dyDescent="0.25">
      <c r="A3310" s="104"/>
      <c r="B3310" s="113" t="s">
        <v>3520</v>
      </c>
      <c r="C3310" s="71" t="s">
        <v>7091</v>
      </c>
      <c r="D3310" s="114" t="s">
        <v>7092</v>
      </c>
      <c r="E3310" s="132"/>
      <c r="F3310" s="107"/>
      <c r="G3310" s="107"/>
    </row>
    <row r="3311" spans="1:7" x14ac:dyDescent="0.25">
      <c r="A3311" s="104"/>
      <c r="B3311" s="113" t="s">
        <v>543</v>
      </c>
      <c r="C3311" s="71" t="s">
        <v>7092</v>
      </c>
      <c r="D3311" s="114" t="s">
        <v>7092</v>
      </c>
      <c r="E3311" s="132"/>
      <c r="F3311" s="107"/>
      <c r="G3311" s="107"/>
    </row>
    <row r="3312" spans="1:7" x14ac:dyDescent="0.25">
      <c r="A3312" s="104"/>
      <c r="B3312" s="113" t="s">
        <v>3521</v>
      </c>
      <c r="C3312" s="71" t="s">
        <v>7091</v>
      </c>
      <c r="D3312" s="114" t="s">
        <v>7092</v>
      </c>
      <c r="E3312" s="132"/>
      <c r="F3312" s="107"/>
      <c r="G3312" s="107"/>
    </row>
    <row r="3313" spans="1:7" x14ac:dyDescent="0.25">
      <c r="A3313" s="104"/>
      <c r="B3313" s="113" t="s">
        <v>14558</v>
      </c>
      <c r="C3313" s="71" t="s">
        <v>7092</v>
      </c>
      <c r="D3313" s="114" t="s">
        <v>7092</v>
      </c>
      <c r="E3313" s="132"/>
      <c r="F3313" s="107"/>
      <c r="G3313" s="107"/>
    </row>
    <row r="3314" spans="1:7" x14ac:dyDescent="0.25">
      <c r="A3314" s="104"/>
      <c r="B3314" s="113" t="s">
        <v>3522</v>
      </c>
      <c r="C3314" s="71" t="s">
        <v>7091</v>
      </c>
      <c r="D3314" s="114" t="s">
        <v>7092</v>
      </c>
      <c r="E3314" s="132"/>
      <c r="F3314" s="107"/>
      <c r="G3314" s="107"/>
    </row>
    <row r="3315" spans="1:7" x14ac:dyDescent="0.25">
      <c r="A3315" s="104"/>
      <c r="B3315" s="113" t="s">
        <v>3523</v>
      </c>
      <c r="C3315" s="71" t="s">
        <v>7091</v>
      </c>
      <c r="D3315" s="114" t="s">
        <v>7092</v>
      </c>
      <c r="E3315" s="132"/>
      <c r="F3315" s="107"/>
      <c r="G3315" s="107"/>
    </row>
    <row r="3316" spans="1:7" x14ac:dyDescent="0.25">
      <c r="A3316" s="104"/>
      <c r="B3316" s="113" t="s">
        <v>3524</v>
      </c>
      <c r="C3316" s="71" t="s">
        <v>7092</v>
      </c>
      <c r="D3316" s="114" t="s">
        <v>7092</v>
      </c>
      <c r="E3316" s="132"/>
      <c r="F3316" s="107"/>
      <c r="G3316" s="107"/>
    </row>
    <row r="3317" spans="1:7" x14ac:dyDescent="0.25">
      <c r="A3317" s="104"/>
      <c r="B3317" s="113" t="s">
        <v>14559</v>
      </c>
      <c r="C3317" s="71" t="s">
        <v>7092</v>
      </c>
      <c r="D3317" s="114" t="s">
        <v>7092</v>
      </c>
      <c r="E3317" s="132"/>
      <c r="F3317" s="107"/>
      <c r="G3317" s="107"/>
    </row>
    <row r="3318" spans="1:7" x14ac:dyDescent="0.25">
      <c r="A3318" s="104"/>
      <c r="B3318" s="113" t="s">
        <v>14560</v>
      </c>
      <c r="C3318" s="71" t="s">
        <v>7091</v>
      </c>
      <c r="D3318" s="114" t="s">
        <v>7092</v>
      </c>
      <c r="E3318" s="132"/>
      <c r="F3318" s="107"/>
      <c r="G3318" s="107"/>
    </row>
    <row r="3319" spans="1:7" x14ac:dyDescent="0.25">
      <c r="A3319" s="104"/>
      <c r="B3319" s="113" t="s">
        <v>544</v>
      </c>
      <c r="C3319" s="71" t="s">
        <v>7091</v>
      </c>
      <c r="D3319" s="114" t="s">
        <v>7092</v>
      </c>
      <c r="E3319" s="132"/>
      <c r="F3319" s="107"/>
      <c r="G3319" s="107"/>
    </row>
    <row r="3320" spans="1:7" x14ac:dyDescent="0.25">
      <c r="A3320" s="104"/>
      <c r="B3320" s="113" t="s">
        <v>14561</v>
      </c>
      <c r="C3320" s="71" t="s">
        <v>7091</v>
      </c>
      <c r="D3320" s="114" t="s">
        <v>7092</v>
      </c>
      <c r="E3320" s="132"/>
      <c r="F3320" s="107"/>
      <c r="G3320" s="107"/>
    </row>
    <row r="3321" spans="1:7" x14ac:dyDescent="0.25">
      <c r="A3321" s="104"/>
      <c r="B3321" s="113" t="s">
        <v>3525</v>
      </c>
      <c r="C3321" s="71" t="s">
        <v>7091</v>
      </c>
      <c r="D3321" s="114" t="s">
        <v>7092</v>
      </c>
      <c r="E3321" s="132"/>
      <c r="F3321" s="107"/>
      <c r="G3321" s="107"/>
    </row>
    <row r="3322" spans="1:7" x14ac:dyDescent="0.25">
      <c r="A3322" s="104"/>
      <c r="B3322" s="113" t="s">
        <v>6578</v>
      </c>
      <c r="C3322" s="71" t="s">
        <v>7091</v>
      </c>
      <c r="D3322" s="114" t="s">
        <v>7092</v>
      </c>
      <c r="E3322" s="132"/>
      <c r="F3322" s="107"/>
      <c r="G3322" s="107"/>
    </row>
    <row r="3323" spans="1:7" x14ac:dyDescent="0.25">
      <c r="A3323" s="104"/>
      <c r="B3323" s="113" t="s">
        <v>6579</v>
      </c>
      <c r="C3323" s="71" t="s">
        <v>7092</v>
      </c>
      <c r="D3323" s="114" t="s">
        <v>7092</v>
      </c>
      <c r="E3323" s="132"/>
      <c r="F3323" s="107"/>
      <c r="G3323" s="107"/>
    </row>
    <row r="3324" spans="1:7" x14ac:dyDescent="0.25">
      <c r="A3324" s="104"/>
      <c r="B3324" s="113" t="s">
        <v>1203</v>
      </c>
      <c r="C3324" s="71" t="s">
        <v>7091</v>
      </c>
      <c r="D3324" s="114" t="s">
        <v>7092</v>
      </c>
      <c r="E3324" s="132"/>
      <c r="F3324" s="107"/>
      <c r="G3324" s="107"/>
    </row>
    <row r="3325" spans="1:7" x14ac:dyDescent="0.25">
      <c r="A3325" s="104"/>
      <c r="B3325" s="113" t="s">
        <v>3526</v>
      </c>
      <c r="C3325" s="71" t="s">
        <v>7091</v>
      </c>
      <c r="D3325" s="114" t="s">
        <v>7092</v>
      </c>
      <c r="E3325" s="132"/>
      <c r="F3325" s="107"/>
      <c r="G3325" s="107"/>
    </row>
    <row r="3326" spans="1:7" x14ac:dyDescent="0.25">
      <c r="A3326" s="104"/>
      <c r="B3326" s="113" t="s">
        <v>6580</v>
      </c>
      <c r="C3326" s="71" t="s">
        <v>7092</v>
      </c>
      <c r="D3326" s="114" t="s">
        <v>7092</v>
      </c>
      <c r="E3326" s="132"/>
      <c r="F3326" s="107"/>
      <c r="G3326" s="107"/>
    </row>
    <row r="3327" spans="1:7" x14ac:dyDescent="0.25">
      <c r="A3327" s="104"/>
      <c r="B3327" s="113" t="s">
        <v>3527</v>
      </c>
      <c r="C3327" s="71" t="s">
        <v>7092</v>
      </c>
      <c r="D3327" s="114" t="s">
        <v>7092</v>
      </c>
      <c r="E3327" s="132"/>
      <c r="F3327" s="107"/>
      <c r="G3327" s="107"/>
    </row>
    <row r="3328" spans="1:7" x14ac:dyDescent="0.25">
      <c r="A3328" s="104"/>
      <c r="B3328" s="113" t="s">
        <v>3528</v>
      </c>
      <c r="C3328" s="71" t="s">
        <v>7092</v>
      </c>
      <c r="D3328" s="114" t="s">
        <v>7092</v>
      </c>
      <c r="E3328" s="132"/>
      <c r="F3328" s="107"/>
      <c r="G3328" s="107"/>
    </row>
    <row r="3329" spans="1:7" x14ac:dyDescent="0.25">
      <c r="A3329" s="104"/>
      <c r="B3329" s="113" t="s">
        <v>3529</v>
      </c>
      <c r="C3329" s="71" t="s">
        <v>7092</v>
      </c>
      <c r="D3329" s="114" t="s">
        <v>7092</v>
      </c>
      <c r="E3329" s="132"/>
      <c r="F3329" s="107"/>
      <c r="G3329" s="107"/>
    </row>
    <row r="3330" spans="1:7" x14ac:dyDescent="0.25">
      <c r="A3330" s="104"/>
      <c r="B3330" s="113" t="s">
        <v>3530</v>
      </c>
      <c r="C3330" s="71" t="s">
        <v>7091</v>
      </c>
      <c r="D3330" s="114" t="s">
        <v>7092</v>
      </c>
      <c r="E3330" s="132"/>
      <c r="F3330" s="107"/>
      <c r="G3330" s="107"/>
    </row>
    <row r="3331" spans="1:7" x14ac:dyDescent="0.25">
      <c r="A3331" s="104"/>
      <c r="B3331" s="113" t="s">
        <v>3817</v>
      </c>
      <c r="C3331" s="71" t="s">
        <v>7091</v>
      </c>
      <c r="D3331" s="114" t="s">
        <v>7092</v>
      </c>
      <c r="E3331" s="132"/>
      <c r="F3331" s="107"/>
      <c r="G3331" s="107"/>
    </row>
    <row r="3332" spans="1:7" x14ac:dyDescent="0.25">
      <c r="A3332" s="104"/>
      <c r="B3332" s="113" t="s">
        <v>3818</v>
      </c>
      <c r="C3332" s="71" t="s">
        <v>7091</v>
      </c>
      <c r="D3332" s="114" t="s">
        <v>7092</v>
      </c>
      <c r="E3332" s="132"/>
      <c r="F3332" s="107"/>
      <c r="G3332" s="107"/>
    </row>
    <row r="3333" spans="1:7" x14ac:dyDescent="0.25">
      <c r="A3333" s="104"/>
      <c r="B3333" s="113" t="s">
        <v>3819</v>
      </c>
      <c r="C3333" s="71" t="s">
        <v>7091</v>
      </c>
      <c r="D3333" s="114" t="s">
        <v>7092</v>
      </c>
      <c r="E3333" s="132"/>
      <c r="F3333" s="107"/>
      <c r="G3333" s="107"/>
    </row>
    <row r="3334" spans="1:7" x14ac:dyDescent="0.25">
      <c r="A3334" s="104"/>
      <c r="B3334" s="113" t="s">
        <v>3820</v>
      </c>
      <c r="C3334" s="71" t="s">
        <v>7092</v>
      </c>
      <c r="D3334" s="114" t="s">
        <v>7092</v>
      </c>
      <c r="E3334" s="132"/>
      <c r="F3334" s="107"/>
      <c r="G3334" s="107"/>
    </row>
    <row r="3335" spans="1:7" x14ac:dyDescent="0.25">
      <c r="A3335" s="104"/>
      <c r="B3335" s="113" t="s">
        <v>1007</v>
      </c>
      <c r="C3335" s="71" t="s">
        <v>7091</v>
      </c>
      <c r="D3335" s="114" t="s">
        <v>7092</v>
      </c>
      <c r="E3335" s="132"/>
      <c r="F3335" s="107"/>
      <c r="G3335" s="107"/>
    </row>
    <row r="3336" spans="1:7" x14ac:dyDescent="0.25">
      <c r="A3336" s="104"/>
      <c r="B3336" s="113" t="s">
        <v>1008</v>
      </c>
      <c r="C3336" s="71" t="s">
        <v>7091</v>
      </c>
      <c r="D3336" s="114" t="s">
        <v>7092</v>
      </c>
      <c r="E3336" s="132"/>
      <c r="F3336" s="107"/>
      <c r="G3336" s="107"/>
    </row>
    <row r="3337" spans="1:7" x14ac:dyDescent="0.25">
      <c r="A3337" s="104"/>
      <c r="B3337" s="113" t="s">
        <v>1009</v>
      </c>
      <c r="C3337" s="71" t="s">
        <v>7091</v>
      </c>
      <c r="D3337" s="114" t="s">
        <v>7092</v>
      </c>
      <c r="E3337" s="132"/>
      <c r="F3337" s="107"/>
      <c r="G3337" s="107"/>
    </row>
    <row r="3338" spans="1:7" x14ac:dyDescent="0.25">
      <c r="A3338" s="104"/>
      <c r="B3338" s="113" t="s">
        <v>1010</v>
      </c>
      <c r="C3338" s="71" t="s">
        <v>7091</v>
      </c>
      <c r="D3338" s="114" t="s">
        <v>7092</v>
      </c>
      <c r="E3338" s="132"/>
      <c r="F3338" s="107"/>
      <c r="G3338" s="107"/>
    </row>
    <row r="3339" spans="1:7" x14ac:dyDescent="0.25">
      <c r="A3339" s="104"/>
      <c r="B3339" s="113" t="s">
        <v>1011</v>
      </c>
      <c r="C3339" s="71" t="s">
        <v>7091</v>
      </c>
      <c r="D3339" s="114" t="s">
        <v>7092</v>
      </c>
      <c r="E3339" s="132"/>
      <c r="F3339" s="107"/>
      <c r="G3339" s="107"/>
    </row>
    <row r="3340" spans="1:7" x14ac:dyDescent="0.25">
      <c r="A3340" s="104"/>
      <c r="B3340" s="113" t="s">
        <v>14562</v>
      </c>
      <c r="C3340" s="71" t="s">
        <v>7092</v>
      </c>
      <c r="D3340" s="114" t="s">
        <v>7092</v>
      </c>
      <c r="E3340" s="132"/>
      <c r="F3340" s="107"/>
      <c r="G3340" s="107"/>
    </row>
    <row r="3341" spans="1:7" x14ac:dyDescent="0.25">
      <c r="A3341" s="104"/>
      <c r="B3341" s="113" t="s">
        <v>561</v>
      </c>
      <c r="C3341" s="71" t="s">
        <v>7091</v>
      </c>
      <c r="D3341" s="114" t="s">
        <v>7092</v>
      </c>
      <c r="E3341" s="132"/>
      <c r="F3341" s="107"/>
      <c r="G3341" s="107"/>
    </row>
    <row r="3342" spans="1:7" x14ac:dyDescent="0.25">
      <c r="A3342" s="104"/>
      <c r="B3342" s="113" t="s">
        <v>545</v>
      </c>
      <c r="C3342" s="71" t="s">
        <v>7092</v>
      </c>
      <c r="D3342" s="114" t="s">
        <v>7092</v>
      </c>
      <c r="E3342" s="132"/>
      <c r="F3342" s="107"/>
      <c r="G3342" s="107"/>
    </row>
    <row r="3343" spans="1:7" x14ac:dyDescent="0.25">
      <c r="A3343" s="104"/>
      <c r="B3343" s="113" t="s">
        <v>14563</v>
      </c>
      <c r="C3343" s="71" t="s">
        <v>7092</v>
      </c>
      <c r="D3343" s="114" t="s">
        <v>7092</v>
      </c>
      <c r="E3343" s="132"/>
      <c r="F3343" s="107"/>
      <c r="G3343" s="107"/>
    </row>
    <row r="3344" spans="1:7" x14ac:dyDescent="0.25">
      <c r="A3344" s="104"/>
      <c r="B3344" s="113" t="s">
        <v>546</v>
      </c>
      <c r="C3344" s="71" t="s">
        <v>7092</v>
      </c>
      <c r="D3344" s="114" t="s">
        <v>7092</v>
      </c>
      <c r="E3344" s="132"/>
      <c r="F3344" s="107"/>
      <c r="G3344" s="107"/>
    </row>
    <row r="3345" spans="1:7" x14ac:dyDescent="0.25">
      <c r="A3345" s="104"/>
      <c r="B3345" s="113" t="s">
        <v>547</v>
      </c>
      <c r="C3345" s="71" t="s">
        <v>7092</v>
      </c>
      <c r="D3345" s="114" t="s">
        <v>7092</v>
      </c>
      <c r="E3345" s="132"/>
      <c r="F3345" s="107"/>
      <c r="G3345" s="107"/>
    </row>
    <row r="3346" spans="1:7" x14ac:dyDescent="0.25">
      <c r="A3346" s="104"/>
      <c r="B3346" s="113" t="s">
        <v>548</v>
      </c>
      <c r="C3346" s="71" t="s">
        <v>7091</v>
      </c>
      <c r="D3346" s="114" t="s">
        <v>7092</v>
      </c>
      <c r="E3346" s="132"/>
      <c r="F3346" s="107"/>
      <c r="G3346" s="107"/>
    </row>
    <row r="3347" spans="1:7" x14ac:dyDescent="0.25">
      <c r="A3347" s="104"/>
      <c r="B3347" s="113" t="s">
        <v>14564</v>
      </c>
      <c r="C3347" s="71" t="s">
        <v>7092</v>
      </c>
      <c r="D3347" s="114" t="s">
        <v>7092</v>
      </c>
      <c r="E3347" s="132"/>
      <c r="F3347" s="107"/>
      <c r="G3347" s="107"/>
    </row>
    <row r="3348" spans="1:7" x14ac:dyDescent="0.25">
      <c r="A3348" s="104"/>
      <c r="B3348" s="113" t="s">
        <v>549</v>
      </c>
      <c r="C3348" s="71" t="s">
        <v>7092</v>
      </c>
      <c r="D3348" s="114" t="s">
        <v>7092</v>
      </c>
      <c r="E3348" s="132"/>
      <c r="F3348" s="107"/>
      <c r="G3348" s="107"/>
    </row>
    <row r="3349" spans="1:7" x14ac:dyDescent="0.25">
      <c r="A3349" s="104"/>
      <c r="B3349" s="113" t="s">
        <v>14565</v>
      </c>
      <c r="C3349" s="71" t="s">
        <v>7092</v>
      </c>
      <c r="D3349" s="114" t="s">
        <v>7092</v>
      </c>
      <c r="E3349" s="132"/>
      <c r="F3349" s="107"/>
      <c r="G3349" s="107"/>
    </row>
    <row r="3350" spans="1:7" x14ac:dyDescent="0.25">
      <c r="A3350" s="104"/>
      <c r="B3350" s="113" t="s">
        <v>550</v>
      </c>
      <c r="C3350" s="71" t="s">
        <v>7091</v>
      </c>
      <c r="D3350" s="114" t="s">
        <v>7092</v>
      </c>
      <c r="E3350" s="132"/>
      <c r="F3350" s="107"/>
      <c r="G3350" s="107"/>
    </row>
    <row r="3351" spans="1:7" x14ac:dyDescent="0.25">
      <c r="A3351" s="104"/>
      <c r="B3351" s="113" t="s">
        <v>1012</v>
      </c>
      <c r="C3351" s="71" t="s">
        <v>7091</v>
      </c>
      <c r="D3351" s="114" t="s">
        <v>7092</v>
      </c>
      <c r="E3351" s="132"/>
      <c r="F3351" s="107"/>
      <c r="G3351" s="107"/>
    </row>
    <row r="3352" spans="1:7" x14ac:dyDescent="0.25">
      <c r="A3352" s="104"/>
      <c r="B3352" s="113" t="s">
        <v>14566</v>
      </c>
      <c r="C3352" s="71" t="s">
        <v>7092</v>
      </c>
      <c r="D3352" s="114" t="s">
        <v>7092</v>
      </c>
      <c r="E3352" s="132"/>
      <c r="F3352" s="107"/>
      <c r="G3352" s="107"/>
    </row>
    <row r="3353" spans="1:7" x14ac:dyDescent="0.25">
      <c r="A3353" s="104"/>
      <c r="B3353" s="113" t="s">
        <v>14567</v>
      </c>
      <c r="C3353" s="71" t="s">
        <v>7092</v>
      </c>
      <c r="D3353" s="114" t="s">
        <v>7092</v>
      </c>
      <c r="E3353" s="132"/>
      <c r="F3353" s="107"/>
      <c r="G3353" s="107"/>
    </row>
    <row r="3354" spans="1:7" x14ac:dyDescent="0.25">
      <c r="A3354" s="104"/>
      <c r="B3354" s="113" t="s">
        <v>14568</v>
      </c>
      <c r="C3354" s="71" t="s">
        <v>7092</v>
      </c>
      <c r="D3354" s="114" t="s">
        <v>7092</v>
      </c>
      <c r="E3354" s="132"/>
      <c r="F3354" s="107"/>
      <c r="G3354" s="107"/>
    </row>
    <row r="3355" spans="1:7" x14ac:dyDescent="0.25">
      <c r="A3355" s="104"/>
      <c r="B3355" s="113" t="s">
        <v>14569</v>
      </c>
      <c r="C3355" s="71" t="s">
        <v>7092</v>
      </c>
      <c r="D3355" s="114" t="s">
        <v>7092</v>
      </c>
      <c r="E3355" s="132"/>
      <c r="F3355" s="107"/>
      <c r="G3355" s="107"/>
    </row>
    <row r="3356" spans="1:7" x14ac:dyDescent="0.25">
      <c r="A3356" s="104"/>
      <c r="B3356" s="113" t="s">
        <v>551</v>
      </c>
      <c r="C3356" s="71" t="s">
        <v>7092</v>
      </c>
      <c r="D3356" s="114" t="s">
        <v>7092</v>
      </c>
      <c r="E3356" s="132"/>
      <c r="F3356" s="107"/>
      <c r="G3356" s="107"/>
    </row>
    <row r="3357" spans="1:7" x14ac:dyDescent="0.25">
      <c r="A3357" s="104"/>
      <c r="B3357" s="113" t="s">
        <v>14570</v>
      </c>
      <c r="C3357" s="71" t="s">
        <v>7092</v>
      </c>
      <c r="D3357" s="114" t="s">
        <v>7092</v>
      </c>
      <c r="E3357" s="132"/>
      <c r="F3357" s="107"/>
      <c r="G3357" s="107"/>
    </row>
    <row r="3358" spans="1:7" x14ac:dyDescent="0.25">
      <c r="A3358" s="104"/>
      <c r="B3358" s="113" t="s">
        <v>14571</v>
      </c>
      <c r="C3358" s="71" t="s">
        <v>7092</v>
      </c>
      <c r="D3358" s="114" t="s">
        <v>7092</v>
      </c>
      <c r="E3358" s="132"/>
      <c r="F3358" s="107"/>
      <c r="G3358" s="107"/>
    </row>
    <row r="3359" spans="1:7" x14ac:dyDescent="0.25">
      <c r="A3359" s="104"/>
      <c r="B3359" s="113" t="s">
        <v>552</v>
      </c>
      <c r="C3359" s="71" t="s">
        <v>7092</v>
      </c>
      <c r="D3359" s="114" t="s">
        <v>7092</v>
      </c>
      <c r="E3359" s="132"/>
      <c r="F3359" s="107"/>
      <c r="G3359" s="107"/>
    </row>
    <row r="3360" spans="1:7" x14ac:dyDescent="0.25">
      <c r="A3360" s="104"/>
      <c r="B3360" s="113" t="s">
        <v>14572</v>
      </c>
      <c r="C3360" s="71" t="s">
        <v>7092</v>
      </c>
      <c r="D3360" s="114" t="s">
        <v>7092</v>
      </c>
      <c r="E3360" s="132"/>
      <c r="F3360" s="107"/>
      <c r="G3360" s="107"/>
    </row>
    <row r="3361" spans="1:7" x14ac:dyDescent="0.25">
      <c r="A3361" s="104"/>
      <c r="B3361" s="113" t="s">
        <v>14573</v>
      </c>
      <c r="C3361" s="71" t="s">
        <v>7092</v>
      </c>
      <c r="D3361" s="114" t="s">
        <v>7092</v>
      </c>
      <c r="E3361" s="132"/>
      <c r="F3361" s="107"/>
      <c r="G3361" s="107"/>
    </row>
    <row r="3362" spans="1:7" x14ac:dyDescent="0.25">
      <c r="A3362" s="104"/>
      <c r="B3362" s="113" t="s">
        <v>14574</v>
      </c>
      <c r="C3362" s="71" t="s">
        <v>7092</v>
      </c>
      <c r="D3362" s="114" t="s">
        <v>7092</v>
      </c>
      <c r="E3362" s="132"/>
      <c r="F3362" s="107"/>
      <c r="G3362" s="107"/>
    </row>
    <row r="3363" spans="1:7" x14ac:dyDescent="0.25">
      <c r="A3363" s="104"/>
      <c r="B3363" s="113" t="s">
        <v>553</v>
      </c>
      <c r="C3363" s="71" t="s">
        <v>7092</v>
      </c>
      <c r="D3363" s="114" t="s">
        <v>7092</v>
      </c>
      <c r="E3363" s="132"/>
      <c r="F3363" s="107"/>
      <c r="G3363" s="107"/>
    </row>
    <row r="3364" spans="1:7" x14ac:dyDescent="0.25">
      <c r="A3364" s="104"/>
      <c r="B3364" s="113" t="s">
        <v>14575</v>
      </c>
      <c r="C3364" s="71" t="s">
        <v>7092</v>
      </c>
      <c r="D3364" s="114" t="s">
        <v>7092</v>
      </c>
      <c r="E3364" s="132"/>
      <c r="F3364" s="107"/>
      <c r="G3364" s="107"/>
    </row>
    <row r="3365" spans="1:7" x14ac:dyDescent="0.25">
      <c r="A3365" s="104"/>
      <c r="B3365" s="113" t="s">
        <v>554</v>
      </c>
      <c r="C3365" s="71" t="s">
        <v>7092</v>
      </c>
      <c r="D3365" s="114" t="s">
        <v>7092</v>
      </c>
      <c r="E3365" s="132"/>
      <c r="F3365" s="107"/>
      <c r="G3365" s="107"/>
    </row>
    <row r="3366" spans="1:7" x14ac:dyDescent="0.25">
      <c r="A3366" s="104"/>
      <c r="B3366" s="113" t="s">
        <v>14576</v>
      </c>
      <c r="C3366" s="71" t="s">
        <v>7092</v>
      </c>
      <c r="D3366" s="114" t="s">
        <v>7092</v>
      </c>
      <c r="E3366" s="132"/>
      <c r="F3366" s="107"/>
      <c r="G3366" s="107"/>
    </row>
    <row r="3367" spans="1:7" x14ac:dyDescent="0.25">
      <c r="A3367" s="104"/>
      <c r="B3367" s="113" t="s">
        <v>555</v>
      </c>
      <c r="C3367" s="71" t="s">
        <v>7091</v>
      </c>
      <c r="D3367" s="114" t="s">
        <v>7092</v>
      </c>
      <c r="E3367" s="132"/>
      <c r="F3367" s="107"/>
      <c r="G3367" s="107"/>
    </row>
    <row r="3368" spans="1:7" x14ac:dyDescent="0.25">
      <c r="A3368" s="104"/>
      <c r="B3368" s="113" t="s">
        <v>556</v>
      </c>
      <c r="C3368" s="71" t="s">
        <v>7091</v>
      </c>
      <c r="D3368" s="114" t="s">
        <v>7092</v>
      </c>
      <c r="E3368" s="132"/>
      <c r="F3368" s="107"/>
      <c r="G3368" s="107"/>
    </row>
    <row r="3369" spans="1:7" x14ac:dyDescent="0.25">
      <c r="A3369" s="104"/>
      <c r="B3369" s="113" t="s">
        <v>1013</v>
      </c>
      <c r="C3369" s="71" t="s">
        <v>7092</v>
      </c>
      <c r="D3369" s="114" t="s">
        <v>7092</v>
      </c>
      <c r="E3369" s="132"/>
      <c r="F3369" s="107"/>
      <c r="G3369" s="107"/>
    </row>
    <row r="3370" spans="1:7" x14ac:dyDescent="0.25">
      <c r="A3370" s="104"/>
      <c r="B3370" s="113" t="s">
        <v>557</v>
      </c>
      <c r="C3370" s="71" t="s">
        <v>7092</v>
      </c>
      <c r="D3370" s="114" t="s">
        <v>7092</v>
      </c>
      <c r="E3370" s="132"/>
      <c r="F3370" s="107"/>
      <c r="G3370" s="107"/>
    </row>
    <row r="3371" spans="1:7" x14ac:dyDescent="0.25">
      <c r="A3371" s="104"/>
      <c r="B3371" s="113" t="s">
        <v>14577</v>
      </c>
      <c r="C3371" s="71" t="s">
        <v>7092</v>
      </c>
      <c r="D3371" s="114" t="s">
        <v>7092</v>
      </c>
      <c r="E3371" s="132"/>
      <c r="F3371" s="107"/>
      <c r="G3371" s="107"/>
    </row>
    <row r="3372" spans="1:7" x14ac:dyDescent="0.25">
      <c r="A3372" s="104"/>
      <c r="B3372" s="113" t="s">
        <v>558</v>
      </c>
      <c r="C3372" s="71" t="s">
        <v>7092</v>
      </c>
      <c r="D3372" s="114" t="s">
        <v>7092</v>
      </c>
      <c r="E3372" s="132"/>
      <c r="F3372" s="107"/>
      <c r="G3372" s="107"/>
    </row>
    <row r="3373" spans="1:7" x14ac:dyDescent="0.25">
      <c r="A3373" s="104"/>
      <c r="B3373" s="113" t="s">
        <v>14578</v>
      </c>
      <c r="C3373" s="71" t="s">
        <v>7092</v>
      </c>
      <c r="D3373" s="114" t="s">
        <v>7092</v>
      </c>
      <c r="E3373" s="132"/>
      <c r="F3373" s="107"/>
      <c r="G3373" s="107"/>
    </row>
    <row r="3374" spans="1:7" x14ac:dyDescent="0.25">
      <c r="A3374" s="104"/>
      <c r="B3374" s="113" t="s">
        <v>559</v>
      </c>
      <c r="C3374" s="71" t="s">
        <v>7091</v>
      </c>
      <c r="D3374" s="114" t="s">
        <v>7092</v>
      </c>
      <c r="E3374" s="132"/>
      <c r="F3374" s="107"/>
      <c r="G3374" s="107"/>
    </row>
    <row r="3375" spans="1:7" x14ac:dyDescent="0.25">
      <c r="A3375" s="104"/>
      <c r="B3375" s="113" t="s">
        <v>10307</v>
      </c>
      <c r="C3375" s="71" t="s">
        <v>7091</v>
      </c>
      <c r="D3375" s="114" t="s">
        <v>7092</v>
      </c>
      <c r="E3375" s="132"/>
      <c r="F3375" s="107"/>
      <c r="G3375" s="107"/>
    </row>
    <row r="3376" spans="1:7" x14ac:dyDescent="0.25">
      <c r="A3376" s="104"/>
      <c r="B3376" s="113" t="s">
        <v>14579</v>
      </c>
      <c r="C3376" s="71" t="s">
        <v>7092</v>
      </c>
      <c r="D3376" s="114" t="s">
        <v>7092</v>
      </c>
      <c r="E3376" s="132"/>
      <c r="F3376" s="107"/>
      <c r="G3376" s="107"/>
    </row>
    <row r="3377" spans="1:7" x14ac:dyDescent="0.25">
      <c r="A3377" s="104"/>
      <c r="B3377" s="113" t="s">
        <v>560</v>
      </c>
      <c r="C3377" s="71" t="s">
        <v>7091</v>
      </c>
      <c r="D3377" s="114" t="s">
        <v>7092</v>
      </c>
      <c r="E3377" s="132"/>
      <c r="F3377" s="107"/>
      <c r="G3377" s="107"/>
    </row>
    <row r="3378" spans="1:7" x14ac:dyDescent="0.25">
      <c r="A3378" s="104"/>
      <c r="B3378" s="113" t="s">
        <v>10019</v>
      </c>
      <c r="C3378" s="71" t="s">
        <v>7092</v>
      </c>
      <c r="D3378" s="114" t="s">
        <v>7092</v>
      </c>
      <c r="E3378" s="132"/>
      <c r="F3378" s="107"/>
      <c r="G3378" s="107"/>
    </row>
    <row r="3379" spans="1:7" x14ac:dyDescent="0.25">
      <c r="A3379" s="104"/>
      <c r="B3379" s="113" t="s">
        <v>2181</v>
      </c>
      <c r="C3379" s="71" t="s">
        <v>7091</v>
      </c>
      <c r="D3379" s="114" t="s">
        <v>7092</v>
      </c>
      <c r="E3379" s="132"/>
      <c r="F3379" s="107"/>
      <c r="G3379" s="107"/>
    </row>
    <row r="3380" spans="1:7" x14ac:dyDescent="0.25">
      <c r="A3380" s="104"/>
      <c r="B3380" s="113" t="s">
        <v>10020</v>
      </c>
      <c r="C3380" s="71" t="s">
        <v>7092</v>
      </c>
      <c r="D3380" s="114" t="s">
        <v>7092</v>
      </c>
      <c r="E3380" s="132"/>
      <c r="F3380" s="107"/>
      <c r="G3380" s="107"/>
    </row>
    <row r="3381" spans="1:7" x14ac:dyDescent="0.25">
      <c r="A3381" s="104"/>
      <c r="B3381" s="113" t="s">
        <v>11491</v>
      </c>
      <c r="C3381" s="71" t="s">
        <v>7092</v>
      </c>
      <c r="D3381" s="114" t="s">
        <v>7092</v>
      </c>
      <c r="E3381" s="132"/>
      <c r="F3381" s="107"/>
      <c r="G3381" s="107"/>
    </row>
    <row r="3382" spans="1:7" x14ac:dyDescent="0.25">
      <c r="A3382" s="104"/>
      <c r="B3382" s="113" t="s">
        <v>10021</v>
      </c>
      <c r="C3382" s="71" t="s">
        <v>7092</v>
      </c>
      <c r="D3382" s="114" t="s">
        <v>7092</v>
      </c>
      <c r="E3382" s="132"/>
      <c r="F3382" s="107"/>
      <c r="G3382" s="107"/>
    </row>
    <row r="3383" spans="1:7" x14ac:dyDescent="0.25">
      <c r="A3383" s="104"/>
      <c r="B3383" s="113" t="s">
        <v>10314</v>
      </c>
      <c r="C3383" s="71" t="s">
        <v>7091</v>
      </c>
      <c r="D3383" s="114" t="s">
        <v>7092</v>
      </c>
      <c r="E3383" s="132"/>
      <c r="F3383" s="107"/>
      <c r="G3383" s="107"/>
    </row>
    <row r="3384" spans="1:7" x14ac:dyDescent="0.25">
      <c r="A3384" s="104"/>
      <c r="B3384" s="113" t="s">
        <v>10022</v>
      </c>
      <c r="C3384" s="71" t="s">
        <v>7092</v>
      </c>
      <c r="D3384" s="114" t="s">
        <v>7092</v>
      </c>
      <c r="E3384" s="132"/>
      <c r="F3384" s="107"/>
      <c r="G3384" s="107"/>
    </row>
    <row r="3385" spans="1:7" x14ac:dyDescent="0.25">
      <c r="A3385" s="104"/>
      <c r="B3385" s="113" t="s">
        <v>14580</v>
      </c>
      <c r="C3385" s="71" t="s">
        <v>7092</v>
      </c>
      <c r="D3385" s="114" t="s">
        <v>7092</v>
      </c>
      <c r="E3385" s="132"/>
      <c r="F3385" s="107"/>
      <c r="G3385" s="107"/>
    </row>
    <row r="3386" spans="1:7" x14ac:dyDescent="0.25">
      <c r="A3386" s="104"/>
      <c r="B3386" s="113" t="s">
        <v>1014</v>
      </c>
      <c r="C3386" s="71" t="s">
        <v>7091</v>
      </c>
      <c r="D3386" s="114" t="s">
        <v>7092</v>
      </c>
      <c r="E3386" s="132"/>
      <c r="F3386" s="107"/>
      <c r="G3386" s="107"/>
    </row>
    <row r="3387" spans="1:7" x14ac:dyDescent="0.25">
      <c r="A3387" s="104"/>
      <c r="B3387" s="113" t="s">
        <v>14581</v>
      </c>
      <c r="C3387" s="71" t="s">
        <v>7092</v>
      </c>
      <c r="D3387" s="114" t="s">
        <v>7092</v>
      </c>
      <c r="E3387" s="132"/>
      <c r="F3387" s="107"/>
      <c r="G3387" s="107"/>
    </row>
    <row r="3388" spans="1:7" x14ac:dyDescent="0.25">
      <c r="A3388" s="104"/>
      <c r="B3388" s="113" t="s">
        <v>10023</v>
      </c>
      <c r="C3388" s="71" t="s">
        <v>7092</v>
      </c>
      <c r="D3388" s="114" t="s">
        <v>7092</v>
      </c>
      <c r="E3388" s="132"/>
      <c r="F3388" s="107"/>
      <c r="G3388" s="107"/>
    </row>
    <row r="3389" spans="1:7" x14ac:dyDescent="0.25">
      <c r="A3389" s="104"/>
      <c r="B3389" s="113" t="s">
        <v>1015</v>
      </c>
      <c r="C3389" s="71" t="s">
        <v>7091</v>
      </c>
      <c r="D3389" s="114" t="s">
        <v>7092</v>
      </c>
      <c r="E3389" s="132"/>
      <c r="F3389" s="107"/>
      <c r="G3389" s="107"/>
    </row>
    <row r="3390" spans="1:7" x14ac:dyDescent="0.25">
      <c r="A3390" s="104"/>
      <c r="B3390" s="113" t="s">
        <v>1016</v>
      </c>
      <c r="C3390" s="71" t="s">
        <v>7091</v>
      </c>
      <c r="D3390" s="114" t="s">
        <v>7092</v>
      </c>
      <c r="E3390" s="132"/>
      <c r="F3390" s="107"/>
      <c r="G3390" s="107"/>
    </row>
    <row r="3391" spans="1:7" x14ac:dyDescent="0.25">
      <c r="A3391" s="104"/>
      <c r="B3391" s="113" t="s">
        <v>2182</v>
      </c>
      <c r="C3391" s="71" t="s">
        <v>7092</v>
      </c>
      <c r="D3391" s="114" t="s">
        <v>7092</v>
      </c>
      <c r="E3391" s="132"/>
      <c r="F3391" s="107"/>
      <c r="G3391" s="107"/>
    </row>
    <row r="3392" spans="1:7" x14ac:dyDescent="0.25">
      <c r="A3392" s="104"/>
      <c r="B3392" s="113" t="s">
        <v>10024</v>
      </c>
      <c r="C3392" s="71" t="s">
        <v>7091</v>
      </c>
      <c r="D3392" s="114" t="s">
        <v>7092</v>
      </c>
      <c r="E3392" s="132"/>
      <c r="F3392" s="107"/>
      <c r="G3392" s="107"/>
    </row>
    <row r="3393" spans="1:7" x14ac:dyDescent="0.25">
      <c r="A3393" s="104"/>
      <c r="B3393" s="113" t="s">
        <v>11116</v>
      </c>
      <c r="C3393" s="71" t="s">
        <v>7092</v>
      </c>
      <c r="D3393" s="114" t="s">
        <v>7092</v>
      </c>
      <c r="E3393" s="132"/>
      <c r="F3393" s="107"/>
      <c r="G3393" s="107"/>
    </row>
    <row r="3394" spans="1:7" x14ac:dyDescent="0.25">
      <c r="A3394" s="108"/>
      <c r="B3394" s="113" t="s">
        <v>11117</v>
      </c>
      <c r="C3394" s="71" t="s">
        <v>7091</v>
      </c>
      <c r="D3394" s="114" t="s">
        <v>7092</v>
      </c>
      <c r="E3394" s="132"/>
      <c r="F3394" s="107"/>
      <c r="G3394" s="107"/>
    </row>
    <row r="3395" spans="1:7" x14ac:dyDescent="0.25">
      <c r="A3395" s="109"/>
      <c r="B3395" s="113" t="s">
        <v>1017</v>
      </c>
      <c r="C3395" s="71" t="s">
        <v>7091</v>
      </c>
      <c r="D3395" s="114" t="s">
        <v>7092</v>
      </c>
      <c r="E3395" s="132"/>
      <c r="F3395" s="107"/>
      <c r="G3395" s="107"/>
    </row>
    <row r="3396" spans="1:7" x14ac:dyDescent="0.25">
      <c r="A3396" s="109"/>
      <c r="B3396" s="113" t="s">
        <v>14582</v>
      </c>
      <c r="C3396" s="71" t="s">
        <v>7092</v>
      </c>
      <c r="D3396" s="114" t="s">
        <v>7092</v>
      </c>
      <c r="E3396" s="132"/>
      <c r="F3396" s="107"/>
      <c r="G3396" s="107"/>
    </row>
    <row r="3397" spans="1:7" x14ac:dyDescent="0.25">
      <c r="A3397" s="109"/>
      <c r="B3397" s="113" t="s">
        <v>11118</v>
      </c>
      <c r="C3397" s="71" t="s">
        <v>7092</v>
      </c>
      <c r="D3397" s="114" t="s">
        <v>7092</v>
      </c>
      <c r="E3397" s="132"/>
      <c r="F3397" s="107"/>
      <c r="G3397" s="107"/>
    </row>
    <row r="3398" spans="1:7" x14ac:dyDescent="0.25">
      <c r="A3398" s="109"/>
      <c r="B3398" s="113" t="s">
        <v>8788</v>
      </c>
      <c r="C3398" s="71" t="s">
        <v>7091</v>
      </c>
      <c r="D3398" s="114" t="s">
        <v>7092</v>
      </c>
      <c r="E3398" s="132"/>
      <c r="F3398" s="107"/>
      <c r="G3398" s="107"/>
    </row>
    <row r="3399" spans="1:7" x14ac:dyDescent="0.25">
      <c r="A3399" s="109"/>
      <c r="B3399" s="113" t="s">
        <v>1018</v>
      </c>
      <c r="C3399" s="71" t="s">
        <v>7091</v>
      </c>
      <c r="D3399" s="114" t="s">
        <v>7092</v>
      </c>
      <c r="E3399" s="132"/>
      <c r="F3399" s="107"/>
      <c r="G3399" s="107"/>
    </row>
    <row r="3400" spans="1:7" x14ac:dyDescent="0.25">
      <c r="A3400" s="109"/>
      <c r="B3400" s="113" t="s">
        <v>2324</v>
      </c>
      <c r="C3400" s="71" t="s">
        <v>7092</v>
      </c>
      <c r="D3400" s="114" t="s">
        <v>7092</v>
      </c>
      <c r="E3400" s="132"/>
      <c r="F3400" s="107"/>
      <c r="G3400" s="107"/>
    </row>
    <row r="3401" spans="1:7" x14ac:dyDescent="0.25">
      <c r="A3401" s="109"/>
      <c r="B3401" s="113" t="s">
        <v>8785</v>
      </c>
      <c r="C3401" s="71" t="s">
        <v>7091</v>
      </c>
      <c r="D3401" s="114" t="s">
        <v>7092</v>
      </c>
      <c r="E3401" s="132"/>
      <c r="F3401" s="107"/>
      <c r="G3401" s="107"/>
    </row>
    <row r="3402" spans="1:7" x14ac:dyDescent="0.25">
      <c r="A3402" s="109"/>
      <c r="B3402" s="113" t="s">
        <v>9683</v>
      </c>
      <c r="C3402" s="71" t="s">
        <v>7091</v>
      </c>
      <c r="D3402" s="114" t="s">
        <v>7092</v>
      </c>
      <c r="E3402" s="132"/>
      <c r="F3402" s="107"/>
      <c r="G3402" s="107"/>
    </row>
    <row r="3403" spans="1:7" x14ac:dyDescent="0.25">
      <c r="A3403" s="109"/>
      <c r="B3403" s="113" t="s">
        <v>2325</v>
      </c>
      <c r="C3403" s="71" t="s">
        <v>7092</v>
      </c>
      <c r="D3403" s="114" t="s">
        <v>7092</v>
      </c>
      <c r="E3403" s="132"/>
      <c r="F3403" s="107"/>
      <c r="G3403" s="107"/>
    </row>
    <row r="3404" spans="1:7" x14ac:dyDescent="0.25">
      <c r="A3404" s="109"/>
      <c r="B3404" s="113" t="s">
        <v>14583</v>
      </c>
      <c r="C3404" s="71" t="s">
        <v>7092</v>
      </c>
      <c r="D3404" s="114" t="s">
        <v>7092</v>
      </c>
      <c r="E3404" s="132"/>
      <c r="F3404" s="107"/>
      <c r="G3404" s="107"/>
    </row>
    <row r="3405" spans="1:7" x14ac:dyDescent="0.25">
      <c r="A3405" s="109"/>
      <c r="B3405" s="113" t="s">
        <v>2326</v>
      </c>
      <c r="C3405" s="71" t="s">
        <v>7092</v>
      </c>
      <c r="D3405" s="114" t="s">
        <v>7092</v>
      </c>
      <c r="E3405" s="132"/>
      <c r="F3405" s="107"/>
      <c r="G3405" s="107"/>
    </row>
    <row r="3406" spans="1:7" x14ac:dyDescent="0.25">
      <c r="A3406" s="109"/>
      <c r="B3406" s="113" t="s">
        <v>9684</v>
      </c>
      <c r="C3406" s="71" t="s">
        <v>7092</v>
      </c>
      <c r="D3406" s="114" t="s">
        <v>7092</v>
      </c>
      <c r="E3406" s="132"/>
      <c r="F3406" s="107"/>
      <c r="G3406" s="107"/>
    </row>
    <row r="3407" spans="1:7" x14ac:dyDescent="0.25">
      <c r="A3407" s="109"/>
      <c r="B3407" s="113" t="s">
        <v>2327</v>
      </c>
      <c r="C3407" s="71" t="s">
        <v>7091</v>
      </c>
      <c r="D3407" s="114" t="s">
        <v>7092</v>
      </c>
      <c r="E3407" s="132"/>
      <c r="F3407" s="107"/>
      <c r="G3407" s="107"/>
    </row>
    <row r="3408" spans="1:7" x14ac:dyDescent="0.25">
      <c r="A3408" s="109"/>
      <c r="B3408" s="113" t="s">
        <v>14584</v>
      </c>
      <c r="C3408" s="71" t="s">
        <v>7092</v>
      </c>
      <c r="D3408" s="114" t="s">
        <v>7092</v>
      </c>
      <c r="E3408" s="132"/>
      <c r="F3408" s="107"/>
      <c r="G3408" s="107"/>
    </row>
    <row r="3409" spans="1:7" x14ac:dyDescent="0.25">
      <c r="A3409" s="109"/>
      <c r="B3409" s="113" t="s">
        <v>9685</v>
      </c>
      <c r="C3409" s="71" t="s">
        <v>7091</v>
      </c>
      <c r="D3409" s="114" t="s">
        <v>7092</v>
      </c>
      <c r="E3409" s="132"/>
      <c r="F3409" s="107"/>
      <c r="G3409" s="107"/>
    </row>
    <row r="3410" spans="1:7" x14ac:dyDescent="0.25">
      <c r="A3410" s="109"/>
      <c r="B3410" s="113" t="s">
        <v>9686</v>
      </c>
      <c r="C3410" s="71" t="s">
        <v>7091</v>
      </c>
      <c r="D3410" s="114" t="s">
        <v>7092</v>
      </c>
      <c r="E3410" s="132"/>
      <c r="F3410" s="107"/>
      <c r="G3410" s="107"/>
    </row>
    <row r="3411" spans="1:7" x14ac:dyDescent="0.25">
      <c r="A3411" s="109"/>
      <c r="B3411" s="113" t="s">
        <v>14585</v>
      </c>
      <c r="C3411" s="71" t="s">
        <v>7092</v>
      </c>
      <c r="D3411" s="114" t="s">
        <v>7092</v>
      </c>
      <c r="E3411" s="132"/>
      <c r="F3411" s="107"/>
      <c r="G3411" s="107"/>
    </row>
    <row r="3412" spans="1:7" x14ac:dyDescent="0.25">
      <c r="A3412" s="109"/>
      <c r="B3412" s="113" t="s">
        <v>14586</v>
      </c>
      <c r="C3412" s="71" t="s">
        <v>7092</v>
      </c>
      <c r="D3412" s="114" t="s">
        <v>7092</v>
      </c>
      <c r="E3412" s="132"/>
      <c r="F3412" s="107"/>
      <c r="G3412" s="107"/>
    </row>
    <row r="3413" spans="1:7" x14ac:dyDescent="0.25">
      <c r="A3413" s="109"/>
      <c r="B3413" s="113" t="s">
        <v>14587</v>
      </c>
      <c r="C3413" s="71" t="s">
        <v>7092</v>
      </c>
      <c r="D3413" s="114" t="s">
        <v>7092</v>
      </c>
      <c r="E3413" s="132"/>
      <c r="F3413" s="107"/>
      <c r="G3413" s="107"/>
    </row>
    <row r="3414" spans="1:7" x14ac:dyDescent="0.25">
      <c r="A3414" s="109"/>
      <c r="B3414" s="113" t="s">
        <v>2328</v>
      </c>
      <c r="C3414" s="71" t="s">
        <v>7092</v>
      </c>
      <c r="D3414" s="114" t="s">
        <v>7092</v>
      </c>
      <c r="E3414" s="132"/>
      <c r="F3414" s="107"/>
      <c r="G3414" s="107"/>
    </row>
    <row r="3415" spans="1:7" x14ac:dyDescent="0.25">
      <c r="A3415" s="109"/>
      <c r="B3415" s="113" t="s">
        <v>14588</v>
      </c>
      <c r="C3415" s="71" t="s">
        <v>7092</v>
      </c>
      <c r="D3415" s="114" t="s">
        <v>7092</v>
      </c>
      <c r="E3415" s="132"/>
      <c r="F3415" s="107"/>
      <c r="G3415" s="107"/>
    </row>
    <row r="3416" spans="1:7" x14ac:dyDescent="0.25">
      <c r="A3416" s="109"/>
      <c r="B3416" s="113" t="s">
        <v>14589</v>
      </c>
      <c r="C3416" s="71" t="s">
        <v>7092</v>
      </c>
      <c r="D3416" s="114" t="s">
        <v>7092</v>
      </c>
      <c r="E3416" s="132"/>
      <c r="F3416" s="107"/>
      <c r="G3416" s="107"/>
    </row>
    <row r="3417" spans="1:7" x14ac:dyDescent="0.25">
      <c r="A3417" s="109"/>
      <c r="B3417" s="113" t="s">
        <v>10194</v>
      </c>
      <c r="C3417" s="71" t="s">
        <v>7091</v>
      </c>
      <c r="D3417" s="114" t="s">
        <v>7092</v>
      </c>
      <c r="E3417" s="132"/>
      <c r="F3417" s="107"/>
      <c r="G3417" s="107"/>
    </row>
    <row r="3418" spans="1:7" x14ac:dyDescent="0.25">
      <c r="A3418" s="109"/>
      <c r="B3418" s="113" t="s">
        <v>9687</v>
      </c>
      <c r="C3418" s="71" t="s">
        <v>7092</v>
      </c>
      <c r="D3418" s="114" t="s">
        <v>7091</v>
      </c>
      <c r="E3418" s="132"/>
      <c r="F3418" s="107"/>
      <c r="G3418" s="107"/>
    </row>
    <row r="3419" spans="1:7" x14ac:dyDescent="0.25">
      <c r="A3419" s="109"/>
      <c r="B3419" s="113" t="s">
        <v>14590</v>
      </c>
      <c r="C3419" s="71" t="s">
        <v>7092</v>
      </c>
      <c r="D3419" s="114" t="s">
        <v>7092</v>
      </c>
      <c r="E3419" s="132"/>
      <c r="F3419" s="107"/>
      <c r="G3419" s="107"/>
    </row>
    <row r="3420" spans="1:7" x14ac:dyDescent="0.25">
      <c r="A3420" s="109"/>
      <c r="B3420" s="113" t="s">
        <v>14591</v>
      </c>
      <c r="C3420" s="71" t="s">
        <v>7092</v>
      </c>
      <c r="D3420" s="114" t="s">
        <v>7092</v>
      </c>
      <c r="E3420" s="132"/>
      <c r="F3420" s="107"/>
      <c r="G3420" s="107"/>
    </row>
    <row r="3421" spans="1:7" x14ac:dyDescent="0.25">
      <c r="A3421" s="109"/>
      <c r="B3421" s="113" t="s">
        <v>14592</v>
      </c>
      <c r="C3421" s="71" t="s">
        <v>7092</v>
      </c>
      <c r="D3421" s="114" t="s">
        <v>7092</v>
      </c>
      <c r="E3421" s="132"/>
      <c r="F3421" s="107"/>
      <c r="G3421" s="107"/>
    </row>
    <row r="3422" spans="1:7" x14ac:dyDescent="0.25">
      <c r="A3422" s="109"/>
      <c r="B3422" s="113" t="s">
        <v>9688</v>
      </c>
      <c r="C3422" s="71" t="s">
        <v>7092</v>
      </c>
      <c r="D3422" s="114" t="s">
        <v>7092</v>
      </c>
      <c r="E3422" s="132"/>
      <c r="F3422" s="107"/>
      <c r="G3422" s="107"/>
    </row>
    <row r="3423" spans="1:7" x14ac:dyDescent="0.25">
      <c r="A3423" s="109"/>
      <c r="B3423" s="113" t="s">
        <v>9689</v>
      </c>
      <c r="C3423" s="71" t="s">
        <v>7092</v>
      </c>
      <c r="D3423" s="114" t="s">
        <v>7092</v>
      </c>
      <c r="E3423" s="132"/>
      <c r="F3423" s="107"/>
      <c r="G3423" s="107"/>
    </row>
    <row r="3424" spans="1:7" x14ac:dyDescent="0.25">
      <c r="A3424" s="109"/>
      <c r="B3424" s="113" t="s">
        <v>2329</v>
      </c>
      <c r="C3424" s="71" t="s">
        <v>7091</v>
      </c>
      <c r="D3424" s="114" t="s">
        <v>7092</v>
      </c>
      <c r="E3424" s="132"/>
      <c r="F3424" s="107"/>
      <c r="G3424" s="107"/>
    </row>
    <row r="3425" spans="1:7" x14ac:dyDescent="0.25">
      <c r="A3425" s="109"/>
      <c r="B3425" s="113" t="s">
        <v>2330</v>
      </c>
      <c r="C3425" s="71" t="s">
        <v>7091</v>
      </c>
      <c r="D3425" s="114" t="s">
        <v>7092</v>
      </c>
      <c r="E3425" s="132"/>
      <c r="F3425" s="107"/>
      <c r="G3425" s="107"/>
    </row>
    <row r="3426" spans="1:7" x14ac:dyDescent="0.25">
      <c r="A3426" s="109"/>
      <c r="B3426" s="113" t="s">
        <v>9690</v>
      </c>
      <c r="C3426" s="71" t="s">
        <v>7092</v>
      </c>
      <c r="D3426" s="114" t="s">
        <v>7092</v>
      </c>
      <c r="E3426" s="132"/>
      <c r="F3426" s="107"/>
      <c r="G3426" s="107"/>
    </row>
    <row r="3427" spans="1:7" x14ac:dyDescent="0.25">
      <c r="A3427" s="109"/>
      <c r="B3427" s="113" t="s">
        <v>2331</v>
      </c>
      <c r="C3427" s="71" t="s">
        <v>7091</v>
      </c>
      <c r="D3427" s="114" t="s">
        <v>7092</v>
      </c>
      <c r="E3427" s="132"/>
      <c r="F3427" s="107"/>
      <c r="G3427" s="107"/>
    </row>
    <row r="3428" spans="1:7" x14ac:dyDescent="0.25">
      <c r="A3428" s="109"/>
      <c r="B3428" s="113" t="s">
        <v>14593</v>
      </c>
      <c r="C3428" s="71" t="s">
        <v>7092</v>
      </c>
      <c r="D3428" s="114" t="s">
        <v>7092</v>
      </c>
      <c r="E3428" s="132"/>
      <c r="F3428" s="107"/>
      <c r="G3428" s="107"/>
    </row>
    <row r="3429" spans="1:7" x14ac:dyDescent="0.25">
      <c r="A3429" s="109"/>
      <c r="B3429" s="113" t="s">
        <v>9691</v>
      </c>
      <c r="C3429" s="71" t="s">
        <v>7092</v>
      </c>
      <c r="D3429" s="114" t="s">
        <v>7092</v>
      </c>
      <c r="E3429" s="132"/>
      <c r="F3429" s="107"/>
      <c r="G3429" s="107"/>
    </row>
    <row r="3430" spans="1:7" x14ac:dyDescent="0.25">
      <c r="A3430" s="109"/>
      <c r="B3430" s="113" t="s">
        <v>11492</v>
      </c>
      <c r="C3430" s="71" t="s">
        <v>7092</v>
      </c>
      <c r="D3430" s="114" t="s">
        <v>7092</v>
      </c>
      <c r="E3430" s="132"/>
      <c r="F3430" s="107"/>
      <c r="G3430" s="107"/>
    </row>
    <row r="3431" spans="1:7" x14ac:dyDescent="0.25">
      <c r="A3431" s="109"/>
      <c r="B3431" s="113" t="s">
        <v>9692</v>
      </c>
      <c r="C3431" s="71" t="s">
        <v>7092</v>
      </c>
      <c r="D3431" s="114" t="s">
        <v>7092</v>
      </c>
      <c r="E3431" s="132"/>
      <c r="F3431" s="107"/>
      <c r="G3431" s="107"/>
    </row>
    <row r="3432" spans="1:7" x14ac:dyDescent="0.25">
      <c r="A3432" s="109"/>
      <c r="B3432" s="113" t="s">
        <v>11493</v>
      </c>
      <c r="C3432" s="71" t="s">
        <v>7092</v>
      </c>
      <c r="D3432" s="114" t="s">
        <v>7092</v>
      </c>
      <c r="E3432" s="132"/>
      <c r="F3432" s="107"/>
      <c r="G3432" s="107"/>
    </row>
    <row r="3433" spans="1:7" x14ac:dyDescent="0.25">
      <c r="A3433" s="109"/>
      <c r="B3433" s="113" t="s">
        <v>14594</v>
      </c>
      <c r="C3433" s="71" t="s">
        <v>7092</v>
      </c>
      <c r="D3433" s="114" t="s">
        <v>7092</v>
      </c>
      <c r="E3433" s="132"/>
      <c r="F3433" s="107"/>
      <c r="G3433" s="107"/>
    </row>
    <row r="3434" spans="1:7" x14ac:dyDescent="0.25">
      <c r="A3434" s="109"/>
      <c r="B3434" s="113" t="s">
        <v>14595</v>
      </c>
      <c r="C3434" s="71" t="s">
        <v>7092</v>
      </c>
      <c r="D3434" s="114" t="s">
        <v>7092</v>
      </c>
      <c r="E3434" s="132"/>
      <c r="F3434" s="107"/>
      <c r="G3434" s="107"/>
    </row>
    <row r="3435" spans="1:7" x14ac:dyDescent="0.25">
      <c r="A3435" s="109"/>
      <c r="B3435" s="113" t="s">
        <v>9693</v>
      </c>
      <c r="C3435" s="71" t="s">
        <v>7091</v>
      </c>
      <c r="D3435" s="114" t="s">
        <v>7092</v>
      </c>
      <c r="E3435" s="132"/>
      <c r="F3435" s="107"/>
      <c r="G3435" s="107"/>
    </row>
    <row r="3436" spans="1:7" x14ac:dyDescent="0.25">
      <c r="A3436" s="109"/>
      <c r="B3436" s="113" t="s">
        <v>14596</v>
      </c>
      <c r="C3436" s="71" t="s">
        <v>7092</v>
      </c>
      <c r="D3436" s="114" t="s">
        <v>7092</v>
      </c>
      <c r="E3436" s="132"/>
      <c r="F3436" s="107"/>
      <c r="G3436" s="107"/>
    </row>
    <row r="3437" spans="1:7" x14ac:dyDescent="0.25">
      <c r="A3437" s="109"/>
      <c r="B3437" s="113" t="s">
        <v>2332</v>
      </c>
      <c r="C3437" s="71" t="s">
        <v>7091</v>
      </c>
      <c r="D3437" s="114" t="s">
        <v>7092</v>
      </c>
      <c r="E3437" s="132"/>
      <c r="F3437" s="107"/>
      <c r="G3437" s="107"/>
    </row>
    <row r="3438" spans="1:7" x14ac:dyDescent="0.25">
      <c r="A3438" s="109"/>
      <c r="B3438" s="113" t="s">
        <v>9694</v>
      </c>
      <c r="C3438" s="71" t="s">
        <v>7091</v>
      </c>
      <c r="D3438" s="114" t="s">
        <v>7092</v>
      </c>
      <c r="E3438" s="132"/>
      <c r="F3438" s="107"/>
      <c r="G3438" s="107"/>
    </row>
    <row r="3439" spans="1:7" x14ac:dyDescent="0.25">
      <c r="A3439" s="109"/>
      <c r="B3439" s="113" t="s">
        <v>11494</v>
      </c>
      <c r="C3439" s="71" t="s">
        <v>7092</v>
      </c>
      <c r="D3439" s="114" t="s">
        <v>7092</v>
      </c>
      <c r="E3439" s="132"/>
      <c r="F3439" s="107"/>
      <c r="G3439" s="107"/>
    </row>
    <row r="3440" spans="1:7" x14ac:dyDescent="0.25">
      <c r="A3440" s="109"/>
      <c r="B3440" s="113" t="s">
        <v>14597</v>
      </c>
      <c r="C3440" s="71" t="s">
        <v>7092</v>
      </c>
      <c r="D3440" s="114" t="s">
        <v>7092</v>
      </c>
      <c r="E3440" s="132"/>
      <c r="F3440" s="107"/>
      <c r="G3440" s="107"/>
    </row>
    <row r="3441" spans="1:7" x14ac:dyDescent="0.25">
      <c r="A3441" s="109"/>
      <c r="B3441" s="113" t="s">
        <v>14598</v>
      </c>
      <c r="C3441" s="71" t="s">
        <v>7092</v>
      </c>
      <c r="D3441" s="114" t="s">
        <v>7092</v>
      </c>
      <c r="E3441" s="132"/>
      <c r="F3441" s="107"/>
      <c r="G3441" s="107"/>
    </row>
    <row r="3442" spans="1:7" x14ac:dyDescent="0.25">
      <c r="A3442" s="109"/>
      <c r="B3442" s="113" t="s">
        <v>14599</v>
      </c>
      <c r="C3442" s="71" t="s">
        <v>7092</v>
      </c>
      <c r="D3442" s="114" t="s">
        <v>7092</v>
      </c>
      <c r="E3442" s="132"/>
      <c r="F3442" s="107"/>
      <c r="G3442" s="107"/>
    </row>
    <row r="3443" spans="1:7" x14ac:dyDescent="0.25">
      <c r="A3443" s="109"/>
      <c r="B3443" s="113" t="s">
        <v>14600</v>
      </c>
      <c r="C3443" s="71" t="s">
        <v>7092</v>
      </c>
      <c r="D3443" s="114" t="s">
        <v>7092</v>
      </c>
      <c r="E3443" s="132"/>
      <c r="F3443" s="107"/>
      <c r="G3443" s="107"/>
    </row>
    <row r="3444" spans="1:7" x14ac:dyDescent="0.25">
      <c r="A3444" s="109"/>
      <c r="B3444" s="113" t="s">
        <v>9695</v>
      </c>
      <c r="C3444" s="71" t="s">
        <v>7092</v>
      </c>
      <c r="D3444" s="114" t="s">
        <v>7092</v>
      </c>
      <c r="E3444" s="132"/>
      <c r="F3444" s="107"/>
      <c r="G3444" s="107"/>
    </row>
    <row r="3445" spans="1:7" x14ac:dyDescent="0.25">
      <c r="A3445" s="109"/>
      <c r="B3445" s="113" t="s">
        <v>14601</v>
      </c>
      <c r="C3445" s="71" t="s">
        <v>7092</v>
      </c>
      <c r="D3445" s="114" t="s">
        <v>7092</v>
      </c>
      <c r="E3445" s="132"/>
      <c r="F3445" s="107"/>
      <c r="G3445" s="107"/>
    </row>
    <row r="3446" spans="1:7" x14ac:dyDescent="0.25">
      <c r="A3446" s="109"/>
      <c r="B3446" s="113" t="s">
        <v>11495</v>
      </c>
      <c r="C3446" s="71" t="s">
        <v>7092</v>
      </c>
      <c r="D3446" s="114" t="s">
        <v>7092</v>
      </c>
      <c r="E3446" s="132"/>
      <c r="F3446" s="107"/>
      <c r="G3446" s="107"/>
    </row>
    <row r="3447" spans="1:7" x14ac:dyDescent="0.25">
      <c r="A3447" s="109"/>
      <c r="B3447" s="113" t="s">
        <v>14602</v>
      </c>
      <c r="C3447" s="71" t="s">
        <v>7092</v>
      </c>
      <c r="D3447" s="114" t="s">
        <v>7092</v>
      </c>
      <c r="E3447" s="132"/>
      <c r="F3447" s="107"/>
      <c r="G3447" s="107"/>
    </row>
    <row r="3448" spans="1:7" x14ac:dyDescent="0.25">
      <c r="A3448" s="109"/>
      <c r="B3448" s="113" t="s">
        <v>14603</v>
      </c>
      <c r="C3448" s="71" t="s">
        <v>7092</v>
      </c>
      <c r="D3448" s="114" t="s">
        <v>7092</v>
      </c>
      <c r="E3448" s="132"/>
      <c r="F3448" s="107"/>
      <c r="G3448" s="107"/>
    </row>
    <row r="3449" spans="1:7" x14ac:dyDescent="0.25">
      <c r="A3449" s="109"/>
      <c r="B3449" s="113" t="s">
        <v>14604</v>
      </c>
      <c r="C3449" s="71" t="s">
        <v>7092</v>
      </c>
      <c r="D3449" s="114" t="s">
        <v>7092</v>
      </c>
      <c r="E3449" s="132"/>
      <c r="F3449" s="107"/>
      <c r="G3449" s="107"/>
    </row>
    <row r="3450" spans="1:7" x14ac:dyDescent="0.25">
      <c r="A3450" s="109"/>
      <c r="B3450" s="113" t="s">
        <v>14605</v>
      </c>
      <c r="C3450" s="71" t="s">
        <v>7092</v>
      </c>
      <c r="D3450" s="114" t="s">
        <v>7092</v>
      </c>
      <c r="E3450" s="132"/>
      <c r="F3450" s="107"/>
      <c r="G3450" s="107"/>
    </row>
    <row r="3451" spans="1:7" x14ac:dyDescent="0.25">
      <c r="A3451" s="109"/>
      <c r="B3451" s="113" t="s">
        <v>14606</v>
      </c>
      <c r="C3451" s="71" t="s">
        <v>7092</v>
      </c>
      <c r="D3451" s="114" t="s">
        <v>7092</v>
      </c>
      <c r="E3451" s="132"/>
      <c r="F3451" s="107"/>
      <c r="G3451" s="107"/>
    </row>
    <row r="3452" spans="1:7" x14ac:dyDescent="0.25">
      <c r="A3452" s="109"/>
      <c r="B3452" s="113" t="s">
        <v>14607</v>
      </c>
      <c r="C3452" s="71" t="s">
        <v>7092</v>
      </c>
      <c r="D3452" s="114" t="s">
        <v>7092</v>
      </c>
      <c r="E3452" s="132"/>
      <c r="F3452" s="107"/>
      <c r="G3452" s="107"/>
    </row>
    <row r="3453" spans="1:7" x14ac:dyDescent="0.25">
      <c r="A3453" s="109"/>
      <c r="B3453" s="113" t="s">
        <v>9696</v>
      </c>
      <c r="C3453" s="71" t="s">
        <v>7092</v>
      </c>
      <c r="D3453" s="114" t="s">
        <v>7092</v>
      </c>
      <c r="E3453" s="132"/>
      <c r="F3453" s="107"/>
      <c r="G3453" s="107"/>
    </row>
    <row r="3454" spans="1:7" x14ac:dyDescent="0.25">
      <c r="A3454" s="109"/>
      <c r="B3454" s="113" t="s">
        <v>2333</v>
      </c>
      <c r="C3454" s="71" t="s">
        <v>7091</v>
      </c>
      <c r="D3454" s="114" t="s">
        <v>7092</v>
      </c>
      <c r="E3454" s="132"/>
      <c r="F3454" s="107"/>
      <c r="G3454" s="107"/>
    </row>
    <row r="3455" spans="1:7" x14ac:dyDescent="0.25">
      <c r="A3455" s="109"/>
      <c r="B3455" s="113" t="s">
        <v>14608</v>
      </c>
      <c r="C3455" s="71" t="s">
        <v>7092</v>
      </c>
      <c r="D3455" s="114" t="s">
        <v>7092</v>
      </c>
      <c r="E3455" s="132"/>
      <c r="F3455" s="107"/>
      <c r="G3455" s="107"/>
    </row>
    <row r="3456" spans="1:7" x14ac:dyDescent="0.25">
      <c r="A3456" s="109"/>
      <c r="B3456" s="113" t="s">
        <v>14609</v>
      </c>
      <c r="C3456" s="71" t="s">
        <v>7092</v>
      </c>
      <c r="D3456" s="114" t="s">
        <v>7092</v>
      </c>
      <c r="E3456" s="132"/>
      <c r="F3456" s="107"/>
      <c r="G3456" s="107"/>
    </row>
    <row r="3457" spans="1:7" x14ac:dyDescent="0.25">
      <c r="A3457" s="109"/>
      <c r="B3457" s="113" t="s">
        <v>14610</v>
      </c>
      <c r="C3457" s="71" t="s">
        <v>7092</v>
      </c>
      <c r="D3457" s="114" t="s">
        <v>7091</v>
      </c>
      <c r="E3457" s="132"/>
      <c r="F3457" s="107"/>
      <c r="G3457" s="107"/>
    </row>
    <row r="3458" spans="1:7" x14ac:dyDescent="0.25">
      <c r="A3458" s="109"/>
      <c r="B3458" s="113" t="s">
        <v>14611</v>
      </c>
      <c r="C3458" s="71" t="s">
        <v>7092</v>
      </c>
      <c r="D3458" s="114" t="s">
        <v>7091</v>
      </c>
      <c r="E3458" s="132"/>
      <c r="F3458" s="107"/>
      <c r="G3458" s="107"/>
    </row>
    <row r="3459" spans="1:7" x14ac:dyDescent="0.25">
      <c r="A3459" s="109"/>
      <c r="B3459" s="113" t="s">
        <v>14612</v>
      </c>
      <c r="C3459" s="71" t="s">
        <v>7092</v>
      </c>
      <c r="D3459" s="114" t="s">
        <v>7091</v>
      </c>
      <c r="E3459" s="132"/>
      <c r="F3459" s="107"/>
      <c r="G3459" s="107"/>
    </row>
    <row r="3460" spans="1:7" x14ac:dyDescent="0.25">
      <c r="A3460" s="109"/>
      <c r="B3460" s="113" t="s">
        <v>14613</v>
      </c>
      <c r="C3460" s="71" t="s">
        <v>7092</v>
      </c>
      <c r="D3460" s="114" t="s">
        <v>7091</v>
      </c>
      <c r="E3460" s="132"/>
      <c r="F3460" s="107"/>
      <c r="G3460" s="107"/>
    </row>
    <row r="3461" spans="1:7" x14ac:dyDescent="0.25">
      <c r="A3461" s="109"/>
      <c r="B3461" s="113" t="s">
        <v>14614</v>
      </c>
      <c r="C3461" s="71" t="s">
        <v>7092</v>
      </c>
      <c r="D3461" s="114" t="s">
        <v>7092</v>
      </c>
      <c r="E3461" s="132"/>
      <c r="F3461" s="107"/>
      <c r="G3461" s="107"/>
    </row>
    <row r="3462" spans="1:7" x14ac:dyDescent="0.25">
      <c r="A3462" s="109"/>
      <c r="B3462" s="113" t="s">
        <v>14615</v>
      </c>
      <c r="C3462" s="71" t="s">
        <v>7092</v>
      </c>
      <c r="D3462" s="114" t="s">
        <v>7092</v>
      </c>
      <c r="E3462" s="132"/>
      <c r="F3462" s="107"/>
      <c r="G3462" s="107"/>
    </row>
    <row r="3463" spans="1:7" x14ac:dyDescent="0.25">
      <c r="A3463" s="109"/>
      <c r="B3463" s="113" t="s">
        <v>14616</v>
      </c>
      <c r="C3463" s="71" t="s">
        <v>7092</v>
      </c>
      <c r="D3463" s="114" t="s">
        <v>7092</v>
      </c>
      <c r="E3463" s="132"/>
      <c r="F3463" s="107"/>
      <c r="G3463" s="107"/>
    </row>
    <row r="3464" spans="1:7" x14ac:dyDescent="0.25">
      <c r="A3464" s="109"/>
      <c r="B3464" s="113" t="s">
        <v>14617</v>
      </c>
      <c r="C3464" s="71" t="s">
        <v>7092</v>
      </c>
      <c r="D3464" s="114" t="s">
        <v>7092</v>
      </c>
      <c r="E3464" s="132"/>
      <c r="F3464" s="107"/>
      <c r="G3464" s="107"/>
    </row>
    <row r="3465" spans="1:7" x14ac:dyDescent="0.25">
      <c r="A3465" s="109"/>
      <c r="B3465" s="113" t="s">
        <v>14618</v>
      </c>
      <c r="C3465" s="71" t="s">
        <v>7092</v>
      </c>
      <c r="D3465" s="114" t="s">
        <v>7092</v>
      </c>
      <c r="E3465" s="132"/>
      <c r="F3465" s="107"/>
      <c r="G3465" s="107"/>
    </row>
    <row r="3466" spans="1:7" x14ac:dyDescent="0.25">
      <c r="A3466" s="109"/>
      <c r="B3466" s="113" t="s">
        <v>14619</v>
      </c>
      <c r="C3466" s="71" t="s">
        <v>7092</v>
      </c>
      <c r="D3466" s="114" t="s">
        <v>7092</v>
      </c>
      <c r="E3466" s="132"/>
      <c r="F3466" s="107"/>
      <c r="G3466" s="107"/>
    </row>
    <row r="3467" spans="1:7" x14ac:dyDescent="0.25">
      <c r="A3467" s="109"/>
      <c r="B3467" s="113" t="s">
        <v>2334</v>
      </c>
      <c r="C3467" s="71" t="s">
        <v>7091</v>
      </c>
      <c r="D3467" s="114" t="s">
        <v>7092</v>
      </c>
      <c r="E3467" s="132"/>
      <c r="F3467" s="107"/>
      <c r="G3467" s="107"/>
    </row>
    <row r="3468" spans="1:7" x14ac:dyDescent="0.25">
      <c r="A3468" s="109"/>
      <c r="B3468" s="113" t="s">
        <v>10301</v>
      </c>
      <c r="C3468" s="71" t="s">
        <v>7091</v>
      </c>
      <c r="D3468" s="114" t="s">
        <v>7092</v>
      </c>
      <c r="E3468" s="132"/>
      <c r="F3468" s="107"/>
      <c r="G3468" s="107"/>
    </row>
    <row r="3469" spans="1:7" x14ac:dyDescent="0.25">
      <c r="A3469" s="109"/>
      <c r="B3469" s="113" t="s">
        <v>2335</v>
      </c>
      <c r="C3469" s="71" t="s">
        <v>7092</v>
      </c>
      <c r="D3469" s="114" t="s">
        <v>7092</v>
      </c>
      <c r="E3469" s="132"/>
      <c r="F3469" s="107"/>
      <c r="G3469" s="107"/>
    </row>
    <row r="3470" spans="1:7" x14ac:dyDescent="0.25">
      <c r="A3470" s="109"/>
      <c r="B3470" s="113" t="s">
        <v>2336</v>
      </c>
      <c r="C3470" s="71" t="s">
        <v>7092</v>
      </c>
      <c r="D3470" s="114" t="s">
        <v>7092</v>
      </c>
      <c r="E3470" s="132"/>
      <c r="F3470" s="107"/>
      <c r="G3470" s="107"/>
    </row>
    <row r="3471" spans="1:7" x14ac:dyDescent="0.25">
      <c r="A3471" s="109"/>
      <c r="B3471" s="113" t="s">
        <v>6581</v>
      </c>
      <c r="C3471" s="71" t="s">
        <v>7091</v>
      </c>
      <c r="D3471" s="114" t="s">
        <v>7092</v>
      </c>
      <c r="E3471" s="132"/>
      <c r="F3471" s="107"/>
      <c r="G3471" s="107"/>
    </row>
    <row r="3472" spans="1:7" x14ac:dyDescent="0.25">
      <c r="A3472" s="109"/>
      <c r="B3472" s="113" t="s">
        <v>6582</v>
      </c>
      <c r="C3472" s="71" t="s">
        <v>7091</v>
      </c>
      <c r="D3472" s="114" t="s">
        <v>7092</v>
      </c>
      <c r="E3472" s="132"/>
      <c r="F3472" s="107"/>
      <c r="G3472" s="107"/>
    </row>
    <row r="3473" spans="1:7" x14ac:dyDescent="0.25">
      <c r="A3473" s="109"/>
      <c r="B3473" s="113" t="s">
        <v>6583</v>
      </c>
      <c r="C3473" s="71" t="s">
        <v>7091</v>
      </c>
      <c r="D3473" s="114" t="s">
        <v>7092</v>
      </c>
      <c r="E3473" s="132"/>
      <c r="F3473" s="107"/>
      <c r="G3473" s="107"/>
    </row>
    <row r="3474" spans="1:7" x14ac:dyDescent="0.25">
      <c r="A3474" s="109"/>
      <c r="B3474" s="113" t="s">
        <v>562</v>
      </c>
      <c r="C3474" s="71" t="s">
        <v>7091</v>
      </c>
      <c r="D3474" s="114" t="s">
        <v>7092</v>
      </c>
      <c r="E3474" s="132"/>
      <c r="F3474" s="107"/>
      <c r="G3474" s="107"/>
    </row>
    <row r="3475" spans="1:7" x14ac:dyDescent="0.25">
      <c r="A3475" s="109"/>
      <c r="B3475" s="113" t="s">
        <v>2337</v>
      </c>
      <c r="C3475" s="71" t="s">
        <v>7091</v>
      </c>
      <c r="D3475" s="114" t="s">
        <v>7092</v>
      </c>
      <c r="E3475" s="132"/>
      <c r="F3475" s="107"/>
      <c r="G3475" s="107"/>
    </row>
    <row r="3476" spans="1:7" x14ac:dyDescent="0.25">
      <c r="A3476" s="109"/>
      <c r="B3476" s="113" t="s">
        <v>14620</v>
      </c>
      <c r="C3476" s="71" t="s">
        <v>7092</v>
      </c>
      <c r="D3476" s="114" t="s">
        <v>7092</v>
      </c>
      <c r="E3476" s="132"/>
      <c r="F3476" s="107"/>
      <c r="G3476" s="107"/>
    </row>
    <row r="3477" spans="1:7" x14ac:dyDescent="0.25">
      <c r="A3477" s="109"/>
      <c r="B3477" s="113" t="s">
        <v>6584</v>
      </c>
      <c r="C3477" s="71" t="s">
        <v>7091</v>
      </c>
      <c r="D3477" s="114" t="s">
        <v>7092</v>
      </c>
      <c r="E3477" s="132"/>
      <c r="F3477" s="107"/>
      <c r="G3477" s="107"/>
    </row>
    <row r="3478" spans="1:7" x14ac:dyDescent="0.25">
      <c r="A3478" s="109"/>
      <c r="B3478" s="113" t="s">
        <v>14621</v>
      </c>
      <c r="C3478" s="71" t="s">
        <v>7092</v>
      </c>
      <c r="D3478" s="114" t="s">
        <v>7092</v>
      </c>
      <c r="E3478" s="132"/>
      <c r="F3478" s="107"/>
      <c r="G3478" s="107"/>
    </row>
    <row r="3479" spans="1:7" x14ac:dyDescent="0.25">
      <c r="A3479" s="109"/>
      <c r="B3479" s="113" t="s">
        <v>6585</v>
      </c>
      <c r="C3479" s="71" t="s">
        <v>7092</v>
      </c>
      <c r="D3479" s="114" t="s">
        <v>7092</v>
      </c>
      <c r="E3479" s="132"/>
      <c r="F3479" s="107"/>
      <c r="G3479" s="107"/>
    </row>
    <row r="3480" spans="1:7" x14ac:dyDescent="0.25">
      <c r="A3480" s="109"/>
      <c r="B3480" s="113" t="s">
        <v>6586</v>
      </c>
      <c r="C3480" s="71" t="s">
        <v>7091</v>
      </c>
      <c r="D3480" s="114" t="s">
        <v>7092</v>
      </c>
      <c r="E3480" s="132"/>
      <c r="F3480" s="107"/>
      <c r="G3480" s="107"/>
    </row>
    <row r="3481" spans="1:7" x14ac:dyDescent="0.25">
      <c r="A3481" s="109"/>
      <c r="B3481" s="113" t="s">
        <v>6587</v>
      </c>
      <c r="C3481" s="71" t="s">
        <v>7091</v>
      </c>
      <c r="D3481" s="114" t="s">
        <v>7092</v>
      </c>
      <c r="E3481" s="132"/>
      <c r="F3481" s="107"/>
      <c r="G3481" s="107"/>
    </row>
    <row r="3482" spans="1:7" x14ac:dyDescent="0.25">
      <c r="A3482" s="109"/>
      <c r="B3482" s="113" t="s">
        <v>563</v>
      </c>
      <c r="C3482" s="71" t="s">
        <v>7091</v>
      </c>
      <c r="D3482" s="114" t="s">
        <v>7092</v>
      </c>
      <c r="E3482" s="132"/>
      <c r="F3482" s="107"/>
      <c r="G3482" s="107"/>
    </row>
    <row r="3483" spans="1:7" x14ac:dyDescent="0.25">
      <c r="A3483" s="109"/>
      <c r="B3483" s="113" t="s">
        <v>564</v>
      </c>
      <c r="C3483" s="71" t="s">
        <v>7091</v>
      </c>
      <c r="D3483" s="114" t="s">
        <v>7092</v>
      </c>
      <c r="E3483" s="132"/>
      <c r="F3483" s="107"/>
      <c r="G3483" s="107"/>
    </row>
    <row r="3484" spans="1:7" x14ac:dyDescent="0.25">
      <c r="A3484" s="109"/>
      <c r="B3484" s="113" t="s">
        <v>7675</v>
      </c>
      <c r="C3484" s="71" t="s">
        <v>7092</v>
      </c>
      <c r="D3484" s="114" t="s">
        <v>7092</v>
      </c>
      <c r="E3484" s="132"/>
      <c r="F3484" s="107"/>
      <c r="G3484" s="107"/>
    </row>
    <row r="3485" spans="1:7" x14ac:dyDescent="0.25">
      <c r="A3485" s="109"/>
      <c r="B3485" s="113" t="s">
        <v>2183</v>
      </c>
      <c r="C3485" s="71" t="s">
        <v>7092</v>
      </c>
      <c r="D3485" s="114" t="s">
        <v>7092</v>
      </c>
      <c r="E3485" s="132"/>
      <c r="F3485" s="107"/>
      <c r="G3485" s="107"/>
    </row>
    <row r="3486" spans="1:7" x14ac:dyDescent="0.25">
      <c r="A3486" s="109"/>
      <c r="B3486" s="113" t="s">
        <v>2338</v>
      </c>
      <c r="C3486" s="71" t="s">
        <v>7091</v>
      </c>
      <c r="D3486" s="114" t="s">
        <v>7092</v>
      </c>
      <c r="E3486" s="132"/>
      <c r="F3486" s="107"/>
      <c r="G3486" s="107"/>
    </row>
    <row r="3487" spans="1:7" x14ac:dyDescent="0.25">
      <c r="A3487" s="109"/>
      <c r="B3487" s="113" t="s">
        <v>7676</v>
      </c>
      <c r="C3487" s="71" t="s">
        <v>7091</v>
      </c>
      <c r="D3487" s="114" t="s">
        <v>7092</v>
      </c>
      <c r="E3487" s="132"/>
      <c r="F3487" s="107"/>
      <c r="G3487" s="107"/>
    </row>
    <row r="3488" spans="1:7" x14ac:dyDescent="0.25">
      <c r="A3488" s="109"/>
      <c r="B3488" s="113" t="s">
        <v>7677</v>
      </c>
      <c r="C3488" s="71" t="s">
        <v>7091</v>
      </c>
      <c r="D3488" s="114" t="s">
        <v>7092</v>
      </c>
      <c r="E3488" s="132"/>
      <c r="F3488" s="107"/>
      <c r="G3488" s="107"/>
    </row>
    <row r="3489" spans="1:7" x14ac:dyDescent="0.25">
      <c r="A3489" s="109"/>
      <c r="B3489" s="113" t="s">
        <v>7678</v>
      </c>
      <c r="C3489" s="71" t="s">
        <v>7091</v>
      </c>
      <c r="D3489" s="114" t="s">
        <v>7092</v>
      </c>
      <c r="E3489" s="132"/>
      <c r="F3489" s="107"/>
      <c r="G3489" s="107"/>
    </row>
    <row r="3490" spans="1:7" x14ac:dyDescent="0.25">
      <c r="A3490" s="109"/>
      <c r="B3490" s="113" t="s">
        <v>7679</v>
      </c>
      <c r="C3490" s="71" t="s">
        <v>7091</v>
      </c>
      <c r="D3490" s="114" t="s">
        <v>7092</v>
      </c>
      <c r="E3490" s="132"/>
      <c r="F3490" s="107"/>
      <c r="G3490" s="107"/>
    </row>
    <row r="3491" spans="1:7" x14ac:dyDescent="0.25">
      <c r="A3491" s="109"/>
      <c r="B3491" s="113" t="s">
        <v>6560</v>
      </c>
      <c r="C3491" s="71" t="s">
        <v>7091</v>
      </c>
      <c r="D3491" s="114" t="s">
        <v>7092</v>
      </c>
      <c r="E3491" s="132"/>
      <c r="F3491" s="107"/>
      <c r="G3491" s="107"/>
    </row>
    <row r="3492" spans="1:7" x14ac:dyDescent="0.25">
      <c r="A3492" s="109"/>
      <c r="B3492" s="113" t="s">
        <v>6561</v>
      </c>
      <c r="C3492" s="71" t="s">
        <v>7091</v>
      </c>
      <c r="D3492" s="114" t="s">
        <v>7092</v>
      </c>
      <c r="E3492" s="132"/>
      <c r="F3492" s="107"/>
      <c r="G3492" s="107"/>
    </row>
    <row r="3493" spans="1:7" x14ac:dyDescent="0.25">
      <c r="A3493" s="109"/>
      <c r="B3493" s="113" t="s">
        <v>6562</v>
      </c>
      <c r="C3493" s="71" t="s">
        <v>7091</v>
      </c>
      <c r="D3493" s="114" t="s">
        <v>7092</v>
      </c>
      <c r="E3493" s="132"/>
      <c r="F3493" s="107"/>
      <c r="G3493" s="107"/>
    </row>
    <row r="3494" spans="1:7" x14ac:dyDescent="0.25">
      <c r="A3494" s="109"/>
      <c r="B3494" s="113" t="s">
        <v>565</v>
      </c>
      <c r="C3494" s="71" t="s">
        <v>7091</v>
      </c>
      <c r="D3494" s="114" t="s">
        <v>7092</v>
      </c>
      <c r="E3494" s="132"/>
      <c r="F3494" s="107"/>
      <c r="G3494" s="107"/>
    </row>
    <row r="3495" spans="1:7" x14ac:dyDescent="0.25">
      <c r="A3495" s="109"/>
      <c r="B3495" s="113" t="s">
        <v>6563</v>
      </c>
      <c r="C3495" s="71" t="s">
        <v>7091</v>
      </c>
      <c r="D3495" s="114" t="s">
        <v>7092</v>
      </c>
      <c r="E3495" s="132"/>
      <c r="F3495" s="107"/>
      <c r="G3495" s="107"/>
    </row>
    <row r="3496" spans="1:7" x14ac:dyDescent="0.25">
      <c r="A3496" s="109"/>
      <c r="B3496" s="113" t="s">
        <v>6564</v>
      </c>
      <c r="C3496" s="71" t="s">
        <v>7091</v>
      </c>
      <c r="D3496" s="114" t="s">
        <v>7092</v>
      </c>
      <c r="E3496" s="132"/>
      <c r="F3496" s="107"/>
      <c r="G3496" s="107"/>
    </row>
    <row r="3497" spans="1:7" x14ac:dyDescent="0.25">
      <c r="A3497" s="109"/>
      <c r="B3497" s="113" t="s">
        <v>6565</v>
      </c>
      <c r="C3497" s="71" t="s">
        <v>7091</v>
      </c>
      <c r="D3497" s="114" t="s">
        <v>7092</v>
      </c>
      <c r="E3497" s="132"/>
      <c r="F3497" s="107"/>
      <c r="G3497" s="107"/>
    </row>
    <row r="3498" spans="1:7" x14ac:dyDescent="0.25">
      <c r="A3498" s="109"/>
      <c r="B3498" s="113" t="s">
        <v>566</v>
      </c>
      <c r="C3498" s="71" t="s">
        <v>7091</v>
      </c>
      <c r="D3498" s="114" t="s">
        <v>7092</v>
      </c>
      <c r="E3498" s="132"/>
      <c r="F3498" s="107"/>
      <c r="G3498" s="107"/>
    </row>
    <row r="3499" spans="1:7" x14ac:dyDescent="0.25">
      <c r="A3499" s="109"/>
      <c r="B3499" s="113" t="s">
        <v>14622</v>
      </c>
      <c r="C3499" s="71" t="s">
        <v>7092</v>
      </c>
      <c r="D3499" s="114" t="s">
        <v>7092</v>
      </c>
      <c r="E3499" s="132"/>
      <c r="F3499" s="107"/>
      <c r="G3499" s="107"/>
    </row>
    <row r="3500" spans="1:7" x14ac:dyDescent="0.25">
      <c r="A3500" s="109"/>
      <c r="B3500" s="113" t="s">
        <v>14623</v>
      </c>
      <c r="C3500" s="71" t="s">
        <v>7092</v>
      </c>
      <c r="D3500" s="114" t="s">
        <v>7091</v>
      </c>
      <c r="E3500" s="132"/>
      <c r="F3500" s="107"/>
      <c r="G3500" s="107"/>
    </row>
    <row r="3501" spans="1:7" x14ac:dyDescent="0.25">
      <c r="A3501" s="109"/>
      <c r="B3501" s="113" t="s">
        <v>14624</v>
      </c>
      <c r="C3501" s="71" t="s">
        <v>7092</v>
      </c>
      <c r="D3501" s="114" t="s">
        <v>7091</v>
      </c>
      <c r="E3501" s="132"/>
      <c r="F3501" s="107"/>
      <c r="G3501" s="107"/>
    </row>
    <row r="3502" spans="1:7" x14ac:dyDescent="0.25">
      <c r="A3502" s="109"/>
      <c r="B3502" s="113" t="s">
        <v>14625</v>
      </c>
      <c r="C3502" s="71" t="s">
        <v>7092</v>
      </c>
      <c r="D3502" s="114" t="s">
        <v>7091</v>
      </c>
      <c r="E3502" s="132"/>
      <c r="F3502" s="107"/>
      <c r="G3502" s="107"/>
    </row>
    <row r="3503" spans="1:7" x14ac:dyDescent="0.25">
      <c r="A3503" s="109"/>
      <c r="B3503" s="113" t="s">
        <v>14626</v>
      </c>
      <c r="C3503" s="71" t="s">
        <v>7092</v>
      </c>
      <c r="D3503" s="114" t="s">
        <v>7091</v>
      </c>
      <c r="E3503" s="132"/>
      <c r="F3503" s="107"/>
      <c r="G3503" s="107"/>
    </row>
    <row r="3504" spans="1:7" x14ac:dyDescent="0.25">
      <c r="A3504" s="109"/>
      <c r="B3504" s="113" t="s">
        <v>9697</v>
      </c>
      <c r="C3504" s="71" t="s">
        <v>7092</v>
      </c>
      <c r="D3504" s="114" t="s">
        <v>7092</v>
      </c>
      <c r="E3504" s="132"/>
      <c r="F3504" s="107"/>
      <c r="G3504" s="107"/>
    </row>
    <row r="3505" spans="1:7" x14ac:dyDescent="0.25">
      <c r="A3505" s="109"/>
      <c r="B3505" s="113" t="s">
        <v>9698</v>
      </c>
      <c r="C3505" s="71" t="s">
        <v>7092</v>
      </c>
      <c r="D3505" s="114" t="s">
        <v>7092</v>
      </c>
      <c r="E3505" s="132"/>
      <c r="F3505" s="107"/>
      <c r="G3505" s="107"/>
    </row>
    <row r="3506" spans="1:7" x14ac:dyDescent="0.25">
      <c r="A3506" s="109"/>
      <c r="B3506" s="113" t="s">
        <v>9699</v>
      </c>
      <c r="C3506" s="71" t="s">
        <v>7092</v>
      </c>
      <c r="D3506" s="114" t="s">
        <v>7092</v>
      </c>
      <c r="E3506" s="132"/>
      <c r="F3506" s="107"/>
      <c r="G3506" s="107"/>
    </row>
    <row r="3507" spans="1:7" x14ac:dyDescent="0.25">
      <c r="A3507" s="109"/>
      <c r="B3507" s="113" t="s">
        <v>9700</v>
      </c>
      <c r="C3507" s="71" t="s">
        <v>7092</v>
      </c>
      <c r="D3507" s="114" t="s">
        <v>7092</v>
      </c>
      <c r="E3507" s="132"/>
      <c r="F3507" s="107"/>
      <c r="G3507" s="107"/>
    </row>
    <row r="3508" spans="1:7" x14ac:dyDescent="0.25">
      <c r="A3508" s="109"/>
      <c r="B3508" s="113" t="s">
        <v>2339</v>
      </c>
      <c r="C3508" s="71" t="s">
        <v>7091</v>
      </c>
      <c r="D3508" s="114" t="s">
        <v>7092</v>
      </c>
      <c r="E3508" s="132"/>
      <c r="F3508" s="107"/>
      <c r="G3508" s="107"/>
    </row>
    <row r="3509" spans="1:7" x14ac:dyDescent="0.25">
      <c r="A3509" s="109"/>
      <c r="B3509" s="113" t="s">
        <v>14627</v>
      </c>
      <c r="C3509" s="71" t="s">
        <v>7092</v>
      </c>
      <c r="D3509" s="114" t="s">
        <v>7092</v>
      </c>
      <c r="E3509" s="132"/>
      <c r="F3509" s="107"/>
      <c r="G3509" s="107"/>
    </row>
    <row r="3510" spans="1:7" x14ac:dyDescent="0.25">
      <c r="A3510" s="109"/>
      <c r="B3510" s="113" t="s">
        <v>2340</v>
      </c>
      <c r="C3510" s="71" t="s">
        <v>7091</v>
      </c>
      <c r="D3510" s="114" t="s">
        <v>7092</v>
      </c>
      <c r="E3510" s="132"/>
      <c r="F3510" s="107"/>
      <c r="G3510" s="107"/>
    </row>
    <row r="3511" spans="1:7" x14ac:dyDescent="0.25">
      <c r="A3511" s="109"/>
      <c r="B3511" s="113" t="s">
        <v>11496</v>
      </c>
      <c r="C3511" s="71" t="s">
        <v>7091</v>
      </c>
      <c r="D3511" s="114" t="s">
        <v>7092</v>
      </c>
      <c r="E3511" s="132"/>
      <c r="F3511" s="107"/>
      <c r="G3511" s="107"/>
    </row>
    <row r="3512" spans="1:7" x14ac:dyDescent="0.25">
      <c r="A3512" s="109"/>
      <c r="B3512" s="113" t="s">
        <v>9701</v>
      </c>
      <c r="C3512" s="71" t="s">
        <v>7092</v>
      </c>
      <c r="D3512" s="114" t="s">
        <v>7092</v>
      </c>
      <c r="E3512" s="132"/>
      <c r="F3512" s="107"/>
      <c r="G3512" s="107"/>
    </row>
    <row r="3513" spans="1:7" x14ac:dyDescent="0.25">
      <c r="A3513" s="109"/>
      <c r="B3513" s="113" t="s">
        <v>14628</v>
      </c>
      <c r="C3513" s="71" t="s">
        <v>7092</v>
      </c>
      <c r="D3513" s="114" t="s">
        <v>7092</v>
      </c>
      <c r="E3513" s="132"/>
      <c r="F3513" s="107"/>
      <c r="G3513" s="107"/>
    </row>
    <row r="3514" spans="1:7" x14ac:dyDescent="0.25">
      <c r="A3514" s="109"/>
      <c r="B3514" s="113" t="s">
        <v>2341</v>
      </c>
      <c r="C3514" s="71" t="s">
        <v>7092</v>
      </c>
      <c r="D3514" s="114" t="s">
        <v>7092</v>
      </c>
      <c r="E3514" s="132"/>
      <c r="F3514" s="107"/>
      <c r="G3514" s="107"/>
    </row>
    <row r="3515" spans="1:7" x14ac:dyDescent="0.25">
      <c r="A3515" s="109"/>
      <c r="B3515" s="113" t="s">
        <v>2342</v>
      </c>
      <c r="C3515" s="71" t="s">
        <v>7091</v>
      </c>
      <c r="D3515" s="114" t="s">
        <v>7092</v>
      </c>
      <c r="E3515" s="132"/>
      <c r="F3515" s="107"/>
      <c r="G3515" s="107"/>
    </row>
    <row r="3516" spans="1:7" ht="13" thickBot="1" x14ac:dyDescent="0.3">
      <c r="A3516" s="109"/>
      <c r="B3516" s="115" t="s">
        <v>9702</v>
      </c>
      <c r="C3516" s="116" t="s">
        <v>7092</v>
      </c>
      <c r="D3516" s="117" t="s">
        <v>7092</v>
      </c>
      <c r="E3516" s="132"/>
      <c r="F3516" s="107"/>
      <c r="G3516" s="107"/>
    </row>
    <row r="3517" spans="1:7" x14ac:dyDescent="0.25">
      <c r="B3517" s="113" t="s">
        <v>9703</v>
      </c>
      <c r="C3517" s="71" t="s">
        <v>7091</v>
      </c>
      <c r="D3517" s="114" t="s">
        <v>7092</v>
      </c>
    </row>
    <row r="3518" spans="1:7" x14ac:dyDescent="0.25">
      <c r="B3518" s="113" t="s">
        <v>2343</v>
      </c>
      <c r="C3518" s="71" t="s">
        <v>7091</v>
      </c>
      <c r="D3518" s="114" t="s">
        <v>7092</v>
      </c>
    </row>
    <row r="3519" spans="1:7" x14ac:dyDescent="0.25">
      <c r="B3519" s="113" t="s">
        <v>2344</v>
      </c>
      <c r="C3519" s="71" t="s">
        <v>7092</v>
      </c>
      <c r="D3519" s="114" t="s">
        <v>7092</v>
      </c>
    </row>
    <row r="3520" spans="1:7" x14ac:dyDescent="0.25">
      <c r="B3520" s="113" t="s">
        <v>14629</v>
      </c>
      <c r="C3520" s="71" t="s">
        <v>7092</v>
      </c>
      <c r="D3520" s="114" t="s">
        <v>7092</v>
      </c>
    </row>
    <row r="3521" spans="2:4" x14ac:dyDescent="0.25">
      <c r="B3521" s="113" t="s">
        <v>11497</v>
      </c>
      <c r="C3521" s="71" t="s">
        <v>7092</v>
      </c>
      <c r="D3521" s="114" t="s">
        <v>7092</v>
      </c>
    </row>
    <row r="3522" spans="2:4" x14ac:dyDescent="0.25">
      <c r="B3522" s="113" t="s">
        <v>11498</v>
      </c>
      <c r="C3522" s="71" t="s">
        <v>7092</v>
      </c>
      <c r="D3522" s="114" t="s">
        <v>7092</v>
      </c>
    </row>
    <row r="3523" spans="2:4" x14ac:dyDescent="0.25">
      <c r="B3523" s="113" t="s">
        <v>14630</v>
      </c>
      <c r="C3523" s="71" t="s">
        <v>7092</v>
      </c>
      <c r="D3523" s="114" t="s">
        <v>7091</v>
      </c>
    </row>
    <row r="3524" spans="2:4" x14ac:dyDescent="0.25">
      <c r="B3524" s="113" t="s">
        <v>9704</v>
      </c>
      <c r="C3524" s="71" t="s">
        <v>7092</v>
      </c>
      <c r="D3524" s="114" t="s">
        <v>7091</v>
      </c>
    </row>
    <row r="3525" spans="2:4" x14ac:dyDescent="0.25">
      <c r="B3525" s="113" t="s">
        <v>2345</v>
      </c>
      <c r="C3525" s="71" t="s">
        <v>7092</v>
      </c>
      <c r="D3525" s="114" t="s">
        <v>7092</v>
      </c>
    </row>
    <row r="3526" spans="2:4" x14ac:dyDescent="0.25">
      <c r="B3526" s="113" t="s">
        <v>9705</v>
      </c>
      <c r="C3526" s="71" t="s">
        <v>7091</v>
      </c>
      <c r="D3526" s="114" t="s">
        <v>7092</v>
      </c>
    </row>
    <row r="3527" spans="2:4" x14ac:dyDescent="0.25">
      <c r="B3527" s="113" t="s">
        <v>9706</v>
      </c>
      <c r="C3527" s="71" t="s">
        <v>7091</v>
      </c>
      <c r="D3527" s="114" t="s">
        <v>7092</v>
      </c>
    </row>
    <row r="3528" spans="2:4" x14ac:dyDescent="0.25">
      <c r="B3528" s="113" t="s">
        <v>14631</v>
      </c>
      <c r="C3528" s="71" t="s">
        <v>7092</v>
      </c>
      <c r="D3528" s="114" t="s">
        <v>7091</v>
      </c>
    </row>
    <row r="3529" spans="2:4" x14ac:dyDescent="0.25">
      <c r="B3529" s="113" t="s">
        <v>7343</v>
      </c>
      <c r="C3529" s="71" t="s">
        <v>7092</v>
      </c>
      <c r="D3529" s="114" t="s">
        <v>7091</v>
      </c>
    </row>
    <row r="3530" spans="2:4" x14ac:dyDescent="0.25">
      <c r="B3530" s="113" t="s">
        <v>14632</v>
      </c>
      <c r="C3530" s="71" t="s">
        <v>7091</v>
      </c>
      <c r="D3530" s="114" t="s">
        <v>7092</v>
      </c>
    </row>
    <row r="3531" spans="2:4" x14ac:dyDescent="0.25">
      <c r="B3531" s="113" t="s">
        <v>7344</v>
      </c>
      <c r="C3531" s="71" t="s">
        <v>7091</v>
      </c>
      <c r="D3531" s="114" t="s">
        <v>7092</v>
      </c>
    </row>
    <row r="3532" spans="2:4" x14ac:dyDescent="0.25">
      <c r="B3532" s="113" t="s">
        <v>5519</v>
      </c>
      <c r="C3532" s="71" t="s">
        <v>7091</v>
      </c>
      <c r="D3532" s="114" t="s">
        <v>7092</v>
      </c>
    </row>
    <row r="3533" spans="2:4" x14ac:dyDescent="0.25">
      <c r="B3533" s="113" t="s">
        <v>7345</v>
      </c>
      <c r="C3533" s="71" t="s">
        <v>7092</v>
      </c>
      <c r="D3533" s="114" t="s">
        <v>7092</v>
      </c>
    </row>
    <row r="3534" spans="2:4" x14ac:dyDescent="0.25">
      <c r="B3534" s="113" t="s">
        <v>14633</v>
      </c>
      <c r="C3534" s="71" t="s">
        <v>7092</v>
      </c>
      <c r="D3534" s="114" t="s">
        <v>7092</v>
      </c>
    </row>
    <row r="3535" spans="2:4" x14ac:dyDescent="0.25">
      <c r="B3535" s="113" t="s">
        <v>14634</v>
      </c>
      <c r="C3535" s="71" t="s">
        <v>7092</v>
      </c>
      <c r="D3535" s="114" t="s">
        <v>7092</v>
      </c>
    </row>
    <row r="3536" spans="2:4" x14ac:dyDescent="0.25">
      <c r="B3536" s="113" t="s">
        <v>14635</v>
      </c>
      <c r="C3536" s="71" t="s">
        <v>7092</v>
      </c>
      <c r="D3536" s="114" t="s">
        <v>7092</v>
      </c>
    </row>
    <row r="3537" spans="2:4" x14ac:dyDescent="0.25">
      <c r="B3537" s="113" t="s">
        <v>14636</v>
      </c>
      <c r="C3537" s="71" t="s">
        <v>7092</v>
      </c>
      <c r="D3537" s="114" t="s">
        <v>7091</v>
      </c>
    </row>
    <row r="3538" spans="2:4" x14ac:dyDescent="0.25">
      <c r="B3538" s="113" t="s">
        <v>14637</v>
      </c>
      <c r="C3538" s="71" t="s">
        <v>7092</v>
      </c>
      <c r="D3538" s="114" t="s">
        <v>7092</v>
      </c>
    </row>
    <row r="3539" spans="2:4" x14ac:dyDescent="0.25">
      <c r="B3539" s="113" t="s">
        <v>7346</v>
      </c>
      <c r="C3539" s="71" t="s">
        <v>7091</v>
      </c>
      <c r="D3539" s="114" t="s">
        <v>7092</v>
      </c>
    </row>
    <row r="3540" spans="2:4" x14ac:dyDescent="0.25">
      <c r="B3540" s="113" t="s">
        <v>5521</v>
      </c>
      <c r="C3540" s="71" t="s">
        <v>7091</v>
      </c>
      <c r="D3540" s="114" t="s">
        <v>7092</v>
      </c>
    </row>
    <row r="3541" spans="2:4" x14ac:dyDescent="0.25">
      <c r="B3541" s="113" t="s">
        <v>5520</v>
      </c>
      <c r="C3541" s="71" t="s">
        <v>7091</v>
      </c>
      <c r="D3541" s="114" t="s">
        <v>7092</v>
      </c>
    </row>
    <row r="3542" spans="2:4" x14ac:dyDescent="0.25">
      <c r="B3542" s="113" t="s">
        <v>5522</v>
      </c>
      <c r="C3542" s="71" t="s">
        <v>7091</v>
      </c>
      <c r="D3542" s="114" t="s">
        <v>7092</v>
      </c>
    </row>
    <row r="3543" spans="2:4" x14ac:dyDescent="0.25">
      <c r="B3543" s="113" t="s">
        <v>5523</v>
      </c>
      <c r="C3543" s="71" t="s">
        <v>7091</v>
      </c>
      <c r="D3543" s="114" t="s">
        <v>7092</v>
      </c>
    </row>
    <row r="3544" spans="2:4" x14ac:dyDescent="0.25">
      <c r="B3544" s="113" t="s">
        <v>5524</v>
      </c>
      <c r="C3544" s="71" t="s">
        <v>7091</v>
      </c>
      <c r="D3544" s="114" t="s">
        <v>7092</v>
      </c>
    </row>
    <row r="3545" spans="2:4" x14ac:dyDescent="0.25">
      <c r="B3545" s="113" t="s">
        <v>5525</v>
      </c>
      <c r="C3545" s="71" t="s">
        <v>7091</v>
      </c>
      <c r="D3545" s="114" t="s">
        <v>7092</v>
      </c>
    </row>
    <row r="3546" spans="2:4" x14ac:dyDescent="0.25">
      <c r="B3546" s="113" t="s">
        <v>14638</v>
      </c>
      <c r="C3546" s="71" t="s">
        <v>7092</v>
      </c>
      <c r="D3546" s="114" t="s">
        <v>7092</v>
      </c>
    </row>
    <row r="3547" spans="2:4" x14ac:dyDescent="0.25">
      <c r="B3547" s="113" t="s">
        <v>11499</v>
      </c>
      <c r="C3547" s="71" t="s">
        <v>7092</v>
      </c>
      <c r="D3547" s="114" t="s">
        <v>7092</v>
      </c>
    </row>
    <row r="3548" spans="2:4" x14ac:dyDescent="0.25">
      <c r="B3548" s="113" t="s">
        <v>6566</v>
      </c>
      <c r="C3548" s="71" t="s">
        <v>7091</v>
      </c>
      <c r="D3548" s="114" t="s">
        <v>7092</v>
      </c>
    </row>
    <row r="3549" spans="2:4" x14ac:dyDescent="0.25">
      <c r="B3549" s="113" t="s">
        <v>5526</v>
      </c>
      <c r="C3549" s="71" t="s">
        <v>7091</v>
      </c>
      <c r="D3549" s="114" t="s">
        <v>7092</v>
      </c>
    </row>
    <row r="3550" spans="2:4" x14ac:dyDescent="0.25">
      <c r="B3550" s="113" t="s">
        <v>7347</v>
      </c>
      <c r="C3550" s="71" t="s">
        <v>7092</v>
      </c>
      <c r="D3550" s="114" t="s">
        <v>7092</v>
      </c>
    </row>
    <row r="3551" spans="2:4" x14ac:dyDescent="0.25">
      <c r="B3551" s="113" t="s">
        <v>14639</v>
      </c>
      <c r="C3551" s="71" t="s">
        <v>7092</v>
      </c>
      <c r="D3551" s="114" t="s">
        <v>7092</v>
      </c>
    </row>
    <row r="3552" spans="2:4" x14ac:dyDescent="0.25">
      <c r="B3552" s="113" t="s">
        <v>7348</v>
      </c>
      <c r="C3552" s="71" t="s">
        <v>7092</v>
      </c>
      <c r="D3552" s="114" t="s">
        <v>7092</v>
      </c>
    </row>
    <row r="3553" spans="2:4" x14ac:dyDescent="0.25">
      <c r="B3553" s="113" t="s">
        <v>7349</v>
      </c>
      <c r="C3553" s="71" t="s">
        <v>7092</v>
      </c>
      <c r="D3553" s="114" t="s">
        <v>7092</v>
      </c>
    </row>
    <row r="3554" spans="2:4" x14ac:dyDescent="0.25">
      <c r="B3554" s="113" t="s">
        <v>10154</v>
      </c>
      <c r="C3554" s="71" t="s">
        <v>7092</v>
      </c>
      <c r="D3554" s="114" t="s">
        <v>7092</v>
      </c>
    </row>
    <row r="3555" spans="2:4" x14ac:dyDescent="0.25">
      <c r="B3555" s="113" t="s">
        <v>14640</v>
      </c>
      <c r="C3555" s="71" t="s">
        <v>7092</v>
      </c>
      <c r="D3555" s="114" t="s">
        <v>7092</v>
      </c>
    </row>
    <row r="3556" spans="2:4" x14ac:dyDescent="0.25">
      <c r="B3556" s="113" t="s">
        <v>7350</v>
      </c>
      <c r="C3556" s="71" t="s">
        <v>7091</v>
      </c>
      <c r="D3556" s="114" t="s">
        <v>7092</v>
      </c>
    </row>
    <row r="3557" spans="2:4" x14ac:dyDescent="0.25">
      <c r="B3557" s="113" t="s">
        <v>7351</v>
      </c>
      <c r="C3557" s="71" t="s">
        <v>7091</v>
      </c>
      <c r="D3557" s="114" t="s">
        <v>7092</v>
      </c>
    </row>
    <row r="3558" spans="2:4" x14ac:dyDescent="0.25">
      <c r="B3558" s="113" t="s">
        <v>11500</v>
      </c>
      <c r="C3558" s="71" t="s">
        <v>7092</v>
      </c>
      <c r="D3558" s="114" t="s">
        <v>7092</v>
      </c>
    </row>
    <row r="3559" spans="2:4" x14ac:dyDescent="0.25">
      <c r="B3559" s="113" t="s">
        <v>14641</v>
      </c>
      <c r="C3559" s="71" t="s">
        <v>7092</v>
      </c>
      <c r="D3559" s="114" t="s">
        <v>7092</v>
      </c>
    </row>
    <row r="3560" spans="2:4" x14ac:dyDescent="0.25">
      <c r="B3560" s="113" t="s">
        <v>14642</v>
      </c>
      <c r="C3560" s="71" t="s">
        <v>7092</v>
      </c>
      <c r="D3560" s="114" t="s">
        <v>7092</v>
      </c>
    </row>
    <row r="3561" spans="2:4" x14ac:dyDescent="0.25">
      <c r="B3561" s="113" t="s">
        <v>14643</v>
      </c>
      <c r="C3561" s="71" t="s">
        <v>7092</v>
      </c>
      <c r="D3561" s="114" t="s">
        <v>7092</v>
      </c>
    </row>
    <row r="3562" spans="2:4" x14ac:dyDescent="0.25">
      <c r="B3562" s="113" t="s">
        <v>5527</v>
      </c>
      <c r="C3562" s="71" t="s">
        <v>7092</v>
      </c>
      <c r="D3562" s="114" t="s">
        <v>7092</v>
      </c>
    </row>
    <row r="3563" spans="2:4" x14ac:dyDescent="0.25">
      <c r="B3563" s="113" t="s">
        <v>9707</v>
      </c>
      <c r="C3563" s="71" t="s">
        <v>7092</v>
      </c>
      <c r="D3563" s="114" t="s">
        <v>7092</v>
      </c>
    </row>
    <row r="3564" spans="2:4" x14ac:dyDescent="0.25">
      <c r="B3564" s="113" t="s">
        <v>14644</v>
      </c>
      <c r="C3564" s="71" t="s">
        <v>7092</v>
      </c>
      <c r="D3564" s="114" t="s">
        <v>7092</v>
      </c>
    </row>
    <row r="3565" spans="2:4" x14ac:dyDescent="0.25">
      <c r="B3565" s="113" t="s">
        <v>14645</v>
      </c>
      <c r="C3565" s="71" t="s">
        <v>7092</v>
      </c>
      <c r="D3565" s="114" t="s">
        <v>7092</v>
      </c>
    </row>
    <row r="3566" spans="2:4" x14ac:dyDescent="0.25">
      <c r="B3566" s="113" t="s">
        <v>9708</v>
      </c>
      <c r="C3566" s="71" t="s">
        <v>7091</v>
      </c>
      <c r="D3566" s="114" t="s">
        <v>7092</v>
      </c>
    </row>
    <row r="3567" spans="2:4" x14ac:dyDescent="0.25">
      <c r="B3567" s="113" t="s">
        <v>14646</v>
      </c>
      <c r="C3567" s="71" t="s">
        <v>7092</v>
      </c>
      <c r="D3567" s="114" t="s">
        <v>7092</v>
      </c>
    </row>
    <row r="3568" spans="2:4" x14ac:dyDescent="0.25">
      <c r="B3568" s="113" t="s">
        <v>14647</v>
      </c>
      <c r="C3568" s="71" t="s">
        <v>7092</v>
      </c>
      <c r="D3568" s="114" t="s">
        <v>7092</v>
      </c>
    </row>
    <row r="3569" spans="2:4" x14ac:dyDescent="0.25">
      <c r="B3569" s="113" t="s">
        <v>14648</v>
      </c>
      <c r="C3569" s="71" t="s">
        <v>7092</v>
      </c>
      <c r="D3569" s="114" t="s">
        <v>7092</v>
      </c>
    </row>
    <row r="3570" spans="2:4" x14ac:dyDescent="0.25">
      <c r="B3570" s="113" t="s">
        <v>11420</v>
      </c>
      <c r="C3570" s="71" t="s">
        <v>7092</v>
      </c>
      <c r="D3570" s="114" t="s">
        <v>7092</v>
      </c>
    </row>
    <row r="3571" spans="2:4" x14ac:dyDescent="0.25">
      <c r="B3571" s="113" t="s">
        <v>5528</v>
      </c>
      <c r="C3571" s="71" t="s">
        <v>7092</v>
      </c>
      <c r="D3571" s="114" t="s">
        <v>7092</v>
      </c>
    </row>
    <row r="3572" spans="2:4" x14ac:dyDescent="0.25">
      <c r="B3572" s="113" t="s">
        <v>5529</v>
      </c>
      <c r="C3572" s="71" t="s">
        <v>7091</v>
      </c>
      <c r="D3572" s="114" t="s">
        <v>7092</v>
      </c>
    </row>
    <row r="3573" spans="2:4" x14ac:dyDescent="0.25">
      <c r="B3573" s="113" t="s">
        <v>5530</v>
      </c>
      <c r="C3573" s="71" t="s">
        <v>7092</v>
      </c>
      <c r="D3573" s="114" t="s">
        <v>7092</v>
      </c>
    </row>
    <row r="3574" spans="2:4" x14ac:dyDescent="0.25">
      <c r="B3574" s="113" t="s">
        <v>14649</v>
      </c>
      <c r="C3574" s="71" t="s">
        <v>7092</v>
      </c>
      <c r="D3574" s="114" t="s">
        <v>7092</v>
      </c>
    </row>
    <row r="3575" spans="2:4" x14ac:dyDescent="0.25">
      <c r="B3575" s="113" t="s">
        <v>9709</v>
      </c>
      <c r="C3575" s="71" t="s">
        <v>7091</v>
      </c>
      <c r="D3575" s="114" t="s">
        <v>7092</v>
      </c>
    </row>
    <row r="3576" spans="2:4" x14ac:dyDescent="0.25">
      <c r="B3576" s="113" t="s">
        <v>9710</v>
      </c>
      <c r="C3576" s="71" t="s">
        <v>7091</v>
      </c>
      <c r="D3576" s="114" t="s">
        <v>7092</v>
      </c>
    </row>
    <row r="3577" spans="2:4" x14ac:dyDescent="0.25">
      <c r="B3577" s="113" t="s">
        <v>9711</v>
      </c>
      <c r="C3577" s="71" t="s">
        <v>7091</v>
      </c>
      <c r="D3577" s="114" t="s">
        <v>7092</v>
      </c>
    </row>
    <row r="3578" spans="2:4" x14ac:dyDescent="0.25">
      <c r="B3578" s="113" t="s">
        <v>9712</v>
      </c>
      <c r="C3578" s="71" t="s">
        <v>7092</v>
      </c>
      <c r="D3578" s="114" t="s">
        <v>7092</v>
      </c>
    </row>
    <row r="3579" spans="2:4" x14ac:dyDescent="0.25">
      <c r="B3579" s="113" t="s">
        <v>14650</v>
      </c>
      <c r="C3579" s="71" t="s">
        <v>7092</v>
      </c>
      <c r="D3579" s="114" t="s">
        <v>7092</v>
      </c>
    </row>
    <row r="3580" spans="2:4" x14ac:dyDescent="0.25">
      <c r="B3580" s="113" t="s">
        <v>14651</v>
      </c>
      <c r="C3580" s="71" t="s">
        <v>7092</v>
      </c>
      <c r="D3580" s="114" t="s">
        <v>7092</v>
      </c>
    </row>
    <row r="3581" spans="2:4" x14ac:dyDescent="0.25">
      <c r="B3581" s="113" t="s">
        <v>9713</v>
      </c>
      <c r="C3581" s="71" t="s">
        <v>7091</v>
      </c>
      <c r="D3581" s="114" t="s">
        <v>7092</v>
      </c>
    </row>
    <row r="3582" spans="2:4" x14ac:dyDescent="0.25">
      <c r="B3582" s="113" t="s">
        <v>5531</v>
      </c>
      <c r="C3582" s="71" t="s">
        <v>7091</v>
      </c>
      <c r="D3582" s="114" t="s">
        <v>7092</v>
      </c>
    </row>
    <row r="3583" spans="2:4" x14ac:dyDescent="0.25">
      <c r="B3583" s="113" t="s">
        <v>5532</v>
      </c>
      <c r="C3583" s="71" t="s">
        <v>7091</v>
      </c>
      <c r="D3583" s="114" t="s">
        <v>7092</v>
      </c>
    </row>
    <row r="3584" spans="2:4" x14ac:dyDescent="0.25">
      <c r="B3584" s="113" t="s">
        <v>9714</v>
      </c>
      <c r="C3584" s="71" t="s">
        <v>7091</v>
      </c>
      <c r="D3584" s="114" t="s">
        <v>7092</v>
      </c>
    </row>
    <row r="3585" spans="2:4" x14ac:dyDescent="0.25">
      <c r="B3585" s="113" t="s">
        <v>6567</v>
      </c>
      <c r="C3585" s="71" t="s">
        <v>7091</v>
      </c>
      <c r="D3585" s="114" t="s">
        <v>7092</v>
      </c>
    </row>
    <row r="3586" spans="2:4" x14ac:dyDescent="0.25">
      <c r="B3586" s="113" t="s">
        <v>6568</v>
      </c>
      <c r="C3586" s="71" t="s">
        <v>7091</v>
      </c>
      <c r="D3586" s="114" t="s">
        <v>7092</v>
      </c>
    </row>
    <row r="3587" spans="2:4" x14ac:dyDescent="0.25">
      <c r="B3587" s="113" t="s">
        <v>6569</v>
      </c>
      <c r="C3587" s="71" t="s">
        <v>7091</v>
      </c>
      <c r="D3587" s="114" t="s">
        <v>7092</v>
      </c>
    </row>
    <row r="3588" spans="2:4" x14ac:dyDescent="0.25">
      <c r="B3588" s="113" t="s">
        <v>14652</v>
      </c>
      <c r="C3588" s="71" t="s">
        <v>7092</v>
      </c>
      <c r="D3588" s="114" t="s">
        <v>7092</v>
      </c>
    </row>
    <row r="3589" spans="2:4" x14ac:dyDescent="0.25">
      <c r="B3589" s="113" t="s">
        <v>6570</v>
      </c>
      <c r="C3589" s="71" t="s">
        <v>7091</v>
      </c>
      <c r="D3589" s="114" t="s">
        <v>7092</v>
      </c>
    </row>
    <row r="3590" spans="2:4" x14ac:dyDescent="0.25">
      <c r="B3590" s="113" t="s">
        <v>5533</v>
      </c>
      <c r="C3590" s="71" t="s">
        <v>7091</v>
      </c>
      <c r="D3590" s="114" t="s">
        <v>7092</v>
      </c>
    </row>
    <row r="3591" spans="2:4" x14ac:dyDescent="0.25">
      <c r="B3591" s="113" t="s">
        <v>6571</v>
      </c>
      <c r="C3591" s="71" t="s">
        <v>7091</v>
      </c>
      <c r="D3591" s="114" t="s">
        <v>7092</v>
      </c>
    </row>
    <row r="3592" spans="2:4" x14ac:dyDescent="0.25">
      <c r="B3592" s="113" t="s">
        <v>6572</v>
      </c>
      <c r="C3592" s="71" t="s">
        <v>7091</v>
      </c>
      <c r="D3592" s="114" t="s">
        <v>7092</v>
      </c>
    </row>
    <row r="3593" spans="2:4" x14ac:dyDescent="0.25">
      <c r="B3593" s="113" t="s">
        <v>6573</v>
      </c>
      <c r="C3593" s="71" t="s">
        <v>7092</v>
      </c>
      <c r="D3593" s="114" t="s">
        <v>7092</v>
      </c>
    </row>
    <row r="3594" spans="2:4" x14ac:dyDescent="0.25">
      <c r="B3594" s="113" t="s">
        <v>6574</v>
      </c>
      <c r="C3594" s="71" t="s">
        <v>7091</v>
      </c>
      <c r="D3594" s="114" t="s">
        <v>7092</v>
      </c>
    </row>
    <row r="3595" spans="2:4" x14ac:dyDescent="0.25">
      <c r="B3595" s="113" t="s">
        <v>14653</v>
      </c>
      <c r="C3595" s="71" t="s">
        <v>7092</v>
      </c>
      <c r="D3595" s="114" t="s">
        <v>7092</v>
      </c>
    </row>
    <row r="3596" spans="2:4" x14ac:dyDescent="0.25">
      <c r="B3596" s="113" t="s">
        <v>2184</v>
      </c>
      <c r="C3596" s="71" t="s">
        <v>7091</v>
      </c>
      <c r="D3596" s="114" t="s">
        <v>7092</v>
      </c>
    </row>
    <row r="3597" spans="2:4" x14ac:dyDescent="0.25">
      <c r="B3597" s="113" t="s">
        <v>2185</v>
      </c>
      <c r="C3597" s="71" t="s">
        <v>7092</v>
      </c>
      <c r="D3597" s="114" t="s">
        <v>7092</v>
      </c>
    </row>
    <row r="3598" spans="2:4" x14ac:dyDescent="0.25">
      <c r="B3598" s="113" t="s">
        <v>6575</v>
      </c>
      <c r="C3598" s="71" t="s">
        <v>7091</v>
      </c>
      <c r="D3598" s="114" t="s">
        <v>7092</v>
      </c>
    </row>
    <row r="3599" spans="2:4" x14ac:dyDescent="0.25">
      <c r="B3599" s="113" t="s">
        <v>6576</v>
      </c>
      <c r="C3599" s="71" t="s">
        <v>7092</v>
      </c>
      <c r="D3599" s="114" t="s">
        <v>7092</v>
      </c>
    </row>
    <row r="3600" spans="2:4" x14ac:dyDescent="0.25">
      <c r="B3600" s="113" t="s">
        <v>6577</v>
      </c>
      <c r="C3600" s="71" t="s">
        <v>7091</v>
      </c>
      <c r="D3600" s="114" t="s">
        <v>7092</v>
      </c>
    </row>
    <row r="3601" spans="2:4" x14ac:dyDescent="0.25">
      <c r="B3601" s="113" t="s">
        <v>7695</v>
      </c>
      <c r="C3601" s="71" t="s">
        <v>7091</v>
      </c>
      <c r="D3601" s="114" t="s">
        <v>7092</v>
      </c>
    </row>
    <row r="3602" spans="2:4" x14ac:dyDescent="0.25">
      <c r="B3602" s="113" t="s">
        <v>14654</v>
      </c>
      <c r="C3602" s="71" t="s">
        <v>7092</v>
      </c>
      <c r="D3602" s="114" t="s">
        <v>7092</v>
      </c>
    </row>
    <row r="3603" spans="2:4" x14ac:dyDescent="0.25">
      <c r="B3603" s="113" t="s">
        <v>567</v>
      </c>
      <c r="C3603" s="71" t="s">
        <v>7091</v>
      </c>
      <c r="D3603" s="114" t="s">
        <v>7092</v>
      </c>
    </row>
    <row r="3604" spans="2:4" x14ac:dyDescent="0.25">
      <c r="B3604" s="113" t="s">
        <v>7696</v>
      </c>
      <c r="C3604" s="71" t="s">
        <v>7091</v>
      </c>
      <c r="D3604" s="114" t="s">
        <v>7092</v>
      </c>
    </row>
    <row r="3605" spans="2:4" x14ac:dyDescent="0.25">
      <c r="B3605" s="113" t="s">
        <v>2186</v>
      </c>
      <c r="C3605" s="71" t="s">
        <v>7091</v>
      </c>
      <c r="D3605" s="114" t="s">
        <v>7092</v>
      </c>
    </row>
    <row r="3606" spans="2:4" x14ac:dyDescent="0.25">
      <c r="B3606" s="113" t="s">
        <v>7697</v>
      </c>
      <c r="C3606" s="71" t="s">
        <v>7091</v>
      </c>
      <c r="D3606" s="114" t="s">
        <v>7092</v>
      </c>
    </row>
    <row r="3607" spans="2:4" x14ac:dyDescent="0.25">
      <c r="B3607" s="113" t="s">
        <v>2187</v>
      </c>
      <c r="C3607" s="71" t="s">
        <v>7092</v>
      </c>
      <c r="D3607" s="114" t="s">
        <v>7092</v>
      </c>
    </row>
    <row r="3608" spans="2:4" x14ac:dyDescent="0.25">
      <c r="B3608" s="113" t="s">
        <v>11394</v>
      </c>
      <c r="C3608" s="71" t="s">
        <v>7092</v>
      </c>
      <c r="D3608" s="114" t="s">
        <v>7092</v>
      </c>
    </row>
    <row r="3609" spans="2:4" x14ac:dyDescent="0.25">
      <c r="B3609" s="113" t="s">
        <v>568</v>
      </c>
      <c r="C3609" s="71" t="s">
        <v>7091</v>
      </c>
      <c r="D3609" s="114" t="s">
        <v>7092</v>
      </c>
    </row>
    <row r="3610" spans="2:4" x14ac:dyDescent="0.25">
      <c r="B3610" s="113" t="s">
        <v>14655</v>
      </c>
      <c r="C3610" s="71" t="s">
        <v>7092</v>
      </c>
      <c r="D3610" s="114" t="s">
        <v>7092</v>
      </c>
    </row>
    <row r="3611" spans="2:4" x14ac:dyDescent="0.25">
      <c r="B3611" s="113" t="s">
        <v>7698</v>
      </c>
      <c r="C3611" s="71" t="s">
        <v>7091</v>
      </c>
      <c r="D3611" s="114" t="s">
        <v>7092</v>
      </c>
    </row>
    <row r="3612" spans="2:4" x14ac:dyDescent="0.25">
      <c r="B3612" s="113" t="s">
        <v>7699</v>
      </c>
      <c r="C3612" s="71" t="s">
        <v>7091</v>
      </c>
      <c r="D3612" s="114" t="s">
        <v>7092</v>
      </c>
    </row>
    <row r="3613" spans="2:4" x14ac:dyDescent="0.25">
      <c r="B3613" s="113" t="s">
        <v>7700</v>
      </c>
      <c r="C3613" s="71" t="s">
        <v>7091</v>
      </c>
      <c r="D3613" s="114" t="s">
        <v>7092</v>
      </c>
    </row>
    <row r="3614" spans="2:4" x14ac:dyDescent="0.25">
      <c r="B3614" s="113" t="s">
        <v>7701</v>
      </c>
      <c r="C3614" s="71" t="s">
        <v>7091</v>
      </c>
      <c r="D3614" s="114" t="s">
        <v>7092</v>
      </c>
    </row>
    <row r="3615" spans="2:4" x14ac:dyDescent="0.25">
      <c r="B3615" s="113" t="s">
        <v>7702</v>
      </c>
      <c r="C3615" s="71" t="s">
        <v>7091</v>
      </c>
      <c r="D3615" s="114" t="s">
        <v>7092</v>
      </c>
    </row>
    <row r="3616" spans="2:4" x14ac:dyDescent="0.25">
      <c r="B3616" s="113" t="s">
        <v>7703</v>
      </c>
      <c r="C3616" s="71" t="s">
        <v>7091</v>
      </c>
      <c r="D3616" s="114" t="s">
        <v>7092</v>
      </c>
    </row>
    <row r="3617" spans="2:4" x14ac:dyDescent="0.25">
      <c r="B3617" s="113" t="s">
        <v>7704</v>
      </c>
      <c r="C3617" s="71" t="s">
        <v>7091</v>
      </c>
      <c r="D3617" s="114" t="s">
        <v>7092</v>
      </c>
    </row>
    <row r="3618" spans="2:4" x14ac:dyDescent="0.25">
      <c r="B3618" s="113" t="s">
        <v>7705</v>
      </c>
      <c r="C3618" s="71" t="s">
        <v>7092</v>
      </c>
      <c r="D3618" s="114" t="s">
        <v>7092</v>
      </c>
    </row>
    <row r="3619" spans="2:4" x14ac:dyDescent="0.25">
      <c r="B3619" s="113" t="s">
        <v>2188</v>
      </c>
      <c r="C3619" s="71" t="s">
        <v>7091</v>
      </c>
      <c r="D3619" s="114" t="s">
        <v>7092</v>
      </c>
    </row>
    <row r="3620" spans="2:4" x14ac:dyDescent="0.25">
      <c r="B3620" s="113" t="s">
        <v>7706</v>
      </c>
      <c r="C3620" s="71" t="s">
        <v>7091</v>
      </c>
      <c r="D3620" s="114" t="s">
        <v>7092</v>
      </c>
    </row>
    <row r="3621" spans="2:4" x14ac:dyDescent="0.25">
      <c r="B3621" s="113" t="s">
        <v>7707</v>
      </c>
      <c r="C3621" s="71" t="s">
        <v>7091</v>
      </c>
      <c r="D3621" s="114" t="s">
        <v>7092</v>
      </c>
    </row>
    <row r="3622" spans="2:4" x14ac:dyDescent="0.25">
      <c r="B3622" s="113" t="s">
        <v>7708</v>
      </c>
      <c r="C3622" s="71" t="s">
        <v>7091</v>
      </c>
      <c r="D3622" s="114" t="s">
        <v>7092</v>
      </c>
    </row>
    <row r="3623" spans="2:4" x14ac:dyDescent="0.25">
      <c r="B3623" s="113" t="s">
        <v>14656</v>
      </c>
      <c r="C3623" s="71" t="s">
        <v>7092</v>
      </c>
      <c r="D3623" s="114" t="s">
        <v>7092</v>
      </c>
    </row>
    <row r="3624" spans="2:4" x14ac:dyDescent="0.25">
      <c r="B3624" s="113" t="s">
        <v>7709</v>
      </c>
      <c r="C3624" s="71" t="s">
        <v>7091</v>
      </c>
      <c r="D3624" s="114" t="s">
        <v>7092</v>
      </c>
    </row>
    <row r="3625" spans="2:4" x14ac:dyDescent="0.25">
      <c r="B3625" s="113" t="s">
        <v>569</v>
      </c>
      <c r="C3625" s="71" t="s">
        <v>7091</v>
      </c>
      <c r="D3625" s="114" t="s">
        <v>7092</v>
      </c>
    </row>
    <row r="3626" spans="2:4" x14ac:dyDescent="0.25">
      <c r="B3626" s="113" t="s">
        <v>14657</v>
      </c>
      <c r="C3626" s="71" t="s">
        <v>7092</v>
      </c>
      <c r="D3626" s="114" t="s">
        <v>7092</v>
      </c>
    </row>
    <row r="3627" spans="2:4" x14ac:dyDescent="0.25">
      <c r="B3627" s="113" t="s">
        <v>14658</v>
      </c>
      <c r="C3627" s="71" t="s">
        <v>7092</v>
      </c>
      <c r="D3627" s="114" t="s">
        <v>7092</v>
      </c>
    </row>
    <row r="3628" spans="2:4" x14ac:dyDescent="0.25">
      <c r="B3628" s="113" t="s">
        <v>7711</v>
      </c>
      <c r="C3628" s="71" t="s">
        <v>7091</v>
      </c>
      <c r="D3628" s="114" t="s">
        <v>7092</v>
      </c>
    </row>
    <row r="3629" spans="2:4" x14ac:dyDescent="0.25">
      <c r="B3629" s="113" t="s">
        <v>7712</v>
      </c>
      <c r="C3629" s="71" t="s">
        <v>7091</v>
      </c>
      <c r="D3629" s="114" t="s">
        <v>7092</v>
      </c>
    </row>
    <row r="3630" spans="2:4" x14ac:dyDescent="0.25">
      <c r="B3630" s="113" t="s">
        <v>7710</v>
      </c>
      <c r="C3630" s="71" t="s">
        <v>7091</v>
      </c>
      <c r="D3630" s="114" t="s">
        <v>7092</v>
      </c>
    </row>
    <row r="3631" spans="2:4" x14ac:dyDescent="0.25">
      <c r="B3631" s="113" t="s">
        <v>570</v>
      </c>
      <c r="C3631" s="71" t="s">
        <v>7091</v>
      </c>
      <c r="D3631" s="114" t="s">
        <v>7092</v>
      </c>
    </row>
    <row r="3632" spans="2:4" x14ac:dyDescent="0.25">
      <c r="B3632" s="113" t="s">
        <v>2189</v>
      </c>
      <c r="C3632" s="71" t="s">
        <v>7092</v>
      </c>
      <c r="D3632" s="114" t="s">
        <v>7092</v>
      </c>
    </row>
    <row r="3633" spans="2:4" x14ac:dyDescent="0.25">
      <c r="B3633" s="113" t="s">
        <v>9715</v>
      </c>
      <c r="C3633" s="71" t="s">
        <v>7092</v>
      </c>
      <c r="D3633" s="114" t="s">
        <v>7092</v>
      </c>
    </row>
    <row r="3634" spans="2:4" x14ac:dyDescent="0.25">
      <c r="B3634" s="113" t="s">
        <v>9716</v>
      </c>
      <c r="C3634" s="71" t="s">
        <v>7092</v>
      </c>
      <c r="D3634" s="114" t="s">
        <v>7092</v>
      </c>
    </row>
    <row r="3635" spans="2:4" x14ac:dyDescent="0.25">
      <c r="B3635" s="113" t="s">
        <v>5579</v>
      </c>
      <c r="C3635" s="71" t="s">
        <v>7092</v>
      </c>
      <c r="D3635" s="114" t="s">
        <v>7092</v>
      </c>
    </row>
    <row r="3636" spans="2:4" x14ac:dyDescent="0.25">
      <c r="B3636" s="113" t="s">
        <v>14659</v>
      </c>
      <c r="C3636" s="71" t="s">
        <v>7092</v>
      </c>
      <c r="D3636" s="114" t="s">
        <v>7092</v>
      </c>
    </row>
    <row r="3637" spans="2:4" x14ac:dyDescent="0.25">
      <c r="B3637" s="113" t="s">
        <v>5580</v>
      </c>
      <c r="C3637" s="71" t="s">
        <v>7091</v>
      </c>
      <c r="D3637" s="114" t="s">
        <v>7092</v>
      </c>
    </row>
    <row r="3638" spans="2:4" x14ac:dyDescent="0.25">
      <c r="B3638" s="113" t="s">
        <v>9717</v>
      </c>
      <c r="C3638" s="71" t="s">
        <v>7092</v>
      </c>
      <c r="D3638" s="114" t="s">
        <v>7092</v>
      </c>
    </row>
    <row r="3639" spans="2:4" x14ac:dyDescent="0.25">
      <c r="B3639" s="113" t="s">
        <v>9718</v>
      </c>
      <c r="C3639" s="71" t="s">
        <v>7092</v>
      </c>
      <c r="D3639" s="114" t="s">
        <v>7092</v>
      </c>
    </row>
    <row r="3640" spans="2:4" x14ac:dyDescent="0.25">
      <c r="B3640" s="113" t="s">
        <v>9719</v>
      </c>
      <c r="C3640" s="71" t="s">
        <v>7092</v>
      </c>
      <c r="D3640" s="114" t="s">
        <v>7092</v>
      </c>
    </row>
    <row r="3641" spans="2:4" x14ac:dyDescent="0.25">
      <c r="B3641" s="113" t="s">
        <v>14660</v>
      </c>
      <c r="C3641" s="71" t="s">
        <v>7092</v>
      </c>
      <c r="D3641" s="114" t="s">
        <v>7092</v>
      </c>
    </row>
    <row r="3642" spans="2:4" x14ac:dyDescent="0.25">
      <c r="B3642" s="113" t="s">
        <v>9720</v>
      </c>
      <c r="C3642" s="71" t="s">
        <v>7091</v>
      </c>
      <c r="D3642" s="114" t="s">
        <v>7092</v>
      </c>
    </row>
    <row r="3643" spans="2:4" x14ac:dyDescent="0.25">
      <c r="B3643" s="113" t="s">
        <v>9721</v>
      </c>
      <c r="C3643" s="71" t="s">
        <v>7091</v>
      </c>
      <c r="D3643" s="114" t="s">
        <v>7092</v>
      </c>
    </row>
    <row r="3644" spans="2:4" x14ac:dyDescent="0.25">
      <c r="B3644" s="113" t="s">
        <v>14661</v>
      </c>
      <c r="C3644" s="71" t="s">
        <v>7092</v>
      </c>
      <c r="D3644" s="114" t="s">
        <v>7092</v>
      </c>
    </row>
    <row r="3645" spans="2:4" x14ac:dyDescent="0.25">
      <c r="B3645" s="113" t="s">
        <v>14662</v>
      </c>
      <c r="C3645" s="71" t="s">
        <v>7092</v>
      </c>
      <c r="D3645" s="114" t="s">
        <v>7092</v>
      </c>
    </row>
    <row r="3646" spans="2:4" x14ac:dyDescent="0.25">
      <c r="B3646" s="113" t="s">
        <v>9722</v>
      </c>
      <c r="C3646" s="71" t="s">
        <v>7092</v>
      </c>
      <c r="D3646" s="114" t="s">
        <v>7092</v>
      </c>
    </row>
    <row r="3647" spans="2:4" x14ac:dyDescent="0.25">
      <c r="B3647" s="113" t="s">
        <v>9723</v>
      </c>
      <c r="C3647" s="71" t="s">
        <v>7092</v>
      </c>
      <c r="D3647" s="114" t="s">
        <v>7092</v>
      </c>
    </row>
    <row r="3648" spans="2:4" x14ac:dyDescent="0.25">
      <c r="B3648" s="113" t="s">
        <v>5581</v>
      </c>
      <c r="C3648" s="71" t="s">
        <v>7092</v>
      </c>
      <c r="D3648" s="114" t="s">
        <v>7092</v>
      </c>
    </row>
    <row r="3649" spans="2:4" x14ac:dyDescent="0.25">
      <c r="B3649" s="113" t="s">
        <v>5582</v>
      </c>
      <c r="C3649" s="71" t="s">
        <v>7092</v>
      </c>
      <c r="D3649" s="114" t="s">
        <v>7092</v>
      </c>
    </row>
    <row r="3650" spans="2:4" x14ac:dyDescent="0.25">
      <c r="B3650" s="113" t="s">
        <v>14663</v>
      </c>
      <c r="C3650" s="71" t="s">
        <v>7092</v>
      </c>
      <c r="D3650" s="114" t="s">
        <v>7092</v>
      </c>
    </row>
    <row r="3651" spans="2:4" x14ac:dyDescent="0.25">
      <c r="B3651" s="113" t="s">
        <v>14664</v>
      </c>
      <c r="C3651" s="71" t="s">
        <v>7092</v>
      </c>
      <c r="D3651" s="114" t="s">
        <v>7092</v>
      </c>
    </row>
    <row r="3652" spans="2:4" x14ac:dyDescent="0.25">
      <c r="B3652" s="113" t="s">
        <v>14665</v>
      </c>
      <c r="C3652" s="71" t="s">
        <v>7092</v>
      </c>
      <c r="D3652" s="114" t="s">
        <v>7092</v>
      </c>
    </row>
    <row r="3653" spans="2:4" x14ac:dyDescent="0.25">
      <c r="B3653" s="113" t="s">
        <v>14666</v>
      </c>
      <c r="C3653" s="71" t="s">
        <v>7092</v>
      </c>
      <c r="D3653" s="114" t="s">
        <v>7092</v>
      </c>
    </row>
    <row r="3654" spans="2:4" x14ac:dyDescent="0.25">
      <c r="B3654" s="113" t="s">
        <v>14667</v>
      </c>
      <c r="C3654" s="71" t="s">
        <v>7092</v>
      </c>
      <c r="D3654" s="114" t="s">
        <v>7092</v>
      </c>
    </row>
    <row r="3655" spans="2:4" x14ac:dyDescent="0.25">
      <c r="B3655" s="113" t="s">
        <v>14668</v>
      </c>
      <c r="C3655" s="71" t="s">
        <v>7092</v>
      </c>
      <c r="D3655" s="114" t="s">
        <v>7092</v>
      </c>
    </row>
    <row r="3656" spans="2:4" x14ac:dyDescent="0.25">
      <c r="B3656" s="113" t="s">
        <v>14669</v>
      </c>
      <c r="C3656" s="71" t="s">
        <v>7092</v>
      </c>
      <c r="D3656" s="114" t="s">
        <v>7092</v>
      </c>
    </row>
    <row r="3657" spans="2:4" x14ac:dyDescent="0.25">
      <c r="B3657" s="113" t="s">
        <v>14670</v>
      </c>
      <c r="C3657" s="71" t="s">
        <v>7092</v>
      </c>
      <c r="D3657" s="114" t="s">
        <v>7092</v>
      </c>
    </row>
    <row r="3658" spans="2:4" x14ac:dyDescent="0.25">
      <c r="B3658" s="113" t="s">
        <v>14671</v>
      </c>
      <c r="C3658" s="71" t="s">
        <v>7092</v>
      </c>
      <c r="D3658" s="114" t="s">
        <v>7092</v>
      </c>
    </row>
    <row r="3659" spans="2:4" x14ac:dyDescent="0.25">
      <c r="B3659" s="113" t="s">
        <v>14672</v>
      </c>
      <c r="C3659" s="71" t="s">
        <v>7092</v>
      </c>
      <c r="D3659" s="114" t="s">
        <v>7092</v>
      </c>
    </row>
    <row r="3660" spans="2:4" x14ac:dyDescent="0.25">
      <c r="B3660" s="113" t="s">
        <v>14673</v>
      </c>
      <c r="C3660" s="71" t="s">
        <v>7092</v>
      </c>
      <c r="D3660" s="114" t="s">
        <v>7092</v>
      </c>
    </row>
    <row r="3661" spans="2:4" x14ac:dyDescent="0.25">
      <c r="B3661" s="113" t="s">
        <v>14674</v>
      </c>
      <c r="C3661" s="71" t="s">
        <v>7092</v>
      </c>
      <c r="D3661" s="114" t="s">
        <v>7092</v>
      </c>
    </row>
    <row r="3662" spans="2:4" x14ac:dyDescent="0.25">
      <c r="B3662" s="113" t="s">
        <v>14675</v>
      </c>
      <c r="C3662" s="71" t="s">
        <v>7092</v>
      </c>
      <c r="D3662" s="114" t="s">
        <v>7092</v>
      </c>
    </row>
    <row r="3663" spans="2:4" x14ac:dyDescent="0.25">
      <c r="B3663" s="113" t="s">
        <v>14676</v>
      </c>
      <c r="C3663" s="71" t="s">
        <v>7092</v>
      </c>
      <c r="D3663" s="114" t="s">
        <v>7092</v>
      </c>
    </row>
    <row r="3664" spans="2:4" x14ac:dyDescent="0.25">
      <c r="B3664" s="113" t="s">
        <v>14677</v>
      </c>
      <c r="C3664" s="71" t="s">
        <v>7092</v>
      </c>
      <c r="D3664" s="114" t="s">
        <v>7092</v>
      </c>
    </row>
    <row r="3665" spans="2:4" x14ac:dyDescent="0.25">
      <c r="B3665" s="113" t="s">
        <v>14678</v>
      </c>
      <c r="C3665" s="71" t="s">
        <v>7092</v>
      </c>
      <c r="D3665" s="114" t="s">
        <v>7092</v>
      </c>
    </row>
    <row r="3666" spans="2:4" x14ac:dyDescent="0.25">
      <c r="B3666" s="113" t="s">
        <v>14679</v>
      </c>
      <c r="C3666" s="71" t="s">
        <v>7092</v>
      </c>
      <c r="D3666" s="114" t="s">
        <v>7092</v>
      </c>
    </row>
    <row r="3667" spans="2:4" x14ac:dyDescent="0.25">
      <c r="B3667" s="113" t="s">
        <v>14680</v>
      </c>
      <c r="C3667" s="71" t="s">
        <v>7092</v>
      </c>
      <c r="D3667" s="114" t="s">
        <v>7092</v>
      </c>
    </row>
    <row r="3668" spans="2:4" x14ac:dyDescent="0.25">
      <c r="B3668" s="113" t="s">
        <v>14681</v>
      </c>
      <c r="C3668" s="71" t="s">
        <v>7092</v>
      </c>
      <c r="D3668" s="114" t="s">
        <v>7092</v>
      </c>
    </row>
    <row r="3669" spans="2:4" x14ac:dyDescent="0.25">
      <c r="B3669" s="113" t="s">
        <v>14682</v>
      </c>
      <c r="C3669" s="71" t="s">
        <v>7092</v>
      </c>
      <c r="D3669" s="114" t="s">
        <v>7092</v>
      </c>
    </row>
    <row r="3670" spans="2:4" x14ac:dyDescent="0.25">
      <c r="B3670" s="113" t="s">
        <v>14683</v>
      </c>
      <c r="C3670" s="71" t="s">
        <v>7092</v>
      </c>
      <c r="D3670" s="114" t="s">
        <v>7092</v>
      </c>
    </row>
    <row r="3671" spans="2:4" x14ac:dyDescent="0.25">
      <c r="B3671" s="113" t="s">
        <v>14684</v>
      </c>
      <c r="C3671" s="71" t="s">
        <v>7092</v>
      </c>
      <c r="D3671" s="114" t="s">
        <v>7092</v>
      </c>
    </row>
    <row r="3672" spans="2:4" x14ac:dyDescent="0.25">
      <c r="B3672" s="113" t="s">
        <v>14685</v>
      </c>
      <c r="C3672" s="71" t="s">
        <v>7092</v>
      </c>
      <c r="D3672" s="114" t="s">
        <v>7092</v>
      </c>
    </row>
    <row r="3673" spans="2:4" x14ac:dyDescent="0.25">
      <c r="B3673" s="113" t="s">
        <v>14686</v>
      </c>
      <c r="C3673" s="71" t="s">
        <v>7092</v>
      </c>
      <c r="D3673" s="114" t="s">
        <v>7092</v>
      </c>
    </row>
    <row r="3674" spans="2:4" x14ac:dyDescent="0.25">
      <c r="B3674" s="113" t="s">
        <v>14687</v>
      </c>
      <c r="C3674" s="71" t="s">
        <v>7092</v>
      </c>
      <c r="D3674" s="114" t="s">
        <v>7092</v>
      </c>
    </row>
    <row r="3675" spans="2:4" x14ac:dyDescent="0.25">
      <c r="B3675" s="113" t="s">
        <v>14688</v>
      </c>
      <c r="C3675" s="71" t="s">
        <v>7092</v>
      </c>
      <c r="D3675" s="114" t="s">
        <v>7092</v>
      </c>
    </row>
    <row r="3676" spans="2:4" x14ac:dyDescent="0.25">
      <c r="B3676" s="113" t="s">
        <v>14689</v>
      </c>
      <c r="C3676" s="71" t="s">
        <v>7092</v>
      </c>
      <c r="D3676" s="114" t="s">
        <v>7092</v>
      </c>
    </row>
    <row r="3677" spans="2:4" x14ac:dyDescent="0.25">
      <c r="B3677" s="113" t="s">
        <v>14690</v>
      </c>
      <c r="C3677" s="71" t="s">
        <v>7092</v>
      </c>
      <c r="D3677" s="114" t="s">
        <v>7092</v>
      </c>
    </row>
    <row r="3678" spans="2:4" x14ac:dyDescent="0.25">
      <c r="B3678" s="113" t="s">
        <v>5583</v>
      </c>
      <c r="C3678" s="71" t="s">
        <v>7092</v>
      </c>
      <c r="D3678" s="114" t="s">
        <v>7092</v>
      </c>
    </row>
    <row r="3679" spans="2:4" x14ac:dyDescent="0.25">
      <c r="B3679" s="113" t="s">
        <v>5584</v>
      </c>
      <c r="C3679" s="71" t="s">
        <v>7092</v>
      </c>
      <c r="D3679" s="114" t="s">
        <v>7092</v>
      </c>
    </row>
    <row r="3680" spans="2:4" x14ac:dyDescent="0.25">
      <c r="B3680" s="113" t="s">
        <v>5585</v>
      </c>
      <c r="C3680" s="71" t="s">
        <v>7092</v>
      </c>
      <c r="D3680" s="114" t="s">
        <v>7092</v>
      </c>
    </row>
    <row r="3681" spans="2:4" x14ac:dyDescent="0.25">
      <c r="B3681" s="113" t="s">
        <v>5586</v>
      </c>
      <c r="C3681" s="71" t="s">
        <v>7092</v>
      </c>
      <c r="D3681" s="114" t="s">
        <v>7092</v>
      </c>
    </row>
    <row r="3682" spans="2:4" x14ac:dyDescent="0.25">
      <c r="B3682" s="113" t="s">
        <v>1981</v>
      </c>
      <c r="C3682" s="71" t="s">
        <v>7092</v>
      </c>
      <c r="D3682" s="114" t="s">
        <v>7092</v>
      </c>
    </row>
    <row r="3683" spans="2:4" x14ac:dyDescent="0.25">
      <c r="B3683" s="113" t="s">
        <v>1982</v>
      </c>
      <c r="C3683" s="71" t="s">
        <v>7092</v>
      </c>
      <c r="D3683" s="114" t="s">
        <v>7092</v>
      </c>
    </row>
    <row r="3684" spans="2:4" x14ac:dyDescent="0.25">
      <c r="B3684" s="113" t="s">
        <v>9724</v>
      </c>
      <c r="C3684" s="71" t="s">
        <v>7092</v>
      </c>
      <c r="D3684" s="114" t="s">
        <v>7092</v>
      </c>
    </row>
    <row r="3685" spans="2:4" x14ac:dyDescent="0.25">
      <c r="B3685" s="113" t="s">
        <v>1983</v>
      </c>
      <c r="C3685" s="71" t="s">
        <v>7092</v>
      </c>
      <c r="D3685" s="114" t="s">
        <v>7092</v>
      </c>
    </row>
    <row r="3686" spans="2:4" x14ac:dyDescent="0.25">
      <c r="B3686" s="113" t="s">
        <v>9725</v>
      </c>
      <c r="C3686" s="71" t="s">
        <v>7092</v>
      </c>
      <c r="D3686" s="114" t="s">
        <v>7092</v>
      </c>
    </row>
    <row r="3687" spans="2:4" x14ac:dyDescent="0.25">
      <c r="B3687" s="113" t="s">
        <v>1984</v>
      </c>
      <c r="C3687" s="71" t="s">
        <v>7092</v>
      </c>
      <c r="D3687" s="114" t="s">
        <v>7092</v>
      </c>
    </row>
    <row r="3688" spans="2:4" x14ac:dyDescent="0.25">
      <c r="B3688" s="113" t="s">
        <v>9726</v>
      </c>
      <c r="C3688" s="71" t="s">
        <v>7092</v>
      </c>
      <c r="D3688" s="114" t="s">
        <v>7092</v>
      </c>
    </row>
    <row r="3689" spans="2:4" x14ac:dyDescent="0.25">
      <c r="B3689" s="113" t="s">
        <v>1985</v>
      </c>
      <c r="C3689" s="71" t="s">
        <v>7092</v>
      </c>
      <c r="D3689" s="114" t="s">
        <v>7092</v>
      </c>
    </row>
    <row r="3690" spans="2:4" x14ac:dyDescent="0.25">
      <c r="B3690" s="113" t="s">
        <v>9727</v>
      </c>
      <c r="C3690" s="71" t="s">
        <v>7092</v>
      </c>
      <c r="D3690" s="114" t="s">
        <v>7092</v>
      </c>
    </row>
    <row r="3691" spans="2:4" x14ac:dyDescent="0.25">
      <c r="B3691" s="113" t="s">
        <v>1986</v>
      </c>
      <c r="C3691" s="71" t="s">
        <v>7092</v>
      </c>
      <c r="D3691" s="114" t="s">
        <v>7092</v>
      </c>
    </row>
    <row r="3692" spans="2:4" x14ac:dyDescent="0.25">
      <c r="B3692" s="113" t="s">
        <v>1987</v>
      </c>
      <c r="C3692" s="71" t="s">
        <v>7092</v>
      </c>
      <c r="D3692" s="114" t="s">
        <v>7092</v>
      </c>
    </row>
    <row r="3693" spans="2:4" x14ac:dyDescent="0.25">
      <c r="B3693" s="113" t="s">
        <v>9728</v>
      </c>
      <c r="C3693" s="71" t="s">
        <v>7092</v>
      </c>
      <c r="D3693" s="114" t="s">
        <v>7092</v>
      </c>
    </row>
    <row r="3694" spans="2:4" x14ac:dyDescent="0.25">
      <c r="B3694" s="113" t="s">
        <v>9729</v>
      </c>
      <c r="C3694" s="71" t="s">
        <v>7092</v>
      </c>
      <c r="D3694" s="114" t="s">
        <v>7092</v>
      </c>
    </row>
    <row r="3695" spans="2:4" x14ac:dyDescent="0.25">
      <c r="B3695" s="113" t="s">
        <v>1988</v>
      </c>
      <c r="C3695" s="71" t="s">
        <v>7092</v>
      </c>
      <c r="D3695" s="114" t="s">
        <v>7092</v>
      </c>
    </row>
    <row r="3696" spans="2:4" x14ac:dyDescent="0.25">
      <c r="B3696" s="113" t="s">
        <v>7333</v>
      </c>
      <c r="C3696" s="71" t="s">
        <v>7092</v>
      </c>
      <c r="D3696" s="114" t="s">
        <v>7092</v>
      </c>
    </row>
    <row r="3697" spans="2:4" x14ac:dyDescent="0.25">
      <c r="B3697" s="113" t="s">
        <v>1989</v>
      </c>
      <c r="C3697" s="71" t="s">
        <v>7092</v>
      </c>
      <c r="D3697" s="114" t="s">
        <v>7092</v>
      </c>
    </row>
    <row r="3698" spans="2:4" x14ac:dyDescent="0.25">
      <c r="B3698" s="113" t="s">
        <v>7334</v>
      </c>
      <c r="C3698" s="71" t="s">
        <v>7092</v>
      </c>
      <c r="D3698" s="114" t="s">
        <v>7092</v>
      </c>
    </row>
    <row r="3699" spans="2:4" x14ac:dyDescent="0.25">
      <c r="B3699" s="113" t="s">
        <v>14691</v>
      </c>
      <c r="C3699" s="71" t="s">
        <v>7092</v>
      </c>
      <c r="D3699" s="114" t="s">
        <v>7092</v>
      </c>
    </row>
    <row r="3700" spans="2:4" x14ac:dyDescent="0.25">
      <c r="B3700" s="113" t="s">
        <v>1990</v>
      </c>
      <c r="C3700" s="71" t="s">
        <v>7092</v>
      </c>
      <c r="D3700" s="114" t="s">
        <v>7092</v>
      </c>
    </row>
    <row r="3701" spans="2:4" x14ac:dyDescent="0.25">
      <c r="B3701" s="113" t="s">
        <v>7335</v>
      </c>
      <c r="C3701" s="71" t="s">
        <v>7092</v>
      </c>
      <c r="D3701" s="114" t="s">
        <v>7092</v>
      </c>
    </row>
    <row r="3702" spans="2:4" x14ac:dyDescent="0.25">
      <c r="B3702" s="113" t="s">
        <v>1991</v>
      </c>
      <c r="C3702" s="71" t="s">
        <v>7092</v>
      </c>
      <c r="D3702" s="114" t="s">
        <v>7092</v>
      </c>
    </row>
    <row r="3703" spans="2:4" x14ac:dyDescent="0.25">
      <c r="B3703" s="113" t="s">
        <v>5471</v>
      </c>
      <c r="C3703" s="71" t="s">
        <v>7092</v>
      </c>
      <c r="D3703" s="114" t="s">
        <v>7092</v>
      </c>
    </row>
    <row r="3704" spans="2:4" x14ac:dyDescent="0.25">
      <c r="B3704" s="113" t="s">
        <v>1992</v>
      </c>
      <c r="C3704" s="71" t="s">
        <v>7092</v>
      </c>
      <c r="D3704" s="114" t="s">
        <v>7092</v>
      </c>
    </row>
    <row r="3705" spans="2:4" x14ac:dyDescent="0.25">
      <c r="B3705" s="113" t="s">
        <v>5472</v>
      </c>
      <c r="C3705" s="71" t="s">
        <v>7092</v>
      </c>
      <c r="D3705" s="114" t="s">
        <v>7092</v>
      </c>
    </row>
    <row r="3706" spans="2:4" x14ac:dyDescent="0.25">
      <c r="B3706" s="113" t="s">
        <v>1993</v>
      </c>
      <c r="C3706" s="71" t="s">
        <v>7092</v>
      </c>
      <c r="D3706" s="114" t="s">
        <v>7092</v>
      </c>
    </row>
    <row r="3707" spans="2:4" x14ac:dyDescent="0.25">
      <c r="B3707" s="113" t="s">
        <v>410</v>
      </c>
      <c r="C3707" s="71" t="s">
        <v>7092</v>
      </c>
      <c r="D3707" s="114" t="s">
        <v>7092</v>
      </c>
    </row>
    <row r="3708" spans="2:4" x14ac:dyDescent="0.25">
      <c r="B3708" s="113" t="s">
        <v>411</v>
      </c>
      <c r="C3708" s="71" t="s">
        <v>7092</v>
      </c>
      <c r="D3708" s="114" t="s">
        <v>7092</v>
      </c>
    </row>
    <row r="3709" spans="2:4" x14ac:dyDescent="0.25">
      <c r="B3709" s="113" t="s">
        <v>14692</v>
      </c>
      <c r="C3709" s="71" t="s">
        <v>7092</v>
      </c>
      <c r="D3709" s="114" t="s">
        <v>7092</v>
      </c>
    </row>
    <row r="3710" spans="2:4" x14ac:dyDescent="0.25">
      <c r="B3710" s="113" t="s">
        <v>2190</v>
      </c>
      <c r="C3710" s="71" t="s">
        <v>7092</v>
      </c>
      <c r="D3710" s="114" t="s">
        <v>7092</v>
      </c>
    </row>
    <row r="3711" spans="2:4" x14ac:dyDescent="0.25">
      <c r="B3711" s="113" t="s">
        <v>2191</v>
      </c>
      <c r="C3711" s="71" t="s">
        <v>7092</v>
      </c>
      <c r="D3711" s="114" t="s">
        <v>7092</v>
      </c>
    </row>
    <row r="3712" spans="2:4" x14ac:dyDescent="0.25">
      <c r="B3712" s="113" t="s">
        <v>14693</v>
      </c>
      <c r="C3712" s="71" t="s">
        <v>7092</v>
      </c>
      <c r="D3712" s="114" t="s">
        <v>7092</v>
      </c>
    </row>
    <row r="3713" spans="2:4" x14ac:dyDescent="0.25">
      <c r="B3713" s="113" t="s">
        <v>5473</v>
      </c>
      <c r="C3713" s="71" t="s">
        <v>7091</v>
      </c>
      <c r="D3713" s="114" t="s">
        <v>7092</v>
      </c>
    </row>
    <row r="3714" spans="2:4" x14ac:dyDescent="0.25">
      <c r="B3714" s="113" t="s">
        <v>10179</v>
      </c>
      <c r="C3714" s="71" t="s">
        <v>7091</v>
      </c>
      <c r="D3714" s="114" t="s">
        <v>7092</v>
      </c>
    </row>
    <row r="3715" spans="2:4" x14ac:dyDescent="0.25">
      <c r="B3715" s="113" t="s">
        <v>14694</v>
      </c>
      <c r="C3715" s="71" t="s">
        <v>7092</v>
      </c>
      <c r="D3715" s="114" t="s">
        <v>7092</v>
      </c>
    </row>
    <row r="3716" spans="2:4" x14ac:dyDescent="0.25">
      <c r="B3716" s="113" t="s">
        <v>10180</v>
      </c>
      <c r="C3716" s="71" t="s">
        <v>7091</v>
      </c>
      <c r="D3716" s="114" t="s">
        <v>7092</v>
      </c>
    </row>
    <row r="3717" spans="2:4" x14ac:dyDescent="0.25">
      <c r="B3717" s="113" t="s">
        <v>5474</v>
      </c>
      <c r="C3717" s="71" t="s">
        <v>7091</v>
      </c>
      <c r="D3717" s="114" t="s">
        <v>7092</v>
      </c>
    </row>
    <row r="3718" spans="2:4" x14ac:dyDescent="0.25">
      <c r="B3718" s="113" t="s">
        <v>10181</v>
      </c>
      <c r="C3718" s="71" t="s">
        <v>7091</v>
      </c>
      <c r="D3718" s="114" t="s">
        <v>7092</v>
      </c>
    </row>
    <row r="3719" spans="2:4" x14ac:dyDescent="0.25">
      <c r="B3719" s="113" t="s">
        <v>14695</v>
      </c>
      <c r="C3719" s="71" t="s">
        <v>7092</v>
      </c>
      <c r="D3719" s="114" t="s">
        <v>7092</v>
      </c>
    </row>
    <row r="3720" spans="2:4" x14ac:dyDescent="0.25">
      <c r="B3720" s="113" t="s">
        <v>5331</v>
      </c>
      <c r="C3720" s="71" t="s">
        <v>7091</v>
      </c>
      <c r="D3720" s="114" t="s">
        <v>7092</v>
      </c>
    </row>
    <row r="3721" spans="2:4" x14ac:dyDescent="0.25">
      <c r="B3721" s="113" t="s">
        <v>10182</v>
      </c>
      <c r="C3721" s="71" t="s">
        <v>7091</v>
      </c>
      <c r="D3721" s="114" t="s">
        <v>7092</v>
      </c>
    </row>
    <row r="3722" spans="2:4" x14ac:dyDescent="0.25">
      <c r="B3722" s="113" t="s">
        <v>14696</v>
      </c>
      <c r="C3722" s="71" t="s">
        <v>7092</v>
      </c>
      <c r="D3722" s="114" t="s">
        <v>7092</v>
      </c>
    </row>
    <row r="3723" spans="2:4" x14ac:dyDescent="0.25">
      <c r="B3723" s="113" t="s">
        <v>14697</v>
      </c>
      <c r="C3723" s="71" t="s">
        <v>7092</v>
      </c>
      <c r="D3723" s="114" t="s">
        <v>7092</v>
      </c>
    </row>
    <row r="3724" spans="2:4" x14ac:dyDescent="0.25">
      <c r="B3724" s="113" t="s">
        <v>14698</v>
      </c>
      <c r="C3724" s="71" t="s">
        <v>7092</v>
      </c>
      <c r="D3724" s="114" t="s">
        <v>7092</v>
      </c>
    </row>
    <row r="3725" spans="2:4" x14ac:dyDescent="0.25">
      <c r="B3725" s="113" t="s">
        <v>14699</v>
      </c>
      <c r="C3725" s="71" t="s">
        <v>7092</v>
      </c>
      <c r="D3725" s="114" t="s">
        <v>7092</v>
      </c>
    </row>
    <row r="3726" spans="2:4" x14ac:dyDescent="0.25">
      <c r="B3726" s="113" t="s">
        <v>5534</v>
      </c>
      <c r="C3726" s="71" t="s">
        <v>7091</v>
      </c>
      <c r="D3726" s="114" t="s">
        <v>7092</v>
      </c>
    </row>
    <row r="3727" spans="2:4" x14ac:dyDescent="0.25">
      <c r="B3727" s="113" t="s">
        <v>14700</v>
      </c>
      <c r="C3727" s="71" t="s">
        <v>7092</v>
      </c>
      <c r="D3727" s="114" t="s">
        <v>7092</v>
      </c>
    </row>
    <row r="3728" spans="2:4" x14ac:dyDescent="0.25">
      <c r="B3728" s="113" t="s">
        <v>14701</v>
      </c>
      <c r="C3728" s="71" t="s">
        <v>7092</v>
      </c>
      <c r="D3728" s="114" t="s">
        <v>7092</v>
      </c>
    </row>
    <row r="3729" spans="2:4" x14ac:dyDescent="0.25">
      <c r="B3729" s="113" t="s">
        <v>14702</v>
      </c>
      <c r="C3729" s="71" t="s">
        <v>7092</v>
      </c>
      <c r="D3729" s="114" t="s">
        <v>7092</v>
      </c>
    </row>
    <row r="3730" spans="2:4" x14ac:dyDescent="0.25">
      <c r="B3730" s="113" t="s">
        <v>5332</v>
      </c>
      <c r="C3730" s="71" t="s">
        <v>7091</v>
      </c>
      <c r="D3730" s="114" t="s">
        <v>7092</v>
      </c>
    </row>
    <row r="3731" spans="2:4" x14ac:dyDescent="0.25">
      <c r="B3731" s="113" t="s">
        <v>5333</v>
      </c>
      <c r="C3731" s="71" t="s">
        <v>7091</v>
      </c>
      <c r="D3731" s="114" t="s">
        <v>7092</v>
      </c>
    </row>
    <row r="3732" spans="2:4" x14ac:dyDescent="0.25">
      <c r="B3732" s="113" t="s">
        <v>10183</v>
      </c>
      <c r="C3732" s="71" t="s">
        <v>7091</v>
      </c>
      <c r="D3732" s="114" t="s">
        <v>7092</v>
      </c>
    </row>
    <row r="3733" spans="2:4" x14ac:dyDescent="0.25">
      <c r="B3733" s="113" t="s">
        <v>5334</v>
      </c>
      <c r="C3733" s="71" t="s">
        <v>7091</v>
      </c>
      <c r="D3733" s="114" t="s">
        <v>7092</v>
      </c>
    </row>
    <row r="3734" spans="2:4" x14ac:dyDescent="0.25">
      <c r="B3734" s="113" t="s">
        <v>14703</v>
      </c>
      <c r="C3734" s="71" t="s">
        <v>7092</v>
      </c>
      <c r="D3734" s="114" t="s">
        <v>7092</v>
      </c>
    </row>
    <row r="3735" spans="2:4" x14ac:dyDescent="0.25">
      <c r="B3735" s="113" t="s">
        <v>5335</v>
      </c>
      <c r="C3735" s="71" t="s">
        <v>7091</v>
      </c>
      <c r="D3735" s="114" t="s">
        <v>7092</v>
      </c>
    </row>
    <row r="3736" spans="2:4" x14ac:dyDescent="0.25">
      <c r="B3736" s="113" t="s">
        <v>10341</v>
      </c>
      <c r="C3736" s="71" t="s">
        <v>7092</v>
      </c>
      <c r="D3736" s="114" t="s">
        <v>7092</v>
      </c>
    </row>
    <row r="3737" spans="2:4" x14ac:dyDescent="0.25">
      <c r="B3737" s="113" t="s">
        <v>14704</v>
      </c>
      <c r="C3737" s="71" t="s">
        <v>7092</v>
      </c>
      <c r="D3737" s="114" t="s">
        <v>7092</v>
      </c>
    </row>
    <row r="3738" spans="2:4" x14ac:dyDescent="0.25">
      <c r="B3738" s="113" t="s">
        <v>14705</v>
      </c>
      <c r="C3738" s="71" t="s">
        <v>7092</v>
      </c>
      <c r="D3738" s="114" t="s">
        <v>7092</v>
      </c>
    </row>
    <row r="3739" spans="2:4" x14ac:dyDescent="0.25">
      <c r="B3739" s="113" t="s">
        <v>6941</v>
      </c>
      <c r="C3739" s="71" t="s">
        <v>7091</v>
      </c>
      <c r="D3739" s="114" t="s">
        <v>7092</v>
      </c>
    </row>
    <row r="3740" spans="2:4" x14ac:dyDescent="0.25">
      <c r="B3740" s="113" t="s">
        <v>10184</v>
      </c>
      <c r="C3740" s="71" t="s">
        <v>7091</v>
      </c>
      <c r="D3740" s="114" t="s">
        <v>7092</v>
      </c>
    </row>
    <row r="3741" spans="2:4" x14ac:dyDescent="0.25">
      <c r="B3741" s="113" t="s">
        <v>14706</v>
      </c>
      <c r="C3741" s="71" t="s">
        <v>7092</v>
      </c>
      <c r="D3741" s="114" t="s">
        <v>7092</v>
      </c>
    </row>
    <row r="3742" spans="2:4" x14ac:dyDescent="0.25">
      <c r="B3742" s="113" t="s">
        <v>10185</v>
      </c>
      <c r="C3742" s="71" t="s">
        <v>7091</v>
      </c>
      <c r="D3742" s="114" t="s">
        <v>7092</v>
      </c>
    </row>
    <row r="3743" spans="2:4" x14ac:dyDescent="0.25">
      <c r="B3743" s="113" t="s">
        <v>14707</v>
      </c>
      <c r="C3743" s="71" t="s">
        <v>7092</v>
      </c>
      <c r="D3743" s="114" t="s">
        <v>7092</v>
      </c>
    </row>
    <row r="3744" spans="2:4" x14ac:dyDescent="0.25">
      <c r="B3744" s="113" t="s">
        <v>14708</v>
      </c>
      <c r="C3744" s="71" t="s">
        <v>7092</v>
      </c>
      <c r="D3744" s="114" t="s">
        <v>7092</v>
      </c>
    </row>
    <row r="3745" spans="2:4" x14ac:dyDescent="0.25">
      <c r="B3745" s="113" t="s">
        <v>6942</v>
      </c>
      <c r="C3745" s="71" t="s">
        <v>7091</v>
      </c>
      <c r="D3745" s="114" t="s">
        <v>7092</v>
      </c>
    </row>
    <row r="3746" spans="2:4" x14ac:dyDescent="0.25">
      <c r="B3746" s="113" t="s">
        <v>6943</v>
      </c>
      <c r="C3746" s="71" t="s">
        <v>7091</v>
      </c>
      <c r="D3746" s="114" t="s">
        <v>7092</v>
      </c>
    </row>
    <row r="3747" spans="2:4" x14ac:dyDescent="0.25">
      <c r="B3747" s="113" t="s">
        <v>10342</v>
      </c>
      <c r="C3747" s="71" t="s">
        <v>7092</v>
      </c>
      <c r="D3747" s="114" t="s">
        <v>7092</v>
      </c>
    </row>
    <row r="3748" spans="2:4" x14ac:dyDescent="0.25">
      <c r="B3748" s="113" t="s">
        <v>6944</v>
      </c>
      <c r="C3748" s="71" t="s">
        <v>7091</v>
      </c>
      <c r="D3748" s="114" t="s">
        <v>7092</v>
      </c>
    </row>
    <row r="3749" spans="2:4" x14ac:dyDescent="0.25">
      <c r="B3749" s="113" t="s">
        <v>14709</v>
      </c>
      <c r="C3749" s="71" t="s">
        <v>7092</v>
      </c>
      <c r="D3749" s="114" t="s">
        <v>7092</v>
      </c>
    </row>
    <row r="3750" spans="2:4" x14ac:dyDescent="0.25">
      <c r="B3750" s="113" t="s">
        <v>6945</v>
      </c>
      <c r="C3750" s="71" t="s">
        <v>7091</v>
      </c>
      <c r="D3750" s="114" t="s">
        <v>7092</v>
      </c>
    </row>
    <row r="3751" spans="2:4" x14ac:dyDescent="0.25">
      <c r="B3751" s="113" t="s">
        <v>14710</v>
      </c>
      <c r="C3751" s="71" t="s">
        <v>7092</v>
      </c>
      <c r="D3751" s="114" t="s">
        <v>7092</v>
      </c>
    </row>
    <row r="3752" spans="2:4" x14ac:dyDescent="0.25">
      <c r="B3752" s="113" t="s">
        <v>14711</v>
      </c>
      <c r="C3752" s="71" t="s">
        <v>7092</v>
      </c>
      <c r="D3752" s="114" t="s">
        <v>7092</v>
      </c>
    </row>
    <row r="3753" spans="2:4" x14ac:dyDescent="0.25">
      <c r="B3753" s="113" t="s">
        <v>6946</v>
      </c>
      <c r="C3753" s="71" t="s">
        <v>7091</v>
      </c>
      <c r="D3753" s="114" t="s">
        <v>7092</v>
      </c>
    </row>
    <row r="3754" spans="2:4" x14ac:dyDescent="0.25">
      <c r="B3754" s="113" t="s">
        <v>6947</v>
      </c>
      <c r="C3754" s="71" t="s">
        <v>7091</v>
      </c>
      <c r="D3754" s="114" t="s">
        <v>7092</v>
      </c>
    </row>
    <row r="3755" spans="2:4" x14ac:dyDescent="0.25">
      <c r="B3755" s="113" t="s">
        <v>10186</v>
      </c>
      <c r="C3755" s="71" t="s">
        <v>7091</v>
      </c>
      <c r="D3755" s="114" t="s">
        <v>7092</v>
      </c>
    </row>
    <row r="3756" spans="2:4" x14ac:dyDescent="0.25">
      <c r="B3756" s="113" t="s">
        <v>6948</v>
      </c>
      <c r="C3756" s="71" t="s">
        <v>7091</v>
      </c>
      <c r="D3756" s="114" t="s">
        <v>7092</v>
      </c>
    </row>
    <row r="3757" spans="2:4" x14ac:dyDescent="0.25">
      <c r="B3757" s="113" t="s">
        <v>10187</v>
      </c>
      <c r="C3757" s="71" t="s">
        <v>7091</v>
      </c>
      <c r="D3757" s="114" t="s">
        <v>7092</v>
      </c>
    </row>
    <row r="3758" spans="2:4" x14ac:dyDescent="0.25">
      <c r="B3758" s="113" t="s">
        <v>5475</v>
      </c>
      <c r="C3758" s="71" t="s">
        <v>7091</v>
      </c>
      <c r="D3758" s="114" t="s">
        <v>7092</v>
      </c>
    </row>
    <row r="3759" spans="2:4" x14ac:dyDescent="0.25">
      <c r="B3759" s="113" t="s">
        <v>14712</v>
      </c>
      <c r="C3759" s="71" t="s">
        <v>7092</v>
      </c>
      <c r="D3759" s="114" t="s">
        <v>7092</v>
      </c>
    </row>
    <row r="3760" spans="2:4" x14ac:dyDescent="0.25">
      <c r="B3760" s="113" t="s">
        <v>10188</v>
      </c>
      <c r="C3760" s="71" t="s">
        <v>7091</v>
      </c>
      <c r="D3760" s="114" t="s">
        <v>7092</v>
      </c>
    </row>
    <row r="3761" spans="2:4" x14ac:dyDescent="0.25">
      <c r="B3761" s="113" t="s">
        <v>5336</v>
      </c>
      <c r="C3761" s="71" t="s">
        <v>7091</v>
      </c>
      <c r="D3761" s="114" t="s">
        <v>7092</v>
      </c>
    </row>
    <row r="3762" spans="2:4" x14ac:dyDescent="0.25">
      <c r="B3762" s="113" t="s">
        <v>5535</v>
      </c>
      <c r="C3762" s="71" t="s">
        <v>7091</v>
      </c>
      <c r="D3762" s="114" t="s">
        <v>7092</v>
      </c>
    </row>
    <row r="3763" spans="2:4" x14ac:dyDescent="0.25">
      <c r="B3763" s="113" t="s">
        <v>5337</v>
      </c>
      <c r="C3763" s="71" t="s">
        <v>7091</v>
      </c>
      <c r="D3763" s="114" t="s">
        <v>7092</v>
      </c>
    </row>
    <row r="3764" spans="2:4" x14ac:dyDescent="0.25">
      <c r="B3764" s="113" t="s">
        <v>5338</v>
      </c>
      <c r="C3764" s="71" t="s">
        <v>7091</v>
      </c>
      <c r="D3764" s="114" t="s">
        <v>7092</v>
      </c>
    </row>
    <row r="3765" spans="2:4" x14ac:dyDescent="0.25">
      <c r="B3765" s="113" t="s">
        <v>14713</v>
      </c>
      <c r="C3765" s="71" t="s">
        <v>7092</v>
      </c>
      <c r="D3765" s="114" t="s">
        <v>7092</v>
      </c>
    </row>
    <row r="3766" spans="2:4" x14ac:dyDescent="0.25">
      <c r="B3766" s="113" t="s">
        <v>2767</v>
      </c>
      <c r="C3766" s="71" t="s">
        <v>7091</v>
      </c>
      <c r="D3766" s="114" t="s">
        <v>7092</v>
      </c>
    </row>
    <row r="3767" spans="2:4" x14ac:dyDescent="0.25">
      <c r="B3767" s="113" t="s">
        <v>14714</v>
      </c>
      <c r="C3767" s="71" t="s">
        <v>7092</v>
      </c>
      <c r="D3767" s="114" t="s">
        <v>7092</v>
      </c>
    </row>
    <row r="3768" spans="2:4" x14ac:dyDescent="0.25">
      <c r="B3768" s="113" t="s">
        <v>14715</v>
      </c>
      <c r="C3768" s="71" t="s">
        <v>7092</v>
      </c>
      <c r="D3768" s="114" t="s">
        <v>7092</v>
      </c>
    </row>
    <row r="3769" spans="2:4" x14ac:dyDescent="0.25">
      <c r="B3769" s="113" t="s">
        <v>10189</v>
      </c>
      <c r="C3769" s="71" t="s">
        <v>7091</v>
      </c>
      <c r="D3769" s="114" t="s">
        <v>7092</v>
      </c>
    </row>
    <row r="3770" spans="2:4" x14ac:dyDescent="0.25">
      <c r="B3770" s="113" t="s">
        <v>5536</v>
      </c>
      <c r="C3770" s="71" t="s">
        <v>7091</v>
      </c>
      <c r="D3770" s="114" t="s">
        <v>7092</v>
      </c>
    </row>
    <row r="3771" spans="2:4" x14ac:dyDescent="0.25">
      <c r="B3771" s="113" t="s">
        <v>14716</v>
      </c>
      <c r="C3771" s="71" t="s">
        <v>7092</v>
      </c>
      <c r="D3771" s="114" t="s">
        <v>7092</v>
      </c>
    </row>
    <row r="3772" spans="2:4" x14ac:dyDescent="0.25">
      <c r="B3772" s="113" t="s">
        <v>5537</v>
      </c>
      <c r="C3772" s="71" t="s">
        <v>7091</v>
      </c>
      <c r="D3772" s="114" t="s">
        <v>7092</v>
      </c>
    </row>
    <row r="3773" spans="2:4" x14ac:dyDescent="0.25">
      <c r="B3773" s="113" t="s">
        <v>10773</v>
      </c>
      <c r="C3773" s="71" t="s">
        <v>7091</v>
      </c>
      <c r="D3773" s="114" t="s">
        <v>7092</v>
      </c>
    </row>
    <row r="3774" spans="2:4" x14ac:dyDescent="0.25">
      <c r="B3774" s="113" t="s">
        <v>14717</v>
      </c>
      <c r="C3774" s="71" t="s">
        <v>7092</v>
      </c>
      <c r="D3774" s="114" t="s">
        <v>7092</v>
      </c>
    </row>
    <row r="3775" spans="2:4" x14ac:dyDescent="0.25">
      <c r="B3775" s="113" t="s">
        <v>14718</v>
      </c>
      <c r="C3775" s="71" t="s">
        <v>7092</v>
      </c>
      <c r="D3775" s="114" t="s">
        <v>7092</v>
      </c>
    </row>
    <row r="3776" spans="2:4" x14ac:dyDescent="0.25">
      <c r="B3776" s="113" t="s">
        <v>8019</v>
      </c>
      <c r="C3776" s="71" t="s">
        <v>7091</v>
      </c>
      <c r="D3776" s="114" t="s">
        <v>7092</v>
      </c>
    </row>
    <row r="3777" spans="2:4" x14ac:dyDescent="0.25">
      <c r="B3777" s="113" t="s">
        <v>8020</v>
      </c>
      <c r="C3777" s="71" t="s">
        <v>7091</v>
      </c>
      <c r="D3777" s="114" t="s">
        <v>7092</v>
      </c>
    </row>
    <row r="3778" spans="2:4" x14ac:dyDescent="0.25">
      <c r="B3778" s="113" t="s">
        <v>8021</v>
      </c>
      <c r="C3778" s="71" t="s">
        <v>7091</v>
      </c>
      <c r="D3778" s="114" t="s">
        <v>7092</v>
      </c>
    </row>
    <row r="3779" spans="2:4" x14ac:dyDescent="0.25">
      <c r="B3779" s="113" t="s">
        <v>5538</v>
      </c>
      <c r="C3779" s="71" t="s">
        <v>7091</v>
      </c>
      <c r="D3779" s="114" t="s">
        <v>7092</v>
      </c>
    </row>
    <row r="3780" spans="2:4" x14ac:dyDescent="0.25">
      <c r="B3780" s="113" t="s">
        <v>5476</v>
      </c>
      <c r="C3780" s="71" t="s">
        <v>7091</v>
      </c>
      <c r="D3780" s="114" t="s">
        <v>7092</v>
      </c>
    </row>
    <row r="3781" spans="2:4" x14ac:dyDescent="0.25">
      <c r="B3781" s="113" t="s">
        <v>8315</v>
      </c>
      <c r="C3781" s="71" t="s">
        <v>7091</v>
      </c>
      <c r="D3781" s="114" t="s">
        <v>7092</v>
      </c>
    </row>
    <row r="3782" spans="2:4" x14ac:dyDescent="0.25">
      <c r="B3782" s="113" t="s">
        <v>8316</v>
      </c>
      <c r="C3782" s="71" t="s">
        <v>7091</v>
      </c>
      <c r="D3782" s="114" t="s">
        <v>7092</v>
      </c>
    </row>
    <row r="3783" spans="2:4" x14ac:dyDescent="0.25">
      <c r="B3783" s="113" t="s">
        <v>8317</v>
      </c>
      <c r="C3783" s="71" t="s">
        <v>7091</v>
      </c>
      <c r="D3783" s="114" t="s">
        <v>7092</v>
      </c>
    </row>
    <row r="3784" spans="2:4" x14ac:dyDescent="0.25">
      <c r="B3784" s="113" t="s">
        <v>8318</v>
      </c>
      <c r="C3784" s="71" t="s">
        <v>7091</v>
      </c>
      <c r="D3784" s="114" t="s">
        <v>7092</v>
      </c>
    </row>
    <row r="3785" spans="2:4" x14ac:dyDescent="0.25">
      <c r="B3785" s="113" t="s">
        <v>8319</v>
      </c>
      <c r="C3785" s="71" t="s">
        <v>7091</v>
      </c>
      <c r="D3785" s="114" t="s">
        <v>7092</v>
      </c>
    </row>
    <row r="3786" spans="2:4" x14ac:dyDescent="0.25">
      <c r="B3786" s="113" t="s">
        <v>8320</v>
      </c>
      <c r="C3786" s="71" t="s">
        <v>7091</v>
      </c>
      <c r="D3786" s="114" t="s">
        <v>7092</v>
      </c>
    </row>
    <row r="3787" spans="2:4" x14ac:dyDescent="0.25">
      <c r="B3787" s="113" t="s">
        <v>14719</v>
      </c>
      <c r="C3787" s="71" t="s">
        <v>7092</v>
      </c>
      <c r="D3787" s="114" t="s">
        <v>7092</v>
      </c>
    </row>
    <row r="3788" spans="2:4" x14ac:dyDescent="0.25">
      <c r="B3788" s="113" t="s">
        <v>5539</v>
      </c>
      <c r="C3788" s="71" t="s">
        <v>7091</v>
      </c>
      <c r="D3788" s="114" t="s">
        <v>7092</v>
      </c>
    </row>
    <row r="3789" spans="2:4" x14ac:dyDescent="0.25">
      <c r="B3789" s="113" t="s">
        <v>5540</v>
      </c>
      <c r="C3789" s="71" t="s">
        <v>7091</v>
      </c>
      <c r="D3789" s="114" t="s">
        <v>7092</v>
      </c>
    </row>
    <row r="3790" spans="2:4" x14ac:dyDescent="0.25">
      <c r="B3790" s="113" t="s">
        <v>14720</v>
      </c>
      <c r="C3790" s="71" t="s">
        <v>7092</v>
      </c>
      <c r="D3790" s="114" t="s">
        <v>7092</v>
      </c>
    </row>
    <row r="3791" spans="2:4" x14ac:dyDescent="0.25">
      <c r="B3791" s="113" t="s">
        <v>5541</v>
      </c>
      <c r="C3791" s="71" t="s">
        <v>7091</v>
      </c>
      <c r="D3791" s="114" t="s">
        <v>7092</v>
      </c>
    </row>
    <row r="3792" spans="2:4" x14ac:dyDescent="0.25">
      <c r="B3792" s="113" t="s">
        <v>14721</v>
      </c>
      <c r="C3792" s="71" t="s">
        <v>7092</v>
      </c>
      <c r="D3792" s="114" t="s">
        <v>7092</v>
      </c>
    </row>
    <row r="3793" spans="2:4" x14ac:dyDescent="0.25">
      <c r="B3793" s="113" t="s">
        <v>5542</v>
      </c>
      <c r="C3793" s="71" t="s">
        <v>7091</v>
      </c>
      <c r="D3793" s="114" t="s">
        <v>7092</v>
      </c>
    </row>
    <row r="3794" spans="2:4" x14ac:dyDescent="0.25">
      <c r="B3794" s="113" t="s">
        <v>5543</v>
      </c>
      <c r="C3794" s="71" t="s">
        <v>7091</v>
      </c>
      <c r="D3794" s="114" t="s">
        <v>7092</v>
      </c>
    </row>
    <row r="3795" spans="2:4" x14ac:dyDescent="0.25">
      <c r="B3795" s="113" t="s">
        <v>5544</v>
      </c>
      <c r="C3795" s="71" t="s">
        <v>7091</v>
      </c>
      <c r="D3795" s="114" t="s">
        <v>7092</v>
      </c>
    </row>
    <row r="3796" spans="2:4" x14ac:dyDescent="0.25">
      <c r="B3796" s="113" t="s">
        <v>5545</v>
      </c>
      <c r="C3796" s="71" t="s">
        <v>7091</v>
      </c>
      <c r="D3796" s="114" t="s">
        <v>7092</v>
      </c>
    </row>
    <row r="3797" spans="2:4" x14ac:dyDescent="0.25">
      <c r="B3797" s="113" t="s">
        <v>14722</v>
      </c>
      <c r="C3797" s="71" t="s">
        <v>7092</v>
      </c>
      <c r="D3797" s="114" t="s">
        <v>7092</v>
      </c>
    </row>
    <row r="3798" spans="2:4" x14ac:dyDescent="0.25">
      <c r="B3798" s="113" t="s">
        <v>5546</v>
      </c>
      <c r="C3798" s="71" t="s">
        <v>7091</v>
      </c>
      <c r="D3798" s="114" t="s">
        <v>7092</v>
      </c>
    </row>
    <row r="3799" spans="2:4" x14ac:dyDescent="0.25">
      <c r="B3799" s="113" t="s">
        <v>5547</v>
      </c>
      <c r="C3799" s="71" t="s">
        <v>7091</v>
      </c>
      <c r="D3799" s="114" t="s">
        <v>7092</v>
      </c>
    </row>
    <row r="3800" spans="2:4" x14ac:dyDescent="0.25">
      <c r="B3800" s="113" t="s">
        <v>14723</v>
      </c>
      <c r="C3800" s="71" t="s">
        <v>7092</v>
      </c>
      <c r="D3800" s="114" t="s">
        <v>7092</v>
      </c>
    </row>
    <row r="3801" spans="2:4" x14ac:dyDescent="0.25">
      <c r="B3801" s="113" t="s">
        <v>5548</v>
      </c>
      <c r="C3801" s="71" t="s">
        <v>7091</v>
      </c>
      <c r="D3801" s="114" t="s">
        <v>7092</v>
      </c>
    </row>
    <row r="3802" spans="2:4" x14ac:dyDescent="0.25">
      <c r="B3802" s="113" t="s">
        <v>5549</v>
      </c>
      <c r="C3802" s="71" t="s">
        <v>7091</v>
      </c>
      <c r="D3802" s="114" t="s">
        <v>7092</v>
      </c>
    </row>
    <row r="3803" spans="2:4" x14ac:dyDescent="0.25">
      <c r="B3803" s="113" t="s">
        <v>10168</v>
      </c>
      <c r="C3803" s="71" t="s">
        <v>7091</v>
      </c>
      <c r="D3803" s="114" t="s">
        <v>7092</v>
      </c>
    </row>
    <row r="3804" spans="2:4" x14ac:dyDescent="0.25">
      <c r="B3804" s="113" t="s">
        <v>5550</v>
      </c>
      <c r="C3804" s="71" t="s">
        <v>7091</v>
      </c>
      <c r="D3804" s="114" t="s">
        <v>7092</v>
      </c>
    </row>
    <row r="3805" spans="2:4" x14ac:dyDescent="0.25">
      <c r="B3805" s="113" t="s">
        <v>5551</v>
      </c>
      <c r="C3805" s="71" t="s">
        <v>7091</v>
      </c>
      <c r="D3805" s="114" t="s">
        <v>7092</v>
      </c>
    </row>
    <row r="3806" spans="2:4" x14ac:dyDescent="0.25">
      <c r="B3806" s="113" t="s">
        <v>10169</v>
      </c>
      <c r="C3806" s="71" t="s">
        <v>7091</v>
      </c>
      <c r="D3806" s="114" t="s">
        <v>7092</v>
      </c>
    </row>
    <row r="3807" spans="2:4" x14ac:dyDescent="0.25">
      <c r="B3807" s="113" t="s">
        <v>5552</v>
      </c>
      <c r="C3807" s="71" t="s">
        <v>7092</v>
      </c>
      <c r="D3807" s="114" t="s">
        <v>7092</v>
      </c>
    </row>
    <row r="3808" spans="2:4" x14ac:dyDescent="0.25">
      <c r="B3808" s="113" t="s">
        <v>14724</v>
      </c>
      <c r="C3808" s="71" t="s">
        <v>7092</v>
      </c>
      <c r="D3808" s="114" t="s">
        <v>7092</v>
      </c>
    </row>
    <row r="3809" spans="2:4" x14ac:dyDescent="0.25">
      <c r="B3809" s="113" t="s">
        <v>10170</v>
      </c>
      <c r="C3809" s="71" t="s">
        <v>7091</v>
      </c>
      <c r="D3809" s="114" t="s">
        <v>7092</v>
      </c>
    </row>
    <row r="3810" spans="2:4" x14ac:dyDescent="0.25">
      <c r="B3810" s="113" t="s">
        <v>10171</v>
      </c>
      <c r="C3810" s="71" t="s">
        <v>7091</v>
      </c>
      <c r="D3810" s="114" t="s">
        <v>7092</v>
      </c>
    </row>
    <row r="3811" spans="2:4" x14ac:dyDescent="0.25">
      <c r="B3811" s="113" t="s">
        <v>5553</v>
      </c>
      <c r="C3811" s="71" t="s">
        <v>7091</v>
      </c>
      <c r="D3811" s="114" t="s">
        <v>7092</v>
      </c>
    </row>
    <row r="3812" spans="2:4" x14ac:dyDescent="0.25">
      <c r="B3812" s="113" t="s">
        <v>5554</v>
      </c>
      <c r="C3812" s="71" t="s">
        <v>7091</v>
      </c>
      <c r="D3812" s="114" t="s">
        <v>7092</v>
      </c>
    </row>
    <row r="3813" spans="2:4" x14ac:dyDescent="0.25">
      <c r="B3813" s="113" t="s">
        <v>5555</v>
      </c>
      <c r="C3813" s="71" t="s">
        <v>7091</v>
      </c>
      <c r="D3813" s="114" t="s">
        <v>7092</v>
      </c>
    </row>
    <row r="3814" spans="2:4" x14ac:dyDescent="0.25">
      <c r="B3814" s="113" t="s">
        <v>14725</v>
      </c>
      <c r="C3814" s="71" t="s">
        <v>7092</v>
      </c>
      <c r="D3814" s="114" t="s">
        <v>7092</v>
      </c>
    </row>
    <row r="3815" spans="2:4" x14ac:dyDescent="0.25">
      <c r="B3815" s="113" t="s">
        <v>5556</v>
      </c>
      <c r="C3815" s="71" t="s">
        <v>7091</v>
      </c>
      <c r="D3815" s="114" t="s">
        <v>7092</v>
      </c>
    </row>
    <row r="3816" spans="2:4" x14ac:dyDescent="0.25">
      <c r="B3816" s="113" t="s">
        <v>14726</v>
      </c>
      <c r="C3816" s="71" t="s">
        <v>7092</v>
      </c>
      <c r="D3816" s="114" t="s">
        <v>7092</v>
      </c>
    </row>
    <row r="3817" spans="2:4" x14ac:dyDescent="0.25">
      <c r="B3817" s="113" t="s">
        <v>10172</v>
      </c>
      <c r="C3817" s="71" t="s">
        <v>7091</v>
      </c>
      <c r="D3817" s="114" t="s">
        <v>7092</v>
      </c>
    </row>
    <row r="3818" spans="2:4" x14ac:dyDescent="0.25">
      <c r="B3818" s="113" t="s">
        <v>5557</v>
      </c>
      <c r="C3818" s="71" t="s">
        <v>7091</v>
      </c>
      <c r="D3818" s="114" t="s">
        <v>7092</v>
      </c>
    </row>
    <row r="3819" spans="2:4" x14ac:dyDescent="0.25">
      <c r="B3819" s="113" t="s">
        <v>5558</v>
      </c>
      <c r="C3819" s="71" t="s">
        <v>7091</v>
      </c>
      <c r="D3819" s="114" t="s">
        <v>7092</v>
      </c>
    </row>
    <row r="3820" spans="2:4" x14ac:dyDescent="0.25">
      <c r="B3820" s="113" t="s">
        <v>5559</v>
      </c>
      <c r="C3820" s="71" t="s">
        <v>7091</v>
      </c>
      <c r="D3820" s="114" t="s">
        <v>7092</v>
      </c>
    </row>
    <row r="3821" spans="2:4" x14ac:dyDescent="0.25">
      <c r="B3821" s="113" t="s">
        <v>10173</v>
      </c>
      <c r="C3821" s="71" t="s">
        <v>7091</v>
      </c>
      <c r="D3821" s="114" t="s">
        <v>7092</v>
      </c>
    </row>
    <row r="3822" spans="2:4" x14ac:dyDescent="0.25">
      <c r="B3822" s="113" t="s">
        <v>5560</v>
      </c>
      <c r="C3822" s="71" t="s">
        <v>7091</v>
      </c>
      <c r="D3822" s="114" t="s">
        <v>7092</v>
      </c>
    </row>
    <row r="3823" spans="2:4" x14ac:dyDescent="0.25">
      <c r="B3823" s="113" t="s">
        <v>5561</v>
      </c>
      <c r="C3823" s="71" t="s">
        <v>7091</v>
      </c>
      <c r="D3823" s="114" t="s">
        <v>7092</v>
      </c>
    </row>
    <row r="3824" spans="2:4" x14ac:dyDescent="0.25">
      <c r="B3824" s="113" t="s">
        <v>14727</v>
      </c>
      <c r="C3824" s="71" t="s">
        <v>7092</v>
      </c>
      <c r="D3824" s="114" t="s">
        <v>7092</v>
      </c>
    </row>
    <row r="3825" spans="2:4" x14ac:dyDescent="0.25">
      <c r="B3825" s="113" t="s">
        <v>14728</v>
      </c>
      <c r="C3825" s="71" t="s">
        <v>7092</v>
      </c>
      <c r="D3825" s="114" t="s">
        <v>7092</v>
      </c>
    </row>
    <row r="3826" spans="2:4" x14ac:dyDescent="0.25">
      <c r="B3826" s="113" t="s">
        <v>5562</v>
      </c>
      <c r="C3826" s="71" t="s">
        <v>7091</v>
      </c>
      <c r="D3826" s="114" t="s">
        <v>7092</v>
      </c>
    </row>
    <row r="3827" spans="2:4" x14ac:dyDescent="0.25">
      <c r="B3827" s="113" t="s">
        <v>14729</v>
      </c>
      <c r="C3827" s="71" t="s">
        <v>7092</v>
      </c>
      <c r="D3827" s="114" t="s">
        <v>7092</v>
      </c>
    </row>
    <row r="3828" spans="2:4" x14ac:dyDescent="0.25">
      <c r="B3828" s="113" t="s">
        <v>5563</v>
      </c>
      <c r="C3828" s="71" t="s">
        <v>7091</v>
      </c>
      <c r="D3828" s="114" t="s">
        <v>7092</v>
      </c>
    </row>
    <row r="3829" spans="2:4" x14ac:dyDescent="0.25">
      <c r="B3829" s="113" t="s">
        <v>5564</v>
      </c>
      <c r="C3829" s="71" t="s">
        <v>7091</v>
      </c>
      <c r="D3829" s="114" t="s">
        <v>7092</v>
      </c>
    </row>
    <row r="3830" spans="2:4" x14ac:dyDescent="0.25">
      <c r="B3830" s="113" t="s">
        <v>14730</v>
      </c>
      <c r="C3830" s="71" t="s">
        <v>7092</v>
      </c>
      <c r="D3830" s="114" t="s">
        <v>7092</v>
      </c>
    </row>
    <row r="3831" spans="2:4" x14ac:dyDescent="0.25">
      <c r="B3831" s="113" t="s">
        <v>14731</v>
      </c>
      <c r="C3831" s="71" t="s">
        <v>7092</v>
      </c>
      <c r="D3831" s="114" t="s">
        <v>7092</v>
      </c>
    </row>
    <row r="3832" spans="2:4" x14ac:dyDescent="0.25">
      <c r="B3832" s="113" t="s">
        <v>14732</v>
      </c>
      <c r="C3832" s="71" t="s">
        <v>7092</v>
      </c>
      <c r="D3832" s="114" t="s">
        <v>7092</v>
      </c>
    </row>
    <row r="3833" spans="2:4" x14ac:dyDescent="0.25">
      <c r="B3833" s="113" t="s">
        <v>10174</v>
      </c>
      <c r="C3833" s="71" t="s">
        <v>7091</v>
      </c>
      <c r="D3833" s="114" t="s">
        <v>7092</v>
      </c>
    </row>
    <row r="3834" spans="2:4" x14ac:dyDescent="0.25">
      <c r="B3834" s="113" t="s">
        <v>5565</v>
      </c>
      <c r="C3834" s="71" t="s">
        <v>7091</v>
      </c>
      <c r="D3834" s="114" t="s">
        <v>7092</v>
      </c>
    </row>
    <row r="3835" spans="2:4" x14ac:dyDescent="0.25">
      <c r="B3835" s="113" t="s">
        <v>14733</v>
      </c>
      <c r="C3835" s="71" t="s">
        <v>7092</v>
      </c>
      <c r="D3835" s="114" t="s">
        <v>7092</v>
      </c>
    </row>
    <row r="3836" spans="2:4" x14ac:dyDescent="0.25">
      <c r="B3836" s="113" t="s">
        <v>14734</v>
      </c>
      <c r="C3836" s="71" t="s">
        <v>7092</v>
      </c>
      <c r="D3836" s="114" t="s">
        <v>7092</v>
      </c>
    </row>
    <row r="3837" spans="2:4" x14ac:dyDescent="0.25">
      <c r="B3837" s="113" t="s">
        <v>5566</v>
      </c>
      <c r="C3837" s="71" t="s">
        <v>7091</v>
      </c>
      <c r="D3837" s="114" t="s">
        <v>7092</v>
      </c>
    </row>
    <row r="3838" spans="2:4" x14ac:dyDescent="0.25">
      <c r="B3838" s="113" t="s">
        <v>5567</v>
      </c>
      <c r="C3838" s="71" t="s">
        <v>7091</v>
      </c>
      <c r="D3838" s="114" t="s">
        <v>7092</v>
      </c>
    </row>
    <row r="3839" spans="2:4" x14ac:dyDescent="0.25">
      <c r="B3839" s="113" t="s">
        <v>14735</v>
      </c>
      <c r="C3839" s="71" t="s">
        <v>7092</v>
      </c>
      <c r="D3839" s="114" t="s">
        <v>7092</v>
      </c>
    </row>
    <row r="3840" spans="2:4" x14ac:dyDescent="0.25">
      <c r="B3840" s="113" t="s">
        <v>5568</v>
      </c>
      <c r="C3840" s="71" t="s">
        <v>7091</v>
      </c>
      <c r="D3840" s="114" t="s">
        <v>7092</v>
      </c>
    </row>
    <row r="3841" spans="2:4" x14ac:dyDescent="0.25">
      <c r="B3841" s="113" t="s">
        <v>14736</v>
      </c>
      <c r="C3841" s="71" t="s">
        <v>7092</v>
      </c>
      <c r="D3841" s="114" t="s">
        <v>7092</v>
      </c>
    </row>
    <row r="3842" spans="2:4" x14ac:dyDescent="0.25">
      <c r="B3842" s="113" t="s">
        <v>5569</v>
      </c>
      <c r="C3842" s="71" t="s">
        <v>7091</v>
      </c>
      <c r="D3842" s="114" t="s">
        <v>7092</v>
      </c>
    </row>
    <row r="3843" spans="2:4" x14ac:dyDescent="0.25">
      <c r="B3843" s="113" t="s">
        <v>14737</v>
      </c>
      <c r="C3843" s="71" t="s">
        <v>7092</v>
      </c>
      <c r="D3843" s="114" t="s">
        <v>7092</v>
      </c>
    </row>
    <row r="3844" spans="2:4" x14ac:dyDescent="0.25">
      <c r="B3844" s="113" t="s">
        <v>14738</v>
      </c>
      <c r="C3844" s="71" t="s">
        <v>7092</v>
      </c>
      <c r="D3844" s="114" t="s">
        <v>7092</v>
      </c>
    </row>
    <row r="3845" spans="2:4" x14ac:dyDescent="0.25">
      <c r="B3845" s="113" t="s">
        <v>5570</v>
      </c>
      <c r="C3845" s="71" t="s">
        <v>7091</v>
      </c>
      <c r="D3845" s="114" t="s">
        <v>7092</v>
      </c>
    </row>
    <row r="3846" spans="2:4" x14ac:dyDescent="0.25">
      <c r="B3846" s="113" t="s">
        <v>14739</v>
      </c>
      <c r="C3846" s="71" t="s">
        <v>7092</v>
      </c>
      <c r="D3846" s="114" t="s">
        <v>7092</v>
      </c>
    </row>
    <row r="3847" spans="2:4" x14ac:dyDescent="0.25">
      <c r="B3847" s="113" t="s">
        <v>5571</v>
      </c>
      <c r="C3847" s="71" t="s">
        <v>7091</v>
      </c>
      <c r="D3847" s="114" t="s">
        <v>7092</v>
      </c>
    </row>
    <row r="3848" spans="2:4" x14ac:dyDescent="0.25">
      <c r="B3848" s="113" t="s">
        <v>14740</v>
      </c>
      <c r="C3848" s="71" t="s">
        <v>7092</v>
      </c>
      <c r="D3848" s="114" t="s">
        <v>7092</v>
      </c>
    </row>
    <row r="3849" spans="2:4" x14ac:dyDescent="0.25">
      <c r="B3849" s="113" t="s">
        <v>14741</v>
      </c>
      <c r="C3849" s="71" t="s">
        <v>7092</v>
      </c>
      <c r="D3849" s="114" t="s">
        <v>7092</v>
      </c>
    </row>
    <row r="3850" spans="2:4" x14ac:dyDescent="0.25">
      <c r="B3850" s="113" t="s">
        <v>14742</v>
      </c>
      <c r="C3850" s="71" t="s">
        <v>7092</v>
      </c>
      <c r="D3850" s="114" t="s">
        <v>7092</v>
      </c>
    </row>
    <row r="3851" spans="2:4" x14ac:dyDescent="0.25">
      <c r="B3851" s="113" t="s">
        <v>14743</v>
      </c>
      <c r="C3851" s="71" t="s">
        <v>7092</v>
      </c>
      <c r="D3851" s="114" t="s">
        <v>7092</v>
      </c>
    </row>
    <row r="3852" spans="2:4" x14ac:dyDescent="0.25">
      <c r="B3852" s="113" t="s">
        <v>5572</v>
      </c>
      <c r="C3852" s="71" t="s">
        <v>7091</v>
      </c>
      <c r="D3852" s="114" t="s">
        <v>7092</v>
      </c>
    </row>
    <row r="3853" spans="2:4" x14ac:dyDescent="0.25">
      <c r="B3853" s="113" t="s">
        <v>5573</v>
      </c>
      <c r="C3853" s="71" t="s">
        <v>7091</v>
      </c>
      <c r="D3853" s="114" t="s">
        <v>7092</v>
      </c>
    </row>
    <row r="3854" spans="2:4" x14ac:dyDescent="0.25">
      <c r="B3854" s="113" t="s">
        <v>14744</v>
      </c>
      <c r="C3854" s="71" t="s">
        <v>7092</v>
      </c>
      <c r="D3854" s="114" t="s">
        <v>7092</v>
      </c>
    </row>
    <row r="3855" spans="2:4" x14ac:dyDescent="0.25">
      <c r="B3855" s="113" t="s">
        <v>14745</v>
      </c>
      <c r="C3855" s="71" t="s">
        <v>7092</v>
      </c>
      <c r="D3855" s="114" t="s">
        <v>7092</v>
      </c>
    </row>
    <row r="3856" spans="2:4" x14ac:dyDescent="0.25">
      <c r="B3856" s="113" t="s">
        <v>14746</v>
      </c>
      <c r="C3856" s="71" t="s">
        <v>7092</v>
      </c>
      <c r="D3856" s="114" t="s">
        <v>7092</v>
      </c>
    </row>
    <row r="3857" spans="2:4" x14ac:dyDescent="0.25">
      <c r="B3857" s="113" t="s">
        <v>14747</v>
      </c>
      <c r="C3857" s="71" t="s">
        <v>7092</v>
      </c>
      <c r="D3857" s="114" t="s">
        <v>7092</v>
      </c>
    </row>
    <row r="3858" spans="2:4" x14ac:dyDescent="0.25">
      <c r="B3858" s="113" t="s">
        <v>5574</v>
      </c>
      <c r="C3858" s="71" t="s">
        <v>7091</v>
      </c>
      <c r="D3858" s="114" t="s">
        <v>7092</v>
      </c>
    </row>
    <row r="3859" spans="2:4" x14ac:dyDescent="0.25">
      <c r="B3859" s="113" t="s">
        <v>10175</v>
      </c>
      <c r="C3859" s="71" t="s">
        <v>7091</v>
      </c>
      <c r="D3859" s="114" t="s">
        <v>7092</v>
      </c>
    </row>
    <row r="3860" spans="2:4" x14ac:dyDescent="0.25">
      <c r="B3860" s="113" t="s">
        <v>5575</v>
      </c>
      <c r="C3860" s="71" t="s">
        <v>7091</v>
      </c>
      <c r="D3860" s="114" t="s">
        <v>7092</v>
      </c>
    </row>
    <row r="3861" spans="2:4" x14ac:dyDescent="0.25">
      <c r="B3861" s="113" t="s">
        <v>5576</v>
      </c>
      <c r="C3861" s="71" t="s">
        <v>7091</v>
      </c>
      <c r="D3861" s="114" t="s">
        <v>7092</v>
      </c>
    </row>
    <row r="3862" spans="2:4" x14ac:dyDescent="0.25">
      <c r="B3862" s="113" t="s">
        <v>14748</v>
      </c>
      <c r="C3862" s="71" t="s">
        <v>7092</v>
      </c>
      <c r="D3862" s="114" t="s">
        <v>7092</v>
      </c>
    </row>
    <row r="3863" spans="2:4" x14ac:dyDescent="0.25">
      <c r="B3863" s="113" t="s">
        <v>5577</v>
      </c>
      <c r="C3863" s="71" t="s">
        <v>7091</v>
      </c>
      <c r="D3863" s="114" t="s">
        <v>7092</v>
      </c>
    </row>
    <row r="3864" spans="2:4" x14ac:dyDescent="0.25">
      <c r="B3864" s="113" t="s">
        <v>10176</v>
      </c>
      <c r="C3864" s="71" t="s">
        <v>7091</v>
      </c>
      <c r="D3864" s="114" t="s">
        <v>7092</v>
      </c>
    </row>
    <row r="3865" spans="2:4" x14ac:dyDescent="0.25">
      <c r="B3865" s="113" t="s">
        <v>5578</v>
      </c>
      <c r="C3865" s="71" t="s">
        <v>7091</v>
      </c>
      <c r="D3865" s="114" t="s">
        <v>7092</v>
      </c>
    </row>
    <row r="3866" spans="2:4" x14ac:dyDescent="0.25">
      <c r="B3866" s="113" t="s">
        <v>10340</v>
      </c>
      <c r="C3866" s="71" t="s">
        <v>7092</v>
      </c>
      <c r="D3866" s="114" t="s">
        <v>7092</v>
      </c>
    </row>
    <row r="3867" spans="2:4" x14ac:dyDescent="0.25">
      <c r="B3867" s="113" t="s">
        <v>14749</v>
      </c>
      <c r="C3867" s="71" t="s">
        <v>7092</v>
      </c>
      <c r="D3867" s="114" t="s">
        <v>7092</v>
      </c>
    </row>
    <row r="3868" spans="2:4" x14ac:dyDescent="0.25">
      <c r="B3868" s="113" t="s">
        <v>10177</v>
      </c>
      <c r="C3868" s="71" t="s">
        <v>7091</v>
      </c>
      <c r="D3868" s="114" t="s">
        <v>7092</v>
      </c>
    </row>
    <row r="3869" spans="2:4" x14ac:dyDescent="0.25">
      <c r="B3869" s="113" t="s">
        <v>14750</v>
      </c>
      <c r="C3869" s="71" t="s">
        <v>7092</v>
      </c>
      <c r="D3869" s="114" t="s">
        <v>7092</v>
      </c>
    </row>
    <row r="3870" spans="2:4" x14ac:dyDescent="0.25">
      <c r="B3870" s="113" t="s">
        <v>10178</v>
      </c>
      <c r="C3870" s="71" t="s">
        <v>7091</v>
      </c>
      <c r="D3870" s="114" t="s">
        <v>7092</v>
      </c>
    </row>
    <row r="3871" spans="2:4" x14ac:dyDescent="0.25">
      <c r="B3871" s="113" t="s">
        <v>14751</v>
      </c>
      <c r="C3871" s="71" t="s">
        <v>7092</v>
      </c>
      <c r="D3871" s="114" t="s">
        <v>7092</v>
      </c>
    </row>
    <row r="3872" spans="2:4" x14ac:dyDescent="0.25">
      <c r="B3872" s="113" t="s">
        <v>9596</v>
      </c>
      <c r="C3872" s="71" t="s">
        <v>7092</v>
      </c>
      <c r="D3872" s="114" t="s">
        <v>7092</v>
      </c>
    </row>
    <row r="3873" spans="2:4" x14ac:dyDescent="0.25">
      <c r="B3873" s="113" t="s">
        <v>14752</v>
      </c>
      <c r="C3873" s="71" t="s">
        <v>7092</v>
      </c>
      <c r="D3873" s="114" t="s">
        <v>7092</v>
      </c>
    </row>
    <row r="3874" spans="2:4" x14ac:dyDescent="0.25">
      <c r="B3874" s="113" t="s">
        <v>412</v>
      </c>
      <c r="C3874" s="71" t="s">
        <v>7091</v>
      </c>
      <c r="D3874" s="114" t="s">
        <v>7092</v>
      </c>
    </row>
    <row r="3875" spans="2:4" x14ac:dyDescent="0.25">
      <c r="B3875" s="113" t="s">
        <v>14753</v>
      </c>
      <c r="C3875" s="71" t="s">
        <v>7092</v>
      </c>
      <c r="D3875" s="114" t="s">
        <v>7092</v>
      </c>
    </row>
    <row r="3876" spans="2:4" x14ac:dyDescent="0.25">
      <c r="B3876" s="113" t="s">
        <v>413</v>
      </c>
      <c r="C3876" s="71" t="s">
        <v>7091</v>
      </c>
      <c r="D3876" s="114" t="s">
        <v>7092</v>
      </c>
    </row>
    <row r="3877" spans="2:4" x14ac:dyDescent="0.25">
      <c r="B3877" s="113" t="s">
        <v>14754</v>
      </c>
      <c r="C3877" s="71" t="s">
        <v>7092</v>
      </c>
      <c r="D3877" s="114" t="s">
        <v>7092</v>
      </c>
    </row>
    <row r="3878" spans="2:4" x14ac:dyDescent="0.25">
      <c r="B3878" s="113" t="s">
        <v>10330</v>
      </c>
      <c r="C3878" s="71" t="s">
        <v>7091</v>
      </c>
      <c r="D3878" s="114" t="s">
        <v>7092</v>
      </c>
    </row>
    <row r="3879" spans="2:4" x14ac:dyDescent="0.25">
      <c r="B3879" s="113" t="s">
        <v>14755</v>
      </c>
      <c r="C3879" s="71" t="s">
        <v>7092</v>
      </c>
      <c r="D3879" s="114" t="s">
        <v>7092</v>
      </c>
    </row>
    <row r="3880" spans="2:4" x14ac:dyDescent="0.25">
      <c r="B3880" s="113" t="s">
        <v>14756</v>
      </c>
      <c r="C3880" s="71" t="s">
        <v>7092</v>
      </c>
      <c r="D3880" s="114" t="s">
        <v>7092</v>
      </c>
    </row>
    <row r="3881" spans="2:4" x14ac:dyDescent="0.25">
      <c r="B3881" s="113" t="s">
        <v>414</v>
      </c>
      <c r="C3881" s="71" t="s">
        <v>7092</v>
      </c>
      <c r="D3881" s="114" t="s">
        <v>7092</v>
      </c>
    </row>
    <row r="3882" spans="2:4" x14ac:dyDescent="0.25">
      <c r="B3882" s="113" t="s">
        <v>9597</v>
      </c>
      <c r="C3882" s="71" t="s">
        <v>7091</v>
      </c>
      <c r="D3882" s="114" t="s">
        <v>7092</v>
      </c>
    </row>
    <row r="3883" spans="2:4" x14ac:dyDescent="0.25">
      <c r="B3883" s="113" t="s">
        <v>9598</v>
      </c>
      <c r="C3883" s="71" t="s">
        <v>7092</v>
      </c>
      <c r="D3883" s="114" t="s">
        <v>7092</v>
      </c>
    </row>
    <row r="3884" spans="2:4" x14ac:dyDescent="0.25">
      <c r="B3884" s="113" t="s">
        <v>9599</v>
      </c>
      <c r="C3884" s="71" t="s">
        <v>7092</v>
      </c>
      <c r="D3884" s="114" t="s">
        <v>7092</v>
      </c>
    </row>
    <row r="3885" spans="2:4" x14ac:dyDescent="0.25">
      <c r="B3885" s="113" t="s">
        <v>10119</v>
      </c>
      <c r="C3885" s="71" t="s">
        <v>7092</v>
      </c>
      <c r="D3885" s="114" t="s">
        <v>7092</v>
      </c>
    </row>
    <row r="3886" spans="2:4" x14ac:dyDescent="0.25">
      <c r="B3886" s="113" t="s">
        <v>10118</v>
      </c>
      <c r="C3886" s="71" t="s">
        <v>7092</v>
      </c>
      <c r="D3886" s="114" t="s">
        <v>7092</v>
      </c>
    </row>
    <row r="3887" spans="2:4" x14ac:dyDescent="0.25">
      <c r="B3887" s="113" t="s">
        <v>9594</v>
      </c>
      <c r="C3887" s="71" t="s">
        <v>7092</v>
      </c>
      <c r="D3887" s="114" t="s">
        <v>7092</v>
      </c>
    </row>
    <row r="3888" spans="2:4" x14ac:dyDescent="0.25">
      <c r="B3888" s="113" t="s">
        <v>9595</v>
      </c>
      <c r="C3888" s="71" t="s">
        <v>7092</v>
      </c>
      <c r="D3888" s="114" t="s">
        <v>7092</v>
      </c>
    </row>
    <row r="3889" spans="2:4" x14ac:dyDescent="0.25">
      <c r="B3889" s="113" t="s">
        <v>415</v>
      </c>
      <c r="C3889" s="71" t="s">
        <v>7091</v>
      </c>
      <c r="D3889" s="114" t="s">
        <v>7092</v>
      </c>
    </row>
    <row r="3890" spans="2:4" x14ac:dyDescent="0.25">
      <c r="B3890" s="113" t="s">
        <v>416</v>
      </c>
      <c r="C3890" s="71" t="s">
        <v>7091</v>
      </c>
      <c r="D3890" s="114" t="s">
        <v>7092</v>
      </c>
    </row>
    <row r="3891" spans="2:4" x14ac:dyDescent="0.25">
      <c r="B3891" s="113" t="s">
        <v>417</v>
      </c>
      <c r="C3891" s="71" t="s">
        <v>7091</v>
      </c>
      <c r="D3891" s="114" t="s">
        <v>7092</v>
      </c>
    </row>
    <row r="3892" spans="2:4" x14ac:dyDescent="0.25">
      <c r="B3892" s="113" t="s">
        <v>14757</v>
      </c>
      <c r="C3892" s="71" t="s">
        <v>7092</v>
      </c>
      <c r="D3892" s="114" t="s">
        <v>7092</v>
      </c>
    </row>
    <row r="3893" spans="2:4" x14ac:dyDescent="0.25">
      <c r="B3893" s="113" t="s">
        <v>418</v>
      </c>
      <c r="C3893" s="71" t="s">
        <v>7091</v>
      </c>
      <c r="D3893" s="114" t="s">
        <v>7092</v>
      </c>
    </row>
    <row r="3894" spans="2:4" x14ac:dyDescent="0.25">
      <c r="B3894" s="113" t="s">
        <v>419</v>
      </c>
      <c r="C3894" s="71" t="s">
        <v>7091</v>
      </c>
      <c r="D3894" s="114" t="s">
        <v>7092</v>
      </c>
    </row>
    <row r="3895" spans="2:4" x14ac:dyDescent="0.25">
      <c r="B3895" s="113" t="s">
        <v>420</v>
      </c>
      <c r="C3895" s="71" t="s">
        <v>7091</v>
      </c>
      <c r="D3895" s="114" t="s">
        <v>7092</v>
      </c>
    </row>
    <row r="3896" spans="2:4" x14ac:dyDescent="0.25">
      <c r="B3896" s="113" t="s">
        <v>9940</v>
      </c>
      <c r="C3896" s="71" t="s">
        <v>7092</v>
      </c>
      <c r="D3896" s="114" t="s">
        <v>7092</v>
      </c>
    </row>
    <row r="3897" spans="2:4" x14ac:dyDescent="0.25">
      <c r="B3897" s="113" t="s">
        <v>421</v>
      </c>
      <c r="C3897" s="71" t="s">
        <v>7091</v>
      </c>
      <c r="D3897" s="114" t="s">
        <v>7092</v>
      </c>
    </row>
    <row r="3898" spans="2:4" x14ac:dyDescent="0.25">
      <c r="B3898" s="113" t="s">
        <v>422</v>
      </c>
      <c r="C3898" s="71" t="s">
        <v>7091</v>
      </c>
      <c r="D3898" s="114" t="s">
        <v>7092</v>
      </c>
    </row>
    <row r="3899" spans="2:4" x14ac:dyDescent="0.25">
      <c r="B3899" s="113" t="s">
        <v>423</v>
      </c>
      <c r="C3899" s="71" t="s">
        <v>7091</v>
      </c>
      <c r="D3899" s="114" t="s">
        <v>7092</v>
      </c>
    </row>
    <row r="3900" spans="2:4" x14ac:dyDescent="0.25">
      <c r="B3900" s="113" t="s">
        <v>424</v>
      </c>
      <c r="C3900" s="71" t="s">
        <v>7091</v>
      </c>
      <c r="D3900" s="114" t="s">
        <v>7092</v>
      </c>
    </row>
    <row r="3901" spans="2:4" x14ac:dyDescent="0.25">
      <c r="B3901" s="113" t="s">
        <v>9941</v>
      </c>
      <c r="C3901" s="71" t="s">
        <v>7092</v>
      </c>
      <c r="D3901" s="114" t="s">
        <v>7092</v>
      </c>
    </row>
    <row r="3902" spans="2:4" x14ac:dyDescent="0.25">
      <c r="B3902" s="113" t="s">
        <v>14758</v>
      </c>
      <c r="C3902" s="71" t="s">
        <v>7092</v>
      </c>
      <c r="D3902" s="114" t="s">
        <v>7092</v>
      </c>
    </row>
    <row r="3903" spans="2:4" x14ac:dyDescent="0.25">
      <c r="B3903" s="113" t="s">
        <v>14759</v>
      </c>
      <c r="C3903" s="71" t="s">
        <v>7092</v>
      </c>
      <c r="D3903" s="114" t="s">
        <v>7092</v>
      </c>
    </row>
    <row r="3904" spans="2:4" x14ac:dyDescent="0.25">
      <c r="B3904" s="113" t="s">
        <v>14760</v>
      </c>
      <c r="C3904" s="71" t="s">
        <v>7092</v>
      </c>
      <c r="D3904" s="114" t="s">
        <v>7092</v>
      </c>
    </row>
    <row r="3905" spans="2:4" x14ac:dyDescent="0.25">
      <c r="B3905" s="113" t="s">
        <v>9942</v>
      </c>
      <c r="C3905" s="71" t="s">
        <v>7092</v>
      </c>
      <c r="D3905" s="114" t="s">
        <v>7092</v>
      </c>
    </row>
    <row r="3906" spans="2:4" x14ac:dyDescent="0.25">
      <c r="B3906" s="113" t="s">
        <v>14761</v>
      </c>
      <c r="C3906" s="71" t="s">
        <v>7092</v>
      </c>
      <c r="D3906" s="114" t="s">
        <v>7092</v>
      </c>
    </row>
    <row r="3907" spans="2:4" x14ac:dyDescent="0.25">
      <c r="B3907" s="113" t="s">
        <v>14762</v>
      </c>
      <c r="C3907" s="71" t="s">
        <v>7092</v>
      </c>
      <c r="D3907" s="114" t="s">
        <v>7092</v>
      </c>
    </row>
    <row r="3908" spans="2:4" x14ac:dyDescent="0.25">
      <c r="B3908" s="113" t="s">
        <v>14763</v>
      </c>
      <c r="C3908" s="71" t="s">
        <v>7092</v>
      </c>
      <c r="D3908" s="114" t="s">
        <v>7092</v>
      </c>
    </row>
    <row r="3909" spans="2:4" x14ac:dyDescent="0.25">
      <c r="B3909" s="113" t="s">
        <v>9943</v>
      </c>
      <c r="C3909" s="71" t="s">
        <v>7091</v>
      </c>
      <c r="D3909" s="114" t="s">
        <v>7092</v>
      </c>
    </row>
    <row r="3910" spans="2:4" x14ac:dyDescent="0.25">
      <c r="B3910" s="113" t="s">
        <v>9944</v>
      </c>
      <c r="C3910" s="71" t="s">
        <v>7091</v>
      </c>
      <c r="D3910" s="114" t="s">
        <v>7092</v>
      </c>
    </row>
    <row r="3911" spans="2:4" x14ac:dyDescent="0.25">
      <c r="B3911" s="113" t="s">
        <v>14764</v>
      </c>
      <c r="C3911" s="71" t="s">
        <v>7092</v>
      </c>
      <c r="D3911" s="114" t="s">
        <v>7092</v>
      </c>
    </row>
    <row r="3912" spans="2:4" x14ac:dyDescent="0.25">
      <c r="B3912" s="113" t="s">
        <v>10392</v>
      </c>
      <c r="C3912" s="71" t="s">
        <v>7092</v>
      </c>
      <c r="D3912" s="114" t="s">
        <v>7092</v>
      </c>
    </row>
    <row r="3913" spans="2:4" x14ac:dyDescent="0.25">
      <c r="B3913" s="113" t="s">
        <v>14765</v>
      </c>
      <c r="C3913" s="71" t="s">
        <v>7092</v>
      </c>
      <c r="D3913" s="114" t="s">
        <v>7092</v>
      </c>
    </row>
    <row r="3914" spans="2:4" x14ac:dyDescent="0.25">
      <c r="B3914" s="113" t="s">
        <v>7472</v>
      </c>
      <c r="C3914" s="71" t="s">
        <v>7092</v>
      </c>
      <c r="D3914" s="114" t="s">
        <v>7092</v>
      </c>
    </row>
    <row r="3915" spans="2:4" x14ac:dyDescent="0.25">
      <c r="B3915" s="113" t="s">
        <v>14766</v>
      </c>
      <c r="C3915" s="71" t="s">
        <v>7092</v>
      </c>
      <c r="D3915" s="114" t="s">
        <v>7092</v>
      </c>
    </row>
    <row r="3916" spans="2:4" x14ac:dyDescent="0.25">
      <c r="B3916" s="113" t="s">
        <v>8782</v>
      </c>
      <c r="C3916" s="71" t="s">
        <v>7092</v>
      </c>
      <c r="D3916" s="114" t="s">
        <v>7092</v>
      </c>
    </row>
    <row r="3917" spans="2:4" x14ac:dyDescent="0.25">
      <c r="B3917" s="113" t="s">
        <v>10393</v>
      </c>
      <c r="C3917" s="71" t="s">
        <v>7092</v>
      </c>
      <c r="D3917" s="114" t="s">
        <v>7092</v>
      </c>
    </row>
    <row r="3918" spans="2:4" x14ac:dyDescent="0.25">
      <c r="B3918" s="113" t="s">
        <v>14767</v>
      </c>
      <c r="C3918" s="71" t="s">
        <v>7092</v>
      </c>
      <c r="D3918" s="114" t="s">
        <v>7092</v>
      </c>
    </row>
    <row r="3919" spans="2:4" x14ac:dyDescent="0.25">
      <c r="B3919" s="113" t="s">
        <v>14768</v>
      </c>
      <c r="C3919" s="71" t="s">
        <v>7092</v>
      </c>
      <c r="D3919" s="114" t="s">
        <v>7092</v>
      </c>
    </row>
    <row r="3920" spans="2:4" x14ac:dyDescent="0.25">
      <c r="B3920" s="113" t="s">
        <v>9945</v>
      </c>
      <c r="C3920" s="71" t="s">
        <v>7092</v>
      </c>
      <c r="D3920" s="114" t="s">
        <v>7092</v>
      </c>
    </row>
    <row r="3921" spans="2:4" x14ac:dyDescent="0.25">
      <c r="B3921" s="113" t="s">
        <v>10391</v>
      </c>
      <c r="C3921" s="71" t="s">
        <v>7092</v>
      </c>
      <c r="D3921" s="114" t="s">
        <v>7092</v>
      </c>
    </row>
    <row r="3922" spans="2:4" x14ac:dyDescent="0.25">
      <c r="B3922" s="113" t="s">
        <v>14769</v>
      </c>
      <c r="C3922" s="71" t="s">
        <v>7092</v>
      </c>
      <c r="D3922" s="114" t="s">
        <v>7092</v>
      </c>
    </row>
    <row r="3923" spans="2:4" x14ac:dyDescent="0.25">
      <c r="B3923" s="113" t="s">
        <v>14770</v>
      </c>
      <c r="C3923" s="71" t="s">
        <v>7092</v>
      </c>
      <c r="D3923" s="114" t="s">
        <v>7092</v>
      </c>
    </row>
    <row r="3924" spans="2:4" x14ac:dyDescent="0.25">
      <c r="B3924" s="113" t="s">
        <v>14771</v>
      </c>
      <c r="C3924" s="71" t="s">
        <v>7092</v>
      </c>
      <c r="D3924" s="114" t="s">
        <v>7092</v>
      </c>
    </row>
    <row r="3925" spans="2:4" x14ac:dyDescent="0.25">
      <c r="B3925" s="113" t="s">
        <v>8780</v>
      </c>
      <c r="C3925" s="71" t="s">
        <v>7092</v>
      </c>
      <c r="D3925" s="114" t="s">
        <v>7092</v>
      </c>
    </row>
    <row r="3926" spans="2:4" x14ac:dyDescent="0.25">
      <c r="B3926" s="113" t="s">
        <v>8781</v>
      </c>
      <c r="C3926" s="71" t="s">
        <v>7092</v>
      </c>
      <c r="D3926" s="114" t="s">
        <v>7092</v>
      </c>
    </row>
    <row r="3927" spans="2:4" x14ac:dyDescent="0.25">
      <c r="B3927" s="113" t="s">
        <v>14772</v>
      </c>
      <c r="C3927" s="71" t="s">
        <v>7092</v>
      </c>
      <c r="D3927" s="114" t="s">
        <v>7092</v>
      </c>
    </row>
    <row r="3928" spans="2:4" x14ac:dyDescent="0.25">
      <c r="B3928" s="113" t="s">
        <v>14773</v>
      </c>
      <c r="C3928" s="71" t="s">
        <v>7092</v>
      </c>
      <c r="D3928" s="114" t="s">
        <v>7092</v>
      </c>
    </row>
    <row r="3929" spans="2:4" x14ac:dyDescent="0.25">
      <c r="B3929" s="113" t="s">
        <v>8775</v>
      </c>
      <c r="C3929" s="71" t="s">
        <v>7092</v>
      </c>
      <c r="D3929" s="114" t="s">
        <v>7092</v>
      </c>
    </row>
    <row r="3930" spans="2:4" x14ac:dyDescent="0.25">
      <c r="B3930" s="113" t="s">
        <v>10389</v>
      </c>
      <c r="C3930" s="71" t="s">
        <v>7092</v>
      </c>
      <c r="D3930" s="114" t="s">
        <v>7092</v>
      </c>
    </row>
    <row r="3931" spans="2:4" x14ac:dyDescent="0.25">
      <c r="B3931" s="113" t="s">
        <v>10390</v>
      </c>
      <c r="C3931" s="71" t="s">
        <v>7092</v>
      </c>
      <c r="D3931" s="114" t="s">
        <v>7092</v>
      </c>
    </row>
    <row r="3932" spans="2:4" x14ac:dyDescent="0.25">
      <c r="B3932" s="113" t="s">
        <v>14774</v>
      </c>
      <c r="C3932" s="71" t="s">
        <v>7092</v>
      </c>
      <c r="D3932" s="114" t="s">
        <v>7092</v>
      </c>
    </row>
    <row r="3933" spans="2:4" x14ac:dyDescent="0.25">
      <c r="B3933" s="113" t="s">
        <v>8776</v>
      </c>
      <c r="C3933" s="71" t="s">
        <v>7092</v>
      </c>
      <c r="D3933" s="114" t="s">
        <v>7092</v>
      </c>
    </row>
    <row r="3934" spans="2:4" x14ac:dyDescent="0.25">
      <c r="B3934" s="113" t="s">
        <v>14775</v>
      </c>
      <c r="C3934" s="71" t="s">
        <v>7092</v>
      </c>
      <c r="D3934" s="114" t="s">
        <v>7092</v>
      </c>
    </row>
    <row r="3935" spans="2:4" x14ac:dyDescent="0.25">
      <c r="B3935" s="113" t="s">
        <v>14776</v>
      </c>
      <c r="C3935" s="71" t="s">
        <v>7092</v>
      </c>
      <c r="D3935" s="114" t="s">
        <v>7092</v>
      </c>
    </row>
    <row r="3936" spans="2:4" x14ac:dyDescent="0.25">
      <c r="B3936" s="113" t="s">
        <v>10394</v>
      </c>
      <c r="C3936" s="71" t="s">
        <v>7092</v>
      </c>
      <c r="D3936" s="114" t="s">
        <v>7092</v>
      </c>
    </row>
    <row r="3937" spans="2:4" x14ac:dyDescent="0.25">
      <c r="B3937" s="113" t="s">
        <v>14777</v>
      </c>
      <c r="C3937" s="71" t="s">
        <v>7092</v>
      </c>
      <c r="D3937" s="114" t="s">
        <v>7092</v>
      </c>
    </row>
    <row r="3938" spans="2:4" x14ac:dyDescent="0.25">
      <c r="B3938" s="113" t="s">
        <v>9946</v>
      </c>
      <c r="C3938" s="71" t="s">
        <v>7092</v>
      </c>
      <c r="D3938" s="114" t="s">
        <v>7092</v>
      </c>
    </row>
    <row r="3939" spans="2:4" x14ac:dyDescent="0.25">
      <c r="B3939" s="113" t="s">
        <v>10282</v>
      </c>
      <c r="C3939" s="71" t="s">
        <v>7092</v>
      </c>
      <c r="D3939" s="114" t="s">
        <v>7092</v>
      </c>
    </row>
    <row r="3940" spans="2:4" x14ac:dyDescent="0.25">
      <c r="B3940" s="113" t="s">
        <v>9947</v>
      </c>
      <c r="C3940" s="71" t="s">
        <v>7092</v>
      </c>
      <c r="D3940" s="114" t="s">
        <v>7092</v>
      </c>
    </row>
    <row r="3941" spans="2:4" x14ac:dyDescent="0.25">
      <c r="B3941" s="113" t="s">
        <v>425</v>
      </c>
      <c r="C3941" s="71" t="s">
        <v>7092</v>
      </c>
      <c r="D3941" s="114" t="s">
        <v>7091</v>
      </c>
    </row>
    <row r="3942" spans="2:4" x14ac:dyDescent="0.25">
      <c r="B3942" s="113" t="s">
        <v>2761</v>
      </c>
      <c r="C3942" s="71" t="s">
        <v>7092</v>
      </c>
      <c r="D3942" s="114" t="s">
        <v>7092</v>
      </c>
    </row>
    <row r="3943" spans="2:4" x14ac:dyDescent="0.25">
      <c r="B3943" s="113" t="s">
        <v>2762</v>
      </c>
      <c r="C3943" s="71" t="s">
        <v>7091</v>
      </c>
      <c r="D3943" s="114" t="s">
        <v>7092</v>
      </c>
    </row>
    <row r="3944" spans="2:4" x14ac:dyDescent="0.25">
      <c r="B3944" s="113" t="s">
        <v>11501</v>
      </c>
      <c r="C3944" s="71" t="s">
        <v>7091</v>
      </c>
      <c r="D3944" s="114" t="s">
        <v>7092</v>
      </c>
    </row>
    <row r="3945" spans="2:4" x14ac:dyDescent="0.25">
      <c r="B3945" s="113" t="s">
        <v>426</v>
      </c>
      <c r="C3945" s="71" t="s">
        <v>7091</v>
      </c>
      <c r="D3945" s="114" t="s">
        <v>7092</v>
      </c>
    </row>
    <row r="3946" spans="2:4" x14ac:dyDescent="0.25">
      <c r="B3946" s="113" t="s">
        <v>427</v>
      </c>
      <c r="C3946" s="71" t="s">
        <v>7091</v>
      </c>
      <c r="D3946" s="114" t="s">
        <v>7092</v>
      </c>
    </row>
    <row r="3947" spans="2:4" x14ac:dyDescent="0.25">
      <c r="B3947" s="113" t="s">
        <v>428</v>
      </c>
      <c r="C3947" s="71" t="s">
        <v>7091</v>
      </c>
      <c r="D3947" s="114" t="s">
        <v>7092</v>
      </c>
    </row>
    <row r="3948" spans="2:4" x14ac:dyDescent="0.25">
      <c r="B3948" s="113" t="s">
        <v>9916</v>
      </c>
      <c r="C3948" s="71" t="s">
        <v>7092</v>
      </c>
      <c r="D3948" s="114" t="s">
        <v>7092</v>
      </c>
    </row>
    <row r="3949" spans="2:4" x14ac:dyDescent="0.25">
      <c r="B3949" s="113" t="s">
        <v>9917</v>
      </c>
      <c r="C3949" s="71" t="s">
        <v>7092</v>
      </c>
      <c r="D3949" s="114" t="s">
        <v>7092</v>
      </c>
    </row>
    <row r="3950" spans="2:4" x14ac:dyDescent="0.25">
      <c r="B3950" s="113" t="s">
        <v>571</v>
      </c>
      <c r="C3950" s="71" t="s">
        <v>7092</v>
      </c>
      <c r="D3950" s="114" t="s">
        <v>7092</v>
      </c>
    </row>
    <row r="3951" spans="2:4" x14ac:dyDescent="0.25">
      <c r="B3951" s="113" t="s">
        <v>11395</v>
      </c>
      <c r="C3951" s="71" t="s">
        <v>7092</v>
      </c>
      <c r="D3951" s="114" t="s">
        <v>7092</v>
      </c>
    </row>
    <row r="3952" spans="2:4" x14ac:dyDescent="0.25">
      <c r="B3952" s="113" t="s">
        <v>14778</v>
      </c>
      <c r="C3952" s="71" t="s">
        <v>7092</v>
      </c>
      <c r="D3952" s="114" t="s">
        <v>7092</v>
      </c>
    </row>
    <row r="3953" spans="2:4" x14ac:dyDescent="0.25">
      <c r="B3953" s="113" t="s">
        <v>14779</v>
      </c>
      <c r="C3953" s="71" t="s">
        <v>7092</v>
      </c>
      <c r="D3953" s="114" t="s">
        <v>7092</v>
      </c>
    </row>
    <row r="3954" spans="2:4" x14ac:dyDescent="0.25">
      <c r="B3954" s="113" t="s">
        <v>9918</v>
      </c>
      <c r="C3954" s="71" t="s">
        <v>7092</v>
      </c>
      <c r="D3954" s="114" t="s">
        <v>7092</v>
      </c>
    </row>
    <row r="3955" spans="2:4" x14ac:dyDescent="0.25">
      <c r="B3955" s="113" t="s">
        <v>9919</v>
      </c>
      <c r="C3955" s="71" t="s">
        <v>7091</v>
      </c>
      <c r="D3955" s="114" t="s">
        <v>7092</v>
      </c>
    </row>
    <row r="3956" spans="2:4" x14ac:dyDescent="0.25">
      <c r="B3956" s="113" t="s">
        <v>429</v>
      </c>
      <c r="C3956" s="71" t="s">
        <v>7091</v>
      </c>
      <c r="D3956" s="114" t="s">
        <v>7092</v>
      </c>
    </row>
    <row r="3957" spans="2:4" x14ac:dyDescent="0.25">
      <c r="B3957" s="113" t="s">
        <v>14780</v>
      </c>
      <c r="C3957" s="71" t="s">
        <v>7092</v>
      </c>
      <c r="D3957" s="114" t="s">
        <v>7092</v>
      </c>
    </row>
    <row r="3958" spans="2:4" x14ac:dyDescent="0.25">
      <c r="B3958" s="113" t="s">
        <v>9920</v>
      </c>
      <c r="C3958" s="71" t="s">
        <v>7092</v>
      </c>
      <c r="D3958" s="114" t="s">
        <v>7092</v>
      </c>
    </row>
    <row r="3959" spans="2:4" x14ac:dyDescent="0.25">
      <c r="B3959" s="113" t="s">
        <v>14781</v>
      </c>
      <c r="C3959" s="71" t="s">
        <v>7092</v>
      </c>
      <c r="D3959" s="114" t="s">
        <v>7092</v>
      </c>
    </row>
    <row r="3960" spans="2:4" x14ac:dyDescent="0.25">
      <c r="B3960" s="113" t="s">
        <v>14782</v>
      </c>
      <c r="C3960" s="71" t="s">
        <v>7092</v>
      </c>
      <c r="D3960" s="114" t="s">
        <v>7092</v>
      </c>
    </row>
    <row r="3961" spans="2:4" x14ac:dyDescent="0.25">
      <c r="B3961" s="113" t="s">
        <v>14783</v>
      </c>
      <c r="C3961" s="71" t="s">
        <v>7092</v>
      </c>
      <c r="D3961" s="114" t="s">
        <v>7092</v>
      </c>
    </row>
    <row r="3962" spans="2:4" x14ac:dyDescent="0.25">
      <c r="B3962" s="113" t="s">
        <v>9921</v>
      </c>
      <c r="C3962" s="71" t="s">
        <v>7092</v>
      </c>
      <c r="D3962" s="114" t="s">
        <v>7092</v>
      </c>
    </row>
    <row r="3963" spans="2:4" x14ac:dyDescent="0.25">
      <c r="B3963" s="113" t="s">
        <v>14784</v>
      </c>
      <c r="C3963" s="71" t="s">
        <v>7092</v>
      </c>
      <c r="D3963" s="114" t="s">
        <v>7092</v>
      </c>
    </row>
    <row r="3964" spans="2:4" x14ac:dyDescent="0.25">
      <c r="B3964" s="113" t="s">
        <v>14785</v>
      </c>
      <c r="C3964" s="71" t="s">
        <v>7092</v>
      </c>
      <c r="D3964" s="114" t="s">
        <v>7092</v>
      </c>
    </row>
    <row r="3965" spans="2:4" x14ac:dyDescent="0.25">
      <c r="B3965" s="113" t="s">
        <v>9922</v>
      </c>
      <c r="C3965" s="71" t="s">
        <v>7091</v>
      </c>
      <c r="D3965" s="114" t="s">
        <v>7092</v>
      </c>
    </row>
    <row r="3966" spans="2:4" x14ac:dyDescent="0.25">
      <c r="B3966" s="113" t="s">
        <v>430</v>
      </c>
      <c r="C3966" s="71" t="s">
        <v>7091</v>
      </c>
      <c r="D3966" s="114" t="s">
        <v>7092</v>
      </c>
    </row>
    <row r="3967" spans="2:4" x14ac:dyDescent="0.25">
      <c r="B3967" s="113" t="s">
        <v>14786</v>
      </c>
      <c r="C3967" s="71" t="s">
        <v>7092</v>
      </c>
      <c r="D3967" s="114" t="s">
        <v>7092</v>
      </c>
    </row>
    <row r="3968" spans="2:4" x14ac:dyDescent="0.25">
      <c r="B3968" s="113" t="s">
        <v>431</v>
      </c>
      <c r="C3968" s="71" t="s">
        <v>7091</v>
      </c>
      <c r="D3968" s="114" t="s">
        <v>7092</v>
      </c>
    </row>
    <row r="3969" spans="2:4" x14ac:dyDescent="0.25">
      <c r="B3969" s="113" t="s">
        <v>14787</v>
      </c>
      <c r="C3969" s="71" t="s">
        <v>7092</v>
      </c>
      <c r="D3969" s="114" t="s">
        <v>7092</v>
      </c>
    </row>
    <row r="3970" spans="2:4" x14ac:dyDescent="0.25">
      <c r="B3970" s="113" t="s">
        <v>9923</v>
      </c>
      <c r="C3970" s="71" t="s">
        <v>7091</v>
      </c>
      <c r="D3970" s="114" t="s">
        <v>7092</v>
      </c>
    </row>
    <row r="3971" spans="2:4" x14ac:dyDescent="0.25">
      <c r="B3971" s="113" t="s">
        <v>8693</v>
      </c>
      <c r="C3971" s="71" t="s">
        <v>7092</v>
      </c>
      <c r="D3971" s="114" t="s">
        <v>7092</v>
      </c>
    </row>
    <row r="3972" spans="2:4" x14ac:dyDescent="0.25">
      <c r="B3972" s="113" t="s">
        <v>10326</v>
      </c>
      <c r="C3972" s="71" t="s">
        <v>7091</v>
      </c>
      <c r="D3972" s="114" t="s">
        <v>7092</v>
      </c>
    </row>
    <row r="3973" spans="2:4" x14ac:dyDescent="0.25">
      <c r="B3973" s="113" t="s">
        <v>10320</v>
      </c>
      <c r="C3973" s="71" t="s">
        <v>7091</v>
      </c>
      <c r="D3973" s="114" t="s">
        <v>7092</v>
      </c>
    </row>
    <row r="3974" spans="2:4" x14ac:dyDescent="0.25">
      <c r="B3974" s="113" t="s">
        <v>11502</v>
      </c>
      <c r="C3974" s="71" t="s">
        <v>7092</v>
      </c>
      <c r="D3974" s="114" t="s">
        <v>7092</v>
      </c>
    </row>
    <row r="3975" spans="2:4" x14ac:dyDescent="0.25">
      <c r="B3975" s="113" t="s">
        <v>8694</v>
      </c>
      <c r="C3975" s="71" t="s">
        <v>7092</v>
      </c>
      <c r="D3975" s="114" t="s">
        <v>7092</v>
      </c>
    </row>
    <row r="3976" spans="2:4" x14ac:dyDescent="0.25">
      <c r="B3976" s="113" t="s">
        <v>8695</v>
      </c>
      <c r="C3976" s="71" t="s">
        <v>7092</v>
      </c>
      <c r="D3976" s="114" t="s">
        <v>7092</v>
      </c>
    </row>
    <row r="3977" spans="2:4" x14ac:dyDescent="0.25">
      <c r="B3977" s="113" t="s">
        <v>14788</v>
      </c>
      <c r="C3977" s="71" t="s">
        <v>7092</v>
      </c>
      <c r="D3977" s="114" t="s">
        <v>7092</v>
      </c>
    </row>
    <row r="3978" spans="2:4" x14ac:dyDescent="0.25">
      <c r="B3978" s="113" t="s">
        <v>432</v>
      </c>
      <c r="C3978" s="71" t="s">
        <v>7092</v>
      </c>
      <c r="D3978" s="114" t="s">
        <v>7092</v>
      </c>
    </row>
    <row r="3979" spans="2:4" x14ac:dyDescent="0.25">
      <c r="B3979" s="113" t="s">
        <v>433</v>
      </c>
      <c r="C3979" s="71" t="s">
        <v>7092</v>
      </c>
      <c r="D3979" s="114" t="s">
        <v>7092</v>
      </c>
    </row>
    <row r="3980" spans="2:4" x14ac:dyDescent="0.25">
      <c r="B3980" s="113" t="s">
        <v>434</v>
      </c>
      <c r="C3980" s="71" t="s">
        <v>7092</v>
      </c>
      <c r="D3980" s="114" t="s">
        <v>7092</v>
      </c>
    </row>
    <row r="3981" spans="2:4" x14ac:dyDescent="0.25">
      <c r="B3981" s="113" t="s">
        <v>435</v>
      </c>
      <c r="C3981" s="71" t="s">
        <v>7091</v>
      </c>
      <c r="D3981" s="114" t="s">
        <v>7092</v>
      </c>
    </row>
    <row r="3982" spans="2:4" x14ac:dyDescent="0.25">
      <c r="B3982" s="113" t="s">
        <v>14789</v>
      </c>
      <c r="C3982" s="71" t="s">
        <v>7092</v>
      </c>
      <c r="D3982" s="114" t="s">
        <v>7092</v>
      </c>
    </row>
    <row r="3983" spans="2:4" x14ac:dyDescent="0.25">
      <c r="B3983" s="113" t="s">
        <v>11503</v>
      </c>
      <c r="C3983" s="71" t="s">
        <v>7092</v>
      </c>
      <c r="D3983" s="114" t="s">
        <v>7092</v>
      </c>
    </row>
    <row r="3984" spans="2:4" x14ac:dyDescent="0.25">
      <c r="B3984" s="113" t="s">
        <v>14790</v>
      </c>
      <c r="C3984" s="71" t="s">
        <v>7092</v>
      </c>
      <c r="D3984" s="114" t="s">
        <v>7092</v>
      </c>
    </row>
    <row r="3985" spans="2:4" x14ac:dyDescent="0.25">
      <c r="B3985" s="113" t="s">
        <v>9924</v>
      </c>
      <c r="C3985" s="71" t="s">
        <v>7091</v>
      </c>
      <c r="D3985" s="114" t="s">
        <v>7092</v>
      </c>
    </row>
    <row r="3986" spans="2:4" x14ac:dyDescent="0.25">
      <c r="B3986" s="113" t="s">
        <v>436</v>
      </c>
      <c r="C3986" s="71" t="s">
        <v>7091</v>
      </c>
      <c r="D3986" s="114" t="s">
        <v>7092</v>
      </c>
    </row>
    <row r="3987" spans="2:4" x14ac:dyDescent="0.25">
      <c r="B3987" s="113" t="s">
        <v>9925</v>
      </c>
      <c r="C3987" s="71" t="s">
        <v>7091</v>
      </c>
      <c r="D3987" s="114" t="s">
        <v>7092</v>
      </c>
    </row>
    <row r="3988" spans="2:4" x14ac:dyDescent="0.25">
      <c r="B3988" s="113" t="s">
        <v>9926</v>
      </c>
      <c r="C3988" s="71" t="s">
        <v>7092</v>
      </c>
      <c r="D3988" s="114" t="s">
        <v>7092</v>
      </c>
    </row>
    <row r="3989" spans="2:4" x14ac:dyDescent="0.25">
      <c r="B3989" s="113" t="s">
        <v>9927</v>
      </c>
      <c r="C3989" s="71" t="s">
        <v>7091</v>
      </c>
      <c r="D3989" s="114" t="s">
        <v>7092</v>
      </c>
    </row>
    <row r="3990" spans="2:4" x14ac:dyDescent="0.25">
      <c r="B3990" s="113" t="s">
        <v>14791</v>
      </c>
      <c r="C3990" s="71" t="s">
        <v>7092</v>
      </c>
      <c r="D3990" s="114" t="s">
        <v>7092</v>
      </c>
    </row>
    <row r="3991" spans="2:4" x14ac:dyDescent="0.25">
      <c r="B3991" s="113" t="s">
        <v>9928</v>
      </c>
      <c r="C3991" s="71" t="s">
        <v>7091</v>
      </c>
      <c r="D3991" s="114" t="s">
        <v>7092</v>
      </c>
    </row>
    <row r="3992" spans="2:4" x14ac:dyDescent="0.25">
      <c r="B3992" s="113" t="s">
        <v>14792</v>
      </c>
      <c r="C3992" s="71" t="s">
        <v>7092</v>
      </c>
      <c r="D3992" s="114" t="s">
        <v>7092</v>
      </c>
    </row>
    <row r="3993" spans="2:4" x14ac:dyDescent="0.25">
      <c r="B3993" s="113" t="s">
        <v>9929</v>
      </c>
      <c r="C3993" s="71" t="s">
        <v>7092</v>
      </c>
      <c r="D3993" s="114" t="s">
        <v>7092</v>
      </c>
    </row>
    <row r="3994" spans="2:4" x14ac:dyDescent="0.25">
      <c r="B3994" s="113" t="s">
        <v>437</v>
      </c>
      <c r="C3994" s="71" t="s">
        <v>7092</v>
      </c>
      <c r="D3994" s="114" t="s">
        <v>7092</v>
      </c>
    </row>
    <row r="3995" spans="2:4" x14ac:dyDescent="0.25">
      <c r="B3995" s="113" t="s">
        <v>8696</v>
      </c>
      <c r="C3995" s="71" t="s">
        <v>7092</v>
      </c>
      <c r="D3995" s="114" t="s">
        <v>7092</v>
      </c>
    </row>
    <row r="3996" spans="2:4" x14ac:dyDescent="0.25">
      <c r="B3996" s="113" t="s">
        <v>2763</v>
      </c>
      <c r="C3996" s="71" t="s">
        <v>7092</v>
      </c>
      <c r="D3996" s="114" t="s">
        <v>7092</v>
      </c>
    </row>
    <row r="3997" spans="2:4" x14ac:dyDescent="0.25">
      <c r="B3997" s="113" t="s">
        <v>8815</v>
      </c>
      <c r="C3997" s="71" t="s">
        <v>7092</v>
      </c>
      <c r="D3997" s="114" t="s">
        <v>7092</v>
      </c>
    </row>
    <row r="3998" spans="2:4" x14ac:dyDescent="0.25">
      <c r="B3998" s="113" t="s">
        <v>438</v>
      </c>
      <c r="C3998" s="71" t="s">
        <v>7091</v>
      </c>
      <c r="D3998" s="114" t="s">
        <v>7092</v>
      </c>
    </row>
    <row r="3999" spans="2:4" x14ac:dyDescent="0.25">
      <c r="B3999" s="113" t="s">
        <v>2764</v>
      </c>
      <c r="C3999" s="71" t="s">
        <v>7091</v>
      </c>
      <c r="D3999" s="114" t="s">
        <v>7092</v>
      </c>
    </row>
    <row r="4000" spans="2:4" x14ac:dyDescent="0.25">
      <c r="B4000" s="113" t="s">
        <v>14793</v>
      </c>
      <c r="C4000" s="71" t="s">
        <v>7092</v>
      </c>
      <c r="D4000" s="114" t="s">
        <v>7092</v>
      </c>
    </row>
    <row r="4001" spans="2:4" x14ac:dyDescent="0.25">
      <c r="B4001" s="113" t="s">
        <v>2765</v>
      </c>
      <c r="C4001" s="71" t="s">
        <v>7092</v>
      </c>
      <c r="D4001" s="114" t="s">
        <v>7092</v>
      </c>
    </row>
    <row r="4002" spans="2:4" x14ac:dyDescent="0.25">
      <c r="B4002" s="113" t="s">
        <v>14794</v>
      </c>
      <c r="C4002" s="71" t="s">
        <v>7091</v>
      </c>
      <c r="D4002" s="114" t="s">
        <v>7092</v>
      </c>
    </row>
    <row r="4003" spans="2:4" x14ac:dyDescent="0.25">
      <c r="B4003" s="113" t="s">
        <v>2766</v>
      </c>
      <c r="C4003" s="71" t="s">
        <v>7091</v>
      </c>
      <c r="D4003" s="114" t="s">
        <v>7092</v>
      </c>
    </row>
    <row r="4004" spans="2:4" x14ac:dyDescent="0.25">
      <c r="B4004" s="113" t="s">
        <v>14795</v>
      </c>
      <c r="C4004" s="71" t="s">
        <v>7091</v>
      </c>
      <c r="D4004" s="114" t="s">
        <v>7092</v>
      </c>
    </row>
    <row r="4005" spans="2:4" x14ac:dyDescent="0.25">
      <c r="B4005" s="113" t="s">
        <v>14796</v>
      </c>
      <c r="C4005" s="71" t="s">
        <v>7091</v>
      </c>
      <c r="D4005" s="114" t="s">
        <v>7092</v>
      </c>
    </row>
    <row r="4006" spans="2:4" x14ac:dyDescent="0.25">
      <c r="B4006" s="113" t="s">
        <v>8697</v>
      </c>
      <c r="C4006" s="71" t="s">
        <v>7091</v>
      </c>
      <c r="D4006" s="114" t="s">
        <v>7092</v>
      </c>
    </row>
    <row r="4007" spans="2:4" x14ac:dyDescent="0.25">
      <c r="B4007" s="113" t="s">
        <v>8017</v>
      </c>
      <c r="C4007" s="71" t="s">
        <v>7092</v>
      </c>
      <c r="D4007" s="114" t="s">
        <v>7092</v>
      </c>
    </row>
    <row r="4008" spans="2:4" x14ac:dyDescent="0.25">
      <c r="B4008" s="113" t="s">
        <v>14797</v>
      </c>
      <c r="C4008" s="71" t="s">
        <v>7092</v>
      </c>
      <c r="D4008" s="114" t="s">
        <v>7092</v>
      </c>
    </row>
    <row r="4009" spans="2:4" x14ac:dyDescent="0.25">
      <c r="B4009" s="113" t="s">
        <v>8018</v>
      </c>
      <c r="C4009" s="71" t="s">
        <v>7092</v>
      </c>
      <c r="D4009" s="114" t="s">
        <v>7092</v>
      </c>
    </row>
    <row r="4010" spans="2:4" x14ac:dyDescent="0.25">
      <c r="B4010" s="113" t="s">
        <v>1852</v>
      </c>
      <c r="C4010" s="71" t="s">
        <v>7092</v>
      </c>
      <c r="D4010" s="114" t="s">
        <v>7092</v>
      </c>
    </row>
    <row r="4011" spans="2:4" x14ac:dyDescent="0.25">
      <c r="B4011" s="113" t="s">
        <v>1853</v>
      </c>
      <c r="C4011" s="71" t="s">
        <v>7092</v>
      </c>
      <c r="D4011" s="114" t="s">
        <v>7092</v>
      </c>
    </row>
    <row r="4012" spans="2:4" x14ac:dyDescent="0.25">
      <c r="B4012" s="113" t="s">
        <v>1854</v>
      </c>
      <c r="C4012" s="71" t="s">
        <v>7091</v>
      </c>
      <c r="D4012" s="114" t="s">
        <v>7092</v>
      </c>
    </row>
    <row r="4013" spans="2:4" x14ac:dyDescent="0.25">
      <c r="B4013" s="113" t="s">
        <v>14798</v>
      </c>
      <c r="C4013" s="71" t="s">
        <v>7092</v>
      </c>
      <c r="D4013" s="114" t="s">
        <v>7092</v>
      </c>
    </row>
    <row r="4014" spans="2:4" x14ac:dyDescent="0.25">
      <c r="B4014" s="113" t="s">
        <v>1855</v>
      </c>
      <c r="C4014" s="71" t="s">
        <v>7091</v>
      </c>
      <c r="D4014" s="114" t="s">
        <v>7092</v>
      </c>
    </row>
    <row r="4015" spans="2:4" x14ac:dyDescent="0.25">
      <c r="B4015" s="113" t="s">
        <v>439</v>
      </c>
      <c r="C4015" s="71" t="s">
        <v>7091</v>
      </c>
      <c r="D4015" s="114" t="s">
        <v>7092</v>
      </c>
    </row>
    <row r="4016" spans="2:4" x14ac:dyDescent="0.25">
      <c r="B4016" s="113" t="s">
        <v>14799</v>
      </c>
      <c r="C4016" s="71" t="s">
        <v>7092</v>
      </c>
      <c r="D4016" s="114" t="s">
        <v>7092</v>
      </c>
    </row>
    <row r="4017" spans="2:4" x14ac:dyDescent="0.25">
      <c r="B4017" s="113" t="s">
        <v>1856</v>
      </c>
      <c r="C4017" s="71" t="s">
        <v>7092</v>
      </c>
      <c r="D4017" s="114" t="s">
        <v>7092</v>
      </c>
    </row>
    <row r="4018" spans="2:4" x14ac:dyDescent="0.25">
      <c r="B4018" s="113" t="s">
        <v>1857</v>
      </c>
      <c r="C4018" s="71" t="s">
        <v>7092</v>
      </c>
      <c r="D4018" s="114" t="s">
        <v>7092</v>
      </c>
    </row>
    <row r="4019" spans="2:4" x14ac:dyDescent="0.25">
      <c r="B4019" s="113" t="s">
        <v>14800</v>
      </c>
      <c r="C4019" s="71" t="s">
        <v>7092</v>
      </c>
      <c r="D4019" s="114" t="s">
        <v>7092</v>
      </c>
    </row>
    <row r="4020" spans="2:4" x14ac:dyDescent="0.25">
      <c r="B4020" s="113" t="s">
        <v>1858</v>
      </c>
      <c r="C4020" s="71" t="s">
        <v>7092</v>
      </c>
      <c r="D4020" s="114" t="s">
        <v>7092</v>
      </c>
    </row>
    <row r="4021" spans="2:4" x14ac:dyDescent="0.25">
      <c r="B4021" s="113" t="s">
        <v>14801</v>
      </c>
      <c r="C4021" s="71" t="s">
        <v>7092</v>
      </c>
      <c r="D4021" s="114" t="s">
        <v>7092</v>
      </c>
    </row>
    <row r="4022" spans="2:4" x14ac:dyDescent="0.25">
      <c r="B4022" s="113" t="s">
        <v>1859</v>
      </c>
      <c r="C4022" s="71" t="s">
        <v>7092</v>
      </c>
      <c r="D4022" s="114" t="s">
        <v>7092</v>
      </c>
    </row>
    <row r="4023" spans="2:4" x14ac:dyDescent="0.25">
      <c r="B4023" s="113" t="s">
        <v>1860</v>
      </c>
      <c r="C4023" s="71" t="s">
        <v>7091</v>
      </c>
      <c r="D4023" s="114" t="s">
        <v>7092</v>
      </c>
    </row>
    <row r="4024" spans="2:4" x14ac:dyDescent="0.25">
      <c r="B4024" s="113" t="s">
        <v>440</v>
      </c>
      <c r="C4024" s="71" t="s">
        <v>7091</v>
      </c>
      <c r="D4024" s="114" t="s">
        <v>7092</v>
      </c>
    </row>
    <row r="4025" spans="2:4" x14ac:dyDescent="0.25">
      <c r="B4025" s="113" t="s">
        <v>441</v>
      </c>
      <c r="C4025" s="71" t="s">
        <v>7091</v>
      </c>
      <c r="D4025" s="114" t="s">
        <v>7092</v>
      </c>
    </row>
    <row r="4026" spans="2:4" x14ac:dyDescent="0.25">
      <c r="B4026" s="113" t="s">
        <v>442</v>
      </c>
      <c r="C4026" s="71" t="s">
        <v>7091</v>
      </c>
      <c r="D4026" s="114" t="s">
        <v>7092</v>
      </c>
    </row>
    <row r="4027" spans="2:4" x14ac:dyDescent="0.25">
      <c r="B4027" s="113" t="s">
        <v>443</v>
      </c>
      <c r="C4027" s="71" t="s">
        <v>7091</v>
      </c>
      <c r="D4027" s="114" t="s">
        <v>7092</v>
      </c>
    </row>
    <row r="4028" spans="2:4" x14ac:dyDescent="0.25">
      <c r="B4028" s="113" t="s">
        <v>14802</v>
      </c>
      <c r="C4028" s="71" t="s">
        <v>7092</v>
      </c>
      <c r="D4028" s="114" t="s">
        <v>7092</v>
      </c>
    </row>
    <row r="4029" spans="2:4" x14ac:dyDescent="0.25">
      <c r="B4029" s="113" t="s">
        <v>5004</v>
      </c>
      <c r="C4029" s="71" t="s">
        <v>7092</v>
      </c>
      <c r="D4029" s="114" t="s">
        <v>7092</v>
      </c>
    </row>
    <row r="4030" spans="2:4" x14ac:dyDescent="0.25">
      <c r="B4030" s="113" t="s">
        <v>5005</v>
      </c>
      <c r="C4030" s="71" t="s">
        <v>7091</v>
      </c>
      <c r="D4030" s="114" t="s">
        <v>7092</v>
      </c>
    </row>
    <row r="4031" spans="2:4" x14ac:dyDescent="0.25">
      <c r="B4031" s="113" t="s">
        <v>14803</v>
      </c>
      <c r="C4031" s="71" t="s">
        <v>7092</v>
      </c>
      <c r="D4031" s="114" t="s">
        <v>7092</v>
      </c>
    </row>
    <row r="4032" spans="2:4" x14ac:dyDescent="0.25">
      <c r="B4032" s="113" t="s">
        <v>444</v>
      </c>
      <c r="C4032" s="71" t="s">
        <v>7092</v>
      </c>
      <c r="D4032" s="114" t="s">
        <v>7092</v>
      </c>
    </row>
    <row r="4033" spans="2:4" x14ac:dyDescent="0.25">
      <c r="B4033" s="113" t="s">
        <v>14804</v>
      </c>
      <c r="C4033" s="71" t="s">
        <v>7092</v>
      </c>
      <c r="D4033" s="114" t="s">
        <v>7092</v>
      </c>
    </row>
    <row r="4034" spans="2:4" x14ac:dyDescent="0.25">
      <c r="B4034" s="113" t="s">
        <v>14805</v>
      </c>
      <c r="C4034" s="71" t="s">
        <v>7092</v>
      </c>
      <c r="D4034" s="114" t="s">
        <v>7092</v>
      </c>
    </row>
    <row r="4035" spans="2:4" x14ac:dyDescent="0.25">
      <c r="B4035" s="113" t="s">
        <v>14806</v>
      </c>
      <c r="C4035" s="71" t="s">
        <v>7092</v>
      </c>
      <c r="D4035" s="114" t="s">
        <v>7092</v>
      </c>
    </row>
    <row r="4036" spans="2:4" x14ac:dyDescent="0.25">
      <c r="B4036" s="113" t="s">
        <v>445</v>
      </c>
      <c r="C4036" s="71" t="s">
        <v>7091</v>
      </c>
      <c r="D4036" s="114" t="s">
        <v>7092</v>
      </c>
    </row>
    <row r="4037" spans="2:4" x14ac:dyDescent="0.25">
      <c r="B4037" s="113" t="s">
        <v>14807</v>
      </c>
      <c r="C4037" s="71" t="s">
        <v>7092</v>
      </c>
      <c r="D4037" s="114" t="s">
        <v>7092</v>
      </c>
    </row>
    <row r="4038" spans="2:4" x14ac:dyDescent="0.25">
      <c r="B4038" s="113" t="s">
        <v>14808</v>
      </c>
      <c r="C4038" s="71" t="s">
        <v>7092</v>
      </c>
      <c r="D4038" s="114" t="s">
        <v>7092</v>
      </c>
    </row>
    <row r="4039" spans="2:4" x14ac:dyDescent="0.25">
      <c r="B4039" s="113" t="s">
        <v>5006</v>
      </c>
      <c r="C4039" s="71" t="s">
        <v>7092</v>
      </c>
      <c r="D4039" s="114" t="s">
        <v>7092</v>
      </c>
    </row>
    <row r="4040" spans="2:4" x14ac:dyDescent="0.25">
      <c r="B4040" s="113" t="s">
        <v>14809</v>
      </c>
      <c r="C4040" s="71" t="s">
        <v>7092</v>
      </c>
      <c r="D4040" s="114" t="s">
        <v>7092</v>
      </c>
    </row>
    <row r="4041" spans="2:4" x14ac:dyDescent="0.25">
      <c r="B4041" s="113" t="s">
        <v>14810</v>
      </c>
      <c r="C4041" s="71" t="s">
        <v>7092</v>
      </c>
      <c r="D4041" s="114" t="s">
        <v>7092</v>
      </c>
    </row>
    <row r="4042" spans="2:4" x14ac:dyDescent="0.25">
      <c r="B4042" s="113" t="s">
        <v>14811</v>
      </c>
      <c r="C4042" s="71" t="s">
        <v>7092</v>
      </c>
      <c r="D4042" s="114" t="s">
        <v>7092</v>
      </c>
    </row>
    <row r="4043" spans="2:4" x14ac:dyDescent="0.25">
      <c r="B4043" s="113" t="s">
        <v>14812</v>
      </c>
      <c r="C4043" s="71" t="s">
        <v>7092</v>
      </c>
      <c r="D4043" s="114" t="s">
        <v>7092</v>
      </c>
    </row>
    <row r="4044" spans="2:4" x14ac:dyDescent="0.25">
      <c r="B4044" s="113" t="s">
        <v>5007</v>
      </c>
      <c r="C4044" s="71" t="s">
        <v>7092</v>
      </c>
      <c r="D4044" s="114" t="s">
        <v>7092</v>
      </c>
    </row>
    <row r="4045" spans="2:4" x14ac:dyDescent="0.25">
      <c r="B4045" s="113" t="s">
        <v>10339</v>
      </c>
      <c r="C4045" s="71" t="s">
        <v>7091</v>
      </c>
      <c r="D4045" s="114" t="s">
        <v>7092</v>
      </c>
    </row>
    <row r="4046" spans="2:4" x14ac:dyDescent="0.25">
      <c r="B4046" s="113" t="s">
        <v>5008</v>
      </c>
      <c r="C4046" s="71" t="s">
        <v>7092</v>
      </c>
      <c r="D4046" s="114" t="s">
        <v>7092</v>
      </c>
    </row>
    <row r="4047" spans="2:4" x14ac:dyDescent="0.25">
      <c r="B4047" s="113" t="s">
        <v>5009</v>
      </c>
      <c r="C4047" s="71" t="s">
        <v>7092</v>
      </c>
      <c r="D4047" s="114" t="s">
        <v>7092</v>
      </c>
    </row>
    <row r="4048" spans="2:4" x14ac:dyDescent="0.25">
      <c r="B4048" s="113" t="s">
        <v>14813</v>
      </c>
      <c r="C4048" s="71" t="s">
        <v>7091</v>
      </c>
      <c r="D4048" s="114" t="s">
        <v>7092</v>
      </c>
    </row>
    <row r="4049" spans="2:4" x14ac:dyDescent="0.25">
      <c r="B4049" s="113" t="s">
        <v>14814</v>
      </c>
      <c r="C4049" s="71" t="s">
        <v>7092</v>
      </c>
      <c r="D4049" s="114" t="s">
        <v>7091</v>
      </c>
    </row>
    <row r="4050" spans="2:4" x14ac:dyDescent="0.25">
      <c r="B4050" s="113" t="s">
        <v>14815</v>
      </c>
      <c r="C4050" s="71" t="s">
        <v>7092</v>
      </c>
      <c r="D4050" s="114" t="s">
        <v>7091</v>
      </c>
    </row>
    <row r="4051" spans="2:4" x14ac:dyDescent="0.25">
      <c r="B4051" s="113" t="s">
        <v>5010</v>
      </c>
      <c r="C4051" s="71" t="s">
        <v>7092</v>
      </c>
      <c r="D4051" s="114" t="s">
        <v>7092</v>
      </c>
    </row>
    <row r="4052" spans="2:4" x14ac:dyDescent="0.25">
      <c r="B4052" s="113" t="s">
        <v>446</v>
      </c>
      <c r="C4052" s="71" t="s">
        <v>7091</v>
      </c>
      <c r="D4052" s="114" t="s">
        <v>7092</v>
      </c>
    </row>
    <row r="4053" spans="2:4" x14ac:dyDescent="0.25">
      <c r="B4053" s="113" t="s">
        <v>14816</v>
      </c>
      <c r="C4053" s="71" t="s">
        <v>7092</v>
      </c>
      <c r="D4053" s="114" t="s">
        <v>7092</v>
      </c>
    </row>
    <row r="4054" spans="2:4" x14ac:dyDescent="0.25">
      <c r="B4054" s="113" t="s">
        <v>5133</v>
      </c>
      <c r="C4054" s="71" t="s">
        <v>7091</v>
      </c>
      <c r="D4054" s="114" t="s">
        <v>7092</v>
      </c>
    </row>
    <row r="4055" spans="2:4" x14ac:dyDescent="0.25">
      <c r="B4055" s="113" t="s">
        <v>11504</v>
      </c>
      <c r="C4055" s="71" t="s">
        <v>7092</v>
      </c>
      <c r="D4055" s="114" t="s">
        <v>7092</v>
      </c>
    </row>
    <row r="4056" spans="2:4" x14ac:dyDescent="0.25">
      <c r="B4056" s="113" t="s">
        <v>5134</v>
      </c>
      <c r="C4056" s="71" t="s">
        <v>7091</v>
      </c>
      <c r="D4056" s="114" t="s">
        <v>7092</v>
      </c>
    </row>
    <row r="4057" spans="2:4" x14ac:dyDescent="0.25">
      <c r="B4057" s="113" t="s">
        <v>10125</v>
      </c>
      <c r="C4057" s="71" t="s">
        <v>7092</v>
      </c>
      <c r="D4057" s="114" t="s">
        <v>7092</v>
      </c>
    </row>
    <row r="4058" spans="2:4" x14ac:dyDescent="0.25">
      <c r="B4058" s="113" t="s">
        <v>10130</v>
      </c>
      <c r="C4058" s="71" t="s">
        <v>7092</v>
      </c>
      <c r="D4058" s="114" t="s">
        <v>7092</v>
      </c>
    </row>
    <row r="4059" spans="2:4" x14ac:dyDescent="0.25">
      <c r="B4059" s="113" t="s">
        <v>10131</v>
      </c>
      <c r="C4059" s="71" t="s">
        <v>7092</v>
      </c>
      <c r="D4059" s="114" t="s">
        <v>7092</v>
      </c>
    </row>
    <row r="4060" spans="2:4" x14ac:dyDescent="0.25">
      <c r="B4060" s="113" t="s">
        <v>5011</v>
      </c>
      <c r="C4060" s="71" t="s">
        <v>7091</v>
      </c>
      <c r="D4060" s="114" t="s">
        <v>7092</v>
      </c>
    </row>
    <row r="4061" spans="2:4" x14ac:dyDescent="0.25">
      <c r="B4061" s="113" t="s">
        <v>5135</v>
      </c>
      <c r="C4061" s="71" t="s">
        <v>7091</v>
      </c>
      <c r="D4061" s="114" t="s">
        <v>7092</v>
      </c>
    </row>
    <row r="4062" spans="2:4" x14ac:dyDescent="0.25">
      <c r="B4062" s="113" t="s">
        <v>5012</v>
      </c>
      <c r="C4062" s="71" t="s">
        <v>7091</v>
      </c>
      <c r="D4062" s="114" t="s">
        <v>7092</v>
      </c>
    </row>
    <row r="4063" spans="2:4" x14ac:dyDescent="0.25">
      <c r="B4063" s="113" t="s">
        <v>5136</v>
      </c>
      <c r="C4063" s="71" t="s">
        <v>7091</v>
      </c>
      <c r="D4063" s="114" t="s">
        <v>7092</v>
      </c>
    </row>
    <row r="4064" spans="2:4" x14ac:dyDescent="0.25">
      <c r="B4064" s="113" t="s">
        <v>5013</v>
      </c>
      <c r="C4064" s="71" t="s">
        <v>7091</v>
      </c>
      <c r="D4064" s="114" t="s">
        <v>7092</v>
      </c>
    </row>
    <row r="4065" spans="2:4" x14ac:dyDescent="0.25">
      <c r="B4065" s="113" t="s">
        <v>14817</v>
      </c>
      <c r="C4065" s="71" t="s">
        <v>7092</v>
      </c>
      <c r="D4065" s="114" t="s">
        <v>7092</v>
      </c>
    </row>
    <row r="4066" spans="2:4" x14ac:dyDescent="0.25">
      <c r="B4066" s="113" t="s">
        <v>8768</v>
      </c>
      <c r="C4066" s="71" t="s">
        <v>7092</v>
      </c>
      <c r="D4066" s="114" t="s">
        <v>7092</v>
      </c>
    </row>
    <row r="4067" spans="2:4" x14ac:dyDescent="0.25">
      <c r="B4067" s="113" t="s">
        <v>14818</v>
      </c>
      <c r="C4067" s="71" t="s">
        <v>7092</v>
      </c>
      <c r="D4067" s="114" t="s">
        <v>7092</v>
      </c>
    </row>
    <row r="4068" spans="2:4" x14ac:dyDescent="0.25">
      <c r="B4068" s="113" t="s">
        <v>10158</v>
      </c>
      <c r="C4068" s="71" t="s">
        <v>7092</v>
      </c>
      <c r="D4068" s="114" t="s">
        <v>7092</v>
      </c>
    </row>
    <row r="4069" spans="2:4" x14ac:dyDescent="0.25">
      <c r="B4069" s="113" t="s">
        <v>10155</v>
      </c>
      <c r="C4069" s="71" t="s">
        <v>7092</v>
      </c>
      <c r="D4069" s="114" t="s">
        <v>7092</v>
      </c>
    </row>
    <row r="4070" spans="2:4" x14ac:dyDescent="0.25">
      <c r="B4070" s="113" t="s">
        <v>5014</v>
      </c>
      <c r="C4070" s="71" t="s">
        <v>7092</v>
      </c>
      <c r="D4070" s="114" t="s">
        <v>7092</v>
      </c>
    </row>
    <row r="4071" spans="2:4" x14ac:dyDescent="0.25">
      <c r="B4071" s="113" t="s">
        <v>5015</v>
      </c>
      <c r="C4071" s="71" t="s">
        <v>7092</v>
      </c>
      <c r="D4071" s="114" t="s">
        <v>7092</v>
      </c>
    </row>
    <row r="4072" spans="2:4" x14ac:dyDescent="0.25">
      <c r="B4072" s="113" t="s">
        <v>5016</v>
      </c>
      <c r="C4072" s="71" t="s">
        <v>7092</v>
      </c>
      <c r="D4072" s="114" t="s">
        <v>7092</v>
      </c>
    </row>
    <row r="4073" spans="2:4" x14ac:dyDescent="0.25">
      <c r="B4073" s="113" t="s">
        <v>5017</v>
      </c>
      <c r="C4073" s="71" t="s">
        <v>7092</v>
      </c>
      <c r="D4073" s="114" t="s">
        <v>7092</v>
      </c>
    </row>
    <row r="4074" spans="2:4" x14ac:dyDescent="0.25">
      <c r="B4074" s="113" t="s">
        <v>5018</v>
      </c>
      <c r="C4074" s="71" t="s">
        <v>7092</v>
      </c>
      <c r="D4074" s="114" t="s">
        <v>7092</v>
      </c>
    </row>
    <row r="4075" spans="2:4" x14ac:dyDescent="0.25">
      <c r="B4075" s="113" t="s">
        <v>5019</v>
      </c>
      <c r="C4075" s="71" t="s">
        <v>7091</v>
      </c>
      <c r="D4075" s="114" t="s">
        <v>7092</v>
      </c>
    </row>
    <row r="4076" spans="2:4" x14ac:dyDescent="0.25">
      <c r="B4076" s="113" t="s">
        <v>5020</v>
      </c>
      <c r="C4076" s="71" t="s">
        <v>7091</v>
      </c>
      <c r="D4076" s="114" t="s">
        <v>7092</v>
      </c>
    </row>
    <row r="4077" spans="2:4" x14ac:dyDescent="0.25">
      <c r="B4077" s="113" t="s">
        <v>5021</v>
      </c>
      <c r="C4077" s="71" t="s">
        <v>7091</v>
      </c>
      <c r="D4077" s="114" t="s">
        <v>7092</v>
      </c>
    </row>
    <row r="4078" spans="2:4" x14ac:dyDescent="0.25">
      <c r="B4078" s="113" t="s">
        <v>5137</v>
      </c>
      <c r="C4078" s="71" t="s">
        <v>7091</v>
      </c>
      <c r="D4078" s="114" t="s">
        <v>7092</v>
      </c>
    </row>
    <row r="4079" spans="2:4" x14ac:dyDescent="0.25">
      <c r="B4079" s="113" t="s">
        <v>5022</v>
      </c>
      <c r="C4079" s="71" t="s">
        <v>7091</v>
      </c>
      <c r="D4079" s="114" t="s">
        <v>7092</v>
      </c>
    </row>
    <row r="4080" spans="2:4" x14ac:dyDescent="0.25">
      <c r="B4080" s="113" t="s">
        <v>5023</v>
      </c>
      <c r="C4080" s="71" t="s">
        <v>7092</v>
      </c>
      <c r="D4080" s="114" t="s">
        <v>7092</v>
      </c>
    </row>
    <row r="4081" spans="2:4" x14ac:dyDescent="0.25">
      <c r="B4081" s="113" t="s">
        <v>2757</v>
      </c>
      <c r="C4081" s="71" t="s">
        <v>7092</v>
      </c>
      <c r="D4081" s="114" t="s">
        <v>7092</v>
      </c>
    </row>
    <row r="4082" spans="2:4" x14ac:dyDescent="0.25">
      <c r="B4082" s="113" t="s">
        <v>2758</v>
      </c>
      <c r="C4082" s="71" t="s">
        <v>7092</v>
      </c>
      <c r="D4082" s="114" t="s">
        <v>7092</v>
      </c>
    </row>
    <row r="4083" spans="2:4" x14ac:dyDescent="0.25">
      <c r="B4083" s="113" t="s">
        <v>14819</v>
      </c>
      <c r="C4083" s="71" t="s">
        <v>7092</v>
      </c>
      <c r="D4083" s="114" t="s">
        <v>7092</v>
      </c>
    </row>
    <row r="4084" spans="2:4" x14ac:dyDescent="0.25">
      <c r="B4084" s="113" t="s">
        <v>14820</v>
      </c>
      <c r="C4084" s="71" t="s">
        <v>7092</v>
      </c>
      <c r="D4084" s="114" t="s">
        <v>7092</v>
      </c>
    </row>
    <row r="4085" spans="2:4" x14ac:dyDescent="0.25">
      <c r="B4085" s="113" t="s">
        <v>2759</v>
      </c>
      <c r="C4085" s="71" t="s">
        <v>7092</v>
      </c>
      <c r="D4085" s="114" t="s">
        <v>7092</v>
      </c>
    </row>
    <row r="4086" spans="2:4" x14ac:dyDescent="0.25">
      <c r="B4086" s="113" t="s">
        <v>14821</v>
      </c>
      <c r="C4086" s="71" t="s">
        <v>7092</v>
      </c>
      <c r="D4086" s="114" t="s">
        <v>7092</v>
      </c>
    </row>
    <row r="4087" spans="2:4" x14ac:dyDescent="0.25">
      <c r="B4087" s="113" t="s">
        <v>14822</v>
      </c>
      <c r="C4087" s="71" t="s">
        <v>7092</v>
      </c>
      <c r="D4087" s="114" t="s">
        <v>7092</v>
      </c>
    </row>
    <row r="4088" spans="2:4" x14ac:dyDescent="0.25">
      <c r="B4088" s="113" t="s">
        <v>2760</v>
      </c>
      <c r="C4088" s="71" t="s">
        <v>7092</v>
      </c>
      <c r="D4088" s="114" t="s">
        <v>7092</v>
      </c>
    </row>
    <row r="4089" spans="2:4" x14ac:dyDescent="0.25">
      <c r="B4089" s="113" t="s">
        <v>8002</v>
      </c>
      <c r="C4089" s="71" t="s">
        <v>7092</v>
      </c>
      <c r="D4089" s="114" t="s">
        <v>7091</v>
      </c>
    </row>
    <row r="4090" spans="2:4" x14ac:dyDescent="0.25">
      <c r="B4090" s="113" t="s">
        <v>8003</v>
      </c>
      <c r="C4090" s="71" t="s">
        <v>7092</v>
      </c>
      <c r="D4090" s="114" t="s">
        <v>7092</v>
      </c>
    </row>
    <row r="4091" spans="2:4" x14ac:dyDescent="0.25">
      <c r="B4091" s="113" t="s">
        <v>8004</v>
      </c>
      <c r="C4091" s="71" t="s">
        <v>7092</v>
      </c>
      <c r="D4091" s="114" t="s">
        <v>7091</v>
      </c>
    </row>
    <row r="4092" spans="2:4" x14ac:dyDescent="0.25">
      <c r="B4092" s="113" t="s">
        <v>2009</v>
      </c>
      <c r="C4092" s="71" t="s">
        <v>7092</v>
      </c>
      <c r="D4092" s="114" t="s">
        <v>7092</v>
      </c>
    </row>
    <row r="4093" spans="2:4" x14ac:dyDescent="0.25">
      <c r="B4093" s="113" t="s">
        <v>1834</v>
      </c>
      <c r="C4093" s="71" t="s">
        <v>7092</v>
      </c>
      <c r="D4093" s="114" t="s">
        <v>7091</v>
      </c>
    </row>
    <row r="4094" spans="2:4" x14ac:dyDescent="0.25">
      <c r="B4094" s="113" t="s">
        <v>1835</v>
      </c>
      <c r="C4094" s="71" t="s">
        <v>7092</v>
      </c>
      <c r="D4094" s="114" t="s">
        <v>7092</v>
      </c>
    </row>
    <row r="4095" spans="2:4" x14ac:dyDescent="0.25">
      <c r="B4095" s="113" t="s">
        <v>1836</v>
      </c>
      <c r="C4095" s="71" t="s">
        <v>7092</v>
      </c>
      <c r="D4095" s="114" t="s">
        <v>7092</v>
      </c>
    </row>
    <row r="4096" spans="2:4" x14ac:dyDescent="0.25">
      <c r="B4096" s="113" t="s">
        <v>11505</v>
      </c>
      <c r="C4096" s="71" t="s">
        <v>7092</v>
      </c>
      <c r="D4096" s="114" t="s">
        <v>7092</v>
      </c>
    </row>
    <row r="4097" spans="2:4" x14ac:dyDescent="0.25">
      <c r="B4097" s="113" t="s">
        <v>1837</v>
      </c>
      <c r="C4097" s="71" t="s">
        <v>7091</v>
      </c>
      <c r="D4097" s="114" t="s">
        <v>7092</v>
      </c>
    </row>
    <row r="4098" spans="2:4" x14ac:dyDescent="0.25">
      <c r="B4098" s="113" t="s">
        <v>14823</v>
      </c>
      <c r="C4098" s="71" t="s">
        <v>7092</v>
      </c>
      <c r="D4098" s="114" t="s">
        <v>7092</v>
      </c>
    </row>
    <row r="4099" spans="2:4" x14ac:dyDescent="0.25">
      <c r="B4099" s="113" t="s">
        <v>5138</v>
      </c>
      <c r="C4099" s="71" t="s">
        <v>7091</v>
      </c>
      <c r="D4099" s="114" t="s">
        <v>7092</v>
      </c>
    </row>
    <row r="4100" spans="2:4" x14ac:dyDescent="0.25">
      <c r="B4100" s="113" t="s">
        <v>14824</v>
      </c>
      <c r="C4100" s="71" t="s">
        <v>7092</v>
      </c>
      <c r="D4100" s="114" t="s">
        <v>7092</v>
      </c>
    </row>
    <row r="4101" spans="2:4" x14ac:dyDescent="0.25">
      <c r="B4101" s="113" t="s">
        <v>1838</v>
      </c>
      <c r="C4101" s="71" t="s">
        <v>7092</v>
      </c>
      <c r="D4101" s="114" t="s">
        <v>7092</v>
      </c>
    </row>
    <row r="4102" spans="2:4" x14ac:dyDescent="0.25">
      <c r="B4102" s="113" t="s">
        <v>11396</v>
      </c>
      <c r="C4102" s="71" t="s">
        <v>7092</v>
      </c>
      <c r="D4102" s="114" t="s">
        <v>7091</v>
      </c>
    </row>
    <row r="4103" spans="2:4" x14ac:dyDescent="0.25">
      <c r="B4103" s="113" t="s">
        <v>14825</v>
      </c>
      <c r="C4103" s="71" t="s">
        <v>7092</v>
      </c>
      <c r="D4103" s="114" t="s">
        <v>7092</v>
      </c>
    </row>
    <row r="4104" spans="2:4" x14ac:dyDescent="0.25">
      <c r="B4104" s="113" t="s">
        <v>1839</v>
      </c>
      <c r="C4104" s="71" t="s">
        <v>7091</v>
      </c>
      <c r="D4104" s="114" t="s">
        <v>7092</v>
      </c>
    </row>
    <row r="4105" spans="2:4" x14ac:dyDescent="0.25">
      <c r="B4105" s="113" t="s">
        <v>14826</v>
      </c>
      <c r="C4105" s="71" t="s">
        <v>7092</v>
      </c>
      <c r="D4105" s="114" t="s">
        <v>7092</v>
      </c>
    </row>
    <row r="4106" spans="2:4" x14ac:dyDescent="0.25">
      <c r="B4106" s="113" t="s">
        <v>14827</v>
      </c>
      <c r="C4106" s="71" t="s">
        <v>7092</v>
      </c>
      <c r="D4106" s="114" t="s">
        <v>7092</v>
      </c>
    </row>
    <row r="4107" spans="2:4" x14ac:dyDescent="0.25">
      <c r="B4107" s="113" t="s">
        <v>14828</v>
      </c>
      <c r="C4107" s="71" t="s">
        <v>7092</v>
      </c>
      <c r="D4107" s="114" t="s">
        <v>7092</v>
      </c>
    </row>
    <row r="4108" spans="2:4" x14ac:dyDescent="0.25">
      <c r="B4108" s="113" t="s">
        <v>5139</v>
      </c>
      <c r="C4108" s="71" t="s">
        <v>7092</v>
      </c>
      <c r="D4108" s="114" t="s">
        <v>7092</v>
      </c>
    </row>
    <row r="4109" spans="2:4" x14ac:dyDescent="0.25">
      <c r="B4109" s="113" t="s">
        <v>5140</v>
      </c>
      <c r="C4109" s="71" t="s">
        <v>7091</v>
      </c>
      <c r="D4109" s="114" t="s">
        <v>7092</v>
      </c>
    </row>
    <row r="4110" spans="2:4" x14ac:dyDescent="0.25">
      <c r="B4110" s="113" t="s">
        <v>1840</v>
      </c>
      <c r="C4110" s="71" t="s">
        <v>7092</v>
      </c>
      <c r="D4110" s="114" t="s">
        <v>7092</v>
      </c>
    </row>
    <row r="4111" spans="2:4" x14ac:dyDescent="0.25">
      <c r="B4111" s="113" t="s">
        <v>1841</v>
      </c>
      <c r="C4111" s="71" t="s">
        <v>7091</v>
      </c>
      <c r="D4111" s="114" t="s">
        <v>7092</v>
      </c>
    </row>
    <row r="4112" spans="2:4" x14ac:dyDescent="0.25">
      <c r="B4112" s="113" t="s">
        <v>14829</v>
      </c>
      <c r="C4112" s="71" t="s">
        <v>7092</v>
      </c>
      <c r="D4112" s="114" t="s">
        <v>7092</v>
      </c>
    </row>
    <row r="4113" spans="2:4" x14ac:dyDescent="0.25">
      <c r="B4113" s="113" t="s">
        <v>14830</v>
      </c>
      <c r="C4113" s="71" t="s">
        <v>7092</v>
      </c>
      <c r="D4113" s="114" t="s">
        <v>7092</v>
      </c>
    </row>
    <row r="4114" spans="2:4" x14ac:dyDescent="0.25">
      <c r="B4114" s="113" t="s">
        <v>11506</v>
      </c>
      <c r="C4114" s="71" t="s">
        <v>7092</v>
      </c>
      <c r="D4114" s="114" t="s">
        <v>7092</v>
      </c>
    </row>
    <row r="4115" spans="2:4" x14ac:dyDescent="0.25">
      <c r="B4115" s="113" t="s">
        <v>14831</v>
      </c>
      <c r="C4115" s="71" t="s">
        <v>7092</v>
      </c>
      <c r="D4115" s="114" t="s">
        <v>7092</v>
      </c>
    </row>
    <row r="4116" spans="2:4" x14ac:dyDescent="0.25">
      <c r="B4116" s="113" t="s">
        <v>14832</v>
      </c>
      <c r="C4116" s="71" t="s">
        <v>7092</v>
      </c>
      <c r="D4116" s="114" t="s">
        <v>7092</v>
      </c>
    </row>
    <row r="4117" spans="2:4" x14ac:dyDescent="0.25">
      <c r="B4117" s="113" t="s">
        <v>5141</v>
      </c>
      <c r="C4117" s="71" t="s">
        <v>7092</v>
      </c>
      <c r="D4117" s="114" t="s">
        <v>7092</v>
      </c>
    </row>
    <row r="4118" spans="2:4" x14ac:dyDescent="0.25">
      <c r="B4118" s="113" t="s">
        <v>1842</v>
      </c>
      <c r="C4118" s="71" t="s">
        <v>7092</v>
      </c>
      <c r="D4118" s="114" t="s">
        <v>7092</v>
      </c>
    </row>
    <row r="4119" spans="2:4" x14ac:dyDescent="0.25">
      <c r="B4119" s="113" t="s">
        <v>1843</v>
      </c>
      <c r="C4119" s="71" t="s">
        <v>7092</v>
      </c>
      <c r="D4119" s="114" t="s">
        <v>7092</v>
      </c>
    </row>
    <row r="4120" spans="2:4" x14ac:dyDescent="0.25">
      <c r="B4120" s="113" t="s">
        <v>1844</v>
      </c>
      <c r="C4120" s="71" t="s">
        <v>7092</v>
      </c>
      <c r="D4120" s="114" t="s">
        <v>7092</v>
      </c>
    </row>
    <row r="4121" spans="2:4" x14ac:dyDescent="0.25">
      <c r="B4121" s="113" t="s">
        <v>11507</v>
      </c>
      <c r="C4121" s="71" t="s">
        <v>7092</v>
      </c>
      <c r="D4121" s="114" t="s">
        <v>7092</v>
      </c>
    </row>
    <row r="4122" spans="2:4" x14ac:dyDescent="0.25">
      <c r="B4122" s="113" t="s">
        <v>11508</v>
      </c>
      <c r="C4122" s="71" t="s">
        <v>7092</v>
      </c>
      <c r="D4122" s="114" t="s">
        <v>7092</v>
      </c>
    </row>
    <row r="4123" spans="2:4" x14ac:dyDescent="0.25">
      <c r="B4123" s="113" t="s">
        <v>1845</v>
      </c>
      <c r="C4123" s="71" t="s">
        <v>7092</v>
      </c>
      <c r="D4123" s="114" t="s">
        <v>7092</v>
      </c>
    </row>
    <row r="4124" spans="2:4" x14ac:dyDescent="0.25">
      <c r="B4124" s="113" t="s">
        <v>14833</v>
      </c>
      <c r="C4124" s="71" t="s">
        <v>7092</v>
      </c>
      <c r="D4124" s="114" t="s">
        <v>7092</v>
      </c>
    </row>
    <row r="4125" spans="2:4" x14ac:dyDescent="0.25">
      <c r="B4125" s="113" t="s">
        <v>5142</v>
      </c>
      <c r="C4125" s="71" t="s">
        <v>7091</v>
      </c>
      <c r="D4125" s="114" t="s">
        <v>7092</v>
      </c>
    </row>
    <row r="4126" spans="2:4" x14ac:dyDescent="0.25">
      <c r="B4126" s="113" t="s">
        <v>1846</v>
      </c>
      <c r="C4126" s="71" t="s">
        <v>7092</v>
      </c>
      <c r="D4126" s="114" t="s">
        <v>7092</v>
      </c>
    </row>
    <row r="4127" spans="2:4" x14ac:dyDescent="0.25">
      <c r="B4127" s="113" t="s">
        <v>8698</v>
      </c>
      <c r="C4127" s="71" t="s">
        <v>7092</v>
      </c>
      <c r="D4127" s="114" t="s">
        <v>7092</v>
      </c>
    </row>
    <row r="4128" spans="2:4" x14ac:dyDescent="0.25">
      <c r="B4128" s="113" t="s">
        <v>1847</v>
      </c>
      <c r="C4128" s="71" t="s">
        <v>7092</v>
      </c>
      <c r="D4128" s="114" t="s">
        <v>7092</v>
      </c>
    </row>
    <row r="4129" spans="2:4" x14ac:dyDescent="0.25">
      <c r="B4129" s="113" t="s">
        <v>1848</v>
      </c>
      <c r="C4129" s="71" t="s">
        <v>7092</v>
      </c>
      <c r="D4129" s="114" t="s">
        <v>7092</v>
      </c>
    </row>
    <row r="4130" spans="2:4" x14ac:dyDescent="0.25">
      <c r="B4130" s="113" t="s">
        <v>1849</v>
      </c>
      <c r="C4130" s="71" t="s">
        <v>7092</v>
      </c>
      <c r="D4130" s="114" t="s">
        <v>7092</v>
      </c>
    </row>
    <row r="4131" spans="2:4" x14ac:dyDescent="0.25">
      <c r="B4131" s="113" t="s">
        <v>1850</v>
      </c>
      <c r="C4131" s="71" t="s">
        <v>7091</v>
      </c>
      <c r="D4131" s="114" t="s">
        <v>7092</v>
      </c>
    </row>
    <row r="4132" spans="2:4" x14ac:dyDescent="0.25">
      <c r="B4132" s="113" t="s">
        <v>1851</v>
      </c>
      <c r="C4132" s="71" t="s">
        <v>7092</v>
      </c>
      <c r="D4132" s="114" t="s">
        <v>7092</v>
      </c>
    </row>
    <row r="4133" spans="2:4" x14ac:dyDescent="0.25">
      <c r="B4133" s="113" t="s">
        <v>5143</v>
      </c>
      <c r="C4133" s="71" t="s">
        <v>7091</v>
      </c>
      <c r="D4133" s="114" t="s">
        <v>7092</v>
      </c>
    </row>
    <row r="4134" spans="2:4" x14ac:dyDescent="0.25">
      <c r="B4134" s="113" t="s">
        <v>14834</v>
      </c>
      <c r="C4134" s="71" t="s">
        <v>7092</v>
      </c>
      <c r="D4134" s="114" t="s">
        <v>7092</v>
      </c>
    </row>
    <row r="4135" spans="2:4" x14ac:dyDescent="0.25">
      <c r="B4135" s="113" t="s">
        <v>14835</v>
      </c>
      <c r="C4135" s="71" t="s">
        <v>7092</v>
      </c>
      <c r="D4135" s="114" t="s">
        <v>7092</v>
      </c>
    </row>
    <row r="4136" spans="2:4" x14ac:dyDescent="0.25">
      <c r="B4136" s="113" t="s">
        <v>8677</v>
      </c>
      <c r="C4136" s="71" t="s">
        <v>7092</v>
      </c>
      <c r="D4136" s="114" t="s">
        <v>7092</v>
      </c>
    </row>
    <row r="4137" spans="2:4" x14ac:dyDescent="0.25">
      <c r="B4137" s="113" t="s">
        <v>5144</v>
      </c>
      <c r="C4137" s="71" t="s">
        <v>7091</v>
      </c>
      <c r="D4137" s="114" t="s">
        <v>7092</v>
      </c>
    </row>
    <row r="4138" spans="2:4" x14ac:dyDescent="0.25">
      <c r="B4138" s="113" t="s">
        <v>8678</v>
      </c>
      <c r="C4138" s="71" t="s">
        <v>7092</v>
      </c>
      <c r="D4138" s="114" t="s">
        <v>7092</v>
      </c>
    </row>
    <row r="4139" spans="2:4" x14ac:dyDescent="0.25">
      <c r="B4139" s="113" t="s">
        <v>14836</v>
      </c>
      <c r="C4139" s="71" t="s">
        <v>7092</v>
      </c>
      <c r="D4139" s="114" t="s">
        <v>7092</v>
      </c>
    </row>
    <row r="4140" spans="2:4" x14ac:dyDescent="0.25">
      <c r="B4140" s="113" t="s">
        <v>14837</v>
      </c>
      <c r="C4140" s="71" t="s">
        <v>7092</v>
      </c>
      <c r="D4140" s="114" t="s">
        <v>7092</v>
      </c>
    </row>
    <row r="4141" spans="2:4" x14ac:dyDescent="0.25">
      <c r="B4141" s="113" t="s">
        <v>5145</v>
      </c>
      <c r="C4141" s="71" t="s">
        <v>7091</v>
      </c>
      <c r="D4141" s="114" t="s">
        <v>7092</v>
      </c>
    </row>
    <row r="4142" spans="2:4" x14ac:dyDescent="0.25">
      <c r="B4142" s="113" t="s">
        <v>14838</v>
      </c>
      <c r="C4142" s="71" t="s">
        <v>7092</v>
      </c>
      <c r="D4142" s="114" t="s">
        <v>7092</v>
      </c>
    </row>
    <row r="4143" spans="2:4" x14ac:dyDescent="0.25">
      <c r="B4143" s="113" t="s">
        <v>14839</v>
      </c>
      <c r="C4143" s="71" t="s">
        <v>7092</v>
      </c>
      <c r="D4143" s="114" t="s">
        <v>7092</v>
      </c>
    </row>
    <row r="4144" spans="2:4" x14ac:dyDescent="0.25">
      <c r="B4144" s="113" t="s">
        <v>14840</v>
      </c>
      <c r="C4144" s="71" t="s">
        <v>7092</v>
      </c>
      <c r="D4144" s="114" t="s">
        <v>7092</v>
      </c>
    </row>
    <row r="4145" spans="2:4" x14ac:dyDescent="0.25">
      <c r="B4145" s="113" t="s">
        <v>5146</v>
      </c>
      <c r="C4145" s="71" t="s">
        <v>7091</v>
      </c>
      <c r="D4145" s="114" t="s">
        <v>7092</v>
      </c>
    </row>
    <row r="4146" spans="2:4" x14ac:dyDescent="0.25">
      <c r="B4146" s="113" t="s">
        <v>5147</v>
      </c>
      <c r="C4146" s="71" t="s">
        <v>7091</v>
      </c>
      <c r="D4146" s="114" t="s">
        <v>7092</v>
      </c>
    </row>
    <row r="4147" spans="2:4" x14ac:dyDescent="0.25">
      <c r="B4147" s="113" t="s">
        <v>5148</v>
      </c>
      <c r="C4147" s="71" t="s">
        <v>7091</v>
      </c>
      <c r="D4147" s="114" t="s">
        <v>7092</v>
      </c>
    </row>
    <row r="4148" spans="2:4" x14ac:dyDescent="0.25">
      <c r="B4148" s="113" t="s">
        <v>8699</v>
      </c>
      <c r="C4148" s="71" t="s">
        <v>7092</v>
      </c>
      <c r="D4148" s="114" t="s">
        <v>7092</v>
      </c>
    </row>
    <row r="4149" spans="2:4" x14ac:dyDescent="0.25">
      <c r="B4149" s="113" t="s">
        <v>8679</v>
      </c>
      <c r="C4149" s="71" t="s">
        <v>7091</v>
      </c>
      <c r="D4149" s="114" t="s">
        <v>7092</v>
      </c>
    </row>
    <row r="4150" spans="2:4" x14ac:dyDescent="0.25">
      <c r="B4150" s="113" t="s">
        <v>11145</v>
      </c>
      <c r="C4150" s="71" t="s">
        <v>7091</v>
      </c>
      <c r="D4150" s="114" t="s">
        <v>7092</v>
      </c>
    </row>
    <row r="4151" spans="2:4" x14ac:dyDescent="0.25">
      <c r="B4151" s="113" t="s">
        <v>11146</v>
      </c>
      <c r="C4151" s="71" t="s">
        <v>7092</v>
      </c>
      <c r="D4151" s="114" t="s">
        <v>7092</v>
      </c>
    </row>
    <row r="4152" spans="2:4" x14ac:dyDescent="0.25">
      <c r="B4152" s="113" t="s">
        <v>14841</v>
      </c>
      <c r="C4152" s="71" t="s">
        <v>7092</v>
      </c>
      <c r="D4152" s="114" t="s">
        <v>7092</v>
      </c>
    </row>
    <row r="4153" spans="2:4" x14ac:dyDescent="0.25">
      <c r="B4153" s="113" t="s">
        <v>5149</v>
      </c>
      <c r="C4153" s="71" t="s">
        <v>7091</v>
      </c>
      <c r="D4153" s="114" t="s">
        <v>7092</v>
      </c>
    </row>
    <row r="4154" spans="2:4" x14ac:dyDescent="0.25">
      <c r="B4154" s="113" t="s">
        <v>14842</v>
      </c>
      <c r="C4154" s="71" t="s">
        <v>7092</v>
      </c>
      <c r="D4154" s="114" t="s">
        <v>7092</v>
      </c>
    </row>
    <row r="4155" spans="2:4" x14ac:dyDescent="0.25">
      <c r="B4155" s="113" t="s">
        <v>14843</v>
      </c>
      <c r="C4155" s="71" t="s">
        <v>7092</v>
      </c>
      <c r="D4155" s="114" t="s">
        <v>7092</v>
      </c>
    </row>
    <row r="4156" spans="2:4" x14ac:dyDescent="0.25">
      <c r="B4156" s="113" t="s">
        <v>11147</v>
      </c>
      <c r="C4156" s="71" t="s">
        <v>7092</v>
      </c>
      <c r="D4156" s="114" t="s">
        <v>7092</v>
      </c>
    </row>
    <row r="4157" spans="2:4" x14ac:dyDescent="0.25">
      <c r="B4157" s="113" t="s">
        <v>11148</v>
      </c>
      <c r="C4157" s="71" t="s">
        <v>7092</v>
      </c>
      <c r="D4157" s="114" t="s">
        <v>7092</v>
      </c>
    </row>
    <row r="4158" spans="2:4" x14ac:dyDescent="0.25">
      <c r="B4158" s="113" t="s">
        <v>11149</v>
      </c>
      <c r="C4158" s="71" t="s">
        <v>7092</v>
      </c>
      <c r="D4158" s="114" t="s">
        <v>7092</v>
      </c>
    </row>
    <row r="4159" spans="2:4" x14ac:dyDescent="0.25">
      <c r="B4159" s="113" t="s">
        <v>14844</v>
      </c>
      <c r="C4159" s="71" t="s">
        <v>7092</v>
      </c>
      <c r="D4159" s="114" t="s">
        <v>7092</v>
      </c>
    </row>
    <row r="4160" spans="2:4" x14ac:dyDescent="0.25">
      <c r="B4160" s="113" t="s">
        <v>5150</v>
      </c>
      <c r="C4160" s="71" t="s">
        <v>7091</v>
      </c>
      <c r="D4160" s="114" t="s">
        <v>7092</v>
      </c>
    </row>
    <row r="4161" spans="2:4" x14ac:dyDescent="0.25">
      <c r="B4161" s="113" t="s">
        <v>11150</v>
      </c>
      <c r="C4161" s="71" t="s">
        <v>7091</v>
      </c>
      <c r="D4161" s="114" t="s">
        <v>7092</v>
      </c>
    </row>
    <row r="4162" spans="2:4" x14ac:dyDescent="0.25">
      <c r="B4162" s="113" t="s">
        <v>14845</v>
      </c>
      <c r="C4162" s="71" t="s">
        <v>7092</v>
      </c>
      <c r="D4162" s="114" t="s">
        <v>7092</v>
      </c>
    </row>
    <row r="4163" spans="2:4" x14ac:dyDescent="0.25">
      <c r="B4163" s="113" t="s">
        <v>14846</v>
      </c>
      <c r="C4163" s="71" t="s">
        <v>7092</v>
      </c>
      <c r="D4163" s="114" t="s">
        <v>7092</v>
      </c>
    </row>
    <row r="4164" spans="2:4" x14ac:dyDescent="0.25">
      <c r="B4164" s="113" t="s">
        <v>14847</v>
      </c>
      <c r="C4164" s="71" t="s">
        <v>7092</v>
      </c>
      <c r="D4164" s="114" t="s">
        <v>7092</v>
      </c>
    </row>
    <row r="4165" spans="2:4" x14ac:dyDescent="0.25">
      <c r="B4165" s="113" t="s">
        <v>11151</v>
      </c>
      <c r="C4165" s="71" t="s">
        <v>7092</v>
      </c>
      <c r="D4165" s="114" t="s">
        <v>7092</v>
      </c>
    </row>
    <row r="4166" spans="2:4" x14ac:dyDescent="0.25">
      <c r="B4166" s="113" t="s">
        <v>11152</v>
      </c>
      <c r="C4166" s="71" t="s">
        <v>7092</v>
      </c>
      <c r="D4166" s="114" t="s">
        <v>7092</v>
      </c>
    </row>
    <row r="4167" spans="2:4" x14ac:dyDescent="0.25">
      <c r="B4167" s="113" t="s">
        <v>11153</v>
      </c>
      <c r="C4167" s="71" t="s">
        <v>7092</v>
      </c>
      <c r="D4167" s="114" t="s">
        <v>7092</v>
      </c>
    </row>
    <row r="4168" spans="2:4" x14ac:dyDescent="0.25">
      <c r="B4168" s="113" t="s">
        <v>11154</v>
      </c>
      <c r="C4168" s="71" t="s">
        <v>7092</v>
      </c>
      <c r="D4168" s="114" t="s">
        <v>7092</v>
      </c>
    </row>
    <row r="4169" spans="2:4" x14ac:dyDescent="0.25">
      <c r="B4169" s="113" t="s">
        <v>11155</v>
      </c>
      <c r="C4169" s="71" t="s">
        <v>7092</v>
      </c>
      <c r="D4169" s="114" t="s">
        <v>7092</v>
      </c>
    </row>
    <row r="4170" spans="2:4" x14ac:dyDescent="0.25">
      <c r="B4170" s="113" t="s">
        <v>11156</v>
      </c>
      <c r="C4170" s="71" t="s">
        <v>7092</v>
      </c>
      <c r="D4170" s="114" t="s">
        <v>7092</v>
      </c>
    </row>
    <row r="4171" spans="2:4" x14ac:dyDescent="0.25">
      <c r="B4171" s="113" t="s">
        <v>11157</v>
      </c>
      <c r="C4171" s="71" t="s">
        <v>7092</v>
      </c>
      <c r="D4171" s="114" t="s">
        <v>7092</v>
      </c>
    </row>
    <row r="4172" spans="2:4" x14ac:dyDescent="0.25">
      <c r="B4172" s="113" t="s">
        <v>11158</v>
      </c>
      <c r="C4172" s="71" t="s">
        <v>7092</v>
      </c>
      <c r="D4172" s="114" t="s">
        <v>7092</v>
      </c>
    </row>
    <row r="4173" spans="2:4" x14ac:dyDescent="0.25">
      <c r="B4173" s="113" t="s">
        <v>11159</v>
      </c>
      <c r="C4173" s="71" t="s">
        <v>7092</v>
      </c>
      <c r="D4173" s="114" t="s">
        <v>7092</v>
      </c>
    </row>
    <row r="4174" spans="2:4" x14ac:dyDescent="0.25">
      <c r="B4174" s="113" t="s">
        <v>11160</v>
      </c>
      <c r="C4174" s="71" t="s">
        <v>7092</v>
      </c>
      <c r="D4174" s="114" t="s">
        <v>7092</v>
      </c>
    </row>
    <row r="4175" spans="2:4" x14ac:dyDescent="0.25">
      <c r="B4175" s="113" t="s">
        <v>14848</v>
      </c>
      <c r="C4175" s="71" t="s">
        <v>7092</v>
      </c>
      <c r="D4175" s="114" t="s">
        <v>7092</v>
      </c>
    </row>
    <row r="4176" spans="2:4" x14ac:dyDescent="0.25">
      <c r="B4176" s="113" t="s">
        <v>14849</v>
      </c>
      <c r="C4176" s="71" t="s">
        <v>7092</v>
      </c>
      <c r="D4176" s="114" t="s">
        <v>7092</v>
      </c>
    </row>
    <row r="4177" spans="2:4" x14ac:dyDescent="0.25">
      <c r="B4177" s="113" t="s">
        <v>11161</v>
      </c>
      <c r="C4177" s="71" t="s">
        <v>7092</v>
      </c>
      <c r="D4177" s="114" t="s">
        <v>7092</v>
      </c>
    </row>
    <row r="4178" spans="2:4" x14ac:dyDescent="0.25">
      <c r="B4178" s="113" t="s">
        <v>14850</v>
      </c>
      <c r="C4178" s="71" t="s">
        <v>7092</v>
      </c>
      <c r="D4178" s="114" t="s">
        <v>7092</v>
      </c>
    </row>
    <row r="4179" spans="2:4" x14ac:dyDescent="0.25">
      <c r="B4179" s="113" t="s">
        <v>11162</v>
      </c>
      <c r="C4179" s="71" t="s">
        <v>7092</v>
      </c>
      <c r="D4179" s="114" t="s">
        <v>7092</v>
      </c>
    </row>
    <row r="4180" spans="2:4" x14ac:dyDescent="0.25">
      <c r="B4180" s="113" t="s">
        <v>14851</v>
      </c>
      <c r="C4180" s="71" t="s">
        <v>7092</v>
      </c>
      <c r="D4180" s="114" t="s">
        <v>7092</v>
      </c>
    </row>
    <row r="4181" spans="2:4" x14ac:dyDescent="0.25">
      <c r="B4181" s="113" t="s">
        <v>11163</v>
      </c>
      <c r="C4181" s="71" t="s">
        <v>7092</v>
      </c>
      <c r="D4181" s="114" t="s">
        <v>7092</v>
      </c>
    </row>
    <row r="4182" spans="2:4" x14ac:dyDescent="0.25">
      <c r="B4182" s="113" t="s">
        <v>14852</v>
      </c>
      <c r="C4182" s="71" t="s">
        <v>7092</v>
      </c>
      <c r="D4182" s="114" t="s">
        <v>7091</v>
      </c>
    </row>
    <row r="4183" spans="2:4" x14ac:dyDescent="0.25">
      <c r="B4183" s="113" t="s">
        <v>11397</v>
      </c>
      <c r="C4183" s="71" t="s">
        <v>7091</v>
      </c>
      <c r="D4183" s="114" t="s">
        <v>7092</v>
      </c>
    </row>
    <row r="4184" spans="2:4" x14ac:dyDescent="0.25">
      <c r="B4184" s="113" t="s">
        <v>14853</v>
      </c>
      <c r="C4184" s="71" t="s">
        <v>7092</v>
      </c>
      <c r="D4184" s="114" t="s">
        <v>7092</v>
      </c>
    </row>
    <row r="4185" spans="2:4" x14ac:dyDescent="0.25">
      <c r="B4185" s="113" t="s">
        <v>11398</v>
      </c>
      <c r="C4185" s="71" t="s">
        <v>7091</v>
      </c>
      <c r="D4185" s="114" t="s">
        <v>7092</v>
      </c>
    </row>
    <row r="4186" spans="2:4" x14ac:dyDescent="0.25">
      <c r="B4186" s="113" t="s">
        <v>14854</v>
      </c>
      <c r="C4186" s="71" t="s">
        <v>7092</v>
      </c>
      <c r="D4186" s="114" t="s">
        <v>7092</v>
      </c>
    </row>
    <row r="4187" spans="2:4" x14ac:dyDescent="0.25">
      <c r="B4187" s="113" t="s">
        <v>14855</v>
      </c>
      <c r="C4187" s="71" t="s">
        <v>7092</v>
      </c>
      <c r="D4187" s="114" t="s">
        <v>7092</v>
      </c>
    </row>
    <row r="4188" spans="2:4" x14ac:dyDescent="0.25">
      <c r="B4188" s="113" t="s">
        <v>10300</v>
      </c>
      <c r="C4188" s="71" t="s">
        <v>7091</v>
      </c>
      <c r="D4188" s="114" t="s">
        <v>7092</v>
      </c>
    </row>
    <row r="4189" spans="2:4" x14ac:dyDescent="0.25">
      <c r="B4189" s="113" t="s">
        <v>5151</v>
      </c>
      <c r="C4189" s="71" t="s">
        <v>7091</v>
      </c>
      <c r="D4189" s="114" t="s">
        <v>7092</v>
      </c>
    </row>
    <row r="4190" spans="2:4" x14ac:dyDescent="0.25">
      <c r="B4190" s="113" t="s">
        <v>7981</v>
      </c>
      <c r="C4190" s="71" t="s">
        <v>7091</v>
      </c>
      <c r="D4190" s="114" t="s">
        <v>7092</v>
      </c>
    </row>
    <row r="4191" spans="2:4" x14ac:dyDescent="0.25">
      <c r="B4191" s="113" t="s">
        <v>11509</v>
      </c>
      <c r="C4191" s="71" t="s">
        <v>7092</v>
      </c>
      <c r="D4191" s="114" t="s">
        <v>7092</v>
      </c>
    </row>
    <row r="4192" spans="2:4" x14ac:dyDescent="0.25">
      <c r="B4192" s="113" t="s">
        <v>14856</v>
      </c>
      <c r="C4192" s="71" t="s">
        <v>7092</v>
      </c>
      <c r="D4192" s="114" t="s">
        <v>7092</v>
      </c>
    </row>
    <row r="4193" spans="2:4" x14ac:dyDescent="0.25">
      <c r="B4193" s="113" t="s">
        <v>14857</v>
      </c>
      <c r="C4193" s="71" t="s">
        <v>7092</v>
      </c>
      <c r="D4193" s="114" t="s">
        <v>7092</v>
      </c>
    </row>
    <row r="4194" spans="2:4" x14ac:dyDescent="0.25">
      <c r="B4194" s="113" t="s">
        <v>7982</v>
      </c>
      <c r="C4194" s="71" t="s">
        <v>7092</v>
      </c>
      <c r="D4194" s="114" t="s">
        <v>7092</v>
      </c>
    </row>
    <row r="4195" spans="2:4" x14ac:dyDescent="0.25">
      <c r="B4195" s="113" t="s">
        <v>7983</v>
      </c>
      <c r="C4195" s="71" t="s">
        <v>7092</v>
      </c>
      <c r="D4195" s="114" t="s">
        <v>7092</v>
      </c>
    </row>
    <row r="4196" spans="2:4" x14ac:dyDescent="0.25">
      <c r="B4196" s="113" t="s">
        <v>8700</v>
      </c>
      <c r="C4196" s="71" t="s">
        <v>7092</v>
      </c>
      <c r="D4196" s="114" t="s">
        <v>7092</v>
      </c>
    </row>
    <row r="4197" spans="2:4" x14ac:dyDescent="0.25">
      <c r="B4197" s="113" t="s">
        <v>7984</v>
      </c>
      <c r="C4197" s="71" t="s">
        <v>7091</v>
      </c>
      <c r="D4197" s="114" t="s">
        <v>7092</v>
      </c>
    </row>
    <row r="4198" spans="2:4" x14ac:dyDescent="0.25">
      <c r="B4198" s="113" t="s">
        <v>14858</v>
      </c>
      <c r="C4198" s="71" t="s">
        <v>7092</v>
      </c>
      <c r="D4198" s="114" t="s">
        <v>7092</v>
      </c>
    </row>
    <row r="4199" spans="2:4" x14ac:dyDescent="0.25">
      <c r="B4199" s="113" t="s">
        <v>7985</v>
      </c>
      <c r="C4199" s="71" t="s">
        <v>7091</v>
      </c>
      <c r="D4199" s="114" t="s">
        <v>7092</v>
      </c>
    </row>
    <row r="4200" spans="2:4" x14ac:dyDescent="0.25">
      <c r="B4200" s="113" t="s">
        <v>14859</v>
      </c>
      <c r="C4200" s="71" t="s">
        <v>7092</v>
      </c>
      <c r="D4200" s="114" t="s">
        <v>7092</v>
      </c>
    </row>
    <row r="4201" spans="2:4" x14ac:dyDescent="0.25">
      <c r="B4201" s="113" t="s">
        <v>14860</v>
      </c>
      <c r="C4201" s="71" t="s">
        <v>7092</v>
      </c>
      <c r="D4201" s="114" t="s">
        <v>7092</v>
      </c>
    </row>
    <row r="4202" spans="2:4" x14ac:dyDescent="0.25">
      <c r="B4202" s="113" t="s">
        <v>14861</v>
      </c>
      <c r="C4202" s="71" t="s">
        <v>7092</v>
      </c>
      <c r="D4202" s="114" t="s">
        <v>7092</v>
      </c>
    </row>
    <row r="4203" spans="2:4" x14ac:dyDescent="0.25">
      <c r="B4203" s="113" t="s">
        <v>14862</v>
      </c>
      <c r="C4203" s="71" t="s">
        <v>7092</v>
      </c>
      <c r="D4203" s="114" t="s">
        <v>7092</v>
      </c>
    </row>
    <row r="4204" spans="2:4" x14ac:dyDescent="0.25">
      <c r="B4204" s="113" t="s">
        <v>14863</v>
      </c>
      <c r="C4204" s="71" t="s">
        <v>7092</v>
      </c>
      <c r="D4204" s="114" t="s">
        <v>7092</v>
      </c>
    </row>
    <row r="4205" spans="2:4" x14ac:dyDescent="0.25">
      <c r="B4205" s="113" t="s">
        <v>7986</v>
      </c>
      <c r="C4205" s="71" t="s">
        <v>7092</v>
      </c>
      <c r="D4205" s="114" t="s">
        <v>7092</v>
      </c>
    </row>
    <row r="4206" spans="2:4" x14ac:dyDescent="0.25">
      <c r="B4206" s="113" t="s">
        <v>14864</v>
      </c>
      <c r="C4206" s="71" t="s">
        <v>7092</v>
      </c>
      <c r="D4206" s="114" t="s">
        <v>7092</v>
      </c>
    </row>
    <row r="4207" spans="2:4" x14ac:dyDescent="0.25">
      <c r="B4207" s="113" t="s">
        <v>7987</v>
      </c>
      <c r="C4207" s="71" t="s">
        <v>7092</v>
      </c>
      <c r="D4207" s="114" t="s">
        <v>7092</v>
      </c>
    </row>
    <row r="4208" spans="2:4" x14ac:dyDescent="0.25">
      <c r="B4208" s="113" t="s">
        <v>1057</v>
      </c>
      <c r="C4208" s="71" t="s">
        <v>7092</v>
      </c>
      <c r="D4208" s="114" t="s">
        <v>7092</v>
      </c>
    </row>
    <row r="4209" spans="2:4" x14ac:dyDescent="0.25">
      <c r="B4209" s="113" t="s">
        <v>2838</v>
      </c>
      <c r="C4209" s="71" t="s">
        <v>7092</v>
      </c>
      <c r="D4209" s="114" t="s">
        <v>7092</v>
      </c>
    </row>
    <row r="4210" spans="2:4" x14ac:dyDescent="0.25">
      <c r="B4210" s="113" t="s">
        <v>14865</v>
      </c>
      <c r="C4210" s="71" t="s">
        <v>7091</v>
      </c>
      <c r="D4210" s="114" t="s">
        <v>7092</v>
      </c>
    </row>
    <row r="4211" spans="2:4" x14ac:dyDescent="0.25">
      <c r="B4211" s="113" t="s">
        <v>2839</v>
      </c>
      <c r="C4211" s="71" t="s">
        <v>7092</v>
      </c>
      <c r="D4211" s="114" t="s">
        <v>7092</v>
      </c>
    </row>
    <row r="4212" spans="2:4" x14ac:dyDescent="0.25">
      <c r="B4212" s="113" t="s">
        <v>2840</v>
      </c>
      <c r="C4212" s="71" t="s">
        <v>7092</v>
      </c>
      <c r="D4212" s="114" t="s">
        <v>7092</v>
      </c>
    </row>
    <row r="4213" spans="2:4" x14ac:dyDescent="0.25">
      <c r="B4213" s="113" t="s">
        <v>2841</v>
      </c>
      <c r="C4213" s="71" t="s">
        <v>7092</v>
      </c>
      <c r="D4213" s="114" t="s">
        <v>7092</v>
      </c>
    </row>
    <row r="4214" spans="2:4" x14ac:dyDescent="0.25">
      <c r="B4214" s="113" t="s">
        <v>2842</v>
      </c>
      <c r="C4214" s="71" t="s">
        <v>7091</v>
      </c>
      <c r="D4214" s="114" t="s">
        <v>7092</v>
      </c>
    </row>
    <row r="4215" spans="2:4" x14ac:dyDescent="0.25">
      <c r="B4215" s="113" t="s">
        <v>2843</v>
      </c>
      <c r="C4215" s="71" t="s">
        <v>7092</v>
      </c>
      <c r="D4215" s="114" t="s">
        <v>7092</v>
      </c>
    </row>
    <row r="4216" spans="2:4" x14ac:dyDescent="0.25">
      <c r="B4216" s="113" t="s">
        <v>14866</v>
      </c>
      <c r="C4216" s="71" t="s">
        <v>7092</v>
      </c>
      <c r="D4216" s="114" t="s">
        <v>7092</v>
      </c>
    </row>
    <row r="4217" spans="2:4" x14ac:dyDescent="0.25">
      <c r="B4217" s="113" t="s">
        <v>2844</v>
      </c>
      <c r="C4217" s="71" t="s">
        <v>7092</v>
      </c>
      <c r="D4217" s="114" t="s">
        <v>7092</v>
      </c>
    </row>
    <row r="4218" spans="2:4" x14ac:dyDescent="0.25">
      <c r="B4218" s="113" t="s">
        <v>14867</v>
      </c>
      <c r="C4218" s="71" t="s">
        <v>7092</v>
      </c>
      <c r="D4218" s="114" t="s">
        <v>7092</v>
      </c>
    </row>
    <row r="4219" spans="2:4" x14ac:dyDescent="0.25">
      <c r="B4219" s="113" t="s">
        <v>14868</v>
      </c>
      <c r="C4219" s="71" t="s">
        <v>7092</v>
      </c>
      <c r="D4219" s="114" t="s">
        <v>7092</v>
      </c>
    </row>
    <row r="4220" spans="2:4" x14ac:dyDescent="0.25">
      <c r="B4220" s="113" t="s">
        <v>14869</v>
      </c>
      <c r="C4220" s="71" t="s">
        <v>7092</v>
      </c>
      <c r="D4220" s="114" t="s">
        <v>7092</v>
      </c>
    </row>
    <row r="4221" spans="2:4" x14ac:dyDescent="0.25">
      <c r="B4221" s="113" t="s">
        <v>5152</v>
      </c>
      <c r="C4221" s="71" t="s">
        <v>7092</v>
      </c>
      <c r="D4221" s="114" t="s">
        <v>7091</v>
      </c>
    </row>
    <row r="4222" spans="2:4" x14ac:dyDescent="0.25">
      <c r="B4222" s="113" t="s">
        <v>5153</v>
      </c>
      <c r="C4222" s="71" t="s">
        <v>7092</v>
      </c>
      <c r="D4222" s="114" t="s">
        <v>7091</v>
      </c>
    </row>
    <row r="4223" spans="2:4" x14ac:dyDescent="0.25">
      <c r="B4223" s="113" t="s">
        <v>14870</v>
      </c>
      <c r="C4223" s="71" t="s">
        <v>7092</v>
      </c>
      <c r="D4223" s="114" t="s">
        <v>7091</v>
      </c>
    </row>
    <row r="4224" spans="2:4" x14ac:dyDescent="0.25">
      <c r="B4224" s="113" t="s">
        <v>5154</v>
      </c>
      <c r="C4224" s="71" t="s">
        <v>7092</v>
      </c>
      <c r="D4224" s="114" t="s">
        <v>7091</v>
      </c>
    </row>
    <row r="4225" spans="2:4" x14ac:dyDescent="0.25">
      <c r="B4225" s="113" t="s">
        <v>5155</v>
      </c>
      <c r="C4225" s="71" t="s">
        <v>7092</v>
      </c>
      <c r="D4225" s="114" t="s">
        <v>7091</v>
      </c>
    </row>
    <row r="4226" spans="2:4" x14ac:dyDescent="0.25">
      <c r="B4226" s="113" t="s">
        <v>14871</v>
      </c>
      <c r="C4226" s="71" t="s">
        <v>7092</v>
      </c>
      <c r="D4226" s="114" t="s">
        <v>7091</v>
      </c>
    </row>
    <row r="4227" spans="2:4" x14ac:dyDescent="0.25">
      <c r="B4227" s="113" t="s">
        <v>5156</v>
      </c>
      <c r="C4227" s="71" t="s">
        <v>7092</v>
      </c>
      <c r="D4227" s="114" t="s">
        <v>7091</v>
      </c>
    </row>
    <row r="4228" spans="2:4" x14ac:dyDescent="0.25">
      <c r="B4228" s="113" t="s">
        <v>5157</v>
      </c>
      <c r="C4228" s="71" t="s">
        <v>7092</v>
      </c>
      <c r="D4228" s="114" t="s">
        <v>7091</v>
      </c>
    </row>
    <row r="4229" spans="2:4" x14ac:dyDescent="0.25">
      <c r="B4229" s="113" t="s">
        <v>5158</v>
      </c>
      <c r="C4229" s="71" t="s">
        <v>7092</v>
      </c>
      <c r="D4229" s="114" t="s">
        <v>7091</v>
      </c>
    </row>
    <row r="4230" spans="2:4" x14ac:dyDescent="0.25">
      <c r="B4230" s="113" t="s">
        <v>5159</v>
      </c>
      <c r="C4230" s="71" t="s">
        <v>7092</v>
      </c>
      <c r="D4230" s="114" t="s">
        <v>7091</v>
      </c>
    </row>
    <row r="4231" spans="2:4" x14ac:dyDescent="0.25">
      <c r="B4231" s="113" t="s">
        <v>5160</v>
      </c>
      <c r="C4231" s="71" t="s">
        <v>7092</v>
      </c>
      <c r="D4231" s="114" t="s">
        <v>7091</v>
      </c>
    </row>
    <row r="4232" spans="2:4" x14ac:dyDescent="0.25">
      <c r="B4232" s="113" t="s">
        <v>5161</v>
      </c>
      <c r="C4232" s="71" t="s">
        <v>7092</v>
      </c>
      <c r="D4232" s="114" t="s">
        <v>7091</v>
      </c>
    </row>
    <row r="4233" spans="2:4" x14ac:dyDescent="0.25">
      <c r="B4233" s="113" t="s">
        <v>958</v>
      </c>
      <c r="C4233" s="71" t="s">
        <v>7092</v>
      </c>
      <c r="D4233" s="114" t="s">
        <v>7091</v>
      </c>
    </row>
    <row r="4234" spans="2:4" x14ac:dyDescent="0.25">
      <c r="B4234" s="113" t="s">
        <v>959</v>
      </c>
      <c r="C4234" s="71" t="s">
        <v>7092</v>
      </c>
      <c r="D4234" s="114" t="s">
        <v>7091</v>
      </c>
    </row>
    <row r="4235" spans="2:4" x14ac:dyDescent="0.25">
      <c r="B4235" s="113" t="s">
        <v>960</v>
      </c>
      <c r="C4235" s="71" t="s">
        <v>7092</v>
      </c>
      <c r="D4235" s="114" t="s">
        <v>7091</v>
      </c>
    </row>
    <row r="4236" spans="2:4" x14ac:dyDescent="0.25">
      <c r="B4236" s="113" t="s">
        <v>5477</v>
      </c>
      <c r="C4236" s="71" t="s">
        <v>7092</v>
      </c>
      <c r="D4236" s="114" t="s">
        <v>7091</v>
      </c>
    </row>
    <row r="4237" spans="2:4" x14ac:dyDescent="0.25">
      <c r="B4237" s="113" t="s">
        <v>5478</v>
      </c>
      <c r="C4237" s="71" t="s">
        <v>7092</v>
      </c>
      <c r="D4237" s="114" t="s">
        <v>7091</v>
      </c>
    </row>
    <row r="4238" spans="2:4" x14ac:dyDescent="0.25">
      <c r="B4238" s="113" t="s">
        <v>5479</v>
      </c>
      <c r="C4238" s="71" t="s">
        <v>7092</v>
      </c>
      <c r="D4238" s="114" t="s">
        <v>7092</v>
      </c>
    </row>
    <row r="4239" spans="2:4" x14ac:dyDescent="0.25">
      <c r="B4239" s="113" t="s">
        <v>5480</v>
      </c>
      <c r="C4239" s="71" t="s">
        <v>7092</v>
      </c>
      <c r="D4239" s="114" t="s">
        <v>7091</v>
      </c>
    </row>
    <row r="4240" spans="2:4" x14ac:dyDescent="0.25">
      <c r="B4240" s="113" t="s">
        <v>5481</v>
      </c>
      <c r="C4240" s="71" t="s">
        <v>7092</v>
      </c>
      <c r="D4240" s="114" t="s">
        <v>7091</v>
      </c>
    </row>
    <row r="4241" spans="2:4" x14ac:dyDescent="0.25">
      <c r="B4241" s="113" t="s">
        <v>5482</v>
      </c>
      <c r="C4241" s="71" t="s">
        <v>7092</v>
      </c>
      <c r="D4241" s="114" t="s">
        <v>7091</v>
      </c>
    </row>
    <row r="4242" spans="2:4" x14ac:dyDescent="0.25">
      <c r="B4242" s="113" t="s">
        <v>5483</v>
      </c>
      <c r="C4242" s="71" t="s">
        <v>7092</v>
      </c>
      <c r="D4242" s="114" t="s">
        <v>7091</v>
      </c>
    </row>
    <row r="4243" spans="2:4" x14ac:dyDescent="0.25">
      <c r="B4243" s="113" t="s">
        <v>5484</v>
      </c>
      <c r="C4243" s="71" t="s">
        <v>7092</v>
      </c>
      <c r="D4243" s="114" t="s">
        <v>7091</v>
      </c>
    </row>
    <row r="4244" spans="2:4" x14ac:dyDescent="0.25">
      <c r="B4244" s="113" t="s">
        <v>5485</v>
      </c>
      <c r="C4244" s="71" t="s">
        <v>7092</v>
      </c>
      <c r="D4244" s="114" t="s">
        <v>7091</v>
      </c>
    </row>
    <row r="4245" spans="2:4" x14ac:dyDescent="0.25">
      <c r="B4245" s="113" t="s">
        <v>14872</v>
      </c>
      <c r="C4245" s="71" t="s">
        <v>7092</v>
      </c>
      <c r="D4245" s="114" t="s">
        <v>7091</v>
      </c>
    </row>
    <row r="4246" spans="2:4" x14ac:dyDescent="0.25">
      <c r="B4246" s="113" t="s">
        <v>5486</v>
      </c>
      <c r="C4246" s="71" t="s">
        <v>7092</v>
      </c>
      <c r="D4246" s="114" t="s">
        <v>7091</v>
      </c>
    </row>
    <row r="4247" spans="2:4" x14ac:dyDescent="0.25">
      <c r="B4247" s="113" t="s">
        <v>5487</v>
      </c>
      <c r="C4247" s="71" t="s">
        <v>7092</v>
      </c>
      <c r="D4247" s="114" t="s">
        <v>7091</v>
      </c>
    </row>
    <row r="4248" spans="2:4" x14ac:dyDescent="0.25">
      <c r="B4248" s="113" t="s">
        <v>5488</v>
      </c>
      <c r="C4248" s="71" t="s">
        <v>7092</v>
      </c>
      <c r="D4248" s="114" t="s">
        <v>7091</v>
      </c>
    </row>
    <row r="4249" spans="2:4" x14ac:dyDescent="0.25">
      <c r="B4249" s="113" t="s">
        <v>5490</v>
      </c>
      <c r="C4249" s="71" t="s">
        <v>7092</v>
      </c>
      <c r="D4249" s="114" t="s">
        <v>7092</v>
      </c>
    </row>
    <row r="4250" spans="2:4" x14ac:dyDescent="0.25">
      <c r="B4250" s="113" t="s">
        <v>8333</v>
      </c>
      <c r="C4250" s="71" t="s">
        <v>7092</v>
      </c>
      <c r="D4250" s="114" t="s">
        <v>7092</v>
      </c>
    </row>
    <row r="4251" spans="2:4" x14ac:dyDescent="0.25">
      <c r="B4251" s="113" t="s">
        <v>8334</v>
      </c>
      <c r="C4251" s="71" t="s">
        <v>7092</v>
      </c>
      <c r="D4251" s="114" t="s">
        <v>7092</v>
      </c>
    </row>
    <row r="4252" spans="2:4" x14ac:dyDescent="0.25">
      <c r="B4252" s="113" t="s">
        <v>5489</v>
      </c>
      <c r="C4252" s="71" t="s">
        <v>7092</v>
      </c>
      <c r="D4252" s="114" t="s">
        <v>7091</v>
      </c>
    </row>
    <row r="4253" spans="2:4" x14ac:dyDescent="0.25">
      <c r="B4253" s="113" t="s">
        <v>8335</v>
      </c>
      <c r="C4253" s="71" t="s">
        <v>7092</v>
      </c>
      <c r="D4253" s="114" t="s">
        <v>7092</v>
      </c>
    </row>
    <row r="4254" spans="2:4" x14ac:dyDescent="0.25">
      <c r="B4254" s="113" t="s">
        <v>5491</v>
      </c>
      <c r="C4254" s="71" t="s">
        <v>7092</v>
      </c>
      <c r="D4254" s="114" t="s">
        <v>7092</v>
      </c>
    </row>
    <row r="4255" spans="2:4" x14ac:dyDescent="0.25">
      <c r="B4255" s="113" t="s">
        <v>8336</v>
      </c>
      <c r="C4255" s="71" t="s">
        <v>7092</v>
      </c>
      <c r="D4255" s="114" t="s">
        <v>7092</v>
      </c>
    </row>
    <row r="4256" spans="2:4" x14ac:dyDescent="0.25">
      <c r="B4256" s="113" t="s">
        <v>8337</v>
      </c>
      <c r="C4256" s="71" t="s">
        <v>7092</v>
      </c>
      <c r="D4256" s="114" t="s">
        <v>7092</v>
      </c>
    </row>
    <row r="4257" spans="2:4" x14ac:dyDescent="0.25">
      <c r="B4257" s="113" t="s">
        <v>8338</v>
      </c>
      <c r="C4257" s="71" t="s">
        <v>7092</v>
      </c>
      <c r="D4257" s="114" t="s">
        <v>7092</v>
      </c>
    </row>
    <row r="4258" spans="2:4" x14ac:dyDescent="0.25">
      <c r="B4258" s="113" t="s">
        <v>2795</v>
      </c>
      <c r="C4258" s="71" t="s">
        <v>7092</v>
      </c>
      <c r="D4258" s="114" t="s">
        <v>7092</v>
      </c>
    </row>
    <row r="4259" spans="2:4" x14ac:dyDescent="0.25">
      <c r="B4259" s="113" t="s">
        <v>5492</v>
      </c>
      <c r="C4259" s="71" t="s">
        <v>7092</v>
      </c>
      <c r="D4259" s="114" t="s">
        <v>7092</v>
      </c>
    </row>
    <row r="4260" spans="2:4" x14ac:dyDescent="0.25">
      <c r="B4260" s="113" t="s">
        <v>5085</v>
      </c>
      <c r="C4260" s="71" t="s">
        <v>7092</v>
      </c>
      <c r="D4260" s="114" t="s">
        <v>7092</v>
      </c>
    </row>
    <row r="4261" spans="2:4" x14ac:dyDescent="0.25">
      <c r="B4261" s="113" t="s">
        <v>5086</v>
      </c>
      <c r="C4261" s="71" t="s">
        <v>7092</v>
      </c>
      <c r="D4261" s="114" t="s">
        <v>7092</v>
      </c>
    </row>
    <row r="4262" spans="2:4" x14ac:dyDescent="0.25">
      <c r="B4262" s="113" t="s">
        <v>5493</v>
      </c>
      <c r="C4262" s="71" t="s">
        <v>7092</v>
      </c>
      <c r="D4262" s="114" t="s">
        <v>7092</v>
      </c>
    </row>
    <row r="4263" spans="2:4" x14ac:dyDescent="0.25">
      <c r="B4263" s="113" t="s">
        <v>4825</v>
      </c>
      <c r="C4263" s="71" t="s">
        <v>7092</v>
      </c>
      <c r="D4263" s="114" t="s">
        <v>7092</v>
      </c>
    </row>
    <row r="4264" spans="2:4" x14ac:dyDescent="0.25">
      <c r="B4264" s="113" t="s">
        <v>14873</v>
      </c>
      <c r="C4264" s="71" t="s">
        <v>7092</v>
      </c>
      <c r="D4264" s="114" t="s">
        <v>7092</v>
      </c>
    </row>
    <row r="4265" spans="2:4" x14ac:dyDescent="0.25">
      <c r="B4265" s="113" t="s">
        <v>5494</v>
      </c>
      <c r="C4265" s="71" t="s">
        <v>7092</v>
      </c>
      <c r="D4265" s="114" t="s">
        <v>7091</v>
      </c>
    </row>
    <row r="4266" spans="2:4" x14ac:dyDescent="0.25">
      <c r="B4266" s="113" t="s">
        <v>5495</v>
      </c>
      <c r="C4266" s="71" t="s">
        <v>7092</v>
      </c>
      <c r="D4266" s="114" t="s">
        <v>7091</v>
      </c>
    </row>
    <row r="4267" spans="2:4" x14ac:dyDescent="0.25">
      <c r="B4267" s="113" t="s">
        <v>3458</v>
      </c>
      <c r="C4267" s="71" t="s">
        <v>7092</v>
      </c>
      <c r="D4267" s="114" t="s">
        <v>7091</v>
      </c>
    </row>
    <row r="4268" spans="2:4" x14ac:dyDescent="0.25">
      <c r="B4268" s="113" t="s">
        <v>3459</v>
      </c>
      <c r="C4268" s="71" t="s">
        <v>7092</v>
      </c>
      <c r="D4268" s="114" t="s">
        <v>7091</v>
      </c>
    </row>
    <row r="4269" spans="2:4" x14ac:dyDescent="0.25">
      <c r="B4269" s="113" t="s">
        <v>3460</v>
      </c>
      <c r="C4269" s="71" t="s">
        <v>7092</v>
      </c>
      <c r="D4269" s="114" t="s">
        <v>7091</v>
      </c>
    </row>
    <row r="4270" spans="2:4" x14ac:dyDescent="0.25">
      <c r="B4270" s="113" t="s">
        <v>3461</v>
      </c>
      <c r="C4270" s="71" t="s">
        <v>7092</v>
      </c>
      <c r="D4270" s="114" t="s">
        <v>7092</v>
      </c>
    </row>
    <row r="4271" spans="2:4" x14ac:dyDescent="0.25">
      <c r="B4271" s="113" t="s">
        <v>3462</v>
      </c>
      <c r="C4271" s="71" t="s">
        <v>7092</v>
      </c>
      <c r="D4271" s="114" t="s">
        <v>7092</v>
      </c>
    </row>
    <row r="4272" spans="2:4" x14ac:dyDescent="0.25">
      <c r="B4272" s="113" t="s">
        <v>3463</v>
      </c>
      <c r="C4272" s="71" t="s">
        <v>7092</v>
      </c>
      <c r="D4272" s="114" t="s">
        <v>7092</v>
      </c>
    </row>
    <row r="4273" spans="2:4" x14ac:dyDescent="0.25">
      <c r="B4273" s="113" t="s">
        <v>3464</v>
      </c>
      <c r="C4273" s="71" t="s">
        <v>7092</v>
      </c>
      <c r="D4273" s="114" t="s">
        <v>7092</v>
      </c>
    </row>
    <row r="4274" spans="2:4" x14ac:dyDescent="0.25">
      <c r="B4274" s="113" t="s">
        <v>3465</v>
      </c>
      <c r="C4274" s="71" t="s">
        <v>7092</v>
      </c>
      <c r="D4274" s="114" t="s">
        <v>7092</v>
      </c>
    </row>
    <row r="4275" spans="2:4" x14ac:dyDescent="0.25">
      <c r="B4275" s="113" t="s">
        <v>3466</v>
      </c>
      <c r="C4275" s="71" t="s">
        <v>7092</v>
      </c>
      <c r="D4275" s="114" t="s">
        <v>7092</v>
      </c>
    </row>
    <row r="4276" spans="2:4" x14ac:dyDescent="0.25">
      <c r="B4276" s="113" t="s">
        <v>3467</v>
      </c>
      <c r="C4276" s="71" t="s">
        <v>7092</v>
      </c>
      <c r="D4276" s="114" t="s">
        <v>7092</v>
      </c>
    </row>
    <row r="4277" spans="2:4" x14ac:dyDescent="0.25">
      <c r="B4277" s="113" t="s">
        <v>3468</v>
      </c>
      <c r="C4277" s="71" t="s">
        <v>7092</v>
      </c>
      <c r="D4277" s="114" t="s">
        <v>7092</v>
      </c>
    </row>
    <row r="4278" spans="2:4" x14ac:dyDescent="0.25">
      <c r="B4278" s="113" t="s">
        <v>6187</v>
      </c>
      <c r="C4278" s="71" t="s">
        <v>7092</v>
      </c>
      <c r="D4278" s="114" t="s">
        <v>7092</v>
      </c>
    </row>
    <row r="4279" spans="2:4" x14ac:dyDescent="0.25">
      <c r="B4279" s="113" t="s">
        <v>6188</v>
      </c>
      <c r="C4279" s="71" t="s">
        <v>7092</v>
      </c>
      <c r="D4279" s="114" t="s">
        <v>7092</v>
      </c>
    </row>
    <row r="4280" spans="2:4" x14ac:dyDescent="0.25">
      <c r="B4280" s="113" t="s">
        <v>6189</v>
      </c>
      <c r="C4280" s="71" t="s">
        <v>7092</v>
      </c>
      <c r="D4280" s="114" t="s">
        <v>7092</v>
      </c>
    </row>
    <row r="4281" spans="2:4" x14ac:dyDescent="0.25">
      <c r="B4281" s="113" t="s">
        <v>6190</v>
      </c>
      <c r="C4281" s="71" t="s">
        <v>7092</v>
      </c>
      <c r="D4281" s="114" t="s">
        <v>7092</v>
      </c>
    </row>
    <row r="4282" spans="2:4" x14ac:dyDescent="0.25">
      <c r="B4282" s="113" t="s">
        <v>6191</v>
      </c>
      <c r="C4282" s="71" t="s">
        <v>7092</v>
      </c>
      <c r="D4282" s="114" t="s">
        <v>7092</v>
      </c>
    </row>
    <row r="4283" spans="2:4" x14ac:dyDescent="0.25">
      <c r="B4283" s="113" t="s">
        <v>6192</v>
      </c>
      <c r="C4283" s="71" t="s">
        <v>7092</v>
      </c>
      <c r="D4283" s="114" t="s">
        <v>7092</v>
      </c>
    </row>
    <row r="4284" spans="2:4" x14ac:dyDescent="0.25">
      <c r="B4284" s="113" t="s">
        <v>6193</v>
      </c>
      <c r="C4284" s="71" t="s">
        <v>7092</v>
      </c>
      <c r="D4284" s="114" t="s">
        <v>7092</v>
      </c>
    </row>
    <row r="4285" spans="2:4" x14ac:dyDescent="0.25">
      <c r="B4285" s="113" t="s">
        <v>6194</v>
      </c>
      <c r="C4285" s="71" t="s">
        <v>7092</v>
      </c>
      <c r="D4285" s="114" t="s">
        <v>7092</v>
      </c>
    </row>
    <row r="4286" spans="2:4" x14ac:dyDescent="0.25">
      <c r="B4286" s="113" t="s">
        <v>6195</v>
      </c>
      <c r="C4286" s="71" t="s">
        <v>7092</v>
      </c>
      <c r="D4286" s="114" t="s">
        <v>7092</v>
      </c>
    </row>
    <row r="4287" spans="2:4" x14ac:dyDescent="0.25">
      <c r="B4287" s="113" t="s">
        <v>6196</v>
      </c>
      <c r="C4287" s="71" t="s">
        <v>7092</v>
      </c>
      <c r="D4287" s="114" t="s">
        <v>7091</v>
      </c>
    </row>
    <row r="4288" spans="2:4" x14ac:dyDescent="0.25">
      <c r="B4288" s="113" t="s">
        <v>6197</v>
      </c>
      <c r="C4288" s="71" t="s">
        <v>7092</v>
      </c>
      <c r="D4288" s="114" t="s">
        <v>7091</v>
      </c>
    </row>
    <row r="4289" spans="2:4" x14ac:dyDescent="0.25">
      <c r="B4289" s="113" t="s">
        <v>6198</v>
      </c>
      <c r="C4289" s="71" t="s">
        <v>7092</v>
      </c>
      <c r="D4289" s="114" t="s">
        <v>7091</v>
      </c>
    </row>
    <row r="4290" spans="2:4" x14ac:dyDescent="0.25">
      <c r="B4290" s="113" t="s">
        <v>1682</v>
      </c>
      <c r="C4290" s="71" t="s">
        <v>7092</v>
      </c>
      <c r="D4290" s="114" t="s">
        <v>7091</v>
      </c>
    </row>
    <row r="4291" spans="2:4" x14ac:dyDescent="0.25">
      <c r="B4291" s="113" t="s">
        <v>1683</v>
      </c>
      <c r="C4291" s="71" t="s">
        <v>7092</v>
      </c>
      <c r="D4291" s="114" t="s">
        <v>7091</v>
      </c>
    </row>
    <row r="4292" spans="2:4" x14ac:dyDescent="0.25">
      <c r="B4292" s="113" t="s">
        <v>1684</v>
      </c>
      <c r="C4292" s="71" t="s">
        <v>7092</v>
      </c>
      <c r="D4292" s="114" t="s">
        <v>7091</v>
      </c>
    </row>
    <row r="4293" spans="2:4" x14ac:dyDescent="0.25">
      <c r="B4293" s="113" t="s">
        <v>1685</v>
      </c>
      <c r="C4293" s="71" t="s">
        <v>7092</v>
      </c>
      <c r="D4293" s="114" t="s">
        <v>7091</v>
      </c>
    </row>
    <row r="4294" spans="2:4" x14ac:dyDescent="0.25">
      <c r="B4294" s="113" t="s">
        <v>14874</v>
      </c>
      <c r="C4294" s="71" t="s">
        <v>7092</v>
      </c>
      <c r="D4294" s="114" t="s">
        <v>7092</v>
      </c>
    </row>
    <row r="4295" spans="2:4" x14ac:dyDescent="0.25">
      <c r="B4295" s="113" t="s">
        <v>1692</v>
      </c>
      <c r="C4295" s="71" t="s">
        <v>7092</v>
      </c>
      <c r="D4295" s="114" t="s">
        <v>7092</v>
      </c>
    </row>
    <row r="4296" spans="2:4" x14ac:dyDescent="0.25">
      <c r="B4296" s="113" t="s">
        <v>1686</v>
      </c>
      <c r="C4296" s="71" t="s">
        <v>7092</v>
      </c>
      <c r="D4296" s="114" t="s">
        <v>7091</v>
      </c>
    </row>
    <row r="4297" spans="2:4" x14ac:dyDescent="0.25">
      <c r="B4297" s="113" t="s">
        <v>1687</v>
      </c>
      <c r="C4297" s="71" t="s">
        <v>7092</v>
      </c>
      <c r="D4297" s="114" t="s">
        <v>7091</v>
      </c>
    </row>
    <row r="4298" spans="2:4" x14ac:dyDescent="0.25">
      <c r="B4298" s="113" t="s">
        <v>1688</v>
      </c>
      <c r="C4298" s="71" t="s">
        <v>7092</v>
      </c>
      <c r="D4298" s="114" t="s">
        <v>7091</v>
      </c>
    </row>
    <row r="4299" spans="2:4" x14ac:dyDescent="0.25">
      <c r="B4299" s="113" t="s">
        <v>1689</v>
      </c>
      <c r="C4299" s="71" t="s">
        <v>7092</v>
      </c>
      <c r="D4299" s="114" t="s">
        <v>7091</v>
      </c>
    </row>
    <row r="4300" spans="2:4" x14ac:dyDescent="0.25">
      <c r="B4300" s="113" t="s">
        <v>1690</v>
      </c>
      <c r="C4300" s="71" t="s">
        <v>7092</v>
      </c>
      <c r="D4300" s="114" t="s">
        <v>7091</v>
      </c>
    </row>
    <row r="4301" spans="2:4" x14ac:dyDescent="0.25">
      <c r="B4301" s="113" t="s">
        <v>1691</v>
      </c>
      <c r="C4301" s="71" t="s">
        <v>7092</v>
      </c>
      <c r="D4301" s="114" t="s">
        <v>7091</v>
      </c>
    </row>
    <row r="4302" spans="2:4" x14ac:dyDescent="0.25">
      <c r="B4302" s="113" t="s">
        <v>1693</v>
      </c>
      <c r="C4302" s="71" t="s">
        <v>7092</v>
      </c>
      <c r="D4302" s="114" t="s">
        <v>7091</v>
      </c>
    </row>
    <row r="4303" spans="2:4" x14ac:dyDescent="0.25">
      <c r="B4303" s="113" t="s">
        <v>6975</v>
      </c>
      <c r="C4303" s="71" t="s">
        <v>7092</v>
      </c>
      <c r="D4303" s="114" t="s">
        <v>7091</v>
      </c>
    </row>
    <row r="4304" spans="2:4" x14ac:dyDescent="0.25">
      <c r="B4304" s="113" t="s">
        <v>6976</v>
      </c>
      <c r="C4304" s="71" t="s">
        <v>7092</v>
      </c>
      <c r="D4304" s="114" t="s">
        <v>7091</v>
      </c>
    </row>
    <row r="4305" spans="2:4" x14ac:dyDescent="0.25">
      <c r="B4305" s="113" t="s">
        <v>6977</v>
      </c>
      <c r="C4305" s="71" t="s">
        <v>7092</v>
      </c>
      <c r="D4305" s="114" t="s">
        <v>7092</v>
      </c>
    </row>
    <row r="4306" spans="2:4" x14ac:dyDescent="0.25">
      <c r="B4306" s="113" t="s">
        <v>6978</v>
      </c>
      <c r="C4306" s="71" t="s">
        <v>7092</v>
      </c>
      <c r="D4306" s="114" t="s">
        <v>7092</v>
      </c>
    </row>
    <row r="4307" spans="2:4" x14ac:dyDescent="0.25">
      <c r="B4307" s="113" t="s">
        <v>4225</v>
      </c>
      <c r="C4307" s="71" t="s">
        <v>7092</v>
      </c>
      <c r="D4307" s="114" t="s">
        <v>7092</v>
      </c>
    </row>
    <row r="4308" spans="2:4" x14ac:dyDescent="0.25">
      <c r="B4308" s="113" t="s">
        <v>4226</v>
      </c>
      <c r="C4308" s="71" t="s">
        <v>7092</v>
      </c>
      <c r="D4308" s="114" t="s">
        <v>7092</v>
      </c>
    </row>
    <row r="4309" spans="2:4" x14ac:dyDescent="0.25">
      <c r="B4309" s="113" t="s">
        <v>4227</v>
      </c>
      <c r="C4309" s="71" t="s">
        <v>7092</v>
      </c>
      <c r="D4309" s="114" t="s">
        <v>7092</v>
      </c>
    </row>
    <row r="4310" spans="2:4" x14ac:dyDescent="0.25">
      <c r="B4310" s="113" t="s">
        <v>226</v>
      </c>
      <c r="C4310" s="71" t="s">
        <v>7092</v>
      </c>
      <c r="D4310" s="114" t="s">
        <v>7092</v>
      </c>
    </row>
    <row r="4311" spans="2:4" x14ac:dyDescent="0.25">
      <c r="B4311" s="113" t="s">
        <v>227</v>
      </c>
      <c r="C4311" s="71" t="s">
        <v>7092</v>
      </c>
      <c r="D4311" s="114" t="s">
        <v>7092</v>
      </c>
    </row>
    <row r="4312" spans="2:4" x14ac:dyDescent="0.25">
      <c r="B4312" s="113" t="s">
        <v>228</v>
      </c>
      <c r="C4312" s="71" t="s">
        <v>7092</v>
      </c>
      <c r="D4312" s="114" t="s">
        <v>7092</v>
      </c>
    </row>
    <row r="4313" spans="2:4" x14ac:dyDescent="0.25">
      <c r="B4313" s="113" t="s">
        <v>229</v>
      </c>
      <c r="C4313" s="71" t="s">
        <v>7092</v>
      </c>
      <c r="D4313" s="114" t="s">
        <v>7092</v>
      </c>
    </row>
    <row r="4314" spans="2:4" x14ac:dyDescent="0.25">
      <c r="B4314" s="113" t="s">
        <v>230</v>
      </c>
      <c r="C4314" s="71" t="s">
        <v>7092</v>
      </c>
      <c r="D4314" s="114" t="s">
        <v>7092</v>
      </c>
    </row>
    <row r="4315" spans="2:4" x14ac:dyDescent="0.25">
      <c r="B4315" s="113" t="s">
        <v>4238</v>
      </c>
      <c r="C4315" s="71" t="s">
        <v>7092</v>
      </c>
      <c r="D4315" s="114" t="s">
        <v>7092</v>
      </c>
    </row>
    <row r="4316" spans="2:4" x14ac:dyDescent="0.25">
      <c r="B4316" s="113" t="s">
        <v>231</v>
      </c>
      <c r="C4316" s="71" t="s">
        <v>7092</v>
      </c>
      <c r="D4316" s="114" t="s">
        <v>7092</v>
      </c>
    </row>
    <row r="4317" spans="2:4" x14ac:dyDescent="0.25">
      <c r="B4317" s="113" t="s">
        <v>4239</v>
      </c>
      <c r="C4317" s="71" t="s">
        <v>7092</v>
      </c>
      <c r="D4317" s="114" t="s">
        <v>7091</v>
      </c>
    </row>
    <row r="4318" spans="2:4" x14ac:dyDescent="0.25">
      <c r="B4318" s="113" t="s">
        <v>4240</v>
      </c>
      <c r="C4318" s="71" t="s">
        <v>7092</v>
      </c>
      <c r="D4318" s="114" t="s">
        <v>7091</v>
      </c>
    </row>
    <row r="4319" spans="2:4" x14ac:dyDescent="0.25">
      <c r="B4319" s="113" t="s">
        <v>14875</v>
      </c>
      <c r="C4319" s="71" t="s">
        <v>7092</v>
      </c>
      <c r="D4319" s="114" t="s">
        <v>7091</v>
      </c>
    </row>
    <row r="4320" spans="2:4" x14ac:dyDescent="0.25">
      <c r="B4320" s="113" t="s">
        <v>4241</v>
      </c>
      <c r="C4320" s="71" t="s">
        <v>7092</v>
      </c>
      <c r="D4320" s="114" t="s">
        <v>7091</v>
      </c>
    </row>
    <row r="4321" spans="2:4" x14ac:dyDescent="0.25">
      <c r="B4321" s="113" t="s">
        <v>4242</v>
      </c>
      <c r="C4321" s="71" t="s">
        <v>7092</v>
      </c>
      <c r="D4321" s="114" t="s">
        <v>7091</v>
      </c>
    </row>
    <row r="4322" spans="2:4" x14ac:dyDescent="0.25">
      <c r="B4322" s="113" t="s">
        <v>4243</v>
      </c>
      <c r="C4322" s="71" t="s">
        <v>7092</v>
      </c>
      <c r="D4322" s="114" t="s">
        <v>7091</v>
      </c>
    </row>
    <row r="4323" spans="2:4" x14ac:dyDescent="0.25">
      <c r="B4323" s="113" t="s">
        <v>4244</v>
      </c>
      <c r="C4323" s="71" t="s">
        <v>7092</v>
      </c>
      <c r="D4323" s="114" t="s">
        <v>7091</v>
      </c>
    </row>
    <row r="4324" spans="2:4" x14ac:dyDescent="0.25">
      <c r="B4324" s="113" t="s">
        <v>14876</v>
      </c>
      <c r="C4324" s="71" t="s">
        <v>7092</v>
      </c>
      <c r="D4324" s="114" t="s">
        <v>7092</v>
      </c>
    </row>
    <row r="4325" spans="2:4" x14ac:dyDescent="0.25">
      <c r="B4325" s="113" t="s">
        <v>8472</v>
      </c>
      <c r="C4325" s="71" t="s">
        <v>7092</v>
      </c>
      <c r="D4325" s="114" t="s">
        <v>7092</v>
      </c>
    </row>
    <row r="4326" spans="2:4" x14ac:dyDescent="0.25">
      <c r="B4326" s="113" t="s">
        <v>4245</v>
      </c>
      <c r="C4326" s="71" t="s">
        <v>7092</v>
      </c>
      <c r="D4326" s="114" t="s">
        <v>7091</v>
      </c>
    </row>
    <row r="4327" spans="2:4" x14ac:dyDescent="0.25">
      <c r="B4327" s="113" t="s">
        <v>4246</v>
      </c>
      <c r="C4327" s="71" t="s">
        <v>7092</v>
      </c>
      <c r="D4327" s="114" t="s">
        <v>7091</v>
      </c>
    </row>
    <row r="4328" spans="2:4" x14ac:dyDescent="0.25">
      <c r="B4328" s="113" t="s">
        <v>14877</v>
      </c>
      <c r="C4328" s="71" t="s">
        <v>7092</v>
      </c>
      <c r="D4328" s="114" t="s">
        <v>7091</v>
      </c>
    </row>
    <row r="4329" spans="2:4" x14ac:dyDescent="0.25">
      <c r="B4329" s="113" t="s">
        <v>4247</v>
      </c>
      <c r="C4329" s="71" t="s">
        <v>7092</v>
      </c>
      <c r="D4329" s="114" t="s">
        <v>7091</v>
      </c>
    </row>
    <row r="4330" spans="2:4" x14ac:dyDescent="0.25">
      <c r="B4330" s="113" t="s">
        <v>4248</v>
      </c>
      <c r="C4330" s="71" t="s">
        <v>7092</v>
      </c>
      <c r="D4330" s="114" t="s">
        <v>7091</v>
      </c>
    </row>
    <row r="4331" spans="2:4" x14ac:dyDescent="0.25">
      <c r="B4331" s="113" t="s">
        <v>4249</v>
      </c>
      <c r="C4331" s="71" t="s">
        <v>7092</v>
      </c>
      <c r="D4331" s="114" t="s">
        <v>7091</v>
      </c>
    </row>
    <row r="4332" spans="2:4" x14ac:dyDescent="0.25">
      <c r="B4332" s="113" t="s">
        <v>4250</v>
      </c>
      <c r="C4332" s="71" t="s">
        <v>7092</v>
      </c>
      <c r="D4332" s="114" t="s">
        <v>7091</v>
      </c>
    </row>
    <row r="4333" spans="2:4" x14ac:dyDescent="0.25">
      <c r="B4333" s="113" t="s">
        <v>8471</v>
      </c>
      <c r="C4333" s="71" t="s">
        <v>7092</v>
      </c>
      <c r="D4333" s="114" t="s">
        <v>7091</v>
      </c>
    </row>
    <row r="4334" spans="2:4" x14ac:dyDescent="0.25">
      <c r="B4334" s="113" t="s">
        <v>14878</v>
      </c>
      <c r="C4334" s="71" t="s">
        <v>7092</v>
      </c>
      <c r="D4334" s="114" t="s">
        <v>7091</v>
      </c>
    </row>
    <row r="4335" spans="2:4" x14ac:dyDescent="0.25">
      <c r="B4335" s="113" t="s">
        <v>14879</v>
      </c>
      <c r="C4335" s="71" t="s">
        <v>7092</v>
      </c>
      <c r="D4335" s="114" t="s">
        <v>7091</v>
      </c>
    </row>
    <row r="4336" spans="2:4" x14ac:dyDescent="0.25">
      <c r="B4336" s="113" t="s">
        <v>14880</v>
      </c>
      <c r="C4336" s="71" t="s">
        <v>7092</v>
      </c>
      <c r="D4336" s="114" t="s">
        <v>7091</v>
      </c>
    </row>
    <row r="4337" spans="2:4" x14ac:dyDescent="0.25">
      <c r="B4337" s="113" t="s">
        <v>14881</v>
      </c>
      <c r="C4337" s="71" t="s">
        <v>7092</v>
      </c>
      <c r="D4337" s="114" t="s">
        <v>7091</v>
      </c>
    </row>
    <row r="4338" spans="2:4" x14ac:dyDescent="0.25">
      <c r="B4338" s="113" t="s">
        <v>14882</v>
      </c>
      <c r="C4338" s="71" t="s">
        <v>7092</v>
      </c>
      <c r="D4338" s="114" t="s">
        <v>7091</v>
      </c>
    </row>
    <row r="4339" spans="2:4" x14ac:dyDescent="0.25">
      <c r="B4339" s="113" t="s">
        <v>14883</v>
      </c>
      <c r="C4339" s="71" t="s">
        <v>7092</v>
      </c>
      <c r="D4339" s="114" t="s">
        <v>7091</v>
      </c>
    </row>
    <row r="4340" spans="2:4" x14ac:dyDescent="0.25">
      <c r="B4340" s="113" t="s">
        <v>14884</v>
      </c>
      <c r="C4340" s="71" t="s">
        <v>7092</v>
      </c>
      <c r="D4340" s="114" t="s">
        <v>7091</v>
      </c>
    </row>
    <row r="4341" spans="2:4" x14ac:dyDescent="0.25">
      <c r="B4341" s="113" t="s">
        <v>14885</v>
      </c>
      <c r="C4341" s="71" t="s">
        <v>7092</v>
      </c>
      <c r="D4341" s="114" t="s">
        <v>7092</v>
      </c>
    </row>
    <row r="4342" spans="2:4" x14ac:dyDescent="0.25">
      <c r="B4342" s="113" t="s">
        <v>14886</v>
      </c>
      <c r="C4342" s="71" t="s">
        <v>7092</v>
      </c>
      <c r="D4342" s="114" t="s">
        <v>7091</v>
      </c>
    </row>
    <row r="4343" spans="2:4" x14ac:dyDescent="0.25">
      <c r="B4343" s="113" t="s">
        <v>14887</v>
      </c>
      <c r="C4343" s="71" t="s">
        <v>7092</v>
      </c>
      <c r="D4343" s="114" t="s">
        <v>7091</v>
      </c>
    </row>
    <row r="4344" spans="2:4" x14ac:dyDescent="0.25">
      <c r="B4344" s="113" t="s">
        <v>14888</v>
      </c>
      <c r="C4344" s="71" t="s">
        <v>7092</v>
      </c>
      <c r="D4344" s="114" t="s">
        <v>7091</v>
      </c>
    </row>
    <row r="4345" spans="2:4" x14ac:dyDescent="0.25">
      <c r="B4345" s="113" t="s">
        <v>14889</v>
      </c>
      <c r="C4345" s="71" t="s">
        <v>7092</v>
      </c>
      <c r="D4345" s="114" t="s">
        <v>7091</v>
      </c>
    </row>
    <row r="4346" spans="2:4" x14ac:dyDescent="0.25">
      <c r="B4346" s="113" t="s">
        <v>14890</v>
      </c>
      <c r="C4346" s="71" t="s">
        <v>7092</v>
      </c>
      <c r="D4346" s="114" t="s">
        <v>7091</v>
      </c>
    </row>
    <row r="4347" spans="2:4" x14ac:dyDescent="0.25">
      <c r="B4347" s="113" t="s">
        <v>14891</v>
      </c>
      <c r="C4347" s="71" t="s">
        <v>7092</v>
      </c>
      <c r="D4347" s="114" t="s">
        <v>7091</v>
      </c>
    </row>
    <row r="4348" spans="2:4" x14ac:dyDescent="0.25">
      <c r="B4348" s="113" t="s">
        <v>14892</v>
      </c>
      <c r="C4348" s="71" t="s">
        <v>7092</v>
      </c>
      <c r="D4348" s="114" t="s">
        <v>7091</v>
      </c>
    </row>
    <row r="4349" spans="2:4" x14ac:dyDescent="0.25">
      <c r="B4349" s="113" t="s">
        <v>5601</v>
      </c>
      <c r="C4349" s="71" t="s">
        <v>7092</v>
      </c>
      <c r="D4349" s="114" t="s">
        <v>7091</v>
      </c>
    </row>
    <row r="4350" spans="2:4" x14ac:dyDescent="0.25">
      <c r="B4350" s="113" t="s">
        <v>5602</v>
      </c>
      <c r="C4350" s="71" t="s">
        <v>7092</v>
      </c>
      <c r="D4350" s="114" t="s">
        <v>7091</v>
      </c>
    </row>
    <row r="4351" spans="2:4" x14ac:dyDescent="0.25">
      <c r="B4351" s="113" t="s">
        <v>5603</v>
      </c>
      <c r="C4351" s="71" t="s">
        <v>7092</v>
      </c>
      <c r="D4351" s="114" t="s">
        <v>7091</v>
      </c>
    </row>
    <row r="4352" spans="2:4" x14ac:dyDescent="0.25">
      <c r="B4352" s="113" t="s">
        <v>5604</v>
      </c>
      <c r="C4352" s="71" t="s">
        <v>7092</v>
      </c>
      <c r="D4352" s="114" t="s">
        <v>7091</v>
      </c>
    </row>
    <row r="4353" spans="2:4" x14ac:dyDescent="0.25">
      <c r="B4353" s="113" t="s">
        <v>5605</v>
      </c>
      <c r="C4353" s="71" t="s">
        <v>7092</v>
      </c>
      <c r="D4353" s="114" t="s">
        <v>7091</v>
      </c>
    </row>
    <row r="4354" spans="2:4" x14ac:dyDescent="0.25">
      <c r="B4354" s="113" t="s">
        <v>5609</v>
      </c>
      <c r="C4354" s="71" t="s">
        <v>7092</v>
      </c>
      <c r="D4354" s="114" t="s">
        <v>7092</v>
      </c>
    </row>
    <row r="4355" spans="2:4" x14ac:dyDescent="0.25">
      <c r="B4355" s="113" t="s">
        <v>5606</v>
      </c>
      <c r="C4355" s="71" t="s">
        <v>7092</v>
      </c>
      <c r="D4355" s="114" t="s">
        <v>7091</v>
      </c>
    </row>
    <row r="4356" spans="2:4" x14ac:dyDescent="0.25">
      <c r="B4356" s="113" t="s">
        <v>5607</v>
      </c>
      <c r="C4356" s="71" t="s">
        <v>7092</v>
      </c>
      <c r="D4356" s="114" t="s">
        <v>7091</v>
      </c>
    </row>
    <row r="4357" spans="2:4" x14ac:dyDescent="0.25">
      <c r="B4357" s="113" t="s">
        <v>5608</v>
      </c>
      <c r="C4357" s="71" t="s">
        <v>7092</v>
      </c>
      <c r="D4357" s="114" t="s">
        <v>7091</v>
      </c>
    </row>
    <row r="4358" spans="2:4" x14ac:dyDescent="0.25">
      <c r="B4358" s="113" t="s">
        <v>5611</v>
      </c>
      <c r="C4358" s="71" t="s">
        <v>7092</v>
      </c>
      <c r="D4358" s="114" t="s">
        <v>7092</v>
      </c>
    </row>
    <row r="4359" spans="2:4" x14ac:dyDescent="0.25">
      <c r="B4359" s="113" t="s">
        <v>5610</v>
      </c>
      <c r="C4359" s="71" t="s">
        <v>7092</v>
      </c>
      <c r="D4359" s="114" t="s">
        <v>7092</v>
      </c>
    </row>
    <row r="4360" spans="2:4" x14ac:dyDescent="0.25">
      <c r="B4360" s="113" t="s">
        <v>5612</v>
      </c>
      <c r="C4360" s="71" t="s">
        <v>7092</v>
      </c>
      <c r="D4360" s="114" t="s">
        <v>7092</v>
      </c>
    </row>
    <row r="4361" spans="2:4" x14ac:dyDescent="0.25">
      <c r="B4361" s="113" t="s">
        <v>5613</v>
      </c>
      <c r="C4361" s="71" t="s">
        <v>7092</v>
      </c>
      <c r="D4361" s="114" t="s">
        <v>7092</v>
      </c>
    </row>
    <row r="4362" spans="2:4" x14ac:dyDescent="0.25">
      <c r="B4362" s="113" t="s">
        <v>5614</v>
      </c>
      <c r="C4362" s="71" t="s">
        <v>7092</v>
      </c>
      <c r="D4362" s="114" t="s">
        <v>7092</v>
      </c>
    </row>
    <row r="4363" spans="2:4" x14ac:dyDescent="0.25">
      <c r="B4363" s="113" t="s">
        <v>5615</v>
      </c>
      <c r="C4363" s="71" t="s">
        <v>7092</v>
      </c>
      <c r="D4363" s="114" t="s">
        <v>7092</v>
      </c>
    </row>
    <row r="4364" spans="2:4" x14ac:dyDescent="0.25">
      <c r="B4364" s="113" t="s">
        <v>2837</v>
      </c>
      <c r="C4364" s="71" t="s">
        <v>7092</v>
      </c>
      <c r="D4364" s="114" t="s">
        <v>7092</v>
      </c>
    </row>
    <row r="4365" spans="2:4" x14ac:dyDescent="0.25">
      <c r="B4365" s="113" t="s">
        <v>5616</v>
      </c>
      <c r="C4365" s="71" t="s">
        <v>7092</v>
      </c>
      <c r="D4365" s="114" t="s">
        <v>7092</v>
      </c>
    </row>
    <row r="4366" spans="2:4" x14ac:dyDescent="0.25">
      <c r="B4366" s="113" t="s">
        <v>5617</v>
      </c>
      <c r="C4366" s="71" t="s">
        <v>7092</v>
      </c>
      <c r="D4366" s="114" t="s">
        <v>7092</v>
      </c>
    </row>
    <row r="4367" spans="2:4" x14ac:dyDescent="0.25">
      <c r="B4367" s="113" t="s">
        <v>5618</v>
      </c>
      <c r="C4367" s="71" t="s">
        <v>7092</v>
      </c>
      <c r="D4367" s="114" t="s">
        <v>7092</v>
      </c>
    </row>
    <row r="4368" spans="2:4" x14ac:dyDescent="0.25">
      <c r="B4368" s="113" t="s">
        <v>5619</v>
      </c>
      <c r="C4368" s="71" t="s">
        <v>7092</v>
      </c>
      <c r="D4368" s="114" t="s">
        <v>7091</v>
      </c>
    </row>
    <row r="4369" spans="2:4" x14ac:dyDescent="0.25">
      <c r="B4369" s="113" t="s">
        <v>5620</v>
      </c>
      <c r="C4369" s="71" t="s">
        <v>7092</v>
      </c>
      <c r="D4369" s="114" t="s">
        <v>7091</v>
      </c>
    </row>
    <row r="4370" spans="2:4" x14ac:dyDescent="0.25">
      <c r="B4370" s="113" t="s">
        <v>5621</v>
      </c>
      <c r="C4370" s="71" t="s">
        <v>7092</v>
      </c>
      <c r="D4370" s="114" t="s">
        <v>7091</v>
      </c>
    </row>
    <row r="4371" spans="2:4" x14ac:dyDescent="0.25">
      <c r="B4371" s="113" t="s">
        <v>1050</v>
      </c>
      <c r="C4371" s="71" t="s">
        <v>7092</v>
      </c>
      <c r="D4371" s="114" t="s">
        <v>7091</v>
      </c>
    </row>
    <row r="4372" spans="2:4" x14ac:dyDescent="0.25">
      <c r="B4372" s="113" t="s">
        <v>1051</v>
      </c>
      <c r="C4372" s="71" t="s">
        <v>7092</v>
      </c>
      <c r="D4372" s="114" t="s">
        <v>7091</v>
      </c>
    </row>
    <row r="4373" spans="2:4" x14ac:dyDescent="0.25">
      <c r="B4373" s="113" t="s">
        <v>1052</v>
      </c>
      <c r="C4373" s="71" t="s">
        <v>7092</v>
      </c>
      <c r="D4373" s="114" t="s">
        <v>7091</v>
      </c>
    </row>
    <row r="4374" spans="2:4" x14ac:dyDescent="0.25">
      <c r="B4374" s="113" t="s">
        <v>1056</v>
      </c>
      <c r="C4374" s="71" t="s">
        <v>7092</v>
      </c>
      <c r="D4374" s="114" t="s">
        <v>7092</v>
      </c>
    </row>
    <row r="4375" spans="2:4" x14ac:dyDescent="0.25">
      <c r="B4375" s="113" t="s">
        <v>1053</v>
      </c>
      <c r="C4375" s="71" t="s">
        <v>7092</v>
      </c>
      <c r="D4375" s="114" t="s">
        <v>7091</v>
      </c>
    </row>
    <row r="4376" spans="2:4" x14ac:dyDescent="0.25">
      <c r="B4376" s="113" t="s">
        <v>1054</v>
      </c>
      <c r="C4376" s="71" t="s">
        <v>7092</v>
      </c>
      <c r="D4376" s="114" t="s">
        <v>7091</v>
      </c>
    </row>
    <row r="4377" spans="2:4" x14ac:dyDescent="0.25">
      <c r="B4377" s="113" t="s">
        <v>1055</v>
      </c>
      <c r="C4377" s="71" t="s">
        <v>7092</v>
      </c>
      <c r="D4377" s="114" t="s">
        <v>7091</v>
      </c>
    </row>
    <row r="4378" spans="2:4" x14ac:dyDescent="0.25">
      <c r="B4378" s="113" t="s">
        <v>10288</v>
      </c>
      <c r="C4378" s="71" t="s">
        <v>7092</v>
      </c>
      <c r="D4378" s="114" t="s">
        <v>7091</v>
      </c>
    </row>
    <row r="4379" spans="2:4" x14ac:dyDescent="0.25">
      <c r="B4379" s="113" t="s">
        <v>10290</v>
      </c>
      <c r="C4379" s="71" t="s">
        <v>7092</v>
      </c>
      <c r="D4379" s="114" t="s">
        <v>7091</v>
      </c>
    </row>
    <row r="4380" spans="2:4" x14ac:dyDescent="0.25">
      <c r="B4380" s="113" t="s">
        <v>10292</v>
      </c>
      <c r="C4380" s="71" t="s">
        <v>7092</v>
      </c>
      <c r="D4380" s="114" t="s">
        <v>7091</v>
      </c>
    </row>
    <row r="4381" spans="2:4" x14ac:dyDescent="0.25">
      <c r="B4381" s="113" t="s">
        <v>10294</v>
      </c>
      <c r="C4381" s="71" t="s">
        <v>7092</v>
      </c>
      <c r="D4381" s="114" t="s">
        <v>7091</v>
      </c>
    </row>
    <row r="4382" spans="2:4" x14ac:dyDescent="0.25">
      <c r="B4382" s="113" t="s">
        <v>10296</v>
      </c>
      <c r="C4382" s="71" t="s">
        <v>7092</v>
      </c>
      <c r="D4382" s="114" t="s">
        <v>7091</v>
      </c>
    </row>
    <row r="4383" spans="2:4" x14ac:dyDescent="0.25">
      <c r="B4383" s="113" t="s">
        <v>10291</v>
      </c>
      <c r="C4383" s="71" t="s">
        <v>7092</v>
      </c>
      <c r="D4383" s="114" t="s">
        <v>7091</v>
      </c>
    </row>
    <row r="4384" spans="2:4" x14ac:dyDescent="0.25">
      <c r="B4384" s="113" t="s">
        <v>10287</v>
      </c>
      <c r="C4384" s="71" t="s">
        <v>7092</v>
      </c>
      <c r="D4384" s="114" t="s">
        <v>7091</v>
      </c>
    </row>
    <row r="4385" spans="2:4" x14ac:dyDescent="0.25">
      <c r="B4385" s="113" t="s">
        <v>10289</v>
      </c>
      <c r="C4385" s="71" t="s">
        <v>7092</v>
      </c>
      <c r="D4385" s="114" t="s">
        <v>7091</v>
      </c>
    </row>
    <row r="4386" spans="2:4" x14ac:dyDescent="0.25">
      <c r="B4386" s="113" t="s">
        <v>10295</v>
      </c>
      <c r="C4386" s="71" t="s">
        <v>7092</v>
      </c>
      <c r="D4386" s="114" t="s">
        <v>7091</v>
      </c>
    </row>
    <row r="4387" spans="2:4" x14ac:dyDescent="0.25">
      <c r="B4387" s="113" t="s">
        <v>10293</v>
      </c>
      <c r="C4387" s="71" t="s">
        <v>7092</v>
      </c>
      <c r="D4387" s="114" t="s">
        <v>7091</v>
      </c>
    </row>
    <row r="4388" spans="2:4" x14ac:dyDescent="0.25">
      <c r="B4388" s="113" t="s">
        <v>1058</v>
      </c>
      <c r="C4388" s="71" t="s">
        <v>7092</v>
      </c>
      <c r="D4388" s="114" t="s">
        <v>7092</v>
      </c>
    </row>
    <row r="4389" spans="2:4" x14ac:dyDescent="0.25">
      <c r="B4389" s="113" t="s">
        <v>14893</v>
      </c>
      <c r="C4389" s="71" t="s">
        <v>7092</v>
      </c>
      <c r="D4389" s="114" t="s">
        <v>7091</v>
      </c>
    </row>
    <row r="4390" spans="2:4" x14ac:dyDescent="0.25">
      <c r="B4390" s="113" t="s">
        <v>10283</v>
      </c>
      <c r="C4390" s="71" t="s">
        <v>7092</v>
      </c>
      <c r="D4390" s="114" t="s">
        <v>7092</v>
      </c>
    </row>
    <row r="4391" spans="2:4" x14ac:dyDescent="0.25">
      <c r="B4391" s="113" t="s">
        <v>14894</v>
      </c>
      <c r="C4391" s="71" t="s">
        <v>7092</v>
      </c>
      <c r="D4391" s="114" t="s">
        <v>7092</v>
      </c>
    </row>
    <row r="4392" spans="2:4" x14ac:dyDescent="0.25">
      <c r="B4392" s="113" t="s">
        <v>10285</v>
      </c>
      <c r="C4392" s="71" t="s">
        <v>7092</v>
      </c>
      <c r="D4392" s="114" t="s">
        <v>7092</v>
      </c>
    </row>
    <row r="4393" spans="2:4" x14ac:dyDescent="0.25">
      <c r="B4393" s="113" t="s">
        <v>2845</v>
      </c>
      <c r="C4393" s="71" t="s">
        <v>7092</v>
      </c>
      <c r="D4393" s="114" t="s">
        <v>7092</v>
      </c>
    </row>
    <row r="4394" spans="2:4" x14ac:dyDescent="0.25">
      <c r="B4394" s="113" t="s">
        <v>5624</v>
      </c>
      <c r="C4394" s="71" t="s">
        <v>7092</v>
      </c>
      <c r="D4394" s="114" t="s">
        <v>7092</v>
      </c>
    </row>
    <row r="4395" spans="2:4" x14ac:dyDescent="0.25">
      <c r="B4395" s="113" t="s">
        <v>8790</v>
      </c>
      <c r="C4395" s="71" t="s">
        <v>7092</v>
      </c>
      <c r="D4395" s="114" t="s">
        <v>7092</v>
      </c>
    </row>
    <row r="4396" spans="2:4" x14ac:dyDescent="0.25">
      <c r="B4396" s="113" t="s">
        <v>5625</v>
      </c>
      <c r="C4396" s="71" t="s">
        <v>7092</v>
      </c>
      <c r="D4396" s="114" t="s">
        <v>7092</v>
      </c>
    </row>
    <row r="4397" spans="2:4" x14ac:dyDescent="0.25">
      <c r="B4397" s="113" t="s">
        <v>1059</v>
      </c>
      <c r="C4397" s="71" t="s">
        <v>7092</v>
      </c>
      <c r="D4397" s="114" t="s">
        <v>7092</v>
      </c>
    </row>
    <row r="4398" spans="2:4" x14ac:dyDescent="0.25">
      <c r="B4398" s="113" t="s">
        <v>10156</v>
      </c>
      <c r="C4398" s="71" t="s">
        <v>7092</v>
      </c>
      <c r="D4398" s="114" t="s">
        <v>7092</v>
      </c>
    </row>
    <row r="4399" spans="2:4" x14ac:dyDescent="0.25">
      <c r="B4399" s="113" t="s">
        <v>14895</v>
      </c>
      <c r="C4399" s="71" t="s">
        <v>7092</v>
      </c>
      <c r="D4399" s="114" t="s">
        <v>7092</v>
      </c>
    </row>
    <row r="4400" spans="2:4" x14ac:dyDescent="0.25">
      <c r="B4400" s="113" t="s">
        <v>11510</v>
      </c>
      <c r="C4400" s="71" t="s">
        <v>7092</v>
      </c>
      <c r="D4400" s="114" t="s">
        <v>7092</v>
      </c>
    </row>
    <row r="4401" spans="2:4" x14ac:dyDescent="0.25">
      <c r="B4401" s="113" t="s">
        <v>5626</v>
      </c>
      <c r="C4401" s="71" t="s">
        <v>7092</v>
      </c>
      <c r="D4401" s="114" t="s">
        <v>7092</v>
      </c>
    </row>
    <row r="4402" spans="2:4" x14ac:dyDescent="0.25">
      <c r="B4402" s="113" t="s">
        <v>5627</v>
      </c>
      <c r="C4402" s="71" t="s">
        <v>7092</v>
      </c>
      <c r="D4402" s="114" t="s">
        <v>7092</v>
      </c>
    </row>
    <row r="4403" spans="2:4" x14ac:dyDescent="0.25">
      <c r="B4403" s="113" t="s">
        <v>5628</v>
      </c>
      <c r="C4403" s="71" t="s">
        <v>7092</v>
      </c>
      <c r="D4403" s="114" t="s">
        <v>7092</v>
      </c>
    </row>
    <row r="4404" spans="2:4" x14ac:dyDescent="0.25">
      <c r="B4404" s="113" t="s">
        <v>5629</v>
      </c>
      <c r="C4404" s="71" t="s">
        <v>7092</v>
      </c>
      <c r="D4404" s="114" t="s">
        <v>7092</v>
      </c>
    </row>
    <row r="4405" spans="2:4" x14ac:dyDescent="0.25">
      <c r="B4405" s="113" t="s">
        <v>5630</v>
      </c>
      <c r="C4405" s="71" t="s">
        <v>7092</v>
      </c>
      <c r="D4405" s="114" t="s">
        <v>7092</v>
      </c>
    </row>
    <row r="4406" spans="2:4" x14ac:dyDescent="0.25">
      <c r="B4406" s="113" t="s">
        <v>8701</v>
      </c>
      <c r="C4406" s="71" t="s">
        <v>7092</v>
      </c>
      <c r="D4406" s="114" t="s">
        <v>7092</v>
      </c>
    </row>
    <row r="4407" spans="2:4" x14ac:dyDescent="0.25">
      <c r="B4407" s="113" t="s">
        <v>5631</v>
      </c>
      <c r="C4407" s="71" t="s">
        <v>7092</v>
      </c>
      <c r="D4407" s="114" t="s">
        <v>7092</v>
      </c>
    </row>
    <row r="4408" spans="2:4" x14ac:dyDescent="0.25">
      <c r="B4408" s="113" t="s">
        <v>5632</v>
      </c>
      <c r="C4408" s="71" t="s">
        <v>7092</v>
      </c>
      <c r="D4408" s="114" t="s">
        <v>7092</v>
      </c>
    </row>
    <row r="4409" spans="2:4" x14ac:dyDescent="0.25">
      <c r="B4409" s="113" t="s">
        <v>2872</v>
      </c>
      <c r="C4409" s="71" t="s">
        <v>7092</v>
      </c>
      <c r="D4409" s="114" t="s">
        <v>7092</v>
      </c>
    </row>
    <row r="4410" spans="2:4" x14ac:dyDescent="0.25">
      <c r="B4410" s="113" t="s">
        <v>2873</v>
      </c>
      <c r="C4410" s="71" t="s">
        <v>7091</v>
      </c>
      <c r="D4410" s="114" t="s">
        <v>7092</v>
      </c>
    </row>
    <row r="4411" spans="2:4" x14ac:dyDescent="0.25">
      <c r="B4411" s="113" t="s">
        <v>11399</v>
      </c>
      <c r="C4411" s="71" t="s">
        <v>7092</v>
      </c>
      <c r="D4411" s="114" t="s">
        <v>7091</v>
      </c>
    </row>
    <row r="4412" spans="2:4" x14ac:dyDescent="0.25">
      <c r="B4412" s="113" t="s">
        <v>14896</v>
      </c>
      <c r="C4412" s="71" t="s">
        <v>7092</v>
      </c>
      <c r="D4412" s="114" t="s">
        <v>7092</v>
      </c>
    </row>
    <row r="4413" spans="2:4" x14ac:dyDescent="0.25">
      <c r="B4413" s="113" t="s">
        <v>1060</v>
      </c>
      <c r="C4413" s="71" t="s">
        <v>7092</v>
      </c>
      <c r="D4413" s="114" t="s">
        <v>7092</v>
      </c>
    </row>
    <row r="4414" spans="2:4" x14ac:dyDescent="0.25">
      <c r="B4414" s="113" t="s">
        <v>7491</v>
      </c>
      <c r="C4414" s="71" t="s">
        <v>7092</v>
      </c>
      <c r="D4414" s="114" t="s">
        <v>7091</v>
      </c>
    </row>
    <row r="4415" spans="2:4" x14ac:dyDescent="0.25">
      <c r="B4415" s="113" t="s">
        <v>2874</v>
      </c>
      <c r="C4415" s="71" t="s">
        <v>7092</v>
      </c>
      <c r="D4415" s="114" t="s">
        <v>7092</v>
      </c>
    </row>
    <row r="4416" spans="2:4" x14ac:dyDescent="0.25">
      <c r="B4416" s="113" t="s">
        <v>14897</v>
      </c>
      <c r="C4416" s="71" t="s">
        <v>7092</v>
      </c>
      <c r="D4416" s="114" t="s">
        <v>7092</v>
      </c>
    </row>
    <row r="4417" spans="2:4" x14ac:dyDescent="0.25">
      <c r="B4417" s="113" t="s">
        <v>8770</v>
      </c>
      <c r="C4417" s="71" t="s">
        <v>7092</v>
      </c>
      <c r="D4417" s="114" t="s">
        <v>7092</v>
      </c>
    </row>
    <row r="4418" spans="2:4" x14ac:dyDescent="0.25">
      <c r="B4418" s="113" t="s">
        <v>14898</v>
      </c>
      <c r="C4418" s="71" t="s">
        <v>7092</v>
      </c>
      <c r="D4418" s="114" t="s">
        <v>7092</v>
      </c>
    </row>
    <row r="4419" spans="2:4" x14ac:dyDescent="0.25">
      <c r="B4419" s="113" t="s">
        <v>14899</v>
      </c>
      <c r="C4419" s="71" t="s">
        <v>7092</v>
      </c>
      <c r="D4419" s="114" t="s">
        <v>7092</v>
      </c>
    </row>
    <row r="4420" spans="2:4" x14ac:dyDescent="0.25">
      <c r="B4420" s="113" t="s">
        <v>2875</v>
      </c>
      <c r="C4420" s="71" t="s">
        <v>7092</v>
      </c>
      <c r="D4420" s="114" t="s">
        <v>7092</v>
      </c>
    </row>
    <row r="4421" spans="2:4" x14ac:dyDescent="0.25">
      <c r="B4421" s="113" t="s">
        <v>11511</v>
      </c>
      <c r="C4421" s="71" t="s">
        <v>7092</v>
      </c>
      <c r="D4421" s="114" t="s">
        <v>7092</v>
      </c>
    </row>
    <row r="4422" spans="2:4" x14ac:dyDescent="0.25">
      <c r="B4422" s="113" t="s">
        <v>1071</v>
      </c>
      <c r="C4422" s="71" t="s">
        <v>7091</v>
      </c>
      <c r="D4422" s="114" t="s">
        <v>7092</v>
      </c>
    </row>
    <row r="4423" spans="2:4" x14ac:dyDescent="0.25">
      <c r="B4423" s="113" t="s">
        <v>1072</v>
      </c>
      <c r="C4423" s="71" t="s">
        <v>7092</v>
      </c>
      <c r="D4423" s="114" t="s">
        <v>7092</v>
      </c>
    </row>
    <row r="4424" spans="2:4" x14ac:dyDescent="0.25">
      <c r="B4424" s="113" t="s">
        <v>1073</v>
      </c>
      <c r="C4424" s="71" t="s">
        <v>7091</v>
      </c>
      <c r="D4424" s="114" t="s">
        <v>7092</v>
      </c>
    </row>
    <row r="4425" spans="2:4" x14ac:dyDescent="0.25">
      <c r="B4425" s="113" t="s">
        <v>1074</v>
      </c>
      <c r="C4425" s="71" t="s">
        <v>7091</v>
      </c>
      <c r="D4425" s="114" t="s">
        <v>7092</v>
      </c>
    </row>
    <row r="4426" spans="2:4" x14ac:dyDescent="0.25">
      <c r="B4426" s="113" t="s">
        <v>1075</v>
      </c>
      <c r="C4426" s="71" t="s">
        <v>7092</v>
      </c>
      <c r="D4426" s="114" t="s">
        <v>7092</v>
      </c>
    </row>
    <row r="4427" spans="2:4" x14ac:dyDescent="0.25">
      <c r="B4427" s="113" t="s">
        <v>1076</v>
      </c>
      <c r="C4427" s="71" t="s">
        <v>7091</v>
      </c>
      <c r="D4427" s="114" t="s">
        <v>7092</v>
      </c>
    </row>
    <row r="4428" spans="2:4" x14ac:dyDescent="0.25">
      <c r="B4428" s="113" t="s">
        <v>1061</v>
      </c>
      <c r="C4428" s="71" t="s">
        <v>7091</v>
      </c>
      <c r="D4428" s="114" t="s">
        <v>7092</v>
      </c>
    </row>
    <row r="4429" spans="2:4" x14ac:dyDescent="0.25">
      <c r="B4429" s="113" t="s">
        <v>14900</v>
      </c>
      <c r="C4429" s="71" t="s">
        <v>7092</v>
      </c>
      <c r="D4429" s="114" t="s">
        <v>7092</v>
      </c>
    </row>
    <row r="4430" spans="2:4" x14ac:dyDescent="0.25">
      <c r="B4430" s="113" t="s">
        <v>14901</v>
      </c>
      <c r="C4430" s="71" t="s">
        <v>7092</v>
      </c>
      <c r="D4430" s="114" t="s">
        <v>7092</v>
      </c>
    </row>
    <row r="4431" spans="2:4" x14ac:dyDescent="0.25">
      <c r="B4431" s="113" t="s">
        <v>14902</v>
      </c>
      <c r="C4431" s="71" t="s">
        <v>7092</v>
      </c>
      <c r="D4431" s="114" t="s">
        <v>7092</v>
      </c>
    </row>
    <row r="4432" spans="2:4" x14ac:dyDescent="0.25">
      <c r="B4432" s="113" t="s">
        <v>11512</v>
      </c>
      <c r="C4432" s="71" t="s">
        <v>7092</v>
      </c>
      <c r="D4432" s="114" t="s">
        <v>7092</v>
      </c>
    </row>
    <row r="4433" spans="2:4" x14ac:dyDescent="0.25">
      <c r="B4433" s="113" t="s">
        <v>1077</v>
      </c>
      <c r="C4433" s="71" t="s">
        <v>7092</v>
      </c>
      <c r="D4433" s="114" t="s">
        <v>7092</v>
      </c>
    </row>
    <row r="4434" spans="2:4" x14ac:dyDescent="0.25">
      <c r="B4434" s="113" t="s">
        <v>14903</v>
      </c>
      <c r="C4434" s="71" t="s">
        <v>7092</v>
      </c>
      <c r="D4434" s="114" t="s">
        <v>7092</v>
      </c>
    </row>
    <row r="4435" spans="2:4" x14ac:dyDescent="0.25">
      <c r="B4435" s="113" t="s">
        <v>1078</v>
      </c>
      <c r="C4435" s="71" t="s">
        <v>7092</v>
      </c>
      <c r="D4435" s="114" t="s">
        <v>7092</v>
      </c>
    </row>
    <row r="4436" spans="2:4" x14ac:dyDescent="0.25">
      <c r="B4436" s="113" t="s">
        <v>14904</v>
      </c>
      <c r="C4436" s="71" t="s">
        <v>7092</v>
      </c>
      <c r="D4436" s="114" t="s">
        <v>7092</v>
      </c>
    </row>
    <row r="4437" spans="2:4" x14ac:dyDescent="0.25">
      <c r="B4437" s="113" t="s">
        <v>1079</v>
      </c>
      <c r="C4437" s="71" t="s">
        <v>7092</v>
      </c>
      <c r="D4437" s="114" t="s">
        <v>7092</v>
      </c>
    </row>
    <row r="4438" spans="2:4" x14ac:dyDescent="0.25">
      <c r="B4438" s="113" t="s">
        <v>1080</v>
      </c>
      <c r="C4438" s="71" t="s">
        <v>7092</v>
      </c>
      <c r="D4438" s="114" t="s">
        <v>7092</v>
      </c>
    </row>
    <row r="4439" spans="2:4" x14ac:dyDescent="0.25">
      <c r="B4439" s="113" t="s">
        <v>11400</v>
      </c>
      <c r="C4439" s="71" t="s">
        <v>7092</v>
      </c>
      <c r="D4439" s="114" t="s">
        <v>7091</v>
      </c>
    </row>
    <row r="4440" spans="2:4" x14ac:dyDescent="0.25">
      <c r="B4440" s="113" t="s">
        <v>1081</v>
      </c>
      <c r="C4440" s="71" t="s">
        <v>7092</v>
      </c>
      <c r="D4440" s="114" t="s">
        <v>7092</v>
      </c>
    </row>
    <row r="4441" spans="2:4" x14ac:dyDescent="0.25">
      <c r="B4441" s="113" t="s">
        <v>1082</v>
      </c>
      <c r="C4441" s="71" t="s">
        <v>7092</v>
      </c>
      <c r="D4441" s="114" t="s">
        <v>7092</v>
      </c>
    </row>
    <row r="4442" spans="2:4" x14ac:dyDescent="0.25">
      <c r="B4442" s="113" t="s">
        <v>7488</v>
      </c>
      <c r="C4442" s="71" t="s">
        <v>7092</v>
      </c>
      <c r="D4442" s="114" t="s">
        <v>7092</v>
      </c>
    </row>
    <row r="4443" spans="2:4" x14ac:dyDescent="0.25">
      <c r="B4443" s="113" t="s">
        <v>14905</v>
      </c>
      <c r="C4443" s="71" t="s">
        <v>7092</v>
      </c>
      <c r="D4443" s="114" t="s">
        <v>7092</v>
      </c>
    </row>
    <row r="4444" spans="2:4" x14ac:dyDescent="0.25">
      <c r="B4444" s="113" t="s">
        <v>7490</v>
      </c>
      <c r="C4444" s="71" t="s">
        <v>7092</v>
      </c>
      <c r="D4444" s="114" t="s">
        <v>7091</v>
      </c>
    </row>
    <row r="4445" spans="2:4" x14ac:dyDescent="0.25">
      <c r="B4445" s="113" t="s">
        <v>11513</v>
      </c>
      <c r="C4445" s="71" t="s">
        <v>7092</v>
      </c>
      <c r="D4445" s="114" t="s">
        <v>7092</v>
      </c>
    </row>
    <row r="4446" spans="2:4" x14ac:dyDescent="0.25">
      <c r="B4446" s="113" t="s">
        <v>14906</v>
      </c>
      <c r="C4446" s="71" t="s">
        <v>7092</v>
      </c>
      <c r="D4446" s="114" t="s">
        <v>7092</v>
      </c>
    </row>
    <row r="4447" spans="2:4" x14ac:dyDescent="0.25">
      <c r="B4447" s="113" t="s">
        <v>14907</v>
      </c>
      <c r="C4447" s="71" t="s">
        <v>7092</v>
      </c>
      <c r="D4447" s="114" t="s">
        <v>7092</v>
      </c>
    </row>
    <row r="4448" spans="2:4" x14ac:dyDescent="0.25">
      <c r="B4448" s="113" t="s">
        <v>14908</v>
      </c>
      <c r="C4448" s="71" t="s">
        <v>7092</v>
      </c>
      <c r="D4448" s="114" t="s">
        <v>7092</v>
      </c>
    </row>
    <row r="4449" spans="2:4" x14ac:dyDescent="0.25">
      <c r="B4449" s="113" t="s">
        <v>14909</v>
      </c>
      <c r="C4449" s="71" t="s">
        <v>7092</v>
      </c>
      <c r="D4449" s="114" t="s">
        <v>7092</v>
      </c>
    </row>
    <row r="4450" spans="2:4" x14ac:dyDescent="0.25">
      <c r="B4450" s="113" t="s">
        <v>14910</v>
      </c>
      <c r="C4450" s="71" t="s">
        <v>7092</v>
      </c>
      <c r="D4450" s="114" t="s">
        <v>7092</v>
      </c>
    </row>
    <row r="4451" spans="2:4" x14ac:dyDescent="0.25">
      <c r="B4451" s="113" t="s">
        <v>14911</v>
      </c>
      <c r="C4451" s="71" t="s">
        <v>7092</v>
      </c>
      <c r="D4451" s="114" t="s">
        <v>7092</v>
      </c>
    </row>
    <row r="4452" spans="2:4" x14ac:dyDescent="0.25">
      <c r="B4452" s="113" t="s">
        <v>14912</v>
      </c>
      <c r="C4452" s="71" t="s">
        <v>7092</v>
      </c>
      <c r="D4452" s="114" t="s">
        <v>7092</v>
      </c>
    </row>
    <row r="4453" spans="2:4" x14ac:dyDescent="0.25">
      <c r="B4453" s="113" t="s">
        <v>1062</v>
      </c>
      <c r="C4453" s="71" t="s">
        <v>7092</v>
      </c>
      <c r="D4453" s="114" t="s">
        <v>7092</v>
      </c>
    </row>
    <row r="4454" spans="2:4" x14ac:dyDescent="0.25">
      <c r="B4454" s="113" t="s">
        <v>2846</v>
      </c>
      <c r="C4454" s="71" t="s">
        <v>7092</v>
      </c>
      <c r="D4454" s="114" t="s">
        <v>7092</v>
      </c>
    </row>
    <row r="4455" spans="2:4" x14ac:dyDescent="0.25">
      <c r="B4455" s="113" t="s">
        <v>10303</v>
      </c>
      <c r="C4455" s="71" t="s">
        <v>7091</v>
      </c>
      <c r="D4455" s="114" t="s">
        <v>7092</v>
      </c>
    </row>
    <row r="4456" spans="2:4" x14ac:dyDescent="0.25">
      <c r="B4456" s="113" t="s">
        <v>2847</v>
      </c>
      <c r="C4456" s="71" t="s">
        <v>7092</v>
      </c>
      <c r="D4456" s="114" t="s">
        <v>7091</v>
      </c>
    </row>
    <row r="4457" spans="2:4" x14ac:dyDescent="0.25">
      <c r="B4457" s="113" t="s">
        <v>14913</v>
      </c>
      <c r="C4457" s="71" t="s">
        <v>7092</v>
      </c>
      <c r="D4457" s="114" t="s">
        <v>7092</v>
      </c>
    </row>
    <row r="4458" spans="2:4" x14ac:dyDescent="0.25">
      <c r="B4458" s="113" t="s">
        <v>14914</v>
      </c>
      <c r="C4458" s="71" t="s">
        <v>7092</v>
      </c>
      <c r="D4458" s="114" t="s">
        <v>7092</v>
      </c>
    </row>
    <row r="4459" spans="2:4" x14ac:dyDescent="0.25">
      <c r="B4459" s="113" t="s">
        <v>7713</v>
      </c>
      <c r="C4459" s="71" t="s">
        <v>7091</v>
      </c>
      <c r="D4459" s="114" t="s">
        <v>7092</v>
      </c>
    </row>
    <row r="4460" spans="2:4" x14ac:dyDescent="0.25">
      <c r="B4460" s="113" t="s">
        <v>572</v>
      </c>
      <c r="C4460" s="71" t="s">
        <v>7091</v>
      </c>
      <c r="D4460" s="114" t="s">
        <v>7092</v>
      </c>
    </row>
    <row r="4461" spans="2:4" x14ac:dyDescent="0.25">
      <c r="B4461" s="113" t="s">
        <v>2848</v>
      </c>
      <c r="C4461" s="71" t="s">
        <v>7092</v>
      </c>
      <c r="D4461" s="114" t="s">
        <v>7092</v>
      </c>
    </row>
    <row r="4462" spans="2:4" x14ac:dyDescent="0.25">
      <c r="B4462" s="113" t="s">
        <v>14915</v>
      </c>
      <c r="C4462" s="71" t="s">
        <v>7092</v>
      </c>
      <c r="D4462" s="114" t="s">
        <v>7092</v>
      </c>
    </row>
    <row r="4463" spans="2:4" x14ac:dyDescent="0.25">
      <c r="B4463" s="113" t="s">
        <v>14916</v>
      </c>
      <c r="C4463" s="71" t="s">
        <v>7092</v>
      </c>
      <c r="D4463" s="114" t="s">
        <v>7091</v>
      </c>
    </row>
    <row r="4464" spans="2:4" x14ac:dyDescent="0.25">
      <c r="B4464" s="113" t="s">
        <v>14917</v>
      </c>
      <c r="C4464" s="71" t="s">
        <v>7092</v>
      </c>
      <c r="D4464" s="114" t="s">
        <v>7092</v>
      </c>
    </row>
    <row r="4465" spans="2:4" x14ac:dyDescent="0.25">
      <c r="B4465" s="113" t="s">
        <v>2849</v>
      </c>
      <c r="C4465" s="71" t="s">
        <v>7092</v>
      </c>
      <c r="D4465" s="114" t="s">
        <v>7092</v>
      </c>
    </row>
    <row r="4466" spans="2:4" x14ac:dyDescent="0.25">
      <c r="B4466" s="113" t="s">
        <v>14918</v>
      </c>
      <c r="C4466" s="71" t="s">
        <v>7092</v>
      </c>
      <c r="D4466" s="114" t="s">
        <v>7092</v>
      </c>
    </row>
    <row r="4467" spans="2:4" x14ac:dyDescent="0.25">
      <c r="B4467" s="113" t="s">
        <v>1407</v>
      </c>
      <c r="C4467" s="71" t="s">
        <v>7092</v>
      </c>
      <c r="D4467" s="114" t="s">
        <v>7092</v>
      </c>
    </row>
    <row r="4468" spans="2:4" x14ac:dyDescent="0.25">
      <c r="B4468" s="113" t="s">
        <v>1063</v>
      </c>
      <c r="C4468" s="71" t="s">
        <v>7092</v>
      </c>
      <c r="D4468" s="114" t="s">
        <v>7091</v>
      </c>
    </row>
    <row r="4469" spans="2:4" x14ac:dyDescent="0.25">
      <c r="B4469" s="113" t="s">
        <v>1064</v>
      </c>
      <c r="C4469" s="71" t="s">
        <v>7092</v>
      </c>
      <c r="D4469" s="114" t="s">
        <v>7091</v>
      </c>
    </row>
    <row r="4470" spans="2:4" x14ac:dyDescent="0.25">
      <c r="B4470" s="113" t="s">
        <v>11401</v>
      </c>
      <c r="C4470" s="71" t="s">
        <v>7092</v>
      </c>
      <c r="D4470" s="114" t="s">
        <v>7091</v>
      </c>
    </row>
    <row r="4471" spans="2:4" x14ac:dyDescent="0.25">
      <c r="B4471" s="113" t="s">
        <v>2850</v>
      </c>
      <c r="C4471" s="71" t="s">
        <v>7091</v>
      </c>
      <c r="D4471" s="114" t="s">
        <v>7092</v>
      </c>
    </row>
    <row r="4472" spans="2:4" x14ac:dyDescent="0.25">
      <c r="B4472" s="113" t="s">
        <v>2851</v>
      </c>
      <c r="C4472" s="71" t="s">
        <v>7092</v>
      </c>
      <c r="D4472" s="114" t="s">
        <v>7092</v>
      </c>
    </row>
    <row r="4473" spans="2:4" x14ac:dyDescent="0.25">
      <c r="B4473" s="113" t="s">
        <v>2852</v>
      </c>
      <c r="C4473" s="71" t="s">
        <v>7092</v>
      </c>
      <c r="D4473" s="114" t="s">
        <v>7092</v>
      </c>
    </row>
    <row r="4474" spans="2:4" x14ac:dyDescent="0.25">
      <c r="B4474" s="113" t="s">
        <v>2853</v>
      </c>
      <c r="C4474" s="71" t="s">
        <v>7091</v>
      </c>
      <c r="D4474" s="114" t="s">
        <v>7092</v>
      </c>
    </row>
    <row r="4475" spans="2:4" x14ac:dyDescent="0.25">
      <c r="B4475" s="113" t="s">
        <v>2854</v>
      </c>
      <c r="C4475" s="71" t="s">
        <v>7092</v>
      </c>
      <c r="D4475" s="114" t="s">
        <v>7092</v>
      </c>
    </row>
    <row r="4476" spans="2:4" x14ac:dyDescent="0.25">
      <c r="B4476" s="113" t="s">
        <v>1065</v>
      </c>
      <c r="C4476" s="71" t="s">
        <v>7091</v>
      </c>
      <c r="D4476" s="114" t="s">
        <v>7092</v>
      </c>
    </row>
    <row r="4477" spans="2:4" x14ac:dyDescent="0.25">
      <c r="B4477" s="113" t="s">
        <v>1066</v>
      </c>
      <c r="C4477" s="71" t="s">
        <v>7092</v>
      </c>
      <c r="D4477" s="114" t="s">
        <v>7092</v>
      </c>
    </row>
    <row r="4478" spans="2:4" x14ac:dyDescent="0.25">
      <c r="B4478" s="113" t="s">
        <v>2855</v>
      </c>
      <c r="C4478" s="71" t="s">
        <v>7092</v>
      </c>
      <c r="D4478" s="114" t="s">
        <v>7091</v>
      </c>
    </row>
    <row r="4479" spans="2:4" x14ac:dyDescent="0.25">
      <c r="B4479" s="113" t="s">
        <v>10145</v>
      </c>
      <c r="C4479" s="71" t="s">
        <v>7092</v>
      </c>
      <c r="D4479" s="114" t="s">
        <v>7092</v>
      </c>
    </row>
    <row r="4480" spans="2:4" x14ac:dyDescent="0.25">
      <c r="B4480" s="113" t="s">
        <v>10146</v>
      </c>
      <c r="C4480" s="71" t="s">
        <v>7092</v>
      </c>
      <c r="D4480" s="114" t="s">
        <v>7092</v>
      </c>
    </row>
    <row r="4481" spans="2:4" x14ac:dyDescent="0.25">
      <c r="B4481" s="113" t="s">
        <v>14919</v>
      </c>
      <c r="C4481" s="71" t="s">
        <v>7092</v>
      </c>
      <c r="D4481" s="114" t="s">
        <v>7092</v>
      </c>
    </row>
    <row r="4482" spans="2:4" x14ac:dyDescent="0.25">
      <c r="B4482" s="113" t="s">
        <v>14920</v>
      </c>
      <c r="C4482" s="71" t="s">
        <v>7092</v>
      </c>
      <c r="D4482" s="114" t="s">
        <v>7092</v>
      </c>
    </row>
    <row r="4483" spans="2:4" x14ac:dyDescent="0.25">
      <c r="B4483" s="113" t="s">
        <v>2856</v>
      </c>
      <c r="C4483" s="71" t="s">
        <v>7092</v>
      </c>
      <c r="D4483" s="114" t="s">
        <v>7092</v>
      </c>
    </row>
    <row r="4484" spans="2:4" x14ac:dyDescent="0.25">
      <c r="B4484" s="113" t="s">
        <v>8702</v>
      </c>
      <c r="C4484" s="71" t="s">
        <v>7092</v>
      </c>
      <c r="D4484" s="114" t="s">
        <v>7091</v>
      </c>
    </row>
    <row r="4485" spans="2:4" x14ac:dyDescent="0.25">
      <c r="B4485" s="113" t="s">
        <v>11514</v>
      </c>
      <c r="C4485" s="71" t="s">
        <v>7091</v>
      </c>
      <c r="D4485" s="114" t="s">
        <v>7092</v>
      </c>
    </row>
    <row r="4486" spans="2:4" x14ac:dyDescent="0.25">
      <c r="B4486" s="113" t="s">
        <v>14921</v>
      </c>
      <c r="C4486" s="71" t="s">
        <v>7092</v>
      </c>
      <c r="D4486" s="114" t="s">
        <v>7092</v>
      </c>
    </row>
    <row r="4487" spans="2:4" x14ac:dyDescent="0.25">
      <c r="B4487" s="113" t="s">
        <v>2857</v>
      </c>
      <c r="C4487" s="71" t="s">
        <v>7092</v>
      </c>
      <c r="D4487" s="114" t="s">
        <v>7092</v>
      </c>
    </row>
    <row r="4488" spans="2:4" x14ac:dyDescent="0.25">
      <c r="B4488" s="113" t="s">
        <v>14922</v>
      </c>
      <c r="C4488" s="71" t="s">
        <v>7092</v>
      </c>
      <c r="D4488" s="114" t="s">
        <v>7092</v>
      </c>
    </row>
    <row r="4489" spans="2:4" x14ac:dyDescent="0.25">
      <c r="B4489" s="113" t="s">
        <v>2858</v>
      </c>
      <c r="C4489" s="71" t="s">
        <v>7092</v>
      </c>
      <c r="D4489" s="114" t="s">
        <v>7092</v>
      </c>
    </row>
    <row r="4490" spans="2:4" x14ac:dyDescent="0.25">
      <c r="B4490" s="113" t="s">
        <v>1067</v>
      </c>
      <c r="C4490" s="71" t="s">
        <v>7092</v>
      </c>
      <c r="D4490" s="114" t="s">
        <v>7092</v>
      </c>
    </row>
    <row r="4491" spans="2:4" x14ac:dyDescent="0.25">
      <c r="B4491" s="113" t="s">
        <v>1068</v>
      </c>
      <c r="C4491" s="71" t="s">
        <v>7092</v>
      </c>
      <c r="D4491" s="114" t="s">
        <v>7092</v>
      </c>
    </row>
    <row r="4492" spans="2:4" x14ac:dyDescent="0.25">
      <c r="B4492" s="113" t="s">
        <v>4360</v>
      </c>
      <c r="C4492" s="71" t="s">
        <v>7092</v>
      </c>
      <c r="D4492" s="114" t="s">
        <v>7092</v>
      </c>
    </row>
    <row r="4493" spans="2:4" x14ac:dyDescent="0.25">
      <c r="B4493" s="113" t="s">
        <v>4361</v>
      </c>
      <c r="C4493" s="71" t="s">
        <v>7091</v>
      </c>
      <c r="D4493" s="114" t="s">
        <v>7092</v>
      </c>
    </row>
    <row r="4494" spans="2:4" x14ac:dyDescent="0.25">
      <c r="B4494" s="113" t="s">
        <v>10313</v>
      </c>
      <c r="C4494" s="71" t="s">
        <v>7091</v>
      </c>
      <c r="D4494" s="114" t="s">
        <v>7092</v>
      </c>
    </row>
    <row r="4495" spans="2:4" x14ac:dyDescent="0.25">
      <c r="B4495" s="113" t="s">
        <v>4362</v>
      </c>
      <c r="C4495" s="71" t="s">
        <v>7092</v>
      </c>
      <c r="D4495" s="114" t="s">
        <v>7092</v>
      </c>
    </row>
    <row r="4496" spans="2:4" x14ac:dyDescent="0.25">
      <c r="B4496" s="113" t="s">
        <v>4363</v>
      </c>
      <c r="C4496" s="71" t="s">
        <v>7092</v>
      </c>
      <c r="D4496" s="114" t="s">
        <v>7092</v>
      </c>
    </row>
    <row r="4497" spans="2:4" x14ac:dyDescent="0.25">
      <c r="B4497" s="113" t="s">
        <v>1069</v>
      </c>
      <c r="C4497" s="71" t="s">
        <v>7092</v>
      </c>
      <c r="D4497" s="114" t="s">
        <v>7092</v>
      </c>
    </row>
    <row r="4498" spans="2:4" x14ac:dyDescent="0.25">
      <c r="B4498" s="113" t="s">
        <v>4450</v>
      </c>
      <c r="C4498" s="71" t="s">
        <v>7092</v>
      </c>
      <c r="D4498" s="114" t="s">
        <v>7092</v>
      </c>
    </row>
    <row r="4499" spans="2:4" x14ac:dyDescent="0.25">
      <c r="B4499" s="113" t="s">
        <v>4451</v>
      </c>
      <c r="C4499" s="71" t="s">
        <v>7092</v>
      </c>
      <c r="D4499" s="114" t="s">
        <v>7092</v>
      </c>
    </row>
    <row r="4500" spans="2:4" x14ac:dyDescent="0.25">
      <c r="B4500" s="113" t="s">
        <v>4452</v>
      </c>
      <c r="C4500" s="71" t="s">
        <v>7091</v>
      </c>
      <c r="D4500" s="114" t="s">
        <v>7092</v>
      </c>
    </row>
    <row r="4501" spans="2:4" x14ac:dyDescent="0.25">
      <c r="B4501" s="113" t="s">
        <v>316</v>
      </c>
      <c r="C4501" s="71" t="s">
        <v>7092</v>
      </c>
      <c r="D4501" s="114" t="s">
        <v>7092</v>
      </c>
    </row>
    <row r="4502" spans="2:4" x14ac:dyDescent="0.25">
      <c r="B4502" s="113" t="s">
        <v>1070</v>
      </c>
      <c r="C4502" s="71" t="s">
        <v>7091</v>
      </c>
      <c r="D4502" s="114" t="s">
        <v>7092</v>
      </c>
    </row>
    <row r="4503" spans="2:4" x14ac:dyDescent="0.25">
      <c r="B4503" s="113" t="s">
        <v>873</v>
      </c>
      <c r="C4503" s="71" t="s">
        <v>7092</v>
      </c>
      <c r="D4503" s="114" t="s">
        <v>7092</v>
      </c>
    </row>
    <row r="4504" spans="2:4" x14ac:dyDescent="0.25">
      <c r="B4504" s="113" t="s">
        <v>14923</v>
      </c>
      <c r="C4504" s="71" t="s">
        <v>7092</v>
      </c>
      <c r="D4504" s="114" t="s">
        <v>7092</v>
      </c>
    </row>
    <row r="4505" spans="2:4" x14ac:dyDescent="0.25">
      <c r="B4505" s="113" t="s">
        <v>14924</v>
      </c>
      <c r="C4505" s="71" t="s">
        <v>7092</v>
      </c>
      <c r="D4505" s="114" t="s">
        <v>7092</v>
      </c>
    </row>
    <row r="4506" spans="2:4" x14ac:dyDescent="0.25">
      <c r="B4506" s="113" t="s">
        <v>7484</v>
      </c>
      <c r="C4506" s="71" t="s">
        <v>7092</v>
      </c>
      <c r="D4506" s="114" t="s">
        <v>7092</v>
      </c>
    </row>
    <row r="4507" spans="2:4" x14ac:dyDescent="0.25">
      <c r="B4507" s="113" t="s">
        <v>2053</v>
      </c>
      <c r="C4507" s="71" t="s">
        <v>7092</v>
      </c>
      <c r="D4507" s="114" t="s">
        <v>7091</v>
      </c>
    </row>
    <row r="4508" spans="2:4" x14ac:dyDescent="0.25">
      <c r="B4508" s="113" t="s">
        <v>2054</v>
      </c>
      <c r="C4508" s="71" t="s">
        <v>7091</v>
      </c>
      <c r="D4508" s="114" t="s">
        <v>7092</v>
      </c>
    </row>
    <row r="4509" spans="2:4" x14ac:dyDescent="0.25">
      <c r="B4509" s="113" t="s">
        <v>875</v>
      </c>
      <c r="C4509" s="71" t="s">
        <v>7092</v>
      </c>
      <c r="D4509" s="114" t="s">
        <v>7092</v>
      </c>
    </row>
    <row r="4510" spans="2:4" x14ac:dyDescent="0.25">
      <c r="B4510" s="113" t="s">
        <v>874</v>
      </c>
      <c r="C4510" s="71" t="s">
        <v>7091</v>
      </c>
      <c r="D4510" s="114" t="s">
        <v>7092</v>
      </c>
    </row>
    <row r="4511" spans="2:4" x14ac:dyDescent="0.25">
      <c r="B4511" s="113" t="s">
        <v>876</v>
      </c>
      <c r="C4511" s="71" t="s">
        <v>7091</v>
      </c>
      <c r="D4511" s="114" t="s">
        <v>7092</v>
      </c>
    </row>
    <row r="4512" spans="2:4" x14ac:dyDescent="0.25">
      <c r="B4512" s="113" t="s">
        <v>4466</v>
      </c>
      <c r="C4512" s="71" t="s">
        <v>7092</v>
      </c>
      <c r="D4512" s="114" t="s">
        <v>7092</v>
      </c>
    </row>
    <row r="4513" spans="2:4" x14ac:dyDescent="0.25">
      <c r="B4513" s="113" t="s">
        <v>4467</v>
      </c>
      <c r="C4513" s="71" t="s">
        <v>7092</v>
      </c>
      <c r="D4513" s="114" t="s">
        <v>7092</v>
      </c>
    </row>
    <row r="4514" spans="2:4" x14ac:dyDescent="0.25">
      <c r="B4514" s="113" t="s">
        <v>4468</v>
      </c>
      <c r="C4514" s="71" t="s">
        <v>7092</v>
      </c>
      <c r="D4514" s="114" t="s">
        <v>7092</v>
      </c>
    </row>
    <row r="4515" spans="2:4" x14ac:dyDescent="0.25">
      <c r="B4515" s="113" t="s">
        <v>877</v>
      </c>
      <c r="C4515" s="71" t="s">
        <v>7092</v>
      </c>
      <c r="D4515" s="114" t="s">
        <v>7092</v>
      </c>
    </row>
    <row r="4516" spans="2:4" x14ac:dyDescent="0.25">
      <c r="B4516" s="113" t="s">
        <v>14925</v>
      </c>
      <c r="C4516" s="71" t="s">
        <v>7092</v>
      </c>
      <c r="D4516" s="114" t="s">
        <v>7092</v>
      </c>
    </row>
    <row r="4517" spans="2:4" x14ac:dyDescent="0.25">
      <c r="B4517" s="113" t="s">
        <v>4469</v>
      </c>
      <c r="C4517" s="71" t="s">
        <v>7092</v>
      </c>
      <c r="D4517" s="114" t="s">
        <v>7092</v>
      </c>
    </row>
    <row r="4518" spans="2:4" x14ac:dyDescent="0.25">
      <c r="B4518" s="113" t="s">
        <v>4470</v>
      </c>
      <c r="C4518" s="71" t="s">
        <v>7092</v>
      </c>
      <c r="D4518" s="114" t="s">
        <v>7092</v>
      </c>
    </row>
    <row r="4519" spans="2:4" x14ac:dyDescent="0.25">
      <c r="B4519" s="113" t="s">
        <v>14926</v>
      </c>
      <c r="C4519" s="71" t="s">
        <v>7092</v>
      </c>
      <c r="D4519" s="114" t="s">
        <v>7092</v>
      </c>
    </row>
    <row r="4520" spans="2:4" x14ac:dyDescent="0.25">
      <c r="B4520" s="113" t="s">
        <v>4471</v>
      </c>
      <c r="C4520" s="71" t="s">
        <v>7091</v>
      </c>
      <c r="D4520" s="114" t="s">
        <v>7092</v>
      </c>
    </row>
    <row r="4521" spans="2:4" x14ac:dyDescent="0.25">
      <c r="B4521" s="113" t="s">
        <v>878</v>
      </c>
      <c r="C4521" s="71" t="s">
        <v>7092</v>
      </c>
      <c r="D4521" s="114" t="s">
        <v>7092</v>
      </c>
    </row>
    <row r="4522" spans="2:4" x14ac:dyDescent="0.25">
      <c r="B4522" s="113" t="s">
        <v>4465</v>
      </c>
      <c r="C4522" s="71" t="s">
        <v>7091</v>
      </c>
      <c r="D4522" s="114" t="s">
        <v>7092</v>
      </c>
    </row>
    <row r="4523" spans="2:4" x14ac:dyDescent="0.25">
      <c r="B4523" s="113" t="s">
        <v>4472</v>
      </c>
      <c r="C4523" s="71" t="s">
        <v>7091</v>
      </c>
      <c r="D4523" s="114" t="s">
        <v>7092</v>
      </c>
    </row>
    <row r="4524" spans="2:4" x14ac:dyDescent="0.25">
      <c r="B4524" s="113" t="s">
        <v>4473</v>
      </c>
      <c r="C4524" s="71" t="s">
        <v>7092</v>
      </c>
      <c r="D4524" s="114" t="s">
        <v>7092</v>
      </c>
    </row>
    <row r="4525" spans="2:4" x14ac:dyDescent="0.25">
      <c r="B4525" s="113" t="s">
        <v>4474</v>
      </c>
      <c r="C4525" s="71" t="s">
        <v>7091</v>
      </c>
      <c r="D4525" s="114" t="s">
        <v>7092</v>
      </c>
    </row>
    <row r="4526" spans="2:4" x14ac:dyDescent="0.25">
      <c r="B4526" s="113" t="s">
        <v>4475</v>
      </c>
      <c r="C4526" s="71" t="s">
        <v>7091</v>
      </c>
      <c r="D4526" s="114" t="s">
        <v>7092</v>
      </c>
    </row>
    <row r="4527" spans="2:4" x14ac:dyDescent="0.25">
      <c r="B4527" s="113" t="s">
        <v>14927</v>
      </c>
      <c r="C4527" s="71" t="s">
        <v>7092</v>
      </c>
      <c r="D4527" s="114" t="s">
        <v>7092</v>
      </c>
    </row>
    <row r="4528" spans="2:4" x14ac:dyDescent="0.25">
      <c r="B4528" s="113" t="s">
        <v>4476</v>
      </c>
      <c r="C4528" s="71" t="s">
        <v>7092</v>
      </c>
      <c r="D4528" s="114" t="s">
        <v>7092</v>
      </c>
    </row>
    <row r="4529" spans="2:4" x14ac:dyDescent="0.25">
      <c r="B4529" s="113" t="s">
        <v>10310</v>
      </c>
      <c r="C4529" s="71" t="s">
        <v>7091</v>
      </c>
      <c r="D4529" s="114" t="s">
        <v>7092</v>
      </c>
    </row>
    <row r="4530" spans="2:4" x14ac:dyDescent="0.25">
      <c r="B4530" s="113" t="s">
        <v>14928</v>
      </c>
      <c r="C4530" s="71" t="s">
        <v>7092</v>
      </c>
      <c r="D4530" s="114" t="s">
        <v>7092</v>
      </c>
    </row>
    <row r="4531" spans="2:4" x14ac:dyDescent="0.25">
      <c r="B4531" s="113" t="s">
        <v>4511</v>
      </c>
      <c r="C4531" s="71" t="s">
        <v>7092</v>
      </c>
      <c r="D4531" s="114" t="s">
        <v>7092</v>
      </c>
    </row>
    <row r="4532" spans="2:4" x14ac:dyDescent="0.25">
      <c r="B4532" s="113" t="s">
        <v>1001</v>
      </c>
      <c r="C4532" s="71" t="s">
        <v>7092</v>
      </c>
      <c r="D4532" s="114" t="s">
        <v>7092</v>
      </c>
    </row>
    <row r="4533" spans="2:4" x14ac:dyDescent="0.25">
      <c r="B4533" s="113" t="s">
        <v>879</v>
      </c>
      <c r="C4533" s="71" t="s">
        <v>7091</v>
      </c>
      <c r="D4533" s="114" t="s">
        <v>7092</v>
      </c>
    </row>
    <row r="4534" spans="2:4" x14ac:dyDescent="0.25">
      <c r="B4534" s="113" t="s">
        <v>1002</v>
      </c>
      <c r="C4534" s="71" t="s">
        <v>7091</v>
      </c>
      <c r="D4534" s="114" t="s">
        <v>7092</v>
      </c>
    </row>
    <row r="4535" spans="2:4" x14ac:dyDescent="0.25">
      <c r="B4535" s="113" t="s">
        <v>14929</v>
      </c>
      <c r="C4535" s="71" t="s">
        <v>7092</v>
      </c>
      <c r="D4535" s="114" t="s">
        <v>7092</v>
      </c>
    </row>
    <row r="4536" spans="2:4" x14ac:dyDescent="0.25">
      <c r="B4536" s="113" t="s">
        <v>1003</v>
      </c>
      <c r="C4536" s="71" t="s">
        <v>7092</v>
      </c>
      <c r="D4536" s="114" t="s">
        <v>7092</v>
      </c>
    </row>
    <row r="4537" spans="2:4" x14ac:dyDescent="0.25">
      <c r="B4537" s="113" t="s">
        <v>1004</v>
      </c>
      <c r="C4537" s="71" t="s">
        <v>7092</v>
      </c>
      <c r="D4537" s="114" t="s">
        <v>7092</v>
      </c>
    </row>
    <row r="4538" spans="2:4" x14ac:dyDescent="0.25">
      <c r="B4538" s="113" t="s">
        <v>1005</v>
      </c>
      <c r="C4538" s="71" t="s">
        <v>7092</v>
      </c>
      <c r="D4538" s="114" t="s">
        <v>7092</v>
      </c>
    </row>
    <row r="4539" spans="2:4" x14ac:dyDescent="0.25">
      <c r="B4539" s="113" t="s">
        <v>14930</v>
      </c>
      <c r="C4539" s="71" t="s">
        <v>7092</v>
      </c>
      <c r="D4539" s="114" t="s">
        <v>7092</v>
      </c>
    </row>
    <row r="4540" spans="2:4" x14ac:dyDescent="0.25">
      <c r="B4540" s="113" t="s">
        <v>2055</v>
      </c>
      <c r="C4540" s="71" t="s">
        <v>7092</v>
      </c>
      <c r="D4540" s="114" t="s">
        <v>7092</v>
      </c>
    </row>
    <row r="4541" spans="2:4" x14ac:dyDescent="0.25">
      <c r="B4541" s="113" t="s">
        <v>2056</v>
      </c>
      <c r="C4541" s="71" t="s">
        <v>7092</v>
      </c>
      <c r="D4541" s="114" t="s">
        <v>7092</v>
      </c>
    </row>
    <row r="4542" spans="2:4" x14ac:dyDescent="0.25">
      <c r="B4542" s="113" t="s">
        <v>14931</v>
      </c>
      <c r="C4542" s="71" t="s">
        <v>7092</v>
      </c>
      <c r="D4542" s="114" t="s">
        <v>7092</v>
      </c>
    </row>
    <row r="4543" spans="2:4" x14ac:dyDescent="0.25">
      <c r="B4543" s="113" t="s">
        <v>14932</v>
      </c>
      <c r="C4543" s="71" t="s">
        <v>7092</v>
      </c>
      <c r="D4543" s="114" t="s">
        <v>7092</v>
      </c>
    </row>
    <row r="4544" spans="2:4" x14ac:dyDescent="0.25">
      <c r="B4544" s="113" t="s">
        <v>14933</v>
      </c>
      <c r="C4544" s="71" t="s">
        <v>7092</v>
      </c>
      <c r="D4544" s="114" t="s">
        <v>7092</v>
      </c>
    </row>
    <row r="4545" spans="2:4" x14ac:dyDescent="0.25">
      <c r="B4545" s="113" t="s">
        <v>14934</v>
      </c>
      <c r="C4545" s="71" t="s">
        <v>7091</v>
      </c>
      <c r="D4545" s="114" t="s">
        <v>7092</v>
      </c>
    </row>
    <row r="4546" spans="2:4" x14ac:dyDescent="0.25">
      <c r="B4546" s="113" t="s">
        <v>2057</v>
      </c>
      <c r="C4546" s="71" t="s">
        <v>7092</v>
      </c>
      <c r="D4546" s="114" t="s">
        <v>7092</v>
      </c>
    </row>
    <row r="4547" spans="2:4" x14ac:dyDescent="0.25">
      <c r="B4547" s="113" t="s">
        <v>10335</v>
      </c>
      <c r="C4547" s="71" t="s">
        <v>7091</v>
      </c>
      <c r="D4547" s="114" t="s">
        <v>7092</v>
      </c>
    </row>
    <row r="4548" spans="2:4" x14ac:dyDescent="0.25">
      <c r="B4548" s="113" t="s">
        <v>8902</v>
      </c>
      <c r="C4548" s="71" t="s">
        <v>7092</v>
      </c>
      <c r="D4548" s="114" t="s">
        <v>7092</v>
      </c>
    </row>
    <row r="4549" spans="2:4" x14ac:dyDescent="0.25">
      <c r="B4549" s="113" t="s">
        <v>8903</v>
      </c>
      <c r="C4549" s="71" t="s">
        <v>7092</v>
      </c>
      <c r="D4549" s="114" t="s">
        <v>7092</v>
      </c>
    </row>
    <row r="4550" spans="2:4" x14ac:dyDescent="0.25">
      <c r="B4550" s="113" t="s">
        <v>14935</v>
      </c>
      <c r="C4550" s="71" t="s">
        <v>7092</v>
      </c>
      <c r="D4550" s="114" t="s">
        <v>7092</v>
      </c>
    </row>
    <row r="4551" spans="2:4" x14ac:dyDescent="0.25">
      <c r="B4551" s="113" t="s">
        <v>8904</v>
      </c>
      <c r="C4551" s="71" t="s">
        <v>7092</v>
      </c>
      <c r="D4551" s="114" t="s">
        <v>7092</v>
      </c>
    </row>
    <row r="4552" spans="2:4" x14ac:dyDescent="0.25">
      <c r="B4552" s="113" t="s">
        <v>880</v>
      </c>
      <c r="C4552" s="71" t="s">
        <v>7092</v>
      </c>
      <c r="D4552" s="114" t="s">
        <v>7092</v>
      </c>
    </row>
    <row r="4553" spans="2:4" x14ac:dyDescent="0.25">
      <c r="B4553" s="113" t="s">
        <v>8905</v>
      </c>
      <c r="C4553" s="71" t="s">
        <v>7091</v>
      </c>
      <c r="D4553" s="114" t="s">
        <v>7092</v>
      </c>
    </row>
    <row r="4554" spans="2:4" x14ac:dyDescent="0.25">
      <c r="B4554" s="113" t="s">
        <v>881</v>
      </c>
      <c r="C4554" s="71" t="s">
        <v>7091</v>
      </c>
      <c r="D4554" s="114" t="s">
        <v>7092</v>
      </c>
    </row>
    <row r="4555" spans="2:4" x14ac:dyDescent="0.25">
      <c r="B4555" s="113" t="s">
        <v>14936</v>
      </c>
      <c r="C4555" s="71" t="s">
        <v>7092</v>
      </c>
      <c r="D4555" s="114" t="s">
        <v>7092</v>
      </c>
    </row>
    <row r="4556" spans="2:4" x14ac:dyDescent="0.25">
      <c r="B4556" s="113" t="s">
        <v>10192</v>
      </c>
      <c r="C4556" s="71" t="s">
        <v>7091</v>
      </c>
      <c r="D4556" s="114" t="s">
        <v>7092</v>
      </c>
    </row>
    <row r="4557" spans="2:4" x14ac:dyDescent="0.25">
      <c r="B4557" s="113" t="s">
        <v>14937</v>
      </c>
      <c r="C4557" s="71" t="s">
        <v>7092</v>
      </c>
      <c r="D4557" s="114" t="s">
        <v>7092</v>
      </c>
    </row>
    <row r="4558" spans="2:4" x14ac:dyDescent="0.25">
      <c r="B4558" s="113" t="s">
        <v>11402</v>
      </c>
      <c r="C4558" s="71" t="s">
        <v>7092</v>
      </c>
      <c r="D4558" s="114" t="s">
        <v>7091</v>
      </c>
    </row>
    <row r="4559" spans="2:4" x14ac:dyDescent="0.25">
      <c r="B4559" s="113" t="s">
        <v>8906</v>
      </c>
      <c r="C4559" s="71" t="s">
        <v>7092</v>
      </c>
      <c r="D4559" s="114" t="s">
        <v>7092</v>
      </c>
    </row>
    <row r="4560" spans="2:4" x14ac:dyDescent="0.25">
      <c r="B4560" s="113" t="s">
        <v>11403</v>
      </c>
      <c r="C4560" s="71" t="s">
        <v>7092</v>
      </c>
      <c r="D4560" s="114" t="s">
        <v>7092</v>
      </c>
    </row>
    <row r="4561" spans="2:4" x14ac:dyDescent="0.25">
      <c r="B4561" s="113" t="s">
        <v>8769</v>
      </c>
      <c r="C4561" s="71" t="s">
        <v>7092</v>
      </c>
      <c r="D4561" s="114" t="s">
        <v>7092</v>
      </c>
    </row>
    <row r="4562" spans="2:4" x14ac:dyDescent="0.25">
      <c r="B4562" s="113" t="s">
        <v>883</v>
      </c>
      <c r="C4562" s="71" t="s">
        <v>7092</v>
      </c>
      <c r="D4562" s="114" t="s">
        <v>7091</v>
      </c>
    </row>
    <row r="4563" spans="2:4" x14ac:dyDescent="0.25">
      <c r="B4563" s="113" t="s">
        <v>882</v>
      </c>
      <c r="C4563" s="71" t="s">
        <v>7092</v>
      </c>
      <c r="D4563" s="114" t="s">
        <v>7091</v>
      </c>
    </row>
    <row r="4564" spans="2:4" x14ac:dyDescent="0.25">
      <c r="B4564" s="113" t="s">
        <v>884</v>
      </c>
      <c r="C4564" s="71" t="s">
        <v>7092</v>
      </c>
      <c r="D4564" s="114" t="s">
        <v>7091</v>
      </c>
    </row>
    <row r="4565" spans="2:4" x14ac:dyDescent="0.25">
      <c r="B4565" s="113" t="s">
        <v>885</v>
      </c>
      <c r="C4565" s="71" t="s">
        <v>7092</v>
      </c>
      <c r="D4565" s="114" t="s">
        <v>7092</v>
      </c>
    </row>
    <row r="4566" spans="2:4" x14ac:dyDescent="0.25">
      <c r="B4566" s="113" t="s">
        <v>11404</v>
      </c>
      <c r="C4566" s="71" t="s">
        <v>7092</v>
      </c>
      <c r="D4566" s="114" t="s">
        <v>7091</v>
      </c>
    </row>
    <row r="4567" spans="2:4" x14ac:dyDescent="0.25">
      <c r="B4567" s="113" t="s">
        <v>14938</v>
      </c>
      <c r="C4567" s="71" t="s">
        <v>7092</v>
      </c>
      <c r="D4567" s="114" t="s">
        <v>7092</v>
      </c>
    </row>
    <row r="4568" spans="2:4" x14ac:dyDescent="0.25">
      <c r="B4568" s="113" t="s">
        <v>8907</v>
      </c>
      <c r="C4568" s="71" t="s">
        <v>7092</v>
      </c>
      <c r="D4568" s="114" t="s">
        <v>7092</v>
      </c>
    </row>
    <row r="4569" spans="2:4" x14ac:dyDescent="0.25">
      <c r="B4569" s="113" t="s">
        <v>8908</v>
      </c>
      <c r="C4569" s="71" t="s">
        <v>7092</v>
      </c>
      <c r="D4569" s="114" t="s">
        <v>7092</v>
      </c>
    </row>
    <row r="4570" spans="2:4" x14ac:dyDescent="0.25">
      <c r="B4570" s="113" t="s">
        <v>8909</v>
      </c>
      <c r="C4570" s="71" t="s">
        <v>7091</v>
      </c>
      <c r="D4570" s="114" t="s">
        <v>7092</v>
      </c>
    </row>
    <row r="4571" spans="2:4" x14ac:dyDescent="0.25">
      <c r="B4571" s="113" t="s">
        <v>8910</v>
      </c>
      <c r="C4571" s="71" t="s">
        <v>7091</v>
      </c>
      <c r="D4571" s="114" t="s">
        <v>7092</v>
      </c>
    </row>
    <row r="4572" spans="2:4" x14ac:dyDescent="0.25">
      <c r="B4572" s="113" t="s">
        <v>8911</v>
      </c>
      <c r="C4572" s="71" t="s">
        <v>7091</v>
      </c>
      <c r="D4572" s="114" t="s">
        <v>7092</v>
      </c>
    </row>
    <row r="4573" spans="2:4" x14ac:dyDescent="0.25">
      <c r="B4573" s="113" t="s">
        <v>8912</v>
      </c>
      <c r="C4573" s="71" t="s">
        <v>7092</v>
      </c>
      <c r="D4573" s="114" t="s">
        <v>7092</v>
      </c>
    </row>
    <row r="4574" spans="2:4" x14ac:dyDescent="0.25">
      <c r="B4574" s="113" t="s">
        <v>5388</v>
      </c>
      <c r="C4574" s="71" t="s">
        <v>7092</v>
      </c>
      <c r="D4574" s="114" t="s">
        <v>7092</v>
      </c>
    </row>
    <row r="4575" spans="2:4" x14ac:dyDescent="0.25">
      <c r="B4575" s="113" t="s">
        <v>5389</v>
      </c>
      <c r="C4575" s="71" t="s">
        <v>7092</v>
      </c>
      <c r="D4575" s="114" t="s">
        <v>7092</v>
      </c>
    </row>
    <row r="4576" spans="2:4" x14ac:dyDescent="0.25">
      <c r="B4576" s="113" t="s">
        <v>5390</v>
      </c>
      <c r="C4576" s="71" t="s">
        <v>7092</v>
      </c>
      <c r="D4576" s="114" t="s">
        <v>7092</v>
      </c>
    </row>
    <row r="4577" spans="2:4" x14ac:dyDescent="0.25">
      <c r="B4577" s="113" t="s">
        <v>10304</v>
      </c>
      <c r="C4577" s="71" t="s">
        <v>7091</v>
      </c>
      <c r="D4577" s="114" t="s">
        <v>7092</v>
      </c>
    </row>
    <row r="4578" spans="2:4" x14ac:dyDescent="0.25">
      <c r="B4578" s="113" t="s">
        <v>8703</v>
      </c>
      <c r="C4578" s="71" t="s">
        <v>7091</v>
      </c>
      <c r="D4578" s="114" t="s">
        <v>7092</v>
      </c>
    </row>
    <row r="4579" spans="2:4" x14ac:dyDescent="0.25">
      <c r="B4579" s="113" t="s">
        <v>5391</v>
      </c>
      <c r="C4579" s="71" t="s">
        <v>7092</v>
      </c>
      <c r="D4579" s="114" t="s">
        <v>7092</v>
      </c>
    </row>
    <row r="4580" spans="2:4" x14ac:dyDescent="0.25">
      <c r="B4580" s="113" t="s">
        <v>5392</v>
      </c>
      <c r="C4580" s="71" t="s">
        <v>7091</v>
      </c>
      <c r="D4580" s="114" t="s">
        <v>7092</v>
      </c>
    </row>
    <row r="4581" spans="2:4" x14ac:dyDescent="0.25">
      <c r="B4581" s="113" t="s">
        <v>886</v>
      </c>
      <c r="C4581" s="71" t="s">
        <v>7091</v>
      </c>
      <c r="D4581" s="114" t="s">
        <v>7092</v>
      </c>
    </row>
    <row r="4582" spans="2:4" x14ac:dyDescent="0.25">
      <c r="B4582" s="113" t="s">
        <v>14939</v>
      </c>
      <c r="C4582" s="71" t="s">
        <v>7092</v>
      </c>
      <c r="D4582" s="114" t="s">
        <v>7092</v>
      </c>
    </row>
    <row r="4583" spans="2:4" x14ac:dyDescent="0.25">
      <c r="B4583" s="113" t="s">
        <v>5393</v>
      </c>
      <c r="C4583" s="71" t="s">
        <v>7092</v>
      </c>
      <c r="D4583" s="114" t="s">
        <v>7092</v>
      </c>
    </row>
    <row r="4584" spans="2:4" x14ac:dyDescent="0.25">
      <c r="B4584" s="113" t="s">
        <v>5394</v>
      </c>
      <c r="C4584" s="71" t="s">
        <v>7092</v>
      </c>
      <c r="D4584" s="114" t="s">
        <v>7092</v>
      </c>
    </row>
    <row r="4585" spans="2:4" x14ac:dyDescent="0.25">
      <c r="B4585" s="113" t="s">
        <v>10152</v>
      </c>
      <c r="C4585" s="71" t="s">
        <v>7092</v>
      </c>
      <c r="D4585" s="114" t="s">
        <v>7092</v>
      </c>
    </row>
    <row r="4586" spans="2:4" x14ac:dyDescent="0.25">
      <c r="B4586" s="113" t="s">
        <v>7486</v>
      </c>
      <c r="C4586" s="71" t="s">
        <v>7092</v>
      </c>
      <c r="D4586" s="114" t="s">
        <v>7092</v>
      </c>
    </row>
    <row r="4587" spans="2:4" x14ac:dyDescent="0.25">
      <c r="B4587" s="113" t="s">
        <v>5395</v>
      </c>
      <c r="C4587" s="71" t="s">
        <v>7092</v>
      </c>
      <c r="D4587" s="114" t="s">
        <v>7092</v>
      </c>
    </row>
    <row r="4588" spans="2:4" x14ac:dyDescent="0.25">
      <c r="B4588" s="113" t="s">
        <v>5396</v>
      </c>
      <c r="C4588" s="71" t="s">
        <v>7092</v>
      </c>
      <c r="D4588" s="114" t="s">
        <v>7092</v>
      </c>
    </row>
    <row r="4589" spans="2:4" x14ac:dyDescent="0.25">
      <c r="B4589" s="113" t="s">
        <v>5397</v>
      </c>
      <c r="C4589" s="71" t="s">
        <v>7092</v>
      </c>
      <c r="D4589" s="114" t="s">
        <v>7092</v>
      </c>
    </row>
    <row r="4590" spans="2:4" x14ac:dyDescent="0.25">
      <c r="B4590" s="113" t="s">
        <v>5398</v>
      </c>
      <c r="C4590" s="71" t="s">
        <v>7092</v>
      </c>
      <c r="D4590" s="114" t="s">
        <v>7092</v>
      </c>
    </row>
    <row r="4591" spans="2:4" x14ac:dyDescent="0.25">
      <c r="B4591" s="113" t="s">
        <v>5399</v>
      </c>
      <c r="C4591" s="71" t="s">
        <v>7092</v>
      </c>
      <c r="D4591" s="114" t="s">
        <v>7092</v>
      </c>
    </row>
    <row r="4592" spans="2:4" x14ac:dyDescent="0.25">
      <c r="B4592" s="113" t="s">
        <v>2163</v>
      </c>
      <c r="C4592" s="71" t="s">
        <v>7092</v>
      </c>
      <c r="D4592" s="114" t="s">
        <v>7092</v>
      </c>
    </row>
    <row r="4593" spans="2:4" x14ac:dyDescent="0.25">
      <c r="B4593" s="113" t="s">
        <v>2164</v>
      </c>
      <c r="C4593" s="71" t="s">
        <v>7092</v>
      </c>
      <c r="D4593" s="114" t="s">
        <v>7092</v>
      </c>
    </row>
    <row r="4594" spans="2:4" x14ac:dyDescent="0.25">
      <c r="B4594" s="113" t="s">
        <v>2165</v>
      </c>
      <c r="C4594" s="71" t="s">
        <v>7092</v>
      </c>
      <c r="D4594" s="114" t="s">
        <v>7092</v>
      </c>
    </row>
    <row r="4595" spans="2:4" x14ac:dyDescent="0.25">
      <c r="B4595" s="113" t="s">
        <v>2166</v>
      </c>
      <c r="C4595" s="71" t="s">
        <v>7092</v>
      </c>
      <c r="D4595" s="114" t="s">
        <v>7092</v>
      </c>
    </row>
    <row r="4596" spans="2:4" x14ac:dyDescent="0.25">
      <c r="B4596" s="113" t="s">
        <v>2167</v>
      </c>
      <c r="C4596" s="71" t="s">
        <v>7092</v>
      </c>
      <c r="D4596" s="114" t="s">
        <v>7092</v>
      </c>
    </row>
    <row r="4597" spans="2:4" x14ac:dyDescent="0.25">
      <c r="B4597" s="113" t="s">
        <v>2168</v>
      </c>
      <c r="C4597" s="71" t="s">
        <v>7092</v>
      </c>
      <c r="D4597" s="114" t="s">
        <v>7092</v>
      </c>
    </row>
    <row r="4598" spans="2:4" x14ac:dyDescent="0.25">
      <c r="B4598" s="113" t="s">
        <v>2169</v>
      </c>
      <c r="C4598" s="71" t="s">
        <v>7092</v>
      </c>
      <c r="D4598" s="114" t="s">
        <v>7092</v>
      </c>
    </row>
    <row r="4599" spans="2:4" x14ac:dyDescent="0.25">
      <c r="B4599" s="113" t="s">
        <v>2170</v>
      </c>
      <c r="C4599" s="71" t="s">
        <v>7092</v>
      </c>
      <c r="D4599" s="114" t="s">
        <v>7092</v>
      </c>
    </row>
    <row r="4600" spans="2:4" x14ac:dyDescent="0.25">
      <c r="B4600" s="113" t="s">
        <v>2171</v>
      </c>
      <c r="C4600" s="71" t="s">
        <v>7092</v>
      </c>
      <c r="D4600" s="114" t="s">
        <v>7092</v>
      </c>
    </row>
    <row r="4601" spans="2:4" x14ac:dyDescent="0.25">
      <c r="B4601" s="113" t="s">
        <v>2172</v>
      </c>
      <c r="C4601" s="71" t="s">
        <v>7092</v>
      </c>
      <c r="D4601" s="114" t="s">
        <v>7092</v>
      </c>
    </row>
    <row r="4602" spans="2:4" x14ac:dyDescent="0.25">
      <c r="B4602" s="113" t="s">
        <v>2173</v>
      </c>
      <c r="C4602" s="71" t="s">
        <v>7092</v>
      </c>
      <c r="D4602" s="114" t="s">
        <v>7092</v>
      </c>
    </row>
    <row r="4603" spans="2:4" x14ac:dyDescent="0.25">
      <c r="B4603" s="113" t="s">
        <v>2174</v>
      </c>
      <c r="C4603" s="71" t="s">
        <v>7092</v>
      </c>
      <c r="D4603" s="114" t="s">
        <v>7092</v>
      </c>
    </row>
    <row r="4604" spans="2:4" x14ac:dyDescent="0.25">
      <c r="B4604" s="113" t="s">
        <v>2175</v>
      </c>
      <c r="C4604" s="71" t="s">
        <v>7092</v>
      </c>
      <c r="D4604" s="114" t="s">
        <v>7092</v>
      </c>
    </row>
    <row r="4605" spans="2:4" x14ac:dyDescent="0.25">
      <c r="B4605" s="113" t="s">
        <v>10774</v>
      </c>
      <c r="C4605" s="71" t="s">
        <v>7092</v>
      </c>
      <c r="D4605" s="114" t="s">
        <v>7092</v>
      </c>
    </row>
    <row r="4606" spans="2:4" x14ac:dyDescent="0.25">
      <c r="B4606" s="113" t="s">
        <v>10775</v>
      </c>
      <c r="C4606" s="71" t="s">
        <v>7092</v>
      </c>
      <c r="D4606" s="114" t="s">
        <v>7092</v>
      </c>
    </row>
    <row r="4607" spans="2:4" x14ac:dyDescent="0.25">
      <c r="B4607" s="113" t="s">
        <v>1861</v>
      </c>
      <c r="C4607" s="71" t="s">
        <v>7092</v>
      </c>
      <c r="D4607" s="114" t="s">
        <v>7092</v>
      </c>
    </row>
    <row r="4608" spans="2:4" x14ac:dyDescent="0.25">
      <c r="B4608" s="113" t="s">
        <v>1862</v>
      </c>
      <c r="C4608" s="71" t="s">
        <v>7092</v>
      </c>
      <c r="D4608" s="114" t="s">
        <v>7092</v>
      </c>
    </row>
    <row r="4609" spans="2:4" x14ac:dyDescent="0.25">
      <c r="B4609" s="113" t="s">
        <v>1863</v>
      </c>
      <c r="C4609" s="71" t="s">
        <v>7092</v>
      </c>
      <c r="D4609" s="114" t="s">
        <v>7092</v>
      </c>
    </row>
    <row r="4610" spans="2:4" x14ac:dyDescent="0.25">
      <c r="B4610" s="113" t="s">
        <v>5416</v>
      </c>
      <c r="C4610" s="71" t="s">
        <v>7092</v>
      </c>
      <c r="D4610" s="114" t="s">
        <v>7092</v>
      </c>
    </row>
    <row r="4611" spans="2:4" x14ac:dyDescent="0.25">
      <c r="B4611" s="113" t="s">
        <v>5417</v>
      </c>
      <c r="C4611" s="71" t="s">
        <v>7092</v>
      </c>
      <c r="D4611" s="114" t="s">
        <v>7092</v>
      </c>
    </row>
    <row r="4612" spans="2:4" x14ac:dyDescent="0.25">
      <c r="B4612" s="113" t="s">
        <v>5418</v>
      </c>
      <c r="C4612" s="71" t="s">
        <v>7092</v>
      </c>
      <c r="D4612" s="114" t="s">
        <v>7092</v>
      </c>
    </row>
    <row r="4613" spans="2:4" x14ac:dyDescent="0.25">
      <c r="B4613" s="113" t="s">
        <v>5419</v>
      </c>
      <c r="C4613" s="71" t="s">
        <v>7092</v>
      </c>
      <c r="D4613" s="114" t="s">
        <v>7092</v>
      </c>
    </row>
    <row r="4614" spans="2:4" x14ac:dyDescent="0.25">
      <c r="B4614" s="113" t="s">
        <v>5420</v>
      </c>
      <c r="C4614" s="71" t="s">
        <v>7092</v>
      </c>
      <c r="D4614" s="114" t="s">
        <v>7092</v>
      </c>
    </row>
    <row r="4615" spans="2:4" x14ac:dyDescent="0.25">
      <c r="B4615" s="113" t="s">
        <v>5421</v>
      </c>
      <c r="C4615" s="71" t="s">
        <v>7092</v>
      </c>
      <c r="D4615" s="114" t="s">
        <v>7092</v>
      </c>
    </row>
    <row r="4616" spans="2:4" x14ac:dyDescent="0.25">
      <c r="B4616" s="113" t="s">
        <v>5422</v>
      </c>
      <c r="C4616" s="71" t="s">
        <v>7092</v>
      </c>
      <c r="D4616" s="114" t="s">
        <v>7092</v>
      </c>
    </row>
    <row r="4617" spans="2:4" x14ac:dyDescent="0.25">
      <c r="B4617" s="113" t="s">
        <v>5423</v>
      </c>
      <c r="C4617" s="71" t="s">
        <v>7092</v>
      </c>
      <c r="D4617" s="114" t="s">
        <v>7092</v>
      </c>
    </row>
    <row r="4618" spans="2:4" x14ac:dyDescent="0.25">
      <c r="B4618" s="113" t="s">
        <v>5424</v>
      </c>
      <c r="C4618" s="71" t="s">
        <v>7092</v>
      </c>
      <c r="D4618" s="114" t="s">
        <v>7092</v>
      </c>
    </row>
    <row r="4619" spans="2:4" x14ac:dyDescent="0.25">
      <c r="B4619" s="113" t="s">
        <v>5425</v>
      </c>
      <c r="C4619" s="71" t="s">
        <v>7092</v>
      </c>
      <c r="D4619" s="114" t="s">
        <v>7092</v>
      </c>
    </row>
    <row r="4620" spans="2:4" x14ac:dyDescent="0.25">
      <c r="B4620" s="113" t="s">
        <v>4797</v>
      </c>
      <c r="C4620" s="71" t="s">
        <v>7092</v>
      </c>
      <c r="D4620" s="114" t="s">
        <v>7092</v>
      </c>
    </row>
    <row r="4621" spans="2:4" x14ac:dyDescent="0.25">
      <c r="B4621" s="113" t="s">
        <v>887</v>
      </c>
      <c r="C4621" s="71" t="s">
        <v>7092</v>
      </c>
      <c r="D4621" s="114" t="s">
        <v>7092</v>
      </c>
    </row>
    <row r="4622" spans="2:4" x14ac:dyDescent="0.25">
      <c r="B4622" s="113" t="s">
        <v>14940</v>
      </c>
      <c r="C4622" s="71" t="s">
        <v>7092</v>
      </c>
      <c r="D4622" s="114" t="s">
        <v>7091</v>
      </c>
    </row>
    <row r="4623" spans="2:4" x14ac:dyDescent="0.25">
      <c r="B4623" s="113" t="s">
        <v>14941</v>
      </c>
      <c r="C4623" s="71" t="s">
        <v>7092</v>
      </c>
      <c r="D4623" s="114" t="s">
        <v>7091</v>
      </c>
    </row>
    <row r="4624" spans="2:4" x14ac:dyDescent="0.25">
      <c r="B4624" s="113" t="s">
        <v>14942</v>
      </c>
      <c r="C4624" s="71" t="s">
        <v>7092</v>
      </c>
      <c r="D4624" s="114" t="s">
        <v>7091</v>
      </c>
    </row>
    <row r="4625" spans="2:4" x14ac:dyDescent="0.25">
      <c r="B4625" s="113" t="s">
        <v>14943</v>
      </c>
      <c r="C4625" s="71" t="s">
        <v>7092</v>
      </c>
      <c r="D4625" s="114" t="s">
        <v>7091</v>
      </c>
    </row>
    <row r="4626" spans="2:4" x14ac:dyDescent="0.25">
      <c r="B4626" s="113" t="s">
        <v>14944</v>
      </c>
      <c r="C4626" s="71" t="s">
        <v>7092</v>
      </c>
      <c r="D4626" s="114" t="s">
        <v>7092</v>
      </c>
    </row>
    <row r="4627" spans="2:4" x14ac:dyDescent="0.25">
      <c r="B4627" s="113" t="s">
        <v>888</v>
      </c>
      <c r="C4627" s="71" t="s">
        <v>7092</v>
      </c>
      <c r="D4627" s="114" t="s">
        <v>7092</v>
      </c>
    </row>
    <row r="4628" spans="2:4" x14ac:dyDescent="0.25">
      <c r="B4628" s="113" t="s">
        <v>11405</v>
      </c>
      <c r="C4628" s="71" t="s">
        <v>7092</v>
      </c>
      <c r="D4628" s="114" t="s">
        <v>7091</v>
      </c>
    </row>
    <row r="4629" spans="2:4" x14ac:dyDescent="0.25">
      <c r="B4629" s="113" t="s">
        <v>14945</v>
      </c>
      <c r="C4629" s="71" t="s">
        <v>7092</v>
      </c>
      <c r="D4629" s="114" t="s">
        <v>7092</v>
      </c>
    </row>
    <row r="4630" spans="2:4" x14ac:dyDescent="0.25">
      <c r="B4630" s="113" t="s">
        <v>889</v>
      </c>
      <c r="C4630" s="71" t="s">
        <v>7092</v>
      </c>
      <c r="D4630" s="114" t="s">
        <v>7092</v>
      </c>
    </row>
    <row r="4631" spans="2:4" x14ac:dyDescent="0.25">
      <c r="B4631" s="113" t="s">
        <v>11515</v>
      </c>
      <c r="C4631" s="71" t="s">
        <v>7092</v>
      </c>
      <c r="D4631" s="114" t="s">
        <v>7092</v>
      </c>
    </row>
    <row r="4632" spans="2:4" x14ac:dyDescent="0.25">
      <c r="B4632" s="113" t="s">
        <v>11516</v>
      </c>
      <c r="C4632" s="71" t="s">
        <v>7092</v>
      </c>
      <c r="D4632" s="114" t="s">
        <v>7092</v>
      </c>
    </row>
    <row r="4633" spans="2:4" x14ac:dyDescent="0.25">
      <c r="B4633" s="113" t="s">
        <v>14946</v>
      </c>
      <c r="C4633" s="71" t="s">
        <v>7092</v>
      </c>
      <c r="D4633" s="114" t="s">
        <v>7092</v>
      </c>
    </row>
    <row r="4634" spans="2:4" x14ac:dyDescent="0.25">
      <c r="B4634" s="113" t="s">
        <v>11517</v>
      </c>
      <c r="C4634" s="71" t="s">
        <v>7092</v>
      </c>
      <c r="D4634" s="114" t="s">
        <v>7092</v>
      </c>
    </row>
    <row r="4635" spans="2:4" x14ac:dyDescent="0.25">
      <c r="B4635" s="113" t="s">
        <v>11518</v>
      </c>
      <c r="C4635" s="71" t="s">
        <v>7092</v>
      </c>
      <c r="D4635" s="114" t="s">
        <v>7092</v>
      </c>
    </row>
    <row r="4636" spans="2:4" x14ac:dyDescent="0.25">
      <c r="B4636" s="113" t="s">
        <v>14947</v>
      </c>
      <c r="C4636" s="71" t="s">
        <v>7092</v>
      </c>
      <c r="D4636" s="114" t="s">
        <v>7092</v>
      </c>
    </row>
    <row r="4637" spans="2:4" x14ac:dyDescent="0.25">
      <c r="B4637" s="113" t="s">
        <v>14948</v>
      </c>
      <c r="C4637" s="71" t="s">
        <v>7092</v>
      </c>
      <c r="D4637" s="114" t="s">
        <v>7092</v>
      </c>
    </row>
    <row r="4638" spans="2:4" x14ac:dyDescent="0.25">
      <c r="B4638" s="113" t="s">
        <v>4798</v>
      </c>
      <c r="C4638" s="71" t="s">
        <v>7091</v>
      </c>
      <c r="D4638" s="114" t="s">
        <v>7092</v>
      </c>
    </row>
    <row r="4639" spans="2:4" x14ac:dyDescent="0.25">
      <c r="B4639" s="113" t="s">
        <v>14949</v>
      </c>
      <c r="C4639" s="71" t="s">
        <v>7092</v>
      </c>
      <c r="D4639" s="114" t="s">
        <v>7092</v>
      </c>
    </row>
    <row r="4640" spans="2:4" x14ac:dyDescent="0.25">
      <c r="B4640" s="113" t="s">
        <v>14950</v>
      </c>
      <c r="C4640" s="71" t="s">
        <v>7092</v>
      </c>
      <c r="D4640" s="114" t="s">
        <v>7092</v>
      </c>
    </row>
    <row r="4641" spans="2:4" x14ac:dyDescent="0.25">
      <c r="B4641" s="113" t="s">
        <v>11519</v>
      </c>
      <c r="C4641" s="71" t="s">
        <v>7092</v>
      </c>
      <c r="D4641" s="114" t="s">
        <v>7092</v>
      </c>
    </row>
    <row r="4642" spans="2:4" x14ac:dyDescent="0.25">
      <c r="B4642" s="113" t="s">
        <v>10279</v>
      </c>
      <c r="C4642" s="71" t="s">
        <v>7092</v>
      </c>
      <c r="D4642" s="114" t="s">
        <v>7092</v>
      </c>
    </row>
    <row r="4643" spans="2:4" x14ac:dyDescent="0.25">
      <c r="B4643" s="113" t="s">
        <v>890</v>
      </c>
      <c r="C4643" s="71" t="s">
        <v>7091</v>
      </c>
      <c r="D4643" s="114" t="s">
        <v>7092</v>
      </c>
    </row>
    <row r="4644" spans="2:4" x14ac:dyDescent="0.25">
      <c r="B4644" s="113" t="s">
        <v>4799</v>
      </c>
      <c r="C4644" s="71" t="s">
        <v>7091</v>
      </c>
      <c r="D4644" s="114" t="s">
        <v>7092</v>
      </c>
    </row>
    <row r="4645" spans="2:4" x14ac:dyDescent="0.25">
      <c r="B4645" s="113" t="s">
        <v>14951</v>
      </c>
      <c r="C4645" s="71" t="s">
        <v>7092</v>
      </c>
      <c r="D4645" s="114" t="s">
        <v>7092</v>
      </c>
    </row>
    <row r="4646" spans="2:4" x14ac:dyDescent="0.25">
      <c r="B4646" s="113" t="s">
        <v>4800</v>
      </c>
      <c r="C4646" s="71" t="s">
        <v>7092</v>
      </c>
      <c r="D4646" s="114" t="s">
        <v>7092</v>
      </c>
    </row>
    <row r="4647" spans="2:4" x14ac:dyDescent="0.25">
      <c r="B4647" s="113" t="s">
        <v>891</v>
      </c>
      <c r="C4647" s="71" t="s">
        <v>7092</v>
      </c>
      <c r="D4647" s="114" t="s">
        <v>7092</v>
      </c>
    </row>
    <row r="4648" spans="2:4" x14ac:dyDescent="0.25">
      <c r="B4648" s="113" t="s">
        <v>11520</v>
      </c>
      <c r="C4648" s="71" t="s">
        <v>7092</v>
      </c>
      <c r="D4648" s="114" t="s">
        <v>7092</v>
      </c>
    </row>
    <row r="4649" spans="2:4" x14ac:dyDescent="0.25">
      <c r="B4649" s="113" t="s">
        <v>14952</v>
      </c>
      <c r="C4649" s="71" t="s">
        <v>7092</v>
      </c>
      <c r="D4649" s="114" t="s">
        <v>7092</v>
      </c>
    </row>
    <row r="4650" spans="2:4" x14ac:dyDescent="0.25">
      <c r="B4650" s="113" t="s">
        <v>892</v>
      </c>
      <c r="C4650" s="71" t="s">
        <v>7091</v>
      </c>
      <c r="D4650" s="114" t="s">
        <v>7092</v>
      </c>
    </row>
    <row r="4651" spans="2:4" x14ac:dyDescent="0.25">
      <c r="B4651" s="113" t="s">
        <v>4801</v>
      </c>
      <c r="C4651" s="71" t="s">
        <v>7092</v>
      </c>
      <c r="D4651" s="114" t="s">
        <v>7092</v>
      </c>
    </row>
    <row r="4652" spans="2:4" x14ac:dyDescent="0.25">
      <c r="B4652" s="113" t="s">
        <v>4802</v>
      </c>
      <c r="C4652" s="71" t="s">
        <v>7092</v>
      </c>
      <c r="D4652" s="114" t="s">
        <v>7092</v>
      </c>
    </row>
    <row r="4653" spans="2:4" x14ac:dyDescent="0.25">
      <c r="B4653" s="113" t="s">
        <v>11406</v>
      </c>
      <c r="C4653" s="71" t="s">
        <v>7092</v>
      </c>
      <c r="D4653" s="114" t="s">
        <v>7092</v>
      </c>
    </row>
    <row r="4654" spans="2:4" x14ac:dyDescent="0.25">
      <c r="B4654" s="113" t="s">
        <v>14953</v>
      </c>
      <c r="C4654" s="71" t="s">
        <v>7092</v>
      </c>
      <c r="D4654" s="114" t="s">
        <v>7092</v>
      </c>
    </row>
    <row r="4655" spans="2:4" x14ac:dyDescent="0.25">
      <c r="B4655" s="113" t="s">
        <v>11407</v>
      </c>
      <c r="C4655" s="71" t="s">
        <v>7092</v>
      </c>
      <c r="D4655" s="114" t="s">
        <v>7092</v>
      </c>
    </row>
    <row r="4656" spans="2:4" x14ac:dyDescent="0.25">
      <c r="B4656" s="113" t="s">
        <v>11408</v>
      </c>
      <c r="C4656" s="71" t="s">
        <v>7092</v>
      </c>
      <c r="D4656" s="114" t="s">
        <v>7092</v>
      </c>
    </row>
    <row r="4657" spans="2:4" x14ac:dyDescent="0.25">
      <c r="B4657" s="113" t="s">
        <v>11409</v>
      </c>
      <c r="C4657" s="71" t="s">
        <v>7092</v>
      </c>
      <c r="D4657" s="114" t="s">
        <v>7092</v>
      </c>
    </row>
    <row r="4658" spans="2:4" x14ac:dyDescent="0.25">
      <c r="B4658" s="113" t="s">
        <v>11410</v>
      </c>
      <c r="C4658" s="71" t="s">
        <v>7092</v>
      </c>
      <c r="D4658" s="114" t="s">
        <v>7092</v>
      </c>
    </row>
    <row r="4659" spans="2:4" x14ac:dyDescent="0.25">
      <c r="B4659" s="113" t="s">
        <v>14954</v>
      </c>
      <c r="C4659" s="71" t="s">
        <v>7092</v>
      </c>
      <c r="D4659" s="114" t="s">
        <v>7092</v>
      </c>
    </row>
    <row r="4660" spans="2:4" x14ac:dyDescent="0.25">
      <c r="B4660" s="113" t="s">
        <v>4803</v>
      </c>
      <c r="C4660" s="71" t="s">
        <v>7091</v>
      </c>
      <c r="D4660" s="114" t="s">
        <v>7092</v>
      </c>
    </row>
    <row r="4661" spans="2:4" x14ac:dyDescent="0.25">
      <c r="B4661" s="113" t="s">
        <v>4804</v>
      </c>
      <c r="C4661" s="71" t="s">
        <v>7091</v>
      </c>
      <c r="D4661" s="114" t="s">
        <v>7092</v>
      </c>
    </row>
    <row r="4662" spans="2:4" x14ac:dyDescent="0.25">
      <c r="B4662" s="113" t="s">
        <v>4805</v>
      </c>
      <c r="C4662" s="71" t="s">
        <v>7091</v>
      </c>
      <c r="D4662" s="114" t="s">
        <v>7092</v>
      </c>
    </row>
    <row r="4663" spans="2:4" x14ac:dyDescent="0.25">
      <c r="B4663" s="113" t="s">
        <v>4806</v>
      </c>
      <c r="C4663" s="71" t="s">
        <v>7092</v>
      </c>
      <c r="D4663" s="114" t="s">
        <v>7092</v>
      </c>
    </row>
    <row r="4664" spans="2:4" x14ac:dyDescent="0.25">
      <c r="B4664" s="113" t="s">
        <v>893</v>
      </c>
      <c r="C4664" s="71" t="s">
        <v>7091</v>
      </c>
      <c r="D4664" s="114" t="s">
        <v>7092</v>
      </c>
    </row>
    <row r="4665" spans="2:4" x14ac:dyDescent="0.25">
      <c r="B4665" s="113" t="s">
        <v>894</v>
      </c>
      <c r="C4665" s="71" t="s">
        <v>7091</v>
      </c>
      <c r="D4665" s="114" t="s">
        <v>7092</v>
      </c>
    </row>
    <row r="4666" spans="2:4" x14ac:dyDescent="0.25">
      <c r="B4666" s="113" t="s">
        <v>895</v>
      </c>
      <c r="C4666" s="71" t="s">
        <v>7091</v>
      </c>
      <c r="D4666" s="114" t="s">
        <v>7092</v>
      </c>
    </row>
    <row r="4667" spans="2:4" x14ac:dyDescent="0.25">
      <c r="B4667" s="113" t="s">
        <v>14955</v>
      </c>
      <c r="C4667" s="71" t="s">
        <v>7092</v>
      </c>
      <c r="D4667" s="114" t="s">
        <v>7092</v>
      </c>
    </row>
    <row r="4668" spans="2:4" x14ac:dyDescent="0.25">
      <c r="B4668" s="113" t="s">
        <v>4807</v>
      </c>
      <c r="C4668" s="71" t="s">
        <v>7092</v>
      </c>
      <c r="D4668" s="114" t="s">
        <v>7092</v>
      </c>
    </row>
    <row r="4669" spans="2:4" x14ac:dyDescent="0.25">
      <c r="B4669" s="113" t="s">
        <v>4808</v>
      </c>
      <c r="C4669" s="71" t="s">
        <v>7092</v>
      </c>
      <c r="D4669" s="114" t="s">
        <v>7092</v>
      </c>
    </row>
    <row r="4670" spans="2:4" x14ac:dyDescent="0.25">
      <c r="B4670" s="113" t="s">
        <v>4809</v>
      </c>
      <c r="C4670" s="71" t="s">
        <v>7091</v>
      </c>
      <c r="D4670" s="114" t="s">
        <v>7092</v>
      </c>
    </row>
    <row r="4671" spans="2:4" x14ac:dyDescent="0.25">
      <c r="B4671" s="113" t="s">
        <v>4810</v>
      </c>
      <c r="C4671" s="71" t="s">
        <v>7091</v>
      </c>
      <c r="D4671" s="114" t="s">
        <v>7092</v>
      </c>
    </row>
    <row r="4672" spans="2:4" x14ac:dyDescent="0.25">
      <c r="B4672" s="113" t="s">
        <v>896</v>
      </c>
      <c r="C4672" s="71" t="s">
        <v>7091</v>
      </c>
      <c r="D4672" s="114" t="s">
        <v>7092</v>
      </c>
    </row>
    <row r="4673" spans="2:4" x14ac:dyDescent="0.25">
      <c r="B4673" s="113" t="s">
        <v>4811</v>
      </c>
      <c r="C4673" s="71" t="s">
        <v>7091</v>
      </c>
      <c r="D4673" s="114" t="s">
        <v>7092</v>
      </c>
    </row>
    <row r="4674" spans="2:4" x14ac:dyDescent="0.25">
      <c r="B4674" s="113" t="s">
        <v>9986</v>
      </c>
      <c r="C4674" s="71" t="s">
        <v>7091</v>
      </c>
      <c r="D4674" s="114" t="s">
        <v>7092</v>
      </c>
    </row>
    <row r="4675" spans="2:4" x14ac:dyDescent="0.25">
      <c r="B4675" s="113" t="s">
        <v>14956</v>
      </c>
      <c r="C4675" s="71" t="s">
        <v>7092</v>
      </c>
      <c r="D4675" s="114" t="s">
        <v>7092</v>
      </c>
    </row>
    <row r="4676" spans="2:4" x14ac:dyDescent="0.25">
      <c r="B4676" s="113" t="s">
        <v>8704</v>
      </c>
      <c r="C4676" s="71" t="s">
        <v>7092</v>
      </c>
      <c r="D4676" s="114" t="s">
        <v>7092</v>
      </c>
    </row>
    <row r="4677" spans="2:4" x14ac:dyDescent="0.25">
      <c r="B4677" s="113" t="s">
        <v>9987</v>
      </c>
      <c r="C4677" s="71" t="s">
        <v>7092</v>
      </c>
      <c r="D4677" s="114" t="s">
        <v>7092</v>
      </c>
    </row>
    <row r="4678" spans="2:4" x14ac:dyDescent="0.25">
      <c r="B4678" s="113" t="s">
        <v>9988</v>
      </c>
      <c r="C4678" s="71" t="s">
        <v>7092</v>
      </c>
      <c r="D4678" s="114" t="s">
        <v>7092</v>
      </c>
    </row>
    <row r="4679" spans="2:4" x14ac:dyDescent="0.25">
      <c r="B4679" s="113" t="s">
        <v>9989</v>
      </c>
      <c r="C4679" s="71" t="s">
        <v>7092</v>
      </c>
      <c r="D4679" s="114" t="s">
        <v>7092</v>
      </c>
    </row>
    <row r="4680" spans="2:4" x14ac:dyDescent="0.25">
      <c r="B4680" s="113" t="s">
        <v>897</v>
      </c>
      <c r="C4680" s="71" t="s">
        <v>7092</v>
      </c>
      <c r="D4680" s="114" t="s">
        <v>7092</v>
      </c>
    </row>
    <row r="4681" spans="2:4" x14ac:dyDescent="0.25">
      <c r="B4681" s="113" t="s">
        <v>14957</v>
      </c>
      <c r="C4681" s="71" t="s">
        <v>7092</v>
      </c>
      <c r="D4681" s="114" t="s">
        <v>7092</v>
      </c>
    </row>
    <row r="4682" spans="2:4" x14ac:dyDescent="0.25">
      <c r="B4682" s="113" t="s">
        <v>14958</v>
      </c>
      <c r="C4682" s="71" t="s">
        <v>7092</v>
      </c>
      <c r="D4682" s="114" t="s">
        <v>7092</v>
      </c>
    </row>
    <row r="4683" spans="2:4" x14ac:dyDescent="0.25">
      <c r="B4683" s="113" t="s">
        <v>10159</v>
      </c>
      <c r="C4683" s="71" t="s">
        <v>7092</v>
      </c>
      <c r="D4683" s="114" t="s">
        <v>7092</v>
      </c>
    </row>
    <row r="4684" spans="2:4" x14ac:dyDescent="0.25">
      <c r="B4684" s="113" t="s">
        <v>9990</v>
      </c>
      <c r="C4684" s="71" t="s">
        <v>7091</v>
      </c>
      <c r="D4684" s="114" t="s">
        <v>7092</v>
      </c>
    </row>
    <row r="4685" spans="2:4" x14ac:dyDescent="0.25">
      <c r="B4685" s="113" t="s">
        <v>14959</v>
      </c>
      <c r="C4685" s="71" t="s">
        <v>7092</v>
      </c>
      <c r="D4685" s="114" t="s">
        <v>7092</v>
      </c>
    </row>
    <row r="4686" spans="2:4" x14ac:dyDescent="0.25">
      <c r="B4686" s="113" t="s">
        <v>9991</v>
      </c>
      <c r="C4686" s="71" t="s">
        <v>7091</v>
      </c>
      <c r="D4686" s="114" t="s">
        <v>7092</v>
      </c>
    </row>
    <row r="4687" spans="2:4" x14ac:dyDescent="0.25">
      <c r="B4687" s="113" t="s">
        <v>9992</v>
      </c>
      <c r="C4687" s="71" t="s">
        <v>7091</v>
      </c>
      <c r="D4687" s="114" t="s">
        <v>7092</v>
      </c>
    </row>
    <row r="4688" spans="2:4" x14ac:dyDescent="0.25">
      <c r="B4688" s="113" t="s">
        <v>9993</v>
      </c>
      <c r="C4688" s="71" t="s">
        <v>7092</v>
      </c>
      <c r="D4688" s="114" t="s">
        <v>7092</v>
      </c>
    </row>
    <row r="4689" spans="2:4" x14ac:dyDescent="0.25">
      <c r="B4689" s="113" t="s">
        <v>898</v>
      </c>
      <c r="C4689" s="71" t="s">
        <v>7091</v>
      </c>
      <c r="D4689" s="114" t="s">
        <v>7092</v>
      </c>
    </row>
    <row r="4690" spans="2:4" x14ac:dyDescent="0.25">
      <c r="B4690" s="113" t="s">
        <v>14960</v>
      </c>
      <c r="C4690" s="71" t="s">
        <v>7092</v>
      </c>
      <c r="D4690" s="114" t="s">
        <v>7091</v>
      </c>
    </row>
    <row r="4691" spans="2:4" x14ac:dyDescent="0.25">
      <c r="B4691" s="113" t="s">
        <v>899</v>
      </c>
      <c r="C4691" s="71" t="s">
        <v>7092</v>
      </c>
      <c r="D4691" s="114" t="s">
        <v>7092</v>
      </c>
    </row>
    <row r="4692" spans="2:4" x14ac:dyDescent="0.25">
      <c r="B4692" s="113" t="s">
        <v>9994</v>
      </c>
      <c r="C4692" s="71" t="s">
        <v>7092</v>
      </c>
      <c r="D4692" s="114" t="s">
        <v>7092</v>
      </c>
    </row>
    <row r="4693" spans="2:4" x14ac:dyDescent="0.25">
      <c r="B4693" s="113" t="s">
        <v>9995</v>
      </c>
      <c r="C4693" s="71" t="s">
        <v>7092</v>
      </c>
      <c r="D4693" s="114" t="s">
        <v>7092</v>
      </c>
    </row>
    <row r="4694" spans="2:4" x14ac:dyDescent="0.25">
      <c r="B4694" s="113" t="s">
        <v>9996</v>
      </c>
      <c r="C4694" s="71" t="s">
        <v>7092</v>
      </c>
      <c r="D4694" s="114" t="s">
        <v>7092</v>
      </c>
    </row>
    <row r="4695" spans="2:4" x14ac:dyDescent="0.25">
      <c r="B4695" s="113" t="s">
        <v>8705</v>
      </c>
      <c r="C4695" s="71" t="s">
        <v>7092</v>
      </c>
      <c r="D4695" s="114" t="s">
        <v>7092</v>
      </c>
    </row>
    <row r="4696" spans="2:4" x14ac:dyDescent="0.25">
      <c r="B4696" s="113" t="s">
        <v>11411</v>
      </c>
      <c r="C4696" s="71" t="s">
        <v>7091</v>
      </c>
      <c r="D4696" s="114" t="s">
        <v>7092</v>
      </c>
    </row>
    <row r="4697" spans="2:4" x14ac:dyDescent="0.25">
      <c r="B4697" s="113" t="s">
        <v>14961</v>
      </c>
      <c r="C4697" s="71" t="s">
        <v>7091</v>
      </c>
      <c r="D4697" s="114" t="s">
        <v>7092</v>
      </c>
    </row>
    <row r="4698" spans="2:4" x14ac:dyDescent="0.25">
      <c r="B4698" s="113" t="s">
        <v>9997</v>
      </c>
      <c r="C4698" s="71" t="s">
        <v>7092</v>
      </c>
      <c r="D4698" s="114" t="s">
        <v>7092</v>
      </c>
    </row>
    <row r="4699" spans="2:4" x14ac:dyDescent="0.25">
      <c r="B4699" s="113" t="s">
        <v>8706</v>
      </c>
      <c r="C4699" s="71" t="s">
        <v>7092</v>
      </c>
      <c r="D4699" s="114" t="s">
        <v>7092</v>
      </c>
    </row>
    <row r="4700" spans="2:4" x14ac:dyDescent="0.25">
      <c r="B4700" s="113" t="s">
        <v>9998</v>
      </c>
      <c r="C4700" s="71" t="s">
        <v>7092</v>
      </c>
      <c r="D4700" s="114" t="s">
        <v>7092</v>
      </c>
    </row>
    <row r="4701" spans="2:4" x14ac:dyDescent="0.25">
      <c r="B4701" s="113" t="s">
        <v>11421</v>
      </c>
      <c r="C4701" s="71" t="s">
        <v>7092</v>
      </c>
      <c r="D4701" s="114" t="s">
        <v>7092</v>
      </c>
    </row>
    <row r="4702" spans="2:4" x14ac:dyDescent="0.25">
      <c r="B4702" s="113" t="s">
        <v>9999</v>
      </c>
      <c r="C4702" s="71" t="s">
        <v>7091</v>
      </c>
      <c r="D4702" s="114" t="s">
        <v>7092</v>
      </c>
    </row>
    <row r="4703" spans="2:4" x14ac:dyDescent="0.25">
      <c r="B4703" s="113" t="s">
        <v>14962</v>
      </c>
      <c r="C4703" s="71" t="s">
        <v>7091</v>
      </c>
      <c r="D4703" s="114" t="s">
        <v>7092</v>
      </c>
    </row>
    <row r="4704" spans="2:4" x14ac:dyDescent="0.25">
      <c r="B4704" s="113" t="s">
        <v>14963</v>
      </c>
      <c r="C4704" s="71" t="s">
        <v>7091</v>
      </c>
      <c r="D4704" s="114" t="s">
        <v>7092</v>
      </c>
    </row>
    <row r="4705" spans="2:4" x14ac:dyDescent="0.25">
      <c r="B4705" s="113" t="s">
        <v>10000</v>
      </c>
      <c r="C4705" s="71" t="s">
        <v>7092</v>
      </c>
      <c r="D4705" s="114" t="s">
        <v>7092</v>
      </c>
    </row>
    <row r="4706" spans="2:4" x14ac:dyDescent="0.25">
      <c r="B4706" s="113" t="s">
        <v>11521</v>
      </c>
      <c r="C4706" s="71" t="s">
        <v>7092</v>
      </c>
      <c r="D4706" s="114" t="s">
        <v>7092</v>
      </c>
    </row>
    <row r="4707" spans="2:4" x14ac:dyDescent="0.25">
      <c r="B4707" s="113" t="s">
        <v>14964</v>
      </c>
      <c r="C4707" s="71" t="s">
        <v>7092</v>
      </c>
      <c r="D4707" s="114" t="s">
        <v>7092</v>
      </c>
    </row>
    <row r="4708" spans="2:4" x14ac:dyDescent="0.25">
      <c r="B4708" s="113" t="s">
        <v>11522</v>
      </c>
      <c r="C4708" s="71" t="s">
        <v>7092</v>
      </c>
      <c r="D4708" s="114" t="s">
        <v>7092</v>
      </c>
    </row>
    <row r="4709" spans="2:4" x14ac:dyDescent="0.25">
      <c r="B4709" s="113" t="s">
        <v>10001</v>
      </c>
      <c r="C4709" s="71" t="s">
        <v>7092</v>
      </c>
      <c r="D4709" s="114" t="s">
        <v>7092</v>
      </c>
    </row>
    <row r="4710" spans="2:4" x14ac:dyDescent="0.25">
      <c r="B4710" s="113" t="s">
        <v>8707</v>
      </c>
      <c r="C4710" s="71" t="s">
        <v>7092</v>
      </c>
      <c r="D4710" s="114" t="s">
        <v>7092</v>
      </c>
    </row>
    <row r="4711" spans="2:4" x14ac:dyDescent="0.25">
      <c r="B4711" s="113" t="s">
        <v>10002</v>
      </c>
      <c r="C4711" s="71" t="s">
        <v>7092</v>
      </c>
      <c r="D4711" s="114" t="s">
        <v>7092</v>
      </c>
    </row>
    <row r="4712" spans="2:4" x14ac:dyDescent="0.25">
      <c r="B4712" s="113" t="s">
        <v>14965</v>
      </c>
      <c r="C4712" s="71" t="s">
        <v>7092</v>
      </c>
      <c r="D4712" s="114" t="s">
        <v>7092</v>
      </c>
    </row>
    <row r="4713" spans="2:4" x14ac:dyDescent="0.25">
      <c r="B4713" s="113" t="s">
        <v>14966</v>
      </c>
      <c r="C4713" s="71" t="s">
        <v>7092</v>
      </c>
      <c r="D4713" s="114" t="s">
        <v>7092</v>
      </c>
    </row>
    <row r="4714" spans="2:4" x14ac:dyDescent="0.25">
      <c r="B4714" s="113" t="s">
        <v>10003</v>
      </c>
      <c r="C4714" s="71" t="s">
        <v>7092</v>
      </c>
      <c r="D4714" s="114" t="s">
        <v>7092</v>
      </c>
    </row>
    <row r="4715" spans="2:4" x14ac:dyDescent="0.25">
      <c r="B4715" s="113" t="s">
        <v>10004</v>
      </c>
      <c r="C4715" s="71" t="s">
        <v>7092</v>
      </c>
      <c r="D4715" s="114" t="s">
        <v>7092</v>
      </c>
    </row>
    <row r="4716" spans="2:4" x14ac:dyDescent="0.25">
      <c r="B4716" s="113" t="s">
        <v>10005</v>
      </c>
      <c r="C4716" s="71" t="s">
        <v>7092</v>
      </c>
      <c r="D4716" s="114" t="s">
        <v>7092</v>
      </c>
    </row>
    <row r="4717" spans="2:4" x14ac:dyDescent="0.25">
      <c r="B4717" s="113" t="s">
        <v>10006</v>
      </c>
      <c r="C4717" s="71" t="s">
        <v>7092</v>
      </c>
      <c r="D4717" s="114" t="s">
        <v>7092</v>
      </c>
    </row>
    <row r="4718" spans="2:4" x14ac:dyDescent="0.25">
      <c r="B4718" s="113" t="s">
        <v>10007</v>
      </c>
      <c r="C4718" s="71" t="s">
        <v>7092</v>
      </c>
      <c r="D4718" s="114" t="s">
        <v>7092</v>
      </c>
    </row>
    <row r="4719" spans="2:4" x14ac:dyDescent="0.25">
      <c r="B4719" s="113" t="s">
        <v>10008</v>
      </c>
      <c r="C4719" s="71" t="s">
        <v>7092</v>
      </c>
      <c r="D4719" s="114" t="s">
        <v>7092</v>
      </c>
    </row>
    <row r="4720" spans="2:4" x14ac:dyDescent="0.25">
      <c r="B4720" s="113" t="s">
        <v>14967</v>
      </c>
      <c r="C4720" s="71" t="s">
        <v>7092</v>
      </c>
      <c r="D4720" s="114" t="s">
        <v>7092</v>
      </c>
    </row>
    <row r="4721" spans="2:4" x14ac:dyDescent="0.25">
      <c r="B4721" s="113" t="s">
        <v>10009</v>
      </c>
      <c r="C4721" s="71" t="s">
        <v>7092</v>
      </c>
      <c r="D4721" s="114" t="s">
        <v>7092</v>
      </c>
    </row>
    <row r="4722" spans="2:4" x14ac:dyDescent="0.25">
      <c r="B4722" s="113" t="s">
        <v>10010</v>
      </c>
      <c r="C4722" s="71" t="s">
        <v>7092</v>
      </c>
      <c r="D4722" s="114" t="s">
        <v>7092</v>
      </c>
    </row>
    <row r="4723" spans="2:4" x14ac:dyDescent="0.25">
      <c r="B4723" s="113" t="s">
        <v>10011</v>
      </c>
      <c r="C4723" s="71" t="s">
        <v>7092</v>
      </c>
      <c r="D4723" s="114" t="s">
        <v>7092</v>
      </c>
    </row>
    <row r="4724" spans="2:4" x14ac:dyDescent="0.25">
      <c r="B4724" s="113" t="s">
        <v>14968</v>
      </c>
      <c r="C4724" s="71" t="s">
        <v>7091</v>
      </c>
      <c r="D4724" s="114" t="s">
        <v>7092</v>
      </c>
    </row>
    <row r="4725" spans="2:4" x14ac:dyDescent="0.25">
      <c r="B4725" s="113" t="s">
        <v>10012</v>
      </c>
      <c r="C4725" s="71" t="s">
        <v>7091</v>
      </c>
      <c r="D4725" s="114" t="s">
        <v>7092</v>
      </c>
    </row>
    <row r="4726" spans="2:4" x14ac:dyDescent="0.25">
      <c r="B4726" s="113" t="s">
        <v>10013</v>
      </c>
      <c r="C4726" s="71" t="s">
        <v>7092</v>
      </c>
      <c r="D4726" s="114" t="s">
        <v>7092</v>
      </c>
    </row>
    <row r="4727" spans="2:4" x14ac:dyDescent="0.25">
      <c r="B4727" s="113" t="s">
        <v>900</v>
      </c>
      <c r="C4727" s="71" t="s">
        <v>7092</v>
      </c>
      <c r="D4727" s="114" t="s">
        <v>7092</v>
      </c>
    </row>
    <row r="4728" spans="2:4" x14ac:dyDescent="0.25">
      <c r="B4728" s="113" t="s">
        <v>10014</v>
      </c>
      <c r="C4728" s="71" t="s">
        <v>7092</v>
      </c>
      <c r="D4728" s="114" t="s">
        <v>7092</v>
      </c>
    </row>
    <row r="4729" spans="2:4" x14ac:dyDescent="0.25">
      <c r="B4729" s="113" t="s">
        <v>901</v>
      </c>
      <c r="C4729" s="71" t="s">
        <v>7092</v>
      </c>
      <c r="D4729" s="114" t="s">
        <v>7092</v>
      </c>
    </row>
    <row r="4730" spans="2:4" x14ac:dyDescent="0.25">
      <c r="B4730" s="113" t="s">
        <v>14969</v>
      </c>
      <c r="C4730" s="71" t="s">
        <v>7092</v>
      </c>
      <c r="D4730" s="114" t="s">
        <v>7092</v>
      </c>
    </row>
    <row r="4731" spans="2:4" x14ac:dyDescent="0.25">
      <c r="B4731" s="113" t="s">
        <v>10015</v>
      </c>
      <c r="C4731" s="71" t="s">
        <v>7091</v>
      </c>
      <c r="D4731" s="114" t="s">
        <v>7092</v>
      </c>
    </row>
    <row r="4732" spans="2:4" x14ac:dyDescent="0.25">
      <c r="B4732" s="113" t="s">
        <v>10141</v>
      </c>
      <c r="C4732" s="71" t="s">
        <v>7092</v>
      </c>
      <c r="D4732" s="114" t="s">
        <v>7092</v>
      </c>
    </row>
    <row r="4733" spans="2:4" x14ac:dyDescent="0.25">
      <c r="B4733" s="113" t="s">
        <v>10140</v>
      </c>
      <c r="C4733" s="71" t="s">
        <v>7092</v>
      </c>
      <c r="D4733" s="114" t="s">
        <v>7092</v>
      </c>
    </row>
    <row r="4734" spans="2:4" x14ac:dyDescent="0.25">
      <c r="B4734" s="113" t="s">
        <v>7714</v>
      </c>
      <c r="C4734" s="71" t="s">
        <v>7091</v>
      </c>
      <c r="D4734" s="114" t="s">
        <v>7092</v>
      </c>
    </row>
    <row r="4735" spans="2:4" x14ac:dyDescent="0.25">
      <c r="B4735" s="113" t="s">
        <v>573</v>
      </c>
      <c r="C4735" s="71" t="s">
        <v>7091</v>
      </c>
      <c r="D4735" s="114" t="s">
        <v>7092</v>
      </c>
    </row>
    <row r="4736" spans="2:4" x14ac:dyDescent="0.25">
      <c r="B4736" s="113" t="s">
        <v>7715</v>
      </c>
      <c r="C4736" s="71" t="s">
        <v>7091</v>
      </c>
      <c r="D4736" s="114" t="s">
        <v>7092</v>
      </c>
    </row>
    <row r="4737" spans="2:4" x14ac:dyDescent="0.25">
      <c r="B4737" s="113" t="s">
        <v>266</v>
      </c>
      <c r="C4737" s="71" t="s">
        <v>7091</v>
      </c>
      <c r="D4737" s="114" t="s">
        <v>7092</v>
      </c>
    </row>
    <row r="4738" spans="2:4" x14ac:dyDescent="0.25">
      <c r="B4738" s="113" t="s">
        <v>11523</v>
      </c>
      <c r="C4738" s="71" t="s">
        <v>7092</v>
      </c>
      <c r="D4738" s="114" t="s">
        <v>7092</v>
      </c>
    </row>
    <row r="4739" spans="2:4" x14ac:dyDescent="0.25">
      <c r="B4739" s="113" t="s">
        <v>267</v>
      </c>
      <c r="C4739" s="71" t="s">
        <v>7091</v>
      </c>
      <c r="D4739" s="114" t="s">
        <v>7092</v>
      </c>
    </row>
    <row r="4740" spans="2:4" x14ac:dyDescent="0.25">
      <c r="B4740" s="113" t="s">
        <v>14970</v>
      </c>
      <c r="C4740" s="71" t="s">
        <v>7092</v>
      </c>
      <c r="D4740" s="114" t="s">
        <v>7092</v>
      </c>
    </row>
    <row r="4741" spans="2:4" x14ac:dyDescent="0.25">
      <c r="B4741" s="113" t="s">
        <v>10343</v>
      </c>
      <c r="C4741" s="71" t="s">
        <v>7092</v>
      </c>
      <c r="D4741" s="114" t="s">
        <v>7092</v>
      </c>
    </row>
    <row r="4742" spans="2:4" x14ac:dyDescent="0.25">
      <c r="B4742" s="113" t="s">
        <v>14971</v>
      </c>
      <c r="C4742" s="71" t="s">
        <v>7092</v>
      </c>
      <c r="D4742" s="114" t="s">
        <v>7092</v>
      </c>
    </row>
    <row r="4743" spans="2:4" x14ac:dyDescent="0.25">
      <c r="B4743" s="113" t="s">
        <v>4812</v>
      </c>
      <c r="C4743" s="71" t="s">
        <v>7091</v>
      </c>
      <c r="D4743" s="114" t="s">
        <v>7092</v>
      </c>
    </row>
    <row r="4744" spans="2:4" x14ac:dyDescent="0.25">
      <c r="B4744" s="113" t="s">
        <v>4813</v>
      </c>
      <c r="C4744" s="71" t="s">
        <v>7091</v>
      </c>
      <c r="D4744" s="114" t="s">
        <v>7092</v>
      </c>
    </row>
    <row r="4745" spans="2:4" x14ac:dyDescent="0.25">
      <c r="B4745" s="113" t="s">
        <v>10332</v>
      </c>
      <c r="C4745" s="71" t="s">
        <v>7091</v>
      </c>
      <c r="D4745" s="114" t="s">
        <v>7092</v>
      </c>
    </row>
    <row r="4746" spans="2:4" x14ac:dyDescent="0.25">
      <c r="B4746" s="113" t="s">
        <v>902</v>
      </c>
      <c r="C4746" s="71" t="s">
        <v>7091</v>
      </c>
      <c r="D4746" s="114" t="s">
        <v>7092</v>
      </c>
    </row>
    <row r="4747" spans="2:4" x14ac:dyDescent="0.25">
      <c r="B4747" s="113" t="s">
        <v>903</v>
      </c>
      <c r="C4747" s="71" t="s">
        <v>7092</v>
      </c>
      <c r="D4747" s="114" t="s">
        <v>7092</v>
      </c>
    </row>
    <row r="4748" spans="2:4" x14ac:dyDescent="0.25">
      <c r="B4748" s="113" t="s">
        <v>14972</v>
      </c>
      <c r="C4748" s="71" t="s">
        <v>7092</v>
      </c>
      <c r="D4748" s="114" t="s">
        <v>7092</v>
      </c>
    </row>
    <row r="4749" spans="2:4" x14ac:dyDescent="0.25">
      <c r="B4749" s="113" t="s">
        <v>14973</v>
      </c>
      <c r="C4749" s="71" t="s">
        <v>7092</v>
      </c>
      <c r="D4749" s="114" t="s">
        <v>7092</v>
      </c>
    </row>
    <row r="4750" spans="2:4" x14ac:dyDescent="0.25">
      <c r="B4750" s="113" t="s">
        <v>11422</v>
      </c>
      <c r="C4750" s="71" t="s">
        <v>7092</v>
      </c>
      <c r="D4750" s="114" t="s">
        <v>7092</v>
      </c>
    </row>
    <row r="4751" spans="2:4" x14ac:dyDescent="0.25">
      <c r="B4751" s="113" t="s">
        <v>4814</v>
      </c>
      <c r="C4751" s="71" t="s">
        <v>7092</v>
      </c>
      <c r="D4751" s="114" t="s">
        <v>7092</v>
      </c>
    </row>
    <row r="4752" spans="2:4" x14ac:dyDescent="0.25">
      <c r="B4752" s="113" t="s">
        <v>7475</v>
      </c>
      <c r="C4752" s="71" t="s">
        <v>7092</v>
      </c>
      <c r="D4752" s="114" t="s">
        <v>7092</v>
      </c>
    </row>
    <row r="4753" spans="2:4" x14ac:dyDescent="0.25">
      <c r="B4753" s="113" t="s">
        <v>10121</v>
      </c>
      <c r="C4753" s="71" t="s">
        <v>7092</v>
      </c>
      <c r="D4753" s="114" t="s">
        <v>7092</v>
      </c>
    </row>
    <row r="4754" spans="2:4" x14ac:dyDescent="0.25">
      <c r="B4754" s="113" t="s">
        <v>10117</v>
      </c>
      <c r="C4754" s="71" t="s">
        <v>7092</v>
      </c>
      <c r="D4754" s="114" t="s">
        <v>7092</v>
      </c>
    </row>
    <row r="4755" spans="2:4" x14ac:dyDescent="0.25">
      <c r="B4755" s="113" t="s">
        <v>4815</v>
      </c>
      <c r="C4755" s="71" t="s">
        <v>7092</v>
      </c>
      <c r="D4755" s="114" t="s">
        <v>7092</v>
      </c>
    </row>
    <row r="4756" spans="2:4" x14ac:dyDescent="0.25">
      <c r="B4756" s="113" t="s">
        <v>14974</v>
      </c>
      <c r="C4756" s="71" t="s">
        <v>7092</v>
      </c>
      <c r="D4756" s="114" t="s">
        <v>7092</v>
      </c>
    </row>
    <row r="4757" spans="2:4" x14ac:dyDescent="0.25">
      <c r="B4757" s="113" t="s">
        <v>4816</v>
      </c>
      <c r="C4757" s="71" t="s">
        <v>7092</v>
      </c>
      <c r="D4757" s="114" t="s">
        <v>7092</v>
      </c>
    </row>
    <row r="4758" spans="2:4" x14ac:dyDescent="0.25">
      <c r="B4758" s="113" t="s">
        <v>904</v>
      </c>
      <c r="C4758" s="71" t="s">
        <v>7091</v>
      </c>
      <c r="D4758" s="114" t="s">
        <v>7092</v>
      </c>
    </row>
    <row r="4759" spans="2:4" x14ac:dyDescent="0.25">
      <c r="B4759" s="113" t="s">
        <v>4817</v>
      </c>
      <c r="C4759" s="71" t="s">
        <v>7092</v>
      </c>
      <c r="D4759" s="114" t="s">
        <v>7092</v>
      </c>
    </row>
    <row r="4760" spans="2:4" x14ac:dyDescent="0.25">
      <c r="B4760" s="113" t="s">
        <v>4818</v>
      </c>
      <c r="C4760" s="71" t="s">
        <v>7092</v>
      </c>
      <c r="D4760" s="114" t="s">
        <v>7092</v>
      </c>
    </row>
    <row r="4761" spans="2:4" x14ac:dyDescent="0.25">
      <c r="B4761" s="113" t="s">
        <v>905</v>
      </c>
      <c r="C4761" s="71" t="s">
        <v>7091</v>
      </c>
      <c r="D4761" s="114" t="s">
        <v>7092</v>
      </c>
    </row>
    <row r="4762" spans="2:4" x14ac:dyDescent="0.25">
      <c r="B4762" s="113" t="s">
        <v>14975</v>
      </c>
      <c r="C4762" s="71" t="s">
        <v>7092</v>
      </c>
      <c r="D4762" s="114" t="s">
        <v>7092</v>
      </c>
    </row>
    <row r="4763" spans="2:4" x14ac:dyDescent="0.25">
      <c r="B4763" s="113" t="s">
        <v>906</v>
      </c>
      <c r="C4763" s="71" t="s">
        <v>7091</v>
      </c>
      <c r="D4763" s="114" t="s">
        <v>7092</v>
      </c>
    </row>
    <row r="4764" spans="2:4" x14ac:dyDescent="0.25">
      <c r="B4764" s="113" t="s">
        <v>4819</v>
      </c>
      <c r="C4764" s="71" t="s">
        <v>7091</v>
      </c>
      <c r="D4764" s="114" t="s">
        <v>7092</v>
      </c>
    </row>
    <row r="4765" spans="2:4" x14ac:dyDescent="0.25">
      <c r="B4765" s="113" t="s">
        <v>4820</v>
      </c>
      <c r="C4765" s="71" t="s">
        <v>7091</v>
      </c>
      <c r="D4765" s="114" t="s">
        <v>7092</v>
      </c>
    </row>
    <row r="4766" spans="2:4" x14ac:dyDescent="0.25">
      <c r="B4766" s="113" t="s">
        <v>907</v>
      </c>
      <c r="C4766" s="71" t="s">
        <v>7091</v>
      </c>
      <c r="D4766" s="114" t="s">
        <v>7092</v>
      </c>
    </row>
    <row r="4767" spans="2:4" x14ac:dyDescent="0.25">
      <c r="B4767" s="113" t="s">
        <v>4821</v>
      </c>
      <c r="C4767" s="71" t="s">
        <v>7092</v>
      </c>
      <c r="D4767" s="114" t="s">
        <v>7092</v>
      </c>
    </row>
    <row r="4768" spans="2:4" x14ac:dyDescent="0.25">
      <c r="B4768" s="113" t="s">
        <v>4822</v>
      </c>
      <c r="C4768" s="71" t="s">
        <v>7092</v>
      </c>
      <c r="D4768" s="114" t="s">
        <v>7092</v>
      </c>
    </row>
    <row r="4769" spans="2:4" x14ac:dyDescent="0.25">
      <c r="B4769" s="113" t="s">
        <v>908</v>
      </c>
      <c r="C4769" s="71" t="s">
        <v>7091</v>
      </c>
      <c r="D4769" s="114" t="s">
        <v>7092</v>
      </c>
    </row>
    <row r="4770" spans="2:4" x14ac:dyDescent="0.25">
      <c r="B4770" s="113" t="s">
        <v>909</v>
      </c>
      <c r="C4770" s="71" t="s">
        <v>7092</v>
      </c>
      <c r="D4770" s="114" t="s">
        <v>7092</v>
      </c>
    </row>
    <row r="4771" spans="2:4" x14ac:dyDescent="0.25">
      <c r="B4771" s="113" t="s">
        <v>910</v>
      </c>
      <c r="C4771" s="71" t="s">
        <v>7091</v>
      </c>
      <c r="D4771" s="114" t="s">
        <v>7092</v>
      </c>
    </row>
    <row r="4772" spans="2:4" x14ac:dyDescent="0.25">
      <c r="B4772" s="113" t="s">
        <v>911</v>
      </c>
      <c r="C4772" s="71" t="s">
        <v>7091</v>
      </c>
      <c r="D4772" s="114" t="s">
        <v>7092</v>
      </c>
    </row>
    <row r="4773" spans="2:4" x14ac:dyDescent="0.25">
      <c r="B4773" s="113" t="s">
        <v>4823</v>
      </c>
      <c r="C4773" s="71" t="s">
        <v>7091</v>
      </c>
      <c r="D4773" s="114" t="s">
        <v>7092</v>
      </c>
    </row>
    <row r="4774" spans="2:4" x14ac:dyDescent="0.25">
      <c r="B4774" s="113" t="s">
        <v>14976</v>
      </c>
      <c r="C4774" s="71" t="s">
        <v>7092</v>
      </c>
      <c r="D4774" s="114" t="s">
        <v>7092</v>
      </c>
    </row>
    <row r="4775" spans="2:4" x14ac:dyDescent="0.25">
      <c r="B4775" s="113" t="s">
        <v>4824</v>
      </c>
      <c r="C4775" s="71" t="s">
        <v>7092</v>
      </c>
      <c r="D4775" s="114" t="s">
        <v>7092</v>
      </c>
    </row>
    <row r="4776" spans="2:4" x14ac:dyDescent="0.25">
      <c r="B4776" s="113" t="s">
        <v>912</v>
      </c>
      <c r="C4776" s="71" t="s">
        <v>7091</v>
      </c>
      <c r="D4776" s="114" t="s">
        <v>7092</v>
      </c>
    </row>
    <row r="4777" spans="2:4" x14ac:dyDescent="0.25">
      <c r="B4777" s="113" t="s">
        <v>14977</v>
      </c>
      <c r="C4777" s="71" t="s">
        <v>7092</v>
      </c>
      <c r="D4777" s="114" t="s">
        <v>7092</v>
      </c>
    </row>
    <row r="4778" spans="2:4" x14ac:dyDescent="0.25">
      <c r="B4778" s="113" t="s">
        <v>913</v>
      </c>
      <c r="C4778" s="71" t="s">
        <v>7092</v>
      </c>
      <c r="D4778" s="114" t="s">
        <v>7092</v>
      </c>
    </row>
    <row r="4779" spans="2:4" x14ac:dyDescent="0.25">
      <c r="B4779" s="113" t="s">
        <v>8708</v>
      </c>
      <c r="C4779" s="71" t="s">
        <v>7091</v>
      </c>
      <c r="D4779" s="114" t="s">
        <v>7092</v>
      </c>
    </row>
    <row r="4780" spans="2:4" x14ac:dyDescent="0.25">
      <c r="B4780" s="113" t="s">
        <v>914</v>
      </c>
      <c r="C4780" s="71" t="s">
        <v>7091</v>
      </c>
      <c r="D4780" s="114" t="s">
        <v>7092</v>
      </c>
    </row>
    <row r="4781" spans="2:4" x14ac:dyDescent="0.25">
      <c r="B4781" s="113" t="s">
        <v>14978</v>
      </c>
      <c r="C4781" s="71" t="s">
        <v>7092</v>
      </c>
      <c r="D4781" s="114" t="s">
        <v>7092</v>
      </c>
    </row>
    <row r="4782" spans="2:4" x14ac:dyDescent="0.25">
      <c r="B4782" s="113" t="s">
        <v>915</v>
      </c>
      <c r="C4782" s="71" t="s">
        <v>7092</v>
      </c>
      <c r="D4782" s="114" t="s">
        <v>7092</v>
      </c>
    </row>
    <row r="4783" spans="2:4" x14ac:dyDescent="0.25">
      <c r="B4783" s="113" t="s">
        <v>14979</v>
      </c>
      <c r="C4783" s="71" t="s">
        <v>7092</v>
      </c>
      <c r="D4783" s="114" t="s">
        <v>7092</v>
      </c>
    </row>
    <row r="4784" spans="2:4" x14ac:dyDescent="0.25">
      <c r="B4784" s="113" t="s">
        <v>633</v>
      </c>
      <c r="C4784" s="71" t="s">
        <v>7091</v>
      </c>
      <c r="D4784" s="114" t="s">
        <v>7092</v>
      </c>
    </row>
    <row r="4785" spans="2:4" x14ac:dyDescent="0.25">
      <c r="B4785" s="113" t="s">
        <v>14980</v>
      </c>
      <c r="C4785" s="71" t="s">
        <v>7092</v>
      </c>
      <c r="D4785" s="114" t="s">
        <v>7092</v>
      </c>
    </row>
    <row r="4786" spans="2:4" x14ac:dyDescent="0.25">
      <c r="B4786" s="113" t="s">
        <v>634</v>
      </c>
      <c r="C4786" s="71" t="s">
        <v>7091</v>
      </c>
      <c r="D4786" s="114" t="s">
        <v>7092</v>
      </c>
    </row>
    <row r="4787" spans="2:4" x14ac:dyDescent="0.25">
      <c r="B4787" s="113" t="s">
        <v>14981</v>
      </c>
      <c r="C4787" s="71" t="s">
        <v>7092</v>
      </c>
      <c r="D4787" s="114" t="s">
        <v>7092</v>
      </c>
    </row>
    <row r="4788" spans="2:4" x14ac:dyDescent="0.25">
      <c r="B4788" s="113" t="s">
        <v>635</v>
      </c>
      <c r="C4788" s="71" t="s">
        <v>7092</v>
      </c>
      <c r="D4788" s="114" t="s">
        <v>7092</v>
      </c>
    </row>
    <row r="4789" spans="2:4" x14ac:dyDescent="0.25">
      <c r="B4789" s="113" t="s">
        <v>636</v>
      </c>
      <c r="C4789" s="71" t="s">
        <v>7092</v>
      </c>
      <c r="D4789" s="114" t="s">
        <v>7092</v>
      </c>
    </row>
    <row r="4790" spans="2:4" x14ac:dyDescent="0.25">
      <c r="B4790" s="113" t="s">
        <v>637</v>
      </c>
      <c r="C4790" s="71" t="s">
        <v>7092</v>
      </c>
      <c r="D4790" s="114" t="s">
        <v>7092</v>
      </c>
    </row>
    <row r="4791" spans="2:4" x14ac:dyDescent="0.25">
      <c r="B4791" s="113" t="s">
        <v>638</v>
      </c>
      <c r="C4791" s="71" t="s">
        <v>7092</v>
      </c>
      <c r="D4791" s="114" t="s">
        <v>7092</v>
      </c>
    </row>
    <row r="4792" spans="2:4" x14ac:dyDescent="0.25">
      <c r="B4792" s="113" t="s">
        <v>14982</v>
      </c>
      <c r="C4792" s="71" t="s">
        <v>7092</v>
      </c>
      <c r="D4792" s="114" t="s">
        <v>7092</v>
      </c>
    </row>
    <row r="4793" spans="2:4" x14ac:dyDescent="0.25">
      <c r="B4793" s="113" t="s">
        <v>11524</v>
      </c>
      <c r="C4793" s="71" t="s">
        <v>7092</v>
      </c>
      <c r="D4793" s="114" t="s">
        <v>7092</v>
      </c>
    </row>
    <row r="4794" spans="2:4" x14ac:dyDescent="0.25">
      <c r="B4794" s="113" t="s">
        <v>14983</v>
      </c>
      <c r="C4794" s="71" t="s">
        <v>7092</v>
      </c>
      <c r="D4794" s="114" t="s">
        <v>7092</v>
      </c>
    </row>
    <row r="4795" spans="2:4" x14ac:dyDescent="0.25">
      <c r="B4795" s="113" t="s">
        <v>916</v>
      </c>
      <c r="C4795" s="71" t="s">
        <v>7092</v>
      </c>
      <c r="D4795" s="114" t="s">
        <v>7092</v>
      </c>
    </row>
    <row r="4796" spans="2:4" x14ac:dyDescent="0.25">
      <c r="B4796" s="113" t="s">
        <v>8709</v>
      </c>
      <c r="C4796" s="71" t="s">
        <v>7092</v>
      </c>
      <c r="D4796" s="114" t="s">
        <v>7092</v>
      </c>
    </row>
    <row r="4797" spans="2:4" x14ac:dyDescent="0.25">
      <c r="B4797" s="113" t="s">
        <v>14984</v>
      </c>
      <c r="C4797" s="71" t="s">
        <v>7092</v>
      </c>
      <c r="D4797" s="114" t="s">
        <v>7092</v>
      </c>
    </row>
    <row r="4798" spans="2:4" x14ac:dyDescent="0.25">
      <c r="B4798" s="113" t="s">
        <v>14985</v>
      </c>
      <c r="C4798" s="71" t="s">
        <v>7092</v>
      </c>
      <c r="D4798" s="114" t="s">
        <v>7092</v>
      </c>
    </row>
    <row r="4799" spans="2:4" x14ac:dyDescent="0.25">
      <c r="B4799" s="113" t="s">
        <v>11412</v>
      </c>
      <c r="C4799" s="71" t="s">
        <v>7091</v>
      </c>
      <c r="D4799" s="114" t="s">
        <v>7092</v>
      </c>
    </row>
    <row r="4800" spans="2:4" x14ac:dyDescent="0.25">
      <c r="B4800" s="113" t="s">
        <v>14986</v>
      </c>
      <c r="C4800" s="71" t="s">
        <v>7091</v>
      </c>
      <c r="D4800" s="114" t="s">
        <v>7092</v>
      </c>
    </row>
    <row r="4801" spans="2:4" x14ac:dyDescent="0.25">
      <c r="B4801" s="113" t="s">
        <v>14987</v>
      </c>
      <c r="C4801" s="71" t="s">
        <v>7091</v>
      </c>
      <c r="D4801" s="114" t="s">
        <v>7092</v>
      </c>
    </row>
    <row r="4802" spans="2:4" x14ac:dyDescent="0.25">
      <c r="B4802" s="113" t="s">
        <v>639</v>
      </c>
      <c r="C4802" s="71" t="s">
        <v>7092</v>
      </c>
      <c r="D4802" s="114" t="s">
        <v>7092</v>
      </c>
    </row>
    <row r="4803" spans="2:4" x14ac:dyDescent="0.25">
      <c r="B4803" s="113" t="s">
        <v>917</v>
      </c>
      <c r="C4803" s="71" t="s">
        <v>7091</v>
      </c>
      <c r="D4803" s="114" t="s">
        <v>7092</v>
      </c>
    </row>
    <row r="4804" spans="2:4" x14ac:dyDescent="0.25">
      <c r="B4804" s="113" t="s">
        <v>14988</v>
      </c>
      <c r="C4804" s="71" t="s">
        <v>7092</v>
      </c>
      <c r="D4804" s="114" t="s">
        <v>7092</v>
      </c>
    </row>
    <row r="4805" spans="2:4" x14ac:dyDescent="0.25">
      <c r="B4805" s="113" t="s">
        <v>14989</v>
      </c>
      <c r="C4805" s="71" t="s">
        <v>7092</v>
      </c>
      <c r="D4805" s="114" t="s">
        <v>7092</v>
      </c>
    </row>
    <row r="4806" spans="2:4" x14ac:dyDescent="0.25">
      <c r="B4806" s="113" t="s">
        <v>6461</v>
      </c>
      <c r="C4806" s="71" t="s">
        <v>7091</v>
      </c>
      <c r="D4806" s="114" t="s">
        <v>7092</v>
      </c>
    </row>
    <row r="4807" spans="2:4" x14ac:dyDescent="0.25">
      <c r="B4807" s="113" t="s">
        <v>11201</v>
      </c>
      <c r="C4807" s="71" t="s">
        <v>7092</v>
      </c>
      <c r="D4807" s="114" t="s">
        <v>7092</v>
      </c>
    </row>
    <row r="4808" spans="2:4" x14ac:dyDescent="0.25">
      <c r="B4808" s="113" t="s">
        <v>3267</v>
      </c>
      <c r="C4808" s="71" t="s">
        <v>7091</v>
      </c>
      <c r="D4808" s="114" t="s">
        <v>7092</v>
      </c>
    </row>
    <row r="4809" spans="2:4" x14ac:dyDescent="0.25">
      <c r="B4809" s="113" t="s">
        <v>3268</v>
      </c>
      <c r="C4809" s="71" t="s">
        <v>7091</v>
      </c>
      <c r="D4809" s="114" t="s">
        <v>7092</v>
      </c>
    </row>
    <row r="4810" spans="2:4" x14ac:dyDescent="0.25">
      <c r="B4810" s="113" t="s">
        <v>8710</v>
      </c>
      <c r="C4810" s="71" t="s">
        <v>7091</v>
      </c>
      <c r="D4810" s="114" t="s">
        <v>7092</v>
      </c>
    </row>
    <row r="4811" spans="2:4" x14ac:dyDescent="0.25">
      <c r="B4811" s="113" t="s">
        <v>6462</v>
      </c>
      <c r="C4811" s="71" t="s">
        <v>7091</v>
      </c>
      <c r="D4811" s="114" t="s">
        <v>7092</v>
      </c>
    </row>
    <row r="4812" spans="2:4" x14ac:dyDescent="0.25">
      <c r="B4812" s="113" t="s">
        <v>14990</v>
      </c>
      <c r="C4812" s="71" t="s">
        <v>7092</v>
      </c>
      <c r="D4812" s="114" t="s">
        <v>7092</v>
      </c>
    </row>
    <row r="4813" spans="2:4" x14ac:dyDescent="0.25">
      <c r="B4813" s="113" t="s">
        <v>3269</v>
      </c>
      <c r="C4813" s="71" t="s">
        <v>7092</v>
      </c>
      <c r="D4813" s="114" t="s">
        <v>7092</v>
      </c>
    </row>
    <row r="4814" spans="2:4" x14ac:dyDescent="0.25">
      <c r="B4814" s="113" t="s">
        <v>6463</v>
      </c>
      <c r="C4814" s="71" t="s">
        <v>7092</v>
      </c>
      <c r="D4814" s="114" t="s">
        <v>7092</v>
      </c>
    </row>
    <row r="4815" spans="2:4" x14ac:dyDescent="0.25">
      <c r="B4815" s="113" t="s">
        <v>3270</v>
      </c>
      <c r="C4815" s="71" t="s">
        <v>7092</v>
      </c>
      <c r="D4815" s="114" t="s">
        <v>7092</v>
      </c>
    </row>
    <row r="4816" spans="2:4" x14ac:dyDescent="0.25">
      <c r="B4816" s="113" t="s">
        <v>3271</v>
      </c>
      <c r="C4816" s="71" t="s">
        <v>7092</v>
      </c>
      <c r="D4816" s="114" t="s">
        <v>7092</v>
      </c>
    </row>
    <row r="4817" spans="2:4" x14ac:dyDescent="0.25">
      <c r="B4817" s="113" t="s">
        <v>14991</v>
      </c>
      <c r="C4817" s="71" t="s">
        <v>7092</v>
      </c>
      <c r="D4817" s="114" t="s">
        <v>7092</v>
      </c>
    </row>
    <row r="4818" spans="2:4" x14ac:dyDescent="0.25">
      <c r="B4818" s="113" t="s">
        <v>11413</v>
      </c>
      <c r="C4818" s="71" t="s">
        <v>7091</v>
      </c>
      <c r="D4818" s="114" t="s">
        <v>7092</v>
      </c>
    </row>
    <row r="4819" spans="2:4" x14ac:dyDescent="0.25">
      <c r="B4819" s="113" t="s">
        <v>3272</v>
      </c>
      <c r="C4819" s="71" t="s">
        <v>7092</v>
      </c>
      <c r="D4819" s="114" t="s">
        <v>7092</v>
      </c>
    </row>
    <row r="4820" spans="2:4" x14ac:dyDescent="0.25">
      <c r="B4820" s="113" t="s">
        <v>3273</v>
      </c>
      <c r="C4820" s="71" t="s">
        <v>7092</v>
      </c>
      <c r="D4820" s="114" t="s">
        <v>7092</v>
      </c>
    </row>
    <row r="4821" spans="2:4" x14ac:dyDescent="0.25">
      <c r="B4821" s="113" t="s">
        <v>14992</v>
      </c>
      <c r="C4821" s="71" t="s">
        <v>7092</v>
      </c>
      <c r="D4821" s="114" t="s">
        <v>7092</v>
      </c>
    </row>
    <row r="4822" spans="2:4" x14ac:dyDescent="0.25">
      <c r="B4822" s="113" t="s">
        <v>6464</v>
      </c>
      <c r="C4822" s="71" t="s">
        <v>7092</v>
      </c>
      <c r="D4822" s="114" t="s">
        <v>7092</v>
      </c>
    </row>
    <row r="4823" spans="2:4" x14ac:dyDescent="0.25">
      <c r="B4823" s="113" t="s">
        <v>3274</v>
      </c>
      <c r="C4823" s="71" t="s">
        <v>7092</v>
      </c>
      <c r="D4823" s="114" t="s">
        <v>7092</v>
      </c>
    </row>
    <row r="4824" spans="2:4" x14ac:dyDescent="0.25">
      <c r="B4824" s="113" t="s">
        <v>3276</v>
      </c>
      <c r="C4824" s="71" t="s">
        <v>7092</v>
      </c>
      <c r="D4824" s="114" t="s">
        <v>7092</v>
      </c>
    </row>
    <row r="4825" spans="2:4" x14ac:dyDescent="0.25">
      <c r="B4825" s="113" t="s">
        <v>3277</v>
      </c>
      <c r="C4825" s="71" t="s">
        <v>7091</v>
      </c>
      <c r="D4825" s="114" t="s">
        <v>7092</v>
      </c>
    </row>
    <row r="4826" spans="2:4" x14ac:dyDescent="0.25">
      <c r="B4826" s="113" t="s">
        <v>3278</v>
      </c>
      <c r="C4826" s="71" t="s">
        <v>7091</v>
      </c>
      <c r="D4826" s="114" t="s">
        <v>7092</v>
      </c>
    </row>
    <row r="4827" spans="2:4" x14ac:dyDescent="0.25">
      <c r="B4827" s="113" t="s">
        <v>1142</v>
      </c>
      <c r="C4827" s="71" t="s">
        <v>7091</v>
      </c>
      <c r="D4827" s="114" t="s">
        <v>7092</v>
      </c>
    </row>
    <row r="4828" spans="2:4" x14ac:dyDescent="0.25">
      <c r="B4828" s="113" t="s">
        <v>1143</v>
      </c>
      <c r="C4828" s="71" t="s">
        <v>7092</v>
      </c>
      <c r="D4828" s="114" t="s">
        <v>7092</v>
      </c>
    </row>
    <row r="4829" spans="2:4" x14ac:dyDescent="0.25">
      <c r="B4829" s="113" t="s">
        <v>1144</v>
      </c>
      <c r="C4829" s="71" t="s">
        <v>7092</v>
      </c>
      <c r="D4829" s="114" t="s">
        <v>7092</v>
      </c>
    </row>
    <row r="4830" spans="2:4" x14ac:dyDescent="0.25">
      <c r="B4830" s="113" t="s">
        <v>1145</v>
      </c>
      <c r="C4830" s="71" t="s">
        <v>7092</v>
      </c>
      <c r="D4830" s="114" t="s">
        <v>7092</v>
      </c>
    </row>
    <row r="4831" spans="2:4" x14ac:dyDescent="0.25">
      <c r="B4831" s="113" t="s">
        <v>1146</v>
      </c>
      <c r="C4831" s="71" t="s">
        <v>7092</v>
      </c>
      <c r="D4831" s="114" t="s">
        <v>7092</v>
      </c>
    </row>
    <row r="4832" spans="2:4" x14ac:dyDescent="0.25">
      <c r="B4832" s="113" t="s">
        <v>1147</v>
      </c>
      <c r="C4832" s="71" t="s">
        <v>7092</v>
      </c>
      <c r="D4832" s="114" t="s">
        <v>7092</v>
      </c>
    </row>
    <row r="4833" spans="2:4" x14ac:dyDescent="0.25">
      <c r="B4833" s="113" t="s">
        <v>1148</v>
      </c>
      <c r="C4833" s="71" t="s">
        <v>7092</v>
      </c>
      <c r="D4833" s="114" t="s">
        <v>7091</v>
      </c>
    </row>
    <row r="4834" spans="2:4" x14ac:dyDescent="0.25">
      <c r="B4834" s="113" t="s">
        <v>14993</v>
      </c>
      <c r="C4834" s="71" t="s">
        <v>7092</v>
      </c>
      <c r="D4834" s="114" t="s">
        <v>7092</v>
      </c>
    </row>
    <row r="4835" spans="2:4" x14ac:dyDescent="0.25">
      <c r="B4835" s="113" t="s">
        <v>5464</v>
      </c>
      <c r="C4835" s="71" t="s">
        <v>7091</v>
      </c>
      <c r="D4835" s="114" t="s">
        <v>7092</v>
      </c>
    </row>
    <row r="4836" spans="2:4" x14ac:dyDescent="0.25">
      <c r="B4836" s="113" t="s">
        <v>5465</v>
      </c>
      <c r="C4836" s="71" t="s">
        <v>7091</v>
      </c>
      <c r="D4836" s="114" t="s">
        <v>7092</v>
      </c>
    </row>
    <row r="4837" spans="2:4" x14ac:dyDescent="0.25">
      <c r="B4837" s="113" t="s">
        <v>10302</v>
      </c>
      <c r="C4837" s="71" t="s">
        <v>7091</v>
      </c>
      <c r="D4837" s="114" t="s">
        <v>7092</v>
      </c>
    </row>
    <row r="4838" spans="2:4" x14ac:dyDescent="0.25">
      <c r="B4838" s="113" t="s">
        <v>9427</v>
      </c>
      <c r="C4838" s="71" t="s">
        <v>7091</v>
      </c>
      <c r="D4838" s="114" t="s">
        <v>7092</v>
      </c>
    </row>
    <row r="4839" spans="2:4" x14ac:dyDescent="0.25">
      <c r="B4839" s="113" t="s">
        <v>14994</v>
      </c>
      <c r="C4839" s="71" t="s">
        <v>7092</v>
      </c>
      <c r="D4839" s="114" t="s">
        <v>7092</v>
      </c>
    </row>
    <row r="4840" spans="2:4" x14ac:dyDescent="0.25">
      <c r="B4840" s="113" t="s">
        <v>5466</v>
      </c>
      <c r="C4840" s="71" t="s">
        <v>7091</v>
      </c>
      <c r="D4840" s="114" t="s">
        <v>7092</v>
      </c>
    </row>
    <row r="4841" spans="2:4" x14ac:dyDescent="0.25">
      <c r="B4841" s="113" t="s">
        <v>14995</v>
      </c>
      <c r="C4841" s="71" t="s">
        <v>7092</v>
      </c>
      <c r="D4841" s="114" t="s">
        <v>7092</v>
      </c>
    </row>
    <row r="4842" spans="2:4" x14ac:dyDescent="0.25">
      <c r="B4842" s="113" t="s">
        <v>14996</v>
      </c>
      <c r="C4842" s="71" t="s">
        <v>7092</v>
      </c>
      <c r="D4842" s="114" t="s">
        <v>7092</v>
      </c>
    </row>
    <row r="4843" spans="2:4" x14ac:dyDescent="0.25">
      <c r="B4843" s="113" t="s">
        <v>5467</v>
      </c>
      <c r="C4843" s="71" t="s">
        <v>7092</v>
      </c>
      <c r="D4843" s="114" t="s">
        <v>7092</v>
      </c>
    </row>
    <row r="4844" spans="2:4" x14ac:dyDescent="0.25">
      <c r="B4844" s="113" t="s">
        <v>9428</v>
      </c>
      <c r="C4844" s="71" t="s">
        <v>7092</v>
      </c>
      <c r="D4844" s="114" t="s">
        <v>7092</v>
      </c>
    </row>
    <row r="4845" spans="2:4" x14ac:dyDescent="0.25">
      <c r="B4845" s="113" t="s">
        <v>9429</v>
      </c>
      <c r="C4845" s="71" t="s">
        <v>7091</v>
      </c>
      <c r="D4845" s="114" t="s">
        <v>7092</v>
      </c>
    </row>
    <row r="4846" spans="2:4" x14ac:dyDescent="0.25">
      <c r="B4846" s="113" t="s">
        <v>9430</v>
      </c>
      <c r="C4846" s="71" t="s">
        <v>7091</v>
      </c>
      <c r="D4846" s="114" t="s">
        <v>7092</v>
      </c>
    </row>
    <row r="4847" spans="2:4" x14ac:dyDescent="0.25">
      <c r="B4847" s="113" t="s">
        <v>9431</v>
      </c>
      <c r="C4847" s="71" t="s">
        <v>7092</v>
      </c>
      <c r="D4847" s="114" t="s">
        <v>7092</v>
      </c>
    </row>
    <row r="4848" spans="2:4" x14ac:dyDescent="0.25">
      <c r="B4848" s="113" t="s">
        <v>5468</v>
      </c>
      <c r="C4848" s="71" t="s">
        <v>7092</v>
      </c>
      <c r="D4848" s="114" t="s">
        <v>7092</v>
      </c>
    </row>
    <row r="4849" spans="2:4" x14ac:dyDescent="0.25">
      <c r="B4849" s="113" t="s">
        <v>14997</v>
      </c>
      <c r="C4849" s="71" t="s">
        <v>7092</v>
      </c>
      <c r="D4849" s="114" t="s">
        <v>7092</v>
      </c>
    </row>
    <row r="4850" spans="2:4" x14ac:dyDescent="0.25">
      <c r="B4850" s="113" t="s">
        <v>14998</v>
      </c>
      <c r="C4850" s="71" t="s">
        <v>7092</v>
      </c>
      <c r="D4850" s="114" t="s">
        <v>7092</v>
      </c>
    </row>
    <row r="4851" spans="2:4" x14ac:dyDescent="0.25">
      <c r="B4851" s="113" t="s">
        <v>14999</v>
      </c>
      <c r="C4851" s="71" t="s">
        <v>7092</v>
      </c>
      <c r="D4851" s="114" t="s">
        <v>7092</v>
      </c>
    </row>
    <row r="4852" spans="2:4" x14ac:dyDescent="0.25">
      <c r="B4852" s="113" t="s">
        <v>15000</v>
      </c>
      <c r="C4852" s="71" t="s">
        <v>7092</v>
      </c>
      <c r="D4852" s="114" t="s">
        <v>7092</v>
      </c>
    </row>
    <row r="4853" spans="2:4" x14ac:dyDescent="0.25">
      <c r="B4853" s="113" t="s">
        <v>8787</v>
      </c>
      <c r="C4853" s="71" t="s">
        <v>7092</v>
      </c>
      <c r="D4853" s="114" t="s">
        <v>7092</v>
      </c>
    </row>
    <row r="4854" spans="2:4" x14ac:dyDescent="0.25">
      <c r="B4854" s="113" t="s">
        <v>5469</v>
      </c>
      <c r="C4854" s="71" t="s">
        <v>7092</v>
      </c>
      <c r="D4854" s="114" t="s">
        <v>7092</v>
      </c>
    </row>
    <row r="4855" spans="2:4" x14ac:dyDescent="0.25">
      <c r="B4855" s="113" t="s">
        <v>10106</v>
      </c>
      <c r="C4855" s="71" t="s">
        <v>7092</v>
      </c>
      <c r="D4855" s="114" t="s">
        <v>7092</v>
      </c>
    </row>
    <row r="4856" spans="2:4" x14ac:dyDescent="0.25">
      <c r="B4856" s="113" t="s">
        <v>15001</v>
      </c>
      <c r="C4856" s="71" t="s">
        <v>7092</v>
      </c>
      <c r="D4856" s="114" t="s">
        <v>7092</v>
      </c>
    </row>
    <row r="4857" spans="2:4" x14ac:dyDescent="0.25">
      <c r="B4857" s="113" t="s">
        <v>9433</v>
      </c>
      <c r="C4857" s="71" t="s">
        <v>7092</v>
      </c>
      <c r="D4857" s="114" t="s">
        <v>7092</v>
      </c>
    </row>
    <row r="4858" spans="2:4" x14ac:dyDescent="0.25">
      <c r="B4858" s="113" t="s">
        <v>9434</v>
      </c>
      <c r="C4858" s="71" t="s">
        <v>7092</v>
      </c>
      <c r="D4858" s="114" t="s">
        <v>7092</v>
      </c>
    </row>
    <row r="4859" spans="2:4" x14ac:dyDescent="0.25">
      <c r="B4859" s="113" t="s">
        <v>15002</v>
      </c>
      <c r="C4859" s="71" t="s">
        <v>7092</v>
      </c>
      <c r="D4859" s="114" t="s">
        <v>7092</v>
      </c>
    </row>
    <row r="4860" spans="2:4" x14ac:dyDescent="0.25">
      <c r="B4860" s="113" t="s">
        <v>10111</v>
      </c>
      <c r="C4860" s="71" t="s">
        <v>7092</v>
      </c>
      <c r="D4860" s="114" t="s">
        <v>7092</v>
      </c>
    </row>
    <row r="4861" spans="2:4" x14ac:dyDescent="0.25">
      <c r="B4861" s="113" t="s">
        <v>10110</v>
      </c>
      <c r="C4861" s="71" t="s">
        <v>7092</v>
      </c>
      <c r="D4861" s="114" t="s">
        <v>7092</v>
      </c>
    </row>
    <row r="4862" spans="2:4" x14ac:dyDescent="0.25">
      <c r="B4862" s="113" t="s">
        <v>10105</v>
      </c>
      <c r="C4862" s="71" t="s">
        <v>7092</v>
      </c>
      <c r="D4862" s="114" t="s">
        <v>7092</v>
      </c>
    </row>
    <row r="4863" spans="2:4" x14ac:dyDescent="0.25">
      <c r="B4863" s="113" t="s">
        <v>9432</v>
      </c>
      <c r="C4863" s="71" t="s">
        <v>7092</v>
      </c>
      <c r="D4863" s="114" t="s">
        <v>7092</v>
      </c>
    </row>
    <row r="4864" spans="2:4" x14ac:dyDescent="0.25">
      <c r="B4864" s="113" t="s">
        <v>10113</v>
      </c>
      <c r="C4864" s="71" t="s">
        <v>7092</v>
      </c>
      <c r="D4864" s="114" t="s">
        <v>7092</v>
      </c>
    </row>
    <row r="4865" spans="2:4" x14ac:dyDescent="0.25">
      <c r="B4865" s="113" t="s">
        <v>9435</v>
      </c>
      <c r="C4865" s="71" t="s">
        <v>7092</v>
      </c>
      <c r="D4865" s="114" t="s">
        <v>7092</v>
      </c>
    </row>
    <row r="4866" spans="2:4" x14ac:dyDescent="0.25">
      <c r="B4866" s="113" t="s">
        <v>10112</v>
      </c>
      <c r="C4866" s="71" t="s">
        <v>7092</v>
      </c>
      <c r="D4866" s="114" t="s">
        <v>7092</v>
      </c>
    </row>
    <row r="4867" spans="2:4" x14ac:dyDescent="0.25">
      <c r="B4867" s="113" t="s">
        <v>15003</v>
      </c>
      <c r="C4867" s="71" t="s">
        <v>7092</v>
      </c>
      <c r="D4867" s="114" t="s">
        <v>7092</v>
      </c>
    </row>
    <row r="4868" spans="2:4" x14ac:dyDescent="0.25">
      <c r="B4868" s="113" t="s">
        <v>15004</v>
      </c>
      <c r="C4868" s="71" t="s">
        <v>7092</v>
      </c>
      <c r="D4868" s="114" t="s">
        <v>7092</v>
      </c>
    </row>
    <row r="4869" spans="2:4" x14ac:dyDescent="0.25">
      <c r="B4869" s="113" t="s">
        <v>15005</v>
      </c>
      <c r="C4869" s="71" t="s">
        <v>7092</v>
      </c>
      <c r="D4869" s="114" t="s">
        <v>7092</v>
      </c>
    </row>
    <row r="4870" spans="2:4" x14ac:dyDescent="0.25">
      <c r="B4870" s="113" t="s">
        <v>15006</v>
      </c>
      <c r="C4870" s="71" t="s">
        <v>7092</v>
      </c>
      <c r="D4870" s="114" t="s">
        <v>7092</v>
      </c>
    </row>
    <row r="4871" spans="2:4" x14ac:dyDescent="0.25">
      <c r="B4871" s="113" t="s">
        <v>15007</v>
      </c>
      <c r="C4871" s="71" t="s">
        <v>7092</v>
      </c>
      <c r="D4871" s="114" t="s">
        <v>7092</v>
      </c>
    </row>
    <row r="4872" spans="2:4" x14ac:dyDescent="0.25">
      <c r="B4872" s="113" t="s">
        <v>11525</v>
      </c>
      <c r="C4872" s="71" t="s">
        <v>7092</v>
      </c>
      <c r="D4872" s="114" t="s">
        <v>7092</v>
      </c>
    </row>
    <row r="4873" spans="2:4" x14ac:dyDescent="0.25">
      <c r="B4873" s="113" t="s">
        <v>10109</v>
      </c>
      <c r="C4873" s="71" t="s">
        <v>7092</v>
      </c>
      <c r="D4873" s="114" t="s">
        <v>7092</v>
      </c>
    </row>
    <row r="4874" spans="2:4" x14ac:dyDescent="0.25">
      <c r="B4874" s="113" t="s">
        <v>15008</v>
      </c>
      <c r="C4874" s="71" t="s">
        <v>7092</v>
      </c>
      <c r="D4874" s="114" t="s">
        <v>7092</v>
      </c>
    </row>
    <row r="4875" spans="2:4" x14ac:dyDescent="0.25">
      <c r="B4875" s="113" t="s">
        <v>8711</v>
      </c>
      <c r="C4875" s="71" t="s">
        <v>7092</v>
      </c>
      <c r="D4875" s="114" t="s">
        <v>7092</v>
      </c>
    </row>
    <row r="4876" spans="2:4" x14ac:dyDescent="0.25">
      <c r="B4876" s="113" t="s">
        <v>8712</v>
      </c>
      <c r="C4876" s="71" t="s">
        <v>7092</v>
      </c>
      <c r="D4876" s="114" t="s">
        <v>7092</v>
      </c>
    </row>
    <row r="4877" spans="2:4" x14ac:dyDescent="0.25">
      <c r="B4877" s="113" t="s">
        <v>9436</v>
      </c>
      <c r="C4877" s="71" t="s">
        <v>7092</v>
      </c>
      <c r="D4877" s="114" t="s">
        <v>7092</v>
      </c>
    </row>
    <row r="4878" spans="2:4" x14ac:dyDescent="0.25">
      <c r="B4878" s="113" t="s">
        <v>11414</v>
      </c>
      <c r="C4878" s="71" t="s">
        <v>7092</v>
      </c>
      <c r="D4878" s="114" t="s">
        <v>7092</v>
      </c>
    </row>
    <row r="4879" spans="2:4" x14ac:dyDescent="0.25">
      <c r="B4879" s="113" t="s">
        <v>9437</v>
      </c>
      <c r="C4879" s="71" t="s">
        <v>7092</v>
      </c>
      <c r="D4879" s="114" t="s">
        <v>7092</v>
      </c>
    </row>
    <row r="4880" spans="2:4" x14ac:dyDescent="0.25">
      <c r="B4880" s="113" t="s">
        <v>10108</v>
      </c>
      <c r="C4880" s="71" t="s">
        <v>7092</v>
      </c>
      <c r="D4880" s="114" t="s">
        <v>7092</v>
      </c>
    </row>
    <row r="4881" spans="2:4" x14ac:dyDescent="0.25">
      <c r="B4881" s="113" t="s">
        <v>10107</v>
      </c>
      <c r="C4881" s="71" t="s">
        <v>7092</v>
      </c>
      <c r="D4881" s="114" t="s">
        <v>7092</v>
      </c>
    </row>
    <row r="4882" spans="2:4" x14ac:dyDescent="0.25">
      <c r="B4882" s="113" t="s">
        <v>9438</v>
      </c>
      <c r="C4882" s="71" t="s">
        <v>7092</v>
      </c>
      <c r="D4882" s="114" t="s">
        <v>7092</v>
      </c>
    </row>
    <row r="4883" spans="2:4" x14ac:dyDescent="0.25">
      <c r="B4883" s="113" t="s">
        <v>10334</v>
      </c>
      <c r="C4883" s="71" t="s">
        <v>7091</v>
      </c>
      <c r="D4883" s="114" t="s">
        <v>7092</v>
      </c>
    </row>
    <row r="4884" spans="2:4" x14ac:dyDescent="0.25">
      <c r="B4884" s="113" t="s">
        <v>5470</v>
      </c>
      <c r="C4884" s="71" t="s">
        <v>7092</v>
      </c>
      <c r="D4884" s="114" t="s">
        <v>7092</v>
      </c>
    </row>
    <row r="4885" spans="2:4" x14ac:dyDescent="0.25">
      <c r="B4885" s="113" t="s">
        <v>15009</v>
      </c>
      <c r="C4885" s="71" t="s">
        <v>7092</v>
      </c>
      <c r="D4885" s="114" t="s">
        <v>7092</v>
      </c>
    </row>
    <row r="4886" spans="2:4" x14ac:dyDescent="0.25">
      <c r="B4886" s="113" t="s">
        <v>15010</v>
      </c>
      <c r="C4886" s="71" t="s">
        <v>7092</v>
      </c>
      <c r="D4886" s="114" t="s">
        <v>7092</v>
      </c>
    </row>
    <row r="4887" spans="2:4" x14ac:dyDescent="0.25">
      <c r="B4887" s="113" t="s">
        <v>15011</v>
      </c>
      <c r="C4887" s="71" t="s">
        <v>7092</v>
      </c>
      <c r="D4887" s="114" t="s">
        <v>7092</v>
      </c>
    </row>
    <row r="4888" spans="2:4" x14ac:dyDescent="0.25">
      <c r="B4888" s="113" t="s">
        <v>15012</v>
      </c>
      <c r="C4888" s="71" t="s">
        <v>7092</v>
      </c>
      <c r="D4888" s="114" t="s">
        <v>7092</v>
      </c>
    </row>
    <row r="4889" spans="2:4" x14ac:dyDescent="0.25">
      <c r="B4889" s="113" t="s">
        <v>15013</v>
      </c>
      <c r="C4889" s="71" t="s">
        <v>7092</v>
      </c>
      <c r="D4889" s="114" t="s">
        <v>7092</v>
      </c>
    </row>
    <row r="4890" spans="2:4" x14ac:dyDescent="0.25">
      <c r="B4890" s="113" t="s">
        <v>15014</v>
      </c>
      <c r="C4890" s="71" t="s">
        <v>7092</v>
      </c>
      <c r="D4890" s="114" t="s">
        <v>7092</v>
      </c>
    </row>
    <row r="4891" spans="2:4" x14ac:dyDescent="0.25">
      <c r="B4891" s="113" t="s">
        <v>15015</v>
      </c>
      <c r="C4891" s="71" t="s">
        <v>7092</v>
      </c>
      <c r="D4891" s="114" t="s">
        <v>7092</v>
      </c>
    </row>
    <row r="4892" spans="2:4" x14ac:dyDescent="0.25">
      <c r="B4892" s="113" t="s">
        <v>15016</v>
      </c>
      <c r="C4892" s="71" t="s">
        <v>7092</v>
      </c>
      <c r="D4892" s="114" t="s">
        <v>7092</v>
      </c>
    </row>
    <row r="4893" spans="2:4" x14ac:dyDescent="0.25">
      <c r="B4893" s="113" t="s">
        <v>15017</v>
      </c>
      <c r="C4893" s="71" t="s">
        <v>7092</v>
      </c>
      <c r="D4893" s="114" t="s">
        <v>7092</v>
      </c>
    </row>
    <row r="4894" spans="2:4" x14ac:dyDescent="0.25">
      <c r="B4894" s="113" t="s">
        <v>15018</v>
      </c>
      <c r="C4894" s="71" t="s">
        <v>7092</v>
      </c>
      <c r="D4894" s="114" t="s">
        <v>7092</v>
      </c>
    </row>
    <row r="4895" spans="2:4" x14ac:dyDescent="0.25">
      <c r="B4895" s="113" t="s">
        <v>15019</v>
      </c>
      <c r="C4895" s="71" t="s">
        <v>7092</v>
      </c>
      <c r="D4895" s="114" t="s">
        <v>7092</v>
      </c>
    </row>
    <row r="4896" spans="2:4" x14ac:dyDescent="0.25">
      <c r="B4896" s="113" t="s">
        <v>15020</v>
      </c>
      <c r="C4896" s="71" t="s">
        <v>7092</v>
      </c>
      <c r="D4896" s="114" t="s">
        <v>7092</v>
      </c>
    </row>
    <row r="4897" spans="2:4" x14ac:dyDescent="0.25">
      <c r="B4897" s="113" t="s">
        <v>15021</v>
      </c>
      <c r="C4897" s="71" t="s">
        <v>7092</v>
      </c>
      <c r="D4897" s="114" t="s">
        <v>7092</v>
      </c>
    </row>
    <row r="4898" spans="2:4" x14ac:dyDescent="0.25">
      <c r="B4898" s="113" t="s">
        <v>15022</v>
      </c>
      <c r="C4898" s="71" t="s">
        <v>7092</v>
      </c>
      <c r="D4898" s="114" t="s">
        <v>7092</v>
      </c>
    </row>
    <row r="4899" spans="2:4" x14ac:dyDescent="0.25">
      <c r="B4899" s="113" t="s">
        <v>15023</v>
      </c>
      <c r="C4899" s="71" t="s">
        <v>7092</v>
      </c>
      <c r="D4899" s="114" t="s">
        <v>7092</v>
      </c>
    </row>
    <row r="4900" spans="2:4" x14ac:dyDescent="0.25">
      <c r="B4900" s="113" t="s">
        <v>15024</v>
      </c>
      <c r="C4900" s="71" t="s">
        <v>7092</v>
      </c>
      <c r="D4900" s="114" t="s">
        <v>7092</v>
      </c>
    </row>
    <row r="4901" spans="2:4" x14ac:dyDescent="0.25">
      <c r="B4901" s="113" t="s">
        <v>15025</v>
      </c>
      <c r="C4901" s="71" t="s">
        <v>7092</v>
      </c>
      <c r="D4901" s="114" t="s">
        <v>7092</v>
      </c>
    </row>
    <row r="4902" spans="2:4" x14ac:dyDescent="0.25">
      <c r="B4902" s="113" t="s">
        <v>3001</v>
      </c>
      <c r="C4902" s="71" t="s">
        <v>7092</v>
      </c>
      <c r="D4902" s="114" t="s">
        <v>7091</v>
      </c>
    </row>
    <row r="4903" spans="2:4" x14ac:dyDescent="0.25">
      <c r="B4903" s="113" t="s">
        <v>15026</v>
      </c>
      <c r="C4903" s="71" t="s">
        <v>7092</v>
      </c>
      <c r="D4903" s="114" t="s">
        <v>7092</v>
      </c>
    </row>
    <row r="4904" spans="2:4" x14ac:dyDescent="0.25">
      <c r="B4904" s="113" t="s">
        <v>15027</v>
      </c>
      <c r="C4904" s="71" t="s">
        <v>7092</v>
      </c>
      <c r="D4904" s="114" t="s">
        <v>7092</v>
      </c>
    </row>
    <row r="4905" spans="2:4" x14ac:dyDescent="0.25">
      <c r="B4905" s="113" t="s">
        <v>3002</v>
      </c>
      <c r="C4905" s="71" t="s">
        <v>7092</v>
      </c>
      <c r="D4905" s="114" t="s">
        <v>7091</v>
      </c>
    </row>
    <row r="4906" spans="2:4" x14ac:dyDescent="0.25">
      <c r="B4906" s="113" t="s">
        <v>15028</v>
      </c>
      <c r="C4906" s="71" t="s">
        <v>7092</v>
      </c>
      <c r="D4906" s="114" t="s">
        <v>7092</v>
      </c>
    </row>
    <row r="4907" spans="2:4" x14ac:dyDescent="0.25">
      <c r="B4907" s="113" t="s">
        <v>15029</v>
      </c>
      <c r="C4907" s="71" t="s">
        <v>7092</v>
      </c>
      <c r="D4907" s="114" t="s">
        <v>7092</v>
      </c>
    </row>
    <row r="4908" spans="2:4" x14ac:dyDescent="0.25">
      <c r="B4908" s="113" t="s">
        <v>15030</v>
      </c>
      <c r="C4908" s="71" t="s">
        <v>7092</v>
      </c>
      <c r="D4908" s="114" t="s">
        <v>7092</v>
      </c>
    </row>
    <row r="4909" spans="2:4" x14ac:dyDescent="0.25">
      <c r="B4909" s="113" t="s">
        <v>3003</v>
      </c>
      <c r="C4909" s="71" t="s">
        <v>7092</v>
      </c>
      <c r="D4909" s="114" t="s">
        <v>7091</v>
      </c>
    </row>
    <row r="4910" spans="2:4" x14ac:dyDescent="0.25">
      <c r="B4910" s="113" t="s">
        <v>15031</v>
      </c>
      <c r="C4910" s="71" t="s">
        <v>7092</v>
      </c>
      <c r="D4910" s="114" t="s">
        <v>7092</v>
      </c>
    </row>
    <row r="4911" spans="2:4" x14ac:dyDescent="0.25">
      <c r="B4911" s="113" t="s">
        <v>15032</v>
      </c>
      <c r="C4911" s="71" t="s">
        <v>7092</v>
      </c>
      <c r="D4911" s="114" t="s">
        <v>7092</v>
      </c>
    </row>
    <row r="4912" spans="2:4" x14ac:dyDescent="0.25">
      <c r="B4912" s="113" t="s">
        <v>15033</v>
      </c>
      <c r="C4912" s="71" t="s">
        <v>7092</v>
      </c>
      <c r="D4912" s="114" t="s">
        <v>7092</v>
      </c>
    </row>
    <row r="4913" spans="2:4" x14ac:dyDescent="0.25">
      <c r="B4913" s="113" t="s">
        <v>3004</v>
      </c>
      <c r="C4913" s="71" t="s">
        <v>7092</v>
      </c>
      <c r="D4913" s="114" t="s">
        <v>7091</v>
      </c>
    </row>
    <row r="4914" spans="2:4" x14ac:dyDescent="0.25">
      <c r="B4914" s="113" t="s">
        <v>15034</v>
      </c>
      <c r="C4914" s="71" t="s">
        <v>7092</v>
      </c>
      <c r="D4914" s="114" t="s">
        <v>7092</v>
      </c>
    </row>
    <row r="4915" spans="2:4" x14ac:dyDescent="0.25">
      <c r="B4915" s="113" t="s">
        <v>15035</v>
      </c>
      <c r="C4915" s="71" t="s">
        <v>7092</v>
      </c>
      <c r="D4915" s="114" t="s">
        <v>7092</v>
      </c>
    </row>
    <row r="4916" spans="2:4" x14ac:dyDescent="0.25">
      <c r="B4916" s="113" t="s">
        <v>3006</v>
      </c>
      <c r="C4916" s="71" t="s">
        <v>7092</v>
      </c>
      <c r="D4916" s="114" t="s">
        <v>7091</v>
      </c>
    </row>
    <row r="4917" spans="2:4" x14ac:dyDescent="0.25">
      <c r="B4917" s="113" t="s">
        <v>3005</v>
      </c>
      <c r="C4917" s="71" t="s">
        <v>7092</v>
      </c>
      <c r="D4917" s="114" t="s">
        <v>7091</v>
      </c>
    </row>
    <row r="4918" spans="2:4" x14ac:dyDescent="0.25">
      <c r="B4918" s="113" t="s">
        <v>15036</v>
      </c>
      <c r="C4918" s="71" t="s">
        <v>7092</v>
      </c>
      <c r="D4918" s="114" t="s">
        <v>7092</v>
      </c>
    </row>
    <row r="4919" spans="2:4" x14ac:dyDescent="0.25">
      <c r="B4919" s="113" t="s">
        <v>15037</v>
      </c>
      <c r="C4919" s="71" t="s">
        <v>7092</v>
      </c>
      <c r="D4919" s="114" t="s">
        <v>7092</v>
      </c>
    </row>
    <row r="4920" spans="2:4" x14ac:dyDescent="0.25">
      <c r="B4920" s="113" t="s">
        <v>15038</v>
      </c>
      <c r="C4920" s="71" t="s">
        <v>7092</v>
      </c>
      <c r="D4920" s="114" t="s">
        <v>7092</v>
      </c>
    </row>
    <row r="4921" spans="2:4" x14ac:dyDescent="0.25">
      <c r="B4921" s="113" t="s">
        <v>15039</v>
      </c>
      <c r="C4921" s="71" t="s">
        <v>7092</v>
      </c>
      <c r="D4921" s="114" t="s">
        <v>7092</v>
      </c>
    </row>
    <row r="4922" spans="2:4" x14ac:dyDescent="0.25">
      <c r="B4922" s="113" t="s">
        <v>15040</v>
      </c>
      <c r="C4922" s="71" t="s">
        <v>7092</v>
      </c>
      <c r="D4922" s="114" t="s">
        <v>7092</v>
      </c>
    </row>
    <row r="4923" spans="2:4" x14ac:dyDescent="0.25">
      <c r="B4923" s="113" t="s">
        <v>15041</v>
      </c>
      <c r="C4923" s="71" t="s">
        <v>7092</v>
      </c>
      <c r="D4923" s="114" t="s">
        <v>7092</v>
      </c>
    </row>
    <row r="4924" spans="2:4" x14ac:dyDescent="0.25">
      <c r="B4924" s="113" t="s">
        <v>15042</v>
      </c>
      <c r="C4924" s="71" t="s">
        <v>7092</v>
      </c>
      <c r="D4924" s="114" t="s">
        <v>7092</v>
      </c>
    </row>
    <row r="4925" spans="2:4" x14ac:dyDescent="0.25">
      <c r="B4925" s="113" t="s">
        <v>15043</v>
      </c>
      <c r="C4925" s="71" t="s">
        <v>7092</v>
      </c>
      <c r="D4925" s="114" t="s">
        <v>7092</v>
      </c>
    </row>
    <row r="4926" spans="2:4" x14ac:dyDescent="0.25">
      <c r="B4926" s="113" t="s">
        <v>15044</v>
      </c>
      <c r="C4926" s="71" t="s">
        <v>7092</v>
      </c>
      <c r="D4926" s="114" t="s">
        <v>7092</v>
      </c>
    </row>
    <row r="4927" spans="2:4" x14ac:dyDescent="0.25">
      <c r="B4927" s="113" t="s">
        <v>15045</v>
      </c>
      <c r="C4927" s="71" t="s">
        <v>7092</v>
      </c>
      <c r="D4927" s="114" t="s">
        <v>7092</v>
      </c>
    </row>
    <row r="4928" spans="2:4" x14ac:dyDescent="0.25">
      <c r="B4928" s="113" t="s">
        <v>7716</v>
      </c>
      <c r="C4928" s="71" t="s">
        <v>7091</v>
      </c>
      <c r="D4928" s="114" t="s">
        <v>7092</v>
      </c>
    </row>
    <row r="4929" spans="2:4" x14ac:dyDescent="0.25">
      <c r="B4929" s="113" t="s">
        <v>268</v>
      </c>
      <c r="C4929" s="71" t="s">
        <v>7091</v>
      </c>
      <c r="D4929" s="114" t="s">
        <v>7092</v>
      </c>
    </row>
    <row r="4930" spans="2:4" x14ac:dyDescent="0.25">
      <c r="B4930" s="113" t="s">
        <v>15046</v>
      </c>
      <c r="C4930" s="71" t="s">
        <v>7091</v>
      </c>
      <c r="D4930" s="114" t="s">
        <v>7092</v>
      </c>
    </row>
    <row r="4931" spans="2:4" x14ac:dyDescent="0.25">
      <c r="B4931" s="113" t="s">
        <v>7717</v>
      </c>
      <c r="C4931" s="71" t="s">
        <v>7091</v>
      </c>
      <c r="D4931" s="114" t="s">
        <v>7092</v>
      </c>
    </row>
    <row r="4932" spans="2:4" x14ac:dyDescent="0.25">
      <c r="B4932" s="113" t="s">
        <v>8713</v>
      </c>
      <c r="C4932" s="71" t="s">
        <v>7092</v>
      </c>
      <c r="D4932" s="114" t="s">
        <v>7092</v>
      </c>
    </row>
    <row r="4933" spans="2:4" x14ac:dyDescent="0.25">
      <c r="B4933" s="113" t="s">
        <v>15047</v>
      </c>
      <c r="C4933" s="71" t="s">
        <v>7092</v>
      </c>
      <c r="D4933" s="114" t="s">
        <v>7092</v>
      </c>
    </row>
    <row r="4934" spans="2:4" x14ac:dyDescent="0.25">
      <c r="B4934" s="113" t="s">
        <v>269</v>
      </c>
      <c r="C4934" s="71" t="s">
        <v>7091</v>
      </c>
      <c r="D4934" s="114" t="s">
        <v>7092</v>
      </c>
    </row>
    <row r="4935" spans="2:4" x14ac:dyDescent="0.25">
      <c r="B4935" s="113" t="s">
        <v>15048</v>
      </c>
      <c r="C4935" s="71" t="s">
        <v>7092</v>
      </c>
      <c r="D4935" s="114" t="s">
        <v>7092</v>
      </c>
    </row>
    <row r="4936" spans="2:4" x14ac:dyDescent="0.25">
      <c r="B4936" s="113" t="s">
        <v>7718</v>
      </c>
      <c r="C4936" s="71" t="s">
        <v>7091</v>
      </c>
      <c r="D4936" s="114" t="s">
        <v>7092</v>
      </c>
    </row>
    <row r="4937" spans="2:4" x14ac:dyDescent="0.25">
      <c r="B4937" s="113" t="s">
        <v>2051</v>
      </c>
      <c r="C4937" s="71" t="s">
        <v>7091</v>
      </c>
      <c r="D4937" s="114" t="s">
        <v>7092</v>
      </c>
    </row>
    <row r="4938" spans="2:4" x14ac:dyDescent="0.25">
      <c r="B4938" s="113" t="s">
        <v>8714</v>
      </c>
      <c r="C4938" s="71" t="s">
        <v>7092</v>
      </c>
      <c r="D4938" s="114" t="s">
        <v>7092</v>
      </c>
    </row>
    <row r="4939" spans="2:4" x14ac:dyDescent="0.25">
      <c r="B4939" s="113" t="s">
        <v>7719</v>
      </c>
      <c r="C4939" s="71" t="s">
        <v>7092</v>
      </c>
      <c r="D4939" s="114" t="s">
        <v>7092</v>
      </c>
    </row>
    <row r="4940" spans="2:4" x14ac:dyDescent="0.25">
      <c r="B4940" s="113" t="s">
        <v>8715</v>
      </c>
      <c r="C4940" s="71" t="s">
        <v>7092</v>
      </c>
      <c r="D4940" s="114" t="s">
        <v>7092</v>
      </c>
    </row>
    <row r="4941" spans="2:4" x14ac:dyDescent="0.25">
      <c r="B4941" s="113" t="s">
        <v>7720</v>
      </c>
      <c r="C4941" s="71" t="s">
        <v>7091</v>
      </c>
      <c r="D4941" s="114" t="s">
        <v>7092</v>
      </c>
    </row>
    <row r="4942" spans="2:4" x14ac:dyDescent="0.25">
      <c r="B4942" s="113" t="s">
        <v>2052</v>
      </c>
      <c r="C4942" s="71" t="s">
        <v>7091</v>
      </c>
      <c r="D4942" s="114" t="s">
        <v>7092</v>
      </c>
    </row>
    <row r="4943" spans="2:4" x14ac:dyDescent="0.25">
      <c r="B4943" s="113" t="s">
        <v>15049</v>
      </c>
      <c r="C4943" s="71" t="s">
        <v>7092</v>
      </c>
      <c r="D4943" s="114" t="s">
        <v>7092</v>
      </c>
    </row>
    <row r="4944" spans="2:4" x14ac:dyDescent="0.25">
      <c r="B4944" s="113" t="s">
        <v>9948</v>
      </c>
      <c r="C4944" s="71" t="s">
        <v>7091</v>
      </c>
      <c r="D4944" s="114" t="s">
        <v>7092</v>
      </c>
    </row>
    <row r="4945" spans="2:4" x14ac:dyDescent="0.25">
      <c r="B4945" s="113" t="s">
        <v>15050</v>
      </c>
      <c r="C4945" s="71" t="s">
        <v>7091</v>
      </c>
      <c r="D4945" s="114" t="s">
        <v>7092</v>
      </c>
    </row>
    <row r="4946" spans="2:4" x14ac:dyDescent="0.25">
      <c r="B4946" s="113" t="s">
        <v>15051</v>
      </c>
      <c r="C4946" s="71" t="s">
        <v>7092</v>
      </c>
      <c r="D4946" s="114" t="s">
        <v>7092</v>
      </c>
    </row>
    <row r="4947" spans="2:4" x14ac:dyDescent="0.25">
      <c r="B4947" s="113" t="s">
        <v>15052</v>
      </c>
      <c r="C4947" s="71" t="s">
        <v>7092</v>
      </c>
      <c r="D4947" s="114" t="s">
        <v>7092</v>
      </c>
    </row>
    <row r="4948" spans="2:4" x14ac:dyDescent="0.25">
      <c r="B4948" s="113" t="s">
        <v>4477</v>
      </c>
      <c r="C4948" s="71" t="s">
        <v>7092</v>
      </c>
      <c r="D4948" s="114" t="s">
        <v>7092</v>
      </c>
    </row>
    <row r="4949" spans="2:4" x14ac:dyDescent="0.25">
      <c r="B4949" s="113" t="s">
        <v>10114</v>
      </c>
      <c r="C4949" s="71" t="s">
        <v>7092</v>
      </c>
      <c r="D4949" s="114" t="s">
        <v>7092</v>
      </c>
    </row>
    <row r="4950" spans="2:4" x14ac:dyDescent="0.25">
      <c r="B4950" s="113" t="s">
        <v>15053</v>
      </c>
      <c r="C4950" s="71" t="s">
        <v>7092</v>
      </c>
      <c r="D4950" s="114" t="s">
        <v>7092</v>
      </c>
    </row>
    <row r="4951" spans="2:4" x14ac:dyDescent="0.25">
      <c r="B4951" s="113" t="s">
        <v>15054</v>
      </c>
      <c r="C4951" s="71" t="s">
        <v>7092</v>
      </c>
      <c r="D4951" s="114" t="s">
        <v>7092</v>
      </c>
    </row>
    <row r="4952" spans="2:4" x14ac:dyDescent="0.25">
      <c r="B4952" s="113" t="s">
        <v>15055</v>
      </c>
      <c r="C4952" s="71" t="s">
        <v>7092</v>
      </c>
      <c r="D4952" s="114" t="s">
        <v>7092</v>
      </c>
    </row>
    <row r="4953" spans="2:4" x14ac:dyDescent="0.25">
      <c r="B4953" s="113" t="s">
        <v>15056</v>
      </c>
      <c r="C4953" s="71" t="s">
        <v>7092</v>
      </c>
      <c r="D4953" s="114" t="s">
        <v>7092</v>
      </c>
    </row>
    <row r="4954" spans="2:4" x14ac:dyDescent="0.25">
      <c r="B4954" s="113" t="s">
        <v>15057</v>
      </c>
      <c r="C4954" s="71" t="s">
        <v>7092</v>
      </c>
      <c r="D4954" s="114" t="s">
        <v>7092</v>
      </c>
    </row>
    <row r="4955" spans="2:4" x14ac:dyDescent="0.25">
      <c r="B4955" s="113" t="s">
        <v>3872</v>
      </c>
      <c r="C4955" s="71" t="s">
        <v>7091</v>
      </c>
      <c r="D4955" s="114" t="s">
        <v>7092</v>
      </c>
    </row>
    <row r="4956" spans="2:4" x14ac:dyDescent="0.25">
      <c r="B4956" s="113" t="s">
        <v>3873</v>
      </c>
      <c r="C4956" s="71" t="s">
        <v>7091</v>
      </c>
      <c r="D4956" s="114" t="s">
        <v>7092</v>
      </c>
    </row>
    <row r="4957" spans="2:4" x14ac:dyDescent="0.25">
      <c r="B4957" s="113" t="s">
        <v>4478</v>
      </c>
      <c r="C4957" s="71" t="s">
        <v>7092</v>
      </c>
      <c r="D4957" s="114" t="s">
        <v>7092</v>
      </c>
    </row>
    <row r="4958" spans="2:4" x14ac:dyDescent="0.25">
      <c r="B4958" s="113" t="s">
        <v>11526</v>
      </c>
      <c r="C4958" s="71" t="s">
        <v>7092</v>
      </c>
      <c r="D4958" s="114" t="s">
        <v>7092</v>
      </c>
    </row>
    <row r="4959" spans="2:4" x14ac:dyDescent="0.25">
      <c r="B4959" s="113" t="s">
        <v>15058</v>
      </c>
      <c r="C4959" s="71" t="s">
        <v>7092</v>
      </c>
      <c r="D4959" s="114" t="s">
        <v>7092</v>
      </c>
    </row>
    <row r="4960" spans="2:4" x14ac:dyDescent="0.25">
      <c r="B4960" s="113" t="s">
        <v>3874</v>
      </c>
      <c r="C4960" s="71" t="s">
        <v>7091</v>
      </c>
      <c r="D4960" s="114" t="s">
        <v>7092</v>
      </c>
    </row>
    <row r="4961" spans="2:4" x14ac:dyDescent="0.25">
      <c r="B4961" s="113" t="s">
        <v>11527</v>
      </c>
      <c r="C4961" s="71" t="s">
        <v>7092</v>
      </c>
      <c r="D4961" s="114" t="s">
        <v>7092</v>
      </c>
    </row>
    <row r="4962" spans="2:4" x14ac:dyDescent="0.25">
      <c r="B4962" s="113" t="s">
        <v>4479</v>
      </c>
      <c r="C4962" s="71" t="s">
        <v>7092</v>
      </c>
      <c r="D4962" s="114" t="s">
        <v>7092</v>
      </c>
    </row>
    <row r="4963" spans="2:4" x14ac:dyDescent="0.25">
      <c r="B4963" s="113" t="s">
        <v>8716</v>
      </c>
      <c r="C4963" s="71" t="s">
        <v>7092</v>
      </c>
      <c r="D4963" s="114" t="s">
        <v>7092</v>
      </c>
    </row>
    <row r="4964" spans="2:4" x14ac:dyDescent="0.25">
      <c r="B4964" s="113" t="s">
        <v>3875</v>
      </c>
      <c r="C4964" s="71" t="s">
        <v>7092</v>
      </c>
      <c r="D4964" s="114" t="s">
        <v>7092</v>
      </c>
    </row>
    <row r="4965" spans="2:4" x14ac:dyDescent="0.25">
      <c r="B4965" s="113" t="s">
        <v>3876</v>
      </c>
      <c r="C4965" s="71" t="s">
        <v>7091</v>
      </c>
      <c r="D4965" s="114" t="s">
        <v>7092</v>
      </c>
    </row>
    <row r="4966" spans="2:4" x14ac:dyDescent="0.25">
      <c r="B4966" s="113" t="s">
        <v>3877</v>
      </c>
      <c r="C4966" s="71" t="s">
        <v>7091</v>
      </c>
      <c r="D4966" s="114" t="s">
        <v>7092</v>
      </c>
    </row>
    <row r="4967" spans="2:4" x14ac:dyDescent="0.25">
      <c r="B4967" s="113" t="s">
        <v>3878</v>
      </c>
      <c r="C4967" s="71" t="s">
        <v>7092</v>
      </c>
      <c r="D4967" s="114" t="s">
        <v>7092</v>
      </c>
    </row>
    <row r="4968" spans="2:4" x14ac:dyDescent="0.25">
      <c r="B4968" s="113" t="s">
        <v>4480</v>
      </c>
      <c r="C4968" s="71" t="s">
        <v>7092</v>
      </c>
      <c r="D4968" s="114" t="s">
        <v>7092</v>
      </c>
    </row>
    <row r="4969" spans="2:4" x14ac:dyDescent="0.25">
      <c r="B4969" s="113" t="s">
        <v>7477</v>
      </c>
      <c r="C4969" s="71" t="s">
        <v>7092</v>
      </c>
      <c r="D4969" s="114" t="s">
        <v>7092</v>
      </c>
    </row>
    <row r="4970" spans="2:4" x14ac:dyDescent="0.25">
      <c r="B4970" s="113" t="s">
        <v>3879</v>
      </c>
      <c r="C4970" s="71" t="s">
        <v>7091</v>
      </c>
      <c r="D4970" s="114" t="s">
        <v>7092</v>
      </c>
    </row>
    <row r="4971" spans="2:4" x14ac:dyDescent="0.25">
      <c r="B4971" s="113" t="s">
        <v>3880</v>
      </c>
      <c r="C4971" s="71" t="s">
        <v>7091</v>
      </c>
      <c r="D4971" s="114" t="s">
        <v>7092</v>
      </c>
    </row>
    <row r="4972" spans="2:4" x14ac:dyDescent="0.25">
      <c r="B4972" s="113" t="s">
        <v>3881</v>
      </c>
      <c r="C4972" s="71" t="s">
        <v>7091</v>
      </c>
      <c r="D4972" s="114" t="s">
        <v>7092</v>
      </c>
    </row>
    <row r="4973" spans="2:4" x14ac:dyDescent="0.25">
      <c r="B4973" s="113" t="s">
        <v>3882</v>
      </c>
      <c r="C4973" s="71" t="s">
        <v>7092</v>
      </c>
      <c r="D4973" s="114" t="s">
        <v>7092</v>
      </c>
    </row>
    <row r="4974" spans="2:4" x14ac:dyDescent="0.25">
      <c r="B4974" s="113" t="s">
        <v>3883</v>
      </c>
      <c r="C4974" s="71" t="s">
        <v>7091</v>
      </c>
      <c r="D4974" s="114" t="s">
        <v>7092</v>
      </c>
    </row>
    <row r="4975" spans="2:4" x14ac:dyDescent="0.25">
      <c r="B4975" s="113" t="s">
        <v>3884</v>
      </c>
      <c r="C4975" s="71" t="s">
        <v>7091</v>
      </c>
      <c r="D4975" s="114" t="s">
        <v>7092</v>
      </c>
    </row>
    <row r="4976" spans="2:4" x14ac:dyDescent="0.25">
      <c r="B4976" s="113" t="s">
        <v>4481</v>
      </c>
      <c r="C4976" s="71" t="s">
        <v>7091</v>
      </c>
      <c r="D4976" s="114" t="s">
        <v>7092</v>
      </c>
    </row>
    <row r="4977" spans="2:4" x14ac:dyDescent="0.25">
      <c r="B4977" s="113" t="s">
        <v>4512</v>
      </c>
      <c r="C4977" s="71" t="s">
        <v>7092</v>
      </c>
      <c r="D4977" s="114" t="s">
        <v>7092</v>
      </c>
    </row>
    <row r="4978" spans="2:4" x14ac:dyDescent="0.25">
      <c r="B4978" s="113" t="s">
        <v>3885</v>
      </c>
      <c r="C4978" s="71" t="s">
        <v>7092</v>
      </c>
      <c r="D4978" s="114" t="s">
        <v>7092</v>
      </c>
    </row>
    <row r="4979" spans="2:4" x14ac:dyDescent="0.25">
      <c r="B4979" s="113" t="s">
        <v>15059</v>
      </c>
      <c r="C4979" s="71" t="s">
        <v>7092</v>
      </c>
      <c r="D4979" s="114" t="s">
        <v>7092</v>
      </c>
    </row>
    <row r="4980" spans="2:4" x14ac:dyDescent="0.25">
      <c r="B4980" s="113" t="s">
        <v>4513</v>
      </c>
      <c r="C4980" s="71" t="s">
        <v>7092</v>
      </c>
      <c r="D4980" s="114" t="s">
        <v>7092</v>
      </c>
    </row>
    <row r="4981" spans="2:4" x14ac:dyDescent="0.25">
      <c r="B4981" s="113" t="s">
        <v>15060</v>
      </c>
      <c r="C4981" s="71" t="s">
        <v>7092</v>
      </c>
      <c r="D4981" s="114" t="s">
        <v>7092</v>
      </c>
    </row>
    <row r="4982" spans="2:4" x14ac:dyDescent="0.25">
      <c r="B4982" s="113" t="s">
        <v>4514</v>
      </c>
      <c r="C4982" s="71" t="s">
        <v>7092</v>
      </c>
      <c r="D4982" s="114" t="s">
        <v>7092</v>
      </c>
    </row>
    <row r="4983" spans="2:4" x14ac:dyDescent="0.25">
      <c r="B4983" s="113" t="s">
        <v>4515</v>
      </c>
      <c r="C4983" s="71" t="s">
        <v>7092</v>
      </c>
      <c r="D4983" s="114" t="s">
        <v>7092</v>
      </c>
    </row>
    <row r="4984" spans="2:4" x14ac:dyDescent="0.25">
      <c r="B4984" s="113" t="s">
        <v>4516</v>
      </c>
      <c r="C4984" s="71" t="s">
        <v>7092</v>
      </c>
      <c r="D4984" s="114" t="s">
        <v>7092</v>
      </c>
    </row>
    <row r="4985" spans="2:4" x14ac:dyDescent="0.25">
      <c r="B4985" s="113" t="s">
        <v>4517</v>
      </c>
      <c r="C4985" s="71" t="s">
        <v>7092</v>
      </c>
      <c r="D4985" s="114" t="s">
        <v>7092</v>
      </c>
    </row>
    <row r="4986" spans="2:4" x14ac:dyDescent="0.25">
      <c r="B4986" s="113" t="s">
        <v>4518</v>
      </c>
      <c r="C4986" s="71" t="s">
        <v>7092</v>
      </c>
      <c r="D4986" s="114" t="s">
        <v>7092</v>
      </c>
    </row>
    <row r="4987" spans="2:4" x14ac:dyDescent="0.25">
      <c r="B4987" s="113" t="s">
        <v>15061</v>
      </c>
      <c r="C4987" s="71" t="s">
        <v>7091</v>
      </c>
      <c r="D4987" s="114" t="s">
        <v>7092</v>
      </c>
    </row>
    <row r="4988" spans="2:4" x14ac:dyDescent="0.25">
      <c r="B4988" s="113" t="s">
        <v>10328</v>
      </c>
      <c r="C4988" s="71" t="s">
        <v>7091</v>
      </c>
      <c r="D4988" s="114" t="s">
        <v>7092</v>
      </c>
    </row>
    <row r="4989" spans="2:4" x14ac:dyDescent="0.25">
      <c r="B4989" s="113" t="s">
        <v>4519</v>
      </c>
      <c r="C4989" s="71" t="s">
        <v>7092</v>
      </c>
      <c r="D4989" s="114" t="s">
        <v>7092</v>
      </c>
    </row>
    <row r="4990" spans="2:4" x14ac:dyDescent="0.25">
      <c r="B4990" s="113" t="s">
        <v>11528</v>
      </c>
      <c r="C4990" s="71" t="s">
        <v>7092</v>
      </c>
      <c r="D4990" s="114" t="s">
        <v>7092</v>
      </c>
    </row>
    <row r="4991" spans="2:4" x14ac:dyDescent="0.25">
      <c r="B4991" s="113" t="s">
        <v>15062</v>
      </c>
      <c r="C4991" s="71" t="s">
        <v>7092</v>
      </c>
      <c r="D4991" s="114" t="s">
        <v>7092</v>
      </c>
    </row>
    <row r="4992" spans="2:4" x14ac:dyDescent="0.25">
      <c r="B4992" s="113" t="s">
        <v>4520</v>
      </c>
      <c r="C4992" s="71" t="s">
        <v>7092</v>
      </c>
      <c r="D4992" s="114" t="s">
        <v>7092</v>
      </c>
    </row>
    <row r="4993" spans="2:4" x14ac:dyDescent="0.25">
      <c r="B4993" s="113" t="s">
        <v>3886</v>
      </c>
      <c r="C4993" s="71" t="s">
        <v>7091</v>
      </c>
      <c r="D4993" s="114" t="s">
        <v>7092</v>
      </c>
    </row>
    <row r="4994" spans="2:4" x14ac:dyDescent="0.25">
      <c r="B4994" s="113" t="s">
        <v>15063</v>
      </c>
      <c r="C4994" s="71" t="s">
        <v>7092</v>
      </c>
      <c r="D4994" s="114" t="s">
        <v>7092</v>
      </c>
    </row>
    <row r="4995" spans="2:4" x14ac:dyDescent="0.25">
      <c r="B4995" s="113" t="s">
        <v>15064</v>
      </c>
      <c r="C4995" s="71" t="s">
        <v>7092</v>
      </c>
      <c r="D4995" s="114" t="s">
        <v>7092</v>
      </c>
    </row>
    <row r="4996" spans="2:4" x14ac:dyDescent="0.25">
      <c r="B4996" s="113" t="s">
        <v>15065</v>
      </c>
      <c r="C4996" s="71" t="s">
        <v>7092</v>
      </c>
      <c r="D4996" s="114" t="s">
        <v>7092</v>
      </c>
    </row>
    <row r="4997" spans="2:4" x14ac:dyDescent="0.25">
      <c r="B4997" s="113" t="s">
        <v>3887</v>
      </c>
      <c r="C4997" s="71" t="s">
        <v>7091</v>
      </c>
      <c r="D4997" s="114" t="s">
        <v>7092</v>
      </c>
    </row>
    <row r="4998" spans="2:4" x14ac:dyDescent="0.25">
      <c r="B4998" s="113" t="s">
        <v>15066</v>
      </c>
      <c r="C4998" s="71" t="s">
        <v>7092</v>
      </c>
      <c r="D4998" s="114" t="s">
        <v>7092</v>
      </c>
    </row>
    <row r="4999" spans="2:4" x14ac:dyDescent="0.25">
      <c r="B4999" s="113" t="s">
        <v>4521</v>
      </c>
      <c r="C4999" s="71" t="s">
        <v>7092</v>
      </c>
      <c r="D4999" s="114" t="s">
        <v>7092</v>
      </c>
    </row>
    <row r="5000" spans="2:4" x14ac:dyDescent="0.25">
      <c r="B5000" s="113" t="s">
        <v>4522</v>
      </c>
      <c r="C5000" s="71" t="s">
        <v>7091</v>
      </c>
      <c r="D5000" s="114" t="s">
        <v>7092</v>
      </c>
    </row>
    <row r="5001" spans="2:4" x14ac:dyDescent="0.25">
      <c r="B5001" s="113" t="s">
        <v>5587</v>
      </c>
      <c r="C5001" s="71" t="s">
        <v>7092</v>
      </c>
      <c r="D5001" s="114" t="s">
        <v>7092</v>
      </c>
    </row>
    <row r="5002" spans="2:4" x14ac:dyDescent="0.25">
      <c r="B5002" s="113" t="s">
        <v>5588</v>
      </c>
      <c r="C5002" s="71" t="s">
        <v>7091</v>
      </c>
      <c r="D5002" s="114" t="s">
        <v>7092</v>
      </c>
    </row>
    <row r="5003" spans="2:4" x14ac:dyDescent="0.25">
      <c r="B5003" s="113" t="s">
        <v>3888</v>
      </c>
      <c r="C5003" s="71" t="s">
        <v>7091</v>
      </c>
      <c r="D5003" s="114" t="s">
        <v>7092</v>
      </c>
    </row>
    <row r="5004" spans="2:4" x14ac:dyDescent="0.25">
      <c r="B5004" s="113" t="s">
        <v>5589</v>
      </c>
      <c r="C5004" s="71" t="s">
        <v>7092</v>
      </c>
      <c r="D5004" s="114" t="s">
        <v>7092</v>
      </c>
    </row>
    <row r="5005" spans="2:4" x14ac:dyDescent="0.25">
      <c r="B5005" s="113" t="s">
        <v>5590</v>
      </c>
      <c r="C5005" s="71" t="s">
        <v>7091</v>
      </c>
      <c r="D5005" s="114" t="s">
        <v>7092</v>
      </c>
    </row>
    <row r="5006" spans="2:4" x14ac:dyDescent="0.25">
      <c r="B5006" s="113" t="s">
        <v>15067</v>
      </c>
      <c r="C5006" s="71" t="s">
        <v>7092</v>
      </c>
      <c r="D5006" s="114" t="s">
        <v>7092</v>
      </c>
    </row>
    <row r="5007" spans="2:4" x14ac:dyDescent="0.25">
      <c r="B5007" s="113" t="s">
        <v>11415</v>
      </c>
      <c r="C5007" s="71" t="s">
        <v>7091</v>
      </c>
      <c r="D5007" s="114" t="s">
        <v>7092</v>
      </c>
    </row>
    <row r="5008" spans="2:4" x14ac:dyDescent="0.25">
      <c r="B5008" s="113" t="s">
        <v>3889</v>
      </c>
      <c r="C5008" s="71" t="s">
        <v>7091</v>
      </c>
      <c r="D5008" s="114" t="s">
        <v>7092</v>
      </c>
    </row>
    <row r="5009" spans="2:4" x14ac:dyDescent="0.25">
      <c r="B5009" s="113" t="s">
        <v>3890</v>
      </c>
      <c r="C5009" s="71" t="s">
        <v>7091</v>
      </c>
      <c r="D5009" s="114" t="s">
        <v>7092</v>
      </c>
    </row>
    <row r="5010" spans="2:4" x14ac:dyDescent="0.25">
      <c r="B5010" s="113" t="s">
        <v>2671</v>
      </c>
      <c r="C5010" s="71" t="s">
        <v>7091</v>
      </c>
      <c r="D5010" s="114" t="s">
        <v>7092</v>
      </c>
    </row>
    <row r="5011" spans="2:4" x14ac:dyDescent="0.25">
      <c r="B5011" s="113" t="s">
        <v>3891</v>
      </c>
      <c r="C5011" s="71" t="s">
        <v>7091</v>
      </c>
      <c r="D5011" s="114" t="s">
        <v>7092</v>
      </c>
    </row>
    <row r="5012" spans="2:4" x14ac:dyDescent="0.25">
      <c r="B5012" s="113" t="s">
        <v>2672</v>
      </c>
      <c r="C5012" s="71" t="s">
        <v>7091</v>
      </c>
      <c r="D5012" s="114" t="s">
        <v>7092</v>
      </c>
    </row>
    <row r="5013" spans="2:4" x14ac:dyDescent="0.25">
      <c r="B5013" s="113" t="s">
        <v>2673</v>
      </c>
      <c r="C5013" s="71" t="s">
        <v>7091</v>
      </c>
      <c r="D5013" s="114" t="s">
        <v>7092</v>
      </c>
    </row>
    <row r="5014" spans="2:4" x14ac:dyDescent="0.25">
      <c r="B5014" s="113" t="s">
        <v>15068</v>
      </c>
      <c r="C5014" s="71" t="s">
        <v>7092</v>
      </c>
      <c r="D5014" s="114" t="s">
        <v>7092</v>
      </c>
    </row>
    <row r="5015" spans="2:4" x14ac:dyDescent="0.25">
      <c r="B5015" s="113" t="s">
        <v>15069</v>
      </c>
      <c r="C5015" s="71" t="s">
        <v>7092</v>
      </c>
      <c r="D5015" s="114" t="s">
        <v>7092</v>
      </c>
    </row>
    <row r="5016" spans="2:4" x14ac:dyDescent="0.25">
      <c r="B5016" s="113" t="s">
        <v>5463</v>
      </c>
      <c r="C5016" s="71" t="s">
        <v>7091</v>
      </c>
      <c r="D5016" s="114" t="s">
        <v>7092</v>
      </c>
    </row>
    <row r="5017" spans="2:4" x14ac:dyDescent="0.25">
      <c r="B5017" s="113" t="s">
        <v>15070</v>
      </c>
      <c r="C5017" s="71" t="s">
        <v>7092</v>
      </c>
      <c r="D5017" s="114" t="s">
        <v>7092</v>
      </c>
    </row>
    <row r="5018" spans="2:4" x14ac:dyDescent="0.25">
      <c r="B5018" s="113" t="s">
        <v>3892</v>
      </c>
      <c r="C5018" s="71" t="s">
        <v>7092</v>
      </c>
      <c r="D5018" s="114" t="s">
        <v>7092</v>
      </c>
    </row>
    <row r="5019" spans="2:4" x14ac:dyDescent="0.25">
      <c r="B5019" s="113" t="s">
        <v>3893</v>
      </c>
      <c r="C5019" s="71" t="s">
        <v>7091</v>
      </c>
      <c r="D5019" s="114" t="s">
        <v>7092</v>
      </c>
    </row>
    <row r="5020" spans="2:4" x14ac:dyDescent="0.25">
      <c r="B5020" s="113" t="s">
        <v>3628</v>
      </c>
      <c r="C5020" s="71" t="s">
        <v>7091</v>
      </c>
      <c r="D5020" s="114" t="s">
        <v>7092</v>
      </c>
    </row>
    <row r="5021" spans="2:4" x14ac:dyDescent="0.25">
      <c r="B5021" s="113" t="s">
        <v>3894</v>
      </c>
      <c r="C5021" s="71" t="s">
        <v>7092</v>
      </c>
      <c r="D5021" s="114" t="s">
        <v>7092</v>
      </c>
    </row>
    <row r="5022" spans="2:4" x14ac:dyDescent="0.25">
      <c r="B5022" s="113" t="s">
        <v>3629</v>
      </c>
      <c r="C5022" s="71" t="s">
        <v>7091</v>
      </c>
      <c r="D5022" s="114" t="s">
        <v>7092</v>
      </c>
    </row>
    <row r="5023" spans="2:4" x14ac:dyDescent="0.25">
      <c r="B5023" s="113" t="s">
        <v>8717</v>
      </c>
      <c r="C5023" s="71" t="s">
        <v>7092</v>
      </c>
      <c r="D5023" s="114" t="s">
        <v>7092</v>
      </c>
    </row>
    <row r="5024" spans="2:4" x14ac:dyDescent="0.25">
      <c r="B5024" s="113" t="s">
        <v>3895</v>
      </c>
      <c r="C5024" s="71" t="s">
        <v>7091</v>
      </c>
      <c r="D5024" s="114" t="s">
        <v>7092</v>
      </c>
    </row>
    <row r="5025" spans="2:4" x14ac:dyDescent="0.25">
      <c r="B5025" s="113" t="s">
        <v>15071</v>
      </c>
      <c r="C5025" s="71" t="s">
        <v>7092</v>
      </c>
      <c r="D5025" s="114" t="s">
        <v>7092</v>
      </c>
    </row>
    <row r="5026" spans="2:4" x14ac:dyDescent="0.25">
      <c r="B5026" s="113" t="s">
        <v>3630</v>
      </c>
      <c r="C5026" s="71" t="s">
        <v>7092</v>
      </c>
      <c r="D5026" s="114" t="s">
        <v>7092</v>
      </c>
    </row>
    <row r="5027" spans="2:4" x14ac:dyDescent="0.25">
      <c r="B5027" s="113" t="s">
        <v>15072</v>
      </c>
      <c r="C5027" s="71" t="s">
        <v>7092</v>
      </c>
      <c r="D5027" s="114" t="s">
        <v>7092</v>
      </c>
    </row>
    <row r="5028" spans="2:4" x14ac:dyDescent="0.25">
      <c r="B5028" s="113" t="s">
        <v>15073</v>
      </c>
      <c r="C5028" s="71" t="s">
        <v>7092</v>
      </c>
      <c r="D5028" s="114" t="s">
        <v>7092</v>
      </c>
    </row>
    <row r="5029" spans="2:4" x14ac:dyDescent="0.25">
      <c r="B5029" s="113" t="s">
        <v>3896</v>
      </c>
      <c r="C5029" s="71" t="s">
        <v>7091</v>
      </c>
      <c r="D5029" s="114" t="s">
        <v>7092</v>
      </c>
    </row>
    <row r="5030" spans="2:4" x14ac:dyDescent="0.25">
      <c r="B5030" s="113" t="s">
        <v>15074</v>
      </c>
      <c r="C5030" s="71" t="s">
        <v>7092</v>
      </c>
      <c r="D5030" s="114" t="s">
        <v>7092</v>
      </c>
    </row>
    <row r="5031" spans="2:4" x14ac:dyDescent="0.25">
      <c r="B5031" s="113" t="s">
        <v>3897</v>
      </c>
      <c r="C5031" s="71" t="s">
        <v>7092</v>
      </c>
      <c r="D5031" s="114" t="s">
        <v>7092</v>
      </c>
    </row>
    <row r="5032" spans="2:4" x14ac:dyDescent="0.25">
      <c r="B5032" s="113" t="s">
        <v>3898</v>
      </c>
      <c r="C5032" s="71" t="s">
        <v>7091</v>
      </c>
      <c r="D5032" s="114" t="s">
        <v>7092</v>
      </c>
    </row>
    <row r="5033" spans="2:4" x14ac:dyDescent="0.25">
      <c r="B5033" s="113" t="s">
        <v>15075</v>
      </c>
      <c r="C5033" s="71" t="s">
        <v>7092</v>
      </c>
      <c r="D5033" s="114" t="s">
        <v>7092</v>
      </c>
    </row>
    <row r="5034" spans="2:4" x14ac:dyDescent="0.25">
      <c r="B5034" s="113" t="s">
        <v>3631</v>
      </c>
      <c r="C5034" s="71" t="s">
        <v>7092</v>
      </c>
      <c r="D5034" s="114" t="s">
        <v>7092</v>
      </c>
    </row>
    <row r="5035" spans="2:4" x14ac:dyDescent="0.25">
      <c r="B5035" s="113" t="s">
        <v>3899</v>
      </c>
      <c r="C5035" s="71" t="s">
        <v>7091</v>
      </c>
      <c r="D5035" s="114" t="s">
        <v>7092</v>
      </c>
    </row>
    <row r="5036" spans="2:4" x14ac:dyDescent="0.25">
      <c r="B5036" s="113" t="s">
        <v>3900</v>
      </c>
      <c r="C5036" s="71" t="s">
        <v>7092</v>
      </c>
      <c r="D5036" s="114" t="s">
        <v>7092</v>
      </c>
    </row>
    <row r="5037" spans="2:4" x14ac:dyDescent="0.25">
      <c r="B5037" s="113" t="s">
        <v>3632</v>
      </c>
      <c r="C5037" s="71" t="s">
        <v>7092</v>
      </c>
      <c r="D5037" s="114" t="s">
        <v>7092</v>
      </c>
    </row>
    <row r="5038" spans="2:4" x14ac:dyDescent="0.25">
      <c r="B5038" s="113" t="s">
        <v>3633</v>
      </c>
      <c r="C5038" s="71" t="s">
        <v>7092</v>
      </c>
      <c r="D5038" s="114" t="s">
        <v>7092</v>
      </c>
    </row>
    <row r="5039" spans="2:4" x14ac:dyDescent="0.25">
      <c r="B5039" s="113" t="s">
        <v>3634</v>
      </c>
      <c r="C5039" s="71" t="s">
        <v>7092</v>
      </c>
      <c r="D5039" s="114" t="s">
        <v>7091</v>
      </c>
    </row>
    <row r="5040" spans="2:4" x14ac:dyDescent="0.25">
      <c r="B5040" s="113" t="s">
        <v>3635</v>
      </c>
      <c r="C5040" s="71" t="s">
        <v>7091</v>
      </c>
      <c r="D5040" s="114" t="s">
        <v>7092</v>
      </c>
    </row>
    <row r="5041" spans="2:4" x14ac:dyDescent="0.25">
      <c r="B5041" s="113" t="s">
        <v>3636</v>
      </c>
      <c r="C5041" s="71" t="s">
        <v>7091</v>
      </c>
      <c r="D5041" s="114" t="s">
        <v>7092</v>
      </c>
    </row>
    <row r="5042" spans="2:4" x14ac:dyDescent="0.25">
      <c r="B5042" s="113" t="s">
        <v>6262</v>
      </c>
      <c r="C5042" s="71" t="s">
        <v>7091</v>
      </c>
      <c r="D5042" s="114" t="s">
        <v>7092</v>
      </c>
    </row>
    <row r="5043" spans="2:4" x14ac:dyDescent="0.25">
      <c r="B5043" s="113" t="s">
        <v>15076</v>
      </c>
      <c r="C5043" s="71" t="s">
        <v>7092</v>
      </c>
      <c r="D5043" s="114" t="s">
        <v>7092</v>
      </c>
    </row>
    <row r="5044" spans="2:4" x14ac:dyDescent="0.25">
      <c r="B5044" s="113" t="s">
        <v>3901</v>
      </c>
      <c r="C5044" s="71" t="s">
        <v>7091</v>
      </c>
      <c r="D5044" s="114" t="s">
        <v>7092</v>
      </c>
    </row>
    <row r="5045" spans="2:4" x14ac:dyDescent="0.25">
      <c r="B5045" s="113" t="s">
        <v>10153</v>
      </c>
      <c r="C5045" s="71" t="s">
        <v>7092</v>
      </c>
      <c r="D5045" s="114" t="s">
        <v>7092</v>
      </c>
    </row>
    <row r="5046" spans="2:4" x14ac:dyDescent="0.25">
      <c r="B5046" s="113" t="s">
        <v>15077</v>
      </c>
      <c r="C5046" s="71" t="s">
        <v>7092</v>
      </c>
      <c r="D5046" s="114" t="s">
        <v>7092</v>
      </c>
    </row>
    <row r="5047" spans="2:4" x14ac:dyDescent="0.25">
      <c r="B5047" s="113" t="s">
        <v>6263</v>
      </c>
      <c r="C5047" s="71" t="s">
        <v>7092</v>
      </c>
      <c r="D5047" s="114" t="s">
        <v>7092</v>
      </c>
    </row>
    <row r="5048" spans="2:4" x14ac:dyDescent="0.25">
      <c r="B5048" s="113" t="s">
        <v>6264</v>
      </c>
      <c r="C5048" s="71" t="s">
        <v>7091</v>
      </c>
      <c r="D5048" s="114" t="s">
        <v>7092</v>
      </c>
    </row>
    <row r="5049" spans="2:4" x14ac:dyDescent="0.25">
      <c r="B5049" s="113" t="s">
        <v>15078</v>
      </c>
      <c r="C5049" s="71" t="s">
        <v>7092</v>
      </c>
      <c r="D5049" s="114" t="s">
        <v>7092</v>
      </c>
    </row>
    <row r="5050" spans="2:4" x14ac:dyDescent="0.25">
      <c r="B5050" s="113" t="s">
        <v>6265</v>
      </c>
      <c r="C5050" s="71" t="s">
        <v>7092</v>
      </c>
      <c r="D5050" s="114" t="s">
        <v>7092</v>
      </c>
    </row>
    <row r="5051" spans="2:4" x14ac:dyDescent="0.25">
      <c r="B5051" s="113" t="s">
        <v>6266</v>
      </c>
      <c r="C5051" s="71" t="s">
        <v>7091</v>
      </c>
      <c r="D5051" s="114" t="s">
        <v>7092</v>
      </c>
    </row>
    <row r="5052" spans="2:4" x14ac:dyDescent="0.25">
      <c r="B5052" s="113" t="s">
        <v>6267</v>
      </c>
      <c r="C5052" s="71" t="s">
        <v>7092</v>
      </c>
      <c r="D5052" s="114" t="s">
        <v>7092</v>
      </c>
    </row>
    <row r="5053" spans="2:4" x14ac:dyDescent="0.25">
      <c r="B5053" s="113" t="s">
        <v>6268</v>
      </c>
      <c r="C5053" s="71" t="s">
        <v>7092</v>
      </c>
      <c r="D5053" s="114" t="s">
        <v>7092</v>
      </c>
    </row>
    <row r="5054" spans="2:4" x14ac:dyDescent="0.25">
      <c r="B5054" s="113" t="s">
        <v>3902</v>
      </c>
      <c r="C5054" s="71" t="s">
        <v>7092</v>
      </c>
      <c r="D5054" s="114" t="s">
        <v>7092</v>
      </c>
    </row>
    <row r="5055" spans="2:4" x14ac:dyDescent="0.25">
      <c r="B5055" s="113" t="s">
        <v>6269</v>
      </c>
      <c r="C5055" s="71" t="s">
        <v>7092</v>
      </c>
      <c r="D5055" s="114" t="s">
        <v>7092</v>
      </c>
    </row>
    <row r="5056" spans="2:4" x14ac:dyDescent="0.25">
      <c r="B5056" s="113" t="s">
        <v>15079</v>
      </c>
      <c r="C5056" s="71" t="s">
        <v>7092</v>
      </c>
      <c r="D5056" s="114" t="s">
        <v>7092</v>
      </c>
    </row>
    <row r="5057" spans="2:4" x14ac:dyDescent="0.25">
      <c r="B5057" s="113" t="s">
        <v>11558</v>
      </c>
      <c r="C5057" s="71" t="s">
        <v>7092</v>
      </c>
      <c r="D5057" s="114" t="s">
        <v>7091</v>
      </c>
    </row>
    <row r="5058" spans="2:4" x14ac:dyDescent="0.25">
      <c r="B5058" s="113" t="s">
        <v>8783</v>
      </c>
      <c r="C5058" s="71" t="s">
        <v>7092</v>
      </c>
      <c r="D5058" s="114" t="s">
        <v>7092</v>
      </c>
    </row>
    <row r="5059" spans="2:4" x14ac:dyDescent="0.25">
      <c r="B5059" s="113" t="s">
        <v>15080</v>
      </c>
      <c r="C5059" s="71" t="s">
        <v>7092</v>
      </c>
      <c r="D5059" s="114" t="s">
        <v>7092</v>
      </c>
    </row>
    <row r="5060" spans="2:4" x14ac:dyDescent="0.25">
      <c r="B5060" s="113" t="s">
        <v>6261</v>
      </c>
      <c r="C5060" s="71" t="s">
        <v>7092</v>
      </c>
      <c r="D5060" s="114" t="s">
        <v>7092</v>
      </c>
    </row>
    <row r="5061" spans="2:4" x14ac:dyDescent="0.25">
      <c r="B5061" s="113" t="s">
        <v>6270</v>
      </c>
      <c r="C5061" s="71" t="s">
        <v>7092</v>
      </c>
      <c r="D5061" s="114" t="s">
        <v>7092</v>
      </c>
    </row>
    <row r="5062" spans="2:4" x14ac:dyDescent="0.25">
      <c r="B5062" s="113" t="s">
        <v>6271</v>
      </c>
      <c r="C5062" s="71" t="s">
        <v>7092</v>
      </c>
      <c r="D5062" s="114" t="s">
        <v>7092</v>
      </c>
    </row>
    <row r="5063" spans="2:4" x14ac:dyDescent="0.25">
      <c r="B5063" s="113" t="s">
        <v>15081</v>
      </c>
      <c r="C5063" s="71" t="s">
        <v>7092</v>
      </c>
      <c r="D5063" s="114" t="s">
        <v>7092</v>
      </c>
    </row>
    <row r="5064" spans="2:4" x14ac:dyDescent="0.25">
      <c r="B5064" s="113" t="s">
        <v>459</v>
      </c>
      <c r="C5064" s="71" t="s">
        <v>7091</v>
      </c>
      <c r="D5064" s="114" t="s">
        <v>7092</v>
      </c>
    </row>
    <row r="5065" spans="2:4" x14ac:dyDescent="0.25">
      <c r="B5065" s="113" t="s">
        <v>10135</v>
      </c>
      <c r="C5065" s="71" t="s">
        <v>7092</v>
      </c>
      <c r="D5065" s="114" t="s">
        <v>7092</v>
      </c>
    </row>
    <row r="5066" spans="2:4" x14ac:dyDescent="0.25">
      <c r="B5066" s="113" t="s">
        <v>15082</v>
      </c>
      <c r="C5066" s="71" t="s">
        <v>7092</v>
      </c>
      <c r="D5066" s="114" t="s">
        <v>7092</v>
      </c>
    </row>
    <row r="5067" spans="2:4" x14ac:dyDescent="0.25">
      <c r="B5067" s="113" t="s">
        <v>6272</v>
      </c>
      <c r="C5067" s="71" t="s">
        <v>7092</v>
      </c>
      <c r="D5067" s="114" t="s">
        <v>7092</v>
      </c>
    </row>
    <row r="5068" spans="2:4" x14ac:dyDescent="0.25">
      <c r="B5068" s="113" t="s">
        <v>15083</v>
      </c>
      <c r="C5068" s="71" t="s">
        <v>7092</v>
      </c>
      <c r="D5068" s="114" t="s">
        <v>7092</v>
      </c>
    </row>
    <row r="5069" spans="2:4" x14ac:dyDescent="0.25">
      <c r="B5069" s="113" t="s">
        <v>6273</v>
      </c>
      <c r="C5069" s="71" t="s">
        <v>7092</v>
      </c>
      <c r="D5069" s="114" t="s">
        <v>7092</v>
      </c>
    </row>
    <row r="5070" spans="2:4" x14ac:dyDescent="0.25">
      <c r="B5070" s="113" t="s">
        <v>6274</v>
      </c>
      <c r="C5070" s="71" t="s">
        <v>7092</v>
      </c>
      <c r="D5070" s="114" t="s">
        <v>7092</v>
      </c>
    </row>
    <row r="5071" spans="2:4" x14ac:dyDescent="0.25">
      <c r="B5071" s="113" t="s">
        <v>15084</v>
      </c>
      <c r="C5071" s="71" t="s">
        <v>7092</v>
      </c>
      <c r="D5071" s="114" t="s">
        <v>7092</v>
      </c>
    </row>
    <row r="5072" spans="2:4" x14ac:dyDescent="0.25">
      <c r="B5072" s="113" t="s">
        <v>15085</v>
      </c>
      <c r="C5072" s="71" t="s">
        <v>7092</v>
      </c>
      <c r="D5072" s="114" t="s">
        <v>7092</v>
      </c>
    </row>
    <row r="5073" spans="2:4" x14ac:dyDescent="0.25">
      <c r="B5073" s="113" t="s">
        <v>6275</v>
      </c>
      <c r="C5073" s="71" t="s">
        <v>7092</v>
      </c>
      <c r="D5073" s="114" t="s">
        <v>7092</v>
      </c>
    </row>
    <row r="5074" spans="2:4" x14ac:dyDescent="0.25">
      <c r="B5074" s="113" t="s">
        <v>460</v>
      </c>
      <c r="C5074" s="71" t="s">
        <v>7092</v>
      </c>
      <c r="D5074" s="114" t="s">
        <v>7092</v>
      </c>
    </row>
    <row r="5075" spans="2:4" x14ac:dyDescent="0.25">
      <c r="B5075" s="113" t="s">
        <v>15086</v>
      </c>
      <c r="C5075" s="71" t="s">
        <v>7092</v>
      </c>
      <c r="D5075" s="114" t="s">
        <v>7092</v>
      </c>
    </row>
    <row r="5076" spans="2:4" x14ac:dyDescent="0.25">
      <c r="B5076" s="113" t="s">
        <v>15087</v>
      </c>
      <c r="C5076" s="71" t="s">
        <v>7092</v>
      </c>
      <c r="D5076" s="114" t="s">
        <v>7092</v>
      </c>
    </row>
    <row r="5077" spans="2:4" x14ac:dyDescent="0.25">
      <c r="B5077" s="113" t="s">
        <v>15088</v>
      </c>
      <c r="C5077" s="71" t="s">
        <v>7092</v>
      </c>
      <c r="D5077" s="114" t="s">
        <v>7092</v>
      </c>
    </row>
    <row r="5078" spans="2:4" x14ac:dyDescent="0.25">
      <c r="B5078" s="113" t="s">
        <v>11529</v>
      </c>
      <c r="C5078" s="71" t="s">
        <v>7092</v>
      </c>
      <c r="D5078" s="114" t="s">
        <v>7092</v>
      </c>
    </row>
    <row r="5079" spans="2:4" x14ac:dyDescent="0.25">
      <c r="B5079" s="113" t="s">
        <v>6276</v>
      </c>
      <c r="C5079" s="71" t="s">
        <v>7091</v>
      </c>
      <c r="D5079" s="114" t="s">
        <v>7092</v>
      </c>
    </row>
    <row r="5080" spans="2:4" x14ac:dyDescent="0.25">
      <c r="B5080" s="113" t="s">
        <v>6277</v>
      </c>
      <c r="C5080" s="71" t="s">
        <v>7092</v>
      </c>
      <c r="D5080" s="114" t="s">
        <v>7092</v>
      </c>
    </row>
    <row r="5081" spans="2:4" x14ac:dyDescent="0.25">
      <c r="B5081" s="113" t="s">
        <v>3559</v>
      </c>
      <c r="C5081" s="71" t="s">
        <v>7091</v>
      </c>
      <c r="D5081" s="114" t="s">
        <v>7092</v>
      </c>
    </row>
    <row r="5082" spans="2:4" x14ac:dyDescent="0.25">
      <c r="B5082" s="113" t="s">
        <v>15089</v>
      </c>
      <c r="C5082" s="71" t="s">
        <v>7092</v>
      </c>
      <c r="D5082" s="114" t="s">
        <v>7092</v>
      </c>
    </row>
    <row r="5083" spans="2:4" x14ac:dyDescent="0.25">
      <c r="B5083" s="113" t="s">
        <v>15090</v>
      </c>
      <c r="C5083" s="71" t="s">
        <v>7092</v>
      </c>
      <c r="D5083" s="114" t="s">
        <v>7092</v>
      </c>
    </row>
    <row r="5084" spans="2:4" x14ac:dyDescent="0.25">
      <c r="B5084" s="113" t="s">
        <v>3560</v>
      </c>
      <c r="C5084" s="71" t="s">
        <v>7092</v>
      </c>
      <c r="D5084" s="114" t="s">
        <v>7092</v>
      </c>
    </row>
    <row r="5085" spans="2:4" x14ac:dyDescent="0.25">
      <c r="B5085" s="113" t="s">
        <v>3561</v>
      </c>
      <c r="C5085" s="71" t="s">
        <v>7092</v>
      </c>
      <c r="D5085" s="114" t="s">
        <v>7092</v>
      </c>
    </row>
    <row r="5086" spans="2:4" x14ac:dyDescent="0.25">
      <c r="B5086" s="113" t="s">
        <v>3562</v>
      </c>
      <c r="C5086" s="71" t="s">
        <v>7092</v>
      </c>
      <c r="D5086" s="114" t="s">
        <v>7092</v>
      </c>
    </row>
    <row r="5087" spans="2:4" x14ac:dyDescent="0.25">
      <c r="B5087" s="113" t="s">
        <v>3563</v>
      </c>
      <c r="C5087" s="71" t="s">
        <v>7091</v>
      </c>
      <c r="D5087" s="114" t="s">
        <v>7092</v>
      </c>
    </row>
    <row r="5088" spans="2:4" x14ac:dyDescent="0.25">
      <c r="B5088" s="113" t="s">
        <v>3564</v>
      </c>
      <c r="C5088" s="71" t="s">
        <v>7092</v>
      </c>
      <c r="D5088" s="114" t="s">
        <v>7092</v>
      </c>
    </row>
    <row r="5089" spans="2:4" x14ac:dyDescent="0.25">
      <c r="B5089" s="113" t="s">
        <v>461</v>
      </c>
      <c r="C5089" s="71" t="s">
        <v>7091</v>
      </c>
      <c r="D5089" s="114" t="s">
        <v>7092</v>
      </c>
    </row>
    <row r="5090" spans="2:4" x14ac:dyDescent="0.25">
      <c r="B5090" s="113" t="s">
        <v>15091</v>
      </c>
      <c r="C5090" s="71" t="s">
        <v>7092</v>
      </c>
      <c r="D5090" s="114" t="s">
        <v>7092</v>
      </c>
    </row>
    <row r="5091" spans="2:4" x14ac:dyDescent="0.25">
      <c r="B5091" s="113" t="s">
        <v>11530</v>
      </c>
      <c r="C5091" s="71" t="s">
        <v>7092</v>
      </c>
      <c r="D5091" s="114" t="s">
        <v>7092</v>
      </c>
    </row>
    <row r="5092" spans="2:4" x14ac:dyDescent="0.25">
      <c r="B5092" s="113" t="s">
        <v>15092</v>
      </c>
      <c r="C5092" s="71" t="s">
        <v>7092</v>
      </c>
      <c r="D5092" s="114" t="s">
        <v>7092</v>
      </c>
    </row>
    <row r="5093" spans="2:4" x14ac:dyDescent="0.25">
      <c r="B5093" s="113" t="s">
        <v>3565</v>
      </c>
      <c r="C5093" s="71" t="s">
        <v>7092</v>
      </c>
      <c r="D5093" s="114" t="s">
        <v>7092</v>
      </c>
    </row>
    <row r="5094" spans="2:4" x14ac:dyDescent="0.25">
      <c r="B5094" s="113" t="s">
        <v>15093</v>
      </c>
      <c r="C5094" s="71" t="s">
        <v>7092</v>
      </c>
      <c r="D5094" s="114" t="s">
        <v>7092</v>
      </c>
    </row>
    <row r="5095" spans="2:4" x14ac:dyDescent="0.25">
      <c r="B5095" s="113" t="s">
        <v>15094</v>
      </c>
      <c r="C5095" s="71" t="s">
        <v>7092</v>
      </c>
      <c r="D5095" s="114" t="s">
        <v>7092</v>
      </c>
    </row>
    <row r="5096" spans="2:4" x14ac:dyDescent="0.25">
      <c r="B5096" s="113" t="s">
        <v>15095</v>
      </c>
      <c r="C5096" s="71" t="s">
        <v>7092</v>
      </c>
      <c r="D5096" s="114" t="s">
        <v>7092</v>
      </c>
    </row>
    <row r="5097" spans="2:4" x14ac:dyDescent="0.25">
      <c r="B5097" s="113" t="s">
        <v>15096</v>
      </c>
      <c r="C5097" s="71" t="s">
        <v>7092</v>
      </c>
      <c r="D5097" s="114" t="s">
        <v>7092</v>
      </c>
    </row>
    <row r="5098" spans="2:4" x14ac:dyDescent="0.25">
      <c r="B5098" s="113" t="s">
        <v>10298</v>
      </c>
      <c r="C5098" s="71" t="s">
        <v>7092</v>
      </c>
      <c r="D5098" s="114" t="s">
        <v>7092</v>
      </c>
    </row>
    <row r="5099" spans="2:4" x14ac:dyDescent="0.25">
      <c r="B5099" s="113" t="s">
        <v>8791</v>
      </c>
      <c r="C5099" s="71" t="s">
        <v>7092</v>
      </c>
      <c r="D5099" s="114" t="s">
        <v>7092</v>
      </c>
    </row>
    <row r="5100" spans="2:4" x14ac:dyDescent="0.25">
      <c r="B5100" s="113" t="s">
        <v>11531</v>
      </c>
      <c r="C5100" s="71" t="s">
        <v>7092</v>
      </c>
      <c r="D5100" s="114" t="s">
        <v>7092</v>
      </c>
    </row>
    <row r="5101" spans="2:4" x14ac:dyDescent="0.25">
      <c r="B5101" s="113" t="s">
        <v>15097</v>
      </c>
      <c r="C5101" s="71" t="s">
        <v>7092</v>
      </c>
      <c r="D5101" s="114" t="s">
        <v>7092</v>
      </c>
    </row>
    <row r="5102" spans="2:4" x14ac:dyDescent="0.25">
      <c r="B5102" s="113" t="s">
        <v>3566</v>
      </c>
      <c r="C5102" s="71" t="s">
        <v>7092</v>
      </c>
      <c r="D5102" s="114" t="s">
        <v>7092</v>
      </c>
    </row>
    <row r="5103" spans="2:4" x14ac:dyDescent="0.25">
      <c r="B5103" s="113" t="s">
        <v>3567</v>
      </c>
      <c r="C5103" s="71" t="s">
        <v>7092</v>
      </c>
      <c r="D5103" s="114" t="s">
        <v>7092</v>
      </c>
    </row>
    <row r="5104" spans="2:4" x14ac:dyDescent="0.25">
      <c r="B5104" s="113" t="s">
        <v>1404</v>
      </c>
      <c r="C5104" s="71" t="s">
        <v>7092</v>
      </c>
      <c r="D5104" s="114" t="s">
        <v>7092</v>
      </c>
    </row>
    <row r="5105" spans="2:4" x14ac:dyDescent="0.25">
      <c r="B5105" s="113" t="s">
        <v>3568</v>
      </c>
      <c r="C5105" s="71" t="s">
        <v>7092</v>
      </c>
      <c r="D5105" s="114" t="s">
        <v>7092</v>
      </c>
    </row>
    <row r="5106" spans="2:4" x14ac:dyDescent="0.25">
      <c r="B5106" s="113" t="s">
        <v>7487</v>
      </c>
      <c r="C5106" s="71" t="s">
        <v>7092</v>
      </c>
      <c r="D5106" s="114" t="s">
        <v>7092</v>
      </c>
    </row>
    <row r="5107" spans="2:4" x14ac:dyDescent="0.25">
      <c r="B5107" s="113" t="s">
        <v>3569</v>
      </c>
      <c r="C5107" s="71" t="s">
        <v>7092</v>
      </c>
      <c r="D5107" s="114" t="s">
        <v>7092</v>
      </c>
    </row>
    <row r="5108" spans="2:4" x14ac:dyDescent="0.25">
      <c r="B5108" s="113" t="s">
        <v>3570</v>
      </c>
      <c r="C5108" s="71" t="s">
        <v>7092</v>
      </c>
      <c r="D5108" s="114" t="s">
        <v>7092</v>
      </c>
    </row>
    <row r="5109" spans="2:4" x14ac:dyDescent="0.25">
      <c r="B5109" s="113" t="s">
        <v>15098</v>
      </c>
      <c r="C5109" s="71" t="s">
        <v>7092</v>
      </c>
      <c r="D5109" s="114" t="s">
        <v>7092</v>
      </c>
    </row>
    <row r="5110" spans="2:4" x14ac:dyDescent="0.25">
      <c r="B5110" s="113" t="s">
        <v>462</v>
      </c>
      <c r="C5110" s="71" t="s">
        <v>7092</v>
      </c>
      <c r="D5110" s="114" t="s">
        <v>7092</v>
      </c>
    </row>
    <row r="5111" spans="2:4" x14ac:dyDescent="0.25">
      <c r="B5111" s="113" t="s">
        <v>1367</v>
      </c>
      <c r="C5111" s="71" t="s">
        <v>7092</v>
      </c>
      <c r="D5111" s="114" t="s">
        <v>7092</v>
      </c>
    </row>
    <row r="5112" spans="2:4" x14ac:dyDescent="0.25">
      <c r="B5112" s="113" t="s">
        <v>463</v>
      </c>
      <c r="C5112" s="71" t="s">
        <v>7092</v>
      </c>
      <c r="D5112" s="114" t="s">
        <v>7092</v>
      </c>
    </row>
    <row r="5113" spans="2:4" x14ac:dyDescent="0.25">
      <c r="B5113" s="113" t="s">
        <v>1368</v>
      </c>
      <c r="C5113" s="71" t="s">
        <v>7092</v>
      </c>
      <c r="D5113" s="114" t="s">
        <v>7092</v>
      </c>
    </row>
    <row r="5114" spans="2:4" x14ac:dyDescent="0.25">
      <c r="B5114" s="113" t="s">
        <v>15099</v>
      </c>
      <c r="C5114" s="71" t="s">
        <v>7092</v>
      </c>
      <c r="D5114" s="114" t="s">
        <v>7091</v>
      </c>
    </row>
    <row r="5115" spans="2:4" x14ac:dyDescent="0.25">
      <c r="B5115" s="113" t="s">
        <v>15100</v>
      </c>
      <c r="C5115" s="71" t="s">
        <v>7092</v>
      </c>
      <c r="D5115" s="114" t="s">
        <v>7092</v>
      </c>
    </row>
    <row r="5116" spans="2:4" x14ac:dyDescent="0.25">
      <c r="B5116" s="113" t="s">
        <v>15101</v>
      </c>
      <c r="C5116" s="71" t="s">
        <v>7092</v>
      </c>
      <c r="D5116" s="114" t="s">
        <v>7091</v>
      </c>
    </row>
    <row r="5117" spans="2:4" x14ac:dyDescent="0.25">
      <c r="B5117" s="113" t="s">
        <v>15102</v>
      </c>
      <c r="C5117" s="71" t="s">
        <v>7092</v>
      </c>
      <c r="D5117" s="114" t="s">
        <v>7092</v>
      </c>
    </row>
    <row r="5118" spans="2:4" x14ac:dyDescent="0.25">
      <c r="B5118" s="113" t="s">
        <v>15103</v>
      </c>
      <c r="C5118" s="71" t="s">
        <v>7092</v>
      </c>
      <c r="D5118" s="114" t="s">
        <v>7092</v>
      </c>
    </row>
    <row r="5119" spans="2:4" x14ac:dyDescent="0.25">
      <c r="B5119" s="113" t="s">
        <v>15104</v>
      </c>
      <c r="C5119" s="71" t="s">
        <v>7092</v>
      </c>
      <c r="D5119" s="114" t="s">
        <v>7092</v>
      </c>
    </row>
    <row r="5120" spans="2:4" x14ac:dyDescent="0.25">
      <c r="B5120" s="113" t="s">
        <v>2666</v>
      </c>
      <c r="C5120" s="71" t="s">
        <v>7092</v>
      </c>
      <c r="D5120" s="114" t="s">
        <v>7092</v>
      </c>
    </row>
    <row r="5121" spans="2:4" x14ac:dyDescent="0.25">
      <c r="B5121" s="113" t="s">
        <v>2667</v>
      </c>
      <c r="C5121" s="71" t="s">
        <v>7092</v>
      </c>
      <c r="D5121" s="114" t="s">
        <v>7091</v>
      </c>
    </row>
    <row r="5122" spans="2:4" x14ac:dyDescent="0.25">
      <c r="B5122" s="113" t="s">
        <v>2668</v>
      </c>
      <c r="C5122" s="71" t="s">
        <v>7092</v>
      </c>
      <c r="D5122" s="114" t="s">
        <v>7092</v>
      </c>
    </row>
    <row r="5123" spans="2:4" x14ac:dyDescent="0.25">
      <c r="B5123" s="113" t="s">
        <v>464</v>
      </c>
      <c r="C5123" s="71" t="s">
        <v>7092</v>
      </c>
      <c r="D5123" s="114" t="s">
        <v>7092</v>
      </c>
    </row>
    <row r="5124" spans="2:4" x14ac:dyDescent="0.25">
      <c r="B5124" s="113" t="s">
        <v>465</v>
      </c>
      <c r="C5124" s="71" t="s">
        <v>7092</v>
      </c>
      <c r="D5124" s="114" t="s">
        <v>7091</v>
      </c>
    </row>
    <row r="5125" spans="2:4" x14ac:dyDescent="0.25">
      <c r="B5125" s="113" t="s">
        <v>2669</v>
      </c>
      <c r="C5125" s="71" t="s">
        <v>7092</v>
      </c>
      <c r="D5125" s="114" t="s">
        <v>7091</v>
      </c>
    </row>
    <row r="5126" spans="2:4" x14ac:dyDescent="0.25">
      <c r="B5126" s="113" t="s">
        <v>2670</v>
      </c>
      <c r="C5126" s="71" t="s">
        <v>7092</v>
      </c>
      <c r="D5126" s="114" t="s">
        <v>7092</v>
      </c>
    </row>
    <row r="5127" spans="2:4" x14ac:dyDescent="0.25">
      <c r="B5127" s="113" t="s">
        <v>6373</v>
      </c>
      <c r="C5127" s="71" t="s">
        <v>7092</v>
      </c>
      <c r="D5127" s="114" t="s">
        <v>7092</v>
      </c>
    </row>
    <row r="5128" spans="2:4" x14ac:dyDescent="0.25">
      <c r="B5128" s="113" t="s">
        <v>15105</v>
      </c>
      <c r="C5128" s="71" t="s">
        <v>7092</v>
      </c>
      <c r="D5128" s="114" t="s">
        <v>7091</v>
      </c>
    </row>
    <row r="5129" spans="2:4" x14ac:dyDescent="0.25">
      <c r="B5129" s="113" t="s">
        <v>6374</v>
      </c>
      <c r="C5129" s="71" t="s">
        <v>7092</v>
      </c>
      <c r="D5129" s="114" t="s">
        <v>7092</v>
      </c>
    </row>
    <row r="5130" spans="2:4" x14ac:dyDescent="0.25">
      <c r="B5130" s="113" t="s">
        <v>15106</v>
      </c>
      <c r="C5130" s="71" t="s">
        <v>7092</v>
      </c>
      <c r="D5130" s="114" t="s">
        <v>7091</v>
      </c>
    </row>
    <row r="5131" spans="2:4" x14ac:dyDescent="0.25">
      <c r="B5131" s="113" t="s">
        <v>3624</v>
      </c>
      <c r="C5131" s="71" t="s">
        <v>7092</v>
      </c>
      <c r="D5131" s="114" t="s">
        <v>7092</v>
      </c>
    </row>
    <row r="5132" spans="2:4" x14ac:dyDescent="0.25">
      <c r="B5132" s="113" t="s">
        <v>3625</v>
      </c>
      <c r="C5132" s="71" t="s">
        <v>7092</v>
      </c>
      <c r="D5132" s="114" t="s">
        <v>7092</v>
      </c>
    </row>
    <row r="5133" spans="2:4" x14ac:dyDescent="0.25">
      <c r="B5133" s="113" t="s">
        <v>15107</v>
      </c>
      <c r="C5133" s="71" t="s">
        <v>7092</v>
      </c>
      <c r="D5133" s="114" t="s">
        <v>7091</v>
      </c>
    </row>
    <row r="5134" spans="2:4" x14ac:dyDescent="0.25">
      <c r="B5134" s="113" t="s">
        <v>3626</v>
      </c>
      <c r="C5134" s="71" t="s">
        <v>7092</v>
      </c>
      <c r="D5134" s="114" t="s">
        <v>7092</v>
      </c>
    </row>
    <row r="5135" spans="2:4" x14ac:dyDescent="0.25">
      <c r="B5135" s="113" t="s">
        <v>3627</v>
      </c>
      <c r="C5135" s="71" t="s">
        <v>7092</v>
      </c>
      <c r="D5135" s="114" t="s">
        <v>7092</v>
      </c>
    </row>
    <row r="5136" spans="2:4" x14ac:dyDescent="0.25">
      <c r="B5136" s="113" t="s">
        <v>10139</v>
      </c>
      <c r="C5136" s="71" t="s">
        <v>7092</v>
      </c>
      <c r="D5136" s="114" t="s">
        <v>7091</v>
      </c>
    </row>
    <row r="5137" spans="2:4" x14ac:dyDescent="0.25">
      <c r="B5137" s="113" t="s">
        <v>466</v>
      </c>
      <c r="C5137" s="71" t="s">
        <v>7092</v>
      </c>
      <c r="D5137" s="114" t="s">
        <v>7092</v>
      </c>
    </row>
    <row r="5138" spans="2:4" x14ac:dyDescent="0.25">
      <c r="B5138" s="113" t="s">
        <v>467</v>
      </c>
      <c r="C5138" s="71" t="s">
        <v>7091</v>
      </c>
      <c r="D5138" s="114" t="s">
        <v>7092</v>
      </c>
    </row>
    <row r="5139" spans="2:4" x14ac:dyDescent="0.25">
      <c r="B5139" s="113" t="s">
        <v>15108</v>
      </c>
      <c r="C5139" s="71" t="s">
        <v>7092</v>
      </c>
      <c r="D5139" s="114" t="s">
        <v>7092</v>
      </c>
    </row>
    <row r="5140" spans="2:4" x14ac:dyDescent="0.25">
      <c r="B5140" s="113" t="s">
        <v>468</v>
      </c>
      <c r="C5140" s="71" t="s">
        <v>7091</v>
      </c>
      <c r="D5140" s="114" t="s">
        <v>7092</v>
      </c>
    </row>
    <row r="5141" spans="2:4" x14ac:dyDescent="0.25">
      <c r="B5141" s="113" t="s">
        <v>15109</v>
      </c>
      <c r="C5141" s="71" t="s">
        <v>7092</v>
      </c>
      <c r="D5141" s="114" t="s">
        <v>7092</v>
      </c>
    </row>
    <row r="5142" spans="2:4" x14ac:dyDescent="0.25">
      <c r="B5142" s="113" t="s">
        <v>3571</v>
      </c>
      <c r="C5142" s="71" t="s">
        <v>7092</v>
      </c>
      <c r="D5142" s="114" t="s">
        <v>7092</v>
      </c>
    </row>
    <row r="5143" spans="2:4" x14ac:dyDescent="0.25">
      <c r="B5143" s="113" t="s">
        <v>3572</v>
      </c>
      <c r="C5143" s="71" t="s">
        <v>7092</v>
      </c>
      <c r="D5143" s="114" t="s">
        <v>7092</v>
      </c>
    </row>
    <row r="5144" spans="2:4" x14ac:dyDescent="0.25">
      <c r="B5144" s="113" t="s">
        <v>15110</v>
      </c>
      <c r="C5144" s="71" t="s">
        <v>7092</v>
      </c>
      <c r="D5144" s="114" t="s">
        <v>7092</v>
      </c>
    </row>
    <row r="5145" spans="2:4" x14ac:dyDescent="0.25">
      <c r="B5145" s="113" t="s">
        <v>3573</v>
      </c>
      <c r="C5145" s="71" t="s">
        <v>7092</v>
      </c>
      <c r="D5145" s="114" t="s">
        <v>7092</v>
      </c>
    </row>
    <row r="5146" spans="2:4" x14ac:dyDescent="0.25">
      <c r="B5146" s="113" t="s">
        <v>3574</v>
      </c>
      <c r="C5146" s="71" t="s">
        <v>7091</v>
      </c>
      <c r="D5146" s="114" t="s">
        <v>7092</v>
      </c>
    </row>
    <row r="5147" spans="2:4" x14ac:dyDescent="0.25">
      <c r="B5147" s="113" t="s">
        <v>15111</v>
      </c>
      <c r="C5147" s="71" t="s">
        <v>7092</v>
      </c>
      <c r="D5147" s="114" t="s">
        <v>7092</v>
      </c>
    </row>
    <row r="5148" spans="2:4" x14ac:dyDescent="0.25">
      <c r="B5148" s="113" t="s">
        <v>15112</v>
      </c>
      <c r="C5148" s="71" t="s">
        <v>7092</v>
      </c>
      <c r="D5148" s="114" t="s">
        <v>7092</v>
      </c>
    </row>
    <row r="5149" spans="2:4" x14ac:dyDescent="0.25">
      <c r="B5149" s="113" t="s">
        <v>15113</v>
      </c>
      <c r="C5149" s="71" t="s">
        <v>7092</v>
      </c>
      <c r="D5149" s="114" t="s">
        <v>7092</v>
      </c>
    </row>
    <row r="5150" spans="2:4" x14ac:dyDescent="0.25">
      <c r="B5150" s="113" t="s">
        <v>3575</v>
      </c>
      <c r="C5150" s="71" t="s">
        <v>7091</v>
      </c>
      <c r="D5150" s="114" t="s">
        <v>7092</v>
      </c>
    </row>
    <row r="5151" spans="2:4" x14ac:dyDescent="0.25">
      <c r="B5151" s="113" t="s">
        <v>3576</v>
      </c>
      <c r="C5151" s="71" t="s">
        <v>7091</v>
      </c>
      <c r="D5151" s="114" t="s">
        <v>7092</v>
      </c>
    </row>
    <row r="5152" spans="2:4" x14ac:dyDescent="0.25">
      <c r="B5152" s="113" t="s">
        <v>3577</v>
      </c>
      <c r="C5152" s="71" t="s">
        <v>7091</v>
      </c>
      <c r="D5152" s="114" t="s">
        <v>7092</v>
      </c>
    </row>
    <row r="5153" spans="2:4" x14ac:dyDescent="0.25">
      <c r="B5153" s="113" t="s">
        <v>3578</v>
      </c>
      <c r="C5153" s="71" t="s">
        <v>7092</v>
      </c>
      <c r="D5153" s="114" t="s">
        <v>7092</v>
      </c>
    </row>
    <row r="5154" spans="2:4" x14ac:dyDescent="0.25">
      <c r="B5154" s="113" t="s">
        <v>3579</v>
      </c>
      <c r="C5154" s="71" t="s">
        <v>7092</v>
      </c>
      <c r="D5154" s="114" t="s">
        <v>7092</v>
      </c>
    </row>
    <row r="5155" spans="2:4" x14ac:dyDescent="0.25">
      <c r="B5155" s="113" t="s">
        <v>3580</v>
      </c>
      <c r="C5155" s="71" t="s">
        <v>7092</v>
      </c>
      <c r="D5155" s="114" t="s">
        <v>7092</v>
      </c>
    </row>
    <row r="5156" spans="2:4" x14ac:dyDescent="0.25">
      <c r="B5156" s="113" t="s">
        <v>3581</v>
      </c>
      <c r="C5156" s="71" t="s">
        <v>7092</v>
      </c>
      <c r="D5156" s="114" t="s">
        <v>7092</v>
      </c>
    </row>
    <row r="5157" spans="2:4" x14ac:dyDescent="0.25">
      <c r="B5157" s="113" t="s">
        <v>469</v>
      </c>
      <c r="C5157" s="71" t="s">
        <v>7092</v>
      </c>
      <c r="D5157" s="114" t="s">
        <v>7092</v>
      </c>
    </row>
    <row r="5158" spans="2:4" x14ac:dyDescent="0.25">
      <c r="B5158" s="113" t="s">
        <v>3582</v>
      </c>
      <c r="C5158" s="71" t="s">
        <v>7092</v>
      </c>
      <c r="D5158" s="114" t="s">
        <v>7092</v>
      </c>
    </row>
    <row r="5159" spans="2:4" x14ac:dyDescent="0.25">
      <c r="B5159" s="113" t="s">
        <v>3583</v>
      </c>
      <c r="C5159" s="71" t="s">
        <v>7092</v>
      </c>
      <c r="D5159" s="114" t="s">
        <v>7092</v>
      </c>
    </row>
    <row r="5160" spans="2:4" x14ac:dyDescent="0.25">
      <c r="B5160" s="113" t="s">
        <v>3584</v>
      </c>
      <c r="C5160" s="71" t="s">
        <v>7091</v>
      </c>
      <c r="D5160" s="114" t="s">
        <v>7092</v>
      </c>
    </row>
    <row r="5161" spans="2:4" x14ac:dyDescent="0.25">
      <c r="B5161" s="113" t="s">
        <v>15114</v>
      </c>
      <c r="C5161" s="71" t="s">
        <v>7092</v>
      </c>
      <c r="D5161" s="114" t="s">
        <v>7092</v>
      </c>
    </row>
    <row r="5162" spans="2:4" x14ac:dyDescent="0.25">
      <c r="B5162" s="113" t="s">
        <v>15115</v>
      </c>
      <c r="C5162" s="71" t="s">
        <v>7092</v>
      </c>
      <c r="D5162" s="114" t="s">
        <v>7092</v>
      </c>
    </row>
    <row r="5163" spans="2:4" x14ac:dyDescent="0.25">
      <c r="B5163" s="113" t="s">
        <v>8764</v>
      </c>
      <c r="C5163" s="71" t="s">
        <v>7092</v>
      </c>
      <c r="D5163" s="114" t="s">
        <v>7092</v>
      </c>
    </row>
    <row r="5164" spans="2:4" x14ac:dyDescent="0.25">
      <c r="B5164" s="113" t="s">
        <v>3585</v>
      </c>
      <c r="C5164" s="71" t="s">
        <v>7092</v>
      </c>
      <c r="D5164" s="114" t="s">
        <v>7092</v>
      </c>
    </row>
    <row r="5165" spans="2:4" x14ac:dyDescent="0.25">
      <c r="B5165" s="113" t="s">
        <v>15116</v>
      </c>
      <c r="C5165" s="71" t="s">
        <v>7092</v>
      </c>
      <c r="D5165" s="114" t="s">
        <v>7092</v>
      </c>
    </row>
    <row r="5166" spans="2:4" x14ac:dyDescent="0.25">
      <c r="B5166" s="113" t="s">
        <v>15117</v>
      </c>
      <c r="C5166" s="71" t="s">
        <v>7092</v>
      </c>
      <c r="D5166" s="114" t="s">
        <v>7092</v>
      </c>
    </row>
    <row r="5167" spans="2:4" x14ac:dyDescent="0.25">
      <c r="B5167" s="208"/>
    </row>
    <row r="5168" spans="2:4" x14ac:dyDescent="0.25">
      <c r="B5168" s="208"/>
    </row>
    <row r="5169" spans="2:2" x14ac:dyDescent="0.25">
      <c r="B5169" s="208"/>
    </row>
  </sheetData>
  <mergeCells count="2">
    <mergeCell ref="B2:D2"/>
    <mergeCell ref="F3:O3"/>
  </mergeCells>
  <phoneticPr fontId="2"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2"/>
  </sheetPr>
  <dimension ref="B1:R3777"/>
  <sheetViews>
    <sheetView topLeftCell="A2" zoomScale="90" zoomScaleNormal="90" workbookViewId="0">
      <selection activeCell="B2" sqref="B2:D3777"/>
    </sheetView>
  </sheetViews>
  <sheetFormatPr defaultColWidth="9.1796875" defaultRowHeight="12.5" x14ac:dyDescent="0.25"/>
  <cols>
    <col min="1" max="1" width="3.81640625" customWidth="1"/>
    <col min="2" max="2" width="18.1796875" bestFit="1" customWidth="1"/>
    <col min="3" max="3" width="58.54296875" customWidth="1"/>
    <col min="4" max="4" width="13.7265625" customWidth="1"/>
    <col min="5" max="5" width="2.7265625" customWidth="1"/>
  </cols>
  <sheetData>
    <row r="1" spans="2:18" ht="13" thickBot="1" x14ac:dyDescent="0.3"/>
    <row r="2" spans="2:18" ht="33" customHeight="1" thickBot="1" x14ac:dyDescent="0.45">
      <c r="B2" s="407" t="s">
        <v>11571</v>
      </c>
      <c r="C2" s="408"/>
      <c r="D2" s="409"/>
      <c r="F2" s="51" t="s">
        <v>11425</v>
      </c>
    </row>
    <row r="3" spans="2:18" ht="39.75" customHeight="1" thickBot="1" x14ac:dyDescent="0.35">
      <c r="B3" s="83" t="s">
        <v>2794</v>
      </c>
      <c r="C3" s="83" t="s">
        <v>7501</v>
      </c>
      <c r="D3" s="100" t="s">
        <v>11351</v>
      </c>
      <c r="F3" s="410" t="s">
        <v>11569</v>
      </c>
      <c r="G3" s="410"/>
      <c r="H3" s="410"/>
      <c r="I3" s="410"/>
      <c r="J3" s="410"/>
      <c r="K3" s="410"/>
      <c r="L3" s="410"/>
      <c r="M3" s="410"/>
      <c r="N3" s="410"/>
      <c r="O3" s="410"/>
      <c r="P3" s="410"/>
      <c r="Q3" s="410"/>
      <c r="R3" s="410"/>
    </row>
    <row r="4" spans="2:18" ht="14.5" x14ac:dyDescent="0.35">
      <c r="B4" s="120">
        <v>2003</v>
      </c>
      <c r="C4" s="122" t="s">
        <v>4766</v>
      </c>
      <c r="D4" s="121" t="s">
        <v>7940</v>
      </c>
    </row>
    <row r="5" spans="2:18" ht="14.5" x14ac:dyDescent="0.35">
      <c r="B5" s="119">
        <v>1019</v>
      </c>
      <c r="C5" s="122" t="s">
        <v>7889</v>
      </c>
      <c r="D5" s="118" t="s">
        <v>7940</v>
      </c>
      <c r="F5" s="213" t="s">
        <v>11581</v>
      </c>
    </row>
    <row r="6" spans="2:18" ht="14.5" x14ac:dyDescent="0.35">
      <c r="B6" s="119">
        <v>1016</v>
      </c>
      <c r="C6" s="122" t="s">
        <v>2943</v>
      </c>
      <c r="D6" s="118" t="s">
        <v>7940</v>
      </c>
    </row>
    <row r="7" spans="2:18" ht="14.5" x14ac:dyDescent="0.35">
      <c r="B7" s="119">
        <v>1020</v>
      </c>
      <c r="C7" s="122" t="s">
        <v>2237</v>
      </c>
      <c r="D7" s="118" t="s">
        <v>7940</v>
      </c>
    </row>
    <row r="8" spans="2:18" ht="14.5" x14ac:dyDescent="0.35">
      <c r="B8" s="119">
        <v>1601</v>
      </c>
      <c r="C8" s="122" t="s">
        <v>9382</v>
      </c>
      <c r="D8" s="118" t="s">
        <v>7940</v>
      </c>
    </row>
    <row r="9" spans="2:18" ht="14.5" x14ac:dyDescent="0.35">
      <c r="B9" s="119">
        <v>3515</v>
      </c>
      <c r="C9" s="122" t="s">
        <v>3323</v>
      </c>
      <c r="D9" s="118" t="s">
        <v>7940</v>
      </c>
    </row>
    <row r="10" spans="2:18" ht="14.5" x14ac:dyDescent="0.35">
      <c r="B10" s="119">
        <v>993.15</v>
      </c>
      <c r="C10" s="122" t="s">
        <v>10065</v>
      </c>
      <c r="D10" s="118" t="s">
        <v>7934</v>
      </c>
    </row>
    <row r="11" spans="2:18" ht="14.5" x14ac:dyDescent="0.35">
      <c r="B11" s="119">
        <v>1024</v>
      </c>
      <c r="C11" s="122" t="s">
        <v>6968</v>
      </c>
      <c r="D11" s="118" t="s">
        <v>7940</v>
      </c>
    </row>
    <row r="12" spans="2:18" ht="14.5" x14ac:dyDescent="0.35">
      <c r="B12" s="119">
        <v>2523</v>
      </c>
      <c r="C12" s="122" t="s">
        <v>4859</v>
      </c>
      <c r="D12" s="118" t="s">
        <v>7940</v>
      </c>
    </row>
    <row r="13" spans="2:18" ht="14.5" x14ac:dyDescent="0.35">
      <c r="B13" s="119" t="s">
        <v>7742</v>
      </c>
      <c r="C13" s="122" t="s">
        <v>7743</v>
      </c>
      <c r="D13" s="118" t="s">
        <v>10787</v>
      </c>
    </row>
    <row r="14" spans="2:18" ht="14.5" x14ac:dyDescent="0.35">
      <c r="B14" s="119">
        <v>2510</v>
      </c>
      <c r="C14" s="122" t="s">
        <v>7119</v>
      </c>
      <c r="D14" s="118" t="s">
        <v>7940</v>
      </c>
    </row>
    <row r="15" spans="2:18" ht="14.5" x14ac:dyDescent="0.35">
      <c r="B15" s="119">
        <v>5516</v>
      </c>
      <c r="C15" s="122" t="s">
        <v>5773</v>
      </c>
      <c r="D15" s="118" t="s">
        <v>7940</v>
      </c>
    </row>
    <row r="16" spans="2:18" ht="14.5" x14ac:dyDescent="0.35">
      <c r="B16" s="119">
        <v>5018</v>
      </c>
      <c r="C16" s="122" t="s">
        <v>1472</v>
      </c>
      <c r="D16" s="118" t="s">
        <v>7940</v>
      </c>
    </row>
    <row r="17" spans="2:4" ht="14.5" x14ac:dyDescent="0.35">
      <c r="B17" s="119" t="s">
        <v>5948</v>
      </c>
      <c r="C17" s="122" t="s">
        <v>3242</v>
      </c>
      <c r="D17" s="118" t="s">
        <v>10787</v>
      </c>
    </row>
    <row r="18" spans="2:4" ht="14.5" x14ac:dyDescent="0.35">
      <c r="B18" s="119" t="s">
        <v>9053</v>
      </c>
      <c r="C18" s="122" t="s">
        <v>9054</v>
      </c>
      <c r="D18" s="118" t="s">
        <v>10787</v>
      </c>
    </row>
    <row r="19" spans="2:4" ht="14.5" x14ac:dyDescent="0.35">
      <c r="B19" s="119" t="s">
        <v>10084</v>
      </c>
      <c r="C19" s="122" t="s">
        <v>10085</v>
      </c>
      <c r="D19" s="118" t="s">
        <v>10787</v>
      </c>
    </row>
    <row r="20" spans="2:4" ht="14.5" x14ac:dyDescent="0.35">
      <c r="B20" s="119">
        <v>5001</v>
      </c>
      <c r="C20" s="122" t="s">
        <v>10857</v>
      </c>
      <c r="D20" s="118" t="s">
        <v>7940</v>
      </c>
    </row>
    <row r="21" spans="2:4" ht="14.5" x14ac:dyDescent="0.35">
      <c r="B21" s="119" t="s">
        <v>10440</v>
      </c>
      <c r="C21" s="122" t="s">
        <v>10441</v>
      </c>
      <c r="D21" s="118" t="s">
        <v>10787</v>
      </c>
    </row>
    <row r="22" spans="2:4" ht="14.5" x14ac:dyDescent="0.35">
      <c r="B22" s="119" t="s">
        <v>2938</v>
      </c>
      <c r="C22" s="122" t="s">
        <v>2939</v>
      </c>
      <c r="D22" s="118" t="s">
        <v>10787</v>
      </c>
    </row>
    <row r="23" spans="2:4" ht="14.5" x14ac:dyDescent="0.35">
      <c r="B23" s="119">
        <v>2528</v>
      </c>
      <c r="C23" s="122" t="s">
        <v>7227</v>
      </c>
      <c r="D23" s="118" t="s">
        <v>7940</v>
      </c>
    </row>
    <row r="24" spans="2:4" ht="14.5" x14ac:dyDescent="0.35">
      <c r="B24" s="119">
        <v>5509</v>
      </c>
      <c r="C24" s="122" t="s">
        <v>7855</v>
      </c>
      <c r="D24" s="118" t="s">
        <v>7940</v>
      </c>
    </row>
    <row r="25" spans="2:4" ht="14.5" x14ac:dyDescent="0.35">
      <c r="B25" s="119">
        <v>5029</v>
      </c>
      <c r="C25" s="122" t="s">
        <v>11188</v>
      </c>
      <c r="D25" s="118" t="s">
        <v>7940</v>
      </c>
    </row>
    <row r="26" spans="2:4" ht="14.5" x14ac:dyDescent="0.35">
      <c r="B26" s="119" t="s">
        <v>6500</v>
      </c>
      <c r="C26" s="122" t="s">
        <v>6501</v>
      </c>
      <c r="D26" s="118" t="s">
        <v>10787</v>
      </c>
    </row>
    <row r="27" spans="2:4" ht="14.5" x14ac:dyDescent="0.35">
      <c r="B27" s="119">
        <v>405.1</v>
      </c>
      <c r="C27" s="122" t="s">
        <v>9443</v>
      </c>
      <c r="D27" s="118" t="s">
        <v>10787</v>
      </c>
    </row>
    <row r="28" spans="2:4" ht="14.5" x14ac:dyDescent="0.35">
      <c r="B28" s="119" t="s">
        <v>11232</v>
      </c>
      <c r="C28" s="122" t="s">
        <v>11233</v>
      </c>
      <c r="D28" s="118" t="s">
        <v>7935</v>
      </c>
    </row>
    <row r="29" spans="2:4" ht="14.5" x14ac:dyDescent="0.35">
      <c r="B29" s="119" t="s">
        <v>10800</v>
      </c>
      <c r="C29" s="122" t="s">
        <v>10801</v>
      </c>
      <c r="D29" s="118" t="s">
        <v>10787</v>
      </c>
    </row>
    <row r="30" spans="2:4" ht="14.5" x14ac:dyDescent="0.35">
      <c r="B30" s="119">
        <v>2538</v>
      </c>
      <c r="C30" s="122" t="s">
        <v>2428</v>
      </c>
      <c r="D30" s="118" t="s">
        <v>7940</v>
      </c>
    </row>
    <row r="31" spans="2:4" ht="14.5" x14ac:dyDescent="0.35">
      <c r="B31" s="119">
        <v>3507</v>
      </c>
      <c r="C31" s="122" t="s">
        <v>2412</v>
      </c>
      <c r="D31" s="118" t="s">
        <v>7940</v>
      </c>
    </row>
    <row r="32" spans="2:4" ht="14.5" x14ac:dyDescent="0.35">
      <c r="B32" s="119">
        <v>1603</v>
      </c>
      <c r="C32" s="122" t="s">
        <v>9380</v>
      </c>
      <c r="D32" s="118" t="s">
        <v>7940</v>
      </c>
    </row>
    <row r="33" spans="2:4" ht="14.5" x14ac:dyDescent="0.35">
      <c r="B33" s="119">
        <v>3506</v>
      </c>
      <c r="C33" s="122" t="s">
        <v>2413</v>
      </c>
      <c r="D33" s="118" t="s">
        <v>7940</v>
      </c>
    </row>
    <row r="34" spans="2:4" ht="14.5" x14ac:dyDescent="0.35">
      <c r="B34" s="119">
        <v>2506</v>
      </c>
      <c r="C34" s="122" t="s">
        <v>7122</v>
      </c>
      <c r="D34" s="118" t="s">
        <v>7940</v>
      </c>
    </row>
    <row r="35" spans="2:4" ht="14.5" x14ac:dyDescent="0.35">
      <c r="B35" s="119">
        <v>1606</v>
      </c>
      <c r="C35" s="122" t="s">
        <v>6301</v>
      </c>
      <c r="D35" s="118" t="s">
        <v>7940</v>
      </c>
    </row>
    <row r="36" spans="2:4" ht="14.5" x14ac:dyDescent="0.35">
      <c r="B36" s="119">
        <v>8033</v>
      </c>
      <c r="C36" s="122" t="s">
        <v>1467</v>
      </c>
      <c r="D36" s="118" t="s">
        <v>10787</v>
      </c>
    </row>
    <row r="37" spans="2:4" ht="14.5" x14ac:dyDescent="0.35">
      <c r="B37" s="119" t="s">
        <v>1509</v>
      </c>
      <c r="C37" s="122" t="s">
        <v>4331</v>
      </c>
      <c r="D37" s="118" t="s">
        <v>7944</v>
      </c>
    </row>
    <row r="38" spans="2:4" ht="14.5" x14ac:dyDescent="0.35">
      <c r="B38" s="119" t="s">
        <v>5717</v>
      </c>
      <c r="C38" s="122" t="s">
        <v>5718</v>
      </c>
      <c r="D38" s="118" t="s">
        <v>10787</v>
      </c>
    </row>
    <row r="39" spans="2:4" ht="14.5" x14ac:dyDescent="0.35">
      <c r="B39" s="119" t="s">
        <v>719</v>
      </c>
      <c r="C39" s="122" t="s">
        <v>720</v>
      </c>
      <c r="D39" s="118" t="s">
        <v>10787</v>
      </c>
    </row>
    <row r="40" spans="2:4" ht="14.5" x14ac:dyDescent="0.35">
      <c r="B40" s="119" t="s">
        <v>723</v>
      </c>
      <c r="C40" s="122" t="s">
        <v>724</v>
      </c>
      <c r="D40" s="118" t="s">
        <v>10787</v>
      </c>
    </row>
    <row r="41" spans="2:4" ht="14.5" x14ac:dyDescent="0.35">
      <c r="B41" s="119" t="s">
        <v>721</v>
      </c>
      <c r="C41" s="122" t="s">
        <v>722</v>
      </c>
      <c r="D41" s="118" t="s">
        <v>10787</v>
      </c>
    </row>
    <row r="42" spans="2:4" ht="14.5" x14ac:dyDescent="0.35">
      <c r="B42" s="119">
        <v>8010</v>
      </c>
      <c r="C42" s="122" t="s">
        <v>6112</v>
      </c>
      <c r="D42" s="118" t="s">
        <v>7937</v>
      </c>
    </row>
    <row r="43" spans="2:4" ht="14.5" x14ac:dyDescent="0.35">
      <c r="B43" s="119">
        <v>305.2</v>
      </c>
      <c r="C43" s="122" t="s">
        <v>1481</v>
      </c>
      <c r="D43" s="118" t="s">
        <v>10787</v>
      </c>
    </row>
    <row r="44" spans="2:4" ht="14.5" x14ac:dyDescent="0.35">
      <c r="B44" s="119">
        <v>305.10000000000002</v>
      </c>
      <c r="C44" s="122" t="s">
        <v>2772</v>
      </c>
      <c r="D44" s="118" t="s">
        <v>10787</v>
      </c>
    </row>
    <row r="45" spans="2:4" ht="14.5" x14ac:dyDescent="0.35">
      <c r="B45" s="119">
        <v>8219</v>
      </c>
      <c r="C45" s="122" t="s">
        <v>2787</v>
      </c>
      <c r="D45" s="118" t="s">
        <v>7937</v>
      </c>
    </row>
    <row r="46" spans="2:4" ht="14.5" x14ac:dyDescent="0.35">
      <c r="B46" s="119">
        <v>2310</v>
      </c>
      <c r="C46" s="122" t="s">
        <v>10711</v>
      </c>
      <c r="D46" s="118" t="s">
        <v>7935</v>
      </c>
    </row>
    <row r="47" spans="2:4" ht="14.5" x14ac:dyDescent="0.35">
      <c r="B47" s="119" t="s">
        <v>8863</v>
      </c>
      <c r="C47" s="122" t="s">
        <v>10711</v>
      </c>
      <c r="D47" s="118" t="s">
        <v>7944</v>
      </c>
    </row>
    <row r="48" spans="2:4" ht="14.5" x14ac:dyDescent="0.35">
      <c r="B48" s="119">
        <v>973.42</v>
      </c>
      <c r="C48" s="122" t="s">
        <v>2025</v>
      </c>
      <c r="D48" s="118" t="s">
        <v>7934</v>
      </c>
    </row>
    <row r="49" spans="2:4" ht="14.5" x14ac:dyDescent="0.35">
      <c r="B49" s="119" t="s">
        <v>5441</v>
      </c>
      <c r="C49" s="122" t="s">
        <v>5440</v>
      </c>
      <c r="D49" s="118" t="s">
        <v>7936</v>
      </c>
    </row>
    <row r="50" spans="2:4" ht="14.5" x14ac:dyDescent="0.35">
      <c r="B50" s="119" t="s">
        <v>5439</v>
      </c>
      <c r="C50" s="122" t="s">
        <v>5440</v>
      </c>
      <c r="D50" s="118" t="s">
        <v>7936</v>
      </c>
    </row>
    <row r="51" spans="2:4" ht="14.5" x14ac:dyDescent="0.35">
      <c r="B51" s="119" t="s">
        <v>7810</v>
      </c>
      <c r="C51" s="122" t="s">
        <v>5440</v>
      </c>
      <c r="D51" s="118" t="s">
        <v>7936</v>
      </c>
    </row>
    <row r="52" spans="2:4" ht="14.5" x14ac:dyDescent="0.35">
      <c r="B52" s="119">
        <v>7903</v>
      </c>
      <c r="C52" s="122" t="s">
        <v>3605</v>
      </c>
      <c r="D52" s="118" t="s">
        <v>7940</v>
      </c>
    </row>
    <row r="53" spans="2:4" ht="14.5" x14ac:dyDescent="0.35">
      <c r="B53" s="119" t="s">
        <v>10802</v>
      </c>
      <c r="C53" s="122" t="s">
        <v>10803</v>
      </c>
      <c r="D53" s="118" t="s">
        <v>10787</v>
      </c>
    </row>
    <row r="54" spans="2:4" ht="14.5" x14ac:dyDescent="0.35">
      <c r="B54" s="119">
        <v>2501</v>
      </c>
      <c r="C54" s="122" t="s">
        <v>5870</v>
      </c>
      <c r="D54" s="118" t="s">
        <v>7940</v>
      </c>
    </row>
    <row r="55" spans="2:4" ht="14.5" x14ac:dyDescent="0.35">
      <c r="B55" s="119">
        <v>626</v>
      </c>
      <c r="C55" s="122" t="s">
        <v>5833</v>
      </c>
      <c r="D55" s="118" t="s">
        <v>10787</v>
      </c>
    </row>
    <row r="56" spans="2:4" ht="14.5" x14ac:dyDescent="0.35">
      <c r="B56" s="119" t="s">
        <v>5832</v>
      </c>
      <c r="C56" s="122" t="s">
        <v>5833</v>
      </c>
      <c r="D56" s="118" t="s">
        <v>10787</v>
      </c>
    </row>
    <row r="57" spans="2:4" ht="14.5" x14ac:dyDescent="0.35">
      <c r="B57" s="119">
        <v>603</v>
      </c>
      <c r="C57" s="122" t="s">
        <v>3185</v>
      </c>
      <c r="D57" s="118" t="s">
        <v>10787</v>
      </c>
    </row>
    <row r="58" spans="2:4" ht="14.5" x14ac:dyDescent="0.35">
      <c r="B58" s="119">
        <v>8032</v>
      </c>
      <c r="C58" s="122" t="s">
        <v>6282</v>
      </c>
      <c r="D58" s="118" t="s">
        <v>10787</v>
      </c>
    </row>
    <row r="59" spans="2:4" ht="14.5" x14ac:dyDescent="0.35">
      <c r="B59" s="119" t="s">
        <v>6281</v>
      </c>
      <c r="C59" s="122" t="s">
        <v>6282</v>
      </c>
      <c r="D59" s="118" t="s">
        <v>10787</v>
      </c>
    </row>
    <row r="60" spans="2:4" ht="14.5" x14ac:dyDescent="0.35">
      <c r="B60" s="119">
        <v>8316</v>
      </c>
      <c r="C60" s="122" t="s">
        <v>4557</v>
      </c>
      <c r="D60" s="118" t="s">
        <v>10787</v>
      </c>
    </row>
    <row r="61" spans="2:4" ht="14.5" x14ac:dyDescent="0.35">
      <c r="B61" s="119">
        <v>8031</v>
      </c>
      <c r="C61" s="122" t="s">
        <v>5831</v>
      </c>
      <c r="D61" s="118" t="s">
        <v>10787</v>
      </c>
    </row>
    <row r="62" spans="2:4" ht="14.5" x14ac:dyDescent="0.35">
      <c r="B62" s="119">
        <v>1604</v>
      </c>
      <c r="C62" s="122" t="s">
        <v>6504</v>
      </c>
      <c r="D62" s="118" t="s">
        <v>7940</v>
      </c>
    </row>
    <row r="63" spans="2:4" ht="14.5" x14ac:dyDescent="0.35">
      <c r="B63" s="119">
        <v>907</v>
      </c>
      <c r="C63" s="122" t="s">
        <v>6258</v>
      </c>
      <c r="D63" s="118" t="s">
        <v>10787</v>
      </c>
    </row>
    <row r="64" spans="2:4" ht="14.5" x14ac:dyDescent="0.35">
      <c r="B64" s="119" t="s">
        <v>6082</v>
      </c>
      <c r="C64" s="122" t="s">
        <v>6083</v>
      </c>
      <c r="D64" s="118" t="s">
        <v>7935</v>
      </c>
    </row>
    <row r="65" spans="2:4" ht="14.5" x14ac:dyDescent="0.35">
      <c r="B65" s="119">
        <v>2000</v>
      </c>
      <c r="C65" s="122" t="s">
        <v>11352</v>
      </c>
      <c r="D65" s="118" t="s">
        <v>10787</v>
      </c>
    </row>
    <row r="66" spans="2:4" ht="14.5" x14ac:dyDescent="0.35">
      <c r="B66" s="119">
        <v>2002</v>
      </c>
      <c r="C66" s="122" t="s">
        <v>11353</v>
      </c>
      <c r="D66" s="118" t="s">
        <v>10787</v>
      </c>
    </row>
    <row r="67" spans="2:4" ht="14.5" x14ac:dyDescent="0.35">
      <c r="B67" s="119" t="s">
        <v>1110</v>
      </c>
      <c r="C67" s="122" t="s">
        <v>1111</v>
      </c>
      <c r="D67" s="118" t="s">
        <v>7944</v>
      </c>
    </row>
    <row r="68" spans="2:4" ht="14.5" x14ac:dyDescent="0.35">
      <c r="B68" s="119">
        <v>9562</v>
      </c>
      <c r="C68" s="122" t="s">
        <v>10253</v>
      </c>
      <c r="D68" s="118" t="s">
        <v>7938</v>
      </c>
    </row>
    <row r="69" spans="2:4" ht="14.5" x14ac:dyDescent="0.35">
      <c r="B69" s="119">
        <v>990.12</v>
      </c>
      <c r="C69" s="122" t="s">
        <v>2008</v>
      </c>
      <c r="D69" s="118" t="s">
        <v>7934</v>
      </c>
    </row>
    <row r="70" spans="2:4" ht="14.5" x14ac:dyDescent="0.35">
      <c r="B70" s="119">
        <v>1605</v>
      </c>
      <c r="C70" s="122" t="s">
        <v>5728</v>
      </c>
      <c r="D70" s="118" t="s">
        <v>10787</v>
      </c>
    </row>
    <row r="71" spans="2:4" ht="14.5" x14ac:dyDescent="0.35">
      <c r="B71" s="119" t="s">
        <v>10718</v>
      </c>
      <c r="C71" s="122" t="s">
        <v>8913</v>
      </c>
      <c r="D71" s="118" t="s">
        <v>10787</v>
      </c>
    </row>
    <row r="72" spans="2:4" ht="14.5" x14ac:dyDescent="0.35">
      <c r="B72" s="119" t="s">
        <v>1699</v>
      </c>
      <c r="C72" s="122" t="s">
        <v>8913</v>
      </c>
      <c r="D72" s="118" t="s">
        <v>10787</v>
      </c>
    </row>
    <row r="73" spans="2:4" ht="14.5" x14ac:dyDescent="0.35">
      <c r="B73" s="119">
        <v>1400</v>
      </c>
      <c r="C73" s="122" t="s">
        <v>2879</v>
      </c>
      <c r="D73" s="118" t="s">
        <v>7940</v>
      </c>
    </row>
    <row r="74" spans="2:4" ht="14.5" x14ac:dyDescent="0.35">
      <c r="B74" s="119">
        <v>1401</v>
      </c>
      <c r="C74" s="122" t="s">
        <v>10255</v>
      </c>
      <c r="D74" s="118" t="s">
        <v>7940</v>
      </c>
    </row>
    <row r="75" spans="2:4" ht="14.5" x14ac:dyDescent="0.35">
      <c r="B75" s="119">
        <v>1402</v>
      </c>
      <c r="C75" s="122" t="s">
        <v>10254</v>
      </c>
      <c r="D75" s="118" t="s">
        <v>7940</v>
      </c>
    </row>
    <row r="76" spans="2:4" ht="14.5" x14ac:dyDescent="0.35">
      <c r="B76" s="119">
        <v>1403</v>
      </c>
      <c r="C76" s="122" t="s">
        <v>6278</v>
      </c>
      <c r="D76" s="118" t="s">
        <v>7940</v>
      </c>
    </row>
    <row r="77" spans="2:4" ht="14.5" x14ac:dyDescent="0.35">
      <c r="B77" s="119" t="s">
        <v>10057</v>
      </c>
      <c r="C77" s="122" t="s">
        <v>10058</v>
      </c>
      <c r="D77" s="118" t="s">
        <v>10787</v>
      </c>
    </row>
    <row r="78" spans="2:4" ht="14.5" x14ac:dyDescent="0.35">
      <c r="B78" s="119">
        <v>1667</v>
      </c>
      <c r="C78" s="122" t="s">
        <v>7496</v>
      </c>
      <c r="D78" s="118" t="s">
        <v>10787</v>
      </c>
    </row>
    <row r="79" spans="2:4" ht="14.5" x14ac:dyDescent="0.35">
      <c r="B79" s="119">
        <v>2539</v>
      </c>
      <c r="C79" s="122" t="s">
        <v>2427</v>
      </c>
      <c r="D79" s="118" t="s">
        <v>7940</v>
      </c>
    </row>
    <row r="80" spans="2:4" ht="14.5" x14ac:dyDescent="0.35">
      <c r="B80" s="119">
        <v>5502</v>
      </c>
      <c r="C80" s="122" t="s">
        <v>5856</v>
      </c>
      <c r="D80" s="118" t="s">
        <v>7940</v>
      </c>
    </row>
    <row r="81" spans="2:4" ht="14.5" x14ac:dyDescent="0.35">
      <c r="B81" s="119" t="s">
        <v>7832</v>
      </c>
      <c r="C81" s="122" t="s">
        <v>7833</v>
      </c>
      <c r="D81" s="118" t="s">
        <v>7944</v>
      </c>
    </row>
    <row r="82" spans="2:4" ht="14.5" x14ac:dyDescent="0.35">
      <c r="B82" s="119">
        <v>7401</v>
      </c>
      <c r="C82" s="122" t="s">
        <v>9212</v>
      </c>
      <c r="D82" s="118" t="s">
        <v>7940</v>
      </c>
    </row>
    <row r="83" spans="2:4" ht="14.5" x14ac:dyDescent="0.35">
      <c r="B83" s="119">
        <v>8221</v>
      </c>
      <c r="C83" s="122" t="s">
        <v>2786</v>
      </c>
      <c r="D83" s="118" t="s">
        <v>7937</v>
      </c>
    </row>
    <row r="84" spans="2:4" ht="14.5" x14ac:dyDescent="0.35">
      <c r="B84" s="119">
        <v>310.2</v>
      </c>
      <c r="C84" s="122" t="s">
        <v>7390</v>
      </c>
      <c r="D84" s="118" t="s">
        <v>10787</v>
      </c>
    </row>
    <row r="85" spans="2:4" ht="14.5" x14ac:dyDescent="0.35">
      <c r="B85" s="119" t="s">
        <v>5034</v>
      </c>
      <c r="C85" s="122" t="s">
        <v>5035</v>
      </c>
      <c r="D85" s="118" t="s">
        <v>7935</v>
      </c>
    </row>
    <row r="86" spans="2:4" ht="14.5" x14ac:dyDescent="0.35">
      <c r="B86" s="119">
        <v>310.10000000000002</v>
      </c>
      <c r="C86" s="122" t="s">
        <v>7391</v>
      </c>
      <c r="D86" s="118" t="s">
        <v>10787</v>
      </c>
    </row>
    <row r="87" spans="2:4" ht="14.5" x14ac:dyDescent="0.35">
      <c r="B87" s="119" t="s">
        <v>3614</v>
      </c>
      <c r="C87" s="122" t="s">
        <v>3615</v>
      </c>
      <c r="D87" s="118" t="s">
        <v>7936</v>
      </c>
    </row>
    <row r="88" spans="2:4" ht="14.5" x14ac:dyDescent="0.35">
      <c r="B88" s="119">
        <v>2320</v>
      </c>
      <c r="C88" s="122" t="s">
        <v>4662</v>
      </c>
      <c r="D88" s="118" t="s">
        <v>7935</v>
      </c>
    </row>
    <row r="89" spans="2:4" ht="14.5" x14ac:dyDescent="0.35">
      <c r="B89" s="119" t="s">
        <v>10947</v>
      </c>
      <c r="C89" s="122" t="s">
        <v>4662</v>
      </c>
      <c r="D89" s="118" t="s">
        <v>7944</v>
      </c>
    </row>
    <row r="90" spans="2:4" ht="14.5" x14ac:dyDescent="0.35">
      <c r="B90" s="119" t="s">
        <v>4661</v>
      </c>
      <c r="C90" s="122" t="s">
        <v>4662</v>
      </c>
      <c r="D90" s="118" t="s">
        <v>7944</v>
      </c>
    </row>
    <row r="91" spans="2:4" ht="14.5" x14ac:dyDescent="0.35">
      <c r="B91" s="119" t="s">
        <v>7197</v>
      </c>
      <c r="C91" s="122" t="s">
        <v>4662</v>
      </c>
      <c r="D91" s="118" t="s">
        <v>10787</v>
      </c>
    </row>
    <row r="92" spans="2:4" ht="14.5" x14ac:dyDescent="0.35">
      <c r="B92" s="119">
        <v>973.43</v>
      </c>
      <c r="C92" s="122" t="s">
        <v>10264</v>
      </c>
      <c r="D92" s="118" t="s">
        <v>7934</v>
      </c>
    </row>
    <row r="93" spans="2:4" ht="14.5" x14ac:dyDescent="0.35">
      <c r="B93" s="119" t="s">
        <v>3759</v>
      </c>
      <c r="C93" s="122" t="s">
        <v>3760</v>
      </c>
      <c r="D93" s="118" t="s">
        <v>10787</v>
      </c>
    </row>
    <row r="94" spans="2:4" ht="14.5" x14ac:dyDescent="0.35">
      <c r="B94" s="119">
        <v>1000</v>
      </c>
      <c r="C94" s="122" t="s">
        <v>6367</v>
      </c>
      <c r="D94" s="118" t="s">
        <v>7940</v>
      </c>
    </row>
    <row r="95" spans="2:4" ht="14.5" x14ac:dyDescent="0.35">
      <c r="B95" s="119">
        <v>2545</v>
      </c>
      <c r="C95" s="122" t="s">
        <v>6403</v>
      </c>
      <c r="D95" s="118" t="s">
        <v>7940</v>
      </c>
    </row>
    <row r="96" spans="2:4" ht="14.5" x14ac:dyDescent="0.35">
      <c r="B96" s="119">
        <v>5518</v>
      </c>
      <c r="C96" s="122" t="s">
        <v>7287</v>
      </c>
      <c r="D96" s="118" t="s">
        <v>7940</v>
      </c>
    </row>
    <row r="97" spans="2:4" ht="14.5" x14ac:dyDescent="0.35">
      <c r="B97" s="119">
        <v>9315</v>
      </c>
      <c r="C97" s="122" t="s">
        <v>144</v>
      </c>
      <c r="D97" s="118" t="s">
        <v>10787</v>
      </c>
    </row>
    <row r="98" spans="2:4" ht="14.5" x14ac:dyDescent="0.35">
      <c r="B98" s="119" t="s">
        <v>9454</v>
      </c>
      <c r="C98" s="122" t="s">
        <v>9455</v>
      </c>
      <c r="D98" s="118" t="s">
        <v>7936</v>
      </c>
    </row>
    <row r="99" spans="2:4" ht="14.5" x14ac:dyDescent="0.35">
      <c r="B99" s="119" t="s">
        <v>6302</v>
      </c>
      <c r="C99" s="122" t="s">
        <v>6303</v>
      </c>
      <c r="D99" s="118" t="s">
        <v>7936</v>
      </c>
    </row>
    <row r="100" spans="2:4" ht="14.5" x14ac:dyDescent="0.35">
      <c r="B100" s="119" t="s">
        <v>10869</v>
      </c>
      <c r="C100" s="122" t="s">
        <v>10870</v>
      </c>
      <c r="D100" s="118" t="s">
        <v>7942</v>
      </c>
    </row>
    <row r="101" spans="2:4" ht="14.5" x14ac:dyDescent="0.35">
      <c r="B101" s="119">
        <v>7013</v>
      </c>
      <c r="C101" s="122" t="s">
        <v>858</v>
      </c>
      <c r="D101" s="118" t="s">
        <v>7940</v>
      </c>
    </row>
    <row r="102" spans="2:4" ht="14.5" x14ac:dyDescent="0.35">
      <c r="B102" s="119">
        <v>920.19600000000003</v>
      </c>
      <c r="C102" s="122" t="s">
        <v>9227</v>
      </c>
      <c r="D102" s="118" t="s">
        <v>7934</v>
      </c>
    </row>
    <row r="103" spans="2:4" ht="14.5" x14ac:dyDescent="0.35">
      <c r="B103" s="119" t="s">
        <v>3143</v>
      </c>
      <c r="C103" s="122" t="s">
        <v>2907</v>
      </c>
      <c r="D103" s="118" t="s">
        <v>7944</v>
      </c>
    </row>
    <row r="104" spans="2:4" ht="14.5" x14ac:dyDescent="0.35">
      <c r="B104" s="119" t="s">
        <v>2906</v>
      </c>
      <c r="C104" s="122" t="s">
        <v>2907</v>
      </c>
      <c r="D104" s="118" t="s">
        <v>7944</v>
      </c>
    </row>
    <row r="105" spans="2:4" ht="14.5" x14ac:dyDescent="0.35">
      <c r="B105" s="119" t="s">
        <v>6200</v>
      </c>
      <c r="C105" s="122" t="s">
        <v>2907</v>
      </c>
      <c r="D105" s="118" t="s">
        <v>7944</v>
      </c>
    </row>
    <row r="106" spans="2:4" ht="14.5" x14ac:dyDescent="0.35">
      <c r="B106" s="119">
        <v>202.1</v>
      </c>
      <c r="C106" s="122" t="s">
        <v>9060</v>
      </c>
      <c r="D106" s="118" t="s">
        <v>10787</v>
      </c>
    </row>
    <row r="107" spans="2:4" ht="14.5" x14ac:dyDescent="0.35">
      <c r="B107" s="119" t="s">
        <v>7194</v>
      </c>
      <c r="C107" s="122" t="s">
        <v>9060</v>
      </c>
      <c r="D107" s="118" t="s">
        <v>10787</v>
      </c>
    </row>
    <row r="108" spans="2:4" ht="14.5" x14ac:dyDescent="0.35">
      <c r="B108" s="119">
        <v>7020</v>
      </c>
      <c r="C108" s="122" t="s">
        <v>9060</v>
      </c>
      <c r="D108" s="118" t="s">
        <v>10787</v>
      </c>
    </row>
    <row r="109" spans="2:4" ht="14.5" x14ac:dyDescent="0.35">
      <c r="B109" s="119">
        <v>202.2</v>
      </c>
      <c r="C109" s="122" t="s">
        <v>9059</v>
      </c>
      <c r="D109" s="118" t="s">
        <v>10787</v>
      </c>
    </row>
    <row r="110" spans="2:4" ht="14.5" x14ac:dyDescent="0.35">
      <c r="B110" s="119" t="s">
        <v>7191</v>
      </c>
      <c r="C110" s="122" t="s">
        <v>9059</v>
      </c>
      <c r="D110" s="118" t="s">
        <v>10787</v>
      </c>
    </row>
    <row r="111" spans="2:4" ht="14.5" x14ac:dyDescent="0.35">
      <c r="B111" s="119">
        <v>10215</v>
      </c>
      <c r="C111" s="122" t="s">
        <v>10211</v>
      </c>
      <c r="D111" s="118" t="s">
        <v>7937</v>
      </c>
    </row>
    <row r="112" spans="2:4" ht="14.5" x14ac:dyDescent="0.35">
      <c r="B112" s="119" t="s">
        <v>9218</v>
      </c>
      <c r="C112" s="122" t="s">
        <v>9219</v>
      </c>
      <c r="D112" s="118" t="s">
        <v>7944</v>
      </c>
    </row>
    <row r="113" spans="2:4" ht="14.5" x14ac:dyDescent="0.35">
      <c r="B113" s="119">
        <v>920.19799999999998</v>
      </c>
      <c r="C113" s="122" t="s">
        <v>773</v>
      </c>
      <c r="D113" s="118" t="s">
        <v>7934</v>
      </c>
    </row>
    <row r="114" spans="2:4" ht="14.5" x14ac:dyDescent="0.35">
      <c r="B114" s="119" t="s">
        <v>3144</v>
      </c>
      <c r="C114" s="122" t="s">
        <v>2909</v>
      </c>
      <c r="D114" s="118" t="s">
        <v>7944</v>
      </c>
    </row>
    <row r="115" spans="2:4" ht="14.5" x14ac:dyDescent="0.35">
      <c r="B115" s="119" t="s">
        <v>2908</v>
      </c>
      <c r="C115" s="122" t="s">
        <v>2909</v>
      </c>
      <c r="D115" s="118" t="s">
        <v>7944</v>
      </c>
    </row>
    <row r="116" spans="2:4" ht="14.5" x14ac:dyDescent="0.35">
      <c r="B116" s="119" t="s">
        <v>6201</v>
      </c>
      <c r="C116" s="122" t="s">
        <v>2909</v>
      </c>
      <c r="D116" s="118" t="s">
        <v>7944</v>
      </c>
    </row>
    <row r="117" spans="2:4" ht="14.5" x14ac:dyDescent="0.35">
      <c r="B117" s="119" t="s">
        <v>6423</v>
      </c>
      <c r="C117" s="122" t="s">
        <v>7494</v>
      </c>
      <c r="D117" s="118" t="s">
        <v>7936</v>
      </c>
    </row>
    <row r="118" spans="2:4" ht="14.5" x14ac:dyDescent="0.35">
      <c r="B118" s="119" t="s">
        <v>9907</v>
      </c>
      <c r="C118" s="122" t="s">
        <v>9908</v>
      </c>
      <c r="D118" s="118" t="s">
        <v>7935</v>
      </c>
    </row>
    <row r="119" spans="2:4" ht="14.5" x14ac:dyDescent="0.35">
      <c r="B119" s="119" t="s">
        <v>1180</v>
      </c>
      <c r="C119" s="122" t="s">
        <v>10818</v>
      </c>
      <c r="D119" s="118" t="s">
        <v>7936</v>
      </c>
    </row>
    <row r="120" spans="2:4" ht="14.5" x14ac:dyDescent="0.35">
      <c r="B120" s="119" t="s">
        <v>2623</v>
      </c>
      <c r="C120" s="122" t="s">
        <v>10818</v>
      </c>
      <c r="D120" s="118" t="s">
        <v>7944</v>
      </c>
    </row>
    <row r="121" spans="2:4" ht="14.5" x14ac:dyDescent="0.35">
      <c r="B121" s="119" t="s">
        <v>10817</v>
      </c>
      <c r="C121" s="122" t="s">
        <v>10818</v>
      </c>
      <c r="D121" s="118" t="s">
        <v>7944</v>
      </c>
    </row>
    <row r="122" spans="2:4" ht="14.5" x14ac:dyDescent="0.35">
      <c r="B122" s="119" t="s">
        <v>6202</v>
      </c>
      <c r="C122" s="122" t="s">
        <v>10818</v>
      </c>
      <c r="D122" s="118" t="s">
        <v>7944</v>
      </c>
    </row>
    <row r="123" spans="2:4" ht="14.5" x14ac:dyDescent="0.35">
      <c r="B123" s="119" t="s">
        <v>7495</v>
      </c>
      <c r="C123" s="122" t="s">
        <v>6422</v>
      </c>
      <c r="D123" s="118" t="s">
        <v>7936</v>
      </c>
    </row>
    <row r="124" spans="2:4" ht="14.5" x14ac:dyDescent="0.35">
      <c r="B124" s="119" t="s">
        <v>6421</v>
      </c>
      <c r="C124" s="122" t="s">
        <v>6422</v>
      </c>
      <c r="D124" s="118" t="s">
        <v>7936</v>
      </c>
    </row>
    <row r="125" spans="2:4" ht="14.5" x14ac:dyDescent="0.35">
      <c r="B125" s="119" t="s">
        <v>6518</v>
      </c>
      <c r="C125" s="122" t="s">
        <v>6519</v>
      </c>
      <c r="D125" s="118" t="s">
        <v>7935</v>
      </c>
    </row>
    <row r="126" spans="2:4" ht="14.5" x14ac:dyDescent="0.35">
      <c r="B126" s="119" t="s">
        <v>6516</v>
      </c>
      <c r="C126" s="122" t="s">
        <v>6517</v>
      </c>
      <c r="D126" s="118" t="s">
        <v>7935</v>
      </c>
    </row>
    <row r="127" spans="2:4" ht="14.5" x14ac:dyDescent="0.35">
      <c r="B127" s="119" t="s">
        <v>9905</v>
      </c>
      <c r="C127" s="122" t="s">
        <v>9906</v>
      </c>
      <c r="D127" s="118" t="s">
        <v>7935</v>
      </c>
    </row>
    <row r="128" spans="2:4" ht="14.5" x14ac:dyDescent="0.35">
      <c r="B128" s="119" t="s">
        <v>6444</v>
      </c>
      <c r="C128" s="122" t="s">
        <v>6445</v>
      </c>
      <c r="D128" s="118" t="s">
        <v>7936</v>
      </c>
    </row>
    <row r="129" spans="2:4" ht="14.5" x14ac:dyDescent="0.35">
      <c r="B129" s="119" t="s">
        <v>9653</v>
      </c>
      <c r="C129" s="122" t="s">
        <v>9654</v>
      </c>
      <c r="D129" s="118" t="s">
        <v>7943</v>
      </c>
    </row>
    <row r="130" spans="2:4" ht="14.5" x14ac:dyDescent="0.35">
      <c r="B130" s="119" t="s">
        <v>839</v>
      </c>
      <c r="C130" s="122" t="s">
        <v>840</v>
      </c>
      <c r="D130" s="118" t="s">
        <v>7943</v>
      </c>
    </row>
    <row r="131" spans="2:4" ht="14.5" x14ac:dyDescent="0.35">
      <c r="B131" s="119" t="s">
        <v>9653</v>
      </c>
      <c r="C131" s="122" t="s">
        <v>3682</v>
      </c>
      <c r="D131" s="118" t="s">
        <v>10787</v>
      </c>
    </row>
    <row r="132" spans="2:4" ht="14.5" x14ac:dyDescent="0.35">
      <c r="B132" s="119" t="s">
        <v>9651</v>
      </c>
      <c r="C132" s="122" t="s">
        <v>9652</v>
      </c>
      <c r="D132" s="118" t="s">
        <v>7943</v>
      </c>
    </row>
    <row r="133" spans="2:4" ht="14.5" x14ac:dyDescent="0.35">
      <c r="B133" s="119" t="s">
        <v>837</v>
      </c>
      <c r="C133" s="122" t="s">
        <v>838</v>
      </c>
      <c r="D133" s="118" t="s">
        <v>7943</v>
      </c>
    </row>
    <row r="134" spans="2:4" ht="14.5" x14ac:dyDescent="0.35">
      <c r="B134" s="119" t="s">
        <v>835</v>
      </c>
      <c r="C134" s="122" t="s">
        <v>836</v>
      </c>
      <c r="D134" s="118" t="s">
        <v>7943</v>
      </c>
    </row>
    <row r="135" spans="2:4" ht="14.5" x14ac:dyDescent="0.35">
      <c r="B135" s="119">
        <v>2004</v>
      </c>
      <c r="C135" s="122" t="s">
        <v>6279</v>
      </c>
      <c r="D135" s="118" t="s">
        <v>7940</v>
      </c>
    </row>
    <row r="136" spans="2:4" ht="14.5" x14ac:dyDescent="0.35">
      <c r="B136" s="119">
        <v>645</v>
      </c>
      <c r="C136" s="122" t="s">
        <v>7024</v>
      </c>
      <c r="D136" s="118" t="s">
        <v>10787</v>
      </c>
    </row>
    <row r="137" spans="2:4" ht="14.5" x14ac:dyDescent="0.35">
      <c r="B137" s="119">
        <v>2010</v>
      </c>
      <c r="C137" s="122" t="s">
        <v>5968</v>
      </c>
      <c r="D137" s="118" t="s">
        <v>7940</v>
      </c>
    </row>
    <row r="138" spans="2:4" ht="14.5" x14ac:dyDescent="0.35">
      <c r="B138" s="119">
        <v>2002</v>
      </c>
      <c r="C138" s="122" t="s">
        <v>4767</v>
      </c>
      <c r="D138" s="118" t="s">
        <v>7940</v>
      </c>
    </row>
    <row r="139" spans="2:4" ht="14.5" x14ac:dyDescent="0.35">
      <c r="B139" s="119">
        <v>2007</v>
      </c>
      <c r="C139" s="122" t="s">
        <v>10853</v>
      </c>
      <c r="D139" s="118" t="s">
        <v>7940</v>
      </c>
    </row>
    <row r="140" spans="2:4" ht="14.5" x14ac:dyDescent="0.35">
      <c r="B140" s="119">
        <v>3509</v>
      </c>
      <c r="C140" s="122" t="s">
        <v>10837</v>
      </c>
      <c r="D140" s="118" t="s">
        <v>7940</v>
      </c>
    </row>
    <row r="141" spans="2:4" ht="14.5" x14ac:dyDescent="0.35">
      <c r="B141" s="119" t="s">
        <v>6260</v>
      </c>
      <c r="C141" s="122" t="s">
        <v>3550</v>
      </c>
      <c r="D141" s="118" t="s">
        <v>10787</v>
      </c>
    </row>
    <row r="142" spans="2:4" ht="14.5" x14ac:dyDescent="0.35">
      <c r="B142" s="119">
        <v>6015</v>
      </c>
      <c r="C142" s="122" t="s">
        <v>9504</v>
      </c>
      <c r="D142" s="118" t="s">
        <v>7940</v>
      </c>
    </row>
    <row r="143" spans="2:4" ht="14.5" x14ac:dyDescent="0.35">
      <c r="B143" s="119" t="s">
        <v>5845</v>
      </c>
      <c r="C143" s="122" t="s">
        <v>5846</v>
      </c>
      <c r="D143" s="118" t="s">
        <v>7941</v>
      </c>
    </row>
    <row r="144" spans="2:4" ht="14.5" x14ac:dyDescent="0.35">
      <c r="B144" s="119" t="s">
        <v>6346</v>
      </c>
      <c r="C144" s="122" t="s">
        <v>6347</v>
      </c>
      <c r="D144" s="118" t="s">
        <v>7941</v>
      </c>
    </row>
    <row r="145" spans="2:4" ht="14.5" x14ac:dyDescent="0.35">
      <c r="B145" s="119" t="s">
        <v>2377</v>
      </c>
      <c r="C145" s="122" t="s">
        <v>2378</v>
      </c>
      <c r="D145" s="118" t="s">
        <v>7941</v>
      </c>
    </row>
    <row r="146" spans="2:4" ht="14.5" x14ac:dyDescent="0.35">
      <c r="B146" s="119" t="s">
        <v>1431</v>
      </c>
      <c r="C146" s="122" t="s">
        <v>1432</v>
      </c>
      <c r="D146" s="118" t="s">
        <v>7941</v>
      </c>
    </row>
    <row r="147" spans="2:4" ht="14.5" x14ac:dyDescent="0.35">
      <c r="B147" s="119" t="s">
        <v>6436</v>
      </c>
      <c r="C147" s="122" t="s">
        <v>6437</v>
      </c>
      <c r="D147" s="118" t="s">
        <v>7941</v>
      </c>
    </row>
    <row r="148" spans="2:4" ht="14.5" x14ac:dyDescent="0.35">
      <c r="B148" s="119" t="s">
        <v>4696</v>
      </c>
      <c r="C148" s="122" t="s">
        <v>4697</v>
      </c>
      <c r="D148" s="118" t="s">
        <v>7935</v>
      </c>
    </row>
    <row r="149" spans="2:4" ht="14.5" x14ac:dyDescent="0.35">
      <c r="B149" s="119" t="s">
        <v>6430</v>
      </c>
      <c r="C149" s="122" t="s">
        <v>6431</v>
      </c>
      <c r="D149" s="118" t="s">
        <v>7941</v>
      </c>
    </row>
    <row r="150" spans="2:4" ht="14.5" x14ac:dyDescent="0.35">
      <c r="B150" s="119" t="s">
        <v>2371</v>
      </c>
      <c r="C150" s="122" t="s">
        <v>2372</v>
      </c>
      <c r="D150" s="118" t="s">
        <v>7941</v>
      </c>
    </row>
    <row r="151" spans="2:4" ht="14.5" x14ac:dyDescent="0.35">
      <c r="B151" s="119" t="s">
        <v>2597</v>
      </c>
      <c r="C151" s="122" t="s">
        <v>2598</v>
      </c>
      <c r="D151" s="118" t="s">
        <v>7935</v>
      </c>
    </row>
    <row r="152" spans="2:4" ht="14.5" x14ac:dyDescent="0.35">
      <c r="B152" s="119" t="s">
        <v>2595</v>
      </c>
      <c r="C152" s="122" t="s">
        <v>2596</v>
      </c>
      <c r="D152" s="118" t="s">
        <v>7935</v>
      </c>
    </row>
    <row r="153" spans="2:4" ht="14.5" x14ac:dyDescent="0.35">
      <c r="B153" s="119" t="s">
        <v>3616</v>
      </c>
      <c r="C153" s="122" t="s">
        <v>3617</v>
      </c>
      <c r="D153" s="118" t="s">
        <v>7935</v>
      </c>
    </row>
    <row r="154" spans="2:4" ht="14.5" x14ac:dyDescent="0.35">
      <c r="B154" s="119" t="s">
        <v>11224</v>
      </c>
      <c r="C154" s="122" t="s">
        <v>11225</v>
      </c>
      <c r="D154" s="118" t="s">
        <v>7935</v>
      </c>
    </row>
    <row r="155" spans="2:4" ht="14.5" x14ac:dyDescent="0.35">
      <c r="B155" s="119" t="s">
        <v>2593</v>
      </c>
      <c r="C155" s="122" t="s">
        <v>2594</v>
      </c>
      <c r="D155" s="118" t="s">
        <v>7935</v>
      </c>
    </row>
    <row r="156" spans="2:4" ht="14.5" x14ac:dyDescent="0.35">
      <c r="B156" s="119">
        <v>350.1</v>
      </c>
      <c r="C156" s="122" t="s">
        <v>11234</v>
      </c>
      <c r="D156" s="118" t="s">
        <v>10787</v>
      </c>
    </row>
    <row r="157" spans="2:4" ht="14.5" x14ac:dyDescent="0.35">
      <c r="B157" s="119" t="s">
        <v>2006</v>
      </c>
      <c r="C157" s="122" t="s">
        <v>11234</v>
      </c>
      <c r="D157" s="118" t="s">
        <v>10787</v>
      </c>
    </row>
    <row r="158" spans="2:4" ht="14.5" x14ac:dyDescent="0.35">
      <c r="B158" s="119" t="s">
        <v>6207</v>
      </c>
      <c r="C158" s="122" t="s">
        <v>6206</v>
      </c>
      <c r="D158" s="118" t="s">
        <v>7944</v>
      </c>
    </row>
    <row r="159" spans="2:4" ht="14.5" x14ac:dyDescent="0.35">
      <c r="B159" s="119" t="s">
        <v>6205</v>
      </c>
      <c r="C159" s="122" t="s">
        <v>6206</v>
      </c>
      <c r="D159" s="118" t="s">
        <v>7944</v>
      </c>
    </row>
    <row r="160" spans="2:4" ht="14.5" x14ac:dyDescent="0.35">
      <c r="B160" s="119" t="s">
        <v>6115</v>
      </c>
      <c r="C160" s="122" t="s">
        <v>6116</v>
      </c>
      <c r="D160" s="118" t="s">
        <v>7944</v>
      </c>
    </row>
    <row r="161" spans="2:4" ht="14.5" x14ac:dyDescent="0.35">
      <c r="B161" s="119" t="s">
        <v>11179</v>
      </c>
      <c r="C161" s="122" t="s">
        <v>11180</v>
      </c>
      <c r="D161" s="118" t="s">
        <v>10787</v>
      </c>
    </row>
    <row r="162" spans="2:4" ht="14.5" x14ac:dyDescent="0.35">
      <c r="B162" s="119">
        <v>8038</v>
      </c>
      <c r="C162" s="122" t="s">
        <v>8512</v>
      </c>
      <c r="D162" s="118" t="s">
        <v>7937</v>
      </c>
    </row>
    <row r="163" spans="2:4" ht="14.5" x14ac:dyDescent="0.35">
      <c r="B163" s="119" t="s">
        <v>9734</v>
      </c>
      <c r="C163" s="122" t="s">
        <v>8512</v>
      </c>
      <c r="D163" s="118" t="s">
        <v>10787</v>
      </c>
    </row>
    <row r="164" spans="2:4" ht="14.5" x14ac:dyDescent="0.35">
      <c r="B164" s="119" t="s">
        <v>1535</v>
      </c>
      <c r="C164" s="122" t="s">
        <v>1534</v>
      </c>
      <c r="D164" s="118" t="s">
        <v>7944</v>
      </c>
    </row>
    <row r="165" spans="2:4" ht="14.5" x14ac:dyDescent="0.35">
      <c r="B165" s="119" t="s">
        <v>1533</v>
      </c>
      <c r="C165" s="122" t="s">
        <v>1534</v>
      </c>
      <c r="D165" s="118" t="s">
        <v>7944</v>
      </c>
    </row>
    <row r="166" spans="2:4" ht="14.5" x14ac:dyDescent="0.35">
      <c r="B166" s="119" t="s">
        <v>8583</v>
      </c>
      <c r="C166" s="122" t="s">
        <v>1534</v>
      </c>
      <c r="D166" s="118" t="s">
        <v>7944</v>
      </c>
    </row>
    <row r="167" spans="2:4" ht="14.5" x14ac:dyDescent="0.35">
      <c r="B167" s="119" t="s">
        <v>10086</v>
      </c>
      <c r="C167" s="122" t="s">
        <v>1534</v>
      </c>
      <c r="D167" s="118" t="s">
        <v>7944</v>
      </c>
    </row>
    <row r="168" spans="2:4" ht="14.5" x14ac:dyDescent="0.35">
      <c r="B168" s="119" t="s">
        <v>10397</v>
      </c>
      <c r="C168" s="122" t="s">
        <v>1534</v>
      </c>
      <c r="D168" s="118" t="s">
        <v>7944</v>
      </c>
    </row>
    <row r="169" spans="2:4" ht="14.5" x14ac:dyDescent="0.35">
      <c r="B169" s="119" t="s">
        <v>10396</v>
      </c>
      <c r="C169" s="122" t="s">
        <v>1534</v>
      </c>
      <c r="D169" s="118" t="s">
        <v>7944</v>
      </c>
    </row>
    <row r="170" spans="2:4" ht="14.5" x14ac:dyDescent="0.35">
      <c r="B170" s="119" t="s">
        <v>11144</v>
      </c>
      <c r="C170" s="122" t="s">
        <v>1534</v>
      </c>
      <c r="D170" s="118" t="s">
        <v>10787</v>
      </c>
    </row>
    <row r="171" spans="2:4" ht="14.5" x14ac:dyDescent="0.35">
      <c r="B171" s="119" t="s">
        <v>2294</v>
      </c>
      <c r="C171" s="122" t="s">
        <v>2295</v>
      </c>
      <c r="D171" s="118" t="s">
        <v>7936</v>
      </c>
    </row>
    <row r="172" spans="2:4" ht="14.5" x14ac:dyDescent="0.35">
      <c r="B172" s="119" t="s">
        <v>2296</v>
      </c>
      <c r="C172" s="122" t="s">
        <v>2297</v>
      </c>
      <c r="D172" s="118" t="s">
        <v>7936</v>
      </c>
    </row>
    <row r="173" spans="2:4" ht="14.5" x14ac:dyDescent="0.35">
      <c r="B173" s="119" t="s">
        <v>11142</v>
      </c>
      <c r="C173" s="122" t="s">
        <v>11143</v>
      </c>
      <c r="D173" s="118" t="s">
        <v>10787</v>
      </c>
    </row>
    <row r="174" spans="2:4" ht="14.5" x14ac:dyDescent="0.35">
      <c r="B174" s="119" t="s">
        <v>6114</v>
      </c>
      <c r="C174" s="122" t="s">
        <v>2942</v>
      </c>
      <c r="D174" s="118" t="s">
        <v>7944</v>
      </c>
    </row>
    <row r="175" spans="2:4" ht="14.5" x14ac:dyDescent="0.35">
      <c r="B175" s="119" t="s">
        <v>2941</v>
      </c>
      <c r="C175" s="122" t="s">
        <v>2942</v>
      </c>
      <c r="D175" s="118" t="s">
        <v>7944</v>
      </c>
    </row>
    <row r="176" spans="2:4" ht="14.5" x14ac:dyDescent="0.35">
      <c r="B176" s="119" t="s">
        <v>11235</v>
      </c>
      <c r="C176" s="122" t="s">
        <v>11178</v>
      </c>
      <c r="D176" s="118" t="s">
        <v>10787</v>
      </c>
    </row>
    <row r="177" spans="2:4" ht="14.5" x14ac:dyDescent="0.35">
      <c r="B177" s="119">
        <v>350.3</v>
      </c>
      <c r="C177" s="122" t="s">
        <v>11178</v>
      </c>
      <c r="D177" s="118" t="s">
        <v>10787</v>
      </c>
    </row>
    <row r="178" spans="2:4" ht="14.5" x14ac:dyDescent="0.35">
      <c r="B178" s="119" t="s">
        <v>2375</v>
      </c>
      <c r="C178" s="122" t="s">
        <v>2376</v>
      </c>
      <c r="D178" s="118" t="s">
        <v>7941</v>
      </c>
    </row>
    <row r="179" spans="2:4" ht="14.5" x14ac:dyDescent="0.35">
      <c r="B179" s="119" t="s">
        <v>6094</v>
      </c>
      <c r="C179" s="122" t="s">
        <v>6095</v>
      </c>
      <c r="D179" s="118" t="s">
        <v>7944</v>
      </c>
    </row>
    <row r="180" spans="2:4" ht="14.5" x14ac:dyDescent="0.35">
      <c r="B180" s="119" t="s">
        <v>6203</v>
      </c>
      <c r="C180" s="122" t="s">
        <v>6204</v>
      </c>
      <c r="D180" s="118" t="s">
        <v>7944</v>
      </c>
    </row>
    <row r="181" spans="2:4" ht="14.5" x14ac:dyDescent="0.35">
      <c r="B181" s="119" t="s">
        <v>10564</v>
      </c>
      <c r="C181" s="122" t="s">
        <v>10565</v>
      </c>
      <c r="D181" s="118" t="s">
        <v>7944</v>
      </c>
    </row>
    <row r="182" spans="2:4" ht="14.5" x14ac:dyDescent="0.35">
      <c r="B182" s="119" t="s">
        <v>7025</v>
      </c>
      <c r="C182" s="122" t="s">
        <v>10565</v>
      </c>
      <c r="D182" s="118" t="s">
        <v>7944</v>
      </c>
    </row>
    <row r="183" spans="2:4" ht="14.5" x14ac:dyDescent="0.35">
      <c r="B183" s="119" t="s">
        <v>1106</v>
      </c>
      <c r="C183" s="122" t="s">
        <v>10565</v>
      </c>
      <c r="D183" s="118" t="s">
        <v>7944</v>
      </c>
    </row>
    <row r="184" spans="2:4" ht="14.5" x14ac:dyDescent="0.35">
      <c r="B184" s="119" t="s">
        <v>9222</v>
      </c>
      <c r="C184" s="122" t="s">
        <v>10395</v>
      </c>
      <c r="D184" s="118" t="s">
        <v>7944</v>
      </c>
    </row>
    <row r="185" spans="2:4" ht="14.5" x14ac:dyDescent="0.35">
      <c r="B185" s="119" t="s">
        <v>1482</v>
      </c>
      <c r="C185" s="122" t="s">
        <v>10395</v>
      </c>
      <c r="D185" s="118" t="s">
        <v>7944</v>
      </c>
    </row>
    <row r="186" spans="2:4" ht="14.5" x14ac:dyDescent="0.35">
      <c r="B186" s="119">
        <v>10205</v>
      </c>
      <c r="C186" s="122" t="s">
        <v>10212</v>
      </c>
      <c r="D186" s="118" t="s">
        <v>7937</v>
      </c>
    </row>
    <row r="187" spans="2:4" ht="14.5" x14ac:dyDescent="0.35">
      <c r="B187" s="119" t="s">
        <v>8584</v>
      </c>
      <c r="C187" s="122" t="s">
        <v>8585</v>
      </c>
      <c r="D187" s="118" t="s">
        <v>7943</v>
      </c>
    </row>
    <row r="188" spans="2:4" ht="14.5" x14ac:dyDescent="0.35">
      <c r="B188" s="119">
        <v>7501</v>
      </c>
      <c r="C188" s="122" t="s">
        <v>2893</v>
      </c>
      <c r="D188" s="118" t="s">
        <v>7940</v>
      </c>
    </row>
    <row r="189" spans="2:4" ht="14.5" x14ac:dyDescent="0.35">
      <c r="B189" s="119" t="s">
        <v>1697</v>
      </c>
      <c r="C189" s="122" t="s">
        <v>1698</v>
      </c>
      <c r="D189" s="118" t="s">
        <v>10787</v>
      </c>
    </row>
    <row r="190" spans="2:4" ht="14.5" x14ac:dyDescent="0.35">
      <c r="B190" s="119" t="s">
        <v>10051</v>
      </c>
      <c r="C190" s="122" t="s">
        <v>10052</v>
      </c>
      <c r="D190" s="118" t="s">
        <v>10787</v>
      </c>
    </row>
    <row r="191" spans="2:4" ht="14.5" x14ac:dyDescent="0.35">
      <c r="B191" s="119" t="s">
        <v>3776</v>
      </c>
      <c r="C191" s="122" t="s">
        <v>3777</v>
      </c>
      <c r="D191" s="118" t="s">
        <v>10787</v>
      </c>
    </row>
    <row r="192" spans="2:4" ht="14.5" x14ac:dyDescent="0.35">
      <c r="B192" s="119" t="s">
        <v>360</v>
      </c>
      <c r="C192" s="122" t="s">
        <v>3775</v>
      </c>
      <c r="D192" s="118" t="s">
        <v>10787</v>
      </c>
    </row>
    <row r="193" spans="2:4" ht="14.5" x14ac:dyDescent="0.35">
      <c r="B193" s="119" t="s">
        <v>358</v>
      </c>
      <c r="C193" s="122" t="s">
        <v>359</v>
      </c>
      <c r="D193" s="118" t="s">
        <v>10787</v>
      </c>
    </row>
    <row r="194" spans="2:4" ht="14.5" x14ac:dyDescent="0.35">
      <c r="B194" s="119">
        <v>5041</v>
      </c>
      <c r="C194" s="122" t="s">
        <v>1101</v>
      </c>
      <c r="D194" s="118" t="s">
        <v>10787</v>
      </c>
    </row>
    <row r="195" spans="2:4" ht="14.5" x14ac:dyDescent="0.35">
      <c r="B195" s="119" t="s">
        <v>1102</v>
      </c>
      <c r="C195" s="122" t="s">
        <v>1103</v>
      </c>
      <c r="D195" s="118" t="s">
        <v>10787</v>
      </c>
    </row>
    <row r="196" spans="2:4" ht="14.5" x14ac:dyDescent="0.35">
      <c r="B196" s="119" t="s">
        <v>5058</v>
      </c>
      <c r="C196" s="122" t="s">
        <v>5059</v>
      </c>
      <c r="D196" s="118" t="s">
        <v>10787</v>
      </c>
    </row>
    <row r="197" spans="2:4" ht="14.5" x14ac:dyDescent="0.35">
      <c r="B197" s="119" t="s">
        <v>5060</v>
      </c>
      <c r="C197" s="122" t="s">
        <v>5061</v>
      </c>
      <c r="D197" s="118" t="s">
        <v>10787</v>
      </c>
    </row>
    <row r="198" spans="2:4" ht="14.5" x14ac:dyDescent="0.35">
      <c r="B198" s="119">
        <v>100.1</v>
      </c>
      <c r="C198" s="122" t="s">
        <v>11354</v>
      </c>
      <c r="D198" s="118" t="s">
        <v>10787</v>
      </c>
    </row>
    <row r="199" spans="2:4" ht="14.5" x14ac:dyDescent="0.35">
      <c r="B199" s="119" t="s">
        <v>1827</v>
      </c>
      <c r="C199" s="122" t="s">
        <v>1828</v>
      </c>
      <c r="D199" s="118" t="s">
        <v>10787</v>
      </c>
    </row>
    <row r="200" spans="2:4" ht="14.5" x14ac:dyDescent="0.35">
      <c r="B200" s="119" t="s">
        <v>1825</v>
      </c>
      <c r="C200" s="122" t="s">
        <v>1826</v>
      </c>
      <c r="D200" s="118" t="s">
        <v>10787</v>
      </c>
    </row>
    <row r="201" spans="2:4" ht="14.5" x14ac:dyDescent="0.35">
      <c r="B201" s="119">
        <v>8131</v>
      </c>
      <c r="C201" s="122" t="s">
        <v>3051</v>
      </c>
      <c r="D201" s="118" t="s">
        <v>10787</v>
      </c>
    </row>
    <row r="202" spans="2:4" ht="14.5" x14ac:dyDescent="0.35">
      <c r="B202" s="119">
        <v>9056</v>
      </c>
      <c r="C202" s="122" t="s">
        <v>841</v>
      </c>
      <c r="D202" s="118" t="s">
        <v>10787</v>
      </c>
    </row>
    <row r="203" spans="2:4" ht="14.5" x14ac:dyDescent="0.35">
      <c r="B203" s="119" t="s">
        <v>11355</v>
      </c>
      <c r="C203" s="122" t="s">
        <v>11356</v>
      </c>
      <c r="D203" s="118" t="s">
        <v>4718</v>
      </c>
    </row>
    <row r="204" spans="2:4" ht="14.5" x14ac:dyDescent="0.35">
      <c r="B204" s="119" t="s">
        <v>6328</v>
      </c>
      <c r="C204" s="122" t="s">
        <v>6329</v>
      </c>
      <c r="D204" s="118" t="s">
        <v>7935</v>
      </c>
    </row>
    <row r="205" spans="2:4" ht="14.5" x14ac:dyDescent="0.35">
      <c r="B205" s="119" t="s">
        <v>833</v>
      </c>
      <c r="C205" s="122" t="s">
        <v>834</v>
      </c>
      <c r="D205" s="118" t="s">
        <v>7943</v>
      </c>
    </row>
    <row r="206" spans="2:4" ht="14.5" x14ac:dyDescent="0.35">
      <c r="B206" s="119" t="s">
        <v>4686</v>
      </c>
      <c r="C206" s="122" t="s">
        <v>4687</v>
      </c>
      <c r="D206" s="118" t="s">
        <v>10787</v>
      </c>
    </row>
    <row r="207" spans="2:4" ht="14.5" x14ac:dyDescent="0.35">
      <c r="B207" s="119" t="s">
        <v>10715</v>
      </c>
      <c r="C207" s="122" t="s">
        <v>10716</v>
      </c>
      <c r="D207" s="118" t="s">
        <v>7935</v>
      </c>
    </row>
    <row r="208" spans="2:4" ht="14.5" x14ac:dyDescent="0.35">
      <c r="B208" s="119" t="s">
        <v>9231</v>
      </c>
      <c r="C208" s="122" t="s">
        <v>10716</v>
      </c>
      <c r="D208" s="118" t="s">
        <v>7936</v>
      </c>
    </row>
    <row r="209" spans="2:4" ht="14.5" x14ac:dyDescent="0.35">
      <c r="B209" s="119" t="s">
        <v>3165</v>
      </c>
      <c r="C209" s="122" t="s">
        <v>10716</v>
      </c>
      <c r="D209" s="118" t="s">
        <v>7944</v>
      </c>
    </row>
    <row r="210" spans="2:4" ht="14.5" x14ac:dyDescent="0.35">
      <c r="B210" s="119" t="s">
        <v>3164</v>
      </c>
      <c r="C210" s="122" t="s">
        <v>10716</v>
      </c>
      <c r="D210" s="118" t="s">
        <v>7944</v>
      </c>
    </row>
    <row r="211" spans="2:4" ht="14.5" x14ac:dyDescent="0.35">
      <c r="B211" s="119">
        <v>2514</v>
      </c>
      <c r="C211" s="122" t="s">
        <v>6787</v>
      </c>
      <c r="D211" s="118" t="s">
        <v>7940</v>
      </c>
    </row>
    <row r="212" spans="2:4" ht="14.5" x14ac:dyDescent="0.35">
      <c r="B212" s="119">
        <v>7062</v>
      </c>
      <c r="C212" s="122" t="s">
        <v>7005</v>
      </c>
      <c r="D212" s="118" t="s">
        <v>10787</v>
      </c>
    </row>
    <row r="213" spans="2:4" ht="14.5" x14ac:dyDescent="0.35">
      <c r="B213" s="119">
        <v>204.1</v>
      </c>
      <c r="C213" s="122" t="s">
        <v>9058</v>
      </c>
      <c r="D213" s="118" t="s">
        <v>10787</v>
      </c>
    </row>
    <row r="214" spans="2:4" ht="14.5" x14ac:dyDescent="0.35">
      <c r="B214" s="119" t="s">
        <v>5076</v>
      </c>
      <c r="C214" s="122" t="s">
        <v>9058</v>
      </c>
      <c r="D214" s="118" t="s">
        <v>10787</v>
      </c>
    </row>
    <row r="215" spans="2:4" ht="14.5" x14ac:dyDescent="0.35">
      <c r="B215" s="119">
        <v>7040</v>
      </c>
      <c r="C215" s="122" t="s">
        <v>9058</v>
      </c>
      <c r="D215" s="118" t="s">
        <v>10787</v>
      </c>
    </row>
    <row r="216" spans="2:4" ht="14.5" x14ac:dyDescent="0.35">
      <c r="B216" s="119">
        <v>204.2</v>
      </c>
      <c r="C216" s="122" t="s">
        <v>9057</v>
      </c>
      <c r="D216" s="118" t="s">
        <v>10787</v>
      </c>
    </row>
    <row r="217" spans="2:4" ht="14.5" x14ac:dyDescent="0.35">
      <c r="B217" s="119" t="s">
        <v>5075</v>
      </c>
      <c r="C217" s="122" t="s">
        <v>9057</v>
      </c>
      <c r="D217" s="118" t="s">
        <v>10787</v>
      </c>
    </row>
    <row r="218" spans="2:4" ht="14.5" x14ac:dyDescent="0.35">
      <c r="B218" s="119">
        <v>7041</v>
      </c>
      <c r="C218" s="122" t="s">
        <v>9057</v>
      </c>
      <c r="D218" s="118" t="s">
        <v>10787</v>
      </c>
    </row>
    <row r="219" spans="2:4" ht="14.5" x14ac:dyDescent="0.35">
      <c r="B219" s="119" t="s">
        <v>1878</v>
      </c>
      <c r="C219" s="122" t="s">
        <v>11124</v>
      </c>
      <c r="D219" s="118" t="s">
        <v>7944</v>
      </c>
    </row>
    <row r="220" spans="2:4" ht="14.5" x14ac:dyDescent="0.35">
      <c r="B220" s="119" t="s">
        <v>185</v>
      </c>
      <c r="C220" s="122" t="s">
        <v>186</v>
      </c>
      <c r="D220" s="118" t="s">
        <v>7935</v>
      </c>
    </row>
    <row r="221" spans="2:4" ht="14.5" x14ac:dyDescent="0.35">
      <c r="B221" s="119" t="s">
        <v>6446</v>
      </c>
      <c r="C221" s="122" t="s">
        <v>6447</v>
      </c>
      <c r="D221" s="118" t="s">
        <v>7936</v>
      </c>
    </row>
    <row r="222" spans="2:4" ht="14.5" x14ac:dyDescent="0.35">
      <c r="B222" s="119" t="s">
        <v>187</v>
      </c>
      <c r="C222" s="122" t="s">
        <v>9959</v>
      </c>
      <c r="D222" s="118" t="s">
        <v>7935</v>
      </c>
    </row>
    <row r="223" spans="2:4" ht="14.5" x14ac:dyDescent="0.35">
      <c r="B223" s="119" t="s">
        <v>3142</v>
      </c>
      <c r="C223" s="122" t="s">
        <v>2905</v>
      </c>
      <c r="D223" s="118" t="s">
        <v>7944</v>
      </c>
    </row>
    <row r="224" spans="2:4" ht="14.5" x14ac:dyDescent="0.35">
      <c r="B224" s="119" t="s">
        <v>2904</v>
      </c>
      <c r="C224" s="122" t="s">
        <v>2905</v>
      </c>
      <c r="D224" s="118" t="s">
        <v>7944</v>
      </c>
    </row>
    <row r="225" spans="2:4" ht="14.5" x14ac:dyDescent="0.35">
      <c r="B225" s="119" t="s">
        <v>4786</v>
      </c>
      <c r="C225" s="122" t="s">
        <v>2905</v>
      </c>
      <c r="D225" s="118" t="s">
        <v>7944</v>
      </c>
    </row>
    <row r="226" spans="2:4" ht="14.5" x14ac:dyDescent="0.35">
      <c r="B226" s="119" t="s">
        <v>1823</v>
      </c>
      <c r="C226" s="122" t="s">
        <v>1824</v>
      </c>
      <c r="D226" s="118" t="s">
        <v>10787</v>
      </c>
    </row>
    <row r="227" spans="2:4" ht="14.5" x14ac:dyDescent="0.35">
      <c r="B227" s="119" t="s">
        <v>1821</v>
      </c>
      <c r="C227" s="122" t="s">
        <v>1822</v>
      </c>
      <c r="D227" s="118" t="s">
        <v>10787</v>
      </c>
    </row>
    <row r="228" spans="2:4" ht="14.5" x14ac:dyDescent="0.35">
      <c r="B228" s="119" t="s">
        <v>2926</v>
      </c>
      <c r="C228" s="122" t="s">
        <v>2927</v>
      </c>
      <c r="D228" s="118" t="s">
        <v>7936</v>
      </c>
    </row>
    <row r="229" spans="2:4" ht="14.5" x14ac:dyDescent="0.35">
      <c r="B229" s="119" t="s">
        <v>9257</v>
      </c>
      <c r="C229" s="122" t="s">
        <v>9256</v>
      </c>
      <c r="D229" s="118" t="s">
        <v>7935</v>
      </c>
    </row>
    <row r="230" spans="2:4" ht="14.5" x14ac:dyDescent="0.35">
      <c r="B230" s="119" t="s">
        <v>9255</v>
      </c>
      <c r="C230" s="122" t="s">
        <v>9256</v>
      </c>
      <c r="D230" s="118" t="s">
        <v>7935</v>
      </c>
    </row>
    <row r="231" spans="2:4" ht="14.5" x14ac:dyDescent="0.35">
      <c r="B231" s="119" t="s">
        <v>777</v>
      </c>
      <c r="C231" s="122" t="s">
        <v>778</v>
      </c>
      <c r="D231" s="118" t="s">
        <v>7944</v>
      </c>
    </row>
    <row r="232" spans="2:4" ht="14.5" x14ac:dyDescent="0.35">
      <c r="B232" s="119" t="s">
        <v>10213</v>
      </c>
      <c r="C232" s="122" t="s">
        <v>10214</v>
      </c>
      <c r="D232" s="118" t="s">
        <v>10787</v>
      </c>
    </row>
    <row r="233" spans="2:4" ht="14.5" x14ac:dyDescent="0.35">
      <c r="B233" s="119">
        <v>1501</v>
      </c>
      <c r="C233" s="122" t="s">
        <v>2576</v>
      </c>
      <c r="D233" s="118" t="s">
        <v>7940</v>
      </c>
    </row>
    <row r="234" spans="2:4" ht="14.5" x14ac:dyDescent="0.35">
      <c r="B234" s="119" t="s">
        <v>5838</v>
      </c>
      <c r="C234" s="122" t="s">
        <v>5839</v>
      </c>
      <c r="D234" s="118" t="s">
        <v>10787</v>
      </c>
    </row>
    <row r="235" spans="2:4" ht="14.5" x14ac:dyDescent="0.35">
      <c r="B235" s="119" t="s">
        <v>1819</v>
      </c>
      <c r="C235" s="122" t="s">
        <v>1820</v>
      </c>
      <c r="D235" s="118" t="s">
        <v>10787</v>
      </c>
    </row>
    <row r="236" spans="2:4" ht="14.5" x14ac:dyDescent="0.35">
      <c r="B236" s="119">
        <v>7900</v>
      </c>
      <c r="C236" s="122" t="s">
        <v>9548</v>
      </c>
      <c r="D236" s="118" t="s">
        <v>7940</v>
      </c>
    </row>
    <row r="237" spans="2:4" ht="14.5" x14ac:dyDescent="0.35">
      <c r="B237" s="119" t="s">
        <v>6544</v>
      </c>
      <c r="C237" s="122" t="s">
        <v>6545</v>
      </c>
      <c r="D237" s="118" t="s">
        <v>10787</v>
      </c>
    </row>
    <row r="238" spans="2:4" ht="14.5" x14ac:dyDescent="0.35">
      <c r="B238" s="119">
        <v>7063</v>
      </c>
      <c r="C238" s="122" t="s">
        <v>7004</v>
      </c>
      <c r="D238" s="118" t="s">
        <v>10787</v>
      </c>
    </row>
    <row r="239" spans="2:4" ht="14.5" x14ac:dyDescent="0.35">
      <c r="B239" s="119" t="s">
        <v>7006</v>
      </c>
      <c r="C239" s="122" t="s">
        <v>7007</v>
      </c>
      <c r="D239" s="118" t="s">
        <v>10787</v>
      </c>
    </row>
    <row r="240" spans="2:4" ht="14.5" x14ac:dyDescent="0.35">
      <c r="B240" s="119">
        <v>206.2</v>
      </c>
      <c r="C240" s="122" t="s">
        <v>7009</v>
      </c>
      <c r="D240" s="118" t="s">
        <v>10787</v>
      </c>
    </row>
    <row r="241" spans="2:4" ht="14.5" x14ac:dyDescent="0.35">
      <c r="B241" s="119" t="s">
        <v>5074</v>
      </c>
      <c r="C241" s="122" t="s">
        <v>7009</v>
      </c>
      <c r="D241" s="118" t="s">
        <v>10787</v>
      </c>
    </row>
    <row r="242" spans="2:4" ht="14.5" x14ac:dyDescent="0.35">
      <c r="B242" s="119" t="s">
        <v>7008</v>
      </c>
      <c r="C242" s="122" t="s">
        <v>7009</v>
      </c>
      <c r="D242" s="118" t="s">
        <v>10787</v>
      </c>
    </row>
    <row r="243" spans="2:4" ht="14.5" x14ac:dyDescent="0.35">
      <c r="B243" s="119">
        <v>206.3</v>
      </c>
      <c r="C243" s="122" t="s">
        <v>10535</v>
      </c>
      <c r="D243" s="118" t="s">
        <v>10787</v>
      </c>
    </row>
    <row r="244" spans="2:4" ht="14.5" x14ac:dyDescent="0.35">
      <c r="B244" s="119">
        <v>206.4</v>
      </c>
      <c r="C244" s="122" t="s">
        <v>2878</v>
      </c>
      <c r="D244" s="118" t="s">
        <v>10787</v>
      </c>
    </row>
    <row r="245" spans="2:4" ht="14.5" x14ac:dyDescent="0.35">
      <c r="B245" s="119">
        <v>206.5</v>
      </c>
      <c r="C245" s="122" t="s">
        <v>2877</v>
      </c>
      <c r="D245" s="118" t="s">
        <v>10787</v>
      </c>
    </row>
    <row r="246" spans="2:4" ht="14.5" x14ac:dyDescent="0.35">
      <c r="B246" s="119" t="s">
        <v>2985</v>
      </c>
      <c r="C246" s="122" t="s">
        <v>1877</v>
      </c>
      <c r="D246" s="118" t="s">
        <v>7944</v>
      </c>
    </row>
    <row r="247" spans="2:4" ht="14.5" x14ac:dyDescent="0.35">
      <c r="B247" s="119" t="s">
        <v>4012</v>
      </c>
      <c r="C247" s="122" t="s">
        <v>6211</v>
      </c>
      <c r="D247" s="118" t="s">
        <v>7944</v>
      </c>
    </row>
    <row r="248" spans="2:4" ht="14.5" x14ac:dyDescent="0.35">
      <c r="B248" s="119" t="s">
        <v>6210</v>
      </c>
      <c r="C248" s="122" t="s">
        <v>6211</v>
      </c>
      <c r="D248" s="118" t="s">
        <v>7944</v>
      </c>
    </row>
    <row r="249" spans="2:4" ht="14.5" x14ac:dyDescent="0.35">
      <c r="B249" s="119" t="s">
        <v>6762</v>
      </c>
      <c r="C249" s="122" t="s">
        <v>6763</v>
      </c>
      <c r="D249" s="118" t="s">
        <v>10787</v>
      </c>
    </row>
    <row r="250" spans="2:4" ht="14.5" x14ac:dyDescent="0.35">
      <c r="B250" s="119">
        <v>920.20500000000004</v>
      </c>
      <c r="C250" s="122" t="s">
        <v>7843</v>
      </c>
      <c r="D250" s="118" t="s">
        <v>7934</v>
      </c>
    </row>
    <row r="251" spans="2:4" ht="14.5" x14ac:dyDescent="0.35">
      <c r="B251" s="119">
        <v>8013</v>
      </c>
      <c r="C251" s="122" t="s">
        <v>7843</v>
      </c>
      <c r="D251" s="118" t="s">
        <v>7937</v>
      </c>
    </row>
    <row r="252" spans="2:4" ht="14.5" x14ac:dyDescent="0.35">
      <c r="B252" s="119" t="s">
        <v>3141</v>
      </c>
      <c r="C252" s="122" t="s">
        <v>2903</v>
      </c>
      <c r="D252" s="118" t="s">
        <v>7944</v>
      </c>
    </row>
    <row r="253" spans="2:4" ht="14.5" x14ac:dyDescent="0.35">
      <c r="B253" s="119" t="s">
        <v>2902</v>
      </c>
      <c r="C253" s="122" t="s">
        <v>2903</v>
      </c>
      <c r="D253" s="118" t="s">
        <v>7944</v>
      </c>
    </row>
    <row r="254" spans="2:4" ht="14.5" x14ac:dyDescent="0.35">
      <c r="B254" s="119" t="s">
        <v>2420</v>
      </c>
      <c r="C254" s="122" t="s">
        <v>2903</v>
      </c>
      <c r="D254" s="118" t="s">
        <v>7944</v>
      </c>
    </row>
    <row r="255" spans="2:4" ht="14.5" x14ac:dyDescent="0.35">
      <c r="B255" s="119" t="s">
        <v>8931</v>
      </c>
      <c r="C255" s="122" t="s">
        <v>8932</v>
      </c>
      <c r="D255" s="118" t="s">
        <v>7936</v>
      </c>
    </row>
    <row r="256" spans="2:4" ht="14.5" x14ac:dyDescent="0.35">
      <c r="B256" s="119" t="s">
        <v>802</v>
      </c>
      <c r="C256" s="122" t="s">
        <v>9904</v>
      </c>
      <c r="D256" s="118" t="s">
        <v>7935</v>
      </c>
    </row>
    <row r="257" spans="2:4" ht="14.5" x14ac:dyDescent="0.35">
      <c r="B257" s="119" t="s">
        <v>3140</v>
      </c>
      <c r="C257" s="122" t="s">
        <v>10090</v>
      </c>
      <c r="D257" s="118" t="s">
        <v>7944</v>
      </c>
    </row>
    <row r="258" spans="2:4" ht="14.5" x14ac:dyDescent="0.35">
      <c r="B258" s="119" t="s">
        <v>3163</v>
      </c>
      <c r="C258" s="122" t="s">
        <v>10090</v>
      </c>
      <c r="D258" s="118" t="s">
        <v>7944</v>
      </c>
    </row>
    <row r="259" spans="2:4" ht="14.5" x14ac:dyDescent="0.35">
      <c r="B259" s="119" t="s">
        <v>2901</v>
      </c>
      <c r="C259" s="122" t="s">
        <v>10090</v>
      </c>
      <c r="D259" s="118" t="s">
        <v>7944</v>
      </c>
    </row>
    <row r="260" spans="2:4" ht="14.5" x14ac:dyDescent="0.35">
      <c r="B260" s="119" t="s">
        <v>10089</v>
      </c>
      <c r="C260" s="122" t="s">
        <v>10090</v>
      </c>
      <c r="D260" s="118" t="s">
        <v>7944</v>
      </c>
    </row>
    <row r="261" spans="2:4" ht="14.5" x14ac:dyDescent="0.35">
      <c r="B261" s="119" t="s">
        <v>2419</v>
      </c>
      <c r="C261" s="122" t="s">
        <v>10090</v>
      </c>
      <c r="D261" s="118" t="s">
        <v>7944</v>
      </c>
    </row>
    <row r="262" spans="2:4" ht="14.5" x14ac:dyDescent="0.35">
      <c r="B262" s="119" t="s">
        <v>3055</v>
      </c>
      <c r="C262" s="122" t="s">
        <v>3056</v>
      </c>
      <c r="D262" s="118" t="s">
        <v>7935</v>
      </c>
    </row>
    <row r="263" spans="2:4" ht="14.5" x14ac:dyDescent="0.35">
      <c r="B263" s="119" t="s">
        <v>3057</v>
      </c>
      <c r="C263" s="122" t="s">
        <v>3058</v>
      </c>
      <c r="D263" s="118" t="s">
        <v>7935</v>
      </c>
    </row>
    <row r="264" spans="2:4" ht="14.5" x14ac:dyDescent="0.35">
      <c r="B264" s="119" t="s">
        <v>8933</v>
      </c>
      <c r="C264" s="122" t="s">
        <v>8934</v>
      </c>
      <c r="D264" s="118" t="s">
        <v>7936</v>
      </c>
    </row>
    <row r="265" spans="2:4" ht="14.5" x14ac:dyDescent="0.35">
      <c r="B265" s="119" t="s">
        <v>8935</v>
      </c>
      <c r="C265" s="122" t="s">
        <v>8936</v>
      </c>
      <c r="D265" s="118" t="s">
        <v>7936</v>
      </c>
    </row>
    <row r="266" spans="2:4" ht="14.5" x14ac:dyDescent="0.35">
      <c r="B266" s="119">
        <v>7901</v>
      </c>
      <c r="C266" s="122" t="s">
        <v>3607</v>
      </c>
      <c r="D266" s="118" t="s">
        <v>7940</v>
      </c>
    </row>
    <row r="267" spans="2:4" ht="14.5" x14ac:dyDescent="0.35">
      <c r="B267" s="119">
        <v>5022</v>
      </c>
      <c r="C267" s="122" t="s">
        <v>6432</v>
      </c>
      <c r="D267" s="118" t="s">
        <v>7940</v>
      </c>
    </row>
    <row r="268" spans="2:4" ht="14.5" x14ac:dyDescent="0.35">
      <c r="B268" s="119">
        <v>6001</v>
      </c>
      <c r="C268" s="122" t="s">
        <v>7326</v>
      </c>
      <c r="D268" s="118" t="s">
        <v>7940</v>
      </c>
    </row>
    <row r="269" spans="2:4" ht="14.5" x14ac:dyDescent="0.35">
      <c r="B269" s="119">
        <v>9002</v>
      </c>
      <c r="C269" s="122" t="s">
        <v>7953</v>
      </c>
      <c r="D269" s="118" t="s">
        <v>7940</v>
      </c>
    </row>
    <row r="270" spans="2:4" ht="14.5" x14ac:dyDescent="0.35">
      <c r="B270" s="119">
        <v>7400</v>
      </c>
      <c r="C270" s="122" t="s">
        <v>9213</v>
      </c>
      <c r="D270" s="118" t="s">
        <v>7940</v>
      </c>
    </row>
    <row r="271" spans="2:4" ht="14.5" x14ac:dyDescent="0.35">
      <c r="B271" s="119">
        <v>7402</v>
      </c>
      <c r="C271" s="122" t="s">
        <v>9211</v>
      </c>
      <c r="D271" s="118" t="s">
        <v>7940</v>
      </c>
    </row>
    <row r="272" spans="2:4" ht="14.5" x14ac:dyDescent="0.35">
      <c r="B272" s="119" t="s">
        <v>6804</v>
      </c>
      <c r="C272" s="122" t="s">
        <v>6805</v>
      </c>
      <c r="D272" s="118" t="s">
        <v>7936</v>
      </c>
    </row>
    <row r="273" spans="2:4" ht="14.5" x14ac:dyDescent="0.35">
      <c r="B273" s="119" t="s">
        <v>10945</v>
      </c>
      <c r="C273" s="122" t="s">
        <v>10946</v>
      </c>
      <c r="D273" s="118" t="s">
        <v>7935</v>
      </c>
    </row>
    <row r="274" spans="2:4" ht="14.5" x14ac:dyDescent="0.35">
      <c r="B274" s="119">
        <v>9000</v>
      </c>
      <c r="C274" s="122" t="s">
        <v>7954</v>
      </c>
      <c r="D274" s="118" t="s">
        <v>7940</v>
      </c>
    </row>
    <row r="275" spans="2:4" ht="14.5" x14ac:dyDescent="0.35">
      <c r="B275" s="119">
        <v>5031</v>
      </c>
      <c r="C275" s="122" t="s">
        <v>11186</v>
      </c>
      <c r="D275" s="118" t="s">
        <v>7940</v>
      </c>
    </row>
    <row r="276" spans="2:4" ht="14.5" x14ac:dyDescent="0.35">
      <c r="B276" s="119" t="s">
        <v>6080</v>
      </c>
      <c r="C276" s="122" t="s">
        <v>6081</v>
      </c>
      <c r="D276" s="118" t="s">
        <v>7935</v>
      </c>
    </row>
    <row r="277" spans="2:4" ht="14.5" x14ac:dyDescent="0.35">
      <c r="B277" s="119" t="s">
        <v>6760</v>
      </c>
      <c r="C277" s="122" t="s">
        <v>6761</v>
      </c>
      <c r="D277" s="118" t="s">
        <v>10787</v>
      </c>
    </row>
    <row r="278" spans="2:4" ht="14.5" x14ac:dyDescent="0.35">
      <c r="B278" s="119" t="s">
        <v>9737</v>
      </c>
      <c r="C278" s="122" t="s">
        <v>3138</v>
      </c>
      <c r="D278" s="118" t="s">
        <v>10787</v>
      </c>
    </row>
    <row r="279" spans="2:4" ht="14.5" x14ac:dyDescent="0.35">
      <c r="B279" s="119" t="s">
        <v>9735</v>
      </c>
      <c r="C279" s="122" t="s">
        <v>9736</v>
      </c>
      <c r="D279" s="118" t="s">
        <v>10787</v>
      </c>
    </row>
    <row r="280" spans="2:4" ht="14.5" x14ac:dyDescent="0.35">
      <c r="B280" s="119" t="s">
        <v>2222</v>
      </c>
      <c r="C280" s="122" t="s">
        <v>2223</v>
      </c>
      <c r="D280" s="118" t="s">
        <v>7936</v>
      </c>
    </row>
    <row r="281" spans="2:4" ht="14.5" x14ac:dyDescent="0.35">
      <c r="B281" s="119" t="s">
        <v>10809</v>
      </c>
      <c r="C281" s="122" t="s">
        <v>2305</v>
      </c>
      <c r="D281" s="118" t="s">
        <v>10787</v>
      </c>
    </row>
    <row r="282" spans="2:4" ht="14.5" x14ac:dyDescent="0.35">
      <c r="B282" s="119" t="s">
        <v>2304</v>
      </c>
      <c r="C282" s="122" t="s">
        <v>2305</v>
      </c>
      <c r="D282" s="118" t="s">
        <v>10787</v>
      </c>
    </row>
    <row r="283" spans="2:4" ht="14.5" x14ac:dyDescent="0.35">
      <c r="B283" s="119" t="s">
        <v>6758</v>
      </c>
      <c r="C283" s="122" t="s">
        <v>6759</v>
      </c>
      <c r="D283" s="118" t="s">
        <v>10787</v>
      </c>
    </row>
    <row r="284" spans="2:4" ht="14.5" x14ac:dyDescent="0.35">
      <c r="B284" s="119" t="s">
        <v>10810</v>
      </c>
      <c r="C284" s="122" t="s">
        <v>7945</v>
      </c>
      <c r="D284" s="118" t="s">
        <v>10787</v>
      </c>
    </row>
    <row r="285" spans="2:4" ht="14.5" x14ac:dyDescent="0.35">
      <c r="B285" s="119" t="s">
        <v>181</v>
      </c>
      <c r="C285" s="122" t="s">
        <v>182</v>
      </c>
      <c r="D285" s="118" t="s">
        <v>10787</v>
      </c>
    </row>
    <row r="286" spans="2:4" ht="14.5" x14ac:dyDescent="0.35">
      <c r="B286" s="119" t="s">
        <v>3316</v>
      </c>
      <c r="C286" s="122" t="s">
        <v>3317</v>
      </c>
      <c r="D286" s="118" t="s">
        <v>10787</v>
      </c>
    </row>
    <row r="287" spans="2:4" ht="14.5" x14ac:dyDescent="0.35">
      <c r="B287" s="119" t="s">
        <v>10215</v>
      </c>
      <c r="C287" s="122" t="s">
        <v>10216</v>
      </c>
      <c r="D287" s="118" t="s">
        <v>10787</v>
      </c>
    </row>
    <row r="288" spans="2:4" ht="14.5" x14ac:dyDescent="0.35">
      <c r="B288" s="119">
        <v>5019</v>
      </c>
      <c r="C288" s="122" t="s">
        <v>1471</v>
      </c>
      <c r="D288" s="118" t="s">
        <v>7940</v>
      </c>
    </row>
    <row r="289" spans="2:4" ht="14.5" x14ac:dyDescent="0.35">
      <c r="B289" s="119" t="s">
        <v>179</v>
      </c>
      <c r="C289" s="122" t="s">
        <v>180</v>
      </c>
      <c r="D289" s="118" t="s">
        <v>10787</v>
      </c>
    </row>
    <row r="290" spans="2:4" ht="14.5" x14ac:dyDescent="0.35">
      <c r="B290" s="119" t="s">
        <v>2788</v>
      </c>
      <c r="C290" s="122" t="s">
        <v>2789</v>
      </c>
      <c r="D290" s="118" t="s">
        <v>10787</v>
      </c>
    </row>
    <row r="291" spans="2:4" ht="14.5" x14ac:dyDescent="0.35">
      <c r="B291" s="119" t="s">
        <v>2790</v>
      </c>
      <c r="C291" s="122" t="s">
        <v>2791</v>
      </c>
      <c r="D291" s="118" t="s">
        <v>10787</v>
      </c>
    </row>
    <row r="292" spans="2:4" ht="14.5" x14ac:dyDescent="0.35">
      <c r="B292" s="119">
        <v>980.31</v>
      </c>
      <c r="C292" s="122" t="s">
        <v>6791</v>
      </c>
      <c r="D292" s="118" t="s">
        <v>7934</v>
      </c>
    </row>
    <row r="293" spans="2:4" ht="14.5" x14ac:dyDescent="0.35">
      <c r="B293" s="119">
        <v>986.33</v>
      </c>
      <c r="C293" s="122" t="s">
        <v>5863</v>
      </c>
      <c r="D293" s="118" t="s">
        <v>7934</v>
      </c>
    </row>
    <row r="294" spans="2:4" ht="14.5" x14ac:dyDescent="0.35">
      <c r="B294" s="119">
        <v>989.1</v>
      </c>
      <c r="C294" s="122" t="s">
        <v>2792</v>
      </c>
      <c r="D294" s="118" t="s">
        <v>7934</v>
      </c>
    </row>
    <row r="295" spans="2:4" ht="14.5" x14ac:dyDescent="0.35">
      <c r="B295" s="119" t="s">
        <v>972</v>
      </c>
      <c r="C295" s="122" t="s">
        <v>973</v>
      </c>
      <c r="D295" s="118" t="s">
        <v>7936</v>
      </c>
    </row>
    <row r="296" spans="2:4" ht="14.5" x14ac:dyDescent="0.35">
      <c r="B296" s="119">
        <v>993.11</v>
      </c>
      <c r="C296" s="122" t="s">
        <v>9184</v>
      </c>
      <c r="D296" s="118" t="s">
        <v>7934</v>
      </c>
    </row>
    <row r="297" spans="2:4" ht="14.5" x14ac:dyDescent="0.35">
      <c r="B297" s="119">
        <v>208.1</v>
      </c>
      <c r="C297" s="122" t="s">
        <v>2876</v>
      </c>
      <c r="D297" s="118" t="s">
        <v>10787</v>
      </c>
    </row>
    <row r="298" spans="2:4" ht="14.5" x14ac:dyDescent="0.35">
      <c r="B298" s="119" t="s">
        <v>7298</v>
      </c>
      <c r="C298" s="122" t="s">
        <v>2876</v>
      </c>
      <c r="D298" s="118" t="s">
        <v>10787</v>
      </c>
    </row>
    <row r="299" spans="2:4" ht="14.5" x14ac:dyDescent="0.35">
      <c r="B299" s="119" t="s">
        <v>4032</v>
      </c>
      <c r="C299" s="122" t="s">
        <v>2876</v>
      </c>
      <c r="D299" s="118" t="s">
        <v>10787</v>
      </c>
    </row>
    <row r="300" spans="2:4" ht="14.5" x14ac:dyDescent="0.35">
      <c r="B300" s="119">
        <v>208.2</v>
      </c>
      <c r="C300" s="122" t="s">
        <v>9636</v>
      </c>
      <c r="D300" s="118" t="s">
        <v>10787</v>
      </c>
    </row>
    <row r="301" spans="2:4" ht="14.5" x14ac:dyDescent="0.35">
      <c r="B301" s="119" t="s">
        <v>7297</v>
      </c>
      <c r="C301" s="122" t="s">
        <v>9636</v>
      </c>
      <c r="D301" s="118" t="s">
        <v>10787</v>
      </c>
    </row>
    <row r="302" spans="2:4" ht="14.5" x14ac:dyDescent="0.35">
      <c r="B302" s="119">
        <v>7081</v>
      </c>
      <c r="C302" s="122" t="s">
        <v>9636</v>
      </c>
      <c r="D302" s="118" t="s">
        <v>10787</v>
      </c>
    </row>
    <row r="303" spans="2:4" ht="14.5" x14ac:dyDescent="0.35">
      <c r="B303" s="119" t="s">
        <v>2236</v>
      </c>
      <c r="C303" s="122" t="s">
        <v>4011</v>
      </c>
      <c r="D303" s="118" t="s">
        <v>7944</v>
      </c>
    </row>
    <row r="304" spans="2:4" ht="14.5" x14ac:dyDescent="0.35">
      <c r="B304" s="119">
        <v>920.20100000000002</v>
      </c>
      <c r="C304" s="122" t="s">
        <v>5688</v>
      </c>
      <c r="D304" s="118" t="s">
        <v>7934</v>
      </c>
    </row>
    <row r="305" spans="2:4" ht="14.5" x14ac:dyDescent="0.35">
      <c r="B305" s="119" t="s">
        <v>3536</v>
      </c>
      <c r="C305" s="122" t="s">
        <v>3537</v>
      </c>
      <c r="D305" s="118" t="s">
        <v>7936</v>
      </c>
    </row>
    <row r="306" spans="2:4" ht="14.5" x14ac:dyDescent="0.35">
      <c r="B306" s="119" t="s">
        <v>4231</v>
      </c>
      <c r="C306" s="122" t="s">
        <v>1353</v>
      </c>
      <c r="D306" s="118" t="s">
        <v>7936</v>
      </c>
    </row>
    <row r="307" spans="2:4" ht="14.5" x14ac:dyDescent="0.35">
      <c r="B307" s="119" t="s">
        <v>3139</v>
      </c>
      <c r="C307" s="122" t="s">
        <v>1353</v>
      </c>
      <c r="D307" s="118" t="s">
        <v>7944</v>
      </c>
    </row>
    <row r="308" spans="2:4" ht="14.5" x14ac:dyDescent="0.35">
      <c r="B308" s="119" t="s">
        <v>1352</v>
      </c>
      <c r="C308" s="122" t="s">
        <v>1353</v>
      </c>
      <c r="D308" s="118" t="s">
        <v>7944</v>
      </c>
    </row>
    <row r="309" spans="2:4" ht="14.5" x14ac:dyDescent="0.35">
      <c r="B309" s="119" t="s">
        <v>2418</v>
      </c>
      <c r="C309" s="122" t="s">
        <v>1353</v>
      </c>
      <c r="D309" s="118" t="s">
        <v>7944</v>
      </c>
    </row>
    <row r="310" spans="2:4" ht="14.5" x14ac:dyDescent="0.35">
      <c r="B310" s="119" t="s">
        <v>5758</v>
      </c>
      <c r="C310" s="122" t="s">
        <v>5759</v>
      </c>
      <c r="D310" s="118" t="s">
        <v>7935</v>
      </c>
    </row>
    <row r="311" spans="2:4" ht="14.5" x14ac:dyDescent="0.35">
      <c r="B311" s="119" t="s">
        <v>7307</v>
      </c>
      <c r="C311" s="122" t="s">
        <v>7308</v>
      </c>
      <c r="D311" s="118" t="s">
        <v>7936</v>
      </c>
    </row>
    <row r="312" spans="2:4" ht="14.5" x14ac:dyDescent="0.35">
      <c r="B312" s="119" t="s">
        <v>5756</v>
      </c>
      <c r="C312" s="122" t="s">
        <v>5757</v>
      </c>
      <c r="D312" s="118" t="s">
        <v>7935</v>
      </c>
    </row>
    <row r="313" spans="2:4" ht="14.5" x14ac:dyDescent="0.35">
      <c r="B313" s="119">
        <v>7056</v>
      </c>
      <c r="C313" s="122" t="s">
        <v>3302</v>
      </c>
      <c r="D313" s="118" t="s">
        <v>7940</v>
      </c>
    </row>
    <row r="314" spans="2:4" ht="14.5" x14ac:dyDescent="0.35">
      <c r="B314" s="119">
        <v>625</v>
      </c>
      <c r="C314" s="122" t="s">
        <v>5876</v>
      </c>
      <c r="D314" s="118" t="s">
        <v>10787</v>
      </c>
    </row>
    <row r="315" spans="2:4" ht="14.5" x14ac:dyDescent="0.35">
      <c r="B315" s="119" t="s">
        <v>5986</v>
      </c>
      <c r="C315" s="122" t="s">
        <v>5987</v>
      </c>
      <c r="D315" s="118" t="s">
        <v>7944</v>
      </c>
    </row>
    <row r="316" spans="2:4" ht="14.5" x14ac:dyDescent="0.35">
      <c r="B316" s="119" t="s">
        <v>9762</v>
      </c>
      <c r="C316" s="122" t="s">
        <v>9550</v>
      </c>
      <c r="D316" s="118" t="s">
        <v>10787</v>
      </c>
    </row>
    <row r="317" spans="2:4" ht="14.5" x14ac:dyDescent="0.35">
      <c r="B317" s="119" t="s">
        <v>9758</v>
      </c>
      <c r="C317" s="122" t="s">
        <v>9759</v>
      </c>
      <c r="D317" s="118" t="s">
        <v>10787</v>
      </c>
    </row>
    <row r="318" spans="2:4" ht="14.5" x14ac:dyDescent="0.35">
      <c r="B318" s="119" t="s">
        <v>9760</v>
      </c>
      <c r="C318" s="122" t="s">
        <v>9761</v>
      </c>
      <c r="D318" s="118" t="s">
        <v>10787</v>
      </c>
    </row>
    <row r="319" spans="2:4" ht="14.5" x14ac:dyDescent="0.35">
      <c r="B319" s="119" t="s">
        <v>3555</v>
      </c>
      <c r="C319" s="122" t="s">
        <v>3556</v>
      </c>
      <c r="D319" s="118" t="s">
        <v>10787</v>
      </c>
    </row>
    <row r="320" spans="2:4" ht="14.5" x14ac:dyDescent="0.35">
      <c r="B320" s="119" t="s">
        <v>10481</v>
      </c>
      <c r="C320" s="122" t="s">
        <v>10482</v>
      </c>
      <c r="D320" s="118" t="s">
        <v>10787</v>
      </c>
    </row>
    <row r="321" spans="2:4" ht="14.5" x14ac:dyDescent="0.35">
      <c r="B321" s="119" t="s">
        <v>10479</v>
      </c>
      <c r="C321" s="122" t="s">
        <v>10480</v>
      </c>
      <c r="D321" s="118" t="s">
        <v>10787</v>
      </c>
    </row>
    <row r="322" spans="2:4" ht="14.5" x14ac:dyDescent="0.35">
      <c r="B322" s="119">
        <v>631</v>
      </c>
      <c r="C322" s="122" t="s">
        <v>5958</v>
      </c>
      <c r="D322" s="118" t="s">
        <v>10787</v>
      </c>
    </row>
    <row r="323" spans="2:4" ht="14.5" x14ac:dyDescent="0.35">
      <c r="B323" s="119" t="s">
        <v>10477</v>
      </c>
      <c r="C323" s="122" t="s">
        <v>10478</v>
      </c>
      <c r="D323" s="118" t="s">
        <v>10787</v>
      </c>
    </row>
    <row r="324" spans="2:4" ht="14.5" x14ac:dyDescent="0.35">
      <c r="B324" s="119" t="s">
        <v>10475</v>
      </c>
      <c r="C324" s="122" t="s">
        <v>10476</v>
      </c>
      <c r="D324" s="118" t="s">
        <v>10787</v>
      </c>
    </row>
    <row r="325" spans="2:4" ht="14.5" x14ac:dyDescent="0.35">
      <c r="B325" s="119" t="s">
        <v>9520</v>
      </c>
      <c r="C325" s="122" t="s">
        <v>9521</v>
      </c>
      <c r="D325" s="118" t="s">
        <v>10787</v>
      </c>
    </row>
    <row r="326" spans="2:4" ht="14.5" x14ac:dyDescent="0.35">
      <c r="B326" s="119" t="s">
        <v>10473</v>
      </c>
      <c r="C326" s="122" t="s">
        <v>10474</v>
      </c>
      <c r="D326" s="118" t="s">
        <v>10787</v>
      </c>
    </row>
    <row r="327" spans="2:4" ht="14.5" x14ac:dyDescent="0.35">
      <c r="B327" s="119">
        <v>636</v>
      </c>
      <c r="C327" s="122" t="s">
        <v>4667</v>
      </c>
      <c r="D327" s="118" t="s">
        <v>10787</v>
      </c>
    </row>
    <row r="328" spans="2:4" ht="14.5" x14ac:dyDescent="0.35">
      <c r="B328" s="119" t="s">
        <v>9518</v>
      </c>
      <c r="C328" s="122" t="s">
        <v>9519</v>
      </c>
      <c r="D328" s="118" t="s">
        <v>10787</v>
      </c>
    </row>
    <row r="329" spans="2:4" ht="14.5" x14ac:dyDescent="0.35">
      <c r="B329" s="119" t="s">
        <v>9516</v>
      </c>
      <c r="C329" s="122" t="s">
        <v>9517</v>
      </c>
      <c r="D329" s="118" t="s">
        <v>10787</v>
      </c>
    </row>
    <row r="330" spans="2:4" ht="14.5" x14ac:dyDescent="0.35">
      <c r="B330" s="119" t="s">
        <v>2614</v>
      </c>
      <c r="C330" s="122" t="s">
        <v>2615</v>
      </c>
      <c r="D330" s="118" t="s">
        <v>7944</v>
      </c>
    </row>
    <row r="331" spans="2:4" ht="14.5" x14ac:dyDescent="0.35">
      <c r="B331" s="119" t="s">
        <v>2616</v>
      </c>
      <c r="C331" s="122" t="s">
        <v>2617</v>
      </c>
      <c r="D331" s="118" t="s">
        <v>7944</v>
      </c>
    </row>
    <row r="332" spans="2:4" ht="14.5" x14ac:dyDescent="0.35">
      <c r="B332" s="119" t="s">
        <v>5700</v>
      </c>
      <c r="C332" s="122" t="s">
        <v>1173</v>
      </c>
      <c r="D332" s="118" t="s">
        <v>7944</v>
      </c>
    </row>
    <row r="333" spans="2:4" ht="14.5" x14ac:dyDescent="0.35">
      <c r="B333" s="119" t="s">
        <v>8666</v>
      </c>
      <c r="C333" s="122" t="s">
        <v>2974</v>
      </c>
      <c r="D333" s="118" t="s">
        <v>7944</v>
      </c>
    </row>
    <row r="334" spans="2:4" ht="14.5" x14ac:dyDescent="0.35">
      <c r="B334" s="119" t="s">
        <v>8871</v>
      </c>
      <c r="C334" s="122" t="s">
        <v>8872</v>
      </c>
      <c r="D334" s="118" t="s">
        <v>7935</v>
      </c>
    </row>
    <row r="335" spans="2:4" ht="14.5" x14ac:dyDescent="0.35">
      <c r="B335" s="119">
        <v>3700</v>
      </c>
      <c r="C335" s="122" t="s">
        <v>6214</v>
      </c>
      <c r="D335" s="118" t="s">
        <v>7940</v>
      </c>
    </row>
    <row r="336" spans="2:4" ht="14.5" x14ac:dyDescent="0.35">
      <c r="B336" s="119">
        <v>8306</v>
      </c>
      <c r="C336" s="122" t="s">
        <v>176</v>
      </c>
      <c r="D336" s="118" t="s">
        <v>7940</v>
      </c>
    </row>
    <row r="337" spans="2:4" ht="14.5" x14ac:dyDescent="0.35">
      <c r="B337" s="119" t="s">
        <v>10032</v>
      </c>
      <c r="C337" s="122" t="s">
        <v>10031</v>
      </c>
      <c r="D337" s="118" t="s">
        <v>10787</v>
      </c>
    </row>
    <row r="338" spans="2:4" ht="14.5" x14ac:dyDescent="0.35">
      <c r="B338" s="119" t="s">
        <v>10030</v>
      </c>
      <c r="C338" s="122" t="s">
        <v>10031</v>
      </c>
      <c r="D338" s="118" t="s">
        <v>10787</v>
      </c>
    </row>
    <row r="339" spans="2:4" ht="14.5" x14ac:dyDescent="0.35">
      <c r="B339" s="119">
        <v>605</v>
      </c>
      <c r="C339" s="122" t="s">
        <v>9484</v>
      </c>
      <c r="D339" s="118" t="s">
        <v>10787</v>
      </c>
    </row>
    <row r="340" spans="2:4" ht="14.5" x14ac:dyDescent="0.35">
      <c r="B340" s="119" t="s">
        <v>506</v>
      </c>
      <c r="C340" s="122" t="s">
        <v>507</v>
      </c>
      <c r="D340" s="118" t="s">
        <v>10787</v>
      </c>
    </row>
    <row r="341" spans="2:4" ht="14.5" x14ac:dyDescent="0.35">
      <c r="B341" s="119">
        <v>5009</v>
      </c>
      <c r="C341" s="122" t="s">
        <v>3303</v>
      </c>
      <c r="D341" s="118" t="s">
        <v>7940</v>
      </c>
    </row>
    <row r="342" spans="2:4" ht="14.5" x14ac:dyDescent="0.35">
      <c r="B342" s="119">
        <v>7102</v>
      </c>
      <c r="C342" s="122" t="s">
        <v>6795</v>
      </c>
      <c r="D342" s="118" t="s">
        <v>7940</v>
      </c>
    </row>
    <row r="343" spans="2:4" ht="14.5" x14ac:dyDescent="0.35">
      <c r="B343" s="119">
        <v>210.1</v>
      </c>
      <c r="C343" s="122" t="s">
        <v>1833</v>
      </c>
      <c r="D343" s="118" t="s">
        <v>10787</v>
      </c>
    </row>
    <row r="344" spans="2:4" ht="14.5" x14ac:dyDescent="0.35">
      <c r="B344" s="119" t="s">
        <v>11141</v>
      </c>
      <c r="C344" s="122" t="s">
        <v>1833</v>
      </c>
      <c r="D344" s="118" t="s">
        <v>10787</v>
      </c>
    </row>
    <row r="345" spans="2:4" ht="14.5" x14ac:dyDescent="0.35">
      <c r="B345" s="119">
        <v>7090</v>
      </c>
      <c r="C345" s="122" t="s">
        <v>1833</v>
      </c>
      <c r="D345" s="118" t="s">
        <v>10787</v>
      </c>
    </row>
    <row r="346" spans="2:4" ht="14.5" x14ac:dyDescent="0.35">
      <c r="B346" s="119">
        <v>210.2</v>
      </c>
      <c r="C346" s="122" t="s">
        <v>10816</v>
      </c>
      <c r="D346" s="118" t="s">
        <v>10787</v>
      </c>
    </row>
    <row r="347" spans="2:4" ht="14.5" x14ac:dyDescent="0.35">
      <c r="B347" s="119" t="s">
        <v>11140</v>
      </c>
      <c r="C347" s="122" t="s">
        <v>10816</v>
      </c>
      <c r="D347" s="118" t="s">
        <v>10787</v>
      </c>
    </row>
    <row r="348" spans="2:4" ht="14.5" x14ac:dyDescent="0.35">
      <c r="B348" s="119">
        <v>7091</v>
      </c>
      <c r="C348" s="122" t="s">
        <v>10816</v>
      </c>
      <c r="D348" s="118" t="s">
        <v>10787</v>
      </c>
    </row>
    <row r="349" spans="2:4" ht="14.5" x14ac:dyDescent="0.35">
      <c r="B349" s="119">
        <v>104</v>
      </c>
      <c r="C349" s="122" t="s">
        <v>1444</v>
      </c>
      <c r="D349" s="118" t="s">
        <v>10787</v>
      </c>
    </row>
    <row r="350" spans="2:4" ht="14.5" x14ac:dyDescent="0.35">
      <c r="B350" s="119" t="s">
        <v>641</v>
      </c>
      <c r="C350" s="122" t="s">
        <v>2235</v>
      </c>
      <c r="D350" s="118" t="s">
        <v>7944</v>
      </c>
    </row>
    <row r="351" spans="2:4" ht="14.5" x14ac:dyDescent="0.35">
      <c r="B351" s="119" t="s">
        <v>5380</v>
      </c>
      <c r="C351" s="122" t="s">
        <v>1351</v>
      </c>
      <c r="D351" s="118" t="s">
        <v>7936</v>
      </c>
    </row>
    <row r="352" spans="2:4" ht="14.5" x14ac:dyDescent="0.35">
      <c r="B352" s="119" t="s">
        <v>4980</v>
      </c>
      <c r="C352" s="122" t="s">
        <v>1351</v>
      </c>
      <c r="D352" s="118" t="s">
        <v>7944</v>
      </c>
    </row>
    <row r="353" spans="2:4" ht="14.5" x14ac:dyDescent="0.35">
      <c r="B353" s="119" t="s">
        <v>1350</v>
      </c>
      <c r="C353" s="122" t="s">
        <v>1351</v>
      </c>
      <c r="D353" s="118" t="s">
        <v>7944</v>
      </c>
    </row>
    <row r="354" spans="2:4" ht="14.5" x14ac:dyDescent="0.35">
      <c r="B354" s="119" t="s">
        <v>2417</v>
      </c>
      <c r="C354" s="122" t="s">
        <v>1351</v>
      </c>
      <c r="D354" s="118" t="s">
        <v>7944</v>
      </c>
    </row>
    <row r="355" spans="2:4" ht="14.5" x14ac:dyDescent="0.35">
      <c r="B355" s="119" t="s">
        <v>5754</v>
      </c>
      <c r="C355" s="122" t="s">
        <v>5755</v>
      </c>
      <c r="D355" s="118" t="s">
        <v>7935</v>
      </c>
    </row>
    <row r="356" spans="2:4" ht="14.5" x14ac:dyDescent="0.35">
      <c r="B356" s="119" t="s">
        <v>11192</v>
      </c>
      <c r="C356" s="122" t="s">
        <v>11193</v>
      </c>
      <c r="D356" s="118" t="s">
        <v>7936</v>
      </c>
    </row>
    <row r="357" spans="2:4" ht="14.5" x14ac:dyDescent="0.35">
      <c r="B357" s="119" t="s">
        <v>3042</v>
      </c>
      <c r="C357" s="122" t="s">
        <v>3043</v>
      </c>
      <c r="D357" s="118" t="s">
        <v>7935</v>
      </c>
    </row>
    <row r="358" spans="2:4" ht="14.5" x14ac:dyDescent="0.35">
      <c r="B358" s="119" t="s">
        <v>3040</v>
      </c>
      <c r="C358" s="122" t="s">
        <v>3041</v>
      </c>
      <c r="D358" s="118" t="s">
        <v>7935</v>
      </c>
    </row>
    <row r="359" spans="2:4" ht="14.5" x14ac:dyDescent="0.35">
      <c r="B359" s="119">
        <v>103</v>
      </c>
      <c r="C359" s="122" t="s">
        <v>1445</v>
      </c>
      <c r="D359" s="118" t="s">
        <v>10787</v>
      </c>
    </row>
    <row r="360" spans="2:4" ht="14.5" x14ac:dyDescent="0.35">
      <c r="B360" s="119">
        <v>1</v>
      </c>
      <c r="C360" s="122" t="s">
        <v>10752</v>
      </c>
      <c r="D360" s="118" t="s">
        <v>10787</v>
      </c>
    </row>
    <row r="361" spans="2:4" ht="14.5" x14ac:dyDescent="0.35">
      <c r="B361" s="119" t="s">
        <v>9458</v>
      </c>
      <c r="C361" s="122" t="s">
        <v>6511</v>
      </c>
      <c r="D361" s="118" t="s">
        <v>7936</v>
      </c>
    </row>
    <row r="362" spans="2:4" ht="14.5" x14ac:dyDescent="0.35">
      <c r="B362" s="119">
        <v>1002</v>
      </c>
      <c r="C362" s="122" t="s">
        <v>10643</v>
      </c>
      <c r="D362" s="118" t="s">
        <v>7940</v>
      </c>
    </row>
    <row r="363" spans="2:4" ht="14.5" x14ac:dyDescent="0.35">
      <c r="B363" s="119" t="s">
        <v>2196</v>
      </c>
      <c r="C363" s="122" t="s">
        <v>2197</v>
      </c>
      <c r="D363" s="118" t="s">
        <v>10787</v>
      </c>
    </row>
    <row r="364" spans="2:4" ht="14.5" x14ac:dyDescent="0.35">
      <c r="B364" s="119">
        <v>973.44</v>
      </c>
      <c r="C364" s="122" t="s">
        <v>10263</v>
      </c>
      <c r="D364" s="118" t="s">
        <v>7934</v>
      </c>
    </row>
    <row r="365" spans="2:4" ht="14.5" x14ac:dyDescent="0.35">
      <c r="B365" s="119" t="s">
        <v>11022</v>
      </c>
      <c r="C365" s="122" t="s">
        <v>11023</v>
      </c>
      <c r="D365" s="118" t="s">
        <v>10787</v>
      </c>
    </row>
    <row r="366" spans="2:4" ht="14.5" x14ac:dyDescent="0.35">
      <c r="B366" s="119" t="s">
        <v>11024</v>
      </c>
      <c r="C366" s="122" t="s">
        <v>11025</v>
      </c>
      <c r="D366" s="118" t="s">
        <v>10787</v>
      </c>
    </row>
    <row r="367" spans="2:4" ht="14.5" x14ac:dyDescent="0.35">
      <c r="B367" s="119">
        <v>8043</v>
      </c>
      <c r="C367" s="122" t="s">
        <v>7136</v>
      </c>
      <c r="D367" s="118" t="s">
        <v>7937</v>
      </c>
    </row>
    <row r="368" spans="2:4" ht="14.5" x14ac:dyDescent="0.35">
      <c r="B368" s="119" t="s">
        <v>7071</v>
      </c>
      <c r="C368" s="122" t="s">
        <v>9950</v>
      </c>
      <c r="D368" s="118" t="s">
        <v>7944</v>
      </c>
    </row>
    <row r="369" spans="2:4" ht="14.5" x14ac:dyDescent="0.35">
      <c r="B369" s="119" t="s">
        <v>1112</v>
      </c>
      <c r="C369" s="122" t="s">
        <v>1113</v>
      </c>
      <c r="D369" s="118" t="s">
        <v>7944</v>
      </c>
    </row>
    <row r="370" spans="2:4" ht="14.5" x14ac:dyDescent="0.35">
      <c r="B370" s="119">
        <v>642</v>
      </c>
      <c r="C370" s="122" t="s">
        <v>6751</v>
      </c>
      <c r="D370" s="118" t="s">
        <v>10787</v>
      </c>
    </row>
    <row r="371" spans="2:4" ht="14.5" x14ac:dyDescent="0.35">
      <c r="B371" s="119">
        <v>968.25</v>
      </c>
      <c r="C371" s="122" t="s">
        <v>1530</v>
      </c>
      <c r="D371" s="118" t="s">
        <v>7934</v>
      </c>
    </row>
    <row r="372" spans="2:4" ht="14.5" x14ac:dyDescent="0.35">
      <c r="B372" s="119">
        <v>8430</v>
      </c>
      <c r="C372" s="122" t="s">
        <v>1883</v>
      </c>
      <c r="D372" s="118" t="s">
        <v>10787</v>
      </c>
    </row>
    <row r="373" spans="2:4" ht="14.5" x14ac:dyDescent="0.35">
      <c r="B373" s="119" t="s">
        <v>9055</v>
      </c>
      <c r="C373" s="122" t="s">
        <v>9056</v>
      </c>
      <c r="D373" s="118" t="s">
        <v>10787</v>
      </c>
    </row>
    <row r="374" spans="2:4" ht="14.5" x14ac:dyDescent="0.35">
      <c r="B374" s="119" t="s">
        <v>3020</v>
      </c>
      <c r="C374" s="122" t="s">
        <v>3021</v>
      </c>
      <c r="D374" s="118" t="s">
        <v>10787</v>
      </c>
    </row>
    <row r="375" spans="2:4" ht="14.5" x14ac:dyDescent="0.35">
      <c r="B375" s="119" t="s">
        <v>3136</v>
      </c>
      <c r="C375" s="122" t="s">
        <v>3137</v>
      </c>
      <c r="D375" s="118" t="s">
        <v>7935</v>
      </c>
    </row>
    <row r="376" spans="2:4" ht="14.5" x14ac:dyDescent="0.35">
      <c r="B376" s="119" t="s">
        <v>9512</v>
      </c>
      <c r="C376" s="122" t="s">
        <v>9513</v>
      </c>
      <c r="D376" s="118" t="s">
        <v>10787</v>
      </c>
    </row>
    <row r="377" spans="2:4" ht="14.5" x14ac:dyDescent="0.35">
      <c r="B377" s="119">
        <v>212.3</v>
      </c>
      <c r="C377" s="122" t="s">
        <v>4942</v>
      </c>
      <c r="D377" s="118" t="s">
        <v>10787</v>
      </c>
    </row>
    <row r="378" spans="2:4" ht="14.5" x14ac:dyDescent="0.35">
      <c r="B378" s="119">
        <v>7506</v>
      </c>
      <c r="C378" s="122" t="s">
        <v>10405</v>
      </c>
      <c r="D378" s="118" t="s">
        <v>7940</v>
      </c>
    </row>
    <row r="379" spans="2:4" ht="14.5" x14ac:dyDescent="0.35">
      <c r="B379" s="119" t="s">
        <v>2194</v>
      </c>
      <c r="C379" s="122" t="s">
        <v>2195</v>
      </c>
      <c r="D379" s="118" t="s">
        <v>10787</v>
      </c>
    </row>
    <row r="380" spans="2:4" ht="14.5" x14ac:dyDescent="0.35">
      <c r="B380" s="119" t="s">
        <v>3416</v>
      </c>
      <c r="C380" s="122" t="s">
        <v>640</v>
      </c>
      <c r="D380" s="118" t="s">
        <v>7944</v>
      </c>
    </row>
    <row r="381" spans="2:4" ht="14.5" x14ac:dyDescent="0.35">
      <c r="B381" s="119" t="s">
        <v>4026</v>
      </c>
      <c r="C381" s="122" t="s">
        <v>4027</v>
      </c>
      <c r="D381" s="118" t="s">
        <v>7944</v>
      </c>
    </row>
    <row r="382" spans="2:4" ht="14.5" x14ac:dyDescent="0.35">
      <c r="B382" s="119" t="s">
        <v>4979</v>
      </c>
      <c r="C382" s="122" t="s">
        <v>1349</v>
      </c>
      <c r="D382" s="118" t="s">
        <v>7944</v>
      </c>
    </row>
    <row r="383" spans="2:4" ht="14.5" x14ac:dyDescent="0.35">
      <c r="B383" s="119" t="s">
        <v>7320</v>
      </c>
      <c r="C383" s="122" t="s">
        <v>1349</v>
      </c>
      <c r="D383" s="118" t="s">
        <v>7944</v>
      </c>
    </row>
    <row r="384" spans="2:4" ht="14.5" x14ac:dyDescent="0.35">
      <c r="B384" s="119" t="s">
        <v>1348</v>
      </c>
      <c r="C384" s="122" t="s">
        <v>1349</v>
      </c>
      <c r="D384" s="118" t="s">
        <v>7944</v>
      </c>
    </row>
    <row r="385" spans="2:4" ht="14.5" x14ac:dyDescent="0.35">
      <c r="B385" s="119" t="s">
        <v>7164</v>
      </c>
      <c r="C385" s="122" t="s">
        <v>1349</v>
      </c>
      <c r="D385" s="118" t="s">
        <v>7944</v>
      </c>
    </row>
    <row r="386" spans="2:4" ht="14.5" x14ac:dyDescent="0.35">
      <c r="B386" s="119" t="s">
        <v>2005</v>
      </c>
      <c r="C386" s="122" t="s">
        <v>1349</v>
      </c>
      <c r="D386" s="118" t="s">
        <v>7944</v>
      </c>
    </row>
    <row r="387" spans="2:4" ht="14.5" x14ac:dyDescent="0.35">
      <c r="B387" s="119" t="s">
        <v>2004</v>
      </c>
      <c r="C387" s="122" t="s">
        <v>1349</v>
      </c>
      <c r="D387" s="118" t="s">
        <v>7944</v>
      </c>
    </row>
    <row r="388" spans="2:4" ht="14.5" x14ac:dyDescent="0.35">
      <c r="B388" s="119" t="s">
        <v>7318</v>
      </c>
      <c r="C388" s="122" t="s">
        <v>7319</v>
      </c>
      <c r="D388" s="118" t="s">
        <v>7944</v>
      </c>
    </row>
    <row r="389" spans="2:4" ht="14.5" x14ac:dyDescent="0.35">
      <c r="B389" s="119" t="s">
        <v>3059</v>
      </c>
      <c r="C389" s="122" t="s">
        <v>3060</v>
      </c>
      <c r="D389" s="118" t="s">
        <v>7935</v>
      </c>
    </row>
    <row r="390" spans="2:4" ht="14.5" x14ac:dyDescent="0.35">
      <c r="B390" s="119" t="s">
        <v>3061</v>
      </c>
      <c r="C390" s="122" t="s">
        <v>7080</v>
      </c>
      <c r="D390" s="118" t="s">
        <v>7935</v>
      </c>
    </row>
    <row r="391" spans="2:4" ht="14.5" x14ac:dyDescent="0.35">
      <c r="B391" s="119" t="s">
        <v>5643</v>
      </c>
      <c r="C391" s="122" t="s">
        <v>5644</v>
      </c>
      <c r="D391" s="118" t="s">
        <v>7935</v>
      </c>
    </row>
    <row r="392" spans="2:4" ht="14.5" x14ac:dyDescent="0.35">
      <c r="B392" s="119" t="s">
        <v>6304</v>
      </c>
      <c r="C392" s="122" t="s">
        <v>6305</v>
      </c>
      <c r="D392" s="118" t="s">
        <v>7936</v>
      </c>
    </row>
    <row r="393" spans="2:4" ht="14.5" x14ac:dyDescent="0.35">
      <c r="B393" s="119" t="s">
        <v>995</v>
      </c>
      <c r="C393" s="122" t="s">
        <v>996</v>
      </c>
      <c r="D393" s="118" t="s">
        <v>10787</v>
      </c>
    </row>
    <row r="394" spans="2:4" ht="14.5" x14ac:dyDescent="0.35">
      <c r="B394" s="119" t="s">
        <v>2192</v>
      </c>
      <c r="C394" s="122" t="s">
        <v>2193</v>
      </c>
      <c r="D394" s="118" t="s">
        <v>10787</v>
      </c>
    </row>
    <row r="395" spans="2:4" ht="14.5" x14ac:dyDescent="0.35">
      <c r="B395" s="119">
        <v>920.20399999999995</v>
      </c>
      <c r="C395" s="122" t="s">
        <v>5686</v>
      </c>
      <c r="D395" s="118" t="s">
        <v>7934</v>
      </c>
    </row>
    <row r="396" spans="2:4" ht="14.5" x14ac:dyDescent="0.35">
      <c r="B396" s="119">
        <v>320.10000000000002</v>
      </c>
      <c r="C396" s="122" t="s">
        <v>7389</v>
      </c>
      <c r="D396" s="118" t="s">
        <v>10787</v>
      </c>
    </row>
    <row r="397" spans="2:4" ht="14.5" x14ac:dyDescent="0.35">
      <c r="B397" s="119" t="s">
        <v>2920</v>
      </c>
      <c r="C397" s="122" t="s">
        <v>2921</v>
      </c>
      <c r="D397" s="118" t="s">
        <v>7936</v>
      </c>
    </row>
    <row r="398" spans="2:4" ht="14.5" x14ac:dyDescent="0.35">
      <c r="B398" s="119" t="s">
        <v>4023</v>
      </c>
      <c r="C398" s="122" t="s">
        <v>4024</v>
      </c>
      <c r="D398" s="118" t="s">
        <v>7944</v>
      </c>
    </row>
    <row r="399" spans="2:4" ht="14.5" x14ac:dyDescent="0.35">
      <c r="B399" s="119" t="s">
        <v>5651</v>
      </c>
      <c r="C399" s="122" t="s">
        <v>5652</v>
      </c>
      <c r="D399" s="118" t="s">
        <v>7935</v>
      </c>
    </row>
    <row r="400" spans="2:4" ht="14.5" x14ac:dyDescent="0.35">
      <c r="B400" s="119" t="s">
        <v>4025</v>
      </c>
      <c r="C400" s="122" t="s">
        <v>5652</v>
      </c>
      <c r="D400" s="118" t="s">
        <v>7944</v>
      </c>
    </row>
    <row r="401" spans="2:4" ht="14.5" x14ac:dyDescent="0.35">
      <c r="B401" s="119">
        <v>9211</v>
      </c>
      <c r="C401" s="122" t="s">
        <v>151</v>
      </c>
      <c r="D401" s="118" t="s">
        <v>10787</v>
      </c>
    </row>
    <row r="402" spans="2:4" ht="14.5" x14ac:dyDescent="0.35">
      <c r="B402" s="119" t="s">
        <v>5653</v>
      </c>
      <c r="C402" s="122" t="s">
        <v>5654</v>
      </c>
      <c r="D402" s="118" t="s">
        <v>7935</v>
      </c>
    </row>
    <row r="403" spans="2:4" ht="14.5" x14ac:dyDescent="0.35">
      <c r="B403" s="119" t="s">
        <v>7316</v>
      </c>
      <c r="C403" s="122" t="s">
        <v>7317</v>
      </c>
      <c r="D403" s="118" t="s">
        <v>7944</v>
      </c>
    </row>
    <row r="404" spans="2:4" ht="14.5" x14ac:dyDescent="0.35">
      <c r="B404" s="119" t="s">
        <v>5970</v>
      </c>
      <c r="C404" s="122" t="s">
        <v>5971</v>
      </c>
      <c r="D404" s="118" t="s">
        <v>7936</v>
      </c>
    </row>
    <row r="405" spans="2:4" ht="14.5" x14ac:dyDescent="0.35">
      <c r="B405" s="119">
        <v>5010</v>
      </c>
      <c r="C405" s="122" t="s">
        <v>784</v>
      </c>
      <c r="D405" s="118" t="s">
        <v>7940</v>
      </c>
    </row>
    <row r="406" spans="2:4" ht="14.5" x14ac:dyDescent="0.35">
      <c r="B406" s="119">
        <v>1661</v>
      </c>
      <c r="C406" s="122" t="s">
        <v>3110</v>
      </c>
      <c r="D406" s="118" t="s">
        <v>10787</v>
      </c>
    </row>
    <row r="407" spans="2:4" ht="14.5" x14ac:dyDescent="0.35">
      <c r="B407" s="119" t="s">
        <v>994</v>
      </c>
      <c r="C407" s="122" t="s">
        <v>3864</v>
      </c>
      <c r="D407" s="118" t="s">
        <v>10787</v>
      </c>
    </row>
    <row r="408" spans="2:4" ht="14.5" x14ac:dyDescent="0.35">
      <c r="B408" s="119" t="s">
        <v>6559</v>
      </c>
      <c r="C408" s="122" t="s">
        <v>3864</v>
      </c>
      <c r="D408" s="118" t="s">
        <v>10787</v>
      </c>
    </row>
    <row r="409" spans="2:4" ht="14.5" x14ac:dyDescent="0.35">
      <c r="B409" s="119" t="s">
        <v>6557</v>
      </c>
      <c r="C409" s="122" t="s">
        <v>6558</v>
      </c>
      <c r="D409" s="118" t="s">
        <v>10787</v>
      </c>
    </row>
    <row r="410" spans="2:4" ht="14.5" x14ac:dyDescent="0.35">
      <c r="B410" s="119" t="s">
        <v>10797</v>
      </c>
      <c r="C410" s="122" t="s">
        <v>6558</v>
      </c>
      <c r="D410" s="118" t="s">
        <v>10787</v>
      </c>
    </row>
    <row r="411" spans="2:4" ht="14.5" x14ac:dyDescent="0.35">
      <c r="B411" s="119">
        <v>616</v>
      </c>
      <c r="C411" s="122" t="s">
        <v>362</v>
      </c>
      <c r="D411" s="118" t="s">
        <v>10787</v>
      </c>
    </row>
    <row r="412" spans="2:4" ht="14.5" x14ac:dyDescent="0.35">
      <c r="B412" s="119" t="s">
        <v>8914</v>
      </c>
      <c r="C412" s="122" t="s">
        <v>8915</v>
      </c>
      <c r="D412" s="118" t="s">
        <v>7936</v>
      </c>
    </row>
    <row r="413" spans="2:4" ht="14.5" x14ac:dyDescent="0.35">
      <c r="B413" s="119" t="s">
        <v>2894</v>
      </c>
      <c r="C413" s="122" t="s">
        <v>2895</v>
      </c>
      <c r="D413" s="118" t="s">
        <v>7936</v>
      </c>
    </row>
    <row r="414" spans="2:4" ht="14.5" x14ac:dyDescent="0.35">
      <c r="B414" s="119" t="s">
        <v>3198</v>
      </c>
      <c r="C414" s="122" t="s">
        <v>3199</v>
      </c>
      <c r="D414" s="118" t="s">
        <v>7943</v>
      </c>
    </row>
    <row r="415" spans="2:4" ht="14.5" x14ac:dyDescent="0.35">
      <c r="B415" s="119" t="s">
        <v>9242</v>
      </c>
      <c r="C415" s="122" t="s">
        <v>9243</v>
      </c>
      <c r="D415" s="118" t="s">
        <v>10787</v>
      </c>
    </row>
    <row r="416" spans="2:4" ht="14.5" x14ac:dyDescent="0.35">
      <c r="B416" s="119">
        <v>7048</v>
      </c>
      <c r="C416" s="122" t="s">
        <v>5774</v>
      </c>
      <c r="D416" s="118" t="s">
        <v>7940</v>
      </c>
    </row>
    <row r="417" spans="2:4" ht="14.5" x14ac:dyDescent="0.35">
      <c r="B417" s="119">
        <v>213.1</v>
      </c>
      <c r="C417" s="122" t="s">
        <v>3826</v>
      </c>
      <c r="D417" s="118" t="s">
        <v>10787</v>
      </c>
    </row>
    <row r="418" spans="2:4" ht="14.5" x14ac:dyDescent="0.35">
      <c r="B418" s="119" t="s">
        <v>11139</v>
      </c>
      <c r="C418" s="122" t="s">
        <v>3826</v>
      </c>
      <c r="D418" s="118" t="s">
        <v>10787</v>
      </c>
    </row>
    <row r="419" spans="2:4" ht="14.5" x14ac:dyDescent="0.35">
      <c r="B419" s="119">
        <v>7130</v>
      </c>
      <c r="C419" s="122" t="s">
        <v>3826</v>
      </c>
      <c r="D419" s="118" t="s">
        <v>10787</v>
      </c>
    </row>
    <row r="420" spans="2:4" ht="14.5" x14ac:dyDescent="0.35">
      <c r="B420" s="119">
        <v>213.2</v>
      </c>
      <c r="C420" s="122" t="s">
        <v>11138</v>
      </c>
      <c r="D420" s="118" t="s">
        <v>10787</v>
      </c>
    </row>
    <row r="421" spans="2:4" ht="14.5" x14ac:dyDescent="0.35">
      <c r="B421" s="119" t="s">
        <v>11137</v>
      </c>
      <c r="C421" s="122" t="s">
        <v>11138</v>
      </c>
      <c r="D421" s="118" t="s">
        <v>10787</v>
      </c>
    </row>
    <row r="422" spans="2:4" ht="14.5" x14ac:dyDescent="0.35">
      <c r="B422" s="119" t="s">
        <v>9253</v>
      </c>
      <c r="C422" s="122" t="s">
        <v>11138</v>
      </c>
      <c r="D422" s="118" t="s">
        <v>10787</v>
      </c>
    </row>
    <row r="423" spans="2:4" ht="14.5" x14ac:dyDescent="0.35">
      <c r="B423" s="119" t="s">
        <v>7461</v>
      </c>
      <c r="C423" s="122" t="s">
        <v>3415</v>
      </c>
      <c r="D423" s="118" t="s">
        <v>7944</v>
      </c>
    </row>
    <row r="424" spans="2:4" ht="14.5" x14ac:dyDescent="0.35">
      <c r="B424" s="119" t="s">
        <v>2292</v>
      </c>
      <c r="C424" s="122" t="s">
        <v>2293</v>
      </c>
      <c r="D424" s="118" t="s">
        <v>7936</v>
      </c>
    </row>
    <row r="425" spans="2:4" ht="14.5" x14ac:dyDescent="0.35">
      <c r="B425" s="119" t="s">
        <v>3168</v>
      </c>
      <c r="C425" s="122" t="s">
        <v>2293</v>
      </c>
      <c r="D425" s="118" t="s">
        <v>7944</v>
      </c>
    </row>
    <row r="426" spans="2:4" ht="14.5" x14ac:dyDescent="0.35">
      <c r="B426" s="119" t="s">
        <v>7162</v>
      </c>
      <c r="C426" s="122" t="s">
        <v>2293</v>
      </c>
      <c r="D426" s="118" t="s">
        <v>7944</v>
      </c>
    </row>
    <row r="427" spans="2:4" ht="14.5" x14ac:dyDescent="0.35">
      <c r="B427" s="119" t="s">
        <v>6348</v>
      </c>
      <c r="C427" s="122" t="s">
        <v>2293</v>
      </c>
      <c r="D427" s="118" t="s">
        <v>7944</v>
      </c>
    </row>
    <row r="428" spans="2:4" ht="14.5" x14ac:dyDescent="0.35">
      <c r="B428" s="119" t="s">
        <v>6247</v>
      </c>
      <c r="C428" s="122" t="s">
        <v>6248</v>
      </c>
      <c r="D428" s="118" t="s">
        <v>7936</v>
      </c>
    </row>
    <row r="429" spans="2:4" ht="14.5" x14ac:dyDescent="0.35">
      <c r="B429" s="119" t="s">
        <v>7315</v>
      </c>
      <c r="C429" s="122" t="s">
        <v>6248</v>
      </c>
      <c r="D429" s="118" t="s">
        <v>7944</v>
      </c>
    </row>
    <row r="430" spans="2:4" ht="14.5" x14ac:dyDescent="0.35">
      <c r="B430" s="119" t="s">
        <v>7163</v>
      </c>
      <c r="C430" s="122" t="s">
        <v>6248</v>
      </c>
      <c r="D430" s="118" t="s">
        <v>7944</v>
      </c>
    </row>
    <row r="431" spans="2:4" ht="14.5" x14ac:dyDescent="0.35">
      <c r="B431" s="119" t="s">
        <v>2003</v>
      </c>
      <c r="C431" s="122" t="s">
        <v>6248</v>
      </c>
      <c r="D431" s="118" t="s">
        <v>7944</v>
      </c>
    </row>
    <row r="432" spans="2:4" ht="14.5" x14ac:dyDescent="0.35">
      <c r="B432" s="119" t="s">
        <v>4841</v>
      </c>
      <c r="C432" s="122" t="s">
        <v>4842</v>
      </c>
      <c r="D432" s="118" t="s">
        <v>7935</v>
      </c>
    </row>
    <row r="433" spans="2:4" ht="14.5" x14ac:dyDescent="0.35">
      <c r="B433" s="119" t="s">
        <v>3532</v>
      </c>
      <c r="C433" s="122" t="s">
        <v>3533</v>
      </c>
      <c r="D433" s="118" t="s">
        <v>7936</v>
      </c>
    </row>
    <row r="434" spans="2:4" ht="14.5" x14ac:dyDescent="0.35">
      <c r="B434" s="119" t="s">
        <v>3167</v>
      </c>
      <c r="C434" s="122" t="s">
        <v>3533</v>
      </c>
      <c r="D434" s="118" t="s">
        <v>7944</v>
      </c>
    </row>
    <row r="435" spans="2:4" ht="14.5" x14ac:dyDescent="0.35">
      <c r="B435" s="119" t="s">
        <v>2043</v>
      </c>
      <c r="C435" s="122" t="s">
        <v>2044</v>
      </c>
      <c r="D435" s="118" t="s">
        <v>7935</v>
      </c>
    </row>
    <row r="436" spans="2:4" ht="14.5" x14ac:dyDescent="0.35">
      <c r="B436" s="119" t="s">
        <v>3534</v>
      </c>
      <c r="C436" s="122" t="s">
        <v>3535</v>
      </c>
      <c r="D436" s="118" t="s">
        <v>7936</v>
      </c>
    </row>
    <row r="437" spans="2:4" ht="14.5" x14ac:dyDescent="0.35">
      <c r="B437" s="119" t="s">
        <v>2041</v>
      </c>
      <c r="C437" s="122" t="s">
        <v>2042</v>
      </c>
      <c r="D437" s="118" t="s">
        <v>7935</v>
      </c>
    </row>
    <row r="438" spans="2:4" ht="14.5" x14ac:dyDescent="0.35">
      <c r="B438" s="119">
        <v>10217</v>
      </c>
      <c r="C438" s="122" t="s">
        <v>10217</v>
      </c>
      <c r="D438" s="118" t="s">
        <v>7937</v>
      </c>
    </row>
    <row r="439" spans="2:4" ht="14.5" x14ac:dyDescent="0.35">
      <c r="B439" s="119" t="s">
        <v>10419</v>
      </c>
      <c r="C439" s="122" t="s">
        <v>6388</v>
      </c>
      <c r="D439" s="118" t="s">
        <v>7943</v>
      </c>
    </row>
    <row r="440" spans="2:4" ht="14.5" x14ac:dyDescent="0.35">
      <c r="B440" s="119" t="s">
        <v>10417</v>
      </c>
      <c r="C440" s="122" t="s">
        <v>10418</v>
      </c>
      <c r="D440" s="118" t="s">
        <v>7943</v>
      </c>
    </row>
    <row r="441" spans="2:4" ht="14.5" x14ac:dyDescent="0.35">
      <c r="B441" s="119" t="s">
        <v>6067</v>
      </c>
      <c r="C441" s="122" t="s">
        <v>6068</v>
      </c>
      <c r="D441" s="118" t="s">
        <v>7936</v>
      </c>
    </row>
    <row r="442" spans="2:4" ht="14.5" x14ac:dyDescent="0.35">
      <c r="B442" s="119" t="s">
        <v>6069</v>
      </c>
      <c r="C442" s="122" t="s">
        <v>6070</v>
      </c>
      <c r="D442" s="118" t="s">
        <v>7936</v>
      </c>
    </row>
    <row r="443" spans="2:4" ht="14.5" x14ac:dyDescent="0.35">
      <c r="B443" s="119">
        <v>7020</v>
      </c>
      <c r="C443" s="122" t="s">
        <v>857</v>
      </c>
      <c r="D443" s="118" t="s">
        <v>7940</v>
      </c>
    </row>
    <row r="444" spans="2:4" ht="14.5" x14ac:dyDescent="0.35">
      <c r="B444" s="119">
        <v>215.2</v>
      </c>
      <c r="C444" s="122" t="s">
        <v>4332</v>
      </c>
      <c r="D444" s="118" t="s">
        <v>10787</v>
      </c>
    </row>
    <row r="445" spans="2:4" ht="14.5" x14ac:dyDescent="0.35">
      <c r="B445" s="119">
        <v>215.1</v>
      </c>
      <c r="C445" s="122" t="s">
        <v>11136</v>
      </c>
      <c r="D445" s="118" t="s">
        <v>10787</v>
      </c>
    </row>
    <row r="446" spans="2:4" ht="14.5" x14ac:dyDescent="0.35">
      <c r="B446" s="119" t="s">
        <v>7773</v>
      </c>
      <c r="C446" s="122" t="s">
        <v>11136</v>
      </c>
      <c r="D446" s="118" t="s">
        <v>10787</v>
      </c>
    </row>
    <row r="447" spans="2:4" ht="14.5" x14ac:dyDescent="0.35">
      <c r="B447" s="119">
        <v>7140</v>
      </c>
      <c r="C447" s="122" t="s">
        <v>11136</v>
      </c>
      <c r="D447" s="118" t="s">
        <v>10787</v>
      </c>
    </row>
    <row r="448" spans="2:4" ht="14.5" x14ac:dyDescent="0.35">
      <c r="B448" s="119">
        <v>8222</v>
      </c>
      <c r="C448" s="122" t="s">
        <v>2785</v>
      </c>
      <c r="D448" s="118" t="s">
        <v>7937</v>
      </c>
    </row>
    <row r="449" spans="2:4" ht="14.5" x14ac:dyDescent="0.35">
      <c r="B449" s="119" t="s">
        <v>7169</v>
      </c>
      <c r="C449" s="122" t="s">
        <v>7170</v>
      </c>
      <c r="D449" s="118" t="s">
        <v>7944</v>
      </c>
    </row>
    <row r="450" spans="2:4" ht="14.5" x14ac:dyDescent="0.35">
      <c r="B450" s="119">
        <v>920.19899999999996</v>
      </c>
      <c r="C450" s="122" t="s">
        <v>356</v>
      </c>
      <c r="D450" s="118" t="s">
        <v>7934</v>
      </c>
    </row>
    <row r="451" spans="2:4" ht="14.5" x14ac:dyDescent="0.35">
      <c r="B451" s="119" t="s">
        <v>3135</v>
      </c>
      <c r="C451" s="122" t="s">
        <v>6786</v>
      </c>
      <c r="D451" s="118" t="s">
        <v>7935</v>
      </c>
    </row>
    <row r="452" spans="2:4" ht="14.5" x14ac:dyDescent="0.35">
      <c r="B452" s="119" t="s">
        <v>3166</v>
      </c>
      <c r="C452" s="122" t="s">
        <v>6786</v>
      </c>
      <c r="D452" s="118" t="s">
        <v>7944</v>
      </c>
    </row>
    <row r="453" spans="2:4" ht="14.5" x14ac:dyDescent="0.35">
      <c r="B453" s="119" t="s">
        <v>7161</v>
      </c>
      <c r="C453" s="122" t="s">
        <v>6786</v>
      </c>
      <c r="D453" s="118" t="s">
        <v>7944</v>
      </c>
    </row>
    <row r="454" spans="2:4" ht="14.5" x14ac:dyDescent="0.35">
      <c r="B454" s="119" t="s">
        <v>7160</v>
      </c>
      <c r="C454" s="122" t="s">
        <v>6786</v>
      </c>
      <c r="D454" s="118" t="s">
        <v>7944</v>
      </c>
    </row>
    <row r="455" spans="2:4" ht="14.5" x14ac:dyDescent="0.35">
      <c r="B455" s="119" t="s">
        <v>6785</v>
      </c>
      <c r="C455" s="122" t="s">
        <v>6786</v>
      </c>
      <c r="D455" s="118" t="s">
        <v>7944</v>
      </c>
    </row>
    <row r="456" spans="2:4" ht="14.5" x14ac:dyDescent="0.35">
      <c r="B456" s="119" t="s">
        <v>3010</v>
      </c>
      <c r="C456" s="122" t="s">
        <v>192</v>
      </c>
      <c r="D456" s="118" t="s">
        <v>7935</v>
      </c>
    </row>
    <row r="457" spans="2:4" ht="14.5" x14ac:dyDescent="0.35">
      <c r="B457" s="119" t="s">
        <v>3008</v>
      </c>
      <c r="C457" s="122" t="s">
        <v>3009</v>
      </c>
      <c r="D457" s="118" t="s">
        <v>7935</v>
      </c>
    </row>
    <row r="458" spans="2:4" ht="14.5" x14ac:dyDescent="0.35">
      <c r="B458" s="119" t="s">
        <v>10795</v>
      </c>
      <c r="C458" s="122" t="s">
        <v>10796</v>
      </c>
      <c r="D458" s="118" t="s">
        <v>10787</v>
      </c>
    </row>
    <row r="459" spans="2:4" ht="14.5" x14ac:dyDescent="0.35">
      <c r="B459" s="119" t="s">
        <v>7948</v>
      </c>
      <c r="C459" s="122" t="s">
        <v>7949</v>
      </c>
      <c r="D459" s="118" t="s">
        <v>10787</v>
      </c>
    </row>
    <row r="460" spans="2:4" ht="14.5" x14ac:dyDescent="0.35">
      <c r="B460" s="119" t="s">
        <v>8596</v>
      </c>
      <c r="C460" s="122" t="s">
        <v>8597</v>
      </c>
      <c r="D460" s="118" t="s">
        <v>10787</v>
      </c>
    </row>
    <row r="461" spans="2:4" ht="14.5" x14ac:dyDescent="0.35">
      <c r="B461" s="119" t="s">
        <v>8598</v>
      </c>
      <c r="C461" s="122" t="s">
        <v>8599</v>
      </c>
      <c r="D461" s="118" t="s">
        <v>10787</v>
      </c>
    </row>
    <row r="462" spans="2:4" ht="14.5" x14ac:dyDescent="0.35">
      <c r="B462" s="119">
        <v>957.14</v>
      </c>
      <c r="C462" s="122" t="s">
        <v>3213</v>
      </c>
      <c r="D462" s="118" t="s">
        <v>7934</v>
      </c>
    </row>
    <row r="463" spans="2:4" ht="14.5" x14ac:dyDescent="0.35">
      <c r="B463" s="119" t="s">
        <v>1355</v>
      </c>
      <c r="C463" s="122" t="s">
        <v>1356</v>
      </c>
      <c r="D463" s="118" t="s">
        <v>10787</v>
      </c>
    </row>
    <row r="464" spans="2:4" ht="14.5" x14ac:dyDescent="0.35">
      <c r="B464" s="119">
        <v>621</v>
      </c>
      <c r="C464" s="122" t="s">
        <v>933</v>
      </c>
      <c r="D464" s="118" t="s">
        <v>10787</v>
      </c>
    </row>
    <row r="465" spans="2:4" ht="14.5" x14ac:dyDescent="0.35">
      <c r="B465" s="119">
        <v>632</v>
      </c>
      <c r="C465" s="122" t="s">
        <v>5885</v>
      </c>
      <c r="D465" s="118" t="s">
        <v>10787</v>
      </c>
    </row>
    <row r="466" spans="2:4" ht="14.5" x14ac:dyDescent="0.35">
      <c r="B466" s="119">
        <v>632.1</v>
      </c>
      <c r="C466" s="122" t="s">
        <v>5885</v>
      </c>
      <c r="D466" s="118" t="s">
        <v>10787</v>
      </c>
    </row>
    <row r="467" spans="2:4" ht="14.5" x14ac:dyDescent="0.35">
      <c r="B467" s="119" t="s">
        <v>5462</v>
      </c>
      <c r="C467" s="122" t="s">
        <v>8273</v>
      </c>
      <c r="D467" s="118" t="s">
        <v>7944</v>
      </c>
    </row>
    <row r="468" spans="2:4" ht="14.5" x14ac:dyDescent="0.35">
      <c r="B468" s="119" t="s">
        <v>4848</v>
      </c>
      <c r="C468" s="122" t="s">
        <v>4849</v>
      </c>
      <c r="D468" s="118" t="s">
        <v>7935</v>
      </c>
    </row>
    <row r="469" spans="2:4" ht="14.5" x14ac:dyDescent="0.35">
      <c r="B469" s="119" t="s">
        <v>5703</v>
      </c>
      <c r="C469" s="122" t="s">
        <v>4849</v>
      </c>
      <c r="D469" s="118" t="s">
        <v>7936</v>
      </c>
    </row>
    <row r="470" spans="2:4" ht="14.5" x14ac:dyDescent="0.35">
      <c r="B470" s="119" t="s">
        <v>8594</v>
      </c>
      <c r="C470" s="122" t="s">
        <v>8595</v>
      </c>
      <c r="D470" s="118" t="s">
        <v>10787</v>
      </c>
    </row>
    <row r="471" spans="2:4" ht="14.5" x14ac:dyDescent="0.35">
      <c r="B471" s="119" t="s">
        <v>8592</v>
      </c>
      <c r="C471" s="122" t="s">
        <v>8593</v>
      </c>
      <c r="D471" s="118" t="s">
        <v>10787</v>
      </c>
    </row>
    <row r="472" spans="2:4" ht="14.5" x14ac:dyDescent="0.35">
      <c r="B472" s="119">
        <v>5006</v>
      </c>
      <c r="C472" s="122" t="s">
        <v>3306</v>
      </c>
      <c r="D472" s="118" t="s">
        <v>7940</v>
      </c>
    </row>
    <row r="473" spans="2:4" ht="14.5" x14ac:dyDescent="0.35">
      <c r="B473" s="119">
        <v>964.18</v>
      </c>
      <c r="C473" s="122" t="s">
        <v>9953</v>
      </c>
      <c r="D473" s="118" t="s">
        <v>7934</v>
      </c>
    </row>
    <row r="474" spans="2:4" ht="14.5" x14ac:dyDescent="0.35">
      <c r="B474" s="119">
        <v>968.26</v>
      </c>
      <c r="C474" s="122" t="s">
        <v>448</v>
      </c>
      <c r="D474" s="118" t="s">
        <v>7934</v>
      </c>
    </row>
    <row r="475" spans="2:4" ht="14.5" x14ac:dyDescent="0.35">
      <c r="B475" s="119" t="s">
        <v>8590</v>
      </c>
      <c r="C475" s="122" t="s">
        <v>8591</v>
      </c>
      <c r="D475" s="118" t="s">
        <v>10787</v>
      </c>
    </row>
    <row r="476" spans="2:4" ht="14.5" x14ac:dyDescent="0.35">
      <c r="B476" s="119">
        <v>5000</v>
      </c>
      <c r="C476" s="122" t="s">
        <v>10858</v>
      </c>
      <c r="D476" s="118" t="s">
        <v>7940</v>
      </c>
    </row>
    <row r="477" spans="2:4" ht="14.5" x14ac:dyDescent="0.35">
      <c r="B477" s="119" t="s">
        <v>767</v>
      </c>
      <c r="C477" s="122" t="s">
        <v>768</v>
      </c>
      <c r="D477" s="118" t="s">
        <v>7936</v>
      </c>
    </row>
    <row r="478" spans="2:4" ht="14.5" x14ac:dyDescent="0.35">
      <c r="B478" s="119">
        <v>6603</v>
      </c>
      <c r="C478" s="122" t="s">
        <v>7311</v>
      </c>
      <c r="D478" s="118" t="s">
        <v>7940</v>
      </c>
    </row>
    <row r="479" spans="2:4" ht="14.5" x14ac:dyDescent="0.35">
      <c r="B479" s="119" t="s">
        <v>3241</v>
      </c>
      <c r="C479" s="122" t="s">
        <v>115</v>
      </c>
      <c r="D479" s="118" t="s">
        <v>7935</v>
      </c>
    </row>
    <row r="480" spans="2:4" ht="14.5" x14ac:dyDescent="0.35">
      <c r="B480" s="119" t="s">
        <v>3239</v>
      </c>
      <c r="C480" s="122" t="s">
        <v>3240</v>
      </c>
      <c r="D480" s="118" t="s">
        <v>7935</v>
      </c>
    </row>
    <row r="481" spans="2:4" ht="14.5" x14ac:dyDescent="0.35">
      <c r="B481" s="119">
        <v>1600</v>
      </c>
      <c r="C481" s="122" t="s">
        <v>9383</v>
      </c>
      <c r="D481" s="118" t="s">
        <v>7940</v>
      </c>
    </row>
    <row r="482" spans="2:4" ht="14.5" x14ac:dyDescent="0.35">
      <c r="B482" s="119">
        <v>10</v>
      </c>
      <c r="C482" s="122" t="s">
        <v>10034</v>
      </c>
      <c r="D482" s="118" t="s">
        <v>10787</v>
      </c>
    </row>
    <row r="483" spans="2:4" ht="14.5" x14ac:dyDescent="0.35">
      <c r="B483" s="119" t="s">
        <v>10035</v>
      </c>
      <c r="C483" s="122" t="s">
        <v>10034</v>
      </c>
      <c r="D483" s="118" t="s">
        <v>10787</v>
      </c>
    </row>
    <row r="484" spans="2:4" ht="14.5" x14ac:dyDescent="0.35">
      <c r="B484" s="119" t="s">
        <v>10033</v>
      </c>
      <c r="C484" s="122" t="s">
        <v>10034</v>
      </c>
      <c r="D484" s="118" t="s">
        <v>10787</v>
      </c>
    </row>
    <row r="485" spans="2:4" ht="14.5" x14ac:dyDescent="0.35">
      <c r="B485" s="119" t="s">
        <v>3073</v>
      </c>
      <c r="C485" s="122" t="s">
        <v>3074</v>
      </c>
      <c r="D485" s="118" t="s">
        <v>10787</v>
      </c>
    </row>
    <row r="486" spans="2:4" ht="14.5" x14ac:dyDescent="0.35">
      <c r="B486" s="119" t="s">
        <v>10550</v>
      </c>
      <c r="C486" s="122" t="s">
        <v>10551</v>
      </c>
      <c r="D486" s="118" t="s">
        <v>10787</v>
      </c>
    </row>
    <row r="487" spans="2:4" ht="14.5" x14ac:dyDescent="0.35">
      <c r="B487" s="119" t="s">
        <v>10552</v>
      </c>
      <c r="C487" s="122" t="s">
        <v>10553</v>
      </c>
      <c r="D487" s="118" t="s">
        <v>10787</v>
      </c>
    </row>
    <row r="488" spans="2:4" ht="14.5" x14ac:dyDescent="0.35">
      <c r="B488" s="119" t="s">
        <v>7148</v>
      </c>
      <c r="C488" s="122" t="s">
        <v>7149</v>
      </c>
      <c r="D488" s="118" t="s">
        <v>7936</v>
      </c>
    </row>
    <row r="489" spans="2:4" ht="14.5" x14ac:dyDescent="0.35">
      <c r="B489" s="119" t="s">
        <v>4790</v>
      </c>
      <c r="C489" s="122" t="s">
        <v>6255</v>
      </c>
      <c r="D489" s="118" t="s">
        <v>7936</v>
      </c>
    </row>
    <row r="490" spans="2:4" ht="14.5" x14ac:dyDescent="0.35">
      <c r="B490" s="119" t="s">
        <v>6254</v>
      </c>
      <c r="C490" s="122" t="s">
        <v>6255</v>
      </c>
      <c r="D490" s="118" t="s">
        <v>10787</v>
      </c>
    </row>
    <row r="491" spans="2:4" ht="14.5" x14ac:dyDescent="0.35">
      <c r="B491" s="119">
        <v>2.6</v>
      </c>
      <c r="C491" s="122" t="s">
        <v>2018</v>
      </c>
      <c r="D491" s="118" t="s">
        <v>10787</v>
      </c>
    </row>
    <row r="492" spans="2:4" ht="14.5" x14ac:dyDescent="0.35">
      <c r="B492" s="119" t="s">
        <v>6460</v>
      </c>
      <c r="C492" s="122" t="s">
        <v>3681</v>
      </c>
      <c r="D492" s="118" t="s">
        <v>10787</v>
      </c>
    </row>
    <row r="493" spans="2:4" ht="14.5" x14ac:dyDescent="0.35">
      <c r="B493" s="119">
        <v>920.19399999999996</v>
      </c>
      <c r="C493" s="122" t="s">
        <v>7760</v>
      </c>
      <c r="D493" s="118" t="s">
        <v>7934</v>
      </c>
    </row>
    <row r="494" spans="2:4" ht="14.5" x14ac:dyDescent="0.35">
      <c r="B494" s="119">
        <v>8315</v>
      </c>
      <c r="C494" s="122" t="s">
        <v>5684</v>
      </c>
      <c r="D494" s="118" t="s">
        <v>10787</v>
      </c>
    </row>
    <row r="495" spans="2:4" ht="14.5" x14ac:dyDescent="0.35">
      <c r="B495" s="119" t="s">
        <v>4503</v>
      </c>
      <c r="C495" s="122" t="s">
        <v>5684</v>
      </c>
      <c r="D495" s="118" t="s">
        <v>10787</v>
      </c>
    </row>
    <row r="496" spans="2:4" ht="14.5" x14ac:dyDescent="0.35">
      <c r="B496" s="119" t="s">
        <v>4502</v>
      </c>
      <c r="C496" s="122" t="s">
        <v>5684</v>
      </c>
      <c r="D496" s="118" t="s">
        <v>10787</v>
      </c>
    </row>
    <row r="497" spans="2:4" ht="14.5" x14ac:dyDescent="0.35">
      <c r="B497" s="119">
        <v>554</v>
      </c>
      <c r="C497" s="122" t="s">
        <v>10029</v>
      </c>
      <c r="D497" s="118" t="s">
        <v>10787</v>
      </c>
    </row>
    <row r="498" spans="2:4" ht="14.5" x14ac:dyDescent="0.35">
      <c r="B498" s="119" t="s">
        <v>8588</v>
      </c>
      <c r="C498" s="122" t="s">
        <v>8589</v>
      </c>
      <c r="D498" s="118" t="s">
        <v>10787</v>
      </c>
    </row>
    <row r="499" spans="2:4" ht="14.5" x14ac:dyDescent="0.35">
      <c r="B499" s="119" t="s">
        <v>9244</v>
      </c>
      <c r="C499" s="122" t="s">
        <v>9245</v>
      </c>
      <c r="D499" s="118" t="s">
        <v>10787</v>
      </c>
    </row>
    <row r="500" spans="2:4" ht="14.5" x14ac:dyDescent="0.35">
      <c r="B500" s="119">
        <v>9080</v>
      </c>
      <c r="C500" s="122" t="s">
        <v>8831</v>
      </c>
      <c r="D500" s="118" t="s">
        <v>10787</v>
      </c>
    </row>
    <row r="501" spans="2:4" ht="14.5" x14ac:dyDescent="0.35">
      <c r="B501" s="119">
        <v>9081</v>
      </c>
      <c r="C501" s="122" t="s">
        <v>8831</v>
      </c>
      <c r="D501" s="118" t="s">
        <v>10787</v>
      </c>
    </row>
    <row r="502" spans="2:4" ht="14.5" x14ac:dyDescent="0.35">
      <c r="B502" s="119">
        <v>974.27</v>
      </c>
      <c r="C502" s="122" t="s">
        <v>5048</v>
      </c>
      <c r="D502" s="118" t="s">
        <v>7934</v>
      </c>
    </row>
    <row r="503" spans="2:4" ht="14.5" x14ac:dyDescent="0.35">
      <c r="B503" s="119" t="s">
        <v>8281</v>
      </c>
      <c r="C503" s="122" t="s">
        <v>8282</v>
      </c>
      <c r="D503" s="118" t="s">
        <v>7935</v>
      </c>
    </row>
    <row r="504" spans="2:4" ht="14.5" x14ac:dyDescent="0.35">
      <c r="B504" s="119" t="s">
        <v>8829</v>
      </c>
      <c r="C504" s="122" t="s">
        <v>8830</v>
      </c>
      <c r="D504" s="118" t="s">
        <v>7944</v>
      </c>
    </row>
    <row r="505" spans="2:4" ht="14.5" x14ac:dyDescent="0.35">
      <c r="B505" s="119" t="s">
        <v>6450</v>
      </c>
      <c r="C505" s="122" t="s">
        <v>6451</v>
      </c>
      <c r="D505" s="118" t="s">
        <v>7936</v>
      </c>
    </row>
    <row r="506" spans="2:4" ht="14.5" x14ac:dyDescent="0.35">
      <c r="B506" s="119" t="s">
        <v>4755</v>
      </c>
      <c r="C506" s="122" t="s">
        <v>4756</v>
      </c>
      <c r="D506" s="118" t="s">
        <v>7942</v>
      </c>
    </row>
    <row r="507" spans="2:4" ht="14.5" x14ac:dyDescent="0.35">
      <c r="B507" s="119">
        <v>8000</v>
      </c>
      <c r="C507" s="122" t="s">
        <v>3151</v>
      </c>
      <c r="D507" s="118" t="s">
        <v>7937</v>
      </c>
    </row>
    <row r="508" spans="2:4" ht="14.5" x14ac:dyDescent="0.35">
      <c r="B508" s="119" t="s">
        <v>3152</v>
      </c>
      <c r="C508" s="122" t="s">
        <v>3151</v>
      </c>
      <c r="D508" s="118" t="s">
        <v>7937</v>
      </c>
    </row>
    <row r="509" spans="2:4" ht="14.5" x14ac:dyDescent="0.35">
      <c r="B509" s="119" t="s">
        <v>3150</v>
      </c>
      <c r="C509" s="122" t="s">
        <v>3151</v>
      </c>
      <c r="D509" s="118" t="s">
        <v>7937</v>
      </c>
    </row>
    <row r="510" spans="2:4" ht="14.5" x14ac:dyDescent="0.35">
      <c r="B510" s="119" t="s">
        <v>9220</v>
      </c>
      <c r="C510" s="122" t="s">
        <v>9221</v>
      </c>
      <c r="D510" s="118" t="s">
        <v>7944</v>
      </c>
    </row>
    <row r="511" spans="2:4" ht="14.5" x14ac:dyDescent="0.35">
      <c r="B511" s="119">
        <v>410.4</v>
      </c>
      <c r="C511" s="122" t="s">
        <v>9221</v>
      </c>
      <c r="D511" s="118" t="s">
        <v>10787</v>
      </c>
    </row>
    <row r="512" spans="2:4" ht="14.5" x14ac:dyDescent="0.35">
      <c r="B512" s="119" t="s">
        <v>1512</v>
      </c>
      <c r="C512" s="122" t="s">
        <v>9221</v>
      </c>
      <c r="D512" s="118" t="s">
        <v>10787</v>
      </c>
    </row>
    <row r="513" spans="2:4" ht="14.5" x14ac:dyDescent="0.35">
      <c r="B513" s="119" t="s">
        <v>8515</v>
      </c>
      <c r="C513" s="122" t="s">
        <v>3714</v>
      </c>
      <c r="D513" s="118" t="s">
        <v>7935</v>
      </c>
    </row>
    <row r="514" spans="2:4" ht="14.5" x14ac:dyDescent="0.35">
      <c r="B514" s="119" t="s">
        <v>5969</v>
      </c>
      <c r="C514" s="122" t="s">
        <v>817</v>
      </c>
      <c r="D514" s="118" t="s">
        <v>7936</v>
      </c>
    </row>
    <row r="515" spans="2:4" ht="14.5" x14ac:dyDescent="0.35">
      <c r="B515" s="119" t="s">
        <v>818</v>
      </c>
      <c r="C515" s="122" t="s">
        <v>817</v>
      </c>
      <c r="D515" s="118" t="s">
        <v>7944</v>
      </c>
    </row>
    <row r="516" spans="2:4" ht="14.5" x14ac:dyDescent="0.35">
      <c r="B516" s="119" t="s">
        <v>816</v>
      </c>
      <c r="C516" s="122" t="s">
        <v>817</v>
      </c>
      <c r="D516" s="118" t="s">
        <v>7944</v>
      </c>
    </row>
    <row r="517" spans="2:4" ht="14.5" x14ac:dyDescent="0.35">
      <c r="B517" s="119" t="s">
        <v>1511</v>
      </c>
      <c r="C517" s="122" t="s">
        <v>817</v>
      </c>
      <c r="D517" s="118" t="s">
        <v>10787</v>
      </c>
    </row>
    <row r="518" spans="2:4" ht="14.5" x14ac:dyDescent="0.35">
      <c r="B518" s="119" t="s">
        <v>11226</v>
      </c>
      <c r="C518" s="122" t="s">
        <v>11227</v>
      </c>
      <c r="D518" s="118" t="s">
        <v>7935</v>
      </c>
    </row>
    <row r="519" spans="2:4" ht="14.5" x14ac:dyDescent="0.35">
      <c r="B519" s="119" t="s">
        <v>11228</v>
      </c>
      <c r="C519" s="122" t="s">
        <v>11229</v>
      </c>
      <c r="D519" s="118" t="s">
        <v>7935</v>
      </c>
    </row>
    <row r="520" spans="2:4" ht="14.5" x14ac:dyDescent="0.35">
      <c r="B520" s="119">
        <v>410.3</v>
      </c>
      <c r="C520" s="122" t="s">
        <v>11169</v>
      </c>
      <c r="D520" s="118" t="s">
        <v>10787</v>
      </c>
    </row>
    <row r="521" spans="2:4" ht="14.5" x14ac:dyDescent="0.35">
      <c r="B521" s="119">
        <v>8116</v>
      </c>
      <c r="C521" s="122" t="s">
        <v>10729</v>
      </c>
      <c r="D521" s="118" t="s">
        <v>7937</v>
      </c>
    </row>
    <row r="522" spans="2:4" ht="14.5" x14ac:dyDescent="0.35">
      <c r="B522" s="119">
        <v>8230</v>
      </c>
      <c r="C522" s="122" t="s">
        <v>10729</v>
      </c>
      <c r="D522" s="118" t="s">
        <v>7937</v>
      </c>
    </row>
    <row r="523" spans="2:4" ht="14.5" x14ac:dyDescent="0.35">
      <c r="B523" s="119" t="s">
        <v>4345</v>
      </c>
      <c r="C523" s="122" t="s">
        <v>4343</v>
      </c>
      <c r="D523" s="118" t="s">
        <v>7934</v>
      </c>
    </row>
    <row r="524" spans="2:4" ht="14.5" x14ac:dyDescent="0.35">
      <c r="B524" s="119" t="s">
        <v>4344</v>
      </c>
      <c r="C524" s="122" t="s">
        <v>4343</v>
      </c>
      <c r="D524" s="118" t="s">
        <v>7934</v>
      </c>
    </row>
    <row r="525" spans="2:4" ht="14.5" x14ac:dyDescent="0.35">
      <c r="B525" s="119" t="s">
        <v>4342</v>
      </c>
      <c r="C525" s="122" t="s">
        <v>4343</v>
      </c>
      <c r="D525" s="118" t="s">
        <v>7934</v>
      </c>
    </row>
    <row r="526" spans="2:4" ht="14.5" x14ac:dyDescent="0.35">
      <c r="B526" s="119" t="s">
        <v>9240</v>
      </c>
      <c r="C526" s="122" t="s">
        <v>9241</v>
      </c>
      <c r="D526" s="118" t="s">
        <v>10787</v>
      </c>
    </row>
    <row r="527" spans="2:4" ht="14.5" x14ac:dyDescent="0.35">
      <c r="B527" s="119" t="s">
        <v>6806</v>
      </c>
      <c r="C527" s="122" t="s">
        <v>6807</v>
      </c>
      <c r="D527" s="118" t="s">
        <v>7936</v>
      </c>
    </row>
    <row r="528" spans="2:4" ht="14.5" x14ac:dyDescent="0.35">
      <c r="B528" s="119">
        <v>5510</v>
      </c>
      <c r="C528" s="122" t="s">
        <v>7854</v>
      </c>
      <c r="D528" s="118" t="s">
        <v>7940</v>
      </c>
    </row>
    <row r="529" spans="2:4" ht="14.5" x14ac:dyDescent="0.35">
      <c r="B529" s="119" t="s">
        <v>9238</v>
      </c>
      <c r="C529" s="122" t="s">
        <v>9239</v>
      </c>
      <c r="D529" s="118" t="s">
        <v>10787</v>
      </c>
    </row>
    <row r="530" spans="2:4" ht="14.5" x14ac:dyDescent="0.35">
      <c r="B530" s="119">
        <v>9250</v>
      </c>
      <c r="C530" s="122" t="s">
        <v>148</v>
      </c>
      <c r="D530" s="118" t="s">
        <v>10787</v>
      </c>
    </row>
    <row r="531" spans="2:4" ht="14.5" x14ac:dyDescent="0.35">
      <c r="B531" s="119">
        <v>9251</v>
      </c>
      <c r="C531" s="122" t="s">
        <v>148</v>
      </c>
      <c r="D531" s="118" t="s">
        <v>10787</v>
      </c>
    </row>
    <row r="532" spans="2:4" ht="14.5" x14ac:dyDescent="0.35">
      <c r="B532" s="119">
        <v>8224</v>
      </c>
      <c r="C532" s="122" t="s">
        <v>6967</v>
      </c>
      <c r="D532" s="118" t="s">
        <v>7937</v>
      </c>
    </row>
    <row r="533" spans="2:4" ht="14.5" x14ac:dyDescent="0.35">
      <c r="B533" s="119">
        <v>325.10000000000002</v>
      </c>
      <c r="C533" s="122" t="s">
        <v>6169</v>
      </c>
      <c r="D533" s="118" t="s">
        <v>10787</v>
      </c>
    </row>
    <row r="534" spans="2:4" ht="14.5" x14ac:dyDescent="0.35">
      <c r="B534" s="119">
        <v>325.2</v>
      </c>
      <c r="C534" s="122" t="s">
        <v>9442</v>
      </c>
      <c r="D534" s="118" t="s">
        <v>10787</v>
      </c>
    </row>
    <row r="535" spans="2:4" ht="14.5" x14ac:dyDescent="0.35">
      <c r="B535" s="119">
        <v>325.3</v>
      </c>
      <c r="C535" s="122" t="s">
        <v>9441</v>
      </c>
      <c r="D535" s="118" t="s">
        <v>10787</v>
      </c>
    </row>
    <row r="536" spans="2:4" ht="14.5" x14ac:dyDescent="0.35">
      <c r="B536" s="119" t="s">
        <v>10218</v>
      </c>
      <c r="C536" s="122" t="s">
        <v>10219</v>
      </c>
      <c r="D536" s="118" t="s">
        <v>7935</v>
      </c>
    </row>
    <row r="537" spans="2:4" ht="14.5" x14ac:dyDescent="0.35">
      <c r="B537" s="119">
        <v>8225</v>
      </c>
      <c r="C537" s="122" t="s">
        <v>6064</v>
      </c>
      <c r="D537" s="118" t="s">
        <v>7937</v>
      </c>
    </row>
    <row r="538" spans="2:4" ht="14.5" x14ac:dyDescent="0.35">
      <c r="B538" s="119">
        <v>973.51</v>
      </c>
      <c r="C538" s="122" t="s">
        <v>5637</v>
      </c>
      <c r="D538" s="118" t="s">
        <v>7934</v>
      </c>
    </row>
    <row r="539" spans="2:4" ht="14.5" x14ac:dyDescent="0.35">
      <c r="B539" s="119" t="s">
        <v>147</v>
      </c>
      <c r="C539" s="122" t="s">
        <v>146</v>
      </c>
      <c r="D539" s="118" t="s">
        <v>10787</v>
      </c>
    </row>
    <row r="540" spans="2:4" ht="14.5" x14ac:dyDescent="0.35">
      <c r="B540" s="119">
        <v>9253</v>
      </c>
      <c r="C540" s="122" t="s">
        <v>146</v>
      </c>
      <c r="D540" s="118" t="s">
        <v>10787</v>
      </c>
    </row>
    <row r="541" spans="2:4" ht="14.5" x14ac:dyDescent="0.35">
      <c r="B541" s="119" t="s">
        <v>810</v>
      </c>
      <c r="C541" s="122" t="s">
        <v>811</v>
      </c>
      <c r="D541" s="118" t="s">
        <v>7944</v>
      </c>
    </row>
    <row r="542" spans="2:4" ht="14.5" x14ac:dyDescent="0.35">
      <c r="B542" s="119" t="s">
        <v>3601</v>
      </c>
      <c r="C542" s="122" t="s">
        <v>1543</v>
      </c>
      <c r="D542" s="118" t="s">
        <v>7944</v>
      </c>
    </row>
    <row r="543" spans="2:4" ht="14.5" x14ac:dyDescent="0.35">
      <c r="B543" s="119" t="s">
        <v>1542</v>
      </c>
      <c r="C543" s="122" t="s">
        <v>1543</v>
      </c>
      <c r="D543" s="118" t="s">
        <v>7944</v>
      </c>
    </row>
    <row r="544" spans="2:4" ht="14.5" x14ac:dyDescent="0.35">
      <c r="B544" s="119" t="s">
        <v>7196</v>
      </c>
      <c r="C544" s="122" t="s">
        <v>1543</v>
      </c>
      <c r="D544" s="118" t="s">
        <v>10787</v>
      </c>
    </row>
    <row r="545" spans="2:4" ht="14.5" x14ac:dyDescent="0.35">
      <c r="B545" s="119" t="s">
        <v>925</v>
      </c>
      <c r="C545" s="122" t="s">
        <v>926</v>
      </c>
      <c r="D545" s="118" t="s">
        <v>7935</v>
      </c>
    </row>
    <row r="546" spans="2:4" ht="14.5" x14ac:dyDescent="0.35">
      <c r="B546" s="119" t="s">
        <v>923</v>
      </c>
      <c r="C546" s="122" t="s">
        <v>924</v>
      </c>
      <c r="D546" s="118" t="s">
        <v>7935</v>
      </c>
    </row>
    <row r="547" spans="2:4" ht="14.5" x14ac:dyDescent="0.35">
      <c r="B547" s="119">
        <v>9212</v>
      </c>
      <c r="C547" s="122" t="s">
        <v>150</v>
      </c>
      <c r="D547" s="118" t="s">
        <v>10787</v>
      </c>
    </row>
    <row r="548" spans="2:4" ht="14.5" x14ac:dyDescent="0.35">
      <c r="B548" s="119" t="s">
        <v>11198</v>
      </c>
      <c r="C548" s="122" t="s">
        <v>7055</v>
      </c>
      <c r="D548" s="118" t="s">
        <v>7936</v>
      </c>
    </row>
    <row r="549" spans="2:4" ht="14.5" x14ac:dyDescent="0.35">
      <c r="B549" s="119" t="s">
        <v>6065</v>
      </c>
      <c r="C549" s="122" t="s">
        <v>6066</v>
      </c>
      <c r="D549" s="118" t="s">
        <v>7936</v>
      </c>
    </row>
    <row r="550" spans="2:4" ht="14.5" x14ac:dyDescent="0.35">
      <c r="B550" s="119" t="s">
        <v>9186</v>
      </c>
      <c r="C550" s="122" t="s">
        <v>9187</v>
      </c>
      <c r="D550" s="118" t="s">
        <v>7935</v>
      </c>
    </row>
    <row r="551" spans="2:4" ht="14.5" x14ac:dyDescent="0.35">
      <c r="B551" s="119" t="s">
        <v>7309</v>
      </c>
      <c r="C551" s="122" t="s">
        <v>7310</v>
      </c>
      <c r="D551" s="118" t="s">
        <v>7936</v>
      </c>
    </row>
    <row r="552" spans="2:4" ht="14.5" x14ac:dyDescent="0.35">
      <c r="B552" s="119" t="s">
        <v>6291</v>
      </c>
      <c r="C552" s="122" t="s">
        <v>6290</v>
      </c>
      <c r="D552" s="118" t="s">
        <v>7944</v>
      </c>
    </row>
    <row r="553" spans="2:4" ht="14.5" x14ac:dyDescent="0.35">
      <c r="B553" s="119" t="s">
        <v>3602</v>
      </c>
      <c r="C553" s="122" t="s">
        <v>6290</v>
      </c>
      <c r="D553" s="118" t="s">
        <v>7944</v>
      </c>
    </row>
    <row r="554" spans="2:4" ht="14.5" x14ac:dyDescent="0.35">
      <c r="B554" s="119" t="s">
        <v>7195</v>
      </c>
      <c r="C554" s="122" t="s">
        <v>6290</v>
      </c>
      <c r="D554" s="118" t="s">
        <v>10787</v>
      </c>
    </row>
    <row r="555" spans="2:4" ht="14.5" x14ac:dyDescent="0.35">
      <c r="B555" s="119" t="s">
        <v>9041</v>
      </c>
      <c r="C555" s="122" t="s">
        <v>9042</v>
      </c>
      <c r="D555" s="118" t="s">
        <v>7935</v>
      </c>
    </row>
    <row r="556" spans="2:4" ht="14.5" x14ac:dyDescent="0.35">
      <c r="B556" s="119" t="s">
        <v>9039</v>
      </c>
      <c r="C556" s="122" t="s">
        <v>9040</v>
      </c>
      <c r="D556" s="118" t="s">
        <v>7935</v>
      </c>
    </row>
    <row r="557" spans="2:4" ht="14.5" x14ac:dyDescent="0.35">
      <c r="B557" s="119" t="s">
        <v>2924</v>
      </c>
      <c r="C557" s="122" t="s">
        <v>2925</v>
      </c>
      <c r="D557" s="118" t="s">
        <v>7936</v>
      </c>
    </row>
    <row r="558" spans="2:4" ht="14.5" x14ac:dyDescent="0.35">
      <c r="B558" s="119" t="s">
        <v>2896</v>
      </c>
      <c r="C558" s="122" t="s">
        <v>2897</v>
      </c>
      <c r="D558" s="118" t="s">
        <v>7936</v>
      </c>
    </row>
    <row r="559" spans="2:4" ht="14.5" x14ac:dyDescent="0.35">
      <c r="B559" s="119">
        <v>992.32</v>
      </c>
      <c r="C559" s="122" t="s">
        <v>4955</v>
      </c>
      <c r="D559" s="118" t="s">
        <v>7934</v>
      </c>
    </row>
    <row r="560" spans="2:4" ht="14.5" x14ac:dyDescent="0.35">
      <c r="B560" s="119">
        <v>515.29999999999995</v>
      </c>
      <c r="C560" s="122" t="s">
        <v>5735</v>
      </c>
      <c r="D560" s="118" t="s">
        <v>10787</v>
      </c>
    </row>
    <row r="561" spans="2:4" ht="14.5" x14ac:dyDescent="0.35">
      <c r="B561" s="119">
        <v>515.1</v>
      </c>
      <c r="C561" s="122" t="s">
        <v>1439</v>
      </c>
      <c r="D561" s="118" t="s">
        <v>10787</v>
      </c>
    </row>
    <row r="562" spans="2:4" ht="14.5" x14ac:dyDescent="0.35">
      <c r="B562" s="119">
        <v>515.20000000000005</v>
      </c>
      <c r="C562" s="122" t="s">
        <v>2362</v>
      </c>
      <c r="D562" s="118" t="s">
        <v>10787</v>
      </c>
    </row>
    <row r="563" spans="2:4" ht="14.5" x14ac:dyDescent="0.35">
      <c r="B563" s="119">
        <v>555</v>
      </c>
      <c r="C563" s="122" t="s">
        <v>10028</v>
      </c>
      <c r="D563" s="118" t="s">
        <v>10787</v>
      </c>
    </row>
    <row r="564" spans="2:4" ht="14.5" x14ac:dyDescent="0.35">
      <c r="B564" s="119" t="s">
        <v>10220</v>
      </c>
      <c r="C564" s="122" t="s">
        <v>10221</v>
      </c>
      <c r="D564" s="118" t="s">
        <v>10787</v>
      </c>
    </row>
    <row r="565" spans="2:4" ht="14.5" x14ac:dyDescent="0.35">
      <c r="B565" s="119" t="s">
        <v>10222</v>
      </c>
      <c r="C565" s="122" t="s">
        <v>9065</v>
      </c>
      <c r="D565" s="118" t="s">
        <v>10787</v>
      </c>
    </row>
    <row r="566" spans="2:4" ht="14.5" x14ac:dyDescent="0.35">
      <c r="B566" s="119">
        <v>5039</v>
      </c>
      <c r="C566" s="122" t="s">
        <v>5857</v>
      </c>
      <c r="D566" s="118" t="s">
        <v>7940</v>
      </c>
    </row>
    <row r="567" spans="2:4" ht="14.5" x14ac:dyDescent="0.35">
      <c r="B567" s="119">
        <v>551.1</v>
      </c>
      <c r="C567" s="122" t="s">
        <v>5737</v>
      </c>
      <c r="D567" s="118" t="s">
        <v>10787</v>
      </c>
    </row>
    <row r="568" spans="2:4" ht="14.5" x14ac:dyDescent="0.35">
      <c r="B568" s="119">
        <v>5025</v>
      </c>
      <c r="C568" s="122" t="s">
        <v>2946</v>
      </c>
      <c r="D568" s="118" t="s">
        <v>7940</v>
      </c>
    </row>
    <row r="569" spans="2:4" ht="14.5" x14ac:dyDescent="0.35">
      <c r="B569" s="119" t="s">
        <v>1503</v>
      </c>
      <c r="C569" s="122" t="s">
        <v>1504</v>
      </c>
      <c r="D569" s="118" t="s">
        <v>10787</v>
      </c>
    </row>
    <row r="570" spans="2:4" ht="14.5" x14ac:dyDescent="0.35">
      <c r="B570" s="119" t="s">
        <v>9066</v>
      </c>
      <c r="C570" s="122" t="s">
        <v>9067</v>
      </c>
      <c r="D570" s="118" t="s">
        <v>10787</v>
      </c>
    </row>
    <row r="571" spans="2:4" ht="14.5" x14ac:dyDescent="0.35">
      <c r="B571" s="119" t="s">
        <v>6256</v>
      </c>
      <c r="C571" s="122" t="s">
        <v>10512</v>
      </c>
      <c r="D571" s="118" t="s">
        <v>10787</v>
      </c>
    </row>
    <row r="572" spans="2:4" ht="14.5" x14ac:dyDescent="0.35">
      <c r="B572" s="119" t="s">
        <v>10511</v>
      </c>
      <c r="C572" s="122" t="s">
        <v>10512</v>
      </c>
      <c r="D572" s="118" t="s">
        <v>10787</v>
      </c>
    </row>
    <row r="573" spans="2:4" ht="14.5" x14ac:dyDescent="0.35">
      <c r="B573" s="119" t="s">
        <v>1501</v>
      </c>
      <c r="C573" s="122" t="s">
        <v>1502</v>
      </c>
      <c r="D573" s="118" t="s">
        <v>10787</v>
      </c>
    </row>
    <row r="574" spans="2:4" ht="14.5" x14ac:dyDescent="0.35">
      <c r="B574" s="119">
        <v>615</v>
      </c>
      <c r="C574" s="122" t="s">
        <v>7018</v>
      </c>
      <c r="D574" s="118" t="s">
        <v>10787</v>
      </c>
    </row>
    <row r="575" spans="2:4" ht="14.5" x14ac:dyDescent="0.35">
      <c r="B575" s="119" t="s">
        <v>1499</v>
      </c>
      <c r="C575" s="122" t="s">
        <v>1500</v>
      </c>
      <c r="D575" s="118" t="s">
        <v>10787</v>
      </c>
    </row>
    <row r="576" spans="2:4" ht="14.5" x14ac:dyDescent="0.35">
      <c r="B576" s="119">
        <v>612</v>
      </c>
      <c r="C576" s="122" t="s">
        <v>7022</v>
      </c>
      <c r="D576" s="118" t="s">
        <v>10787</v>
      </c>
    </row>
    <row r="577" spans="2:4" ht="14.5" x14ac:dyDescent="0.35">
      <c r="B577" s="119" t="s">
        <v>9252</v>
      </c>
      <c r="C577" s="122" t="s">
        <v>7022</v>
      </c>
      <c r="D577" s="118" t="s">
        <v>10787</v>
      </c>
    </row>
    <row r="578" spans="2:4" ht="14.5" x14ac:dyDescent="0.35">
      <c r="B578" s="119">
        <v>8121</v>
      </c>
      <c r="C578" s="122" t="s">
        <v>7022</v>
      </c>
      <c r="D578" s="118" t="s">
        <v>10787</v>
      </c>
    </row>
    <row r="579" spans="2:4" ht="14.5" x14ac:dyDescent="0.35">
      <c r="B579" s="119" t="s">
        <v>168</v>
      </c>
      <c r="C579" s="122" t="s">
        <v>169</v>
      </c>
      <c r="D579" s="118" t="s">
        <v>7936</v>
      </c>
    </row>
    <row r="580" spans="2:4" ht="14.5" x14ac:dyDescent="0.35">
      <c r="B580" s="119">
        <v>508.1</v>
      </c>
      <c r="C580" s="122" t="s">
        <v>3688</v>
      </c>
      <c r="D580" s="118" t="s">
        <v>10787</v>
      </c>
    </row>
    <row r="581" spans="2:4" ht="14.5" x14ac:dyDescent="0.35">
      <c r="B581" s="119" t="s">
        <v>7187</v>
      </c>
      <c r="C581" s="122" t="s">
        <v>7188</v>
      </c>
      <c r="D581" s="118" t="s">
        <v>10787</v>
      </c>
    </row>
    <row r="582" spans="2:4" ht="14.5" x14ac:dyDescent="0.35">
      <c r="B582" s="119" t="s">
        <v>7293</v>
      </c>
      <c r="C582" s="122" t="s">
        <v>7294</v>
      </c>
      <c r="D582" s="118" t="s">
        <v>10787</v>
      </c>
    </row>
    <row r="583" spans="2:4" ht="14.5" x14ac:dyDescent="0.35">
      <c r="B583" s="119" t="s">
        <v>6218</v>
      </c>
      <c r="C583" s="122" t="s">
        <v>6219</v>
      </c>
      <c r="D583" s="118" t="s">
        <v>10787</v>
      </c>
    </row>
    <row r="584" spans="2:4" ht="14.5" x14ac:dyDescent="0.35">
      <c r="B584" s="119" t="s">
        <v>6534</v>
      </c>
      <c r="C584" s="122" t="s">
        <v>6535</v>
      </c>
      <c r="D584" s="118" t="s">
        <v>10787</v>
      </c>
    </row>
    <row r="585" spans="2:4" ht="14.5" x14ac:dyDescent="0.35">
      <c r="B585" s="119" t="s">
        <v>6222</v>
      </c>
      <c r="C585" s="122" t="s">
        <v>6223</v>
      </c>
      <c r="D585" s="118" t="s">
        <v>10787</v>
      </c>
    </row>
    <row r="586" spans="2:4" ht="14.5" x14ac:dyDescent="0.35">
      <c r="B586" s="119">
        <v>508</v>
      </c>
      <c r="C586" s="122" t="s">
        <v>3689</v>
      </c>
      <c r="D586" s="118" t="s">
        <v>10787</v>
      </c>
    </row>
    <row r="587" spans="2:4" ht="14.5" x14ac:dyDescent="0.35">
      <c r="B587" s="119">
        <v>1653</v>
      </c>
      <c r="C587" s="122" t="s">
        <v>805</v>
      </c>
      <c r="D587" s="118" t="s">
        <v>10787</v>
      </c>
    </row>
    <row r="588" spans="2:4" ht="14.5" x14ac:dyDescent="0.35">
      <c r="B588" s="119" t="s">
        <v>6435</v>
      </c>
      <c r="C588" s="122" t="s">
        <v>4447</v>
      </c>
      <c r="D588" s="118" t="s">
        <v>7939</v>
      </c>
    </row>
    <row r="589" spans="2:4" ht="14.5" x14ac:dyDescent="0.35">
      <c r="B589" s="119" t="s">
        <v>4446</v>
      </c>
      <c r="C589" s="122" t="s">
        <v>4447</v>
      </c>
      <c r="D589" s="118" t="s">
        <v>7939</v>
      </c>
    </row>
    <row r="590" spans="2:4" ht="14.5" x14ac:dyDescent="0.35">
      <c r="B590" s="119" t="s">
        <v>6322</v>
      </c>
      <c r="C590" s="122" t="s">
        <v>6323</v>
      </c>
      <c r="D590" s="118" t="s">
        <v>7935</v>
      </c>
    </row>
    <row r="591" spans="2:4" ht="14.5" x14ac:dyDescent="0.35">
      <c r="B591" s="119" t="s">
        <v>6252</v>
      </c>
      <c r="C591" s="122" t="s">
        <v>6253</v>
      </c>
      <c r="D591" s="118" t="s">
        <v>7936</v>
      </c>
    </row>
    <row r="592" spans="2:4" ht="14.5" x14ac:dyDescent="0.35">
      <c r="B592" s="119">
        <v>551</v>
      </c>
      <c r="C592" s="122" t="s">
        <v>6814</v>
      </c>
      <c r="D592" s="118" t="s">
        <v>10787</v>
      </c>
    </row>
    <row r="593" spans="2:4" ht="14.5" x14ac:dyDescent="0.35">
      <c r="B593" s="119">
        <v>5014</v>
      </c>
      <c r="C593" s="122" t="s">
        <v>9834</v>
      </c>
      <c r="D593" s="118" t="s">
        <v>7940</v>
      </c>
    </row>
    <row r="594" spans="2:4" ht="14.5" x14ac:dyDescent="0.35">
      <c r="B594" s="119" t="s">
        <v>2932</v>
      </c>
      <c r="C594" s="122" t="s">
        <v>2933</v>
      </c>
      <c r="D594" s="118" t="s">
        <v>7942</v>
      </c>
    </row>
    <row r="595" spans="2:4" ht="14.5" x14ac:dyDescent="0.35">
      <c r="B595" s="119">
        <v>6011</v>
      </c>
      <c r="C595" s="122" t="s">
        <v>10508</v>
      </c>
      <c r="D595" s="118" t="s">
        <v>7940</v>
      </c>
    </row>
    <row r="596" spans="2:4" ht="14.5" x14ac:dyDescent="0.35">
      <c r="B596" s="119">
        <v>330.5</v>
      </c>
      <c r="C596" s="122" t="s">
        <v>10834</v>
      </c>
      <c r="D596" s="118" t="s">
        <v>10787</v>
      </c>
    </row>
    <row r="597" spans="2:4" ht="14.5" x14ac:dyDescent="0.35">
      <c r="B597" s="119" t="s">
        <v>9225</v>
      </c>
      <c r="C597" s="122" t="s">
        <v>4415</v>
      </c>
      <c r="D597" s="118" t="s">
        <v>7935</v>
      </c>
    </row>
    <row r="598" spans="2:4" ht="14.5" x14ac:dyDescent="0.35">
      <c r="B598" s="119" t="s">
        <v>1524</v>
      </c>
      <c r="C598" s="122" t="s">
        <v>9224</v>
      </c>
      <c r="D598" s="118" t="s">
        <v>7935</v>
      </c>
    </row>
    <row r="599" spans="2:4" ht="14.5" x14ac:dyDescent="0.35">
      <c r="B599" s="119" t="s">
        <v>3721</v>
      </c>
      <c r="C599" s="122" t="s">
        <v>6415</v>
      </c>
      <c r="D599" s="118" t="s">
        <v>7935</v>
      </c>
    </row>
    <row r="600" spans="2:4" ht="14.5" x14ac:dyDescent="0.35">
      <c r="B600" s="119" t="s">
        <v>6416</v>
      </c>
      <c r="C600" s="122" t="s">
        <v>6417</v>
      </c>
      <c r="D600" s="118" t="s">
        <v>7935</v>
      </c>
    </row>
    <row r="601" spans="2:4" ht="14.5" x14ac:dyDescent="0.35">
      <c r="B601" s="119" t="s">
        <v>3719</v>
      </c>
      <c r="C601" s="122" t="s">
        <v>3720</v>
      </c>
      <c r="D601" s="118" t="s">
        <v>7935</v>
      </c>
    </row>
    <row r="602" spans="2:4" ht="14.5" x14ac:dyDescent="0.35">
      <c r="B602" s="119" t="s">
        <v>5072</v>
      </c>
      <c r="C602" s="122" t="s">
        <v>5073</v>
      </c>
      <c r="D602" s="118" t="s">
        <v>7935</v>
      </c>
    </row>
    <row r="603" spans="2:4" ht="14.5" x14ac:dyDescent="0.35">
      <c r="B603" s="119" t="s">
        <v>5974</v>
      </c>
      <c r="C603" s="122" t="s">
        <v>5975</v>
      </c>
      <c r="D603" s="118" t="s">
        <v>7936</v>
      </c>
    </row>
    <row r="604" spans="2:4" ht="14.5" x14ac:dyDescent="0.35">
      <c r="B604" s="119">
        <v>2015</v>
      </c>
      <c r="C604" s="122" t="s">
        <v>2389</v>
      </c>
      <c r="D604" s="118" t="s">
        <v>7940</v>
      </c>
    </row>
    <row r="605" spans="2:4" ht="14.5" x14ac:dyDescent="0.35">
      <c r="B605" s="119">
        <v>2008</v>
      </c>
      <c r="C605" s="122" t="s">
        <v>10852</v>
      </c>
      <c r="D605" s="118" t="s">
        <v>7940</v>
      </c>
    </row>
    <row r="606" spans="2:4" ht="14.5" x14ac:dyDescent="0.35">
      <c r="B606" s="119" t="s">
        <v>10490</v>
      </c>
      <c r="C606" s="122" t="s">
        <v>10491</v>
      </c>
      <c r="D606" s="118" t="s">
        <v>10787</v>
      </c>
    </row>
    <row r="607" spans="2:4" ht="14.5" x14ac:dyDescent="0.35">
      <c r="B607" s="119" t="s">
        <v>10488</v>
      </c>
      <c r="C607" s="122" t="s">
        <v>10489</v>
      </c>
      <c r="D607" s="118" t="s">
        <v>10787</v>
      </c>
    </row>
    <row r="608" spans="2:4" ht="14.5" x14ac:dyDescent="0.35">
      <c r="B608" s="119" t="s">
        <v>10486</v>
      </c>
      <c r="C608" s="122" t="s">
        <v>10487</v>
      </c>
      <c r="D608" s="118" t="s">
        <v>10787</v>
      </c>
    </row>
    <row r="609" spans="2:4" ht="14.5" x14ac:dyDescent="0.35">
      <c r="B609" s="119" t="s">
        <v>10485</v>
      </c>
      <c r="C609" s="122" t="s">
        <v>10484</v>
      </c>
      <c r="D609" s="118" t="s">
        <v>10787</v>
      </c>
    </row>
    <row r="610" spans="2:4" ht="14.5" x14ac:dyDescent="0.35">
      <c r="B610" s="119" t="s">
        <v>10483</v>
      </c>
      <c r="C610" s="122" t="s">
        <v>10484</v>
      </c>
      <c r="D610" s="118" t="s">
        <v>10787</v>
      </c>
    </row>
    <row r="611" spans="2:4" ht="14.5" x14ac:dyDescent="0.35">
      <c r="B611" s="119">
        <v>221.1</v>
      </c>
      <c r="C611" s="122" t="s">
        <v>6100</v>
      </c>
      <c r="D611" s="118" t="s">
        <v>10786</v>
      </c>
    </row>
    <row r="612" spans="2:4" ht="14.5" x14ac:dyDescent="0.35">
      <c r="B612" s="119" t="s">
        <v>2777</v>
      </c>
      <c r="C612" s="122" t="s">
        <v>2778</v>
      </c>
      <c r="D612" s="118" t="s">
        <v>7944</v>
      </c>
    </row>
    <row r="613" spans="2:4" ht="14.5" x14ac:dyDescent="0.35">
      <c r="B613" s="119" t="s">
        <v>731</v>
      </c>
      <c r="C613" s="122" t="s">
        <v>732</v>
      </c>
      <c r="D613" s="118" t="s">
        <v>7944</v>
      </c>
    </row>
    <row r="614" spans="2:4" ht="14.5" x14ac:dyDescent="0.35">
      <c r="B614" s="119" t="s">
        <v>1390</v>
      </c>
      <c r="C614" s="122" t="s">
        <v>1391</v>
      </c>
      <c r="D614" s="118" t="s">
        <v>10787</v>
      </c>
    </row>
    <row r="615" spans="2:4" ht="14.5" x14ac:dyDescent="0.35">
      <c r="B615" s="119">
        <v>447</v>
      </c>
      <c r="C615" s="122" t="s">
        <v>9068</v>
      </c>
      <c r="D615" s="118" t="s">
        <v>10787</v>
      </c>
    </row>
    <row r="616" spans="2:4" ht="14.5" x14ac:dyDescent="0.35">
      <c r="B616" s="119" t="s">
        <v>1114</v>
      </c>
      <c r="C616" s="122" t="s">
        <v>10257</v>
      </c>
      <c r="D616" s="118" t="s">
        <v>7944</v>
      </c>
    </row>
    <row r="617" spans="2:4" ht="14.5" x14ac:dyDescent="0.35">
      <c r="B617" s="119" t="s">
        <v>10260</v>
      </c>
      <c r="C617" s="122" t="s">
        <v>10261</v>
      </c>
      <c r="D617" s="118" t="s">
        <v>7944</v>
      </c>
    </row>
    <row r="618" spans="2:4" ht="14.5" x14ac:dyDescent="0.35">
      <c r="B618" s="119" t="s">
        <v>10258</v>
      </c>
      <c r="C618" s="122" t="s">
        <v>10259</v>
      </c>
      <c r="D618" s="118" t="s">
        <v>7944</v>
      </c>
    </row>
    <row r="619" spans="2:4" ht="14.5" x14ac:dyDescent="0.35">
      <c r="B619" s="119" t="s">
        <v>6990</v>
      </c>
      <c r="C619" s="122" t="s">
        <v>6991</v>
      </c>
      <c r="D619" s="118" t="s">
        <v>7944</v>
      </c>
    </row>
    <row r="620" spans="2:4" ht="14.5" x14ac:dyDescent="0.35">
      <c r="B620" s="119" t="s">
        <v>6994</v>
      </c>
      <c r="C620" s="122" t="s">
        <v>11123</v>
      </c>
      <c r="D620" s="118" t="s">
        <v>7944</v>
      </c>
    </row>
    <row r="621" spans="2:4" ht="14.5" x14ac:dyDescent="0.35">
      <c r="B621" s="119" t="s">
        <v>6992</v>
      </c>
      <c r="C621" s="122" t="s">
        <v>6993</v>
      </c>
      <c r="D621" s="118" t="s">
        <v>7944</v>
      </c>
    </row>
    <row r="622" spans="2:4" ht="14.5" x14ac:dyDescent="0.35">
      <c r="B622" s="119" t="s">
        <v>3757</v>
      </c>
      <c r="C622" s="122" t="s">
        <v>3758</v>
      </c>
      <c r="D622" s="118" t="s">
        <v>7935</v>
      </c>
    </row>
    <row r="623" spans="2:4" ht="14.5" x14ac:dyDescent="0.35">
      <c r="B623" s="119" t="s">
        <v>5030</v>
      </c>
      <c r="C623" s="122" t="s">
        <v>5031</v>
      </c>
      <c r="D623" s="118" t="s">
        <v>7935</v>
      </c>
    </row>
    <row r="624" spans="2:4" ht="14.5" x14ac:dyDescent="0.35">
      <c r="B624" s="119" t="s">
        <v>5028</v>
      </c>
      <c r="C624" s="122" t="s">
        <v>5029</v>
      </c>
      <c r="D624" s="118" t="s">
        <v>7935</v>
      </c>
    </row>
    <row r="625" spans="2:4" ht="14.5" x14ac:dyDescent="0.35">
      <c r="B625" s="119" t="s">
        <v>7069</v>
      </c>
      <c r="C625" s="122" t="s">
        <v>7070</v>
      </c>
      <c r="D625" s="118" t="s">
        <v>7944</v>
      </c>
    </row>
    <row r="626" spans="2:4" ht="14.5" x14ac:dyDescent="0.35">
      <c r="B626" s="119" t="s">
        <v>934</v>
      </c>
      <c r="C626" s="122" t="s">
        <v>776</v>
      </c>
      <c r="D626" s="118" t="s">
        <v>7944</v>
      </c>
    </row>
    <row r="627" spans="2:4" ht="14.5" x14ac:dyDescent="0.35">
      <c r="B627" s="119">
        <v>446</v>
      </c>
      <c r="C627" s="122" t="s">
        <v>9069</v>
      </c>
      <c r="D627" s="118" t="s">
        <v>10787</v>
      </c>
    </row>
    <row r="628" spans="2:4" ht="14.5" x14ac:dyDescent="0.35">
      <c r="B628" s="119" t="s">
        <v>11019</v>
      </c>
      <c r="C628" s="122" t="s">
        <v>11020</v>
      </c>
      <c r="D628" s="118" t="s">
        <v>10787</v>
      </c>
    </row>
    <row r="629" spans="2:4" ht="14.5" x14ac:dyDescent="0.35">
      <c r="B629" s="119" t="s">
        <v>3257</v>
      </c>
      <c r="C629" s="122" t="s">
        <v>11018</v>
      </c>
      <c r="D629" s="118" t="s">
        <v>10787</v>
      </c>
    </row>
    <row r="630" spans="2:4" ht="14.5" x14ac:dyDescent="0.35">
      <c r="B630" s="119" t="s">
        <v>3255</v>
      </c>
      <c r="C630" s="122" t="s">
        <v>3256</v>
      </c>
      <c r="D630" s="118" t="s">
        <v>10787</v>
      </c>
    </row>
    <row r="631" spans="2:4" ht="14.5" x14ac:dyDescent="0.35">
      <c r="B631" s="119">
        <v>977.06</v>
      </c>
      <c r="C631" s="122" t="s">
        <v>2882</v>
      </c>
      <c r="D631" s="118" t="s">
        <v>7934</v>
      </c>
    </row>
    <row r="632" spans="2:4" ht="14.5" x14ac:dyDescent="0.35">
      <c r="B632" s="119" t="s">
        <v>3253</v>
      </c>
      <c r="C632" s="122" t="s">
        <v>3254</v>
      </c>
      <c r="D632" s="118" t="s">
        <v>10787</v>
      </c>
    </row>
    <row r="633" spans="2:4" ht="14.5" x14ac:dyDescent="0.35">
      <c r="B633" s="119" t="s">
        <v>10661</v>
      </c>
      <c r="C633" s="122" t="s">
        <v>10662</v>
      </c>
      <c r="D633" s="118" t="s">
        <v>10787</v>
      </c>
    </row>
    <row r="634" spans="2:4" ht="14.5" x14ac:dyDescent="0.35">
      <c r="B634" s="119" t="s">
        <v>10659</v>
      </c>
      <c r="C634" s="122" t="s">
        <v>10660</v>
      </c>
      <c r="D634" s="118" t="s">
        <v>10787</v>
      </c>
    </row>
    <row r="635" spans="2:4" ht="14.5" x14ac:dyDescent="0.35">
      <c r="B635" s="119" t="s">
        <v>10657</v>
      </c>
      <c r="C635" s="122" t="s">
        <v>10658</v>
      </c>
      <c r="D635" s="118" t="s">
        <v>10787</v>
      </c>
    </row>
    <row r="636" spans="2:4" ht="14.5" x14ac:dyDescent="0.35">
      <c r="B636" s="119" t="s">
        <v>10655</v>
      </c>
      <c r="C636" s="122" t="s">
        <v>10656</v>
      </c>
      <c r="D636" s="118" t="s">
        <v>10787</v>
      </c>
    </row>
    <row r="637" spans="2:4" ht="14.5" x14ac:dyDescent="0.35">
      <c r="B637" s="119" t="s">
        <v>10653</v>
      </c>
      <c r="C637" s="122" t="s">
        <v>10654</v>
      </c>
      <c r="D637" s="118" t="s">
        <v>10787</v>
      </c>
    </row>
    <row r="638" spans="2:4" ht="14.5" x14ac:dyDescent="0.35">
      <c r="B638" s="119" t="s">
        <v>7744</v>
      </c>
      <c r="C638" s="122" t="s">
        <v>7745</v>
      </c>
      <c r="D638" s="118" t="s">
        <v>10787</v>
      </c>
    </row>
    <row r="639" spans="2:4" ht="14.5" x14ac:dyDescent="0.35">
      <c r="B639" s="119">
        <v>218.3</v>
      </c>
      <c r="C639" s="122" t="s">
        <v>6078</v>
      </c>
      <c r="D639" s="118" t="s">
        <v>10787</v>
      </c>
    </row>
    <row r="640" spans="2:4" ht="14.5" x14ac:dyDescent="0.35">
      <c r="B640" s="119">
        <v>218.1</v>
      </c>
      <c r="C640" s="122" t="s">
        <v>7772</v>
      </c>
      <c r="D640" s="118" t="s">
        <v>10787</v>
      </c>
    </row>
    <row r="641" spans="2:4" ht="14.5" x14ac:dyDescent="0.35">
      <c r="B641" s="119" t="s">
        <v>7771</v>
      </c>
      <c r="C641" s="122" t="s">
        <v>7772</v>
      </c>
      <c r="D641" s="118" t="s">
        <v>10787</v>
      </c>
    </row>
    <row r="642" spans="2:4" ht="14.5" x14ac:dyDescent="0.35">
      <c r="B642" s="119">
        <v>7190</v>
      </c>
      <c r="C642" s="122" t="s">
        <v>7772</v>
      </c>
      <c r="D642" s="118" t="s">
        <v>10787</v>
      </c>
    </row>
    <row r="643" spans="2:4" ht="14.5" x14ac:dyDescent="0.35">
      <c r="B643" s="119">
        <v>7024</v>
      </c>
      <c r="C643" s="122" t="s">
        <v>2947</v>
      </c>
      <c r="D643" s="118" t="s">
        <v>7940</v>
      </c>
    </row>
    <row r="644" spans="2:4" ht="14.5" x14ac:dyDescent="0.35">
      <c r="B644" s="119">
        <v>218.2</v>
      </c>
      <c r="C644" s="122" t="s">
        <v>6079</v>
      </c>
      <c r="D644" s="118" t="s">
        <v>10787</v>
      </c>
    </row>
    <row r="645" spans="2:4" ht="14.5" x14ac:dyDescent="0.35">
      <c r="B645" s="119" t="s">
        <v>7770</v>
      </c>
      <c r="C645" s="122" t="s">
        <v>6079</v>
      </c>
      <c r="D645" s="118" t="s">
        <v>10787</v>
      </c>
    </row>
    <row r="646" spans="2:4" ht="14.5" x14ac:dyDescent="0.35">
      <c r="B646" s="119">
        <v>7191</v>
      </c>
      <c r="C646" s="122" t="s">
        <v>6079</v>
      </c>
      <c r="D646" s="118" t="s">
        <v>10787</v>
      </c>
    </row>
    <row r="647" spans="2:4" ht="14.5" x14ac:dyDescent="0.35">
      <c r="B647" s="119" t="s">
        <v>3186</v>
      </c>
      <c r="C647" s="122" t="s">
        <v>3187</v>
      </c>
      <c r="D647" s="118" t="s">
        <v>10787</v>
      </c>
    </row>
    <row r="648" spans="2:4" ht="14.5" x14ac:dyDescent="0.35">
      <c r="B648" s="119">
        <v>306</v>
      </c>
      <c r="C648" s="122" t="s">
        <v>7959</v>
      </c>
      <c r="D648" s="118" t="s">
        <v>10787</v>
      </c>
    </row>
    <row r="649" spans="2:4" ht="14.5" x14ac:dyDescent="0.35">
      <c r="B649" s="119" t="s">
        <v>7958</v>
      </c>
      <c r="C649" s="122" t="s">
        <v>7959</v>
      </c>
      <c r="D649" s="118" t="s">
        <v>10787</v>
      </c>
    </row>
    <row r="650" spans="2:4" ht="14.5" x14ac:dyDescent="0.35">
      <c r="B650" s="119" t="s">
        <v>7167</v>
      </c>
      <c r="C650" s="122" t="s">
        <v>7168</v>
      </c>
      <c r="D650" s="118" t="s">
        <v>7944</v>
      </c>
    </row>
    <row r="651" spans="2:4" ht="14.5" x14ac:dyDescent="0.35">
      <c r="B651" s="119" t="s">
        <v>757</v>
      </c>
      <c r="C651" s="122" t="s">
        <v>758</v>
      </c>
      <c r="D651" s="118" t="s">
        <v>7944</v>
      </c>
    </row>
    <row r="652" spans="2:4" ht="14.5" x14ac:dyDescent="0.35">
      <c r="B652" s="119" t="s">
        <v>7158</v>
      </c>
      <c r="C652" s="122" t="s">
        <v>758</v>
      </c>
      <c r="D652" s="118" t="s">
        <v>7944</v>
      </c>
    </row>
    <row r="653" spans="2:4" ht="14.5" x14ac:dyDescent="0.35">
      <c r="B653" s="119" t="s">
        <v>4909</v>
      </c>
      <c r="C653" s="122" t="s">
        <v>758</v>
      </c>
      <c r="D653" s="118" t="s">
        <v>7944</v>
      </c>
    </row>
    <row r="654" spans="2:4" ht="14.5" x14ac:dyDescent="0.35">
      <c r="B654" s="119" t="s">
        <v>8924</v>
      </c>
      <c r="C654" s="122" t="s">
        <v>8925</v>
      </c>
      <c r="D654" s="118" t="s">
        <v>7936</v>
      </c>
    </row>
    <row r="655" spans="2:4" ht="14.5" x14ac:dyDescent="0.35">
      <c r="B655" s="119" t="s">
        <v>759</v>
      </c>
      <c r="C655" s="122" t="s">
        <v>760</v>
      </c>
      <c r="D655" s="118" t="s">
        <v>7944</v>
      </c>
    </row>
    <row r="656" spans="2:4" ht="14.5" x14ac:dyDescent="0.35">
      <c r="B656" s="119" t="s">
        <v>7159</v>
      </c>
      <c r="C656" s="122" t="s">
        <v>760</v>
      </c>
      <c r="D656" s="118" t="s">
        <v>7944</v>
      </c>
    </row>
    <row r="657" spans="2:4" ht="14.5" x14ac:dyDescent="0.35">
      <c r="B657" s="119" t="s">
        <v>4910</v>
      </c>
      <c r="C657" s="122" t="s">
        <v>760</v>
      </c>
      <c r="D657" s="118" t="s">
        <v>7944</v>
      </c>
    </row>
    <row r="658" spans="2:4" ht="14.5" x14ac:dyDescent="0.35">
      <c r="B658" s="119" t="s">
        <v>2035</v>
      </c>
      <c r="C658" s="122" t="s">
        <v>2036</v>
      </c>
      <c r="D658" s="118" t="s">
        <v>7935</v>
      </c>
    </row>
    <row r="659" spans="2:4" ht="14.5" x14ac:dyDescent="0.35">
      <c r="B659" s="119" t="s">
        <v>8922</v>
      </c>
      <c r="C659" s="122" t="s">
        <v>8923</v>
      </c>
      <c r="D659" s="118" t="s">
        <v>7936</v>
      </c>
    </row>
    <row r="660" spans="2:4" ht="14.5" x14ac:dyDescent="0.35">
      <c r="B660" s="119" t="s">
        <v>761</v>
      </c>
      <c r="C660" s="122" t="s">
        <v>762</v>
      </c>
      <c r="D660" s="118" t="s">
        <v>7944</v>
      </c>
    </row>
    <row r="661" spans="2:4" ht="14.5" x14ac:dyDescent="0.35">
      <c r="B661" s="119" t="s">
        <v>8875</v>
      </c>
      <c r="C661" s="122" t="s">
        <v>8876</v>
      </c>
      <c r="D661" s="118" t="s">
        <v>7935</v>
      </c>
    </row>
    <row r="662" spans="2:4" ht="14.5" x14ac:dyDescent="0.35">
      <c r="B662" s="119" t="s">
        <v>8283</v>
      </c>
      <c r="C662" s="122" t="s">
        <v>8284</v>
      </c>
      <c r="D662" s="118" t="s">
        <v>7935</v>
      </c>
    </row>
    <row r="663" spans="2:4" ht="14.5" x14ac:dyDescent="0.35">
      <c r="B663" s="119" t="s">
        <v>3119</v>
      </c>
      <c r="C663" s="122" t="s">
        <v>8284</v>
      </c>
      <c r="D663" s="118" t="s">
        <v>7936</v>
      </c>
    </row>
    <row r="664" spans="2:4" ht="14.5" x14ac:dyDescent="0.35">
      <c r="B664" s="119" t="s">
        <v>8926</v>
      </c>
      <c r="C664" s="122" t="s">
        <v>8927</v>
      </c>
      <c r="D664" s="118" t="s">
        <v>7936</v>
      </c>
    </row>
    <row r="665" spans="2:4" ht="14.5" x14ac:dyDescent="0.35">
      <c r="B665" s="119">
        <v>10218</v>
      </c>
      <c r="C665" s="122" t="s">
        <v>9070</v>
      </c>
      <c r="D665" s="118" t="s">
        <v>7937</v>
      </c>
    </row>
    <row r="666" spans="2:4" ht="14.5" x14ac:dyDescent="0.35">
      <c r="B666" s="119">
        <v>10219</v>
      </c>
      <c r="C666" s="122" t="s">
        <v>9071</v>
      </c>
      <c r="D666" s="118" t="s">
        <v>7937</v>
      </c>
    </row>
    <row r="667" spans="2:4" ht="14.5" x14ac:dyDescent="0.35">
      <c r="B667" s="119" t="s">
        <v>6458</v>
      </c>
      <c r="C667" s="122" t="s">
        <v>6459</v>
      </c>
      <c r="D667" s="118" t="s">
        <v>10787</v>
      </c>
    </row>
    <row r="668" spans="2:4" ht="14.5" x14ac:dyDescent="0.35">
      <c r="B668" s="119" t="s">
        <v>2198</v>
      </c>
      <c r="C668" s="122" t="s">
        <v>2199</v>
      </c>
      <c r="D668" s="118" t="s">
        <v>10787</v>
      </c>
    </row>
    <row r="669" spans="2:4" ht="14.5" x14ac:dyDescent="0.35">
      <c r="B669" s="119">
        <v>977.26</v>
      </c>
      <c r="C669" s="122" t="s">
        <v>7041</v>
      </c>
      <c r="D669" s="118" t="s">
        <v>7934</v>
      </c>
    </row>
    <row r="670" spans="2:4" ht="14.5" x14ac:dyDescent="0.35">
      <c r="B670" s="119">
        <v>993.1</v>
      </c>
      <c r="C670" s="122" t="s">
        <v>10439</v>
      </c>
      <c r="D670" s="118" t="s">
        <v>7934</v>
      </c>
    </row>
    <row r="671" spans="2:4" ht="14.5" x14ac:dyDescent="0.35">
      <c r="B671" s="119">
        <v>974.38</v>
      </c>
      <c r="C671" s="122" t="s">
        <v>3805</v>
      </c>
      <c r="D671" s="118" t="s">
        <v>7934</v>
      </c>
    </row>
    <row r="672" spans="2:4" ht="14.5" x14ac:dyDescent="0.35">
      <c r="B672" s="119">
        <v>976.3</v>
      </c>
      <c r="C672" s="122" t="s">
        <v>3805</v>
      </c>
      <c r="D672" s="118" t="s">
        <v>7934</v>
      </c>
    </row>
    <row r="673" spans="2:4" ht="14.5" x14ac:dyDescent="0.35">
      <c r="B673" s="119" t="s">
        <v>6536</v>
      </c>
      <c r="C673" s="122" t="s">
        <v>6537</v>
      </c>
      <c r="D673" s="118" t="s">
        <v>10787</v>
      </c>
    </row>
    <row r="674" spans="2:4" ht="14.5" x14ac:dyDescent="0.35">
      <c r="B674" s="119" t="s">
        <v>10561</v>
      </c>
      <c r="C674" s="122" t="s">
        <v>6209</v>
      </c>
      <c r="D674" s="118" t="s">
        <v>7944</v>
      </c>
    </row>
    <row r="675" spans="2:4" ht="14.5" x14ac:dyDescent="0.35">
      <c r="B675" s="119" t="s">
        <v>6208</v>
      </c>
      <c r="C675" s="122" t="s">
        <v>6209</v>
      </c>
      <c r="D675" s="118" t="s">
        <v>7944</v>
      </c>
    </row>
    <row r="676" spans="2:4" ht="14.5" x14ac:dyDescent="0.35">
      <c r="B676" s="119" t="s">
        <v>5325</v>
      </c>
      <c r="C676" s="122" t="s">
        <v>9451</v>
      </c>
      <c r="D676" s="118" t="s">
        <v>7936</v>
      </c>
    </row>
    <row r="677" spans="2:4" ht="14.5" x14ac:dyDescent="0.35">
      <c r="B677" s="119">
        <v>219.1</v>
      </c>
      <c r="C677" s="122" t="s">
        <v>809</v>
      </c>
      <c r="D677" s="118" t="s">
        <v>10787</v>
      </c>
    </row>
    <row r="678" spans="2:4" ht="14.5" x14ac:dyDescent="0.35">
      <c r="B678" s="119" t="s">
        <v>139</v>
      </c>
      <c r="C678" s="122" t="s">
        <v>809</v>
      </c>
      <c r="D678" s="118" t="s">
        <v>10787</v>
      </c>
    </row>
    <row r="679" spans="2:4" ht="14.5" x14ac:dyDescent="0.35">
      <c r="B679" s="119">
        <v>7200</v>
      </c>
      <c r="C679" s="122" t="s">
        <v>809</v>
      </c>
      <c r="D679" s="118" t="s">
        <v>10787</v>
      </c>
    </row>
    <row r="680" spans="2:4" ht="14.5" x14ac:dyDescent="0.35">
      <c r="B680" s="119">
        <v>7027</v>
      </c>
      <c r="C680" s="122" t="s">
        <v>5777</v>
      </c>
      <c r="D680" s="118" t="s">
        <v>7940</v>
      </c>
    </row>
    <row r="681" spans="2:4" ht="14.5" x14ac:dyDescent="0.35">
      <c r="B681" s="119">
        <v>219.2</v>
      </c>
      <c r="C681" s="122" t="s">
        <v>808</v>
      </c>
      <c r="D681" s="118" t="s">
        <v>10787</v>
      </c>
    </row>
    <row r="682" spans="2:4" ht="14.5" x14ac:dyDescent="0.35">
      <c r="B682" s="119" t="s">
        <v>138</v>
      </c>
      <c r="C682" s="122" t="s">
        <v>808</v>
      </c>
      <c r="D682" s="118" t="s">
        <v>10787</v>
      </c>
    </row>
    <row r="683" spans="2:4" ht="14.5" x14ac:dyDescent="0.35">
      <c r="B683" s="119">
        <v>7201</v>
      </c>
      <c r="C683" s="122" t="s">
        <v>808</v>
      </c>
      <c r="D683" s="118" t="s">
        <v>10787</v>
      </c>
    </row>
    <row r="684" spans="2:4" ht="14.5" x14ac:dyDescent="0.35">
      <c r="B684" s="119" t="s">
        <v>7165</v>
      </c>
      <c r="C684" s="122" t="s">
        <v>7166</v>
      </c>
      <c r="D684" s="118" t="s">
        <v>7944</v>
      </c>
    </row>
    <row r="685" spans="2:4" ht="14.5" x14ac:dyDescent="0.35">
      <c r="B685" s="119" t="s">
        <v>7856</v>
      </c>
      <c r="C685" s="122" t="s">
        <v>7857</v>
      </c>
      <c r="D685" s="118" t="s">
        <v>7936</v>
      </c>
    </row>
    <row r="686" spans="2:4" ht="14.5" x14ac:dyDescent="0.35">
      <c r="B686" s="119" t="s">
        <v>6402</v>
      </c>
      <c r="C686" s="122" t="s">
        <v>7857</v>
      </c>
      <c r="D686" s="118" t="s">
        <v>7944</v>
      </c>
    </row>
    <row r="687" spans="2:4" ht="14.5" x14ac:dyDescent="0.35">
      <c r="B687" s="119" t="s">
        <v>7032</v>
      </c>
      <c r="C687" s="122" t="s">
        <v>7857</v>
      </c>
      <c r="D687" s="118" t="s">
        <v>7944</v>
      </c>
    </row>
    <row r="688" spans="2:4" ht="14.5" x14ac:dyDescent="0.35">
      <c r="B688" s="119" t="s">
        <v>4907</v>
      </c>
      <c r="C688" s="122" t="s">
        <v>7857</v>
      </c>
      <c r="D688" s="118" t="s">
        <v>7944</v>
      </c>
    </row>
    <row r="689" spans="2:4" ht="14.5" x14ac:dyDescent="0.35">
      <c r="B689" s="119" t="s">
        <v>7858</v>
      </c>
      <c r="C689" s="122" t="s">
        <v>3531</v>
      </c>
      <c r="D689" s="118" t="s">
        <v>7936</v>
      </c>
    </row>
    <row r="690" spans="2:4" ht="14.5" x14ac:dyDescent="0.35">
      <c r="B690" s="119" t="s">
        <v>963</v>
      </c>
      <c r="C690" s="122" t="s">
        <v>3531</v>
      </c>
      <c r="D690" s="118" t="s">
        <v>7944</v>
      </c>
    </row>
    <row r="691" spans="2:4" ht="14.5" x14ac:dyDescent="0.35">
      <c r="B691" s="119" t="s">
        <v>7033</v>
      </c>
      <c r="C691" s="122" t="s">
        <v>3531</v>
      </c>
      <c r="D691" s="118" t="s">
        <v>7944</v>
      </c>
    </row>
    <row r="692" spans="2:4" ht="14.5" x14ac:dyDescent="0.35">
      <c r="B692" s="119" t="s">
        <v>4908</v>
      </c>
      <c r="C692" s="122" t="s">
        <v>3531</v>
      </c>
      <c r="D692" s="118" t="s">
        <v>7944</v>
      </c>
    </row>
    <row r="693" spans="2:4" ht="14.5" x14ac:dyDescent="0.35">
      <c r="B693" s="119" t="s">
        <v>2039</v>
      </c>
      <c r="C693" s="122" t="s">
        <v>2040</v>
      </c>
      <c r="D693" s="118" t="s">
        <v>7935</v>
      </c>
    </row>
    <row r="694" spans="2:4" ht="14.5" x14ac:dyDescent="0.35">
      <c r="B694" s="119" t="s">
        <v>3251</v>
      </c>
      <c r="C694" s="122" t="s">
        <v>3252</v>
      </c>
      <c r="D694" s="118" t="s">
        <v>7936</v>
      </c>
    </row>
    <row r="695" spans="2:4" ht="14.5" x14ac:dyDescent="0.35">
      <c r="B695" s="119" t="s">
        <v>6401</v>
      </c>
      <c r="C695" s="122" t="s">
        <v>3252</v>
      </c>
      <c r="D695" s="118" t="s">
        <v>7944</v>
      </c>
    </row>
    <row r="696" spans="2:4" ht="14.5" x14ac:dyDescent="0.35">
      <c r="B696" s="119" t="s">
        <v>2037</v>
      </c>
      <c r="C696" s="122" t="s">
        <v>2038</v>
      </c>
      <c r="D696" s="118" t="s">
        <v>7935</v>
      </c>
    </row>
    <row r="697" spans="2:4" ht="14.5" x14ac:dyDescent="0.35">
      <c r="B697" s="119" t="s">
        <v>4688</v>
      </c>
      <c r="C697" s="122" t="s">
        <v>4689</v>
      </c>
      <c r="D697" s="118" t="s">
        <v>10787</v>
      </c>
    </row>
    <row r="698" spans="2:4" ht="14.5" x14ac:dyDescent="0.35">
      <c r="B698" s="119" t="s">
        <v>5978</v>
      </c>
      <c r="C698" s="122" t="s">
        <v>5979</v>
      </c>
      <c r="D698" s="118" t="s">
        <v>7936</v>
      </c>
    </row>
    <row r="699" spans="2:4" ht="14.5" x14ac:dyDescent="0.35">
      <c r="B699" s="119">
        <v>991.14</v>
      </c>
      <c r="C699" s="122" t="s">
        <v>3154</v>
      </c>
      <c r="D699" s="118" t="s">
        <v>7934</v>
      </c>
    </row>
    <row r="700" spans="2:4" ht="14.5" x14ac:dyDescent="0.35">
      <c r="B700" s="119">
        <v>8368</v>
      </c>
      <c r="C700" s="122" t="s">
        <v>10898</v>
      </c>
      <c r="D700" s="118" t="s">
        <v>7937</v>
      </c>
    </row>
    <row r="701" spans="2:4" ht="14.5" x14ac:dyDescent="0.35">
      <c r="B701" s="119" t="s">
        <v>10900</v>
      </c>
      <c r="C701" s="122" t="s">
        <v>10901</v>
      </c>
      <c r="D701" s="118" t="s">
        <v>10902</v>
      </c>
    </row>
    <row r="702" spans="2:4" ht="14.5" x14ac:dyDescent="0.35">
      <c r="B702" s="119" t="s">
        <v>10903</v>
      </c>
      <c r="C702" s="122" t="s">
        <v>10901</v>
      </c>
      <c r="D702" s="118" t="s">
        <v>10902</v>
      </c>
    </row>
    <row r="703" spans="2:4" ht="14.5" x14ac:dyDescent="0.35">
      <c r="B703" s="119" t="s">
        <v>10904</v>
      </c>
      <c r="C703" s="122" t="s">
        <v>10901</v>
      </c>
      <c r="D703" s="118" t="s">
        <v>10902</v>
      </c>
    </row>
    <row r="704" spans="2:4" ht="14.5" x14ac:dyDescent="0.35">
      <c r="B704" s="119" t="s">
        <v>10905</v>
      </c>
      <c r="C704" s="122" t="s">
        <v>10901</v>
      </c>
      <c r="D704" s="118" t="s">
        <v>10902</v>
      </c>
    </row>
    <row r="705" spans="2:4" ht="14.5" x14ac:dyDescent="0.35">
      <c r="B705" s="119" t="s">
        <v>10990</v>
      </c>
      <c r="C705" s="122" t="s">
        <v>10991</v>
      </c>
      <c r="D705" s="118" t="s">
        <v>7935</v>
      </c>
    </row>
    <row r="706" spans="2:4" ht="14.5" x14ac:dyDescent="0.35">
      <c r="B706" s="119" t="s">
        <v>10988</v>
      </c>
      <c r="C706" s="122" t="s">
        <v>10989</v>
      </c>
      <c r="D706" s="118" t="s">
        <v>7935</v>
      </c>
    </row>
    <row r="707" spans="2:4" ht="14.5" x14ac:dyDescent="0.35">
      <c r="B707" s="119">
        <v>989.11</v>
      </c>
      <c r="C707" s="122" t="s">
        <v>5049</v>
      </c>
      <c r="D707" s="118" t="s">
        <v>7934</v>
      </c>
    </row>
    <row r="708" spans="2:4" ht="14.5" x14ac:dyDescent="0.35">
      <c r="B708" s="119" t="s">
        <v>353</v>
      </c>
      <c r="C708" s="122" t="s">
        <v>4434</v>
      </c>
      <c r="D708" s="118" t="s">
        <v>7935</v>
      </c>
    </row>
    <row r="709" spans="2:4" ht="14.5" x14ac:dyDescent="0.35">
      <c r="B709" s="119" t="s">
        <v>4433</v>
      </c>
      <c r="C709" s="122" t="s">
        <v>4434</v>
      </c>
      <c r="D709" s="118" t="s">
        <v>7935</v>
      </c>
    </row>
    <row r="710" spans="2:4" ht="14.5" x14ac:dyDescent="0.35">
      <c r="B710" s="119" t="s">
        <v>10992</v>
      </c>
      <c r="C710" s="122" t="s">
        <v>10993</v>
      </c>
      <c r="D710" s="118" t="s">
        <v>7935</v>
      </c>
    </row>
    <row r="711" spans="2:4" ht="14.5" x14ac:dyDescent="0.35">
      <c r="B711" s="119">
        <v>3.4</v>
      </c>
      <c r="C711" s="122" t="s">
        <v>10987</v>
      </c>
      <c r="D711" s="118" t="s">
        <v>7935</v>
      </c>
    </row>
    <row r="712" spans="2:4" ht="14.5" x14ac:dyDescent="0.35">
      <c r="B712" s="119">
        <v>3.5</v>
      </c>
      <c r="C712" s="122" t="s">
        <v>5710</v>
      </c>
      <c r="D712" s="118" t="s">
        <v>7935</v>
      </c>
    </row>
    <row r="713" spans="2:4" ht="14.5" x14ac:dyDescent="0.35">
      <c r="B713" s="119" t="s">
        <v>10463</v>
      </c>
      <c r="C713" s="122" t="s">
        <v>10464</v>
      </c>
      <c r="D713" s="118" t="s">
        <v>7936</v>
      </c>
    </row>
    <row r="714" spans="2:4" ht="14.5" x14ac:dyDescent="0.35">
      <c r="B714" s="119">
        <v>110.2</v>
      </c>
      <c r="C714" s="122" t="s">
        <v>3847</v>
      </c>
      <c r="D714" s="118" t="s">
        <v>10787</v>
      </c>
    </row>
    <row r="715" spans="2:4" ht="14.5" x14ac:dyDescent="0.35">
      <c r="B715" s="119">
        <v>110.1</v>
      </c>
      <c r="C715" s="122" t="s">
        <v>3848</v>
      </c>
      <c r="D715" s="118" t="s">
        <v>10787</v>
      </c>
    </row>
    <row r="716" spans="2:4" ht="14.5" x14ac:dyDescent="0.35">
      <c r="B716" s="119">
        <v>110.3</v>
      </c>
      <c r="C716" s="122" t="s">
        <v>4836</v>
      </c>
      <c r="D716" s="118" t="s">
        <v>10787</v>
      </c>
    </row>
    <row r="717" spans="2:4" ht="14.5" x14ac:dyDescent="0.35">
      <c r="B717" s="119" t="s">
        <v>3812</v>
      </c>
      <c r="C717" s="122" t="s">
        <v>3813</v>
      </c>
      <c r="D717" s="118" t="s">
        <v>7935</v>
      </c>
    </row>
    <row r="718" spans="2:4" ht="14.5" x14ac:dyDescent="0.35">
      <c r="B718" s="119" t="s">
        <v>8870</v>
      </c>
      <c r="C718" s="122" t="s">
        <v>6400</v>
      </c>
      <c r="D718" s="118" t="s">
        <v>7935</v>
      </c>
    </row>
    <row r="719" spans="2:4" ht="14.5" x14ac:dyDescent="0.35">
      <c r="B719" s="119" t="s">
        <v>6399</v>
      </c>
      <c r="C719" s="122" t="s">
        <v>6400</v>
      </c>
      <c r="D719" s="118" t="s">
        <v>7944</v>
      </c>
    </row>
    <row r="720" spans="2:4" ht="14.5" x14ac:dyDescent="0.35">
      <c r="B720" s="119" t="s">
        <v>3808</v>
      </c>
      <c r="C720" s="122" t="s">
        <v>3809</v>
      </c>
      <c r="D720" s="118" t="s">
        <v>7935</v>
      </c>
    </row>
    <row r="721" spans="2:4" ht="14.5" x14ac:dyDescent="0.35">
      <c r="B721" s="119" t="s">
        <v>3810</v>
      </c>
      <c r="C721" s="122" t="s">
        <v>3811</v>
      </c>
      <c r="D721" s="118" t="s">
        <v>7935</v>
      </c>
    </row>
    <row r="722" spans="2:4" ht="14.5" x14ac:dyDescent="0.35">
      <c r="B722" s="119">
        <v>8025</v>
      </c>
      <c r="C722" s="122" t="s">
        <v>10890</v>
      </c>
      <c r="D722" s="118" t="s">
        <v>7937</v>
      </c>
    </row>
    <row r="723" spans="2:4" ht="14.5" x14ac:dyDescent="0.35">
      <c r="B723" s="119">
        <v>8515</v>
      </c>
      <c r="C723" s="122" t="s">
        <v>2390</v>
      </c>
      <c r="D723" s="118" t="s">
        <v>10787</v>
      </c>
    </row>
    <row r="724" spans="2:4" ht="14.5" x14ac:dyDescent="0.35">
      <c r="B724" s="119" t="s">
        <v>8602</v>
      </c>
      <c r="C724" s="122" t="s">
        <v>8603</v>
      </c>
      <c r="D724" s="118" t="s">
        <v>7942</v>
      </c>
    </row>
    <row r="725" spans="2:4" ht="14.5" x14ac:dyDescent="0.35">
      <c r="B725" s="119" t="s">
        <v>10080</v>
      </c>
      <c r="C725" s="122" t="s">
        <v>10081</v>
      </c>
      <c r="D725" s="118" t="s">
        <v>7942</v>
      </c>
    </row>
    <row r="726" spans="2:4" ht="14.5" x14ac:dyDescent="0.35">
      <c r="B726" s="119" t="s">
        <v>9649</v>
      </c>
      <c r="C726" s="122" t="s">
        <v>9650</v>
      </c>
      <c r="D726" s="118" t="s">
        <v>7942</v>
      </c>
    </row>
    <row r="727" spans="2:4" ht="14.5" x14ac:dyDescent="0.35">
      <c r="B727" s="119" t="s">
        <v>10078</v>
      </c>
      <c r="C727" s="122" t="s">
        <v>10079</v>
      </c>
      <c r="D727" s="118" t="s">
        <v>7942</v>
      </c>
    </row>
    <row r="728" spans="2:4" ht="14.5" x14ac:dyDescent="0.35">
      <c r="B728" s="119" t="s">
        <v>10076</v>
      </c>
      <c r="C728" s="122" t="s">
        <v>10077</v>
      </c>
      <c r="D728" s="118" t="s">
        <v>7942</v>
      </c>
    </row>
    <row r="729" spans="2:4" ht="14.5" x14ac:dyDescent="0.35">
      <c r="B729" s="119" t="s">
        <v>1183</v>
      </c>
      <c r="C729" s="122" t="s">
        <v>1184</v>
      </c>
      <c r="D729" s="118" t="s">
        <v>7936</v>
      </c>
    </row>
    <row r="730" spans="2:4" ht="14.5" x14ac:dyDescent="0.35">
      <c r="B730" s="119">
        <v>120.1</v>
      </c>
      <c r="C730" s="122" t="s">
        <v>5378</v>
      </c>
      <c r="D730" s="118" t="s">
        <v>10787</v>
      </c>
    </row>
    <row r="731" spans="2:4" ht="14.5" x14ac:dyDescent="0.35">
      <c r="B731" s="119" t="s">
        <v>5037</v>
      </c>
      <c r="C731" s="122" t="s">
        <v>4693</v>
      </c>
      <c r="D731" s="118" t="s">
        <v>7935</v>
      </c>
    </row>
    <row r="732" spans="2:4" ht="14.5" x14ac:dyDescent="0.35">
      <c r="B732" s="119" t="s">
        <v>7238</v>
      </c>
      <c r="C732" s="122" t="s">
        <v>7237</v>
      </c>
      <c r="D732" s="118" t="s">
        <v>7936</v>
      </c>
    </row>
    <row r="733" spans="2:4" ht="14.5" x14ac:dyDescent="0.35">
      <c r="B733" s="119" t="s">
        <v>7236</v>
      </c>
      <c r="C733" s="122" t="s">
        <v>7237</v>
      </c>
      <c r="D733" s="118" t="s">
        <v>7936</v>
      </c>
    </row>
    <row r="734" spans="2:4" ht="14.5" x14ac:dyDescent="0.35">
      <c r="B734" s="119" t="s">
        <v>5286</v>
      </c>
      <c r="C734" s="122" t="s">
        <v>5287</v>
      </c>
      <c r="D734" s="118" t="s">
        <v>10787</v>
      </c>
    </row>
    <row r="735" spans="2:4" ht="14.5" x14ac:dyDescent="0.35">
      <c r="B735" s="119">
        <v>2510</v>
      </c>
      <c r="C735" s="122" t="s">
        <v>1519</v>
      </c>
      <c r="D735" s="118" t="s">
        <v>7935</v>
      </c>
    </row>
    <row r="736" spans="2:4" ht="14.5" x14ac:dyDescent="0.35">
      <c r="B736" s="119">
        <v>8160</v>
      </c>
      <c r="C736" s="122" t="s">
        <v>4632</v>
      </c>
      <c r="D736" s="118" t="s">
        <v>7937</v>
      </c>
    </row>
    <row r="737" spans="2:4" ht="14.5" x14ac:dyDescent="0.35">
      <c r="B737" s="119" t="s">
        <v>3196</v>
      </c>
      <c r="C737" s="122" t="s">
        <v>3197</v>
      </c>
      <c r="D737" s="118" t="s">
        <v>7943</v>
      </c>
    </row>
    <row r="738" spans="2:4" ht="14.5" x14ac:dyDescent="0.35">
      <c r="B738" s="119">
        <v>992.3</v>
      </c>
      <c r="C738" s="122" t="s">
        <v>10456</v>
      </c>
      <c r="D738" s="118" t="s">
        <v>7934</v>
      </c>
    </row>
    <row r="739" spans="2:4" ht="14.5" x14ac:dyDescent="0.35">
      <c r="B739" s="119" t="s">
        <v>9214</v>
      </c>
      <c r="C739" s="122" t="s">
        <v>9215</v>
      </c>
      <c r="D739" s="118" t="s">
        <v>10787</v>
      </c>
    </row>
    <row r="740" spans="2:4" ht="14.5" x14ac:dyDescent="0.35">
      <c r="B740" s="119">
        <v>220.1</v>
      </c>
      <c r="C740" s="122" t="s">
        <v>807</v>
      </c>
      <c r="D740" s="118" t="s">
        <v>10787</v>
      </c>
    </row>
    <row r="741" spans="2:4" ht="14.5" x14ac:dyDescent="0.35">
      <c r="B741" s="119" t="s">
        <v>137</v>
      </c>
      <c r="C741" s="122" t="s">
        <v>807</v>
      </c>
      <c r="D741" s="118" t="s">
        <v>10787</v>
      </c>
    </row>
    <row r="742" spans="2:4" ht="14.5" x14ac:dyDescent="0.35">
      <c r="B742" s="119">
        <v>7210</v>
      </c>
      <c r="C742" s="122" t="s">
        <v>807</v>
      </c>
      <c r="D742" s="118" t="s">
        <v>10787</v>
      </c>
    </row>
    <row r="743" spans="2:4" ht="14.5" x14ac:dyDescent="0.35">
      <c r="B743" s="119">
        <v>7029</v>
      </c>
      <c r="C743" s="122" t="s">
        <v>5776</v>
      </c>
      <c r="D743" s="118" t="s">
        <v>7940</v>
      </c>
    </row>
    <row r="744" spans="2:4" ht="14.5" x14ac:dyDescent="0.35">
      <c r="B744" s="119">
        <v>220.2</v>
      </c>
      <c r="C744" s="122" t="s">
        <v>806</v>
      </c>
      <c r="D744" s="118" t="s">
        <v>10787</v>
      </c>
    </row>
    <row r="745" spans="2:4" ht="14.5" x14ac:dyDescent="0.35">
      <c r="B745" s="119" t="s">
        <v>4428</v>
      </c>
      <c r="C745" s="122" t="s">
        <v>806</v>
      </c>
      <c r="D745" s="118" t="s">
        <v>10787</v>
      </c>
    </row>
    <row r="746" spans="2:4" ht="14.5" x14ac:dyDescent="0.35">
      <c r="B746" s="119">
        <v>7211</v>
      </c>
      <c r="C746" s="122" t="s">
        <v>806</v>
      </c>
      <c r="D746" s="118" t="s">
        <v>10787</v>
      </c>
    </row>
    <row r="747" spans="2:4" ht="14.5" x14ac:dyDescent="0.35">
      <c r="B747" s="119" t="s">
        <v>10562</v>
      </c>
      <c r="C747" s="122" t="s">
        <v>10563</v>
      </c>
      <c r="D747" s="118" t="s">
        <v>7944</v>
      </c>
    </row>
    <row r="748" spans="2:4" ht="14.5" x14ac:dyDescent="0.35">
      <c r="B748" s="119">
        <v>8506</v>
      </c>
      <c r="C748" s="122" t="s">
        <v>9641</v>
      </c>
      <c r="D748" s="118" t="s">
        <v>7937</v>
      </c>
    </row>
    <row r="749" spans="2:4" ht="14.5" x14ac:dyDescent="0.35">
      <c r="B749" s="119" t="s">
        <v>9839</v>
      </c>
      <c r="C749" s="122" t="s">
        <v>9840</v>
      </c>
      <c r="D749" s="118" t="s">
        <v>7936</v>
      </c>
    </row>
    <row r="750" spans="2:4" ht="14.5" x14ac:dyDescent="0.35">
      <c r="B750" s="119" t="s">
        <v>6395</v>
      </c>
      <c r="C750" s="122" t="s">
        <v>6396</v>
      </c>
      <c r="D750" s="118" t="s">
        <v>7944</v>
      </c>
    </row>
    <row r="751" spans="2:4" ht="14.5" x14ac:dyDescent="0.35">
      <c r="B751" s="119" t="s">
        <v>7767</v>
      </c>
      <c r="C751" s="122" t="s">
        <v>6396</v>
      </c>
      <c r="D751" s="118" t="s">
        <v>7944</v>
      </c>
    </row>
    <row r="752" spans="2:4" ht="14.5" x14ac:dyDescent="0.35">
      <c r="B752" s="119" t="s">
        <v>4905</v>
      </c>
      <c r="C752" s="122" t="s">
        <v>6396</v>
      </c>
      <c r="D752" s="118" t="s">
        <v>7944</v>
      </c>
    </row>
    <row r="753" spans="2:4" ht="14.5" x14ac:dyDescent="0.35">
      <c r="B753" s="119" t="s">
        <v>5444</v>
      </c>
      <c r="C753" s="122" t="s">
        <v>5445</v>
      </c>
      <c r="D753" s="118" t="s">
        <v>7936</v>
      </c>
    </row>
    <row r="754" spans="2:4" ht="14.5" x14ac:dyDescent="0.35">
      <c r="B754" s="119" t="s">
        <v>6397</v>
      </c>
      <c r="C754" s="122" t="s">
        <v>6398</v>
      </c>
      <c r="D754" s="118" t="s">
        <v>7944</v>
      </c>
    </row>
    <row r="755" spans="2:4" ht="14.5" x14ac:dyDescent="0.35">
      <c r="B755" s="119" t="s">
        <v>7768</v>
      </c>
      <c r="C755" s="122" t="s">
        <v>6398</v>
      </c>
      <c r="D755" s="118" t="s">
        <v>7944</v>
      </c>
    </row>
    <row r="756" spans="2:4" ht="14.5" x14ac:dyDescent="0.35">
      <c r="B756" s="119" t="s">
        <v>4906</v>
      </c>
      <c r="C756" s="122" t="s">
        <v>6398</v>
      </c>
      <c r="D756" s="118" t="s">
        <v>7944</v>
      </c>
    </row>
    <row r="757" spans="2:4" ht="14.5" x14ac:dyDescent="0.35">
      <c r="B757" s="119" t="s">
        <v>7051</v>
      </c>
      <c r="C757" s="122" t="s">
        <v>7052</v>
      </c>
      <c r="D757" s="118" t="s">
        <v>7935</v>
      </c>
    </row>
    <row r="758" spans="2:4" ht="14.5" x14ac:dyDescent="0.35">
      <c r="B758" s="119" t="s">
        <v>9837</v>
      </c>
      <c r="C758" s="122" t="s">
        <v>9838</v>
      </c>
      <c r="D758" s="118" t="s">
        <v>7936</v>
      </c>
    </row>
    <row r="759" spans="2:4" ht="14.5" x14ac:dyDescent="0.35">
      <c r="B759" s="119" t="s">
        <v>6393</v>
      </c>
      <c r="C759" s="122" t="s">
        <v>6394</v>
      </c>
      <c r="D759" s="118" t="s">
        <v>7944</v>
      </c>
    </row>
    <row r="760" spans="2:4" ht="14.5" x14ac:dyDescent="0.35">
      <c r="B760" s="119" t="s">
        <v>7049</v>
      </c>
      <c r="C760" s="122" t="s">
        <v>7050</v>
      </c>
      <c r="D760" s="118" t="s">
        <v>7935</v>
      </c>
    </row>
    <row r="761" spans="2:4" ht="14.5" x14ac:dyDescent="0.35">
      <c r="B761" s="119" t="s">
        <v>8662</v>
      </c>
      <c r="C761" s="122" t="s">
        <v>8663</v>
      </c>
      <c r="D761" s="118" t="s">
        <v>7935</v>
      </c>
    </row>
    <row r="762" spans="2:4" ht="14.5" x14ac:dyDescent="0.35">
      <c r="B762" s="119" t="s">
        <v>7047</v>
      </c>
      <c r="C762" s="122" t="s">
        <v>7048</v>
      </c>
      <c r="D762" s="118" t="s">
        <v>7935</v>
      </c>
    </row>
    <row r="763" spans="2:4" ht="14.5" x14ac:dyDescent="0.35">
      <c r="B763" s="119" t="s">
        <v>8918</v>
      </c>
      <c r="C763" s="122" t="s">
        <v>8919</v>
      </c>
      <c r="D763" s="118" t="s">
        <v>7936</v>
      </c>
    </row>
    <row r="764" spans="2:4" ht="14.5" x14ac:dyDescent="0.35">
      <c r="B764" s="119" t="s">
        <v>7813</v>
      </c>
      <c r="C764" s="122" t="s">
        <v>7814</v>
      </c>
      <c r="D764" s="118" t="s">
        <v>7936</v>
      </c>
    </row>
    <row r="765" spans="2:4" ht="14.5" x14ac:dyDescent="0.35">
      <c r="B765" s="119" t="s">
        <v>7811</v>
      </c>
      <c r="C765" s="122" t="s">
        <v>7812</v>
      </c>
      <c r="D765" s="118" t="s">
        <v>7936</v>
      </c>
    </row>
    <row r="766" spans="2:4" ht="14.5" x14ac:dyDescent="0.35">
      <c r="B766" s="119" t="s">
        <v>10844</v>
      </c>
      <c r="C766" s="122" t="s">
        <v>10845</v>
      </c>
      <c r="D766" s="118" t="s">
        <v>10787</v>
      </c>
    </row>
    <row r="767" spans="2:4" ht="14.5" x14ac:dyDescent="0.35">
      <c r="B767" s="119" t="s">
        <v>10842</v>
      </c>
      <c r="C767" s="122" t="s">
        <v>10843</v>
      </c>
      <c r="D767" s="118" t="s">
        <v>10787</v>
      </c>
    </row>
    <row r="768" spans="2:4" ht="14.5" x14ac:dyDescent="0.35">
      <c r="B768" s="119" t="s">
        <v>2884</v>
      </c>
      <c r="C768" s="122" t="s">
        <v>2885</v>
      </c>
      <c r="D768" s="118" t="s">
        <v>10787</v>
      </c>
    </row>
    <row r="769" spans="2:4" ht="14.5" x14ac:dyDescent="0.35">
      <c r="B769" s="119" t="s">
        <v>2886</v>
      </c>
      <c r="C769" s="122" t="s">
        <v>2887</v>
      </c>
      <c r="D769" s="118" t="s">
        <v>10787</v>
      </c>
    </row>
    <row r="770" spans="2:4" ht="14.5" x14ac:dyDescent="0.35">
      <c r="B770" s="119">
        <v>2546</v>
      </c>
      <c r="C770" s="122" t="s">
        <v>4499</v>
      </c>
      <c r="D770" s="118" t="s">
        <v>7940</v>
      </c>
    </row>
    <row r="771" spans="2:4" ht="14.5" x14ac:dyDescent="0.35">
      <c r="B771" s="119" t="s">
        <v>7457</v>
      </c>
      <c r="C771" s="122" t="s">
        <v>7458</v>
      </c>
      <c r="D771" s="118" t="s">
        <v>10787</v>
      </c>
    </row>
    <row r="772" spans="2:4" ht="14.5" x14ac:dyDescent="0.35">
      <c r="B772" s="119">
        <v>3516</v>
      </c>
      <c r="C772" s="122" t="s">
        <v>3322</v>
      </c>
      <c r="D772" s="118" t="s">
        <v>7940</v>
      </c>
    </row>
    <row r="773" spans="2:4" ht="14.5" x14ac:dyDescent="0.35">
      <c r="B773" s="119" t="s">
        <v>1388</v>
      </c>
      <c r="C773" s="122" t="s">
        <v>1389</v>
      </c>
      <c r="D773" s="118" t="s">
        <v>10787</v>
      </c>
    </row>
    <row r="774" spans="2:4" ht="14.5" x14ac:dyDescent="0.35">
      <c r="B774" s="119">
        <v>1623</v>
      </c>
      <c r="C774" s="122" t="s">
        <v>5730</v>
      </c>
      <c r="D774" s="118" t="s">
        <v>10787</v>
      </c>
    </row>
    <row r="775" spans="2:4" ht="14.5" x14ac:dyDescent="0.35">
      <c r="B775" s="119" t="s">
        <v>6296</v>
      </c>
      <c r="C775" s="122" t="s">
        <v>799</v>
      </c>
      <c r="D775" s="118" t="s">
        <v>7936</v>
      </c>
    </row>
    <row r="776" spans="2:4" ht="14.5" x14ac:dyDescent="0.35">
      <c r="B776" s="119" t="s">
        <v>798</v>
      </c>
      <c r="C776" s="122" t="s">
        <v>799</v>
      </c>
      <c r="D776" s="118" t="s">
        <v>7936</v>
      </c>
    </row>
    <row r="777" spans="2:4" ht="14.5" x14ac:dyDescent="0.35">
      <c r="B777" s="119">
        <v>7602</v>
      </c>
      <c r="C777" s="122" t="s">
        <v>819</v>
      </c>
      <c r="D777" s="118" t="s">
        <v>7940</v>
      </c>
    </row>
    <row r="778" spans="2:4" ht="14.5" x14ac:dyDescent="0.35">
      <c r="B778" s="119">
        <v>7601</v>
      </c>
      <c r="C778" s="122" t="s">
        <v>3603</v>
      </c>
      <c r="D778" s="118" t="s">
        <v>7940</v>
      </c>
    </row>
    <row r="779" spans="2:4" ht="14.5" x14ac:dyDescent="0.35">
      <c r="B779" s="119">
        <v>7500</v>
      </c>
      <c r="C779" s="122" t="s">
        <v>9522</v>
      </c>
      <c r="D779" s="118" t="s">
        <v>7940</v>
      </c>
    </row>
    <row r="780" spans="2:4" ht="14.5" x14ac:dyDescent="0.35">
      <c r="B780" s="119">
        <v>7603</v>
      </c>
      <c r="C780" s="122" t="s">
        <v>6966</v>
      </c>
      <c r="D780" s="118" t="s">
        <v>7940</v>
      </c>
    </row>
    <row r="781" spans="2:4" ht="14.5" x14ac:dyDescent="0.35">
      <c r="B781" s="119">
        <v>1622</v>
      </c>
      <c r="C781" s="122" t="s">
        <v>5729</v>
      </c>
      <c r="D781" s="118" t="s">
        <v>10787</v>
      </c>
    </row>
    <row r="782" spans="2:4" ht="14.5" x14ac:dyDescent="0.35">
      <c r="B782" s="119" t="s">
        <v>1386</v>
      </c>
      <c r="C782" s="122" t="s">
        <v>1387</v>
      </c>
      <c r="D782" s="118" t="s">
        <v>10787</v>
      </c>
    </row>
    <row r="783" spans="2:4" ht="14.5" x14ac:dyDescent="0.35">
      <c r="B783" s="119" t="s">
        <v>117</v>
      </c>
      <c r="C783" s="122" t="s">
        <v>118</v>
      </c>
      <c r="D783" s="118" t="s">
        <v>7935</v>
      </c>
    </row>
    <row r="784" spans="2:4" ht="14.5" x14ac:dyDescent="0.35">
      <c r="B784" s="119" t="s">
        <v>1384</v>
      </c>
      <c r="C784" s="122" t="s">
        <v>1385</v>
      </c>
      <c r="D784" s="118" t="s">
        <v>10787</v>
      </c>
    </row>
    <row r="785" spans="2:4" ht="14.5" x14ac:dyDescent="0.35">
      <c r="B785" s="119">
        <v>629</v>
      </c>
      <c r="C785" s="122" t="s">
        <v>5723</v>
      </c>
      <c r="D785" s="118" t="s">
        <v>10787</v>
      </c>
    </row>
    <row r="786" spans="2:4" ht="14.5" x14ac:dyDescent="0.35">
      <c r="B786" s="119" t="s">
        <v>1097</v>
      </c>
      <c r="C786" s="122" t="s">
        <v>1098</v>
      </c>
      <c r="D786" s="118" t="s">
        <v>10787</v>
      </c>
    </row>
    <row r="787" spans="2:4" ht="14.5" x14ac:dyDescent="0.35">
      <c r="B787" s="119">
        <v>7904</v>
      </c>
      <c r="C787" s="122" t="s">
        <v>3604</v>
      </c>
      <c r="D787" s="118" t="s">
        <v>7940</v>
      </c>
    </row>
    <row r="788" spans="2:4" ht="14.5" x14ac:dyDescent="0.35">
      <c r="B788" s="119" t="s">
        <v>9647</v>
      </c>
      <c r="C788" s="122" t="s">
        <v>9648</v>
      </c>
      <c r="D788" s="118" t="s">
        <v>7942</v>
      </c>
    </row>
    <row r="789" spans="2:4" ht="14.5" x14ac:dyDescent="0.35">
      <c r="B789" s="119">
        <v>335.4</v>
      </c>
      <c r="C789" s="122" t="s">
        <v>10721</v>
      </c>
      <c r="D789" s="118" t="s">
        <v>10787</v>
      </c>
    </row>
    <row r="790" spans="2:4" ht="14.5" x14ac:dyDescent="0.35">
      <c r="B790" s="119">
        <v>9013</v>
      </c>
      <c r="C790" s="122" t="s">
        <v>4853</v>
      </c>
      <c r="D790" s="118" t="s">
        <v>10787</v>
      </c>
    </row>
    <row r="791" spans="2:4" ht="14.5" x14ac:dyDescent="0.35">
      <c r="B791" s="119" t="s">
        <v>9072</v>
      </c>
      <c r="C791" s="122" t="s">
        <v>9073</v>
      </c>
      <c r="D791" s="118" t="s">
        <v>9074</v>
      </c>
    </row>
    <row r="792" spans="2:4" ht="14.5" x14ac:dyDescent="0.35">
      <c r="B792" s="119" t="s">
        <v>7339</v>
      </c>
      <c r="C792" s="122" t="s">
        <v>7340</v>
      </c>
      <c r="D792" s="118" t="s">
        <v>10787</v>
      </c>
    </row>
    <row r="793" spans="2:4" ht="14.5" x14ac:dyDescent="0.35">
      <c r="B793" s="119" t="s">
        <v>7179</v>
      </c>
      <c r="C793" s="122" t="s">
        <v>7180</v>
      </c>
      <c r="D793" s="118" t="s">
        <v>10787</v>
      </c>
    </row>
    <row r="794" spans="2:4" ht="14.5" x14ac:dyDescent="0.35">
      <c r="B794" s="119">
        <v>335.63</v>
      </c>
      <c r="C794" s="122" t="s">
        <v>1090</v>
      </c>
      <c r="D794" s="118" t="s">
        <v>10787</v>
      </c>
    </row>
    <row r="795" spans="2:4" ht="14.5" x14ac:dyDescent="0.35">
      <c r="B795" s="119">
        <v>8027</v>
      </c>
      <c r="C795" s="122" t="s">
        <v>4958</v>
      </c>
      <c r="D795" s="118" t="s">
        <v>7937</v>
      </c>
    </row>
    <row r="796" spans="2:4" ht="14.5" x14ac:dyDescent="0.35">
      <c r="B796" s="119" t="s">
        <v>3717</v>
      </c>
      <c r="C796" s="122" t="s">
        <v>3718</v>
      </c>
      <c r="D796" s="118" t="s">
        <v>7935</v>
      </c>
    </row>
    <row r="797" spans="2:4" ht="14.5" x14ac:dyDescent="0.35">
      <c r="B797" s="119" t="s">
        <v>9229</v>
      </c>
      <c r="C797" s="122" t="s">
        <v>9230</v>
      </c>
      <c r="D797" s="118" t="s">
        <v>7936</v>
      </c>
    </row>
    <row r="798" spans="2:4" ht="14.5" x14ac:dyDescent="0.35">
      <c r="B798" s="119" t="s">
        <v>10935</v>
      </c>
      <c r="C798" s="122" t="s">
        <v>1541</v>
      </c>
      <c r="D798" s="118" t="s">
        <v>7935</v>
      </c>
    </row>
    <row r="799" spans="2:4" ht="14.5" x14ac:dyDescent="0.35">
      <c r="B799" s="119" t="s">
        <v>6392</v>
      </c>
      <c r="C799" s="122" t="s">
        <v>1541</v>
      </c>
      <c r="D799" s="118" t="s">
        <v>7944</v>
      </c>
    </row>
    <row r="800" spans="2:4" ht="14.5" x14ac:dyDescent="0.35">
      <c r="B800" s="119" t="s">
        <v>1540</v>
      </c>
      <c r="C800" s="122" t="s">
        <v>1541</v>
      </c>
      <c r="D800" s="118" t="s">
        <v>7944</v>
      </c>
    </row>
    <row r="801" spans="2:4" ht="14.5" x14ac:dyDescent="0.35">
      <c r="B801" s="119" t="s">
        <v>3235</v>
      </c>
      <c r="C801" s="122" t="s">
        <v>1541</v>
      </c>
      <c r="D801" s="118" t="s">
        <v>7944</v>
      </c>
    </row>
    <row r="802" spans="2:4" ht="14.5" x14ac:dyDescent="0.35">
      <c r="B802" s="119" t="s">
        <v>10088</v>
      </c>
      <c r="C802" s="122" t="s">
        <v>1541</v>
      </c>
      <c r="D802" s="118" t="s">
        <v>7944</v>
      </c>
    </row>
    <row r="803" spans="2:4" ht="14.5" x14ac:dyDescent="0.35">
      <c r="B803" s="119">
        <v>9213</v>
      </c>
      <c r="C803" s="122" t="s">
        <v>10704</v>
      </c>
      <c r="D803" s="118" t="s">
        <v>10787</v>
      </c>
    </row>
    <row r="804" spans="2:4" ht="14.5" x14ac:dyDescent="0.35">
      <c r="B804" s="119" t="s">
        <v>3715</v>
      </c>
      <c r="C804" s="122" t="s">
        <v>3716</v>
      </c>
      <c r="D804" s="118" t="s">
        <v>7935</v>
      </c>
    </row>
    <row r="805" spans="2:4" ht="14.5" x14ac:dyDescent="0.35">
      <c r="B805" s="119" t="s">
        <v>10933</v>
      </c>
      <c r="C805" s="122" t="s">
        <v>10934</v>
      </c>
      <c r="D805" s="118" t="s">
        <v>7935</v>
      </c>
    </row>
    <row r="806" spans="2:4" ht="14.5" x14ac:dyDescent="0.35">
      <c r="B806" s="119">
        <v>335.1</v>
      </c>
      <c r="C806" s="122" t="s">
        <v>10833</v>
      </c>
      <c r="D806" s="118" t="s">
        <v>10787</v>
      </c>
    </row>
    <row r="807" spans="2:4" ht="14.5" x14ac:dyDescent="0.35">
      <c r="B807" s="119" t="s">
        <v>10931</v>
      </c>
      <c r="C807" s="122" t="s">
        <v>10932</v>
      </c>
      <c r="D807" s="118" t="s">
        <v>7935</v>
      </c>
    </row>
    <row r="808" spans="2:4" ht="14.5" x14ac:dyDescent="0.35">
      <c r="B808" s="119" t="s">
        <v>124</v>
      </c>
      <c r="C808" s="122" t="s">
        <v>125</v>
      </c>
      <c r="D808" s="118" t="s">
        <v>7935</v>
      </c>
    </row>
    <row r="809" spans="2:4" ht="14.5" x14ac:dyDescent="0.35">
      <c r="B809" s="119" t="s">
        <v>4834</v>
      </c>
      <c r="C809" s="122" t="s">
        <v>4835</v>
      </c>
      <c r="D809" s="118" t="s">
        <v>7936</v>
      </c>
    </row>
    <row r="810" spans="2:4" ht="14.5" x14ac:dyDescent="0.35">
      <c r="B810" s="119" t="s">
        <v>4830</v>
      </c>
      <c r="C810" s="122" t="s">
        <v>4831</v>
      </c>
      <c r="D810" s="118" t="s">
        <v>7936</v>
      </c>
    </row>
    <row r="811" spans="2:4" ht="14.5" x14ac:dyDescent="0.35">
      <c r="B811" s="119" t="s">
        <v>4828</v>
      </c>
      <c r="C811" s="122" t="s">
        <v>4829</v>
      </c>
      <c r="D811" s="118" t="s">
        <v>7936</v>
      </c>
    </row>
    <row r="812" spans="2:4" ht="14.5" x14ac:dyDescent="0.35">
      <c r="B812" s="119" t="s">
        <v>4832</v>
      </c>
      <c r="C812" s="122" t="s">
        <v>4833</v>
      </c>
      <c r="D812" s="118" t="s">
        <v>7936</v>
      </c>
    </row>
    <row r="813" spans="2:4" ht="14.5" x14ac:dyDescent="0.35">
      <c r="B813" s="119" t="s">
        <v>5323</v>
      </c>
      <c r="C813" s="122" t="s">
        <v>5324</v>
      </c>
      <c r="D813" s="118" t="s">
        <v>7936</v>
      </c>
    </row>
    <row r="814" spans="2:4" ht="14.5" x14ac:dyDescent="0.35">
      <c r="B814" s="119" t="s">
        <v>5082</v>
      </c>
      <c r="C814" s="122" t="s">
        <v>5083</v>
      </c>
      <c r="D814" s="118" t="s">
        <v>7936</v>
      </c>
    </row>
    <row r="815" spans="2:4" ht="14.5" x14ac:dyDescent="0.35">
      <c r="B815" s="119" t="s">
        <v>7144</v>
      </c>
      <c r="C815" s="122" t="s">
        <v>5083</v>
      </c>
      <c r="D815" s="118" t="s">
        <v>7936</v>
      </c>
    </row>
    <row r="816" spans="2:4" ht="14.5" x14ac:dyDescent="0.35">
      <c r="B816" s="119" t="s">
        <v>7946</v>
      </c>
      <c r="C816" s="122" t="s">
        <v>7143</v>
      </c>
      <c r="D816" s="118" t="s">
        <v>7936</v>
      </c>
    </row>
    <row r="817" spans="2:4" ht="14.5" x14ac:dyDescent="0.35">
      <c r="B817" s="119" t="s">
        <v>121</v>
      </c>
      <c r="C817" s="122" t="s">
        <v>6803</v>
      </c>
      <c r="D817" s="118" t="s">
        <v>7935</v>
      </c>
    </row>
    <row r="818" spans="2:4" ht="14.5" x14ac:dyDescent="0.35">
      <c r="B818" s="119" t="s">
        <v>6802</v>
      </c>
      <c r="C818" s="122" t="s">
        <v>6803</v>
      </c>
      <c r="D818" s="118" t="s">
        <v>7936</v>
      </c>
    </row>
    <row r="819" spans="2:4" ht="14.5" x14ac:dyDescent="0.35">
      <c r="B819" s="119">
        <v>5030</v>
      </c>
      <c r="C819" s="122" t="s">
        <v>11187</v>
      </c>
      <c r="D819" s="118" t="s">
        <v>7940</v>
      </c>
    </row>
    <row r="820" spans="2:4" ht="14.5" x14ac:dyDescent="0.35">
      <c r="B820" s="119" t="s">
        <v>7886</v>
      </c>
      <c r="C820" s="122" t="s">
        <v>1345</v>
      </c>
      <c r="D820" s="118" t="s">
        <v>10787</v>
      </c>
    </row>
    <row r="821" spans="2:4" ht="14.5" x14ac:dyDescent="0.35">
      <c r="B821" s="119" t="s">
        <v>1815</v>
      </c>
      <c r="C821" s="122" t="s">
        <v>1816</v>
      </c>
      <c r="D821" s="118" t="s">
        <v>10787</v>
      </c>
    </row>
    <row r="822" spans="2:4" ht="14.5" x14ac:dyDescent="0.35">
      <c r="B822" s="119" t="s">
        <v>1382</v>
      </c>
      <c r="C822" s="122" t="s">
        <v>1383</v>
      </c>
      <c r="D822" s="118" t="s">
        <v>10787</v>
      </c>
    </row>
    <row r="823" spans="2:4" ht="14.5" x14ac:dyDescent="0.35">
      <c r="B823" s="119" t="s">
        <v>3243</v>
      </c>
      <c r="C823" s="122" t="s">
        <v>3244</v>
      </c>
      <c r="D823" s="118" t="s">
        <v>10787</v>
      </c>
    </row>
    <row r="824" spans="2:4" ht="14.5" x14ac:dyDescent="0.35">
      <c r="B824" s="119">
        <v>1002</v>
      </c>
      <c r="C824" s="122" t="s">
        <v>11357</v>
      </c>
      <c r="D824" s="118" t="s">
        <v>10787</v>
      </c>
    </row>
    <row r="825" spans="2:4" ht="14.5" x14ac:dyDescent="0.35">
      <c r="B825" s="119">
        <v>1659</v>
      </c>
      <c r="C825" s="122" t="s">
        <v>8450</v>
      </c>
      <c r="D825" s="118" t="s">
        <v>10787</v>
      </c>
    </row>
    <row r="826" spans="2:4" ht="14.5" x14ac:dyDescent="0.35">
      <c r="B826" s="119" t="s">
        <v>10734</v>
      </c>
      <c r="C826" s="122" t="s">
        <v>10735</v>
      </c>
      <c r="D826" s="118" t="s">
        <v>10787</v>
      </c>
    </row>
    <row r="827" spans="2:4" ht="14.5" x14ac:dyDescent="0.35">
      <c r="B827" s="119" t="s">
        <v>10732</v>
      </c>
      <c r="C827" s="122" t="s">
        <v>10733</v>
      </c>
      <c r="D827" s="118" t="s">
        <v>10787</v>
      </c>
    </row>
    <row r="828" spans="2:4" ht="14.5" x14ac:dyDescent="0.35">
      <c r="B828" s="119" t="s">
        <v>9075</v>
      </c>
      <c r="C828" s="122" t="s">
        <v>9076</v>
      </c>
      <c r="D828" s="118" t="s">
        <v>7935</v>
      </c>
    </row>
    <row r="829" spans="2:4" ht="14.5" x14ac:dyDescent="0.35">
      <c r="B829" s="119">
        <v>5514</v>
      </c>
      <c r="C829" s="122" t="s">
        <v>7852</v>
      </c>
      <c r="D829" s="118" t="s">
        <v>7940</v>
      </c>
    </row>
    <row r="830" spans="2:4" ht="14.5" x14ac:dyDescent="0.35">
      <c r="B830" s="119" t="s">
        <v>7398</v>
      </c>
      <c r="C830" s="122" t="s">
        <v>7399</v>
      </c>
      <c r="D830" s="118" t="s">
        <v>7944</v>
      </c>
    </row>
    <row r="831" spans="2:4" ht="14.5" x14ac:dyDescent="0.35">
      <c r="B831" s="119" t="s">
        <v>10717</v>
      </c>
      <c r="C831" s="122" t="s">
        <v>5447</v>
      </c>
      <c r="D831" s="118" t="s">
        <v>7936</v>
      </c>
    </row>
    <row r="832" spans="2:4" ht="14.5" x14ac:dyDescent="0.35">
      <c r="B832" s="119" t="s">
        <v>5449</v>
      </c>
      <c r="C832" s="122" t="s">
        <v>5447</v>
      </c>
      <c r="D832" s="118" t="s">
        <v>7936</v>
      </c>
    </row>
    <row r="833" spans="2:4" ht="14.5" x14ac:dyDescent="0.35">
      <c r="B833" s="119" t="s">
        <v>5448</v>
      </c>
      <c r="C833" s="122" t="s">
        <v>5447</v>
      </c>
      <c r="D833" s="118" t="s">
        <v>7936</v>
      </c>
    </row>
    <row r="834" spans="2:4" ht="14.5" x14ac:dyDescent="0.35">
      <c r="B834" s="119" t="s">
        <v>5446</v>
      </c>
      <c r="C834" s="122" t="s">
        <v>5447</v>
      </c>
      <c r="D834" s="118" t="s">
        <v>7936</v>
      </c>
    </row>
    <row r="835" spans="2:4" ht="14.5" x14ac:dyDescent="0.35">
      <c r="B835" s="119" t="s">
        <v>1099</v>
      </c>
      <c r="C835" s="122" t="s">
        <v>1100</v>
      </c>
      <c r="D835" s="118" t="s">
        <v>10787</v>
      </c>
    </row>
    <row r="836" spans="2:4" ht="14.5" x14ac:dyDescent="0.35">
      <c r="B836" s="119" t="s">
        <v>970</v>
      </c>
      <c r="C836" s="122" t="s">
        <v>971</v>
      </c>
      <c r="D836" s="118" t="s">
        <v>7936</v>
      </c>
    </row>
    <row r="837" spans="2:4" ht="14.5" x14ac:dyDescent="0.35">
      <c r="B837" s="119" t="s">
        <v>6502</v>
      </c>
      <c r="C837" s="122" t="s">
        <v>6503</v>
      </c>
      <c r="D837" s="118" t="s">
        <v>7941</v>
      </c>
    </row>
    <row r="838" spans="2:4" ht="14.5" x14ac:dyDescent="0.35">
      <c r="B838" s="119" t="s">
        <v>11127</v>
      </c>
      <c r="C838" s="122" t="s">
        <v>11128</v>
      </c>
      <c r="D838" s="118" t="s">
        <v>10787</v>
      </c>
    </row>
    <row r="839" spans="2:4" ht="14.5" x14ac:dyDescent="0.35">
      <c r="B839" s="119">
        <v>639</v>
      </c>
      <c r="C839" s="122" t="s">
        <v>5455</v>
      </c>
      <c r="D839" s="118" t="s">
        <v>10787</v>
      </c>
    </row>
    <row r="840" spans="2:4" ht="14.5" x14ac:dyDescent="0.35">
      <c r="B840" s="119">
        <v>643</v>
      </c>
      <c r="C840" s="122" t="s">
        <v>6750</v>
      </c>
      <c r="D840" s="118" t="s">
        <v>10787</v>
      </c>
    </row>
    <row r="841" spans="2:4" ht="14.5" x14ac:dyDescent="0.35">
      <c r="B841" s="119" t="s">
        <v>3755</v>
      </c>
      <c r="C841" s="122" t="s">
        <v>3756</v>
      </c>
      <c r="D841" s="118" t="s">
        <v>7935</v>
      </c>
    </row>
    <row r="842" spans="2:4" ht="14.5" x14ac:dyDescent="0.35">
      <c r="B842" s="119" t="s">
        <v>4919</v>
      </c>
      <c r="C842" s="122" t="s">
        <v>9439</v>
      </c>
      <c r="D842" s="118" t="s">
        <v>10787</v>
      </c>
    </row>
    <row r="843" spans="2:4" ht="14.5" x14ac:dyDescent="0.35">
      <c r="B843" s="119" t="s">
        <v>10649</v>
      </c>
      <c r="C843" s="122" t="s">
        <v>2525</v>
      </c>
      <c r="D843" s="118" t="s">
        <v>10787</v>
      </c>
    </row>
    <row r="844" spans="2:4" ht="14.5" x14ac:dyDescent="0.35">
      <c r="B844" s="119" t="s">
        <v>2524</v>
      </c>
      <c r="C844" s="122" t="s">
        <v>2525</v>
      </c>
      <c r="D844" s="118" t="s">
        <v>10787</v>
      </c>
    </row>
    <row r="845" spans="2:4" ht="14.5" x14ac:dyDescent="0.35">
      <c r="B845" s="119" t="s">
        <v>3188</v>
      </c>
      <c r="C845" s="122" t="s">
        <v>3189</v>
      </c>
      <c r="D845" s="118" t="s">
        <v>10787</v>
      </c>
    </row>
    <row r="846" spans="2:4" ht="14.5" x14ac:dyDescent="0.35">
      <c r="B846" s="119" t="s">
        <v>10039</v>
      </c>
      <c r="C846" s="122" t="s">
        <v>10040</v>
      </c>
      <c r="D846" s="118" t="s">
        <v>10787</v>
      </c>
    </row>
    <row r="847" spans="2:4" ht="14.5" x14ac:dyDescent="0.35">
      <c r="B847" s="119" t="s">
        <v>4915</v>
      </c>
      <c r="C847" s="122" t="s">
        <v>4916</v>
      </c>
      <c r="D847" s="118" t="s">
        <v>10787</v>
      </c>
    </row>
    <row r="848" spans="2:4" ht="14.5" x14ac:dyDescent="0.35">
      <c r="B848" s="119">
        <v>300</v>
      </c>
      <c r="C848" s="122" t="s">
        <v>5732</v>
      </c>
      <c r="D848" s="118" t="s">
        <v>10787</v>
      </c>
    </row>
    <row r="849" spans="2:4" ht="14.5" x14ac:dyDescent="0.35">
      <c r="B849" s="119">
        <v>300.10000000000002</v>
      </c>
      <c r="C849" s="122" t="s">
        <v>5733</v>
      </c>
      <c r="D849" s="118" t="s">
        <v>10787</v>
      </c>
    </row>
    <row r="850" spans="2:4" ht="14.5" x14ac:dyDescent="0.35">
      <c r="B850" s="119">
        <v>1001</v>
      </c>
      <c r="C850" s="122" t="s">
        <v>4738</v>
      </c>
      <c r="D850" s="118" t="s">
        <v>7937</v>
      </c>
    </row>
    <row r="851" spans="2:4" ht="14.5" x14ac:dyDescent="0.35">
      <c r="B851" s="119" t="s">
        <v>9482</v>
      </c>
      <c r="C851" s="122" t="s">
        <v>9483</v>
      </c>
      <c r="D851" s="118" t="s">
        <v>7942</v>
      </c>
    </row>
    <row r="852" spans="2:4" ht="14.5" x14ac:dyDescent="0.35">
      <c r="B852" s="119">
        <v>353.4</v>
      </c>
      <c r="C852" s="122" t="s">
        <v>4505</v>
      </c>
      <c r="D852" s="118" t="s">
        <v>10787</v>
      </c>
    </row>
    <row r="853" spans="2:4" ht="14.5" x14ac:dyDescent="0.35">
      <c r="B853" s="119">
        <v>203</v>
      </c>
      <c r="C853" s="122" t="s">
        <v>6212</v>
      </c>
      <c r="D853" s="118" t="s">
        <v>10787</v>
      </c>
    </row>
    <row r="854" spans="2:4" ht="14.5" x14ac:dyDescent="0.35">
      <c r="B854" s="119">
        <v>638</v>
      </c>
      <c r="C854" s="122" t="s">
        <v>2365</v>
      </c>
      <c r="D854" s="118" t="s">
        <v>10787</v>
      </c>
    </row>
    <row r="855" spans="2:4" ht="14.5" x14ac:dyDescent="0.35">
      <c r="B855" s="119">
        <v>202</v>
      </c>
      <c r="C855" s="122" t="s">
        <v>710</v>
      </c>
      <c r="D855" s="118" t="s">
        <v>10787</v>
      </c>
    </row>
    <row r="856" spans="2:4" ht="14.5" x14ac:dyDescent="0.35">
      <c r="B856" s="119" t="s">
        <v>4917</v>
      </c>
      <c r="C856" s="122" t="s">
        <v>4918</v>
      </c>
      <c r="D856" s="118" t="s">
        <v>10787</v>
      </c>
    </row>
    <row r="857" spans="2:4" ht="14.5" x14ac:dyDescent="0.35">
      <c r="B857" s="119" t="s">
        <v>9077</v>
      </c>
      <c r="C857" s="122" t="s">
        <v>9078</v>
      </c>
      <c r="D857" s="118" t="s">
        <v>10787</v>
      </c>
    </row>
    <row r="858" spans="2:4" ht="14.5" x14ac:dyDescent="0.35">
      <c r="B858" s="119">
        <v>644</v>
      </c>
      <c r="C858" s="122" t="s">
        <v>7962</v>
      </c>
      <c r="D858" s="118" t="s">
        <v>10787</v>
      </c>
    </row>
    <row r="859" spans="2:4" ht="14.5" x14ac:dyDescent="0.35">
      <c r="B859" s="119" t="s">
        <v>1380</v>
      </c>
      <c r="C859" s="122" t="s">
        <v>7249</v>
      </c>
      <c r="D859" s="118" t="s">
        <v>10787</v>
      </c>
    </row>
    <row r="860" spans="2:4" ht="14.5" x14ac:dyDescent="0.35">
      <c r="B860" s="119" t="s">
        <v>711</v>
      </c>
      <c r="C860" s="122" t="s">
        <v>7249</v>
      </c>
      <c r="D860" s="118" t="s">
        <v>10787</v>
      </c>
    </row>
    <row r="861" spans="2:4" ht="14.5" x14ac:dyDescent="0.35">
      <c r="B861" s="119" t="s">
        <v>4943</v>
      </c>
      <c r="C861" s="122" t="s">
        <v>4944</v>
      </c>
      <c r="D861" s="118" t="s">
        <v>7942</v>
      </c>
    </row>
    <row r="862" spans="2:4" ht="14.5" x14ac:dyDescent="0.35">
      <c r="B862" s="119">
        <v>8195</v>
      </c>
      <c r="C862" s="122" t="s">
        <v>10893</v>
      </c>
      <c r="D862" s="118" t="s">
        <v>7937</v>
      </c>
    </row>
    <row r="863" spans="2:4" ht="14.5" x14ac:dyDescent="0.35">
      <c r="B863" s="119" t="s">
        <v>5748</v>
      </c>
      <c r="C863" s="122" t="s">
        <v>5749</v>
      </c>
      <c r="D863" s="118" t="s">
        <v>10787</v>
      </c>
    </row>
    <row r="864" spans="2:4" ht="14.5" x14ac:dyDescent="0.35">
      <c r="B864" s="119" t="s">
        <v>10730</v>
      </c>
      <c r="C864" s="122" t="s">
        <v>10731</v>
      </c>
      <c r="D864" s="118" t="s">
        <v>10787</v>
      </c>
    </row>
    <row r="865" spans="2:4" ht="14.5" x14ac:dyDescent="0.35">
      <c r="B865" s="119">
        <v>2515</v>
      </c>
      <c r="C865" s="122" t="s">
        <v>3622</v>
      </c>
      <c r="D865" s="118" t="s">
        <v>7940</v>
      </c>
    </row>
    <row r="866" spans="2:4" ht="14.5" x14ac:dyDescent="0.35">
      <c r="B866" s="119">
        <v>6006</v>
      </c>
      <c r="C866" s="122" t="s">
        <v>3328</v>
      </c>
      <c r="D866" s="118" t="s">
        <v>7940</v>
      </c>
    </row>
    <row r="867" spans="2:4" ht="14.5" x14ac:dyDescent="0.35">
      <c r="B867" s="119">
        <v>5017</v>
      </c>
      <c r="C867" s="122" t="s">
        <v>1473</v>
      </c>
      <c r="D867" s="118" t="s">
        <v>7940</v>
      </c>
    </row>
    <row r="868" spans="2:4" ht="14.5" x14ac:dyDescent="0.35">
      <c r="B868" s="119" t="s">
        <v>10850</v>
      </c>
      <c r="C868" s="122" t="s">
        <v>10851</v>
      </c>
      <c r="D868" s="118" t="s">
        <v>10787</v>
      </c>
    </row>
    <row r="869" spans="2:4" ht="14.5" x14ac:dyDescent="0.35">
      <c r="B869" s="119" t="s">
        <v>10846</v>
      </c>
      <c r="C869" s="122" t="s">
        <v>10847</v>
      </c>
      <c r="D869" s="118" t="s">
        <v>10787</v>
      </c>
    </row>
    <row r="870" spans="2:4" ht="14.5" x14ac:dyDescent="0.35">
      <c r="B870" s="119" t="s">
        <v>10848</v>
      </c>
      <c r="C870" s="122" t="s">
        <v>10849</v>
      </c>
      <c r="D870" s="118" t="s">
        <v>10787</v>
      </c>
    </row>
    <row r="871" spans="2:4" ht="14.5" x14ac:dyDescent="0.35">
      <c r="B871" s="119">
        <v>965.36</v>
      </c>
      <c r="C871" s="122" t="s">
        <v>10986</v>
      </c>
      <c r="D871" s="118" t="s">
        <v>7934</v>
      </c>
    </row>
    <row r="872" spans="2:4" ht="14.5" x14ac:dyDescent="0.35">
      <c r="B872" s="119" t="s">
        <v>3553</v>
      </c>
      <c r="C872" s="122" t="s">
        <v>3554</v>
      </c>
      <c r="D872" s="118" t="s">
        <v>10787</v>
      </c>
    </row>
    <row r="873" spans="2:4" ht="14.5" x14ac:dyDescent="0.35">
      <c r="B873" s="119">
        <v>1004</v>
      </c>
      <c r="C873" s="122" t="s">
        <v>2782</v>
      </c>
      <c r="D873" s="118" t="s">
        <v>7940</v>
      </c>
    </row>
    <row r="874" spans="2:4" ht="14.5" x14ac:dyDescent="0.35">
      <c r="B874" s="119">
        <v>2516</v>
      </c>
      <c r="C874" s="122" t="s">
        <v>3621</v>
      </c>
      <c r="D874" s="118" t="s">
        <v>7940</v>
      </c>
    </row>
    <row r="875" spans="2:4" ht="14.5" x14ac:dyDescent="0.35">
      <c r="B875" s="119" t="s">
        <v>10798</v>
      </c>
      <c r="C875" s="122" t="s">
        <v>10799</v>
      </c>
      <c r="D875" s="118" t="s">
        <v>10787</v>
      </c>
    </row>
    <row r="876" spans="2:4" ht="14.5" x14ac:dyDescent="0.35">
      <c r="B876" s="119" t="s">
        <v>3551</v>
      </c>
      <c r="C876" s="122" t="s">
        <v>3552</v>
      </c>
      <c r="D876" s="118" t="s">
        <v>10787</v>
      </c>
    </row>
    <row r="877" spans="2:4" ht="14.5" x14ac:dyDescent="0.35">
      <c r="B877" s="119">
        <v>1651</v>
      </c>
      <c r="C877" s="122" t="s">
        <v>3395</v>
      </c>
      <c r="D877" s="118" t="s">
        <v>10787</v>
      </c>
    </row>
    <row r="878" spans="2:4" ht="14.5" x14ac:dyDescent="0.35">
      <c r="B878" s="119">
        <v>983.26</v>
      </c>
      <c r="C878" s="122" t="s">
        <v>3176</v>
      </c>
      <c r="D878" s="118" t="s">
        <v>7934</v>
      </c>
    </row>
    <row r="879" spans="2:4" ht="14.5" x14ac:dyDescent="0.35">
      <c r="B879" s="119">
        <v>1663</v>
      </c>
      <c r="C879" s="122" t="s">
        <v>1204</v>
      </c>
      <c r="D879" s="118" t="s">
        <v>10787</v>
      </c>
    </row>
    <row r="880" spans="2:4" ht="14.5" x14ac:dyDescent="0.35">
      <c r="B880" s="119">
        <v>1012</v>
      </c>
      <c r="C880" s="122" t="s">
        <v>10531</v>
      </c>
      <c r="D880" s="118" t="s">
        <v>7940</v>
      </c>
    </row>
    <row r="881" spans="2:4" ht="14.5" x14ac:dyDescent="0.35">
      <c r="B881" s="119" t="s">
        <v>2286</v>
      </c>
      <c r="C881" s="122" t="s">
        <v>2287</v>
      </c>
      <c r="D881" s="118" t="s">
        <v>10787</v>
      </c>
    </row>
    <row r="882" spans="2:4" ht="14.5" x14ac:dyDescent="0.35">
      <c r="B882" s="119" t="s">
        <v>2282</v>
      </c>
      <c r="C882" s="122" t="s">
        <v>2283</v>
      </c>
      <c r="D882" s="118" t="s">
        <v>10787</v>
      </c>
    </row>
    <row r="883" spans="2:4" ht="14.5" x14ac:dyDescent="0.35">
      <c r="B883" s="119" t="s">
        <v>6555</v>
      </c>
      <c r="C883" s="122" t="s">
        <v>6556</v>
      </c>
      <c r="D883" s="118" t="s">
        <v>10787</v>
      </c>
    </row>
    <row r="884" spans="2:4" ht="14.5" x14ac:dyDescent="0.35">
      <c r="B884" s="119" t="s">
        <v>6551</v>
      </c>
      <c r="C884" s="122" t="s">
        <v>6552</v>
      </c>
      <c r="D884" s="118" t="s">
        <v>10787</v>
      </c>
    </row>
    <row r="885" spans="2:4" ht="14.5" x14ac:dyDescent="0.35">
      <c r="B885" s="119">
        <v>2524</v>
      </c>
      <c r="C885" s="122" t="s">
        <v>4858</v>
      </c>
      <c r="D885" s="118" t="s">
        <v>7940</v>
      </c>
    </row>
    <row r="886" spans="2:4" ht="14.5" x14ac:dyDescent="0.35">
      <c r="B886" s="119" t="s">
        <v>2977</v>
      </c>
      <c r="C886" s="122" t="s">
        <v>2978</v>
      </c>
      <c r="D886" s="118" t="s">
        <v>10787</v>
      </c>
    </row>
    <row r="887" spans="2:4" ht="14.5" x14ac:dyDescent="0.35">
      <c r="B887" s="119">
        <v>646</v>
      </c>
      <c r="C887" s="122" t="s">
        <v>7023</v>
      </c>
      <c r="D887" s="118" t="s">
        <v>10787</v>
      </c>
    </row>
    <row r="888" spans="2:4" ht="14.5" x14ac:dyDescent="0.35">
      <c r="B888" s="119">
        <v>627</v>
      </c>
      <c r="C888" s="122" t="s">
        <v>5724</v>
      </c>
      <c r="D888" s="118" t="s">
        <v>10787</v>
      </c>
    </row>
    <row r="889" spans="2:4" ht="14.5" x14ac:dyDescent="0.35">
      <c r="B889" s="119" t="s">
        <v>2975</v>
      </c>
      <c r="C889" s="122" t="s">
        <v>2976</v>
      </c>
      <c r="D889" s="118" t="s">
        <v>10787</v>
      </c>
    </row>
    <row r="890" spans="2:4" ht="14.5" x14ac:dyDescent="0.35">
      <c r="B890" s="119" t="s">
        <v>1363</v>
      </c>
      <c r="C890" s="122" t="s">
        <v>1364</v>
      </c>
      <c r="D890" s="118" t="s">
        <v>10787</v>
      </c>
    </row>
    <row r="891" spans="2:4" ht="14.5" x14ac:dyDescent="0.35">
      <c r="B891" s="119" t="s">
        <v>3801</v>
      </c>
      <c r="C891" s="122" t="s">
        <v>3802</v>
      </c>
      <c r="D891" s="118" t="s">
        <v>10787</v>
      </c>
    </row>
    <row r="892" spans="2:4" ht="14.5" x14ac:dyDescent="0.35">
      <c r="B892" s="119">
        <v>1602</v>
      </c>
      <c r="C892" s="122" t="s">
        <v>9381</v>
      </c>
      <c r="D892" s="118" t="s">
        <v>7940</v>
      </c>
    </row>
    <row r="893" spans="2:4" ht="14.5" x14ac:dyDescent="0.35">
      <c r="B893" s="119" t="s">
        <v>7455</v>
      </c>
      <c r="C893" s="122" t="s">
        <v>7456</v>
      </c>
      <c r="D893" s="118" t="s">
        <v>10787</v>
      </c>
    </row>
    <row r="894" spans="2:4" ht="14.5" x14ac:dyDescent="0.35">
      <c r="B894" s="119" t="s">
        <v>1192</v>
      </c>
      <c r="C894" s="122" t="s">
        <v>7093</v>
      </c>
      <c r="D894" s="118" t="s">
        <v>10787</v>
      </c>
    </row>
    <row r="895" spans="2:4" ht="14.5" x14ac:dyDescent="0.35">
      <c r="B895" s="119" t="s">
        <v>1190</v>
      </c>
      <c r="C895" s="122" t="s">
        <v>1191</v>
      </c>
      <c r="D895" s="118" t="s">
        <v>10787</v>
      </c>
    </row>
    <row r="896" spans="2:4" ht="14.5" x14ac:dyDescent="0.35">
      <c r="B896" s="119" t="s">
        <v>6553</v>
      </c>
      <c r="C896" s="122" t="s">
        <v>6554</v>
      </c>
      <c r="D896" s="118" t="s">
        <v>10787</v>
      </c>
    </row>
    <row r="897" spans="2:4" ht="14.5" x14ac:dyDescent="0.35">
      <c r="B897" s="119" t="s">
        <v>3800</v>
      </c>
      <c r="C897" s="122" t="s">
        <v>3799</v>
      </c>
      <c r="D897" s="118" t="s">
        <v>10787</v>
      </c>
    </row>
    <row r="898" spans="2:4" ht="14.5" x14ac:dyDescent="0.35">
      <c r="B898" s="119" t="s">
        <v>3798</v>
      </c>
      <c r="C898" s="122" t="s">
        <v>3799</v>
      </c>
      <c r="D898" s="118" t="s">
        <v>10787</v>
      </c>
    </row>
    <row r="899" spans="2:4" ht="14.5" x14ac:dyDescent="0.35">
      <c r="B899" s="119" t="s">
        <v>3796</v>
      </c>
      <c r="C899" s="122" t="s">
        <v>3797</v>
      </c>
      <c r="D899" s="118" t="s">
        <v>10787</v>
      </c>
    </row>
    <row r="900" spans="2:4" ht="14.5" x14ac:dyDescent="0.35">
      <c r="B900" s="119" t="s">
        <v>3794</v>
      </c>
      <c r="C900" s="122" t="s">
        <v>3795</v>
      </c>
      <c r="D900" s="118" t="s">
        <v>10787</v>
      </c>
    </row>
    <row r="901" spans="2:4" ht="14.5" x14ac:dyDescent="0.35">
      <c r="B901" s="119" t="s">
        <v>3792</v>
      </c>
      <c r="C901" s="122" t="s">
        <v>3793</v>
      </c>
      <c r="D901" s="118" t="s">
        <v>10787</v>
      </c>
    </row>
    <row r="902" spans="2:4" ht="14.5" x14ac:dyDescent="0.35">
      <c r="B902" s="119">
        <v>2530</v>
      </c>
      <c r="C902" s="122" t="s">
        <v>6510</v>
      </c>
      <c r="D902" s="118" t="s">
        <v>7940</v>
      </c>
    </row>
    <row r="903" spans="2:4" ht="14.5" x14ac:dyDescent="0.35">
      <c r="B903" s="119" t="s">
        <v>3790</v>
      </c>
      <c r="C903" s="122" t="s">
        <v>3791</v>
      </c>
      <c r="D903" s="118" t="s">
        <v>10787</v>
      </c>
    </row>
    <row r="904" spans="2:4" ht="14.5" x14ac:dyDescent="0.35">
      <c r="B904" s="119">
        <v>620</v>
      </c>
      <c r="C904" s="122" t="s">
        <v>10075</v>
      </c>
      <c r="D904" s="118" t="s">
        <v>10787</v>
      </c>
    </row>
    <row r="905" spans="2:4" ht="14.5" x14ac:dyDescent="0.35">
      <c r="B905" s="119" t="s">
        <v>3788</v>
      </c>
      <c r="C905" s="122" t="s">
        <v>3789</v>
      </c>
      <c r="D905" s="118" t="s">
        <v>10787</v>
      </c>
    </row>
    <row r="906" spans="2:4" ht="14.5" x14ac:dyDescent="0.35">
      <c r="B906" s="119">
        <v>549.1</v>
      </c>
      <c r="C906" s="122" t="s">
        <v>6816</v>
      </c>
      <c r="D906" s="118" t="s">
        <v>10787</v>
      </c>
    </row>
    <row r="907" spans="2:4" ht="14.5" x14ac:dyDescent="0.35">
      <c r="B907" s="119">
        <v>549</v>
      </c>
      <c r="C907" s="122" t="s">
        <v>7887</v>
      </c>
      <c r="D907" s="118" t="s">
        <v>10787</v>
      </c>
    </row>
    <row r="908" spans="2:4" ht="14.5" x14ac:dyDescent="0.35">
      <c r="B908" s="119">
        <v>549.20000000000005</v>
      </c>
      <c r="C908" s="122" t="s">
        <v>5736</v>
      </c>
      <c r="D908" s="118" t="s">
        <v>10787</v>
      </c>
    </row>
    <row r="909" spans="2:4" ht="14.5" x14ac:dyDescent="0.35">
      <c r="B909" s="119">
        <v>992.17</v>
      </c>
      <c r="C909" s="122" t="s">
        <v>10841</v>
      </c>
      <c r="D909" s="118" t="s">
        <v>7934</v>
      </c>
    </row>
    <row r="910" spans="2:4" ht="14.5" x14ac:dyDescent="0.35">
      <c r="B910" s="119" t="s">
        <v>4548</v>
      </c>
      <c r="C910" s="122" t="s">
        <v>4549</v>
      </c>
      <c r="D910" s="118" t="s">
        <v>7935</v>
      </c>
    </row>
    <row r="911" spans="2:4" ht="14.5" x14ac:dyDescent="0.35">
      <c r="B911" s="119" t="s">
        <v>1910</v>
      </c>
      <c r="C911" s="122" t="s">
        <v>1911</v>
      </c>
      <c r="D911" s="118" t="s">
        <v>7935</v>
      </c>
    </row>
    <row r="912" spans="2:4" ht="14.5" x14ac:dyDescent="0.35">
      <c r="B912" s="119" t="s">
        <v>1912</v>
      </c>
      <c r="C912" s="122" t="s">
        <v>10450</v>
      </c>
      <c r="D912" s="118" t="s">
        <v>7935</v>
      </c>
    </row>
    <row r="913" spans="2:4" ht="14.5" x14ac:dyDescent="0.35">
      <c r="B913" s="119" t="s">
        <v>4730</v>
      </c>
      <c r="C913" s="122" t="s">
        <v>4731</v>
      </c>
      <c r="D913" s="118" t="s">
        <v>7936</v>
      </c>
    </row>
    <row r="914" spans="2:4" ht="14.5" x14ac:dyDescent="0.35">
      <c r="B914" s="119" t="s">
        <v>3086</v>
      </c>
      <c r="C914" s="122" t="s">
        <v>3087</v>
      </c>
      <c r="D914" s="118" t="s">
        <v>7944</v>
      </c>
    </row>
    <row r="915" spans="2:4" ht="14.5" x14ac:dyDescent="0.35">
      <c r="B915" s="119">
        <v>2810</v>
      </c>
      <c r="C915" s="122" t="s">
        <v>354</v>
      </c>
      <c r="D915" s="118" t="s">
        <v>7935</v>
      </c>
    </row>
    <row r="916" spans="2:4" ht="14.5" x14ac:dyDescent="0.35">
      <c r="B916" s="119">
        <v>993.23</v>
      </c>
      <c r="C916" s="122" t="s">
        <v>10064</v>
      </c>
      <c r="D916" s="118" t="s">
        <v>7934</v>
      </c>
    </row>
    <row r="917" spans="2:4" ht="14.5" x14ac:dyDescent="0.35">
      <c r="B917" s="119" t="s">
        <v>7173</v>
      </c>
      <c r="C917" s="122" t="s">
        <v>7174</v>
      </c>
      <c r="D917" s="118" t="s">
        <v>7935</v>
      </c>
    </row>
    <row r="918" spans="2:4" ht="14.5" x14ac:dyDescent="0.35">
      <c r="B918" s="119" t="s">
        <v>4033</v>
      </c>
      <c r="C918" s="122" t="s">
        <v>6788</v>
      </c>
      <c r="D918" s="118" t="s">
        <v>7936</v>
      </c>
    </row>
    <row r="919" spans="2:4" ht="14.5" x14ac:dyDescent="0.35">
      <c r="B919" s="119" t="s">
        <v>4732</v>
      </c>
      <c r="C919" s="122" t="s">
        <v>4733</v>
      </c>
      <c r="D919" s="118" t="s">
        <v>7936</v>
      </c>
    </row>
    <row r="920" spans="2:4" ht="14.5" x14ac:dyDescent="0.35">
      <c r="B920" s="119">
        <v>360.2</v>
      </c>
      <c r="C920" s="122" t="s">
        <v>708</v>
      </c>
      <c r="D920" s="118" t="s">
        <v>10787</v>
      </c>
    </row>
    <row r="921" spans="2:4" ht="14.5" x14ac:dyDescent="0.35">
      <c r="B921" s="119">
        <v>8157</v>
      </c>
      <c r="C921" s="122" t="s">
        <v>9185</v>
      </c>
      <c r="D921" s="118" t="s">
        <v>7937</v>
      </c>
    </row>
    <row r="922" spans="2:4" ht="14.5" x14ac:dyDescent="0.35">
      <c r="B922" s="119">
        <v>8229</v>
      </c>
      <c r="C922" s="122" t="s">
        <v>9185</v>
      </c>
      <c r="D922" s="118" t="s">
        <v>7937</v>
      </c>
    </row>
    <row r="923" spans="2:4" ht="14.5" x14ac:dyDescent="0.35">
      <c r="B923" s="119">
        <v>360.1</v>
      </c>
      <c r="C923" s="122" t="s">
        <v>709</v>
      </c>
      <c r="D923" s="118" t="s">
        <v>10787</v>
      </c>
    </row>
    <row r="924" spans="2:4" ht="14.5" x14ac:dyDescent="0.35">
      <c r="B924" s="119" t="s">
        <v>4654</v>
      </c>
      <c r="C924" s="122" t="s">
        <v>4655</v>
      </c>
      <c r="D924" s="118" t="s">
        <v>7944</v>
      </c>
    </row>
    <row r="925" spans="2:4" ht="14.5" x14ac:dyDescent="0.35">
      <c r="B925" s="119">
        <v>370.1</v>
      </c>
      <c r="C925" s="122" t="s">
        <v>702</v>
      </c>
      <c r="D925" s="118" t="s">
        <v>10787</v>
      </c>
    </row>
    <row r="926" spans="2:4" ht="14.5" x14ac:dyDescent="0.35">
      <c r="B926" s="119" t="s">
        <v>3117</v>
      </c>
      <c r="C926" s="122" t="s">
        <v>3118</v>
      </c>
      <c r="D926" s="118" t="s">
        <v>10787</v>
      </c>
    </row>
    <row r="927" spans="2:4" ht="14.5" x14ac:dyDescent="0.35">
      <c r="B927" s="119" t="s">
        <v>3115</v>
      </c>
      <c r="C927" s="122" t="s">
        <v>3116</v>
      </c>
      <c r="D927" s="118" t="s">
        <v>10787</v>
      </c>
    </row>
    <row r="928" spans="2:4" ht="14.5" x14ac:dyDescent="0.35">
      <c r="B928" s="119">
        <v>630</v>
      </c>
      <c r="C928" s="122" t="s">
        <v>5722</v>
      </c>
      <c r="D928" s="118" t="s">
        <v>10787</v>
      </c>
    </row>
    <row r="929" spans="2:4" ht="14.5" x14ac:dyDescent="0.35">
      <c r="B929" s="119">
        <v>630.1</v>
      </c>
      <c r="C929" s="122" t="s">
        <v>5721</v>
      </c>
      <c r="D929" s="118" t="s">
        <v>10787</v>
      </c>
    </row>
    <row r="930" spans="2:4" ht="14.5" x14ac:dyDescent="0.35">
      <c r="B930" s="119" t="s">
        <v>3284</v>
      </c>
      <c r="C930" s="122" t="s">
        <v>3285</v>
      </c>
      <c r="D930" s="118" t="s">
        <v>10787</v>
      </c>
    </row>
    <row r="931" spans="2:4" ht="14.5" x14ac:dyDescent="0.35">
      <c r="B931" s="119" t="s">
        <v>3286</v>
      </c>
      <c r="C931" s="122" t="s">
        <v>3287</v>
      </c>
      <c r="D931" s="118" t="s">
        <v>10787</v>
      </c>
    </row>
    <row r="932" spans="2:4" ht="14.5" x14ac:dyDescent="0.35">
      <c r="B932" s="119">
        <v>964.19</v>
      </c>
      <c r="C932" s="122" t="s">
        <v>9952</v>
      </c>
      <c r="D932" s="118" t="s">
        <v>7934</v>
      </c>
    </row>
    <row r="933" spans="2:4" ht="14.5" x14ac:dyDescent="0.35">
      <c r="B933" s="119">
        <v>5013</v>
      </c>
      <c r="C933" s="122" t="s">
        <v>9835</v>
      </c>
      <c r="D933" s="118" t="s">
        <v>7940</v>
      </c>
    </row>
    <row r="934" spans="2:4" ht="14.5" x14ac:dyDescent="0.35">
      <c r="B934" s="119" t="s">
        <v>9079</v>
      </c>
      <c r="C934" s="122" t="s">
        <v>9080</v>
      </c>
      <c r="D934" s="118" t="s">
        <v>7935</v>
      </c>
    </row>
    <row r="935" spans="2:4" ht="14.5" x14ac:dyDescent="0.35">
      <c r="B935" s="119">
        <v>984.35</v>
      </c>
      <c r="C935" s="122" t="s">
        <v>3173</v>
      </c>
      <c r="D935" s="118" t="s">
        <v>7934</v>
      </c>
    </row>
    <row r="936" spans="2:4" ht="14.5" x14ac:dyDescent="0.35">
      <c r="B936" s="119">
        <v>988.19</v>
      </c>
      <c r="C936" s="122" t="s">
        <v>4678</v>
      </c>
      <c r="D936" s="118" t="s">
        <v>7934</v>
      </c>
    </row>
    <row r="937" spans="2:4" ht="14.5" x14ac:dyDescent="0.35">
      <c r="B937" s="119">
        <v>1104</v>
      </c>
      <c r="C937" s="122" t="s">
        <v>188</v>
      </c>
      <c r="D937" s="118" t="s">
        <v>10787</v>
      </c>
    </row>
    <row r="938" spans="2:4" ht="14.5" x14ac:dyDescent="0.35">
      <c r="B938" s="119" t="s">
        <v>4706</v>
      </c>
      <c r="C938" s="122" t="s">
        <v>4707</v>
      </c>
      <c r="D938" s="118" t="s">
        <v>7935</v>
      </c>
    </row>
    <row r="939" spans="2:4" ht="14.5" x14ac:dyDescent="0.35">
      <c r="B939" s="119">
        <v>984.34</v>
      </c>
      <c r="C939" s="122" t="s">
        <v>3174</v>
      </c>
      <c r="D939" s="118" t="s">
        <v>7934</v>
      </c>
    </row>
    <row r="940" spans="2:4" ht="14.5" x14ac:dyDescent="0.35">
      <c r="B940" s="119">
        <v>8011</v>
      </c>
      <c r="C940" s="122" t="s">
        <v>10422</v>
      </c>
      <c r="D940" s="118" t="s">
        <v>10787</v>
      </c>
    </row>
    <row r="941" spans="2:4" ht="14.5" x14ac:dyDescent="0.35">
      <c r="B941" s="119" t="s">
        <v>170</v>
      </c>
      <c r="C941" s="122" t="s">
        <v>3007</v>
      </c>
      <c r="D941" s="118" t="s">
        <v>7936</v>
      </c>
    </row>
    <row r="942" spans="2:4" ht="14.5" x14ac:dyDescent="0.35">
      <c r="B942" s="119" t="s">
        <v>1089</v>
      </c>
      <c r="C942" s="122" t="s">
        <v>10942</v>
      </c>
      <c r="D942" s="118" t="s">
        <v>7935</v>
      </c>
    </row>
    <row r="943" spans="2:4" ht="14.5" x14ac:dyDescent="0.35">
      <c r="B943" s="119" t="s">
        <v>10941</v>
      </c>
      <c r="C943" s="122" t="s">
        <v>10942</v>
      </c>
      <c r="D943" s="118" t="s">
        <v>7935</v>
      </c>
    </row>
    <row r="944" spans="2:4" ht="14.5" x14ac:dyDescent="0.35">
      <c r="B944" s="119" t="s">
        <v>10943</v>
      </c>
      <c r="C944" s="122" t="s">
        <v>10944</v>
      </c>
      <c r="D944" s="118" t="s">
        <v>7935</v>
      </c>
    </row>
    <row r="945" spans="2:4" ht="14.5" x14ac:dyDescent="0.35">
      <c r="B945" s="119">
        <v>504</v>
      </c>
      <c r="C945" s="122" t="s">
        <v>5317</v>
      </c>
      <c r="D945" s="118" t="s">
        <v>10787</v>
      </c>
    </row>
    <row r="946" spans="2:4" ht="14.5" x14ac:dyDescent="0.35">
      <c r="B946" s="119">
        <v>504.1</v>
      </c>
      <c r="C946" s="122" t="s">
        <v>5316</v>
      </c>
      <c r="D946" s="118" t="s">
        <v>10787</v>
      </c>
    </row>
    <row r="947" spans="2:4" ht="14.5" x14ac:dyDescent="0.35">
      <c r="B947" s="119" t="s">
        <v>3282</v>
      </c>
      <c r="C947" s="122" t="s">
        <v>3283</v>
      </c>
      <c r="D947" s="118" t="s">
        <v>10787</v>
      </c>
    </row>
    <row r="948" spans="2:4" ht="14.5" x14ac:dyDescent="0.35">
      <c r="B948" s="119" t="s">
        <v>11358</v>
      </c>
      <c r="C948" s="122" t="s">
        <v>11359</v>
      </c>
      <c r="D948" s="118" t="s">
        <v>4718</v>
      </c>
    </row>
    <row r="949" spans="2:4" ht="14.5" x14ac:dyDescent="0.35">
      <c r="B949" s="119" t="s">
        <v>7061</v>
      </c>
      <c r="C949" s="122" t="s">
        <v>7062</v>
      </c>
      <c r="D949" s="118" t="s">
        <v>7942</v>
      </c>
    </row>
    <row r="950" spans="2:4" ht="14.5" x14ac:dyDescent="0.35">
      <c r="B950" s="119" t="s">
        <v>162</v>
      </c>
      <c r="C950" s="122" t="s">
        <v>163</v>
      </c>
      <c r="D950" s="118" t="s">
        <v>7936</v>
      </c>
    </row>
    <row r="951" spans="2:4" ht="14.5" x14ac:dyDescent="0.35">
      <c r="B951" s="119" t="s">
        <v>3202</v>
      </c>
      <c r="C951" s="122" t="s">
        <v>3203</v>
      </c>
      <c r="D951" s="118" t="s">
        <v>7943</v>
      </c>
    </row>
    <row r="952" spans="2:4" ht="14.5" x14ac:dyDescent="0.35">
      <c r="B952" s="119">
        <v>7300</v>
      </c>
      <c r="C952" s="122" t="s">
        <v>3336</v>
      </c>
      <c r="D952" s="118" t="s">
        <v>7940</v>
      </c>
    </row>
    <row r="953" spans="2:4" ht="14.5" x14ac:dyDescent="0.35">
      <c r="B953" s="119" t="s">
        <v>10414</v>
      </c>
      <c r="C953" s="122" t="s">
        <v>10413</v>
      </c>
      <c r="D953" s="118" t="s">
        <v>7940</v>
      </c>
    </row>
    <row r="954" spans="2:4" ht="14.5" x14ac:dyDescent="0.35">
      <c r="B954" s="119" t="s">
        <v>10412</v>
      </c>
      <c r="C954" s="122" t="s">
        <v>10413</v>
      </c>
      <c r="D954" s="118" t="s">
        <v>7940</v>
      </c>
    </row>
    <row r="955" spans="2:4" ht="14.5" x14ac:dyDescent="0.35">
      <c r="B955" s="119">
        <v>200.13</v>
      </c>
      <c r="C955" s="122" t="s">
        <v>716</v>
      </c>
      <c r="D955" s="118" t="s">
        <v>10787</v>
      </c>
    </row>
    <row r="956" spans="2:4" ht="14.5" x14ac:dyDescent="0.35">
      <c r="B956" s="119" t="s">
        <v>9452</v>
      </c>
      <c r="C956" s="122" t="s">
        <v>9453</v>
      </c>
      <c r="D956" s="118" t="s">
        <v>7936</v>
      </c>
    </row>
    <row r="957" spans="2:4" ht="14.5" x14ac:dyDescent="0.35">
      <c r="B957" s="119">
        <v>200.12</v>
      </c>
      <c r="C957" s="122" t="s">
        <v>717</v>
      </c>
      <c r="D957" s="118" t="s">
        <v>10787</v>
      </c>
    </row>
    <row r="958" spans="2:4" ht="14.5" x14ac:dyDescent="0.35">
      <c r="B958" s="119" t="s">
        <v>10675</v>
      </c>
      <c r="C958" s="122" t="s">
        <v>10676</v>
      </c>
      <c r="D958" s="118" t="s">
        <v>7936</v>
      </c>
    </row>
    <row r="959" spans="2:4" ht="14.5" x14ac:dyDescent="0.35">
      <c r="B959" s="119">
        <v>305</v>
      </c>
      <c r="C959" s="122" t="s">
        <v>11021</v>
      </c>
      <c r="D959" s="118" t="s">
        <v>10787</v>
      </c>
    </row>
    <row r="960" spans="2:4" ht="14.5" x14ac:dyDescent="0.35">
      <c r="B960" s="119" t="s">
        <v>3280</v>
      </c>
      <c r="C960" s="122" t="s">
        <v>3281</v>
      </c>
      <c r="D960" s="118" t="s">
        <v>10787</v>
      </c>
    </row>
    <row r="961" spans="2:4" ht="14.5" x14ac:dyDescent="0.35">
      <c r="B961" s="119">
        <v>976.23</v>
      </c>
      <c r="C961" s="122" t="s">
        <v>2027</v>
      </c>
      <c r="D961" s="118" t="s">
        <v>7934</v>
      </c>
    </row>
    <row r="962" spans="2:4" ht="14.5" x14ac:dyDescent="0.35">
      <c r="B962" s="119" t="s">
        <v>158</v>
      </c>
      <c r="C962" s="122" t="s">
        <v>159</v>
      </c>
      <c r="D962" s="118" t="s">
        <v>10787</v>
      </c>
    </row>
    <row r="963" spans="2:4" ht="14.5" x14ac:dyDescent="0.35">
      <c r="B963" s="119" t="s">
        <v>156</v>
      </c>
      <c r="C963" s="122" t="s">
        <v>157</v>
      </c>
      <c r="D963" s="118" t="s">
        <v>10787</v>
      </c>
    </row>
    <row r="964" spans="2:4" ht="14.5" x14ac:dyDescent="0.35">
      <c r="B964" s="119">
        <v>548.1</v>
      </c>
      <c r="C964" s="122" t="s">
        <v>7888</v>
      </c>
      <c r="D964" s="118" t="s">
        <v>10787</v>
      </c>
    </row>
    <row r="965" spans="2:4" ht="14.5" x14ac:dyDescent="0.35">
      <c r="B965" s="119">
        <v>548</v>
      </c>
      <c r="C965" s="122" t="s">
        <v>1354</v>
      </c>
      <c r="D965" s="118" t="s">
        <v>10787</v>
      </c>
    </row>
    <row r="966" spans="2:4" ht="14.5" x14ac:dyDescent="0.35">
      <c r="B966" s="119">
        <v>5519</v>
      </c>
      <c r="C966" s="122" t="s">
        <v>7286</v>
      </c>
      <c r="D966" s="118" t="s">
        <v>7940</v>
      </c>
    </row>
    <row r="967" spans="2:4" ht="14.5" x14ac:dyDescent="0.35">
      <c r="B967" s="119">
        <v>5.6</v>
      </c>
      <c r="C967" s="122" t="s">
        <v>7756</v>
      </c>
      <c r="D967" s="118" t="s">
        <v>7935</v>
      </c>
    </row>
    <row r="968" spans="2:4" ht="14.5" x14ac:dyDescent="0.35">
      <c r="B968" s="119">
        <v>1600</v>
      </c>
      <c r="C968" s="122" t="s">
        <v>8668</v>
      </c>
      <c r="D968" s="118" t="s">
        <v>10787</v>
      </c>
    </row>
    <row r="969" spans="2:4" ht="14.5" x14ac:dyDescent="0.35">
      <c r="B969" s="119">
        <v>1106.0999999999999</v>
      </c>
      <c r="C969" s="122" t="s">
        <v>8667</v>
      </c>
      <c r="D969" s="118" t="s">
        <v>10787</v>
      </c>
    </row>
    <row r="970" spans="2:4" ht="14.5" x14ac:dyDescent="0.35">
      <c r="B970" s="119" t="s">
        <v>10906</v>
      </c>
      <c r="C970" s="122" t="s">
        <v>10907</v>
      </c>
      <c r="D970" s="118" t="s">
        <v>10902</v>
      </c>
    </row>
    <row r="971" spans="2:4" ht="14.5" x14ac:dyDescent="0.35">
      <c r="B971" s="119" t="s">
        <v>10908</v>
      </c>
      <c r="C971" s="122" t="s">
        <v>10907</v>
      </c>
      <c r="D971" s="118" t="s">
        <v>10902</v>
      </c>
    </row>
    <row r="972" spans="2:4" ht="14.5" x14ac:dyDescent="0.35">
      <c r="B972" s="119">
        <v>986.34</v>
      </c>
      <c r="C972" s="122" t="s">
        <v>10724</v>
      </c>
      <c r="D972" s="118" t="s">
        <v>7934</v>
      </c>
    </row>
    <row r="973" spans="2:4" ht="14.5" x14ac:dyDescent="0.35">
      <c r="B973" s="119" t="s">
        <v>6084</v>
      </c>
      <c r="C973" s="122" t="s">
        <v>6085</v>
      </c>
      <c r="D973" s="118" t="s">
        <v>7935</v>
      </c>
    </row>
    <row r="974" spans="2:4" ht="14.5" x14ac:dyDescent="0.35">
      <c r="B974" s="119" t="s">
        <v>9268</v>
      </c>
      <c r="C974" s="122" t="s">
        <v>9269</v>
      </c>
      <c r="D974" s="118" t="s">
        <v>7936</v>
      </c>
    </row>
    <row r="975" spans="2:4" ht="14.5" x14ac:dyDescent="0.35">
      <c r="B975" s="119" t="s">
        <v>154</v>
      </c>
      <c r="C975" s="122" t="s">
        <v>155</v>
      </c>
      <c r="D975" s="118" t="s">
        <v>10787</v>
      </c>
    </row>
    <row r="976" spans="2:4" ht="14.5" x14ac:dyDescent="0.35">
      <c r="B976" s="119">
        <v>1010</v>
      </c>
      <c r="C976" s="122" t="s">
        <v>3106</v>
      </c>
      <c r="D976" s="118" t="s">
        <v>7940</v>
      </c>
    </row>
    <row r="977" spans="2:4" ht="14.5" x14ac:dyDescent="0.35">
      <c r="B977" s="119">
        <v>5012</v>
      </c>
      <c r="C977" s="122" t="s">
        <v>9836</v>
      </c>
      <c r="D977" s="118" t="s">
        <v>7940</v>
      </c>
    </row>
    <row r="978" spans="2:4" ht="14.5" x14ac:dyDescent="0.35">
      <c r="B978" s="119" t="s">
        <v>152</v>
      </c>
      <c r="C978" s="122" t="s">
        <v>153</v>
      </c>
      <c r="D978" s="118" t="s">
        <v>10787</v>
      </c>
    </row>
    <row r="979" spans="2:4" ht="14.5" x14ac:dyDescent="0.35">
      <c r="B979" s="119" t="s">
        <v>4708</v>
      </c>
      <c r="C979" s="122" t="s">
        <v>4709</v>
      </c>
      <c r="D979" s="118" t="s">
        <v>7935</v>
      </c>
    </row>
    <row r="980" spans="2:4" ht="14.5" x14ac:dyDescent="0.35">
      <c r="B980" s="119">
        <v>1103.0999999999999</v>
      </c>
      <c r="C980" s="122" t="s">
        <v>10917</v>
      </c>
      <c r="D980" s="118" t="s">
        <v>10787</v>
      </c>
    </row>
    <row r="981" spans="2:4" ht="14.5" x14ac:dyDescent="0.35">
      <c r="B981" s="119">
        <v>1603</v>
      </c>
      <c r="C981" s="122" t="s">
        <v>8671</v>
      </c>
      <c r="D981" s="118" t="s">
        <v>10787</v>
      </c>
    </row>
    <row r="982" spans="2:4" ht="14.5" x14ac:dyDescent="0.35">
      <c r="B982" s="119" t="s">
        <v>4714</v>
      </c>
      <c r="C982" s="122" t="s">
        <v>4715</v>
      </c>
      <c r="D982" s="118" t="s">
        <v>7935</v>
      </c>
    </row>
    <row r="983" spans="2:4" ht="14.5" x14ac:dyDescent="0.35">
      <c r="B983" s="119">
        <v>1450</v>
      </c>
      <c r="C983" s="122" t="s">
        <v>4496</v>
      </c>
      <c r="D983" s="118" t="s">
        <v>7940</v>
      </c>
    </row>
    <row r="984" spans="2:4" ht="14.5" x14ac:dyDescent="0.35">
      <c r="B984" s="119" t="s">
        <v>4544</v>
      </c>
      <c r="C984" s="122" t="s">
        <v>4545</v>
      </c>
      <c r="D984" s="118" t="s">
        <v>7935</v>
      </c>
    </row>
    <row r="985" spans="2:4" ht="14.5" x14ac:dyDescent="0.35">
      <c r="B985" s="119" t="s">
        <v>9374</v>
      </c>
      <c r="C985" s="122" t="s">
        <v>9375</v>
      </c>
      <c r="D985" s="118" t="s">
        <v>10787</v>
      </c>
    </row>
    <row r="986" spans="2:4" ht="14.5" x14ac:dyDescent="0.35">
      <c r="B986" s="119" t="s">
        <v>2936</v>
      </c>
      <c r="C986" s="122" t="s">
        <v>2937</v>
      </c>
      <c r="D986" s="118" t="s">
        <v>10787</v>
      </c>
    </row>
    <row r="987" spans="2:4" ht="14.5" x14ac:dyDescent="0.35">
      <c r="B987" s="119" t="s">
        <v>183</v>
      </c>
      <c r="C987" s="122" t="s">
        <v>184</v>
      </c>
      <c r="D987" s="118" t="s">
        <v>10787</v>
      </c>
    </row>
    <row r="988" spans="2:4" ht="14.5" x14ac:dyDescent="0.35">
      <c r="B988" s="119" t="s">
        <v>9376</v>
      </c>
      <c r="C988" s="122" t="s">
        <v>9377</v>
      </c>
      <c r="D988" s="118" t="s">
        <v>10787</v>
      </c>
    </row>
    <row r="989" spans="2:4" ht="14.5" x14ac:dyDescent="0.35">
      <c r="B989" s="119" t="s">
        <v>2934</v>
      </c>
      <c r="C989" s="122" t="s">
        <v>2935</v>
      </c>
      <c r="D989" s="118" t="s">
        <v>10787</v>
      </c>
    </row>
    <row r="990" spans="2:4" ht="14.5" x14ac:dyDescent="0.35">
      <c r="B990" s="119" t="s">
        <v>8586</v>
      </c>
      <c r="C990" s="122" t="s">
        <v>8587</v>
      </c>
      <c r="D990" s="118" t="s">
        <v>10787</v>
      </c>
    </row>
    <row r="991" spans="2:4" ht="14.5" x14ac:dyDescent="0.35">
      <c r="B991" s="119">
        <v>1457</v>
      </c>
      <c r="C991" s="122" t="s">
        <v>4448</v>
      </c>
      <c r="D991" s="118" t="s">
        <v>7940</v>
      </c>
    </row>
    <row r="992" spans="2:4" ht="14.5" x14ac:dyDescent="0.35">
      <c r="B992" s="119">
        <v>1011</v>
      </c>
      <c r="C992" s="122" t="s">
        <v>3105</v>
      </c>
      <c r="D992" s="118" t="s">
        <v>7940</v>
      </c>
    </row>
    <row r="993" spans="2:4" ht="14.5" x14ac:dyDescent="0.35">
      <c r="B993" s="119">
        <v>2519</v>
      </c>
      <c r="C993" s="122" t="s">
        <v>8818</v>
      </c>
      <c r="D993" s="118" t="s">
        <v>7940</v>
      </c>
    </row>
    <row r="994" spans="2:4" ht="14.5" x14ac:dyDescent="0.35">
      <c r="B994" s="119">
        <v>1610</v>
      </c>
      <c r="C994" s="122" t="s">
        <v>789</v>
      </c>
      <c r="D994" s="118" t="s">
        <v>7940</v>
      </c>
    </row>
    <row r="995" spans="2:4" ht="14.5" x14ac:dyDescent="0.35">
      <c r="B995" s="119">
        <v>1452</v>
      </c>
      <c r="C995" s="122" t="s">
        <v>4494</v>
      </c>
      <c r="D995" s="118" t="s">
        <v>7940</v>
      </c>
    </row>
    <row r="996" spans="2:4" ht="14.5" x14ac:dyDescent="0.35">
      <c r="B996" s="119" t="s">
        <v>9662</v>
      </c>
      <c r="C996" s="122" t="s">
        <v>10811</v>
      </c>
      <c r="D996" s="118" t="s">
        <v>10787</v>
      </c>
    </row>
    <row r="997" spans="2:4" ht="14.5" x14ac:dyDescent="0.35">
      <c r="B997" s="119" t="s">
        <v>10812</v>
      </c>
      <c r="C997" s="122" t="s">
        <v>10813</v>
      </c>
      <c r="D997" s="118" t="s">
        <v>10787</v>
      </c>
    </row>
    <row r="998" spans="2:4" ht="14.5" x14ac:dyDescent="0.35">
      <c r="B998" s="119">
        <v>973.39</v>
      </c>
      <c r="C998" s="122" t="s">
        <v>7761</v>
      </c>
      <c r="D998" s="118" t="s">
        <v>7934</v>
      </c>
    </row>
    <row r="999" spans="2:4" ht="14.5" x14ac:dyDescent="0.35">
      <c r="B999" s="119" t="s">
        <v>3710</v>
      </c>
      <c r="C999" s="122" t="s">
        <v>3711</v>
      </c>
      <c r="D999" s="118" t="s">
        <v>7944</v>
      </c>
    </row>
    <row r="1000" spans="2:4" ht="14.5" x14ac:dyDescent="0.35">
      <c r="B1000" s="119">
        <v>2513</v>
      </c>
      <c r="C1000" s="122" t="s">
        <v>9663</v>
      </c>
      <c r="D1000" s="118" t="s">
        <v>7940</v>
      </c>
    </row>
    <row r="1001" spans="2:4" ht="14.5" x14ac:dyDescent="0.35">
      <c r="B1001" s="119">
        <v>1008</v>
      </c>
      <c r="C1001" s="122" t="s">
        <v>3108</v>
      </c>
      <c r="D1001" s="118" t="s">
        <v>7940</v>
      </c>
    </row>
    <row r="1002" spans="2:4" ht="14.5" x14ac:dyDescent="0.35">
      <c r="B1002" s="119" t="s">
        <v>6540</v>
      </c>
      <c r="C1002" s="122" t="s">
        <v>6541</v>
      </c>
      <c r="D1002" s="118" t="s">
        <v>10787</v>
      </c>
    </row>
    <row r="1003" spans="2:4" ht="14.5" x14ac:dyDescent="0.35">
      <c r="B1003" s="119">
        <v>1614</v>
      </c>
      <c r="C1003" s="122" t="s">
        <v>785</v>
      </c>
      <c r="D1003" s="118" t="s">
        <v>7940</v>
      </c>
    </row>
    <row r="1004" spans="2:4" ht="14.5" x14ac:dyDescent="0.35">
      <c r="B1004" s="119">
        <v>3702</v>
      </c>
      <c r="C1004" s="122" t="s">
        <v>10861</v>
      </c>
      <c r="D1004" s="118" t="s">
        <v>7940</v>
      </c>
    </row>
    <row r="1005" spans="2:4" ht="14.5" x14ac:dyDescent="0.35">
      <c r="B1005" s="119" t="s">
        <v>2930</v>
      </c>
      <c r="C1005" s="122" t="s">
        <v>2931</v>
      </c>
      <c r="D1005" s="118" t="s">
        <v>7936</v>
      </c>
    </row>
    <row r="1006" spans="2:4" ht="14.5" x14ac:dyDescent="0.35">
      <c r="B1006" s="119">
        <v>5011</v>
      </c>
      <c r="C1006" s="122" t="s">
        <v>783</v>
      </c>
      <c r="D1006" s="118" t="s">
        <v>7940</v>
      </c>
    </row>
    <row r="1007" spans="2:4" ht="14.5" x14ac:dyDescent="0.35">
      <c r="B1007" s="119">
        <v>509</v>
      </c>
      <c r="C1007" s="122" t="s">
        <v>4309</v>
      </c>
      <c r="D1007" s="118" t="s">
        <v>10787</v>
      </c>
    </row>
    <row r="1008" spans="2:4" ht="14.5" x14ac:dyDescent="0.35">
      <c r="B1008" s="119">
        <v>992.31</v>
      </c>
      <c r="C1008" s="122" t="s">
        <v>4956</v>
      </c>
      <c r="D1008" s="118" t="s">
        <v>7934</v>
      </c>
    </row>
    <row r="1009" spans="2:4" ht="14.5" x14ac:dyDescent="0.35">
      <c r="B1009" s="119" t="s">
        <v>10444</v>
      </c>
      <c r="C1009" s="122" t="s">
        <v>10445</v>
      </c>
      <c r="D1009" s="118" t="s">
        <v>10787</v>
      </c>
    </row>
    <row r="1010" spans="2:4" ht="14.5" x14ac:dyDescent="0.35">
      <c r="B1010" s="119" t="s">
        <v>10093</v>
      </c>
      <c r="C1010" s="122" t="s">
        <v>10094</v>
      </c>
      <c r="D1010" s="118" t="s">
        <v>10787</v>
      </c>
    </row>
    <row r="1011" spans="2:4" ht="14.5" x14ac:dyDescent="0.35">
      <c r="B1011" s="119">
        <v>978.16</v>
      </c>
      <c r="C1011" s="122" t="s">
        <v>7040</v>
      </c>
      <c r="D1011" s="118" t="s">
        <v>7934</v>
      </c>
    </row>
    <row r="1012" spans="2:4" ht="14.5" x14ac:dyDescent="0.35">
      <c r="B1012" s="119">
        <v>3514</v>
      </c>
      <c r="C1012" s="122" t="s">
        <v>3324</v>
      </c>
      <c r="D1012" s="118" t="s">
        <v>7940</v>
      </c>
    </row>
    <row r="1013" spans="2:4" ht="14.5" x14ac:dyDescent="0.35">
      <c r="B1013" s="119">
        <v>1662</v>
      </c>
      <c r="C1013" s="122" t="s">
        <v>9833</v>
      </c>
      <c r="D1013" s="118" t="s">
        <v>10787</v>
      </c>
    </row>
    <row r="1014" spans="2:4" ht="14.5" x14ac:dyDescent="0.35">
      <c r="B1014" s="119">
        <v>1664</v>
      </c>
      <c r="C1014" s="122" t="s">
        <v>7499</v>
      </c>
      <c r="D1014" s="118" t="s">
        <v>10787</v>
      </c>
    </row>
    <row r="1015" spans="2:4" ht="14.5" x14ac:dyDescent="0.35">
      <c r="B1015" s="119" t="s">
        <v>2775</v>
      </c>
      <c r="C1015" s="122" t="s">
        <v>2776</v>
      </c>
      <c r="D1015" s="118" t="s">
        <v>7944</v>
      </c>
    </row>
    <row r="1016" spans="2:4" ht="14.5" x14ac:dyDescent="0.35">
      <c r="B1016" s="119" t="s">
        <v>5460</v>
      </c>
      <c r="C1016" s="122" t="s">
        <v>5461</v>
      </c>
      <c r="D1016" s="118" t="s">
        <v>7944</v>
      </c>
    </row>
    <row r="1017" spans="2:4" ht="14.5" x14ac:dyDescent="0.35">
      <c r="B1017" s="119">
        <v>9023</v>
      </c>
      <c r="C1017" s="122" t="s">
        <v>149</v>
      </c>
      <c r="D1017" s="118" t="s">
        <v>10787</v>
      </c>
    </row>
    <row r="1018" spans="2:4" ht="14.5" x14ac:dyDescent="0.35">
      <c r="B1018" s="119" t="s">
        <v>4531</v>
      </c>
      <c r="C1018" s="122" t="s">
        <v>4532</v>
      </c>
      <c r="D1018" s="118" t="s">
        <v>7935</v>
      </c>
    </row>
    <row r="1019" spans="2:4" ht="14.5" x14ac:dyDescent="0.35">
      <c r="B1019" s="119">
        <v>9031</v>
      </c>
      <c r="C1019" s="122" t="s">
        <v>5716</v>
      </c>
      <c r="D1019" s="118" t="s">
        <v>10787</v>
      </c>
    </row>
    <row r="1020" spans="2:4" ht="14.5" x14ac:dyDescent="0.35">
      <c r="B1020" s="119">
        <v>1000</v>
      </c>
      <c r="C1020" s="122" t="s">
        <v>11360</v>
      </c>
      <c r="D1020" s="118" t="s">
        <v>10787</v>
      </c>
    </row>
    <row r="1021" spans="2:4" ht="14.5" x14ac:dyDescent="0.35">
      <c r="B1021" s="119" t="s">
        <v>790</v>
      </c>
      <c r="C1021" s="122" t="s">
        <v>791</v>
      </c>
      <c r="D1021" s="118" t="s">
        <v>7944</v>
      </c>
    </row>
    <row r="1022" spans="2:4" ht="14.5" x14ac:dyDescent="0.35">
      <c r="B1022" s="119" t="s">
        <v>2983</v>
      </c>
      <c r="C1022" s="122" t="s">
        <v>7899</v>
      </c>
      <c r="D1022" s="118" t="s">
        <v>7944</v>
      </c>
    </row>
    <row r="1023" spans="2:4" ht="14.5" x14ac:dyDescent="0.35">
      <c r="B1023" s="119" t="s">
        <v>4336</v>
      </c>
      <c r="C1023" s="122" t="s">
        <v>10420</v>
      </c>
      <c r="D1023" s="118" t="s">
        <v>7935</v>
      </c>
    </row>
    <row r="1024" spans="2:4" ht="14.5" x14ac:dyDescent="0.35">
      <c r="B1024" s="119" t="s">
        <v>10421</v>
      </c>
      <c r="C1024" s="122" t="s">
        <v>10879</v>
      </c>
      <c r="D1024" s="118" t="s">
        <v>7935</v>
      </c>
    </row>
    <row r="1025" spans="2:4" ht="14.5" x14ac:dyDescent="0.35">
      <c r="B1025" s="119" t="s">
        <v>6306</v>
      </c>
      <c r="C1025" s="122" t="s">
        <v>10877</v>
      </c>
      <c r="D1025" s="118" t="s">
        <v>7935</v>
      </c>
    </row>
    <row r="1026" spans="2:4" ht="14.5" x14ac:dyDescent="0.35">
      <c r="B1026" s="119" t="s">
        <v>4712</v>
      </c>
      <c r="C1026" s="122" t="s">
        <v>4713</v>
      </c>
      <c r="D1026" s="118" t="s">
        <v>7935</v>
      </c>
    </row>
    <row r="1027" spans="2:4" ht="14.5" x14ac:dyDescent="0.35">
      <c r="B1027" s="119" t="s">
        <v>4710</v>
      </c>
      <c r="C1027" s="122" t="s">
        <v>4711</v>
      </c>
      <c r="D1027" s="118" t="s">
        <v>7935</v>
      </c>
    </row>
    <row r="1028" spans="2:4" ht="14.5" x14ac:dyDescent="0.35">
      <c r="B1028" s="119">
        <v>978.23</v>
      </c>
      <c r="C1028" s="122" t="s">
        <v>7039</v>
      </c>
      <c r="D1028" s="118" t="s">
        <v>7934</v>
      </c>
    </row>
    <row r="1029" spans="2:4" ht="14.5" x14ac:dyDescent="0.35">
      <c r="B1029" s="119">
        <v>10027</v>
      </c>
      <c r="C1029" s="122" t="s">
        <v>4740</v>
      </c>
      <c r="D1029" s="118" t="s">
        <v>7937</v>
      </c>
    </row>
    <row r="1030" spans="2:4" ht="14.5" x14ac:dyDescent="0.35">
      <c r="B1030" s="119">
        <v>10028</v>
      </c>
      <c r="C1030" s="122" t="s">
        <v>4740</v>
      </c>
      <c r="D1030" s="118" t="s">
        <v>7937</v>
      </c>
    </row>
    <row r="1031" spans="2:4" ht="14.5" x14ac:dyDescent="0.35">
      <c r="B1031" s="119" t="s">
        <v>2979</v>
      </c>
      <c r="C1031" s="122" t="s">
        <v>2980</v>
      </c>
      <c r="D1031" s="118" t="s">
        <v>7944</v>
      </c>
    </row>
    <row r="1032" spans="2:4" ht="14.5" x14ac:dyDescent="0.35">
      <c r="B1032" s="119" t="s">
        <v>2981</v>
      </c>
      <c r="C1032" s="122" t="s">
        <v>2982</v>
      </c>
      <c r="D1032" s="118" t="s">
        <v>7944</v>
      </c>
    </row>
    <row r="1033" spans="2:4" ht="14.5" x14ac:dyDescent="0.35">
      <c r="B1033" s="119" t="s">
        <v>2323</v>
      </c>
      <c r="C1033" s="122" t="s">
        <v>766</v>
      </c>
      <c r="D1033" s="118" t="s">
        <v>7944</v>
      </c>
    </row>
    <row r="1034" spans="2:4" ht="14.5" x14ac:dyDescent="0.35">
      <c r="B1034" s="119">
        <v>8172</v>
      </c>
      <c r="C1034" s="122" t="s">
        <v>10891</v>
      </c>
      <c r="D1034" s="118" t="s">
        <v>7937</v>
      </c>
    </row>
    <row r="1035" spans="2:4" ht="14.5" x14ac:dyDescent="0.35">
      <c r="B1035" s="119" t="s">
        <v>10451</v>
      </c>
      <c r="C1035" s="122" t="s">
        <v>10882</v>
      </c>
      <c r="D1035" s="118" t="s">
        <v>7935</v>
      </c>
    </row>
    <row r="1036" spans="2:4" ht="14.5" x14ac:dyDescent="0.35">
      <c r="B1036" s="119" t="s">
        <v>10452</v>
      </c>
      <c r="C1036" s="122" t="s">
        <v>10881</v>
      </c>
      <c r="D1036" s="118" t="s">
        <v>7935</v>
      </c>
    </row>
    <row r="1037" spans="2:4" ht="14.5" x14ac:dyDescent="0.35">
      <c r="B1037" s="119" t="s">
        <v>7000</v>
      </c>
      <c r="C1037" s="122" t="s">
        <v>7001</v>
      </c>
      <c r="D1037" s="118" t="s">
        <v>10787</v>
      </c>
    </row>
    <row r="1038" spans="2:4" ht="14.5" x14ac:dyDescent="0.35">
      <c r="B1038" s="119" t="s">
        <v>8861</v>
      </c>
      <c r="C1038" s="122" t="s">
        <v>8862</v>
      </c>
      <c r="D1038" s="118" t="s">
        <v>10787</v>
      </c>
    </row>
    <row r="1039" spans="2:4" ht="14.5" x14ac:dyDescent="0.35">
      <c r="B1039" s="119" t="s">
        <v>6532</v>
      </c>
      <c r="C1039" s="122" t="s">
        <v>6533</v>
      </c>
      <c r="D1039" s="118" t="s">
        <v>10787</v>
      </c>
    </row>
    <row r="1040" spans="2:4" ht="14.5" x14ac:dyDescent="0.35">
      <c r="B1040" s="119" t="s">
        <v>3774</v>
      </c>
      <c r="C1040" s="122" t="s">
        <v>6533</v>
      </c>
      <c r="D1040" s="118" t="s">
        <v>10787</v>
      </c>
    </row>
    <row r="1041" spans="2:4" ht="14.5" x14ac:dyDescent="0.35">
      <c r="B1041" s="119" t="s">
        <v>9587</v>
      </c>
      <c r="C1041" s="122" t="s">
        <v>10737</v>
      </c>
      <c r="D1041" s="118" t="s">
        <v>10787</v>
      </c>
    </row>
    <row r="1042" spans="2:4" ht="14.5" x14ac:dyDescent="0.35">
      <c r="B1042" s="119" t="s">
        <v>6224</v>
      </c>
      <c r="C1042" s="122" t="s">
        <v>6221</v>
      </c>
      <c r="D1042" s="118" t="s">
        <v>10787</v>
      </c>
    </row>
    <row r="1043" spans="2:4" ht="14.5" x14ac:dyDescent="0.35">
      <c r="B1043" s="119" t="s">
        <v>6220</v>
      </c>
      <c r="C1043" s="122" t="s">
        <v>6221</v>
      </c>
      <c r="D1043" s="118" t="s">
        <v>10787</v>
      </c>
    </row>
    <row r="1044" spans="2:4" ht="14.5" x14ac:dyDescent="0.35">
      <c r="B1044" s="119" t="s">
        <v>10745</v>
      </c>
      <c r="C1044" s="122" t="s">
        <v>10746</v>
      </c>
      <c r="D1044" s="118" t="s">
        <v>10787</v>
      </c>
    </row>
    <row r="1045" spans="2:4" ht="14.5" x14ac:dyDescent="0.35">
      <c r="B1045" s="119" t="s">
        <v>8321</v>
      </c>
      <c r="C1045" s="122" t="s">
        <v>5952</v>
      </c>
      <c r="D1045" s="118" t="s">
        <v>10787</v>
      </c>
    </row>
    <row r="1046" spans="2:4" ht="14.5" x14ac:dyDescent="0.35">
      <c r="B1046" s="119" t="s">
        <v>5762</v>
      </c>
      <c r="C1046" s="122" t="s">
        <v>5763</v>
      </c>
      <c r="D1046" s="118" t="s">
        <v>10787</v>
      </c>
    </row>
    <row r="1047" spans="2:4" ht="14.5" x14ac:dyDescent="0.35">
      <c r="B1047" s="119" t="s">
        <v>5766</v>
      </c>
      <c r="C1047" s="122" t="s">
        <v>5767</v>
      </c>
      <c r="D1047" s="118" t="s">
        <v>10787</v>
      </c>
    </row>
    <row r="1048" spans="2:4" ht="14.5" x14ac:dyDescent="0.35">
      <c r="B1048" s="119" t="s">
        <v>9494</v>
      </c>
      <c r="C1048" s="122" t="s">
        <v>9495</v>
      </c>
      <c r="D1048" s="118" t="s">
        <v>10787</v>
      </c>
    </row>
    <row r="1049" spans="2:4" ht="14.5" x14ac:dyDescent="0.35">
      <c r="B1049" s="119" t="s">
        <v>846</v>
      </c>
      <c r="C1049" s="122" t="s">
        <v>845</v>
      </c>
      <c r="D1049" s="118" t="s">
        <v>10787</v>
      </c>
    </row>
    <row r="1050" spans="2:4" ht="14.5" x14ac:dyDescent="0.35">
      <c r="B1050" s="119" t="s">
        <v>10256</v>
      </c>
      <c r="C1050" s="122" t="s">
        <v>845</v>
      </c>
      <c r="D1050" s="118" t="s">
        <v>10787</v>
      </c>
    </row>
    <row r="1051" spans="2:4" ht="14.5" x14ac:dyDescent="0.35">
      <c r="B1051" s="119" t="s">
        <v>9498</v>
      </c>
      <c r="C1051" s="122" t="s">
        <v>9499</v>
      </c>
      <c r="D1051" s="118" t="s">
        <v>10787</v>
      </c>
    </row>
    <row r="1052" spans="2:4" ht="14.5" x14ac:dyDescent="0.35">
      <c r="B1052" s="119">
        <v>160.1</v>
      </c>
      <c r="C1052" s="122" t="s">
        <v>4640</v>
      </c>
      <c r="D1052" s="118" t="s">
        <v>10787</v>
      </c>
    </row>
    <row r="1053" spans="2:4" ht="14.5" x14ac:dyDescent="0.35">
      <c r="B1053" s="119" t="s">
        <v>8606</v>
      </c>
      <c r="C1053" s="122" t="s">
        <v>8607</v>
      </c>
      <c r="D1053" s="118" t="s">
        <v>7935</v>
      </c>
    </row>
    <row r="1054" spans="2:4" ht="14.5" x14ac:dyDescent="0.35">
      <c r="B1054" s="119" t="s">
        <v>8614</v>
      </c>
      <c r="C1054" s="122" t="s">
        <v>8615</v>
      </c>
      <c r="D1054" s="118" t="s">
        <v>7935</v>
      </c>
    </row>
    <row r="1055" spans="2:4" ht="14.5" x14ac:dyDescent="0.35">
      <c r="B1055" s="119" t="s">
        <v>11194</v>
      </c>
      <c r="C1055" s="122" t="s">
        <v>11195</v>
      </c>
      <c r="D1055" s="118" t="s">
        <v>7936</v>
      </c>
    </row>
    <row r="1056" spans="2:4" ht="14.5" x14ac:dyDescent="0.35">
      <c r="B1056" s="119" t="s">
        <v>3402</v>
      </c>
      <c r="C1056" s="122" t="s">
        <v>3403</v>
      </c>
      <c r="D1056" s="118" t="s">
        <v>7936</v>
      </c>
    </row>
    <row r="1057" spans="2:4" ht="14.5" x14ac:dyDescent="0.35">
      <c r="B1057" s="119" t="s">
        <v>456</v>
      </c>
      <c r="C1057" s="122" t="s">
        <v>457</v>
      </c>
      <c r="D1057" s="118" t="s">
        <v>10787</v>
      </c>
    </row>
    <row r="1058" spans="2:4" ht="14.5" x14ac:dyDescent="0.35">
      <c r="B1058" s="119" t="s">
        <v>9399</v>
      </c>
      <c r="C1058" s="122" t="s">
        <v>9538</v>
      </c>
      <c r="D1058" s="118" t="s">
        <v>10787</v>
      </c>
    </row>
    <row r="1059" spans="2:4" ht="14.5" x14ac:dyDescent="0.35">
      <c r="B1059" s="119" t="s">
        <v>2302</v>
      </c>
      <c r="C1059" s="122" t="s">
        <v>2303</v>
      </c>
      <c r="D1059" s="118" t="s">
        <v>10787</v>
      </c>
    </row>
    <row r="1060" spans="2:4" ht="14.5" x14ac:dyDescent="0.35">
      <c r="B1060" s="119" t="s">
        <v>2300</v>
      </c>
      <c r="C1060" s="122" t="s">
        <v>2301</v>
      </c>
      <c r="D1060" s="118" t="s">
        <v>10787</v>
      </c>
    </row>
    <row r="1061" spans="2:4" ht="14.5" x14ac:dyDescent="0.35">
      <c r="B1061" s="119" t="s">
        <v>10415</v>
      </c>
      <c r="C1061" s="122" t="s">
        <v>10416</v>
      </c>
      <c r="D1061" s="118" t="s">
        <v>7943</v>
      </c>
    </row>
    <row r="1062" spans="2:4" ht="14.5" x14ac:dyDescent="0.35">
      <c r="B1062" s="119">
        <v>8308</v>
      </c>
      <c r="C1062" s="122" t="s">
        <v>175</v>
      </c>
      <c r="D1062" s="118" t="s">
        <v>7940</v>
      </c>
    </row>
    <row r="1063" spans="2:4" ht="14.5" x14ac:dyDescent="0.35">
      <c r="B1063" s="119">
        <v>939.11</v>
      </c>
      <c r="C1063" s="122" t="s">
        <v>4957</v>
      </c>
      <c r="D1063" s="118" t="s">
        <v>7934</v>
      </c>
    </row>
    <row r="1064" spans="2:4" ht="14.5" x14ac:dyDescent="0.35">
      <c r="B1064" s="119">
        <v>8029</v>
      </c>
      <c r="C1064" s="122" t="s">
        <v>4957</v>
      </c>
      <c r="D1064" s="118" t="s">
        <v>7937</v>
      </c>
    </row>
    <row r="1065" spans="2:4" ht="14.5" x14ac:dyDescent="0.35">
      <c r="B1065" s="119" t="s">
        <v>6792</v>
      </c>
      <c r="C1065" s="122" t="s">
        <v>8673</v>
      </c>
      <c r="D1065" s="118" t="s">
        <v>7935</v>
      </c>
    </row>
    <row r="1066" spans="2:4" ht="14.5" x14ac:dyDescent="0.35">
      <c r="B1066" s="119" t="s">
        <v>5046</v>
      </c>
      <c r="C1066" s="122" t="s">
        <v>8673</v>
      </c>
      <c r="D1066" s="118" t="s">
        <v>7944</v>
      </c>
    </row>
    <row r="1067" spans="2:4" ht="14.5" x14ac:dyDescent="0.35">
      <c r="B1067" s="119" t="s">
        <v>10558</v>
      </c>
      <c r="C1067" s="122" t="s">
        <v>8673</v>
      </c>
      <c r="D1067" s="118" t="s">
        <v>7944</v>
      </c>
    </row>
    <row r="1068" spans="2:4" ht="14.5" x14ac:dyDescent="0.35">
      <c r="B1068" s="119" t="s">
        <v>730</v>
      </c>
      <c r="C1068" s="122" t="s">
        <v>8673</v>
      </c>
      <c r="D1068" s="118" t="s">
        <v>7944</v>
      </c>
    </row>
    <row r="1069" spans="2:4" ht="14.5" x14ac:dyDescent="0.35">
      <c r="B1069" s="119">
        <v>340.3</v>
      </c>
      <c r="C1069" s="122" t="s">
        <v>8673</v>
      </c>
      <c r="D1069" s="118" t="s">
        <v>10787</v>
      </c>
    </row>
    <row r="1070" spans="2:4" ht="14.5" x14ac:dyDescent="0.35">
      <c r="B1070" s="119" t="s">
        <v>1923</v>
      </c>
      <c r="C1070" s="122" t="s">
        <v>1924</v>
      </c>
      <c r="D1070" s="118" t="s">
        <v>7935</v>
      </c>
    </row>
    <row r="1071" spans="2:4" ht="14.5" x14ac:dyDescent="0.35">
      <c r="B1071" s="119">
        <v>9214</v>
      </c>
      <c r="C1071" s="122" t="s">
        <v>10703</v>
      </c>
      <c r="D1071" s="118" t="s">
        <v>10787</v>
      </c>
    </row>
    <row r="1072" spans="2:4" ht="14.5" x14ac:dyDescent="0.35">
      <c r="B1072" s="119" t="s">
        <v>6793</v>
      </c>
      <c r="C1072" s="122" t="s">
        <v>6794</v>
      </c>
      <c r="D1072" s="118" t="s">
        <v>7935</v>
      </c>
    </row>
    <row r="1073" spans="2:4" ht="14.5" x14ac:dyDescent="0.35">
      <c r="B1073" s="119" t="s">
        <v>3236</v>
      </c>
      <c r="C1073" s="122" t="s">
        <v>1539</v>
      </c>
      <c r="D1073" s="118" t="s">
        <v>7935</v>
      </c>
    </row>
    <row r="1074" spans="2:4" ht="14.5" x14ac:dyDescent="0.35">
      <c r="B1074" s="119" t="s">
        <v>2625</v>
      </c>
      <c r="C1074" s="122" t="s">
        <v>1539</v>
      </c>
      <c r="D1074" s="118" t="s">
        <v>7944</v>
      </c>
    </row>
    <row r="1075" spans="2:4" ht="14.5" x14ac:dyDescent="0.35">
      <c r="B1075" s="119" t="s">
        <v>1538</v>
      </c>
      <c r="C1075" s="122" t="s">
        <v>1539</v>
      </c>
      <c r="D1075" s="118" t="s">
        <v>7944</v>
      </c>
    </row>
    <row r="1076" spans="2:4" ht="14.5" x14ac:dyDescent="0.35">
      <c r="B1076" s="119" t="s">
        <v>10087</v>
      </c>
      <c r="C1076" s="122" t="s">
        <v>1539</v>
      </c>
      <c r="D1076" s="118" t="s">
        <v>7944</v>
      </c>
    </row>
    <row r="1077" spans="2:4" ht="14.5" x14ac:dyDescent="0.35">
      <c r="B1077" s="119" t="s">
        <v>729</v>
      </c>
      <c r="C1077" s="122" t="s">
        <v>1539</v>
      </c>
      <c r="D1077" s="118" t="s">
        <v>7944</v>
      </c>
    </row>
    <row r="1078" spans="2:4" ht="14.5" x14ac:dyDescent="0.35">
      <c r="B1078" s="119">
        <v>340.2</v>
      </c>
      <c r="C1078" s="122" t="s">
        <v>1539</v>
      </c>
      <c r="D1078" s="118" t="s">
        <v>10787</v>
      </c>
    </row>
    <row r="1079" spans="2:4" ht="14.5" x14ac:dyDescent="0.35">
      <c r="B1079" s="119" t="s">
        <v>7232</v>
      </c>
      <c r="C1079" s="122" t="s">
        <v>7233</v>
      </c>
      <c r="D1079" s="118" t="s">
        <v>7936</v>
      </c>
    </row>
    <row r="1080" spans="2:4" ht="14.5" x14ac:dyDescent="0.35">
      <c r="B1080" s="119" t="s">
        <v>5972</v>
      </c>
      <c r="C1080" s="122" t="s">
        <v>5973</v>
      </c>
      <c r="D1080" s="118" t="s">
        <v>7936</v>
      </c>
    </row>
    <row r="1081" spans="2:4" ht="14.5" x14ac:dyDescent="0.35">
      <c r="B1081" s="119" t="s">
        <v>10471</v>
      </c>
      <c r="C1081" s="122" t="s">
        <v>10472</v>
      </c>
      <c r="D1081" s="118" t="s">
        <v>7936</v>
      </c>
    </row>
    <row r="1082" spans="2:4" ht="14.5" x14ac:dyDescent="0.35">
      <c r="B1082" s="119">
        <v>8323</v>
      </c>
      <c r="C1082" s="122" t="s">
        <v>10897</v>
      </c>
      <c r="D1082" s="118" t="s">
        <v>7937</v>
      </c>
    </row>
    <row r="1083" spans="2:4" ht="14.5" x14ac:dyDescent="0.35">
      <c r="B1083" s="119" t="s">
        <v>4772</v>
      </c>
      <c r="C1083" s="122" t="s">
        <v>5674</v>
      </c>
      <c r="D1083" s="118" t="s">
        <v>7936</v>
      </c>
    </row>
    <row r="1084" spans="2:4" ht="14.5" x14ac:dyDescent="0.35">
      <c r="B1084" s="119" t="s">
        <v>3191</v>
      </c>
      <c r="C1084" s="122" t="s">
        <v>5674</v>
      </c>
      <c r="D1084" s="118" t="s">
        <v>7936</v>
      </c>
    </row>
    <row r="1085" spans="2:4" ht="14.5" x14ac:dyDescent="0.35">
      <c r="B1085" s="119" t="s">
        <v>5675</v>
      </c>
      <c r="C1085" s="122" t="s">
        <v>5674</v>
      </c>
      <c r="D1085" s="118" t="s">
        <v>7936</v>
      </c>
    </row>
    <row r="1086" spans="2:4" ht="14.5" x14ac:dyDescent="0.35">
      <c r="B1086" s="119" t="s">
        <v>5673</v>
      </c>
      <c r="C1086" s="122" t="s">
        <v>5674</v>
      </c>
      <c r="D1086" s="118" t="s">
        <v>7936</v>
      </c>
    </row>
    <row r="1087" spans="2:4" ht="14.5" x14ac:dyDescent="0.35">
      <c r="B1087" s="119" t="s">
        <v>4787</v>
      </c>
      <c r="C1087" s="122" t="s">
        <v>1994</v>
      </c>
      <c r="D1087" s="118" t="s">
        <v>7936</v>
      </c>
    </row>
    <row r="1088" spans="2:4" ht="14.5" x14ac:dyDescent="0.35">
      <c r="B1088" s="119" t="s">
        <v>9841</v>
      </c>
      <c r="C1088" s="122" t="s">
        <v>1994</v>
      </c>
      <c r="D1088" s="118" t="s">
        <v>7936</v>
      </c>
    </row>
    <row r="1089" spans="2:4" ht="14.5" x14ac:dyDescent="0.35">
      <c r="B1089" s="119" t="s">
        <v>4773</v>
      </c>
      <c r="C1089" s="122" t="s">
        <v>1994</v>
      </c>
      <c r="D1089" s="118" t="s">
        <v>7936</v>
      </c>
    </row>
    <row r="1090" spans="2:4" ht="14.5" x14ac:dyDescent="0.35">
      <c r="B1090" s="119" t="s">
        <v>10265</v>
      </c>
      <c r="C1090" s="122" t="s">
        <v>10266</v>
      </c>
      <c r="D1090" s="118" t="s">
        <v>7936</v>
      </c>
    </row>
    <row r="1091" spans="2:4" ht="14.5" x14ac:dyDescent="0.35">
      <c r="B1091" s="119">
        <v>7906</v>
      </c>
      <c r="C1091" s="122" t="s">
        <v>7951</v>
      </c>
      <c r="D1091" s="118" t="s">
        <v>7940</v>
      </c>
    </row>
    <row r="1092" spans="2:4" ht="14.5" x14ac:dyDescent="0.35">
      <c r="B1092" s="119">
        <v>7902</v>
      </c>
      <c r="C1092" s="122" t="s">
        <v>3606</v>
      </c>
      <c r="D1092" s="118" t="s">
        <v>7940</v>
      </c>
    </row>
    <row r="1093" spans="2:4" ht="14.5" x14ac:dyDescent="0.35">
      <c r="B1093" s="119">
        <v>1006</v>
      </c>
      <c r="C1093" s="122" t="s">
        <v>9379</v>
      </c>
      <c r="D1093" s="118" t="s">
        <v>7940</v>
      </c>
    </row>
    <row r="1094" spans="2:4" ht="14.5" x14ac:dyDescent="0.35">
      <c r="B1094" s="119" t="s">
        <v>2298</v>
      </c>
      <c r="C1094" s="122" t="s">
        <v>2299</v>
      </c>
      <c r="D1094" s="118" t="s">
        <v>10787</v>
      </c>
    </row>
    <row r="1095" spans="2:4" ht="14.5" x14ac:dyDescent="0.35">
      <c r="B1095" s="119" t="s">
        <v>5955</v>
      </c>
      <c r="C1095" s="122" t="s">
        <v>5956</v>
      </c>
      <c r="D1095" s="118" t="s">
        <v>10787</v>
      </c>
    </row>
    <row r="1096" spans="2:4" ht="14.5" x14ac:dyDescent="0.35">
      <c r="B1096" s="119" t="s">
        <v>3065</v>
      </c>
      <c r="C1096" s="122" t="s">
        <v>3066</v>
      </c>
      <c r="D1096" s="118" t="s">
        <v>10787</v>
      </c>
    </row>
    <row r="1097" spans="2:4" ht="14.5" x14ac:dyDescent="0.35">
      <c r="B1097" s="119" t="s">
        <v>9555</v>
      </c>
      <c r="C1097" s="122" t="s">
        <v>9556</v>
      </c>
      <c r="D1097" s="118" t="s">
        <v>7936</v>
      </c>
    </row>
    <row r="1098" spans="2:4" ht="14.5" x14ac:dyDescent="0.35">
      <c r="B1098" s="119">
        <v>2541</v>
      </c>
      <c r="C1098" s="122" t="s">
        <v>2425</v>
      </c>
      <c r="D1098" s="118" t="s">
        <v>7940</v>
      </c>
    </row>
    <row r="1099" spans="2:4" ht="14.5" x14ac:dyDescent="0.35">
      <c r="B1099" s="119">
        <v>3500</v>
      </c>
      <c r="C1099" s="122" t="s">
        <v>2416</v>
      </c>
      <c r="D1099" s="118" t="s">
        <v>7940</v>
      </c>
    </row>
    <row r="1100" spans="2:4" ht="14.5" x14ac:dyDescent="0.35">
      <c r="B1100" s="119" t="s">
        <v>9450</v>
      </c>
      <c r="C1100" s="122" t="s">
        <v>3064</v>
      </c>
      <c r="D1100" s="118" t="s">
        <v>10787</v>
      </c>
    </row>
    <row r="1101" spans="2:4" ht="14.5" x14ac:dyDescent="0.35">
      <c r="B1101" s="119" t="s">
        <v>6775</v>
      </c>
      <c r="C1101" s="122" t="s">
        <v>6776</v>
      </c>
      <c r="D1101" s="118" t="s">
        <v>10787</v>
      </c>
    </row>
    <row r="1102" spans="2:4" ht="14.5" x14ac:dyDescent="0.35">
      <c r="B1102" s="119">
        <v>8520</v>
      </c>
      <c r="C1102" s="122" t="s">
        <v>511</v>
      </c>
      <c r="D1102" s="118" t="s">
        <v>10787</v>
      </c>
    </row>
    <row r="1103" spans="2:4" ht="14.5" x14ac:dyDescent="0.35">
      <c r="B1103" s="119" t="s">
        <v>510</v>
      </c>
      <c r="C1103" s="122" t="s">
        <v>511</v>
      </c>
      <c r="D1103" s="118" t="s">
        <v>10787</v>
      </c>
    </row>
    <row r="1104" spans="2:4" ht="14.5" x14ac:dyDescent="0.35">
      <c r="B1104" s="119" t="s">
        <v>10026</v>
      </c>
      <c r="C1104" s="122" t="s">
        <v>10027</v>
      </c>
      <c r="D1104" s="118" t="s">
        <v>10787</v>
      </c>
    </row>
    <row r="1105" spans="2:4" ht="14.5" x14ac:dyDescent="0.35">
      <c r="B1105" s="119">
        <v>5700</v>
      </c>
      <c r="C1105" s="122" t="s">
        <v>7328</v>
      </c>
      <c r="D1105" s="118" t="s">
        <v>7940</v>
      </c>
    </row>
    <row r="1106" spans="2:4" ht="14.5" x14ac:dyDescent="0.35">
      <c r="B1106" s="119">
        <v>2011</v>
      </c>
      <c r="C1106" s="122" t="s">
        <v>5967</v>
      </c>
      <c r="D1106" s="118" t="s">
        <v>7940</v>
      </c>
    </row>
    <row r="1107" spans="2:4" ht="14.5" x14ac:dyDescent="0.35">
      <c r="B1107" s="119">
        <v>8021</v>
      </c>
      <c r="C1107" s="122" t="s">
        <v>7842</v>
      </c>
      <c r="D1107" s="118" t="s">
        <v>7937</v>
      </c>
    </row>
    <row r="1108" spans="2:4" ht="14.5" x14ac:dyDescent="0.35">
      <c r="B1108" s="119">
        <v>8334</v>
      </c>
      <c r="C1108" s="122" t="s">
        <v>9642</v>
      </c>
      <c r="D1108" s="118" t="s">
        <v>7937</v>
      </c>
    </row>
    <row r="1109" spans="2:4" ht="14.5" x14ac:dyDescent="0.35">
      <c r="B1109" s="119" t="s">
        <v>9234</v>
      </c>
      <c r="C1109" s="122" t="s">
        <v>9235</v>
      </c>
      <c r="D1109" s="118" t="s">
        <v>7936</v>
      </c>
    </row>
    <row r="1110" spans="2:4" ht="14.5" x14ac:dyDescent="0.35">
      <c r="B1110" s="119" t="s">
        <v>3814</v>
      </c>
      <c r="C1110" s="122" t="s">
        <v>3815</v>
      </c>
      <c r="D1110" s="118" t="s">
        <v>10787</v>
      </c>
    </row>
    <row r="1111" spans="2:4" ht="14.5" x14ac:dyDescent="0.35">
      <c r="B1111" s="119">
        <v>2529</v>
      </c>
      <c r="C1111" s="122" t="s">
        <v>4558</v>
      </c>
      <c r="D1111" s="118" t="s">
        <v>7940</v>
      </c>
    </row>
    <row r="1112" spans="2:4" ht="14.5" x14ac:dyDescent="0.35">
      <c r="B1112" s="119">
        <v>2505</v>
      </c>
      <c r="C1112" s="122" t="s">
        <v>7123</v>
      </c>
      <c r="D1112" s="118" t="s">
        <v>7940</v>
      </c>
    </row>
    <row r="1113" spans="2:4" ht="14.5" x14ac:dyDescent="0.35">
      <c r="B1113" s="119">
        <v>901.1</v>
      </c>
      <c r="C1113" s="122" t="s">
        <v>10741</v>
      </c>
      <c r="D1113" s="118" t="s">
        <v>10787</v>
      </c>
    </row>
    <row r="1114" spans="2:4" ht="14.5" x14ac:dyDescent="0.35">
      <c r="B1114" s="119" t="s">
        <v>10867</v>
      </c>
      <c r="C1114" s="122" t="s">
        <v>10868</v>
      </c>
      <c r="D1114" s="118" t="s">
        <v>7942</v>
      </c>
    </row>
    <row r="1115" spans="2:4" ht="14.5" x14ac:dyDescent="0.35">
      <c r="B1115" s="119" t="s">
        <v>9634</v>
      </c>
      <c r="C1115" s="122" t="s">
        <v>9635</v>
      </c>
      <c r="D1115" s="118" t="s">
        <v>10787</v>
      </c>
    </row>
    <row r="1116" spans="2:4" ht="14.5" x14ac:dyDescent="0.35">
      <c r="B1116" s="119">
        <v>101</v>
      </c>
      <c r="C1116" s="122" t="s">
        <v>8582</v>
      </c>
      <c r="D1116" s="118" t="s">
        <v>10787</v>
      </c>
    </row>
    <row r="1117" spans="2:4" ht="14.5" x14ac:dyDescent="0.35">
      <c r="B1117" s="119">
        <v>18</v>
      </c>
      <c r="C1117" s="122" t="s">
        <v>7251</v>
      </c>
      <c r="D1117" s="118" t="s">
        <v>10787</v>
      </c>
    </row>
    <row r="1118" spans="2:4" ht="14.5" x14ac:dyDescent="0.35">
      <c r="B1118" s="119" t="s">
        <v>2200</v>
      </c>
      <c r="C1118" s="122" t="s">
        <v>2201</v>
      </c>
      <c r="D1118" s="118" t="s">
        <v>7936</v>
      </c>
    </row>
    <row r="1119" spans="2:4" ht="14.5" x14ac:dyDescent="0.35">
      <c r="B1119" s="119">
        <v>2532</v>
      </c>
      <c r="C1119" s="122" t="s">
        <v>6509</v>
      </c>
      <c r="D1119" s="118" t="s">
        <v>7940</v>
      </c>
    </row>
    <row r="1120" spans="2:4" ht="14.5" x14ac:dyDescent="0.35">
      <c r="B1120" s="119">
        <v>1608</v>
      </c>
      <c r="C1120" s="122" t="s">
        <v>6300</v>
      </c>
      <c r="D1120" s="118" t="s">
        <v>7940</v>
      </c>
    </row>
    <row r="1121" spans="2:4" ht="14.5" x14ac:dyDescent="0.35">
      <c r="B1121" s="119">
        <v>963.23</v>
      </c>
      <c r="C1121" s="122" t="s">
        <v>9955</v>
      </c>
      <c r="D1121" s="118" t="s">
        <v>7934</v>
      </c>
    </row>
    <row r="1122" spans="2:4" ht="14.5" x14ac:dyDescent="0.35">
      <c r="B1122" s="119">
        <v>991.08</v>
      </c>
      <c r="C1122" s="122" t="s">
        <v>6764</v>
      </c>
      <c r="D1122" s="118" t="s">
        <v>7934</v>
      </c>
    </row>
    <row r="1123" spans="2:4" ht="14.5" x14ac:dyDescent="0.35">
      <c r="B1123" s="119" t="s">
        <v>5953</v>
      </c>
      <c r="C1123" s="122" t="s">
        <v>5954</v>
      </c>
      <c r="D1123" s="118" t="s">
        <v>10787</v>
      </c>
    </row>
    <row r="1124" spans="2:4" ht="14.5" x14ac:dyDescent="0.35">
      <c r="B1124" s="119" t="s">
        <v>7124</v>
      </c>
      <c r="C1124" s="122" t="s">
        <v>7125</v>
      </c>
      <c r="D1124" s="118" t="s">
        <v>7935</v>
      </c>
    </row>
    <row r="1125" spans="2:4" ht="14.5" x14ac:dyDescent="0.35">
      <c r="B1125" s="119">
        <v>547</v>
      </c>
      <c r="C1125" s="122" t="s">
        <v>2357</v>
      </c>
      <c r="D1125" s="118" t="s">
        <v>10787</v>
      </c>
    </row>
    <row r="1126" spans="2:4" ht="14.5" x14ac:dyDescent="0.35">
      <c r="B1126" s="119">
        <v>231.1</v>
      </c>
      <c r="C1126" s="122" t="s">
        <v>856</v>
      </c>
      <c r="D1126" s="118" t="s">
        <v>10787</v>
      </c>
    </row>
    <row r="1127" spans="2:4" ht="14.5" x14ac:dyDescent="0.35">
      <c r="B1127" s="119">
        <v>231.2</v>
      </c>
      <c r="C1127" s="122" t="s">
        <v>7879</v>
      </c>
      <c r="D1127" s="118" t="s">
        <v>10787</v>
      </c>
    </row>
    <row r="1128" spans="2:4" ht="14.5" x14ac:dyDescent="0.35">
      <c r="B1128" s="119" t="s">
        <v>7762</v>
      </c>
      <c r="C1128" s="122" t="s">
        <v>3054</v>
      </c>
      <c r="D1128" s="118" t="s">
        <v>7935</v>
      </c>
    </row>
    <row r="1129" spans="2:4" ht="14.5" x14ac:dyDescent="0.35">
      <c r="B1129" s="119" t="s">
        <v>5882</v>
      </c>
      <c r="C1129" s="122" t="s">
        <v>5883</v>
      </c>
      <c r="D1129" s="118" t="s">
        <v>10787</v>
      </c>
    </row>
    <row r="1130" spans="2:4" ht="14.5" x14ac:dyDescent="0.35">
      <c r="B1130" s="119">
        <v>9310</v>
      </c>
      <c r="C1130" s="122" t="s">
        <v>145</v>
      </c>
      <c r="D1130" s="118" t="s">
        <v>10787</v>
      </c>
    </row>
    <row r="1131" spans="2:4" ht="14.5" x14ac:dyDescent="0.35">
      <c r="B1131" s="119" t="s">
        <v>5677</v>
      </c>
      <c r="C1131" s="122" t="s">
        <v>5678</v>
      </c>
      <c r="D1131" s="118" t="s">
        <v>7942</v>
      </c>
    </row>
    <row r="1132" spans="2:4" ht="14.5" x14ac:dyDescent="0.35">
      <c r="B1132" s="119" t="s">
        <v>6548</v>
      </c>
      <c r="C1132" s="122" t="s">
        <v>6549</v>
      </c>
      <c r="D1132" s="118" t="s">
        <v>10787</v>
      </c>
    </row>
    <row r="1133" spans="2:4" ht="14.5" x14ac:dyDescent="0.35">
      <c r="B1133" s="119" t="s">
        <v>10669</v>
      </c>
      <c r="C1133" s="122" t="s">
        <v>10743</v>
      </c>
      <c r="D1133" s="118" t="s">
        <v>10787</v>
      </c>
    </row>
    <row r="1134" spans="2:4" ht="14.5" x14ac:dyDescent="0.35">
      <c r="B1134" s="119">
        <v>3</v>
      </c>
      <c r="C1134" s="122" t="s">
        <v>10743</v>
      </c>
      <c r="D1134" s="118" t="s">
        <v>10787</v>
      </c>
    </row>
    <row r="1135" spans="2:4" ht="14.5" x14ac:dyDescent="0.35">
      <c r="B1135" s="119">
        <v>900</v>
      </c>
      <c r="C1135" s="122" t="s">
        <v>10743</v>
      </c>
      <c r="D1135" s="118" t="s">
        <v>10787</v>
      </c>
    </row>
    <row r="1136" spans="2:4" ht="14.5" x14ac:dyDescent="0.35">
      <c r="B1136" s="119" t="s">
        <v>10499</v>
      </c>
      <c r="C1136" s="122" t="s">
        <v>10500</v>
      </c>
      <c r="D1136" s="118" t="s">
        <v>7935</v>
      </c>
    </row>
    <row r="1137" spans="2:4" ht="14.5" x14ac:dyDescent="0.35">
      <c r="B1137" s="119" t="s">
        <v>10497</v>
      </c>
      <c r="C1137" s="122" t="s">
        <v>10498</v>
      </c>
      <c r="D1137" s="118" t="s">
        <v>7935</v>
      </c>
    </row>
    <row r="1138" spans="2:4" ht="14.5" x14ac:dyDescent="0.35">
      <c r="B1138" s="119" t="s">
        <v>5753</v>
      </c>
      <c r="C1138" s="122" t="s">
        <v>10507</v>
      </c>
      <c r="D1138" s="118" t="s">
        <v>7942</v>
      </c>
    </row>
    <row r="1139" spans="2:4" ht="14.5" x14ac:dyDescent="0.35">
      <c r="B1139" s="119" t="s">
        <v>1335</v>
      </c>
      <c r="C1139" s="122" t="s">
        <v>1336</v>
      </c>
      <c r="D1139" s="118" t="s">
        <v>10787</v>
      </c>
    </row>
    <row r="1140" spans="2:4" ht="14.5" x14ac:dyDescent="0.35">
      <c r="B1140" s="119" t="s">
        <v>5770</v>
      </c>
      <c r="C1140" s="122" t="s">
        <v>5771</v>
      </c>
      <c r="D1140" s="118" t="s">
        <v>10787</v>
      </c>
    </row>
    <row r="1141" spans="2:4" ht="14.5" x14ac:dyDescent="0.35">
      <c r="B1141" s="119" t="s">
        <v>6528</v>
      </c>
      <c r="C1141" s="122" t="s">
        <v>6529</v>
      </c>
      <c r="D1141" s="118" t="s">
        <v>10787</v>
      </c>
    </row>
    <row r="1142" spans="2:4" ht="14.5" x14ac:dyDescent="0.35">
      <c r="B1142" s="119" t="s">
        <v>6526</v>
      </c>
      <c r="C1142" s="122" t="s">
        <v>6527</v>
      </c>
      <c r="D1142" s="118" t="s">
        <v>10787</v>
      </c>
    </row>
    <row r="1143" spans="2:4" ht="14.5" x14ac:dyDescent="0.35">
      <c r="B1143" s="119" t="s">
        <v>6550</v>
      </c>
      <c r="C1143" s="122" t="s">
        <v>6527</v>
      </c>
      <c r="D1143" s="118" t="s">
        <v>10787</v>
      </c>
    </row>
    <row r="1144" spans="2:4" ht="14.5" x14ac:dyDescent="0.35">
      <c r="B1144" s="119" t="s">
        <v>4945</v>
      </c>
      <c r="C1144" s="122" t="s">
        <v>5750</v>
      </c>
      <c r="D1144" s="118" t="s">
        <v>7942</v>
      </c>
    </row>
    <row r="1145" spans="2:4" ht="14.5" x14ac:dyDescent="0.35">
      <c r="B1145" s="119" t="s">
        <v>5751</v>
      </c>
      <c r="C1145" s="122" t="s">
        <v>5752</v>
      </c>
      <c r="D1145" s="118" t="s">
        <v>7942</v>
      </c>
    </row>
    <row r="1146" spans="2:4" ht="14.5" x14ac:dyDescent="0.35">
      <c r="B1146" s="119" t="s">
        <v>5834</v>
      </c>
      <c r="C1146" s="122" t="s">
        <v>5835</v>
      </c>
      <c r="D1146" s="118" t="s">
        <v>10787</v>
      </c>
    </row>
    <row r="1147" spans="2:4" ht="14.5" x14ac:dyDescent="0.35">
      <c r="B1147" s="119">
        <v>552.20000000000005</v>
      </c>
      <c r="C1147" s="122" t="s">
        <v>5738</v>
      </c>
      <c r="D1147" s="118" t="s">
        <v>10787</v>
      </c>
    </row>
    <row r="1148" spans="2:4" ht="14.5" x14ac:dyDescent="0.35">
      <c r="B1148" s="119" t="s">
        <v>4533</v>
      </c>
      <c r="C1148" s="122" t="s">
        <v>4534</v>
      </c>
      <c r="D1148" s="118" t="s">
        <v>7935</v>
      </c>
    </row>
    <row r="1149" spans="2:4" ht="14.5" x14ac:dyDescent="0.35">
      <c r="B1149" s="119">
        <v>552</v>
      </c>
      <c r="C1149" s="122" t="s">
        <v>3265</v>
      </c>
      <c r="D1149" s="118" t="s">
        <v>10787</v>
      </c>
    </row>
    <row r="1150" spans="2:4" ht="14.5" x14ac:dyDescent="0.35">
      <c r="B1150" s="119">
        <v>552.1</v>
      </c>
      <c r="C1150" s="122" t="s">
        <v>3265</v>
      </c>
      <c r="D1150" s="118" t="s">
        <v>10787</v>
      </c>
    </row>
    <row r="1151" spans="2:4" ht="14.5" x14ac:dyDescent="0.35">
      <c r="B1151" s="119">
        <v>8110</v>
      </c>
      <c r="C1151" s="122" t="s">
        <v>10826</v>
      </c>
      <c r="D1151" s="118" t="s">
        <v>10787</v>
      </c>
    </row>
    <row r="1152" spans="2:4" ht="14.5" x14ac:dyDescent="0.35">
      <c r="B1152" s="119" t="s">
        <v>7079</v>
      </c>
      <c r="C1152" s="122" t="s">
        <v>10826</v>
      </c>
      <c r="D1152" s="118" t="s">
        <v>10787</v>
      </c>
    </row>
    <row r="1153" spans="2:4" ht="14.5" x14ac:dyDescent="0.35">
      <c r="B1153" s="119" t="s">
        <v>10825</v>
      </c>
      <c r="C1153" s="122" t="s">
        <v>10826</v>
      </c>
      <c r="D1153" s="118" t="s">
        <v>10787</v>
      </c>
    </row>
    <row r="1154" spans="2:4" ht="14.5" x14ac:dyDescent="0.35">
      <c r="B1154" s="119">
        <v>611</v>
      </c>
      <c r="C1154" s="122" t="s">
        <v>5454</v>
      </c>
      <c r="D1154" s="118" t="s">
        <v>10787</v>
      </c>
    </row>
    <row r="1155" spans="2:4" ht="14.5" x14ac:dyDescent="0.35">
      <c r="B1155" s="119" t="s">
        <v>5836</v>
      </c>
      <c r="C1155" s="122" t="s">
        <v>5837</v>
      </c>
      <c r="D1155" s="118" t="s">
        <v>10787</v>
      </c>
    </row>
    <row r="1156" spans="2:4" ht="14.5" x14ac:dyDescent="0.35">
      <c r="B1156" s="119">
        <v>1003</v>
      </c>
      <c r="C1156" s="122" t="s">
        <v>2783</v>
      </c>
      <c r="D1156" s="118" t="s">
        <v>7940</v>
      </c>
    </row>
    <row r="1157" spans="2:4" ht="14.5" x14ac:dyDescent="0.35">
      <c r="B1157" s="119" t="s">
        <v>3540</v>
      </c>
      <c r="C1157" s="122" t="s">
        <v>6960</v>
      </c>
      <c r="D1157" s="118" t="s">
        <v>7936</v>
      </c>
    </row>
    <row r="1158" spans="2:4" ht="14.5" x14ac:dyDescent="0.35">
      <c r="B1158" s="119" t="s">
        <v>8834</v>
      </c>
      <c r="C1158" s="122" t="s">
        <v>8835</v>
      </c>
      <c r="D1158" s="118" t="s">
        <v>10787</v>
      </c>
    </row>
    <row r="1159" spans="2:4" ht="14.5" x14ac:dyDescent="0.35">
      <c r="B1159" s="119" t="s">
        <v>3786</v>
      </c>
      <c r="C1159" s="122" t="s">
        <v>3787</v>
      </c>
      <c r="D1159" s="118" t="s">
        <v>10787</v>
      </c>
    </row>
    <row r="1160" spans="2:4" ht="14.5" x14ac:dyDescent="0.35">
      <c r="B1160" s="119" t="s">
        <v>5938</v>
      </c>
      <c r="C1160" s="122" t="s">
        <v>5939</v>
      </c>
      <c r="D1160" s="118" t="s">
        <v>10787</v>
      </c>
    </row>
    <row r="1161" spans="2:4" ht="14.5" x14ac:dyDescent="0.35">
      <c r="B1161" s="119" t="s">
        <v>5936</v>
      </c>
      <c r="C1161" s="122" t="s">
        <v>5937</v>
      </c>
      <c r="D1161" s="118" t="s">
        <v>10787</v>
      </c>
    </row>
    <row r="1162" spans="2:4" ht="14.5" x14ac:dyDescent="0.35">
      <c r="B1162" s="119" t="s">
        <v>5940</v>
      </c>
      <c r="C1162" s="122" t="s">
        <v>5941</v>
      </c>
      <c r="D1162" s="118" t="s">
        <v>10787</v>
      </c>
    </row>
    <row r="1163" spans="2:4" ht="14.5" x14ac:dyDescent="0.35">
      <c r="B1163" s="119" t="s">
        <v>5934</v>
      </c>
      <c r="C1163" s="122" t="s">
        <v>5935</v>
      </c>
      <c r="D1163" s="118" t="s">
        <v>10787</v>
      </c>
    </row>
    <row r="1164" spans="2:4" ht="14.5" x14ac:dyDescent="0.35">
      <c r="B1164" s="119" t="s">
        <v>10423</v>
      </c>
      <c r="C1164" s="122" t="s">
        <v>10424</v>
      </c>
      <c r="D1164" s="118" t="s">
        <v>10787</v>
      </c>
    </row>
    <row r="1165" spans="2:4" ht="14.5" x14ac:dyDescent="0.35">
      <c r="B1165" s="119" t="s">
        <v>7234</v>
      </c>
      <c r="C1165" s="122" t="s">
        <v>7235</v>
      </c>
      <c r="D1165" s="118" t="s">
        <v>7936</v>
      </c>
    </row>
    <row r="1166" spans="2:4" ht="14.5" x14ac:dyDescent="0.35">
      <c r="B1166" s="119" t="s">
        <v>5036</v>
      </c>
      <c r="C1166" s="122" t="s">
        <v>10710</v>
      </c>
      <c r="D1166" s="118" t="s">
        <v>7935</v>
      </c>
    </row>
    <row r="1167" spans="2:4" ht="14.5" x14ac:dyDescent="0.35">
      <c r="B1167" s="119">
        <v>973.52</v>
      </c>
      <c r="C1167" s="122" t="s">
        <v>5636</v>
      </c>
      <c r="D1167" s="118" t="s">
        <v>7934</v>
      </c>
    </row>
    <row r="1168" spans="2:4" ht="14.5" x14ac:dyDescent="0.35">
      <c r="B1168" s="119" t="s">
        <v>10690</v>
      </c>
      <c r="C1168" s="122" t="s">
        <v>10691</v>
      </c>
      <c r="D1168" s="118" t="s">
        <v>10787</v>
      </c>
    </row>
    <row r="1169" spans="2:4" ht="14.5" x14ac:dyDescent="0.35">
      <c r="B1169" s="119">
        <v>3810</v>
      </c>
      <c r="C1169" s="122" t="s">
        <v>9465</v>
      </c>
      <c r="D1169" s="118" t="s">
        <v>10787</v>
      </c>
    </row>
    <row r="1170" spans="2:4" ht="14.5" x14ac:dyDescent="0.35">
      <c r="B1170" s="119">
        <v>960.1</v>
      </c>
      <c r="C1170" s="122" t="s">
        <v>2626</v>
      </c>
      <c r="D1170" s="118" t="s">
        <v>7934</v>
      </c>
    </row>
    <row r="1171" spans="2:4" ht="14.5" x14ac:dyDescent="0.35">
      <c r="B1171" s="119">
        <v>8241</v>
      </c>
      <c r="C1171" s="122" t="s">
        <v>10894</v>
      </c>
      <c r="D1171" s="118" t="s">
        <v>7937</v>
      </c>
    </row>
    <row r="1172" spans="2:4" ht="14.5" x14ac:dyDescent="0.35">
      <c r="B1172" s="119" t="s">
        <v>4550</v>
      </c>
      <c r="C1172" s="122" t="s">
        <v>4551</v>
      </c>
      <c r="D1172" s="118" t="s">
        <v>7935</v>
      </c>
    </row>
    <row r="1173" spans="2:4" ht="14.5" x14ac:dyDescent="0.35">
      <c r="B1173" s="119" t="s">
        <v>7228</v>
      </c>
      <c r="C1173" s="122" t="s">
        <v>7229</v>
      </c>
      <c r="D1173" s="118" t="s">
        <v>7935</v>
      </c>
    </row>
    <row r="1174" spans="2:4" ht="14.5" x14ac:dyDescent="0.35">
      <c r="B1174" s="119" t="s">
        <v>4552</v>
      </c>
      <c r="C1174" s="122" t="s">
        <v>4553</v>
      </c>
      <c r="D1174" s="118" t="s">
        <v>7935</v>
      </c>
    </row>
    <row r="1175" spans="2:4" ht="14.5" x14ac:dyDescent="0.35">
      <c r="B1175" s="119">
        <v>2518</v>
      </c>
      <c r="C1175" s="122" t="s">
        <v>8819</v>
      </c>
      <c r="D1175" s="118" t="s">
        <v>7940</v>
      </c>
    </row>
    <row r="1176" spans="2:4" ht="14.5" x14ac:dyDescent="0.35">
      <c r="B1176" s="119">
        <v>980.22</v>
      </c>
      <c r="C1176" s="122" t="s">
        <v>7036</v>
      </c>
      <c r="D1176" s="118" t="s">
        <v>7934</v>
      </c>
    </row>
    <row r="1177" spans="2:4" ht="14.5" x14ac:dyDescent="0.35">
      <c r="B1177" s="119">
        <v>977.19</v>
      </c>
      <c r="C1177" s="122" t="s">
        <v>7171</v>
      </c>
      <c r="D1177" s="118" t="s">
        <v>7934</v>
      </c>
    </row>
    <row r="1178" spans="2:4" ht="14.5" x14ac:dyDescent="0.35">
      <c r="B1178" s="119">
        <v>2543</v>
      </c>
      <c r="C1178" s="122" t="s">
        <v>2780</v>
      </c>
      <c r="D1178" s="118" t="s">
        <v>7940</v>
      </c>
    </row>
    <row r="1179" spans="2:4" ht="14.5" x14ac:dyDescent="0.35">
      <c r="B1179" s="119">
        <v>604.1</v>
      </c>
      <c r="C1179" s="122" t="s">
        <v>3184</v>
      </c>
      <c r="D1179" s="118" t="s">
        <v>10787</v>
      </c>
    </row>
    <row r="1180" spans="2:4" ht="14.5" x14ac:dyDescent="0.35">
      <c r="B1180" s="119" t="s">
        <v>1342</v>
      </c>
      <c r="C1180" s="122" t="s">
        <v>1343</v>
      </c>
      <c r="D1180" s="118" t="s">
        <v>10787</v>
      </c>
    </row>
    <row r="1181" spans="2:4" ht="14.5" x14ac:dyDescent="0.35">
      <c r="B1181" s="119">
        <v>3820</v>
      </c>
      <c r="C1181" s="122" t="s">
        <v>9464</v>
      </c>
      <c r="D1181" s="118" t="s">
        <v>10787</v>
      </c>
    </row>
    <row r="1182" spans="2:4" ht="14.5" x14ac:dyDescent="0.35">
      <c r="B1182" s="119" t="s">
        <v>2284</v>
      </c>
      <c r="C1182" s="122" t="s">
        <v>2285</v>
      </c>
      <c r="D1182" s="118" t="s">
        <v>10787</v>
      </c>
    </row>
    <row r="1183" spans="2:4" ht="14.5" x14ac:dyDescent="0.35">
      <c r="B1183" s="119" t="s">
        <v>9855</v>
      </c>
      <c r="C1183" s="122" t="s">
        <v>6979</v>
      </c>
      <c r="D1183" s="118" t="s">
        <v>10787</v>
      </c>
    </row>
    <row r="1184" spans="2:4" ht="14.5" x14ac:dyDescent="0.35">
      <c r="B1184" s="119">
        <v>7195</v>
      </c>
      <c r="C1184" s="122" t="s">
        <v>6980</v>
      </c>
      <c r="D1184" s="118" t="s">
        <v>10787</v>
      </c>
    </row>
    <row r="1185" spans="2:4" ht="14.5" x14ac:dyDescent="0.35">
      <c r="B1185" s="119" t="s">
        <v>765</v>
      </c>
      <c r="C1185" s="122" t="s">
        <v>3600</v>
      </c>
      <c r="D1185" s="118" t="s">
        <v>7944</v>
      </c>
    </row>
    <row r="1186" spans="2:4" ht="14.5" x14ac:dyDescent="0.35">
      <c r="B1186" s="119">
        <v>218.4</v>
      </c>
      <c r="C1186" s="122" t="s">
        <v>6358</v>
      </c>
      <c r="D1186" s="118" t="s">
        <v>10787</v>
      </c>
    </row>
    <row r="1187" spans="2:4" ht="14.5" x14ac:dyDescent="0.35">
      <c r="B1187" s="119">
        <v>7197</v>
      </c>
      <c r="C1187" s="122" t="s">
        <v>6358</v>
      </c>
      <c r="D1187" s="118" t="s">
        <v>10787</v>
      </c>
    </row>
    <row r="1188" spans="2:4" ht="14.5" x14ac:dyDescent="0.35">
      <c r="B1188" s="119">
        <v>218.5</v>
      </c>
      <c r="C1188" s="122" t="s">
        <v>6357</v>
      </c>
      <c r="D1188" s="118" t="s">
        <v>10787</v>
      </c>
    </row>
    <row r="1189" spans="2:4" ht="14.5" x14ac:dyDescent="0.35">
      <c r="B1189" s="119">
        <v>7604</v>
      </c>
      <c r="C1189" s="122" t="s">
        <v>6965</v>
      </c>
      <c r="D1189" s="118" t="s">
        <v>7940</v>
      </c>
    </row>
    <row r="1190" spans="2:4" ht="14.5" x14ac:dyDescent="0.35">
      <c r="B1190" s="119">
        <v>218.6</v>
      </c>
      <c r="C1190" s="122" t="s">
        <v>6965</v>
      </c>
      <c r="D1190" s="118" t="s">
        <v>10787</v>
      </c>
    </row>
    <row r="1191" spans="2:4" ht="14.5" x14ac:dyDescent="0.35">
      <c r="B1191" s="119">
        <v>7198</v>
      </c>
      <c r="C1191" s="122" t="s">
        <v>7736</v>
      </c>
      <c r="D1191" s="118" t="s">
        <v>10787</v>
      </c>
    </row>
    <row r="1192" spans="2:4" ht="14.5" x14ac:dyDescent="0.35">
      <c r="B1192" s="119">
        <v>7600</v>
      </c>
      <c r="C1192" s="122" t="s">
        <v>10404</v>
      </c>
      <c r="D1192" s="118" t="s">
        <v>7940</v>
      </c>
    </row>
    <row r="1193" spans="2:4" ht="14.5" x14ac:dyDescent="0.35">
      <c r="B1193" s="119">
        <v>1636</v>
      </c>
      <c r="C1193" s="122" t="s">
        <v>3687</v>
      </c>
      <c r="D1193" s="118" t="s">
        <v>10787</v>
      </c>
    </row>
    <row r="1194" spans="2:4" ht="14.5" x14ac:dyDescent="0.35">
      <c r="B1194" s="119">
        <v>61</v>
      </c>
      <c r="C1194" s="122" t="s">
        <v>3047</v>
      </c>
      <c r="D1194" s="118" t="s">
        <v>10787</v>
      </c>
    </row>
    <row r="1195" spans="2:4" ht="14.5" x14ac:dyDescent="0.35">
      <c r="B1195" s="119" t="s">
        <v>3046</v>
      </c>
      <c r="C1195" s="122" t="s">
        <v>3047</v>
      </c>
      <c r="D1195" s="118" t="s">
        <v>10787</v>
      </c>
    </row>
    <row r="1196" spans="2:4" ht="14.5" x14ac:dyDescent="0.35">
      <c r="B1196" s="119">
        <v>8023</v>
      </c>
      <c r="C1196" s="122" t="s">
        <v>7841</v>
      </c>
      <c r="D1196" s="118" t="s">
        <v>7937</v>
      </c>
    </row>
    <row r="1197" spans="2:4" ht="14.5" x14ac:dyDescent="0.35">
      <c r="B1197" s="119" t="s">
        <v>763</v>
      </c>
      <c r="C1197" s="122" t="s">
        <v>764</v>
      </c>
      <c r="D1197" s="118" t="s">
        <v>7944</v>
      </c>
    </row>
    <row r="1198" spans="2:4" ht="14.5" x14ac:dyDescent="0.35">
      <c r="B1198" s="119">
        <v>7199</v>
      </c>
      <c r="C1198" s="122" t="s">
        <v>7735</v>
      </c>
      <c r="D1198" s="118" t="s">
        <v>10787</v>
      </c>
    </row>
    <row r="1199" spans="2:4" ht="14.5" x14ac:dyDescent="0.35">
      <c r="B1199" s="119" t="s">
        <v>1340</v>
      </c>
      <c r="C1199" s="122" t="s">
        <v>1341</v>
      </c>
      <c r="D1199" s="118" t="s">
        <v>10787</v>
      </c>
    </row>
    <row r="1200" spans="2:4" ht="14.5" x14ac:dyDescent="0.35">
      <c r="B1200" s="119" t="s">
        <v>5044</v>
      </c>
      <c r="C1200" s="122" t="s">
        <v>5045</v>
      </c>
      <c r="D1200" s="118" t="s">
        <v>10787</v>
      </c>
    </row>
    <row r="1201" spans="2:4" ht="14.5" x14ac:dyDescent="0.35">
      <c r="B1201" s="119" t="s">
        <v>6789</v>
      </c>
      <c r="C1201" s="122" t="s">
        <v>6790</v>
      </c>
      <c r="D1201" s="118" t="s">
        <v>7936</v>
      </c>
    </row>
    <row r="1202" spans="2:4" ht="14.5" x14ac:dyDescent="0.35">
      <c r="B1202" s="119" t="s">
        <v>2950</v>
      </c>
      <c r="C1202" s="122" t="s">
        <v>2951</v>
      </c>
      <c r="D1202" s="118" t="s">
        <v>7936</v>
      </c>
    </row>
    <row r="1203" spans="2:4" ht="14.5" x14ac:dyDescent="0.35">
      <c r="B1203" s="119" t="s">
        <v>3845</v>
      </c>
      <c r="C1203" s="122" t="s">
        <v>3846</v>
      </c>
      <c r="D1203" s="118" t="s">
        <v>10787</v>
      </c>
    </row>
    <row r="1204" spans="2:4" ht="14.5" x14ac:dyDescent="0.35">
      <c r="B1204" s="119">
        <v>8300</v>
      </c>
      <c r="C1204" s="122" t="s">
        <v>11184</v>
      </c>
      <c r="D1204" s="118" t="s">
        <v>7940</v>
      </c>
    </row>
    <row r="1205" spans="2:4" ht="14.5" x14ac:dyDescent="0.35">
      <c r="B1205" s="119">
        <v>8301</v>
      </c>
      <c r="C1205" s="122" t="s">
        <v>11183</v>
      </c>
      <c r="D1205" s="118" t="s">
        <v>7940</v>
      </c>
    </row>
    <row r="1206" spans="2:4" ht="14.5" x14ac:dyDescent="0.35">
      <c r="B1206" s="119" t="s">
        <v>2898</v>
      </c>
      <c r="C1206" s="122" t="s">
        <v>8839</v>
      </c>
      <c r="D1206" s="118" t="s">
        <v>7936</v>
      </c>
    </row>
    <row r="1207" spans="2:4" ht="14.5" x14ac:dyDescent="0.35">
      <c r="B1207" s="119">
        <v>3503</v>
      </c>
      <c r="C1207" s="122" t="s">
        <v>2415</v>
      </c>
      <c r="D1207" s="118" t="s">
        <v>7940</v>
      </c>
    </row>
    <row r="1208" spans="2:4" ht="14.5" x14ac:dyDescent="0.35">
      <c r="B1208" s="119" t="s">
        <v>1995</v>
      </c>
      <c r="C1208" s="122" t="s">
        <v>1996</v>
      </c>
      <c r="D1208" s="118" t="s">
        <v>7936</v>
      </c>
    </row>
    <row r="1209" spans="2:4" ht="14.5" x14ac:dyDescent="0.35">
      <c r="B1209" s="119" t="s">
        <v>7728</v>
      </c>
      <c r="C1209" s="122" t="s">
        <v>7729</v>
      </c>
      <c r="D1209" s="118" t="s">
        <v>10787</v>
      </c>
    </row>
    <row r="1210" spans="2:4" ht="14.5" x14ac:dyDescent="0.35">
      <c r="B1210" s="119" t="s">
        <v>5050</v>
      </c>
      <c r="C1210" s="122" t="s">
        <v>5051</v>
      </c>
      <c r="D1210" s="118" t="s">
        <v>10787</v>
      </c>
    </row>
    <row r="1211" spans="2:4" ht="14.5" x14ac:dyDescent="0.35">
      <c r="B1211" s="119" t="s">
        <v>6334</v>
      </c>
      <c r="C1211" s="122" t="s">
        <v>6335</v>
      </c>
      <c r="D1211" s="118" t="s">
        <v>7935</v>
      </c>
    </row>
    <row r="1212" spans="2:4" ht="14.5" x14ac:dyDescent="0.35">
      <c r="B1212" s="119" t="s">
        <v>830</v>
      </c>
      <c r="C1212" s="122" t="s">
        <v>831</v>
      </c>
      <c r="D1212" s="118" t="s">
        <v>10787</v>
      </c>
    </row>
    <row r="1213" spans="2:4" ht="14.5" x14ac:dyDescent="0.35">
      <c r="B1213" s="119">
        <v>1500</v>
      </c>
      <c r="C1213" s="122" t="s">
        <v>2577</v>
      </c>
      <c r="D1213" s="118" t="s">
        <v>7940</v>
      </c>
    </row>
    <row r="1214" spans="2:4" ht="14.5" x14ac:dyDescent="0.35">
      <c r="B1214" s="119">
        <v>26</v>
      </c>
      <c r="C1214" s="122" t="s">
        <v>2440</v>
      </c>
      <c r="D1214" s="118" t="s">
        <v>10787</v>
      </c>
    </row>
    <row r="1215" spans="2:4" ht="14.5" x14ac:dyDescent="0.35">
      <c r="B1215" s="119">
        <v>6010</v>
      </c>
      <c r="C1215" s="122" t="s">
        <v>10492</v>
      </c>
      <c r="D1215" s="118" t="s">
        <v>7940</v>
      </c>
    </row>
    <row r="1216" spans="2:4" ht="14.5" x14ac:dyDescent="0.35">
      <c r="B1216" s="119" t="s">
        <v>9853</v>
      </c>
      <c r="C1216" s="122" t="s">
        <v>9854</v>
      </c>
      <c r="D1216" s="118" t="s">
        <v>10787</v>
      </c>
    </row>
    <row r="1217" spans="2:4" ht="14.5" x14ac:dyDescent="0.35">
      <c r="B1217" s="119" t="s">
        <v>6075</v>
      </c>
      <c r="C1217" s="122" t="s">
        <v>6076</v>
      </c>
      <c r="D1217" s="118" t="s">
        <v>10787</v>
      </c>
    </row>
    <row r="1218" spans="2:4" ht="14.5" x14ac:dyDescent="0.35">
      <c r="B1218" s="119">
        <v>6013</v>
      </c>
      <c r="C1218" s="122" t="s">
        <v>10402</v>
      </c>
      <c r="D1218" s="118" t="s">
        <v>7940</v>
      </c>
    </row>
    <row r="1219" spans="2:4" ht="14.5" x14ac:dyDescent="0.35">
      <c r="B1219" s="119" t="s">
        <v>6810</v>
      </c>
      <c r="C1219" s="122" t="s">
        <v>6811</v>
      </c>
      <c r="D1219" s="118" t="s">
        <v>7936</v>
      </c>
    </row>
    <row r="1220" spans="2:4" ht="14.5" x14ac:dyDescent="0.35">
      <c r="B1220" s="119" t="s">
        <v>9232</v>
      </c>
      <c r="C1220" s="122" t="s">
        <v>9233</v>
      </c>
      <c r="D1220" s="118" t="s">
        <v>7936</v>
      </c>
    </row>
    <row r="1221" spans="2:4" ht="14.5" x14ac:dyDescent="0.35">
      <c r="B1221" s="119" t="s">
        <v>9851</v>
      </c>
      <c r="C1221" s="122" t="s">
        <v>9852</v>
      </c>
      <c r="D1221" s="118" t="s">
        <v>10787</v>
      </c>
    </row>
    <row r="1222" spans="2:4" ht="14.5" x14ac:dyDescent="0.35">
      <c r="B1222" s="119">
        <v>15</v>
      </c>
      <c r="C1222" s="122" t="s">
        <v>10501</v>
      </c>
      <c r="D1222" s="118" t="s">
        <v>10787</v>
      </c>
    </row>
    <row r="1223" spans="2:4" ht="14.5" x14ac:dyDescent="0.35">
      <c r="B1223" s="119" t="s">
        <v>4658</v>
      </c>
      <c r="C1223" s="122" t="s">
        <v>4659</v>
      </c>
      <c r="D1223" s="118" t="s">
        <v>7944</v>
      </c>
    </row>
    <row r="1224" spans="2:4" ht="14.5" x14ac:dyDescent="0.35">
      <c r="B1224" s="119">
        <v>5004</v>
      </c>
      <c r="C1224" s="122" t="s">
        <v>2423</v>
      </c>
      <c r="D1224" s="118" t="s">
        <v>7940</v>
      </c>
    </row>
    <row r="1225" spans="2:4" ht="14.5" x14ac:dyDescent="0.35">
      <c r="B1225" s="119" t="s">
        <v>6418</v>
      </c>
      <c r="C1225" s="122" t="s">
        <v>6419</v>
      </c>
      <c r="D1225" s="118" t="s">
        <v>7936</v>
      </c>
    </row>
    <row r="1226" spans="2:4" ht="14.5" x14ac:dyDescent="0.35">
      <c r="B1226" s="119" t="s">
        <v>2022</v>
      </c>
      <c r="C1226" s="122" t="s">
        <v>2023</v>
      </c>
      <c r="D1226" s="118" t="s">
        <v>10787</v>
      </c>
    </row>
    <row r="1227" spans="2:4" ht="14.5" x14ac:dyDescent="0.35">
      <c r="B1227" s="119" t="s">
        <v>5851</v>
      </c>
      <c r="C1227" s="122" t="s">
        <v>5852</v>
      </c>
      <c r="D1227" s="118" t="s">
        <v>7942</v>
      </c>
    </row>
    <row r="1228" spans="2:4" ht="14.5" x14ac:dyDescent="0.35">
      <c r="B1228" s="119" t="s">
        <v>5849</v>
      </c>
      <c r="C1228" s="122" t="s">
        <v>5850</v>
      </c>
      <c r="D1228" s="118" t="s">
        <v>7942</v>
      </c>
    </row>
    <row r="1229" spans="2:4" ht="14.5" x14ac:dyDescent="0.35">
      <c r="B1229" s="119" t="s">
        <v>5853</v>
      </c>
      <c r="C1229" s="122" t="s">
        <v>5854</v>
      </c>
      <c r="D1229" s="118" t="s">
        <v>7942</v>
      </c>
    </row>
    <row r="1230" spans="2:4" ht="14.5" x14ac:dyDescent="0.35">
      <c r="B1230" s="119" t="s">
        <v>6981</v>
      </c>
      <c r="C1230" s="122" t="s">
        <v>447</v>
      </c>
      <c r="D1230" s="118" t="s">
        <v>10787</v>
      </c>
    </row>
    <row r="1231" spans="2:4" ht="14.5" x14ac:dyDescent="0.35">
      <c r="B1231" s="119" t="s">
        <v>2922</v>
      </c>
      <c r="C1231" s="122" t="s">
        <v>2923</v>
      </c>
      <c r="D1231" s="118" t="s">
        <v>7936</v>
      </c>
    </row>
    <row r="1232" spans="2:4" ht="14.5" x14ac:dyDescent="0.35">
      <c r="B1232" s="119" t="s">
        <v>3261</v>
      </c>
      <c r="C1232" s="122" t="s">
        <v>3262</v>
      </c>
      <c r="D1232" s="118" t="s">
        <v>7935</v>
      </c>
    </row>
    <row r="1233" spans="2:4" ht="14.5" x14ac:dyDescent="0.35">
      <c r="B1233" s="119">
        <v>9057</v>
      </c>
      <c r="C1233" s="122" t="s">
        <v>2229</v>
      </c>
      <c r="D1233" s="118" t="s">
        <v>10787</v>
      </c>
    </row>
    <row r="1234" spans="2:4" ht="14.5" x14ac:dyDescent="0.35">
      <c r="B1234" s="119" t="s">
        <v>9266</v>
      </c>
      <c r="C1234" s="122" t="s">
        <v>9267</v>
      </c>
      <c r="D1234" s="118" t="s">
        <v>7936</v>
      </c>
    </row>
    <row r="1235" spans="2:4" ht="14.5" x14ac:dyDescent="0.35">
      <c r="B1235" s="119" t="s">
        <v>3803</v>
      </c>
      <c r="C1235" s="122" t="s">
        <v>3804</v>
      </c>
      <c r="D1235" s="118" t="s">
        <v>10787</v>
      </c>
    </row>
    <row r="1236" spans="2:4" ht="14.5" x14ac:dyDescent="0.35">
      <c r="B1236" s="119" t="s">
        <v>7734</v>
      </c>
      <c r="C1236" s="122" t="s">
        <v>134</v>
      </c>
      <c r="D1236" s="118" t="s">
        <v>10787</v>
      </c>
    </row>
    <row r="1237" spans="2:4" ht="14.5" x14ac:dyDescent="0.35">
      <c r="B1237" s="119" t="s">
        <v>133</v>
      </c>
      <c r="C1237" s="122" t="s">
        <v>134</v>
      </c>
      <c r="D1237" s="118" t="s">
        <v>10787</v>
      </c>
    </row>
    <row r="1238" spans="2:4" ht="14.5" x14ac:dyDescent="0.35">
      <c r="B1238" s="119" t="s">
        <v>9081</v>
      </c>
      <c r="C1238" s="122" t="s">
        <v>9082</v>
      </c>
      <c r="D1238" s="118" t="s">
        <v>10787</v>
      </c>
    </row>
    <row r="1239" spans="2:4" ht="14.5" x14ac:dyDescent="0.35">
      <c r="B1239" s="119">
        <v>6020</v>
      </c>
      <c r="C1239" s="122" t="s">
        <v>9446</v>
      </c>
      <c r="D1239" s="118" t="s">
        <v>10787</v>
      </c>
    </row>
    <row r="1240" spans="2:4" ht="14.5" x14ac:dyDescent="0.35">
      <c r="B1240" s="119" t="s">
        <v>9445</v>
      </c>
      <c r="C1240" s="122" t="s">
        <v>9446</v>
      </c>
      <c r="D1240" s="118" t="s">
        <v>10787</v>
      </c>
    </row>
    <row r="1241" spans="2:4" ht="14.5" x14ac:dyDescent="0.35">
      <c r="B1241" s="119" t="s">
        <v>2526</v>
      </c>
      <c r="C1241" s="122" t="s">
        <v>2527</v>
      </c>
      <c r="D1241" s="118" t="s">
        <v>10787</v>
      </c>
    </row>
    <row r="1242" spans="2:4" ht="14.5" x14ac:dyDescent="0.35">
      <c r="B1242" s="119" t="s">
        <v>3849</v>
      </c>
      <c r="C1242" s="122" t="s">
        <v>3850</v>
      </c>
      <c r="D1242" s="118" t="s">
        <v>10787</v>
      </c>
    </row>
    <row r="1243" spans="2:4" ht="14.5" x14ac:dyDescent="0.35">
      <c r="B1243" s="119" t="s">
        <v>9083</v>
      </c>
      <c r="C1243" s="122" t="s">
        <v>9084</v>
      </c>
      <c r="D1243" s="118" t="s">
        <v>4722</v>
      </c>
    </row>
    <row r="1244" spans="2:4" ht="14.5" x14ac:dyDescent="0.35">
      <c r="B1244" s="119" t="s">
        <v>5744</v>
      </c>
      <c r="C1244" s="122" t="s">
        <v>5745</v>
      </c>
      <c r="D1244" s="118" t="s">
        <v>10787</v>
      </c>
    </row>
    <row r="1245" spans="2:4" ht="14.5" x14ac:dyDescent="0.35">
      <c r="B1245" s="119">
        <v>920.13</v>
      </c>
      <c r="C1245" s="122" t="s">
        <v>968</v>
      </c>
      <c r="D1245" s="118" t="s">
        <v>7934</v>
      </c>
    </row>
    <row r="1246" spans="2:4" ht="14.5" x14ac:dyDescent="0.35">
      <c r="B1246" s="119" t="s">
        <v>8825</v>
      </c>
      <c r="C1246" s="122" t="s">
        <v>8824</v>
      </c>
      <c r="D1246" s="118" t="s">
        <v>10787</v>
      </c>
    </row>
    <row r="1247" spans="2:4" ht="14.5" x14ac:dyDescent="0.35">
      <c r="B1247" s="119" t="s">
        <v>8823</v>
      </c>
      <c r="C1247" s="122" t="s">
        <v>8824</v>
      </c>
      <c r="D1247" s="118" t="s">
        <v>10787</v>
      </c>
    </row>
    <row r="1248" spans="2:4" ht="14.5" x14ac:dyDescent="0.35">
      <c r="B1248" s="119">
        <v>993.3</v>
      </c>
      <c r="C1248" s="122" t="s">
        <v>10063</v>
      </c>
      <c r="D1248" s="118" t="s">
        <v>7934</v>
      </c>
    </row>
    <row r="1249" spans="2:4" ht="14.5" x14ac:dyDescent="0.35">
      <c r="B1249" s="119" t="s">
        <v>9392</v>
      </c>
      <c r="C1249" s="122" t="s">
        <v>9393</v>
      </c>
      <c r="D1249" s="118" t="s">
        <v>10787</v>
      </c>
    </row>
    <row r="1250" spans="2:4" ht="14.5" x14ac:dyDescent="0.35">
      <c r="B1250" s="119">
        <v>1632</v>
      </c>
      <c r="C1250" s="122" t="s">
        <v>5385</v>
      </c>
      <c r="D1250" s="118" t="s">
        <v>10787</v>
      </c>
    </row>
    <row r="1251" spans="2:4" ht="14.5" x14ac:dyDescent="0.35">
      <c r="B1251" s="119" t="s">
        <v>10505</v>
      </c>
      <c r="C1251" s="122" t="s">
        <v>10506</v>
      </c>
      <c r="D1251" s="118" t="s">
        <v>10787</v>
      </c>
    </row>
    <row r="1252" spans="2:4" ht="14.5" x14ac:dyDescent="0.35">
      <c r="B1252" s="119" t="s">
        <v>5054</v>
      </c>
      <c r="C1252" s="122" t="s">
        <v>5055</v>
      </c>
      <c r="D1252" s="118" t="s">
        <v>10787</v>
      </c>
    </row>
    <row r="1253" spans="2:4" ht="14.5" x14ac:dyDescent="0.35">
      <c r="B1253" s="119" t="s">
        <v>5056</v>
      </c>
      <c r="C1253" s="122" t="s">
        <v>5057</v>
      </c>
      <c r="D1253" s="118" t="s">
        <v>10787</v>
      </c>
    </row>
    <row r="1254" spans="2:4" ht="14.5" x14ac:dyDescent="0.35">
      <c r="B1254" s="119" t="s">
        <v>6186</v>
      </c>
      <c r="C1254" s="122" t="s">
        <v>10705</v>
      </c>
      <c r="D1254" s="118" t="s">
        <v>10787</v>
      </c>
    </row>
    <row r="1255" spans="2:4" ht="14.5" x14ac:dyDescent="0.35">
      <c r="B1255" s="119">
        <v>445</v>
      </c>
      <c r="C1255" s="122" t="s">
        <v>8457</v>
      </c>
      <c r="D1255" s="118" t="s">
        <v>10787</v>
      </c>
    </row>
    <row r="1256" spans="2:4" ht="14.5" x14ac:dyDescent="0.35">
      <c r="B1256" s="119" t="s">
        <v>10469</v>
      </c>
      <c r="C1256" s="122" t="s">
        <v>10470</v>
      </c>
      <c r="D1256" s="118" t="s">
        <v>7936</v>
      </c>
    </row>
    <row r="1257" spans="2:4" ht="14.5" x14ac:dyDescent="0.35">
      <c r="B1257" s="119" t="s">
        <v>10467</v>
      </c>
      <c r="C1257" s="122" t="s">
        <v>10468</v>
      </c>
      <c r="D1257" s="118" t="s">
        <v>7936</v>
      </c>
    </row>
    <row r="1258" spans="2:4" ht="14.5" x14ac:dyDescent="0.35">
      <c r="B1258" s="119" t="s">
        <v>10465</v>
      </c>
      <c r="C1258" s="122" t="s">
        <v>10466</v>
      </c>
      <c r="D1258" s="118" t="s">
        <v>7936</v>
      </c>
    </row>
    <row r="1259" spans="2:4" ht="14.5" x14ac:dyDescent="0.35">
      <c r="B1259" s="119" t="s">
        <v>1879</v>
      </c>
      <c r="C1259" s="122" t="s">
        <v>4754</v>
      </c>
      <c r="D1259" s="118" t="s">
        <v>7944</v>
      </c>
    </row>
    <row r="1260" spans="2:4" ht="14.5" x14ac:dyDescent="0.35">
      <c r="B1260" s="119" t="s">
        <v>5450</v>
      </c>
      <c r="C1260" s="122" t="s">
        <v>5451</v>
      </c>
      <c r="D1260" s="118" t="s">
        <v>7935</v>
      </c>
    </row>
    <row r="1261" spans="2:4" ht="14.5" x14ac:dyDescent="0.35">
      <c r="B1261" s="119" t="s">
        <v>1919</v>
      </c>
      <c r="C1261" s="122" t="s">
        <v>1920</v>
      </c>
      <c r="D1261" s="118" t="s">
        <v>7935</v>
      </c>
    </row>
    <row r="1262" spans="2:4" ht="14.5" x14ac:dyDescent="0.35">
      <c r="B1262" s="119" t="s">
        <v>2624</v>
      </c>
      <c r="C1262" s="122" t="s">
        <v>11236</v>
      </c>
      <c r="D1262" s="118" t="s">
        <v>7944</v>
      </c>
    </row>
    <row r="1263" spans="2:4" ht="14.5" x14ac:dyDescent="0.35">
      <c r="B1263" s="119">
        <v>345.1</v>
      </c>
      <c r="C1263" s="122" t="s">
        <v>11236</v>
      </c>
      <c r="D1263" s="118" t="s">
        <v>10787</v>
      </c>
    </row>
    <row r="1264" spans="2:4" ht="14.5" x14ac:dyDescent="0.35">
      <c r="B1264" s="119">
        <v>6005</v>
      </c>
      <c r="C1264" s="122" t="s">
        <v>3329</v>
      </c>
      <c r="D1264" s="118" t="s">
        <v>7940</v>
      </c>
    </row>
    <row r="1265" spans="2:4" ht="14.5" x14ac:dyDescent="0.35">
      <c r="B1265" s="119" t="s">
        <v>7081</v>
      </c>
      <c r="C1265" s="122" t="s">
        <v>7082</v>
      </c>
      <c r="D1265" s="118" t="s">
        <v>7935</v>
      </c>
    </row>
    <row r="1266" spans="2:4" ht="14.5" x14ac:dyDescent="0.35">
      <c r="B1266" s="119" t="s">
        <v>9047</v>
      </c>
      <c r="C1266" s="122" t="s">
        <v>9048</v>
      </c>
      <c r="D1266" s="118" t="s">
        <v>7935</v>
      </c>
    </row>
    <row r="1267" spans="2:4" ht="14.5" x14ac:dyDescent="0.35">
      <c r="B1267" s="119" t="s">
        <v>2910</v>
      </c>
      <c r="C1267" s="122" t="s">
        <v>2911</v>
      </c>
      <c r="D1267" s="118" t="s">
        <v>7942</v>
      </c>
    </row>
    <row r="1268" spans="2:4" ht="14.5" x14ac:dyDescent="0.35">
      <c r="B1268" s="119" t="s">
        <v>11171</v>
      </c>
      <c r="C1268" s="122" t="s">
        <v>11172</v>
      </c>
      <c r="D1268" s="118" t="s">
        <v>10787</v>
      </c>
    </row>
    <row r="1269" spans="2:4" ht="14.5" x14ac:dyDescent="0.35">
      <c r="B1269" s="119" t="s">
        <v>11171</v>
      </c>
      <c r="C1269" s="122" t="s">
        <v>7010</v>
      </c>
      <c r="D1269" s="118" t="s">
        <v>7943</v>
      </c>
    </row>
    <row r="1270" spans="2:4" ht="14.5" x14ac:dyDescent="0.35">
      <c r="B1270" s="119" t="s">
        <v>11135</v>
      </c>
      <c r="C1270" s="122" t="s">
        <v>7010</v>
      </c>
      <c r="D1270" s="118" t="s">
        <v>10787</v>
      </c>
    </row>
    <row r="1271" spans="2:4" ht="14.5" x14ac:dyDescent="0.35">
      <c r="B1271" s="119">
        <v>973.67</v>
      </c>
      <c r="C1271" s="122" t="s">
        <v>10948</v>
      </c>
      <c r="D1271" s="118" t="s">
        <v>7934</v>
      </c>
    </row>
    <row r="1272" spans="2:4" ht="14.5" x14ac:dyDescent="0.35">
      <c r="B1272" s="119">
        <v>235.1</v>
      </c>
      <c r="C1272" s="122" t="s">
        <v>7878</v>
      </c>
      <c r="D1272" s="118" t="s">
        <v>10787</v>
      </c>
    </row>
    <row r="1273" spans="2:4" ht="14.5" x14ac:dyDescent="0.35">
      <c r="B1273" s="119">
        <v>235.2</v>
      </c>
      <c r="C1273" s="122" t="s">
        <v>7877</v>
      </c>
      <c r="D1273" s="118" t="s">
        <v>10787</v>
      </c>
    </row>
    <row r="1274" spans="2:4" ht="14.5" x14ac:dyDescent="0.35">
      <c r="B1274" s="119" t="s">
        <v>2030</v>
      </c>
      <c r="C1274" s="122" t="s">
        <v>2031</v>
      </c>
      <c r="D1274" s="118" t="s">
        <v>7935</v>
      </c>
    </row>
    <row r="1275" spans="2:4" ht="14.5" x14ac:dyDescent="0.35">
      <c r="B1275" s="119" t="s">
        <v>6297</v>
      </c>
      <c r="C1275" s="122" t="s">
        <v>6298</v>
      </c>
      <c r="D1275" s="118" t="s">
        <v>7936</v>
      </c>
    </row>
    <row r="1276" spans="2:4" ht="14.5" x14ac:dyDescent="0.35">
      <c r="B1276" s="119">
        <v>236.1</v>
      </c>
      <c r="C1276" s="122" t="s">
        <v>4427</v>
      </c>
      <c r="D1276" s="118" t="s">
        <v>10787</v>
      </c>
    </row>
    <row r="1277" spans="2:4" ht="14.5" x14ac:dyDescent="0.35">
      <c r="B1277" s="119" t="s">
        <v>4426</v>
      </c>
      <c r="C1277" s="122" t="s">
        <v>4427</v>
      </c>
      <c r="D1277" s="118" t="s">
        <v>10787</v>
      </c>
    </row>
    <row r="1278" spans="2:4" ht="14.5" x14ac:dyDescent="0.35">
      <c r="B1278" s="119">
        <v>7380</v>
      </c>
      <c r="C1278" s="122" t="s">
        <v>4427</v>
      </c>
      <c r="D1278" s="118" t="s">
        <v>10787</v>
      </c>
    </row>
    <row r="1279" spans="2:4" ht="14.5" x14ac:dyDescent="0.35">
      <c r="B1279" s="119">
        <v>236.2</v>
      </c>
      <c r="C1279" s="122" t="s">
        <v>4425</v>
      </c>
      <c r="D1279" s="118" t="s">
        <v>10787</v>
      </c>
    </row>
    <row r="1280" spans="2:4" ht="14.5" x14ac:dyDescent="0.35">
      <c r="B1280" s="119" t="s">
        <v>4424</v>
      </c>
      <c r="C1280" s="122" t="s">
        <v>4425</v>
      </c>
      <c r="D1280" s="118" t="s">
        <v>10787</v>
      </c>
    </row>
    <row r="1281" spans="2:4" ht="14.5" x14ac:dyDescent="0.35">
      <c r="B1281" s="119">
        <v>7381</v>
      </c>
      <c r="C1281" s="122" t="s">
        <v>4425</v>
      </c>
      <c r="D1281" s="118" t="s">
        <v>10787</v>
      </c>
    </row>
    <row r="1282" spans="2:4" ht="14.5" x14ac:dyDescent="0.35">
      <c r="B1282" s="119" t="s">
        <v>10559</v>
      </c>
      <c r="C1282" s="122" t="s">
        <v>10560</v>
      </c>
      <c r="D1282" s="118" t="s">
        <v>7944</v>
      </c>
    </row>
    <row r="1283" spans="2:4" ht="14.5" x14ac:dyDescent="0.35">
      <c r="B1283" s="119" t="s">
        <v>9226</v>
      </c>
      <c r="C1283" s="122" t="s">
        <v>775</v>
      </c>
      <c r="D1283" s="118" t="s">
        <v>7934</v>
      </c>
    </row>
    <row r="1284" spans="2:4" ht="14.5" x14ac:dyDescent="0.35">
      <c r="B1284" s="119" t="s">
        <v>774</v>
      </c>
      <c r="C1284" s="122" t="s">
        <v>775</v>
      </c>
      <c r="D1284" s="118" t="s">
        <v>7934</v>
      </c>
    </row>
    <row r="1285" spans="2:4" ht="14.5" x14ac:dyDescent="0.35">
      <c r="B1285" s="119" t="s">
        <v>10699</v>
      </c>
      <c r="C1285" s="122" t="s">
        <v>10700</v>
      </c>
      <c r="D1285" s="118" t="s">
        <v>7936</v>
      </c>
    </row>
    <row r="1286" spans="2:4" ht="14.5" x14ac:dyDescent="0.35">
      <c r="B1286" s="119" t="s">
        <v>5695</v>
      </c>
      <c r="C1286" s="122" t="s">
        <v>5696</v>
      </c>
      <c r="D1286" s="118" t="s">
        <v>7935</v>
      </c>
    </row>
    <row r="1287" spans="2:4" ht="14.5" x14ac:dyDescent="0.35">
      <c r="B1287" s="119" t="s">
        <v>3145</v>
      </c>
      <c r="C1287" s="122" t="s">
        <v>6362</v>
      </c>
      <c r="D1287" s="118" t="s">
        <v>7944</v>
      </c>
    </row>
    <row r="1288" spans="2:4" ht="14.5" x14ac:dyDescent="0.35">
      <c r="B1288" s="119" t="s">
        <v>10557</v>
      </c>
      <c r="C1288" s="122" t="s">
        <v>6362</v>
      </c>
      <c r="D1288" s="118" t="s">
        <v>7944</v>
      </c>
    </row>
    <row r="1289" spans="2:4" ht="14.5" x14ac:dyDescent="0.35">
      <c r="B1289" s="119" t="s">
        <v>6361</v>
      </c>
      <c r="C1289" s="122" t="s">
        <v>6362</v>
      </c>
      <c r="D1289" s="118" t="s">
        <v>7944</v>
      </c>
    </row>
    <row r="1290" spans="2:4" ht="14.5" x14ac:dyDescent="0.35">
      <c r="B1290" s="119" t="s">
        <v>5699</v>
      </c>
      <c r="C1290" s="122" t="s">
        <v>8661</v>
      </c>
      <c r="D1290" s="118" t="s">
        <v>7935</v>
      </c>
    </row>
    <row r="1291" spans="2:4" ht="14.5" x14ac:dyDescent="0.35">
      <c r="B1291" s="119" t="s">
        <v>5697</v>
      </c>
      <c r="C1291" s="122" t="s">
        <v>5698</v>
      </c>
      <c r="D1291" s="118" t="s">
        <v>7935</v>
      </c>
    </row>
    <row r="1292" spans="2:4" ht="14.5" x14ac:dyDescent="0.35">
      <c r="B1292" s="119" t="s">
        <v>10701</v>
      </c>
      <c r="C1292" s="122" t="s">
        <v>10702</v>
      </c>
      <c r="D1292" s="118" t="s">
        <v>7936</v>
      </c>
    </row>
    <row r="1293" spans="2:4" ht="14.5" x14ac:dyDescent="0.35">
      <c r="B1293" s="119" t="s">
        <v>7241</v>
      </c>
      <c r="C1293" s="122" t="s">
        <v>7242</v>
      </c>
      <c r="D1293" s="118" t="s">
        <v>7936</v>
      </c>
    </row>
    <row r="1294" spans="2:4" ht="14.5" x14ac:dyDescent="0.35">
      <c r="B1294" s="119" t="s">
        <v>7239</v>
      </c>
      <c r="C1294" s="122" t="s">
        <v>7240</v>
      </c>
      <c r="D1294" s="118" t="s">
        <v>7936</v>
      </c>
    </row>
    <row r="1295" spans="2:4" ht="14.5" x14ac:dyDescent="0.35">
      <c r="B1295" s="119" t="s">
        <v>6456</v>
      </c>
      <c r="C1295" s="122" t="s">
        <v>6457</v>
      </c>
      <c r="D1295" s="118" t="s">
        <v>10787</v>
      </c>
    </row>
    <row r="1296" spans="2:4" ht="14.5" x14ac:dyDescent="0.35">
      <c r="B1296" s="119" t="s">
        <v>160</v>
      </c>
      <c r="C1296" s="122" t="s">
        <v>161</v>
      </c>
      <c r="D1296" s="118" t="s">
        <v>7936</v>
      </c>
    </row>
    <row r="1297" spans="2:4" ht="14.5" x14ac:dyDescent="0.35">
      <c r="B1297" s="119" t="s">
        <v>5704</v>
      </c>
      <c r="C1297" s="122" t="s">
        <v>5705</v>
      </c>
      <c r="D1297" s="118" t="s">
        <v>7936</v>
      </c>
    </row>
    <row r="1298" spans="2:4" ht="14.5" x14ac:dyDescent="0.35">
      <c r="B1298" s="119" t="s">
        <v>9659</v>
      </c>
      <c r="C1298" s="122" t="s">
        <v>9660</v>
      </c>
      <c r="D1298" s="118" t="s">
        <v>7942</v>
      </c>
    </row>
    <row r="1299" spans="2:4" ht="14.5" x14ac:dyDescent="0.35">
      <c r="B1299" s="119">
        <v>2508</v>
      </c>
      <c r="C1299" s="122" t="s">
        <v>7120</v>
      </c>
      <c r="D1299" s="118" t="s">
        <v>7940</v>
      </c>
    </row>
    <row r="1300" spans="2:4" ht="14.5" x14ac:dyDescent="0.35">
      <c r="B1300" s="119">
        <v>1454</v>
      </c>
      <c r="C1300" s="122" t="s">
        <v>4449</v>
      </c>
      <c r="D1300" s="118" t="s">
        <v>7940</v>
      </c>
    </row>
    <row r="1301" spans="2:4" ht="14.5" x14ac:dyDescent="0.35">
      <c r="B1301" s="119">
        <v>1618</v>
      </c>
      <c r="C1301" s="122" t="s">
        <v>4771</v>
      </c>
      <c r="D1301" s="118" t="s">
        <v>7940</v>
      </c>
    </row>
    <row r="1302" spans="2:4" ht="14.5" x14ac:dyDescent="0.35">
      <c r="B1302" s="119">
        <v>1620</v>
      </c>
      <c r="C1302" s="122" t="s">
        <v>4769</v>
      </c>
      <c r="D1302" s="118" t="s">
        <v>7940</v>
      </c>
    </row>
    <row r="1303" spans="2:4" ht="14.5" x14ac:dyDescent="0.35">
      <c r="B1303" s="119">
        <v>11</v>
      </c>
      <c r="C1303" s="122" t="s">
        <v>10751</v>
      </c>
      <c r="D1303" s="118" t="s">
        <v>10787</v>
      </c>
    </row>
    <row r="1304" spans="2:4" ht="14.5" x14ac:dyDescent="0.35">
      <c r="B1304" s="119" t="s">
        <v>10749</v>
      </c>
      <c r="C1304" s="122" t="s">
        <v>10750</v>
      </c>
      <c r="D1304" s="118" t="s">
        <v>10787</v>
      </c>
    </row>
    <row r="1305" spans="2:4" ht="14.5" x14ac:dyDescent="0.35">
      <c r="B1305" s="119" t="s">
        <v>3293</v>
      </c>
      <c r="C1305" s="122" t="s">
        <v>3294</v>
      </c>
      <c r="D1305" s="118" t="s">
        <v>7943</v>
      </c>
    </row>
    <row r="1306" spans="2:4" ht="14.5" x14ac:dyDescent="0.35">
      <c r="B1306" s="119" t="s">
        <v>3205</v>
      </c>
      <c r="C1306" s="122" t="s">
        <v>3294</v>
      </c>
      <c r="D1306" s="118" t="s">
        <v>7943</v>
      </c>
    </row>
    <row r="1307" spans="2:4" ht="14.5" x14ac:dyDescent="0.35">
      <c r="B1307" s="119" t="s">
        <v>7378</v>
      </c>
      <c r="C1307" s="122" t="s">
        <v>7379</v>
      </c>
      <c r="D1307" s="118" t="s">
        <v>7943</v>
      </c>
    </row>
    <row r="1308" spans="2:4" ht="14.5" x14ac:dyDescent="0.35">
      <c r="B1308" s="119" t="s">
        <v>6983</v>
      </c>
      <c r="C1308" s="122" t="s">
        <v>6984</v>
      </c>
      <c r="D1308" s="118" t="s">
        <v>10787</v>
      </c>
    </row>
    <row r="1309" spans="2:4" ht="14.5" x14ac:dyDescent="0.35">
      <c r="B1309" s="119" t="s">
        <v>6985</v>
      </c>
      <c r="C1309" s="122" t="s">
        <v>6986</v>
      </c>
      <c r="D1309" s="118" t="s">
        <v>10787</v>
      </c>
    </row>
    <row r="1310" spans="2:4" ht="14.5" x14ac:dyDescent="0.35">
      <c r="B1310" s="119" t="s">
        <v>9085</v>
      </c>
      <c r="C1310" s="122" t="s">
        <v>9086</v>
      </c>
      <c r="D1310" s="118" t="s">
        <v>10787</v>
      </c>
    </row>
    <row r="1311" spans="2:4" ht="14.5" x14ac:dyDescent="0.35">
      <c r="B1311" s="119">
        <v>5508</v>
      </c>
      <c r="C1311" s="122" t="s">
        <v>3308</v>
      </c>
      <c r="D1311" s="118" t="s">
        <v>7940</v>
      </c>
    </row>
    <row r="1312" spans="2:4" ht="14.5" x14ac:dyDescent="0.35">
      <c r="B1312" s="119" t="s">
        <v>7752</v>
      </c>
      <c r="C1312" s="122" t="s">
        <v>7753</v>
      </c>
      <c r="D1312" s="118" t="s">
        <v>10787</v>
      </c>
    </row>
    <row r="1313" spans="2:4" ht="14.5" x14ac:dyDescent="0.35">
      <c r="B1313" s="119">
        <v>1300</v>
      </c>
      <c r="C1313" s="122" t="s">
        <v>2881</v>
      </c>
      <c r="D1313" s="118" t="s">
        <v>7940</v>
      </c>
    </row>
    <row r="1314" spans="2:4" ht="14.5" x14ac:dyDescent="0.35">
      <c r="B1314" s="119">
        <v>1301</v>
      </c>
      <c r="C1314" s="122" t="s">
        <v>2880</v>
      </c>
      <c r="D1314" s="118" t="s">
        <v>7940</v>
      </c>
    </row>
    <row r="1315" spans="2:4" ht="14.5" x14ac:dyDescent="0.35">
      <c r="B1315" s="119" t="s">
        <v>4334</v>
      </c>
      <c r="C1315" s="122" t="s">
        <v>4335</v>
      </c>
      <c r="D1315" s="118" t="s">
        <v>7935</v>
      </c>
    </row>
    <row r="1316" spans="2:4" ht="14.5" x14ac:dyDescent="0.35">
      <c r="B1316" s="119" t="s">
        <v>7189</v>
      </c>
      <c r="C1316" s="122" t="s">
        <v>7190</v>
      </c>
      <c r="D1316" s="118" t="s">
        <v>10787</v>
      </c>
    </row>
    <row r="1317" spans="2:4" ht="14.5" x14ac:dyDescent="0.35">
      <c r="B1317" s="119">
        <v>13</v>
      </c>
      <c r="C1317" s="122" t="s">
        <v>6813</v>
      </c>
      <c r="D1317" s="118" t="s">
        <v>10787</v>
      </c>
    </row>
    <row r="1318" spans="2:4" ht="14.5" x14ac:dyDescent="0.35">
      <c r="B1318" s="119" t="s">
        <v>6748</v>
      </c>
      <c r="C1318" s="122" t="s">
        <v>6749</v>
      </c>
      <c r="D1318" s="118" t="s">
        <v>10787</v>
      </c>
    </row>
    <row r="1319" spans="2:4" ht="14.5" x14ac:dyDescent="0.35">
      <c r="B1319" s="119" t="s">
        <v>3292</v>
      </c>
      <c r="C1319" s="122" t="s">
        <v>3291</v>
      </c>
      <c r="D1319" s="118" t="s">
        <v>10787</v>
      </c>
    </row>
    <row r="1320" spans="2:4" ht="14.5" x14ac:dyDescent="0.35">
      <c r="B1320" s="119" t="s">
        <v>3290</v>
      </c>
      <c r="C1320" s="122" t="s">
        <v>3291</v>
      </c>
      <c r="D1320" s="118" t="s">
        <v>10787</v>
      </c>
    </row>
    <row r="1321" spans="2:4" ht="14.5" x14ac:dyDescent="0.35">
      <c r="B1321" s="119" t="s">
        <v>2392</v>
      </c>
      <c r="C1321" s="122" t="s">
        <v>2393</v>
      </c>
      <c r="D1321" s="118" t="s">
        <v>10787</v>
      </c>
    </row>
    <row r="1322" spans="2:4" ht="14.5" x14ac:dyDescent="0.35">
      <c r="B1322" s="119">
        <v>239.1</v>
      </c>
      <c r="C1322" s="122" t="s">
        <v>4423</v>
      </c>
      <c r="D1322" s="118" t="s">
        <v>10787</v>
      </c>
    </row>
    <row r="1323" spans="2:4" ht="14.5" x14ac:dyDescent="0.35">
      <c r="B1323" s="119" t="s">
        <v>4422</v>
      </c>
      <c r="C1323" s="122" t="s">
        <v>4423</v>
      </c>
      <c r="D1323" s="118" t="s">
        <v>10787</v>
      </c>
    </row>
    <row r="1324" spans="2:4" ht="14.5" x14ac:dyDescent="0.35">
      <c r="B1324" s="119">
        <v>7420</v>
      </c>
      <c r="C1324" s="122" t="s">
        <v>4423</v>
      </c>
      <c r="D1324" s="118" t="s">
        <v>10787</v>
      </c>
    </row>
    <row r="1325" spans="2:4" ht="14.5" x14ac:dyDescent="0.35">
      <c r="B1325" s="119">
        <v>7082</v>
      </c>
      <c r="C1325" s="122" t="s">
        <v>6796</v>
      </c>
      <c r="D1325" s="118" t="s">
        <v>7940</v>
      </c>
    </row>
    <row r="1326" spans="2:4" ht="14.5" x14ac:dyDescent="0.35">
      <c r="B1326" s="119">
        <v>239.2</v>
      </c>
      <c r="C1326" s="122" t="s">
        <v>4421</v>
      </c>
      <c r="D1326" s="118" t="s">
        <v>10787</v>
      </c>
    </row>
    <row r="1327" spans="2:4" ht="14.5" x14ac:dyDescent="0.35">
      <c r="B1327" s="119" t="s">
        <v>4420</v>
      </c>
      <c r="C1327" s="122" t="s">
        <v>4421</v>
      </c>
      <c r="D1327" s="118" t="s">
        <v>10787</v>
      </c>
    </row>
    <row r="1328" spans="2:4" ht="14.5" x14ac:dyDescent="0.35">
      <c r="B1328" s="119">
        <v>7421</v>
      </c>
      <c r="C1328" s="122" t="s">
        <v>4421</v>
      </c>
      <c r="D1328" s="118" t="s">
        <v>10787</v>
      </c>
    </row>
    <row r="1329" spans="2:4" ht="14.5" x14ac:dyDescent="0.35">
      <c r="B1329" s="119">
        <v>7105</v>
      </c>
      <c r="C1329" s="122" t="s">
        <v>2242</v>
      </c>
      <c r="D1329" s="118" t="s">
        <v>7940</v>
      </c>
    </row>
    <row r="1330" spans="2:4" ht="14.5" x14ac:dyDescent="0.35">
      <c r="B1330" s="119">
        <v>8003</v>
      </c>
      <c r="C1330" s="122" t="s">
        <v>10517</v>
      </c>
      <c r="D1330" s="118" t="s">
        <v>7940</v>
      </c>
    </row>
    <row r="1331" spans="2:4" ht="14.5" x14ac:dyDescent="0.35">
      <c r="B1331" s="119" t="s">
        <v>727</v>
      </c>
      <c r="C1331" s="122" t="s">
        <v>728</v>
      </c>
      <c r="D1331" s="118" t="s">
        <v>7944</v>
      </c>
    </row>
    <row r="1332" spans="2:4" ht="14.5" x14ac:dyDescent="0.35">
      <c r="B1332" s="119">
        <v>972.23</v>
      </c>
      <c r="C1332" s="122" t="s">
        <v>8853</v>
      </c>
      <c r="D1332" s="118" t="s">
        <v>7934</v>
      </c>
    </row>
    <row r="1333" spans="2:4" ht="14.5" x14ac:dyDescent="0.35">
      <c r="B1333" s="119">
        <v>972.24</v>
      </c>
      <c r="C1333" s="122" t="s">
        <v>8853</v>
      </c>
      <c r="D1333" s="118" t="s">
        <v>7934</v>
      </c>
    </row>
    <row r="1334" spans="2:4" ht="14.5" x14ac:dyDescent="0.35">
      <c r="B1334" s="119" t="s">
        <v>826</v>
      </c>
      <c r="C1334" s="122" t="s">
        <v>827</v>
      </c>
      <c r="D1334" s="118" t="s">
        <v>10787</v>
      </c>
    </row>
    <row r="1335" spans="2:4" ht="14.5" x14ac:dyDescent="0.35">
      <c r="B1335" s="119">
        <v>2.8</v>
      </c>
      <c r="C1335" s="122" t="s">
        <v>2017</v>
      </c>
      <c r="D1335" s="118" t="s">
        <v>10787</v>
      </c>
    </row>
    <row r="1336" spans="2:4" ht="14.5" x14ac:dyDescent="0.35">
      <c r="B1336" s="119">
        <v>8033</v>
      </c>
      <c r="C1336" s="122" t="s">
        <v>1546</v>
      </c>
      <c r="D1336" s="118" t="s">
        <v>7937</v>
      </c>
    </row>
    <row r="1337" spans="2:4" ht="14.5" x14ac:dyDescent="0.35">
      <c r="B1337" s="119" t="s">
        <v>3247</v>
      </c>
      <c r="C1337" s="122" t="s">
        <v>3248</v>
      </c>
      <c r="D1337" s="118" t="s">
        <v>7936</v>
      </c>
    </row>
    <row r="1338" spans="2:4" ht="14.5" x14ac:dyDescent="0.35">
      <c r="B1338" s="119" t="s">
        <v>1210</v>
      </c>
      <c r="C1338" s="122" t="s">
        <v>3248</v>
      </c>
      <c r="D1338" s="118" t="s">
        <v>7944</v>
      </c>
    </row>
    <row r="1339" spans="2:4" ht="14.5" x14ac:dyDescent="0.35">
      <c r="B1339" s="119" t="s">
        <v>10555</v>
      </c>
      <c r="C1339" s="122" t="s">
        <v>3248</v>
      </c>
      <c r="D1339" s="118" t="s">
        <v>7944</v>
      </c>
    </row>
    <row r="1340" spans="2:4" ht="14.5" x14ac:dyDescent="0.35">
      <c r="B1340" s="119" t="s">
        <v>6359</v>
      </c>
      <c r="C1340" s="122" t="s">
        <v>3248</v>
      </c>
      <c r="D1340" s="118" t="s">
        <v>7944</v>
      </c>
    </row>
    <row r="1341" spans="2:4" ht="14.5" x14ac:dyDescent="0.35">
      <c r="B1341" s="119" t="s">
        <v>3249</v>
      </c>
      <c r="C1341" s="122" t="s">
        <v>3250</v>
      </c>
      <c r="D1341" s="118" t="s">
        <v>7936</v>
      </c>
    </row>
    <row r="1342" spans="2:4" ht="14.5" x14ac:dyDescent="0.35">
      <c r="B1342" s="119" t="s">
        <v>1211</v>
      </c>
      <c r="C1342" s="122" t="s">
        <v>3250</v>
      </c>
      <c r="D1342" s="118" t="s">
        <v>7944</v>
      </c>
    </row>
    <row r="1343" spans="2:4" ht="14.5" x14ac:dyDescent="0.35">
      <c r="B1343" s="119" t="s">
        <v>10556</v>
      </c>
      <c r="C1343" s="122" t="s">
        <v>3250</v>
      </c>
      <c r="D1343" s="118" t="s">
        <v>7944</v>
      </c>
    </row>
    <row r="1344" spans="2:4" ht="14.5" x14ac:dyDescent="0.35">
      <c r="B1344" s="119" t="s">
        <v>6360</v>
      </c>
      <c r="C1344" s="122" t="s">
        <v>3250</v>
      </c>
      <c r="D1344" s="118" t="s">
        <v>7944</v>
      </c>
    </row>
    <row r="1345" spans="2:4" ht="14.5" x14ac:dyDescent="0.35">
      <c r="B1345" s="119" t="s">
        <v>8287</v>
      </c>
      <c r="C1345" s="122" t="s">
        <v>7046</v>
      </c>
      <c r="D1345" s="118" t="s">
        <v>7935</v>
      </c>
    </row>
    <row r="1346" spans="2:4" ht="14.5" x14ac:dyDescent="0.35">
      <c r="B1346" s="119" t="s">
        <v>7056</v>
      </c>
      <c r="C1346" s="122" t="s">
        <v>7057</v>
      </c>
      <c r="D1346" s="118" t="s">
        <v>7936</v>
      </c>
    </row>
    <row r="1347" spans="2:4" ht="14.5" x14ac:dyDescent="0.35">
      <c r="B1347" s="119" t="s">
        <v>1209</v>
      </c>
      <c r="C1347" s="122" t="s">
        <v>7057</v>
      </c>
      <c r="D1347" s="118" t="s">
        <v>7944</v>
      </c>
    </row>
    <row r="1348" spans="2:4" ht="14.5" x14ac:dyDescent="0.35">
      <c r="B1348" s="119" t="s">
        <v>8285</v>
      </c>
      <c r="C1348" s="122" t="s">
        <v>8286</v>
      </c>
      <c r="D1348" s="118" t="s">
        <v>7935</v>
      </c>
    </row>
    <row r="1349" spans="2:4" ht="14.5" x14ac:dyDescent="0.35">
      <c r="B1349" s="119" t="s">
        <v>3245</v>
      </c>
      <c r="C1349" s="122" t="s">
        <v>3246</v>
      </c>
      <c r="D1349" s="118" t="s">
        <v>7936</v>
      </c>
    </row>
    <row r="1350" spans="2:4" ht="14.5" x14ac:dyDescent="0.35">
      <c r="B1350" s="119" t="s">
        <v>5693</v>
      </c>
      <c r="C1350" s="122" t="s">
        <v>5694</v>
      </c>
      <c r="D1350" s="118" t="s">
        <v>7935</v>
      </c>
    </row>
    <row r="1351" spans="2:4" ht="14.5" x14ac:dyDescent="0.35">
      <c r="B1351" s="119">
        <v>7505</v>
      </c>
      <c r="C1351" s="122" t="s">
        <v>2890</v>
      </c>
      <c r="D1351" s="118" t="s">
        <v>7940</v>
      </c>
    </row>
    <row r="1352" spans="2:4" ht="14.5" x14ac:dyDescent="0.35">
      <c r="B1352" s="119">
        <v>10216</v>
      </c>
      <c r="C1352" s="122" t="s">
        <v>9087</v>
      </c>
      <c r="D1352" s="118" t="s">
        <v>7937</v>
      </c>
    </row>
    <row r="1353" spans="2:4" ht="14.5" x14ac:dyDescent="0.35">
      <c r="B1353" s="119" t="s">
        <v>8828</v>
      </c>
      <c r="C1353" s="122" t="s">
        <v>394</v>
      </c>
      <c r="D1353" s="118" t="s">
        <v>7944</v>
      </c>
    </row>
    <row r="1354" spans="2:4" ht="14.5" x14ac:dyDescent="0.35">
      <c r="B1354" s="119" t="s">
        <v>5880</v>
      </c>
      <c r="C1354" s="122" t="s">
        <v>5881</v>
      </c>
      <c r="D1354" s="118" t="s">
        <v>10787</v>
      </c>
    </row>
    <row r="1355" spans="2:4" ht="14.5" x14ac:dyDescent="0.35">
      <c r="B1355" s="119" t="s">
        <v>2240</v>
      </c>
      <c r="C1355" s="122" t="s">
        <v>2241</v>
      </c>
      <c r="D1355" s="118" t="s">
        <v>7943</v>
      </c>
    </row>
    <row r="1356" spans="2:4" ht="14.5" x14ac:dyDescent="0.35">
      <c r="B1356" s="119" t="s">
        <v>2238</v>
      </c>
      <c r="C1356" s="122" t="s">
        <v>2239</v>
      </c>
      <c r="D1356" s="118" t="s">
        <v>7943</v>
      </c>
    </row>
    <row r="1357" spans="2:4" ht="14.5" x14ac:dyDescent="0.35">
      <c r="B1357" s="119" t="s">
        <v>6060</v>
      </c>
      <c r="C1357" s="122" t="s">
        <v>6061</v>
      </c>
      <c r="D1357" s="118" t="s">
        <v>7943</v>
      </c>
    </row>
    <row r="1358" spans="2:4" ht="14.5" x14ac:dyDescent="0.35">
      <c r="B1358" s="119" t="s">
        <v>11122</v>
      </c>
      <c r="C1358" s="122" t="s">
        <v>6059</v>
      </c>
      <c r="D1358" s="118" t="s">
        <v>7943</v>
      </c>
    </row>
    <row r="1359" spans="2:4" ht="14.5" x14ac:dyDescent="0.35">
      <c r="B1359" s="119" t="s">
        <v>4555</v>
      </c>
      <c r="C1359" s="122" t="s">
        <v>4556</v>
      </c>
      <c r="D1359" s="118" t="s">
        <v>10787</v>
      </c>
    </row>
    <row r="1360" spans="2:4" ht="14.5" x14ac:dyDescent="0.35">
      <c r="B1360" s="119" t="s">
        <v>4897</v>
      </c>
      <c r="C1360" s="122" t="s">
        <v>4898</v>
      </c>
      <c r="D1360" s="118" t="s">
        <v>10787</v>
      </c>
    </row>
    <row r="1361" spans="2:4" ht="14.5" x14ac:dyDescent="0.35">
      <c r="B1361" s="119" t="s">
        <v>5458</v>
      </c>
      <c r="C1361" s="122" t="s">
        <v>5459</v>
      </c>
      <c r="D1361" s="118" t="s">
        <v>7944</v>
      </c>
    </row>
    <row r="1362" spans="2:4" ht="14.5" x14ac:dyDescent="0.35">
      <c r="B1362" s="119">
        <v>920.34</v>
      </c>
      <c r="C1362" s="122" t="s">
        <v>5706</v>
      </c>
      <c r="D1362" s="118" t="s">
        <v>7934</v>
      </c>
    </row>
    <row r="1363" spans="2:4" ht="14.5" x14ac:dyDescent="0.35">
      <c r="B1363" s="119" t="s">
        <v>9972</v>
      </c>
      <c r="C1363" s="122" t="s">
        <v>6982</v>
      </c>
      <c r="D1363" s="118" t="s">
        <v>10787</v>
      </c>
    </row>
    <row r="1364" spans="2:4" ht="14.5" x14ac:dyDescent="0.35">
      <c r="B1364" s="119" t="s">
        <v>9968</v>
      </c>
      <c r="C1364" s="122" t="s">
        <v>9969</v>
      </c>
      <c r="D1364" s="118" t="s">
        <v>10787</v>
      </c>
    </row>
    <row r="1365" spans="2:4" ht="14.5" x14ac:dyDescent="0.35">
      <c r="B1365" s="119" t="s">
        <v>9970</v>
      </c>
      <c r="C1365" s="122" t="s">
        <v>9971</v>
      </c>
      <c r="D1365" s="118" t="s">
        <v>10787</v>
      </c>
    </row>
    <row r="1366" spans="2:4" ht="14.5" x14ac:dyDescent="0.35">
      <c r="B1366" s="119" t="s">
        <v>9966</v>
      </c>
      <c r="C1366" s="122" t="s">
        <v>9967</v>
      </c>
      <c r="D1366" s="118" t="s">
        <v>10787</v>
      </c>
    </row>
    <row r="1367" spans="2:4" ht="14.5" x14ac:dyDescent="0.35">
      <c r="B1367" s="119" t="s">
        <v>10865</v>
      </c>
      <c r="C1367" s="122" t="s">
        <v>10866</v>
      </c>
      <c r="D1367" s="118" t="s">
        <v>7942</v>
      </c>
    </row>
    <row r="1368" spans="2:4" ht="14.5" x14ac:dyDescent="0.35">
      <c r="B1368" s="119">
        <v>993.09</v>
      </c>
      <c r="C1368" s="122" t="s">
        <v>9489</v>
      </c>
      <c r="D1368" s="118" t="s">
        <v>7934</v>
      </c>
    </row>
    <row r="1369" spans="2:4" ht="14.5" x14ac:dyDescent="0.35">
      <c r="B1369" s="119">
        <v>993.12</v>
      </c>
      <c r="C1369" s="122" t="s">
        <v>9183</v>
      </c>
      <c r="D1369" s="118" t="s">
        <v>7934</v>
      </c>
    </row>
    <row r="1370" spans="2:4" ht="14.5" x14ac:dyDescent="0.35">
      <c r="B1370" s="119">
        <v>992.18</v>
      </c>
      <c r="C1370" s="122" t="s">
        <v>10457</v>
      </c>
      <c r="D1370" s="118" t="s">
        <v>7934</v>
      </c>
    </row>
    <row r="1371" spans="2:4" ht="14.5" x14ac:dyDescent="0.35">
      <c r="B1371" s="119">
        <v>992.19</v>
      </c>
      <c r="C1371" s="122" t="s">
        <v>10457</v>
      </c>
      <c r="D1371" s="118" t="s">
        <v>7934</v>
      </c>
    </row>
    <row r="1372" spans="2:4" ht="14.5" x14ac:dyDescent="0.35">
      <c r="B1372" s="119">
        <v>7430</v>
      </c>
      <c r="C1372" s="122" t="s">
        <v>5980</v>
      </c>
      <c r="D1372" s="118" t="s">
        <v>10787</v>
      </c>
    </row>
    <row r="1373" spans="2:4" ht="14.5" x14ac:dyDescent="0.35">
      <c r="B1373" s="119" t="s">
        <v>725</v>
      </c>
      <c r="C1373" s="122" t="s">
        <v>726</v>
      </c>
      <c r="D1373" s="118" t="s">
        <v>7944</v>
      </c>
    </row>
    <row r="1374" spans="2:4" ht="14.5" x14ac:dyDescent="0.35">
      <c r="B1374" s="119" t="s">
        <v>10998</v>
      </c>
      <c r="C1374" s="122" t="s">
        <v>1208</v>
      </c>
      <c r="D1374" s="118" t="s">
        <v>7935</v>
      </c>
    </row>
    <row r="1375" spans="2:4" ht="14.5" x14ac:dyDescent="0.35">
      <c r="B1375" s="119" t="s">
        <v>1207</v>
      </c>
      <c r="C1375" s="122" t="s">
        <v>1208</v>
      </c>
      <c r="D1375" s="118" t="s">
        <v>7944</v>
      </c>
    </row>
    <row r="1376" spans="2:4" ht="14.5" x14ac:dyDescent="0.35">
      <c r="B1376" s="119" t="s">
        <v>10554</v>
      </c>
      <c r="C1376" s="122" t="s">
        <v>1208</v>
      </c>
      <c r="D1376" s="118" t="s">
        <v>7944</v>
      </c>
    </row>
    <row r="1377" spans="2:4" ht="14.5" x14ac:dyDescent="0.35">
      <c r="B1377" s="119" t="s">
        <v>737</v>
      </c>
      <c r="C1377" s="122" t="s">
        <v>1208</v>
      </c>
      <c r="D1377" s="118" t="s">
        <v>7944</v>
      </c>
    </row>
    <row r="1378" spans="2:4" ht="14.5" x14ac:dyDescent="0.35">
      <c r="B1378" s="119" t="s">
        <v>10994</v>
      </c>
      <c r="C1378" s="122" t="s">
        <v>10995</v>
      </c>
      <c r="D1378" s="118" t="s">
        <v>7935</v>
      </c>
    </row>
    <row r="1379" spans="2:4" ht="14.5" x14ac:dyDescent="0.35">
      <c r="B1379" s="119" t="s">
        <v>10996</v>
      </c>
      <c r="C1379" s="122" t="s">
        <v>10997</v>
      </c>
      <c r="D1379" s="118" t="s">
        <v>7935</v>
      </c>
    </row>
    <row r="1380" spans="2:4" ht="14.5" x14ac:dyDescent="0.35">
      <c r="B1380" s="119" t="s">
        <v>10951</v>
      </c>
      <c r="C1380" s="122" t="s">
        <v>2793</v>
      </c>
      <c r="D1380" s="118" t="s">
        <v>7936</v>
      </c>
    </row>
    <row r="1381" spans="2:4" ht="14.5" x14ac:dyDescent="0.35">
      <c r="B1381" s="119" t="s">
        <v>131</v>
      </c>
      <c r="C1381" s="122" t="s">
        <v>132</v>
      </c>
      <c r="D1381" s="118" t="s">
        <v>10787</v>
      </c>
    </row>
    <row r="1382" spans="2:4" ht="14.5" x14ac:dyDescent="0.35">
      <c r="B1382" s="119">
        <v>410.2</v>
      </c>
      <c r="C1382" s="122" t="s">
        <v>11170</v>
      </c>
      <c r="D1382" s="118" t="s">
        <v>10787</v>
      </c>
    </row>
    <row r="1383" spans="2:4" ht="14.5" x14ac:dyDescent="0.35">
      <c r="B1383" s="119" t="s">
        <v>11133</v>
      </c>
      <c r="C1383" s="122" t="s">
        <v>11134</v>
      </c>
      <c r="D1383" s="118" t="s">
        <v>10787</v>
      </c>
    </row>
    <row r="1384" spans="2:4" ht="14.5" x14ac:dyDescent="0.35">
      <c r="B1384" s="119" t="s">
        <v>3342</v>
      </c>
      <c r="C1384" s="122" t="s">
        <v>3343</v>
      </c>
      <c r="D1384" s="118" t="s">
        <v>7936</v>
      </c>
    </row>
    <row r="1385" spans="2:4" ht="14.5" x14ac:dyDescent="0.35">
      <c r="B1385" s="119">
        <v>415.2</v>
      </c>
      <c r="C1385" s="122" t="s">
        <v>9575</v>
      </c>
      <c r="D1385" s="118" t="s">
        <v>10787</v>
      </c>
    </row>
    <row r="1386" spans="2:4" ht="14.5" x14ac:dyDescent="0.35">
      <c r="B1386" s="119" t="s">
        <v>3763</v>
      </c>
      <c r="C1386" s="122" t="s">
        <v>3764</v>
      </c>
      <c r="D1386" s="118" t="s">
        <v>10787</v>
      </c>
    </row>
    <row r="1387" spans="2:4" ht="14.5" x14ac:dyDescent="0.35">
      <c r="B1387" s="119" t="s">
        <v>1174</v>
      </c>
      <c r="C1387" s="122" t="s">
        <v>1175</v>
      </c>
      <c r="D1387" s="118" t="s">
        <v>7944</v>
      </c>
    </row>
    <row r="1388" spans="2:4" ht="14.5" x14ac:dyDescent="0.35">
      <c r="B1388" s="119" t="s">
        <v>3747</v>
      </c>
      <c r="C1388" s="122" t="s">
        <v>3748</v>
      </c>
      <c r="D1388" s="118" t="s">
        <v>7935</v>
      </c>
    </row>
    <row r="1389" spans="2:4" ht="14.5" x14ac:dyDescent="0.35">
      <c r="B1389" s="119" t="s">
        <v>3745</v>
      </c>
      <c r="C1389" s="122" t="s">
        <v>3746</v>
      </c>
      <c r="D1389" s="118" t="s">
        <v>7935</v>
      </c>
    </row>
    <row r="1390" spans="2:4" ht="14.5" x14ac:dyDescent="0.35">
      <c r="B1390" s="119">
        <v>242.1</v>
      </c>
      <c r="C1390" s="122" t="s">
        <v>4419</v>
      </c>
      <c r="D1390" s="118" t="s">
        <v>10787</v>
      </c>
    </row>
    <row r="1391" spans="2:4" ht="14.5" x14ac:dyDescent="0.35">
      <c r="B1391" s="119" t="s">
        <v>4418</v>
      </c>
      <c r="C1391" s="122" t="s">
        <v>4419</v>
      </c>
      <c r="D1391" s="118" t="s">
        <v>10787</v>
      </c>
    </row>
    <row r="1392" spans="2:4" ht="14.5" x14ac:dyDescent="0.35">
      <c r="B1392" s="119">
        <v>7450</v>
      </c>
      <c r="C1392" s="122" t="s">
        <v>4419</v>
      </c>
      <c r="D1392" s="118" t="s">
        <v>10787</v>
      </c>
    </row>
    <row r="1393" spans="2:4" ht="14.5" x14ac:dyDescent="0.35">
      <c r="B1393" s="119" t="s">
        <v>4911</v>
      </c>
      <c r="C1393" s="122" t="s">
        <v>4912</v>
      </c>
      <c r="D1393" s="118" t="s">
        <v>7944</v>
      </c>
    </row>
    <row r="1394" spans="2:4" ht="14.5" x14ac:dyDescent="0.35">
      <c r="B1394" s="119">
        <v>920.2</v>
      </c>
      <c r="C1394" s="122" t="s">
        <v>2618</v>
      </c>
      <c r="D1394" s="118" t="s">
        <v>7934</v>
      </c>
    </row>
    <row r="1395" spans="2:4" ht="14.5" x14ac:dyDescent="0.35">
      <c r="B1395" s="119" t="s">
        <v>10546</v>
      </c>
      <c r="C1395" s="122" t="s">
        <v>10547</v>
      </c>
      <c r="D1395" s="118" t="s">
        <v>7935</v>
      </c>
    </row>
    <row r="1396" spans="2:4" ht="14.5" x14ac:dyDescent="0.35">
      <c r="B1396" s="119" t="s">
        <v>2234</v>
      </c>
      <c r="C1396" s="122" t="s">
        <v>4978</v>
      </c>
      <c r="D1396" s="118" t="s">
        <v>7944</v>
      </c>
    </row>
    <row r="1397" spans="2:4" ht="14.5" x14ac:dyDescent="0.35">
      <c r="B1397" s="119" t="s">
        <v>5709</v>
      </c>
      <c r="C1397" s="122" t="s">
        <v>1206</v>
      </c>
      <c r="D1397" s="118" t="s">
        <v>7935</v>
      </c>
    </row>
    <row r="1398" spans="2:4" ht="14.5" x14ac:dyDescent="0.35">
      <c r="B1398" s="119" t="s">
        <v>1205</v>
      </c>
      <c r="C1398" s="122" t="s">
        <v>1206</v>
      </c>
      <c r="D1398" s="118" t="s">
        <v>7944</v>
      </c>
    </row>
    <row r="1399" spans="2:4" ht="14.5" x14ac:dyDescent="0.35">
      <c r="B1399" s="119" t="s">
        <v>7769</v>
      </c>
      <c r="C1399" s="122" t="s">
        <v>1206</v>
      </c>
      <c r="D1399" s="118" t="s">
        <v>7944</v>
      </c>
    </row>
    <row r="1400" spans="2:4" ht="14.5" x14ac:dyDescent="0.35">
      <c r="B1400" s="119" t="s">
        <v>9378</v>
      </c>
      <c r="C1400" s="122" t="s">
        <v>1206</v>
      </c>
      <c r="D1400" s="118" t="s">
        <v>7944</v>
      </c>
    </row>
    <row r="1401" spans="2:4" ht="14.5" x14ac:dyDescent="0.35">
      <c r="B1401" s="119" t="s">
        <v>10548</v>
      </c>
      <c r="C1401" s="122" t="s">
        <v>10549</v>
      </c>
      <c r="D1401" s="118" t="s">
        <v>7935</v>
      </c>
    </row>
    <row r="1402" spans="2:4" ht="14.5" x14ac:dyDescent="0.35">
      <c r="B1402" s="119" t="s">
        <v>779</v>
      </c>
      <c r="C1402" s="122" t="s">
        <v>780</v>
      </c>
      <c r="D1402" s="118" t="s">
        <v>7935</v>
      </c>
    </row>
    <row r="1403" spans="2:4" ht="14.5" x14ac:dyDescent="0.35">
      <c r="B1403" s="119" t="s">
        <v>1831</v>
      </c>
      <c r="C1403" s="122" t="s">
        <v>1832</v>
      </c>
      <c r="D1403" s="118" t="s">
        <v>10787</v>
      </c>
    </row>
    <row r="1404" spans="2:4" ht="14.5" x14ac:dyDescent="0.35">
      <c r="B1404" s="119" t="s">
        <v>3288</v>
      </c>
      <c r="C1404" s="122" t="s">
        <v>3289</v>
      </c>
      <c r="D1404" s="118" t="s">
        <v>10787</v>
      </c>
    </row>
    <row r="1405" spans="2:4" ht="14.5" x14ac:dyDescent="0.35">
      <c r="B1405" s="119">
        <v>3512</v>
      </c>
      <c r="C1405" s="122" t="s">
        <v>3326</v>
      </c>
      <c r="D1405" s="118" t="s">
        <v>7940</v>
      </c>
    </row>
    <row r="1406" spans="2:4" ht="14.5" x14ac:dyDescent="0.35">
      <c r="B1406" s="119" t="s">
        <v>1929</v>
      </c>
      <c r="C1406" s="122" t="s">
        <v>8844</v>
      </c>
      <c r="D1406" s="118" t="s">
        <v>10787</v>
      </c>
    </row>
    <row r="1407" spans="2:4" ht="14.5" x14ac:dyDescent="0.35">
      <c r="B1407" s="119" t="s">
        <v>1927</v>
      </c>
      <c r="C1407" s="122" t="s">
        <v>1928</v>
      </c>
      <c r="D1407" s="118" t="s">
        <v>10787</v>
      </c>
    </row>
    <row r="1408" spans="2:4" ht="14.5" x14ac:dyDescent="0.35">
      <c r="B1408" s="119">
        <v>963.24</v>
      </c>
      <c r="C1408" s="122" t="s">
        <v>9954</v>
      </c>
      <c r="D1408" s="118" t="s">
        <v>7934</v>
      </c>
    </row>
    <row r="1409" spans="2:4" ht="14.5" x14ac:dyDescent="0.35">
      <c r="B1409" s="119">
        <v>1602</v>
      </c>
      <c r="C1409" s="122" t="s">
        <v>8670</v>
      </c>
      <c r="D1409" s="118" t="s">
        <v>10787</v>
      </c>
    </row>
    <row r="1410" spans="2:4" ht="14.5" x14ac:dyDescent="0.35">
      <c r="B1410" s="119">
        <v>1601</v>
      </c>
      <c r="C1410" s="122" t="s">
        <v>8669</v>
      </c>
      <c r="D1410" s="118" t="s">
        <v>10787</v>
      </c>
    </row>
    <row r="1411" spans="2:4" ht="14.5" x14ac:dyDescent="0.35">
      <c r="B1411" s="119">
        <v>243.1</v>
      </c>
      <c r="C1411" s="122" t="s">
        <v>4417</v>
      </c>
      <c r="D1411" s="118" t="s">
        <v>10787</v>
      </c>
    </row>
    <row r="1412" spans="2:4" ht="14.5" x14ac:dyDescent="0.35">
      <c r="B1412" s="119" t="s">
        <v>4416</v>
      </c>
      <c r="C1412" s="122" t="s">
        <v>4417</v>
      </c>
      <c r="D1412" s="118" t="s">
        <v>10787</v>
      </c>
    </row>
    <row r="1413" spans="2:4" ht="14.5" x14ac:dyDescent="0.35">
      <c r="B1413" s="119">
        <v>7460</v>
      </c>
      <c r="C1413" s="122" t="s">
        <v>4417</v>
      </c>
      <c r="D1413" s="118" t="s">
        <v>10787</v>
      </c>
    </row>
    <row r="1414" spans="2:4" ht="14.5" x14ac:dyDescent="0.35">
      <c r="B1414" s="119">
        <v>243.2</v>
      </c>
      <c r="C1414" s="122" t="s">
        <v>7470</v>
      </c>
      <c r="D1414" s="118" t="s">
        <v>10787</v>
      </c>
    </row>
    <row r="1415" spans="2:4" ht="14.5" x14ac:dyDescent="0.35">
      <c r="B1415" s="119" t="s">
        <v>7469</v>
      </c>
      <c r="C1415" s="122" t="s">
        <v>7470</v>
      </c>
      <c r="D1415" s="118" t="s">
        <v>10787</v>
      </c>
    </row>
    <row r="1416" spans="2:4" ht="14.5" x14ac:dyDescent="0.35">
      <c r="B1416" s="119">
        <v>7461</v>
      </c>
      <c r="C1416" s="122" t="s">
        <v>7470</v>
      </c>
      <c r="D1416" s="118" t="s">
        <v>10787</v>
      </c>
    </row>
    <row r="1417" spans="2:4" ht="14.5" x14ac:dyDescent="0.35">
      <c r="B1417" s="119" t="s">
        <v>10528</v>
      </c>
      <c r="C1417" s="122" t="s">
        <v>10529</v>
      </c>
      <c r="D1417" s="118" t="s">
        <v>7944</v>
      </c>
    </row>
    <row r="1418" spans="2:4" ht="14.5" x14ac:dyDescent="0.35">
      <c r="B1418" s="119">
        <v>920.20299999999997</v>
      </c>
      <c r="C1418" s="122" t="s">
        <v>1545</v>
      </c>
      <c r="D1418" s="118" t="s">
        <v>7934</v>
      </c>
    </row>
    <row r="1419" spans="2:4" ht="14.5" x14ac:dyDescent="0.35">
      <c r="B1419" s="119">
        <v>8034</v>
      </c>
      <c r="C1419" s="122" t="s">
        <v>1545</v>
      </c>
      <c r="D1419" s="118" t="s">
        <v>7937</v>
      </c>
    </row>
    <row r="1420" spans="2:4" ht="14.5" x14ac:dyDescent="0.35">
      <c r="B1420" s="119" t="s">
        <v>3409</v>
      </c>
      <c r="C1420" s="122" t="s">
        <v>3410</v>
      </c>
      <c r="D1420" s="118" t="s">
        <v>7936</v>
      </c>
    </row>
    <row r="1421" spans="2:4" ht="14.5" x14ac:dyDescent="0.35">
      <c r="B1421" s="119" t="s">
        <v>11126</v>
      </c>
      <c r="C1421" s="122" t="s">
        <v>3410</v>
      </c>
      <c r="D1421" s="118" t="s">
        <v>7944</v>
      </c>
    </row>
    <row r="1422" spans="2:4" ht="14.5" x14ac:dyDescent="0.35">
      <c r="B1422" s="119" t="s">
        <v>6420</v>
      </c>
      <c r="C1422" s="122" t="s">
        <v>2233</v>
      </c>
      <c r="D1422" s="118" t="s">
        <v>7936</v>
      </c>
    </row>
    <row r="1423" spans="2:4" ht="14.5" x14ac:dyDescent="0.35">
      <c r="B1423" s="119" t="s">
        <v>3063</v>
      </c>
      <c r="C1423" s="122" t="s">
        <v>2233</v>
      </c>
      <c r="D1423" s="118" t="s">
        <v>7944</v>
      </c>
    </row>
    <row r="1424" spans="2:4" ht="14.5" x14ac:dyDescent="0.35">
      <c r="B1424" s="119" t="s">
        <v>2232</v>
      </c>
      <c r="C1424" s="122" t="s">
        <v>2233</v>
      </c>
      <c r="D1424" s="118" t="s">
        <v>7944</v>
      </c>
    </row>
    <row r="1425" spans="2:4" ht="14.5" x14ac:dyDescent="0.35">
      <c r="B1425" s="119" t="s">
        <v>4440</v>
      </c>
      <c r="C1425" s="122" t="s">
        <v>2233</v>
      </c>
      <c r="D1425" s="118" t="s">
        <v>7944</v>
      </c>
    </row>
    <row r="1426" spans="2:4" ht="14.5" x14ac:dyDescent="0.35">
      <c r="B1426" s="119" t="s">
        <v>10544</v>
      </c>
      <c r="C1426" s="122" t="s">
        <v>10545</v>
      </c>
      <c r="D1426" s="118" t="s">
        <v>7935</v>
      </c>
    </row>
    <row r="1427" spans="2:4" ht="14.5" x14ac:dyDescent="0.35">
      <c r="B1427" s="119" t="s">
        <v>3408</v>
      </c>
      <c r="C1427" s="122" t="s">
        <v>3062</v>
      </c>
      <c r="D1427" s="118" t="s">
        <v>7936</v>
      </c>
    </row>
    <row r="1428" spans="2:4" ht="14.5" x14ac:dyDescent="0.35">
      <c r="B1428" s="119" t="s">
        <v>3853</v>
      </c>
      <c r="C1428" s="122" t="s">
        <v>3062</v>
      </c>
      <c r="D1428" s="118" t="s">
        <v>7944</v>
      </c>
    </row>
    <row r="1429" spans="2:4" ht="14.5" x14ac:dyDescent="0.35">
      <c r="B1429" s="119" t="s">
        <v>10542</v>
      </c>
      <c r="C1429" s="122" t="s">
        <v>10543</v>
      </c>
      <c r="D1429" s="118" t="s">
        <v>7935</v>
      </c>
    </row>
    <row r="1430" spans="2:4" ht="14.5" x14ac:dyDescent="0.35">
      <c r="B1430" s="119" t="s">
        <v>10540</v>
      </c>
      <c r="C1430" s="122" t="s">
        <v>10541</v>
      </c>
      <c r="D1430" s="118" t="s">
        <v>7935</v>
      </c>
    </row>
    <row r="1431" spans="2:4" ht="14.5" x14ac:dyDescent="0.35">
      <c r="B1431" s="119" t="s">
        <v>9088</v>
      </c>
      <c r="C1431" s="122" t="s">
        <v>9089</v>
      </c>
      <c r="D1431" s="118" t="s">
        <v>4722</v>
      </c>
    </row>
    <row r="1432" spans="2:4" ht="14.5" x14ac:dyDescent="0.35">
      <c r="B1432" s="119" t="s">
        <v>4700</v>
      </c>
      <c r="C1432" s="122" t="s">
        <v>4701</v>
      </c>
      <c r="D1432" s="118" t="s">
        <v>7935</v>
      </c>
    </row>
    <row r="1433" spans="2:4" ht="14.5" x14ac:dyDescent="0.35">
      <c r="B1433" s="119" t="s">
        <v>7097</v>
      </c>
      <c r="C1433" s="122" t="s">
        <v>7098</v>
      </c>
      <c r="D1433" s="118" t="s">
        <v>10787</v>
      </c>
    </row>
    <row r="1434" spans="2:4" ht="14.5" x14ac:dyDescent="0.35">
      <c r="B1434" s="119">
        <v>8302</v>
      </c>
      <c r="C1434" s="122" t="s">
        <v>11182</v>
      </c>
      <c r="D1434" s="118" t="s">
        <v>7940</v>
      </c>
    </row>
    <row r="1435" spans="2:4" ht="14.5" x14ac:dyDescent="0.35">
      <c r="B1435" s="119">
        <v>637</v>
      </c>
      <c r="C1435" s="122" t="s">
        <v>4666</v>
      </c>
      <c r="D1435" s="118" t="s">
        <v>10787</v>
      </c>
    </row>
    <row r="1436" spans="2:4" ht="14.5" x14ac:dyDescent="0.35">
      <c r="B1436" s="119">
        <v>10029</v>
      </c>
      <c r="C1436" s="122" t="s">
        <v>4741</v>
      </c>
      <c r="D1436" s="118" t="s">
        <v>7937</v>
      </c>
    </row>
    <row r="1437" spans="2:4" ht="14.5" x14ac:dyDescent="0.35">
      <c r="B1437" s="119" t="s">
        <v>11190</v>
      </c>
      <c r="C1437" s="122" t="s">
        <v>11191</v>
      </c>
      <c r="D1437" s="118" t="s">
        <v>7936</v>
      </c>
    </row>
    <row r="1438" spans="2:4" ht="14.5" x14ac:dyDescent="0.35">
      <c r="B1438" s="119" t="s">
        <v>2954</v>
      </c>
      <c r="C1438" s="122" t="s">
        <v>2899</v>
      </c>
      <c r="D1438" s="118" t="s">
        <v>7936</v>
      </c>
    </row>
    <row r="1439" spans="2:4" ht="14.5" x14ac:dyDescent="0.35">
      <c r="B1439" s="119" t="s">
        <v>2952</v>
      </c>
      <c r="C1439" s="122" t="s">
        <v>2953</v>
      </c>
      <c r="D1439" s="118" t="s">
        <v>7936</v>
      </c>
    </row>
    <row r="1440" spans="2:4" ht="14.5" x14ac:dyDescent="0.35">
      <c r="B1440" s="119" t="s">
        <v>4444</v>
      </c>
      <c r="C1440" s="122" t="s">
        <v>4445</v>
      </c>
      <c r="D1440" s="118" t="s">
        <v>7939</v>
      </c>
    </row>
    <row r="1441" spans="2:4" ht="14.5" x14ac:dyDescent="0.35">
      <c r="B1441" s="119" t="s">
        <v>9090</v>
      </c>
      <c r="C1441" s="122" t="s">
        <v>9091</v>
      </c>
      <c r="D1441" s="118" t="s">
        <v>7935</v>
      </c>
    </row>
    <row r="1442" spans="2:4" ht="14.5" x14ac:dyDescent="0.35">
      <c r="B1442" s="119" t="s">
        <v>9092</v>
      </c>
      <c r="C1442" s="122" t="s">
        <v>9093</v>
      </c>
      <c r="D1442" s="118" t="s">
        <v>10787</v>
      </c>
    </row>
    <row r="1443" spans="2:4" ht="14.5" x14ac:dyDescent="0.35">
      <c r="B1443" s="119" t="s">
        <v>9094</v>
      </c>
      <c r="C1443" s="122" t="s">
        <v>9095</v>
      </c>
      <c r="D1443" s="118" t="s">
        <v>10787</v>
      </c>
    </row>
    <row r="1444" spans="2:4" ht="14.5" x14ac:dyDescent="0.35">
      <c r="B1444" s="119" t="s">
        <v>9096</v>
      </c>
      <c r="C1444" s="122" t="s">
        <v>9097</v>
      </c>
      <c r="D1444" s="118" t="s">
        <v>7935</v>
      </c>
    </row>
    <row r="1445" spans="2:4" ht="14.5" x14ac:dyDescent="0.35">
      <c r="B1445" s="119" t="s">
        <v>9098</v>
      </c>
      <c r="C1445" s="122" t="s">
        <v>9099</v>
      </c>
      <c r="D1445" s="118" t="s">
        <v>7935</v>
      </c>
    </row>
    <row r="1446" spans="2:4" ht="14.5" x14ac:dyDescent="0.35">
      <c r="B1446" s="119">
        <v>640</v>
      </c>
      <c r="C1446" s="122" t="s">
        <v>6753</v>
      </c>
      <c r="D1446" s="118" t="s">
        <v>10787</v>
      </c>
    </row>
    <row r="1447" spans="2:4" ht="14.5" x14ac:dyDescent="0.35">
      <c r="B1447" s="119" t="s">
        <v>3200</v>
      </c>
      <c r="C1447" s="122" t="s">
        <v>3201</v>
      </c>
      <c r="D1447" s="118" t="s">
        <v>7943</v>
      </c>
    </row>
    <row r="1448" spans="2:4" ht="14.5" x14ac:dyDescent="0.35">
      <c r="B1448" s="119" t="s">
        <v>8451</v>
      </c>
      <c r="C1448" s="122" t="s">
        <v>8452</v>
      </c>
      <c r="D1448" s="118" t="s">
        <v>10787</v>
      </c>
    </row>
    <row r="1449" spans="2:4" ht="14.5" x14ac:dyDescent="0.35">
      <c r="B1449" s="119">
        <v>7472</v>
      </c>
      <c r="C1449" s="122" t="s">
        <v>496</v>
      </c>
      <c r="D1449" s="118" t="s">
        <v>10787</v>
      </c>
    </row>
    <row r="1450" spans="2:4" ht="14.5" x14ac:dyDescent="0.35">
      <c r="B1450" s="119">
        <v>6009</v>
      </c>
      <c r="C1450" s="122" t="s">
        <v>10493</v>
      </c>
      <c r="D1450" s="118" t="s">
        <v>7940</v>
      </c>
    </row>
    <row r="1451" spans="2:4" ht="14.5" x14ac:dyDescent="0.35">
      <c r="B1451" s="119">
        <v>245.2</v>
      </c>
      <c r="C1451" s="122" t="s">
        <v>10748</v>
      </c>
      <c r="D1451" s="118" t="s">
        <v>10787</v>
      </c>
    </row>
    <row r="1452" spans="2:4" ht="14.5" x14ac:dyDescent="0.35">
      <c r="B1452" s="119" t="s">
        <v>5996</v>
      </c>
      <c r="C1452" s="122" t="s">
        <v>10748</v>
      </c>
      <c r="D1452" s="118" t="s">
        <v>10787</v>
      </c>
    </row>
    <row r="1453" spans="2:4" ht="14.5" x14ac:dyDescent="0.35">
      <c r="B1453" s="119" t="s">
        <v>10747</v>
      </c>
      <c r="C1453" s="122" t="s">
        <v>10748</v>
      </c>
      <c r="D1453" s="118" t="s">
        <v>10787</v>
      </c>
    </row>
    <row r="1454" spans="2:4" ht="14.5" x14ac:dyDescent="0.35">
      <c r="B1454" s="119">
        <v>102</v>
      </c>
      <c r="C1454" s="122" t="s">
        <v>3318</v>
      </c>
      <c r="D1454" s="118" t="s">
        <v>10787</v>
      </c>
    </row>
    <row r="1455" spans="2:4" ht="14.5" x14ac:dyDescent="0.35">
      <c r="B1455" s="119" t="s">
        <v>10526</v>
      </c>
      <c r="C1455" s="122" t="s">
        <v>10527</v>
      </c>
      <c r="D1455" s="118" t="s">
        <v>7944</v>
      </c>
    </row>
    <row r="1456" spans="2:4" ht="14.5" x14ac:dyDescent="0.35">
      <c r="B1456" s="119">
        <v>974.14</v>
      </c>
      <c r="C1456" s="122" t="s">
        <v>4781</v>
      </c>
      <c r="D1456" s="118" t="s">
        <v>7934</v>
      </c>
    </row>
    <row r="1457" spans="2:4" ht="14.5" x14ac:dyDescent="0.35">
      <c r="B1457" s="119">
        <v>977.15</v>
      </c>
      <c r="C1457" s="122" t="s">
        <v>4781</v>
      </c>
      <c r="D1457" s="118" t="s">
        <v>7934</v>
      </c>
    </row>
    <row r="1458" spans="2:4" ht="14.5" x14ac:dyDescent="0.35">
      <c r="B1458" s="119" t="s">
        <v>4962</v>
      </c>
      <c r="C1458" s="122" t="s">
        <v>4781</v>
      </c>
      <c r="D1458" s="118" t="s">
        <v>10787</v>
      </c>
    </row>
    <row r="1459" spans="2:4" ht="14.5" x14ac:dyDescent="0.35">
      <c r="B1459" s="119" t="s">
        <v>7192</v>
      </c>
      <c r="C1459" s="122" t="s">
        <v>7193</v>
      </c>
      <c r="D1459" s="118" t="s">
        <v>10787</v>
      </c>
    </row>
    <row r="1460" spans="2:4" ht="14.5" x14ac:dyDescent="0.35">
      <c r="B1460" s="119" t="s">
        <v>5982</v>
      </c>
      <c r="C1460" s="122" t="s">
        <v>5983</v>
      </c>
      <c r="D1460" s="118" t="s">
        <v>10787</v>
      </c>
    </row>
    <row r="1461" spans="2:4" ht="14.5" x14ac:dyDescent="0.35">
      <c r="B1461" s="119" t="s">
        <v>9264</v>
      </c>
      <c r="C1461" s="122" t="s">
        <v>9265</v>
      </c>
      <c r="D1461" s="118" t="s">
        <v>10787</v>
      </c>
    </row>
    <row r="1462" spans="2:4" ht="14.5" x14ac:dyDescent="0.35">
      <c r="B1462" s="119">
        <v>245.5</v>
      </c>
      <c r="C1462" s="122" t="s">
        <v>4757</v>
      </c>
      <c r="D1462" s="118" t="s">
        <v>10787</v>
      </c>
    </row>
    <row r="1463" spans="2:4" ht="14.5" x14ac:dyDescent="0.35">
      <c r="B1463" s="119">
        <v>105</v>
      </c>
      <c r="C1463" s="122" t="s">
        <v>1443</v>
      </c>
      <c r="D1463" s="118" t="s">
        <v>10787</v>
      </c>
    </row>
    <row r="1464" spans="2:4" ht="14.5" x14ac:dyDescent="0.35">
      <c r="B1464" s="119" t="s">
        <v>983</v>
      </c>
      <c r="C1464" s="122" t="s">
        <v>984</v>
      </c>
      <c r="D1464" s="118" t="s">
        <v>10787</v>
      </c>
    </row>
    <row r="1465" spans="2:4" ht="14.5" x14ac:dyDescent="0.35">
      <c r="B1465" s="119" t="s">
        <v>497</v>
      </c>
      <c r="C1465" s="122" t="s">
        <v>498</v>
      </c>
      <c r="D1465" s="118" t="s">
        <v>10787</v>
      </c>
    </row>
    <row r="1466" spans="2:4" ht="14.5" x14ac:dyDescent="0.35">
      <c r="B1466" s="119" t="s">
        <v>9100</v>
      </c>
      <c r="C1466" s="122" t="s">
        <v>9101</v>
      </c>
      <c r="D1466" s="118" t="s">
        <v>10787</v>
      </c>
    </row>
    <row r="1467" spans="2:4" ht="14.5" x14ac:dyDescent="0.35">
      <c r="B1467" s="119">
        <v>7473</v>
      </c>
      <c r="C1467" s="122" t="s">
        <v>5739</v>
      </c>
      <c r="D1467" s="118" t="s">
        <v>10787</v>
      </c>
    </row>
    <row r="1468" spans="2:4" ht="14.5" x14ac:dyDescent="0.35">
      <c r="B1468" s="119">
        <v>245.6</v>
      </c>
      <c r="C1468" s="122" t="s">
        <v>4498</v>
      </c>
      <c r="D1468" s="118" t="s">
        <v>10787</v>
      </c>
    </row>
    <row r="1469" spans="2:4" ht="14.5" x14ac:dyDescent="0.35">
      <c r="B1469" s="119">
        <v>977.22</v>
      </c>
      <c r="C1469" s="122" t="s">
        <v>7042</v>
      </c>
      <c r="D1469" s="118" t="s">
        <v>7934</v>
      </c>
    </row>
    <row r="1470" spans="2:4" ht="14.5" x14ac:dyDescent="0.35">
      <c r="B1470" s="119" t="s">
        <v>4429</v>
      </c>
      <c r="C1470" s="122" t="s">
        <v>4430</v>
      </c>
      <c r="D1470" s="118" t="s">
        <v>10787</v>
      </c>
    </row>
    <row r="1471" spans="2:4" ht="14.5" x14ac:dyDescent="0.35">
      <c r="B1471" s="119">
        <v>245.7</v>
      </c>
      <c r="C1471" s="122" t="s">
        <v>5731</v>
      </c>
      <c r="D1471" s="118" t="s">
        <v>10787</v>
      </c>
    </row>
    <row r="1472" spans="2:4" ht="14.5" x14ac:dyDescent="0.35">
      <c r="B1472" s="119" t="s">
        <v>6177</v>
      </c>
      <c r="C1472" s="122" t="s">
        <v>1537</v>
      </c>
      <c r="D1472" s="118" t="s">
        <v>7935</v>
      </c>
    </row>
    <row r="1473" spans="2:4" ht="14.5" x14ac:dyDescent="0.35">
      <c r="B1473" s="119" t="s">
        <v>2034</v>
      </c>
      <c r="C1473" s="122" t="s">
        <v>1537</v>
      </c>
      <c r="D1473" s="118" t="s">
        <v>7935</v>
      </c>
    </row>
    <row r="1474" spans="2:4" ht="14.5" x14ac:dyDescent="0.35">
      <c r="B1474" s="119" t="s">
        <v>11125</v>
      </c>
      <c r="C1474" s="122" t="s">
        <v>1537</v>
      </c>
      <c r="D1474" s="118" t="s">
        <v>7944</v>
      </c>
    </row>
    <row r="1475" spans="2:4" ht="14.5" x14ac:dyDescent="0.35">
      <c r="B1475" s="119" t="s">
        <v>1536</v>
      </c>
      <c r="C1475" s="122" t="s">
        <v>1537</v>
      </c>
      <c r="D1475" s="118" t="s">
        <v>7944</v>
      </c>
    </row>
    <row r="1476" spans="2:4" ht="14.5" x14ac:dyDescent="0.35">
      <c r="B1476" s="119" t="s">
        <v>4904</v>
      </c>
      <c r="C1476" s="122" t="s">
        <v>1537</v>
      </c>
      <c r="D1476" s="118" t="s">
        <v>7944</v>
      </c>
    </row>
    <row r="1477" spans="2:4" ht="14.5" x14ac:dyDescent="0.35">
      <c r="B1477" s="119" t="s">
        <v>4439</v>
      </c>
      <c r="C1477" s="122" t="s">
        <v>1537</v>
      </c>
      <c r="D1477" s="118" t="s">
        <v>7944</v>
      </c>
    </row>
    <row r="1478" spans="2:4" ht="14.5" x14ac:dyDescent="0.35">
      <c r="B1478" s="119">
        <v>245.1</v>
      </c>
      <c r="C1478" s="122" t="s">
        <v>1537</v>
      </c>
      <c r="D1478" s="118" t="s">
        <v>10787</v>
      </c>
    </row>
    <row r="1479" spans="2:4" ht="14.5" x14ac:dyDescent="0.35">
      <c r="B1479" s="119">
        <v>245.3</v>
      </c>
      <c r="C1479" s="122" t="s">
        <v>4758</v>
      </c>
      <c r="D1479" s="118" t="s">
        <v>10787</v>
      </c>
    </row>
    <row r="1480" spans="2:4" ht="14.5" x14ac:dyDescent="0.35">
      <c r="B1480" s="119" t="s">
        <v>7467</v>
      </c>
      <c r="C1480" s="122" t="s">
        <v>7468</v>
      </c>
      <c r="D1480" s="118" t="s">
        <v>10787</v>
      </c>
    </row>
    <row r="1481" spans="2:4" ht="14.5" x14ac:dyDescent="0.35">
      <c r="B1481" s="119">
        <v>1631</v>
      </c>
      <c r="C1481" s="122" t="s">
        <v>4964</v>
      </c>
      <c r="D1481" s="118" t="s">
        <v>10787</v>
      </c>
    </row>
    <row r="1482" spans="2:4" ht="14.5" x14ac:dyDescent="0.35">
      <c r="B1482" s="119" t="s">
        <v>2032</v>
      </c>
      <c r="C1482" s="122" t="s">
        <v>2033</v>
      </c>
      <c r="D1482" s="118" t="s">
        <v>7935</v>
      </c>
    </row>
    <row r="1483" spans="2:4" ht="14.5" x14ac:dyDescent="0.35">
      <c r="B1483" s="119" t="s">
        <v>9366</v>
      </c>
      <c r="C1483" s="122" t="s">
        <v>9367</v>
      </c>
      <c r="D1483" s="118" t="s">
        <v>10787</v>
      </c>
    </row>
    <row r="1484" spans="2:4" ht="14.5" x14ac:dyDescent="0.35">
      <c r="B1484" s="119" t="s">
        <v>3753</v>
      </c>
      <c r="C1484" s="122" t="s">
        <v>3754</v>
      </c>
      <c r="D1484" s="118" t="s">
        <v>7935</v>
      </c>
    </row>
    <row r="1485" spans="2:4" ht="14.5" x14ac:dyDescent="0.35">
      <c r="B1485" s="119" t="s">
        <v>7748</v>
      </c>
      <c r="C1485" s="122" t="s">
        <v>7749</v>
      </c>
      <c r="D1485" s="118" t="s">
        <v>10787</v>
      </c>
    </row>
    <row r="1486" spans="2:4" ht="14.5" x14ac:dyDescent="0.35">
      <c r="B1486" s="119" t="s">
        <v>3016</v>
      </c>
      <c r="C1486" s="122" t="s">
        <v>3017</v>
      </c>
      <c r="D1486" s="118" t="s">
        <v>10787</v>
      </c>
    </row>
    <row r="1487" spans="2:4" ht="14.5" x14ac:dyDescent="0.35">
      <c r="B1487" s="119" t="s">
        <v>9364</v>
      </c>
      <c r="C1487" s="122" t="s">
        <v>9365</v>
      </c>
      <c r="D1487" s="118" t="s">
        <v>10787</v>
      </c>
    </row>
    <row r="1488" spans="2:4" ht="14.5" x14ac:dyDescent="0.35">
      <c r="B1488" s="119" t="s">
        <v>9362</v>
      </c>
      <c r="C1488" s="122" t="s">
        <v>9363</v>
      </c>
      <c r="D1488" s="118" t="s">
        <v>10787</v>
      </c>
    </row>
    <row r="1489" spans="2:4" ht="14.5" x14ac:dyDescent="0.35">
      <c r="B1489" s="119">
        <v>3130</v>
      </c>
      <c r="C1489" s="122" t="s">
        <v>449</v>
      </c>
      <c r="D1489" s="118" t="s">
        <v>7935</v>
      </c>
    </row>
    <row r="1490" spans="2:4" ht="14.5" x14ac:dyDescent="0.35">
      <c r="B1490" s="119" t="s">
        <v>9567</v>
      </c>
      <c r="C1490" s="122" t="s">
        <v>9568</v>
      </c>
      <c r="D1490" s="118" t="s">
        <v>7936</v>
      </c>
    </row>
    <row r="1491" spans="2:4" ht="14.5" x14ac:dyDescent="0.35">
      <c r="B1491" s="119">
        <v>200</v>
      </c>
      <c r="C1491" s="122" t="s">
        <v>1450</v>
      </c>
      <c r="D1491" s="118" t="s">
        <v>10787</v>
      </c>
    </row>
    <row r="1492" spans="2:4" ht="14.5" x14ac:dyDescent="0.35">
      <c r="B1492" s="119" t="s">
        <v>1187</v>
      </c>
      <c r="C1492" s="122" t="s">
        <v>1188</v>
      </c>
      <c r="D1492" s="118" t="s">
        <v>10787</v>
      </c>
    </row>
    <row r="1493" spans="2:4" ht="14.5" x14ac:dyDescent="0.35">
      <c r="B1493" s="119" t="s">
        <v>5950</v>
      </c>
      <c r="C1493" s="122" t="s">
        <v>5951</v>
      </c>
      <c r="D1493" s="118" t="s">
        <v>10787</v>
      </c>
    </row>
    <row r="1494" spans="2:4" ht="14.5" x14ac:dyDescent="0.35">
      <c r="B1494" s="119" t="s">
        <v>1185</v>
      </c>
      <c r="C1494" s="122" t="s">
        <v>1186</v>
      </c>
      <c r="D1494" s="118" t="s">
        <v>10787</v>
      </c>
    </row>
    <row r="1495" spans="2:4" ht="14.5" x14ac:dyDescent="0.35">
      <c r="B1495" s="119" t="s">
        <v>4975</v>
      </c>
      <c r="C1495" s="122" t="s">
        <v>4976</v>
      </c>
      <c r="D1495" s="118" t="s">
        <v>10787</v>
      </c>
    </row>
    <row r="1496" spans="2:4" ht="14.5" x14ac:dyDescent="0.35">
      <c r="B1496" s="119">
        <v>200.9</v>
      </c>
      <c r="C1496" s="122" t="s">
        <v>9061</v>
      </c>
      <c r="D1496" s="118" t="s">
        <v>10787</v>
      </c>
    </row>
    <row r="1497" spans="2:4" ht="14.5" x14ac:dyDescent="0.35">
      <c r="B1497" s="119">
        <v>29</v>
      </c>
      <c r="C1497" s="122" t="s">
        <v>8895</v>
      </c>
      <c r="D1497" s="118" t="s">
        <v>10787</v>
      </c>
    </row>
    <row r="1498" spans="2:4" ht="14.5" x14ac:dyDescent="0.35">
      <c r="B1498" s="119" t="s">
        <v>10038</v>
      </c>
      <c r="C1498" s="122" t="s">
        <v>8895</v>
      </c>
      <c r="D1498" s="118" t="s">
        <v>10787</v>
      </c>
    </row>
    <row r="1499" spans="2:4" ht="14.5" x14ac:dyDescent="0.35">
      <c r="B1499" s="119" t="s">
        <v>3195</v>
      </c>
      <c r="C1499" s="122" t="s">
        <v>3194</v>
      </c>
      <c r="D1499" s="118" t="s">
        <v>7943</v>
      </c>
    </row>
    <row r="1500" spans="2:4" ht="14.5" x14ac:dyDescent="0.35">
      <c r="B1500" s="119" t="s">
        <v>3545</v>
      </c>
      <c r="C1500" s="122" t="s">
        <v>3194</v>
      </c>
      <c r="D1500" s="118" t="s">
        <v>7943</v>
      </c>
    </row>
    <row r="1501" spans="2:4" ht="14.5" x14ac:dyDescent="0.35">
      <c r="B1501" s="119" t="s">
        <v>6546</v>
      </c>
      <c r="C1501" s="122" t="s">
        <v>6547</v>
      </c>
      <c r="D1501" s="118" t="s">
        <v>10787</v>
      </c>
    </row>
    <row r="1502" spans="2:4" ht="14.5" x14ac:dyDescent="0.35">
      <c r="B1502" s="119">
        <v>200.11</v>
      </c>
      <c r="C1502" s="122" t="s">
        <v>718</v>
      </c>
      <c r="D1502" s="118" t="s">
        <v>10787</v>
      </c>
    </row>
    <row r="1503" spans="2:4" ht="14.5" x14ac:dyDescent="0.35">
      <c r="B1503" s="119" t="s">
        <v>9849</v>
      </c>
      <c r="C1503" s="122" t="s">
        <v>9850</v>
      </c>
      <c r="D1503" s="118" t="s">
        <v>10787</v>
      </c>
    </row>
    <row r="1504" spans="2:4" ht="14.5" x14ac:dyDescent="0.35">
      <c r="B1504" s="119">
        <v>200.1</v>
      </c>
      <c r="C1504" s="122" t="s">
        <v>5841</v>
      </c>
      <c r="D1504" s="118" t="s">
        <v>10787</v>
      </c>
    </row>
    <row r="1505" spans="2:4" ht="14.5" x14ac:dyDescent="0.35">
      <c r="B1505" s="119">
        <v>3040</v>
      </c>
      <c r="C1505" s="122" t="s">
        <v>9466</v>
      </c>
      <c r="D1505" s="118" t="s">
        <v>10787</v>
      </c>
    </row>
    <row r="1506" spans="2:4" ht="14.5" x14ac:dyDescent="0.35">
      <c r="B1506" s="119" t="s">
        <v>5284</v>
      </c>
      <c r="C1506" s="122" t="s">
        <v>5285</v>
      </c>
      <c r="D1506" s="118" t="s">
        <v>10787</v>
      </c>
    </row>
    <row r="1507" spans="2:4" ht="14.5" x14ac:dyDescent="0.35">
      <c r="B1507" s="119" t="s">
        <v>10525</v>
      </c>
      <c r="C1507" s="122" t="s">
        <v>10524</v>
      </c>
      <c r="D1507" s="118" t="s">
        <v>7944</v>
      </c>
    </row>
    <row r="1508" spans="2:4" ht="14.5" x14ac:dyDescent="0.35">
      <c r="B1508" s="119" t="s">
        <v>10523</v>
      </c>
      <c r="C1508" s="122" t="s">
        <v>10524</v>
      </c>
      <c r="D1508" s="118" t="s">
        <v>7944</v>
      </c>
    </row>
    <row r="1509" spans="2:4" ht="14.5" x14ac:dyDescent="0.35">
      <c r="B1509" s="119" t="s">
        <v>10521</v>
      </c>
      <c r="C1509" s="122" t="s">
        <v>10522</v>
      </c>
      <c r="D1509" s="118" t="s">
        <v>7944</v>
      </c>
    </row>
    <row r="1510" spans="2:4" ht="14.5" x14ac:dyDescent="0.35">
      <c r="B1510" s="119" t="s">
        <v>713</v>
      </c>
      <c r="C1510" s="122" t="s">
        <v>714</v>
      </c>
      <c r="D1510" s="118" t="s">
        <v>10787</v>
      </c>
    </row>
    <row r="1511" spans="2:4" ht="14.5" x14ac:dyDescent="0.35">
      <c r="B1511" s="119" t="s">
        <v>2288</v>
      </c>
      <c r="C1511" s="122" t="s">
        <v>2289</v>
      </c>
      <c r="D1511" s="118" t="s">
        <v>10787</v>
      </c>
    </row>
    <row r="1512" spans="2:4" ht="14.5" x14ac:dyDescent="0.35">
      <c r="B1512" s="119">
        <v>990.08</v>
      </c>
      <c r="C1512" s="122" t="s">
        <v>7463</v>
      </c>
      <c r="D1512" s="118" t="s">
        <v>7934</v>
      </c>
    </row>
    <row r="1513" spans="2:4" ht="14.5" x14ac:dyDescent="0.35">
      <c r="B1513" s="119">
        <v>8310</v>
      </c>
      <c r="C1513" s="122" t="s">
        <v>7955</v>
      </c>
      <c r="D1513" s="118" t="s">
        <v>7940</v>
      </c>
    </row>
    <row r="1514" spans="2:4" ht="14.5" x14ac:dyDescent="0.35">
      <c r="B1514" s="119" t="s">
        <v>9064</v>
      </c>
      <c r="C1514" s="122" t="s">
        <v>6089</v>
      </c>
      <c r="D1514" s="118" t="s">
        <v>10787</v>
      </c>
    </row>
    <row r="1515" spans="2:4" ht="14.5" x14ac:dyDescent="0.35">
      <c r="B1515" s="119" t="s">
        <v>5453</v>
      </c>
      <c r="C1515" s="122" t="s">
        <v>6172</v>
      </c>
      <c r="D1515" s="118" t="s">
        <v>7935</v>
      </c>
    </row>
    <row r="1516" spans="2:4" ht="14.5" x14ac:dyDescent="0.35">
      <c r="B1516" s="119" t="s">
        <v>3161</v>
      </c>
      <c r="C1516" s="122" t="s">
        <v>3162</v>
      </c>
      <c r="D1516" s="118" t="s">
        <v>7935</v>
      </c>
    </row>
    <row r="1517" spans="2:4" ht="14.5" x14ac:dyDescent="0.35">
      <c r="B1517" s="119" t="s">
        <v>3157</v>
      </c>
      <c r="C1517" s="122" t="s">
        <v>3158</v>
      </c>
      <c r="D1517" s="118" t="s">
        <v>7935</v>
      </c>
    </row>
    <row r="1518" spans="2:4" ht="14.5" x14ac:dyDescent="0.35">
      <c r="B1518" s="119" t="s">
        <v>3159</v>
      </c>
      <c r="C1518" s="122" t="s">
        <v>3160</v>
      </c>
      <c r="D1518" s="118" t="s">
        <v>7935</v>
      </c>
    </row>
    <row r="1519" spans="2:4" ht="14.5" x14ac:dyDescent="0.35">
      <c r="B1519" s="119" t="s">
        <v>6178</v>
      </c>
      <c r="C1519" s="122" t="s">
        <v>6179</v>
      </c>
      <c r="D1519" s="118" t="s">
        <v>7935</v>
      </c>
    </row>
    <row r="1520" spans="2:4" ht="14.5" x14ac:dyDescent="0.35">
      <c r="B1520" s="119" t="s">
        <v>6175</v>
      </c>
      <c r="C1520" s="122" t="s">
        <v>6176</v>
      </c>
      <c r="D1520" s="118" t="s">
        <v>7935</v>
      </c>
    </row>
    <row r="1521" spans="2:4" ht="14.5" x14ac:dyDescent="0.35">
      <c r="B1521" s="119">
        <v>3120</v>
      </c>
      <c r="C1521" s="122" t="s">
        <v>5452</v>
      </c>
      <c r="D1521" s="118" t="s">
        <v>7935</v>
      </c>
    </row>
    <row r="1522" spans="2:4" ht="14.5" x14ac:dyDescent="0.35">
      <c r="B1522" s="119" t="s">
        <v>9261</v>
      </c>
      <c r="C1522" s="122" t="s">
        <v>5452</v>
      </c>
      <c r="D1522" s="118" t="s">
        <v>7944</v>
      </c>
    </row>
    <row r="1523" spans="2:4" ht="14.5" x14ac:dyDescent="0.35">
      <c r="B1523" s="119">
        <v>200.7</v>
      </c>
      <c r="C1523" s="122" t="s">
        <v>6091</v>
      </c>
      <c r="D1523" s="118" t="s">
        <v>10787</v>
      </c>
    </row>
    <row r="1524" spans="2:4" ht="14.5" x14ac:dyDescent="0.35">
      <c r="B1524" s="119" t="s">
        <v>6090</v>
      </c>
      <c r="C1524" s="122" t="s">
        <v>6091</v>
      </c>
      <c r="D1524" s="118" t="s">
        <v>10787</v>
      </c>
    </row>
    <row r="1525" spans="2:4" ht="14.5" x14ac:dyDescent="0.35">
      <c r="B1525" s="119" t="s">
        <v>6173</v>
      </c>
      <c r="C1525" s="122" t="s">
        <v>6174</v>
      </c>
      <c r="D1525" s="118" t="s">
        <v>7935</v>
      </c>
    </row>
    <row r="1526" spans="2:4" ht="14.5" x14ac:dyDescent="0.35">
      <c r="B1526" s="119">
        <v>200.15</v>
      </c>
      <c r="C1526" s="122" t="s">
        <v>715</v>
      </c>
      <c r="D1526" s="118" t="s">
        <v>10787</v>
      </c>
    </row>
    <row r="1527" spans="2:4" ht="14.5" x14ac:dyDescent="0.35">
      <c r="B1527" s="119">
        <v>200.8</v>
      </c>
      <c r="C1527" s="122" t="s">
        <v>9063</v>
      </c>
      <c r="D1527" s="118" t="s">
        <v>10787</v>
      </c>
    </row>
    <row r="1528" spans="2:4" ht="14.5" x14ac:dyDescent="0.35">
      <c r="B1528" s="119" t="s">
        <v>9062</v>
      </c>
      <c r="C1528" s="122" t="s">
        <v>9063</v>
      </c>
      <c r="D1528" s="118" t="s">
        <v>10787</v>
      </c>
    </row>
    <row r="1529" spans="2:4" ht="14.5" x14ac:dyDescent="0.35">
      <c r="B1529" s="119" t="s">
        <v>6797</v>
      </c>
      <c r="C1529" s="122" t="s">
        <v>6798</v>
      </c>
      <c r="D1529" s="118" t="s">
        <v>7936</v>
      </c>
    </row>
    <row r="1530" spans="2:4" ht="14.5" x14ac:dyDescent="0.35">
      <c r="B1530" s="119" t="s">
        <v>9197</v>
      </c>
      <c r="C1530" s="122" t="s">
        <v>5993</v>
      </c>
      <c r="D1530" s="118" t="s">
        <v>7935</v>
      </c>
    </row>
    <row r="1531" spans="2:4" ht="14.5" x14ac:dyDescent="0.35">
      <c r="B1531" s="119" t="s">
        <v>9195</v>
      </c>
      <c r="C1531" s="122" t="s">
        <v>9196</v>
      </c>
      <c r="D1531" s="118" t="s">
        <v>7935</v>
      </c>
    </row>
    <row r="1532" spans="2:4" ht="14.5" x14ac:dyDescent="0.35">
      <c r="B1532" s="119">
        <v>2000</v>
      </c>
      <c r="C1532" s="122" t="s">
        <v>4768</v>
      </c>
      <c r="D1532" s="118" t="s">
        <v>7940</v>
      </c>
    </row>
    <row r="1533" spans="2:4" ht="14.5" x14ac:dyDescent="0.35">
      <c r="B1533" s="119" t="s">
        <v>7088</v>
      </c>
      <c r="C1533" s="122" t="s">
        <v>9361</v>
      </c>
      <c r="D1533" s="118" t="s">
        <v>10787</v>
      </c>
    </row>
    <row r="1534" spans="2:4" ht="14.5" x14ac:dyDescent="0.35">
      <c r="B1534" s="119" t="s">
        <v>3014</v>
      </c>
      <c r="C1534" s="122" t="s">
        <v>3015</v>
      </c>
      <c r="D1534" s="118" t="s">
        <v>10787</v>
      </c>
    </row>
    <row r="1535" spans="2:4" ht="14.5" x14ac:dyDescent="0.35">
      <c r="B1535" s="119" t="s">
        <v>3012</v>
      </c>
      <c r="C1535" s="122" t="s">
        <v>3013</v>
      </c>
      <c r="D1535" s="118" t="s">
        <v>10787</v>
      </c>
    </row>
    <row r="1536" spans="2:4" ht="14.5" x14ac:dyDescent="0.35">
      <c r="B1536" s="119" t="s">
        <v>5727</v>
      </c>
      <c r="C1536" s="122" t="s">
        <v>3011</v>
      </c>
      <c r="D1536" s="118" t="s">
        <v>10787</v>
      </c>
    </row>
    <row r="1537" spans="2:4" ht="14.5" x14ac:dyDescent="0.35">
      <c r="B1537" s="119" t="s">
        <v>7884</v>
      </c>
      <c r="C1537" s="122" t="s">
        <v>7885</v>
      </c>
      <c r="D1537" s="118" t="s">
        <v>10787</v>
      </c>
    </row>
    <row r="1538" spans="2:4" ht="14.5" x14ac:dyDescent="0.35">
      <c r="B1538" s="119" t="s">
        <v>7880</v>
      </c>
      <c r="C1538" s="122" t="s">
        <v>7881</v>
      </c>
      <c r="D1538" s="118" t="s">
        <v>10787</v>
      </c>
    </row>
    <row r="1539" spans="2:4" ht="14.5" x14ac:dyDescent="0.35">
      <c r="B1539" s="119" t="s">
        <v>7882</v>
      </c>
      <c r="C1539" s="122" t="s">
        <v>7883</v>
      </c>
      <c r="D1539" s="118" t="s">
        <v>10787</v>
      </c>
    </row>
    <row r="1540" spans="2:4" ht="14.5" x14ac:dyDescent="0.35">
      <c r="B1540" s="119">
        <v>1458</v>
      </c>
      <c r="C1540" s="122" t="s">
        <v>4856</v>
      </c>
      <c r="D1540" s="118" t="s">
        <v>7940</v>
      </c>
    </row>
    <row r="1541" spans="2:4" ht="14.5" x14ac:dyDescent="0.35">
      <c r="B1541" s="119">
        <v>1459</v>
      </c>
      <c r="C1541" s="122" t="s">
        <v>4855</v>
      </c>
      <c r="D1541" s="118" t="s">
        <v>7940</v>
      </c>
    </row>
    <row r="1542" spans="2:4" ht="14.5" x14ac:dyDescent="0.35">
      <c r="B1542" s="119">
        <v>1451</v>
      </c>
      <c r="C1542" s="122" t="s">
        <v>4495</v>
      </c>
      <c r="D1542" s="118" t="s">
        <v>7940</v>
      </c>
    </row>
    <row r="1543" spans="2:4" ht="14.5" x14ac:dyDescent="0.35">
      <c r="B1543" s="119">
        <v>1001</v>
      </c>
      <c r="C1543" s="122" t="s">
        <v>10644</v>
      </c>
      <c r="D1543" s="118" t="s">
        <v>7940</v>
      </c>
    </row>
    <row r="1544" spans="2:4" ht="14.5" x14ac:dyDescent="0.35">
      <c r="B1544" s="119">
        <v>2500</v>
      </c>
      <c r="C1544" s="122" t="s">
        <v>6280</v>
      </c>
      <c r="D1544" s="118" t="s">
        <v>7940</v>
      </c>
    </row>
    <row r="1545" spans="2:4" ht="14.5" x14ac:dyDescent="0.35">
      <c r="B1545" s="119">
        <v>3508</v>
      </c>
      <c r="C1545" s="122" t="s">
        <v>3623</v>
      </c>
      <c r="D1545" s="118" t="s">
        <v>7940</v>
      </c>
    </row>
    <row r="1546" spans="2:4" ht="14.5" x14ac:dyDescent="0.35">
      <c r="B1546" s="119">
        <v>8002</v>
      </c>
      <c r="C1546" s="122" t="s">
        <v>9390</v>
      </c>
      <c r="D1546" s="118" t="s">
        <v>7940</v>
      </c>
    </row>
    <row r="1547" spans="2:4" ht="14.5" x14ac:dyDescent="0.35">
      <c r="B1547" s="119">
        <v>1014</v>
      </c>
      <c r="C1547" s="122" t="s">
        <v>2945</v>
      </c>
      <c r="D1547" s="118" t="s">
        <v>7940</v>
      </c>
    </row>
    <row r="1548" spans="2:4" ht="14.5" x14ac:dyDescent="0.35">
      <c r="B1548" s="119">
        <v>2537</v>
      </c>
      <c r="C1548" s="122" t="s">
        <v>2429</v>
      </c>
      <c r="D1548" s="118" t="s">
        <v>7940</v>
      </c>
    </row>
    <row r="1549" spans="2:4" ht="14.5" x14ac:dyDescent="0.35">
      <c r="B1549" s="119" t="s">
        <v>755</v>
      </c>
      <c r="C1549" s="122" t="s">
        <v>756</v>
      </c>
      <c r="D1549" s="118" t="s">
        <v>10787</v>
      </c>
    </row>
    <row r="1550" spans="2:4" ht="14.5" x14ac:dyDescent="0.35">
      <c r="B1550" s="119">
        <v>1615</v>
      </c>
      <c r="C1550" s="122" t="s">
        <v>2388</v>
      </c>
      <c r="D1550" s="118" t="s">
        <v>7940</v>
      </c>
    </row>
    <row r="1551" spans="2:4" ht="14.5" x14ac:dyDescent="0.35">
      <c r="B1551" s="119">
        <v>2542</v>
      </c>
      <c r="C1551" s="122" t="s">
        <v>2424</v>
      </c>
      <c r="D1551" s="118" t="s">
        <v>7940</v>
      </c>
    </row>
    <row r="1552" spans="2:4" ht="14.5" x14ac:dyDescent="0.35">
      <c r="B1552" s="119">
        <v>1611</v>
      </c>
      <c r="C1552" s="122" t="s">
        <v>788</v>
      </c>
      <c r="D1552" s="118" t="s">
        <v>7940</v>
      </c>
    </row>
    <row r="1553" spans="2:4" ht="14.5" x14ac:dyDescent="0.35">
      <c r="B1553" s="119">
        <v>1404</v>
      </c>
      <c r="C1553" s="122" t="s">
        <v>4497</v>
      </c>
      <c r="D1553" s="118" t="s">
        <v>7940</v>
      </c>
    </row>
    <row r="1554" spans="2:4" ht="14.5" x14ac:dyDescent="0.35">
      <c r="B1554" s="119">
        <v>2521</v>
      </c>
      <c r="C1554" s="122" t="s">
        <v>4861</v>
      </c>
      <c r="D1554" s="118" t="s">
        <v>7940</v>
      </c>
    </row>
    <row r="1555" spans="2:4" ht="14.5" x14ac:dyDescent="0.35">
      <c r="B1555" s="119" t="s">
        <v>6428</v>
      </c>
      <c r="C1555" s="122" t="s">
        <v>6429</v>
      </c>
      <c r="D1555" s="118" t="s">
        <v>7944</v>
      </c>
    </row>
    <row r="1556" spans="2:4" ht="14.5" x14ac:dyDescent="0.35">
      <c r="B1556" s="119" t="s">
        <v>7145</v>
      </c>
      <c r="C1556" s="122" t="s">
        <v>10652</v>
      </c>
      <c r="D1556" s="118" t="s">
        <v>7936</v>
      </c>
    </row>
    <row r="1557" spans="2:4" ht="14.5" x14ac:dyDescent="0.35">
      <c r="B1557" s="119">
        <v>425.1</v>
      </c>
      <c r="C1557" s="122" t="s">
        <v>10652</v>
      </c>
      <c r="D1557" s="118" t="s">
        <v>10787</v>
      </c>
    </row>
    <row r="1558" spans="2:4" ht="14.5" x14ac:dyDescent="0.35">
      <c r="B1558" s="119">
        <v>1005</v>
      </c>
      <c r="C1558" s="122" t="s">
        <v>2781</v>
      </c>
      <c r="D1558" s="118" t="s">
        <v>7940</v>
      </c>
    </row>
    <row r="1559" spans="2:4" ht="14.5" x14ac:dyDescent="0.35">
      <c r="B1559" s="119" t="s">
        <v>753</v>
      </c>
      <c r="C1559" s="122" t="s">
        <v>754</v>
      </c>
      <c r="D1559" s="118" t="s">
        <v>10787</v>
      </c>
    </row>
    <row r="1560" spans="2:4" ht="14.5" x14ac:dyDescent="0.35">
      <c r="B1560" s="119" t="s">
        <v>751</v>
      </c>
      <c r="C1560" s="122" t="s">
        <v>752</v>
      </c>
      <c r="D1560" s="118" t="s">
        <v>10787</v>
      </c>
    </row>
    <row r="1561" spans="2:4" ht="14.5" x14ac:dyDescent="0.35">
      <c r="B1561" s="119" t="s">
        <v>8845</v>
      </c>
      <c r="C1561" s="122" t="s">
        <v>8846</v>
      </c>
      <c r="D1561" s="118" t="s">
        <v>10787</v>
      </c>
    </row>
    <row r="1562" spans="2:4" ht="14.5" x14ac:dyDescent="0.35">
      <c r="B1562" s="119" t="s">
        <v>172</v>
      </c>
      <c r="C1562" s="122" t="s">
        <v>173</v>
      </c>
      <c r="D1562" s="118" t="s">
        <v>7936</v>
      </c>
    </row>
    <row r="1563" spans="2:4" ht="14.5" x14ac:dyDescent="0.35">
      <c r="B1563" s="119" t="s">
        <v>3209</v>
      </c>
      <c r="C1563" s="122" t="s">
        <v>3208</v>
      </c>
      <c r="D1563" s="118" t="s">
        <v>7936</v>
      </c>
    </row>
    <row r="1564" spans="2:4" ht="14.5" x14ac:dyDescent="0.35">
      <c r="B1564" s="119" t="s">
        <v>3207</v>
      </c>
      <c r="C1564" s="122" t="s">
        <v>3208</v>
      </c>
      <c r="D1564" s="118" t="s">
        <v>7936</v>
      </c>
    </row>
    <row r="1565" spans="2:4" ht="14.5" x14ac:dyDescent="0.35">
      <c r="B1565" s="119">
        <v>949.12</v>
      </c>
      <c r="C1565" s="122" t="s">
        <v>10874</v>
      </c>
      <c r="D1565" s="118" t="s">
        <v>7934</v>
      </c>
    </row>
    <row r="1566" spans="2:4" ht="14.5" x14ac:dyDescent="0.35">
      <c r="B1566" s="119">
        <v>972.43</v>
      </c>
      <c r="C1566" s="122" t="s">
        <v>8851</v>
      </c>
      <c r="D1566" s="118" t="s">
        <v>7934</v>
      </c>
    </row>
    <row r="1567" spans="2:4" ht="14.5" x14ac:dyDescent="0.35">
      <c r="B1567" s="119">
        <v>956.07</v>
      </c>
      <c r="C1567" s="122" t="s">
        <v>3214</v>
      </c>
      <c r="D1567" s="118" t="s">
        <v>7934</v>
      </c>
    </row>
    <row r="1568" spans="2:4" ht="14.5" x14ac:dyDescent="0.35">
      <c r="B1568" s="119">
        <v>952.24</v>
      </c>
      <c r="C1568" s="122" t="s">
        <v>3279</v>
      </c>
      <c r="D1568" s="118" t="s">
        <v>7934</v>
      </c>
    </row>
    <row r="1569" spans="2:4" ht="14.5" x14ac:dyDescent="0.35">
      <c r="B1569" s="119">
        <v>974.36</v>
      </c>
      <c r="C1569" s="122" t="s">
        <v>3279</v>
      </c>
      <c r="D1569" s="118" t="s">
        <v>7934</v>
      </c>
    </row>
    <row r="1570" spans="2:4" ht="14.5" x14ac:dyDescent="0.35">
      <c r="B1570" s="119">
        <v>961.16</v>
      </c>
      <c r="C1570" s="122" t="s">
        <v>9956</v>
      </c>
      <c r="D1570" s="118" t="s">
        <v>7934</v>
      </c>
    </row>
    <row r="1571" spans="2:4" ht="14.5" x14ac:dyDescent="0.35">
      <c r="B1571" s="119">
        <v>960.52</v>
      </c>
      <c r="C1571" s="122" t="s">
        <v>9957</v>
      </c>
      <c r="D1571" s="118" t="s">
        <v>7934</v>
      </c>
    </row>
    <row r="1572" spans="2:4" ht="14.5" x14ac:dyDescent="0.35">
      <c r="B1572" s="119">
        <v>963.29</v>
      </c>
      <c r="C1572" s="122" t="s">
        <v>357</v>
      </c>
      <c r="D1572" s="118" t="s">
        <v>7934</v>
      </c>
    </row>
    <row r="1573" spans="2:4" ht="14.5" x14ac:dyDescent="0.35">
      <c r="B1573" s="119">
        <v>957.18</v>
      </c>
      <c r="C1573" s="122" t="s">
        <v>8854</v>
      </c>
      <c r="D1573" s="118" t="s">
        <v>7934</v>
      </c>
    </row>
    <row r="1574" spans="2:4" ht="14.5" x14ac:dyDescent="0.35">
      <c r="B1574" s="119">
        <v>952.25</v>
      </c>
      <c r="C1574" s="122" t="s">
        <v>3215</v>
      </c>
      <c r="D1574" s="118" t="s">
        <v>7934</v>
      </c>
    </row>
    <row r="1575" spans="2:4" ht="14.5" x14ac:dyDescent="0.35">
      <c r="B1575" s="119">
        <v>955.48</v>
      </c>
      <c r="C1575" s="122" t="s">
        <v>3215</v>
      </c>
      <c r="D1575" s="118" t="s">
        <v>7934</v>
      </c>
    </row>
    <row r="1576" spans="2:4" ht="14.5" x14ac:dyDescent="0.35">
      <c r="B1576" s="119">
        <v>975.53</v>
      </c>
      <c r="C1576" s="122" t="s">
        <v>3215</v>
      </c>
      <c r="D1576" s="118" t="s">
        <v>7934</v>
      </c>
    </row>
    <row r="1577" spans="2:4" ht="14.5" x14ac:dyDescent="0.35">
      <c r="B1577" s="119">
        <v>976.29</v>
      </c>
      <c r="C1577" s="122" t="s">
        <v>3215</v>
      </c>
      <c r="D1577" s="118" t="s">
        <v>7934</v>
      </c>
    </row>
    <row r="1578" spans="2:4" ht="14.5" x14ac:dyDescent="0.35">
      <c r="B1578" s="119">
        <v>410.1</v>
      </c>
      <c r="C1578" s="122" t="s">
        <v>1438</v>
      </c>
      <c r="D1578" s="118" t="s">
        <v>10787</v>
      </c>
    </row>
    <row r="1579" spans="2:4" ht="14.5" x14ac:dyDescent="0.35">
      <c r="B1579" s="119">
        <v>5026</v>
      </c>
      <c r="C1579" s="122" t="s">
        <v>8896</v>
      </c>
      <c r="D1579" s="118" t="s">
        <v>7940</v>
      </c>
    </row>
    <row r="1580" spans="2:4" ht="14.5" x14ac:dyDescent="0.35">
      <c r="B1580" s="119" t="s">
        <v>3263</v>
      </c>
      <c r="C1580" s="122" t="s">
        <v>3264</v>
      </c>
      <c r="D1580" s="118" t="s">
        <v>7944</v>
      </c>
    </row>
    <row r="1581" spans="2:4" ht="14.5" x14ac:dyDescent="0.35">
      <c r="B1581" s="119" t="s">
        <v>8866</v>
      </c>
      <c r="C1581" s="122" t="s">
        <v>8867</v>
      </c>
      <c r="D1581" s="118" t="s">
        <v>7944</v>
      </c>
    </row>
    <row r="1582" spans="2:4" ht="14.5" x14ac:dyDescent="0.35">
      <c r="B1582" s="119" t="s">
        <v>8868</v>
      </c>
      <c r="C1582" s="122" t="s">
        <v>8869</v>
      </c>
      <c r="D1582" s="118" t="s">
        <v>7944</v>
      </c>
    </row>
    <row r="1583" spans="2:4" ht="14.5" x14ac:dyDescent="0.35">
      <c r="B1583" s="119" t="s">
        <v>8864</v>
      </c>
      <c r="C1583" s="122" t="s">
        <v>8865</v>
      </c>
      <c r="D1583" s="118" t="s">
        <v>7944</v>
      </c>
    </row>
    <row r="1584" spans="2:4" ht="14.5" x14ac:dyDescent="0.35">
      <c r="B1584" s="119">
        <v>920.202</v>
      </c>
      <c r="C1584" s="122" t="s">
        <v>5687</v>
      </c>
      <c r="D1584" s="118" t="s">
        <v>7934</v>
      </c>
    </row>
    <row r="1585" spans="2:4" ht="14.5" x14ac:dyDescent="0.35">
      <c r="B1585" s="119">
        <v>4</v>
      </c>
      <c r="C1585" s="122" t="s">
        <v>4230</v>
      </c>
      <c r="D1585" s="118" t="s">
        <v>10787</v>
      </c>
    </row>
    <row r="1586" spans="2:4" ht="14.5" x14ac:dyDescent="0.35">
      <c r="B1586" s="119" t="s">
        <v>9102</v>
      </c>
      <c r="C1586" s="122" t="s">
        <v>9103</v>
      </c>
      <c r="D1586" s="118" t="s">
        <v>7936</v>
      </c>
    </row>
    <row r="1587" spans="2:4" ht="14.5" x14ac:dyDescent="0.35">
      <c r="B1587" s="119" t="s">
        <v>4013</v>
      </c>
      <c r="C1587" s="122" t="s">
        <v>7072</v>
      </c>
      <c r="D1587" s="118" t="s">
        <v>7936</v>
      </c>
    </row>
    <row r="1588" spans="2:4" ht="14.5" x14ac:dyDescent="0.35">
      <c r="B1588" s="119" t="s">
        <v>9260</v>
      </c>
      <c r="C1588" s="122" t="s">
        <v>7072</v>
      </c>
      <c r="D1588" s="118" t="s">
        <v>7944</v>
      </c>
    </row>
    <row r="1589" spans="2:4" ht="14.5" x14ac:dyDescent="0.35">
      <c r="B1589" s="119" t="s">
        <v>4903</v>
      </c>
      <c r="C1589" s="122" t="s">
        <v>7072</v>
      </c>
      <c r="D1589" s="118" t="s">
        <v>7944</v>
      </c>
    </row>
    <row r="1590" spans="2:4" ht="14.5" x14ac:dyDescent="0.35">
      <c r="B1590" s="119" t="s">
        <v>6098</v>
      </c>
      <c r="C1590" s="122" t="s">
        <v>7072</v>
      </c>
      <c r="D1590" s="118" t="s">
        <v>7944</v>
      </c>
    </row>
    <row r="1591" spans="2:4" ht="14.5" x14ac:dyDescent="0.35">
      <c r="B1591" s="119" t="s">
        <v>4438</v>
      </c>
      <c r="C1591" s="122" t="s">
        <v>7072</v>
      </c>
      <c r="D1591" s="118" t="s">
        <v>7944</v>
      </c>
    </row>
    <row r="1592" spans="2:4" ht="14.5" x14ac:dyDescent="0.35">
      <c r="B1592" s="119">
        <v>246.1</v>
      </c>
      <c r="C1592" s="122" t="s">
        <v>495</v>
      </c>
      <c r="D1592" s="118" t="s">
        <v>10787</v>
      </c>
    </row>
    <row r="1593" spans="2:4" ht="14.5" x14ac:dyDescent="0.35">
      <c r="B1593" s="119">
        <v>7480</v>
      </c>
      <c r="C1593" s="122" t="s">
        <v>495</v>
      </c>
      <c r="D1593" s="118" t="s">
        <v>10787</v>
      </c>
    </row>
    <row r="1594" spans="2:4" ht="14.5" x14ac:dyDescent="0.35">
      <c r="B1594" s="119">
        <v>246.2</v>
      </c>
      <c r="C1594" s="122" t="s">
        <v>494</v>
      </c>
      <c r="D1594" s="118" t="s">
        <v>10787</v>
      </c>
    </row>
    <row r="1595" spans="2:4" ht="14.5" x14ac:dyDescent="0.35">
      <c r="B1595" s="119">
        <v>7481</v>
      </c>
      <c r="C1595" s="122" t="s">
        <v>494</v>
      </c>
      <c r="D1595" s="118" t="s">
        <v>10787</v>
      </c>
    </row>
    <row r="1596" spans="2:4" ht="14.5" x14ac:dyDescent="0.35">
      <c r="B1596" s="119" t="s">
        <v>10875</v>
      </c>
      <c r="C1596" s="122" t="s">
        <v>10876</v>
      </c>
      <c r="D1596" s="118" t="s">
        <v>7935</v>
      </c>
    </row>
    <row r="1597" spans="2:4" ht="14.5" x14ac:dyDescent="0.35">
      <c r="B1597" s="119" t="s">
        <v>2213</v>
      </c>
      <c r="C1597" s="122" t="s">
        <v>2214</v>
      </c>
      <c r="D1597" s="118" t="s">
        <v>7935</v>
      </c>
    </row>
    <row r="1598" spans="2:4" ht="14.5" x14ac:dyDescent="0.35">
      <c r="B1598" s="119">
        <v>115</v>
      </c>
      <c r="C1598" s="122" t="s">
        <v>2385</v>
      </c>
      <c r="D1598" s="118" t="s">
        <v>10787</v>
      </c>
    </row>
    <row r="1599" spans="2:4" ht="14.5" x14ac:dyDescent="0.35">
      <c r="B1599" s="119" t="s">
        <v>1925</v>
      </c>
      <c r="C1599" s="122" t="s">
        <v>1926</v>
      </c>
      <c r="D1599" s="118" t="s">
        <v>10787</v>
      </c>
    </row>
    <row r="1600" spans="2:4" ht="14.5" x14ac:dyDescent="0.35">
      <c r="B1600" s="119" t="s">
        <v>8510</v>
      </c>
      <c r="C1600" s="122" t="s">
        <v>8511</v>
      </c>
      <c r="D1600" s="118" t="s">
        <v>10787</v>
      </c>
    </row>
    <row r="1601" spans="2:4" ht="14.5" x14ac:dyDescent="0.35">
      <c r="B1601" s="119">
        <v>949.09</v>
      </c>
      <c r="C1601" s="122" t="s">
        <v>3206</v>
      </c>
      <c r="D1601" s="118" t="s">
        <v>7934</v>
      </c>
    </row>
    <row r="1602" spans="2:4" ht="14.5" x14ac:dyDescent="0.35">
      <c r="B1602" s="119">
        <v>949.1</v>
      </c>
      <c r="C1602" s="122" t="s">
        <v>3206</v>
      </c>
      <c r="D1602" s="118" t="s">
        <v>7934</v>
      </c>
    </row>
    <row r="1603" spans="2:4" ht="14.5" x14ac:dyDescent="0.35">
      <c r="B1603" s="119">
        <v>5521</v>
      </c>
      <c r="C1603" s="122" t="s">
        <v>7285</v>
      </c>
      <c r="D1603" s="118" t="s">
        <v>7940</v>
      </c>
    </row>
    <row r="1604" spans="2:4" ht="14.5" x14ac:dyDescent="0.35">
      <c r="B1604" s="119">
        <v>3511</v>
      </c>
      <c r="C1604" s="122" t="s">
        <v>3327</v>
      </c>
      <c r="D1604" s="118" t="s">
        <v>7940</v>
      </c>
    </row>
    <row r="1605" spans="2:4" ht="14.5" x14ac:dyDescent="0.35">
      <c r="B1605" s="119">
        <v>3510</v>
      </c>
      <c r="C1605" s="122" t="s">
        <v>7809</v>
      </c>
      <c r="D1605" s="118" t="s">
        <v>7940</v>
      </c>
    </row>
    <row r="1606" spans="2:4" ht="14.5" x14ac:dyDescent="0.35">
      <c r="B1606" s="119" t="s">
        <v>4692</v>
      </c>
      <c r="C1606" s="122" t="s">
        <v>8507</v>
      </c>
      <c r="D1606" s="118" t="s">
        <v>10787</v>
      </c>
    </row>
    <row r="1607" spans="2:4" ht="14.5" x14ac:dyDescent="0.35">
      <c r="B1607" s="119" t="s">
        <v>8508</v>
      </c>
      <c r="C1607" s="122" t="s">
        <v>8509</v>
      </c>
      <c r="D1607" s="118" t="s">
        <v>10787</v>
      </c>
    </row>
    <row r="1608" spans="2:4" ht="14.5" x14ac:dyDescent="0.35">
      <c r="B1608" s="119" t="s">
        <v>4690</v>
      </c>
      <c r="C1608" s="122" t="s">
        <v>4691</v>
      </c>
      <c r="D1608" s="118" t="s">
        <v>10787</v>
      </c>
    </row>
    <row r="1609" spans="2:4" ht="14.5" x14ac:dyDescent="0.35">
      <c r="B1609" s="119">
        <v>992.11</v>
      </c>
      <c r="C1609" s="122" t="s">
        <v>11220</v>
      </c>
      <c r="D1609" s="118" t="s">
        <v>7934</v>
      </c>
    </row>
    <row r="1610" spans="2:4" ht="14.5" x14ac:dyDescent="0.35">
      <c r="B1610" s="119">
        <v>989.13</v>
      </c>
      <c r="C1610" s="122" t="s">
        <v>1532</v>
      </c>
      <c r="D1610" s="118" t="s">
        <v>7934</v>
      </c>
    </row>
    <row r="1611" spans="2:4" ht="14.5" x14ac:dyDescent="0.35">
      <c r="B1611" s="119" t="s">
        <v>4546</v>
      </c>
      <c r="C1611" s="122" t="s">
        <v>7369</v>
      </c>
      <c r="D1611" s="118" t="s">
        <v>7935</v>
      </c>
    </row>
    <row r="1612" spans="2:4" ht="14.5" x14ac:dyDescent="0.35">
      <c r="B1612" s="119">
        <v>991.09</v>
      </c>
      <c r="C1612" s="122" t="s">
        <v>3156</v>
      </c>
      <c r="D1612" s="118" t="s">
        <v>7934</v>
      </c>
    </row>
    <row r="1613" spans="2:4" ht="14.5" x14ac:dyDescent="0.35">
      <c r="B1613" s="119" t="s">
        <v>10442</v>
      </c>
      <c r="C1613" s="122" t="s">
        <v>10443</v>
      </c>
      <c r="D1613" s="118" t="s">
        <v>10787</v>
      </c>
    </row>
    <row r="1614" spans="2:4" ht="14.5" x14ac:dyDescent="0.35">
      <c r="B1614" s="119" t="s">
        <v>2918</v>
      </c>
      <c r="C1614" s="122" t="s">
        <v>5672</v>
      </c>
      <c r="D1614" s="118" t="s">
        <v>7936</v>
      </c>
    </row>
    <row r="1615" spans="2:4" ht="14.5" x14ac:dyDescent="0.35">
      <c r="B1615" s="119" t="s">
        <v>9270</v>
      </c>
      <c r="C1615" s="122" t="s">
        <v>9271</v>
      </c>
      <c r="D1615" s="118" t="s">
        <v>7936</v>
      </c>
    </row>
    <row r="1616" spans="2:4" ht="14.5" x14ac:dyDescent="0.35">
      <c r="B1616" s="119" t="s">
        <v>7371</v>
      </c>
      <c r="C1616" s="122" t="s">
        <v>7372</v>
      </c>
      <c r="D1616" s="118" t="s">
        <v>10787</v>
      </c>
    </row>
    <row r="1617" spans="2:4" ht="14.5" x14ac:dyDescent="0.35">
      <c r="B1617" s="119">
        <v>1550</v>
      </c>
      <c r="C1617" s="122" t="s">
        <v>9385</v>
      </c>
      <c r="D1617" s="118" t="s">
        <v>7940</v>
      </c>
    </row>
    <row r="1618" spans="2:4" ht="14.5" x14ac:dyDescent="0.35">
      <c r="B1618" s="119">
        <v>970.54</v>
      </c>
      <c r="C1618" s="122" t="s">
        <v>4664</v>
      </c>
      <c r="D1618" s="118" t="s">
        <v>7934</v>
      </c>
    </row>
    <row r="1619" spans="2:4" ht="14.5" x14ac:dyDescent="0.35">
      <c r="B1619" s="119" t="s">
        <v>993</v>
      </c>
      <c r="C1619" s="122" t="s">
        <v>7370</v>
      </c>
      <c r="D1619" s="118" t="s">
        <v>10787</v>
      </c>
    </row>
    <row r="1620" spans="2:4" ht="14.5" x14ac:dyDescent="0.35">
      <c r="B1620" s="119">
        <v>1616</v>
      </c>
      <c r="C1620" s="122" t="s">
        <v>2387</v>
      </c>
      <c r="D1620" s="118" t="s">
        <v>7940</v>
      </c>
    </row>
    <row r="1621" spans="2:4" ht="14.5" x14ac:dyDescent="0.35">
      <c r="B1621" s="119">
        <v>2012</v>
      </c>
      <c r="C1621" s="122" t="s">
        <v>5966</v>
      </c>
      <c r="D1621" s="118" t="s">
        <v>7940</v>
      </c>
    </row>
    <row r="1622" spans="2:4" ht="14.5" x14ac:dyDescent="0.35">
      <c r="B1622" s="119" t="s">
        <v>989</v>
      </c>
      <c r="C1622" s="122" t="s">
        <v>990</v>
      </c>
      <c r="D1622" s="118" t="s">
        <v>10787</v>
      </c>
    </row>
    <row r="1623" spans="2:4" ht="14.5" x14ac:dyDescent="0.35">
      <c r="B1623" s="119" t="s">
        <v>987</v>
      </c>
      <c r="C1623" s="122" t="s">
        <v>988</v>
      </c>
      <c r="D1623" s="118" t="s">
        <v>10787</v>
      </c>
    </row>
    <row r="1624" spans="2:4" ht="14.5" x14ac:dyDescent="0.35">
      <c r="B1624" s="119" t="s">
        <v>5032</v>
      </c>
      <c r="C1624" s="122" t="s">
        <v>5033</v>
      </c>
      <c r="D1624" s="118" t="s">
        <v>7935</v>
      </c>
    </row>
    <row r="1625" spans="2:4" ht="14.5" x14ac:dyDescent="0.35">
      <c r="B1625" s="119" t="s">
        <v>10091</v>
      </c>
      <c r="C1625" s="122" t="s">
        <v>10092</v>
      </c>
      <c r="D1625" s="118" t="s">
        <v>7944</v>
      </c>
    </row>
    <row r="1626" spans="2:4" ht="14.5" x14ac:dyDescent="0.35">
      <c r="B1626" s="119" t="s">
        <v>9104</v>
      </c>
      <c r="C1626" s="122" t="s">
        <v>9105</v>
      </c>
      <c r="D1626" s="118" t="s">
        <v>10787</v>
      </c>
    </row>
    <row r="1627" spans="2:4" ht="14.5" x14ac:dyDescent="0.35">
      <c r="B1627" s="119" t="s">
        <v>869</v>
      </c>
      <c r="C1627" s="122" t="s">
        <v>9481</v>
      </c>
      <c r="D1627" s="118" t="s">
        <v>7942</v>
      </c>
    </row>
    <row r="1628" spans="2:4" ht="14.5" x14ac:dyDescent="0.35">
      <c r="B1628" s="119">
        <v>249.1</v>
      </c>
      <c r="C1628" s="122" t="s">
        <v>493</v>
      </c>
      <c r="D1628" s="118" t="s">
        <v>10787</v>
      </c>
    </row>
    <row r="1629" spans="2:4" ht="14.5" x14ac:dyDescent="0.35">
      <c r="B1629" s="119" t="s">
        <v>3771</v>
      </c>
      <c r="C1629" s="122" t="s">
        <v>493</v>
      </c>
      <c r="D1629" s="118" t="s">
        <v>10787</v>
      </c>
    </row>
    <row r="1630" spans="2:4" ht="14.5" x14ac:dyDescent="0.35">
      <c r="B1630" s="119">
        <v>7520</v>
      </c>
      <c r="C1630" s="122" t="s">
        <v>493</v>
      </c>
      <c r="D1630" s="118" t="s">
        <v>10787</v>
      </c>
    </row>
    <row r="1631" spans="2:4" ht="14.5" x14ac:dyDescent="0.35">
      <c r="B1631" s="119">
        <v>249.2</v>
      </c>
      <c r="C1631" s="122" t="s">
        <v>1470</v>
      </c>
      <c r="D1631" s="118" t="s">
        <v>10787</v>
      </c>
    </row>
    <row r="1632" spans="2:4" ht="14.5" x14ac:dyDescent="0.35">
      <c r="B1632" s="119" t="s">
        <v>3770</v>
      </c>
      <c r="C1632" s="122" t="s">
        <v>1470</v>
      </c>
      <c r="D1632" s="118" t="s">
        <v>10787</v>
      </c>
    </row>
    <row r="1633" spans="2:4" ht="14.5" x14ac:dyDescent="0.35">
      <c r="B1633" s="119">
        <v>7521</v>
      </c>
      <c r="C1633" s="122" t="s">
        <v>1470</v>
      </c>
      <c r="D1633" s="118" t="s">
        <v>10787</v>
      </c>
    </row>
    <row r="1634" spans="2:4" ht="14.5" x14ac:dyDescent="0.35">
      <c r="B1634" s="119">
        <v>6007</v>
      </c>
      <c r="C1634" s="122" t="s">
        <v>3337</v>
      </c>
      <c r="D1634" s="118" t="s">
        <v>7940</v>
      </c>
    </row>
    <row r="1635" spans="2:4" ht="14.5" x14ac:dyDescent="0.35">
      <c r="B1635" s="119" t="s">
        <v>6096</v>
      </c>
      <c r="C1635" s="122" t="s">
        <v>6097</v>
      </c>
      <c r="D1635" s="118" t="s">
        <v>7944</v>
      </c>
    </row>
    <row r="1636" spans="2:4" ht="14.5" x14ac:dyDescent="0.35">
      <c r="B1636" s="119">
        <v>8037</v>
      </c>
      <c r="C1636" s="122" t="s">
        <v>1544</v>
      </c>
      <c r="D1636" s="118" t="s">
        <v>7937</v>
      </c>
    </row>
    <row r="1637" spans="2:4" ht="14.5" x14ac:dyDescent="0.35">
      <c r="B1637" s="119" t="s">
        <v>5990</v>
      </c>
      <c r="C1637" s="122" t="s">
        <v>4435</v>
      </c>
      <c r="D1637" s="118" t="s">
        <v>7936</v>
      </c>
    </row>
    <row r="1638" spans="2:4" ht="14.5" x14ac:dyDescent="0.35">
      <c r="B1638" s="119" t="s">
        <v>9258</v>
      </c>
      <c r="C1638" s="122" t="s">
        <v>4435</v>
      </c>
      <c r="D1638" s="118" t="s">
        <v>7944</v>
      </c>
    </row>
    <row r="1639" spans="2:4" ht="14.5" x14ac:dyDescent="0.35">
      <c r="B1639" s="119" t="s">
        <v>3620</v>
      </c>
      <c r="C1639" s="122" t="s">
        <v>4435</v>
      </c>
      <c r="D1639" s="118" t="s">
        <v>7944</v>
      </c>
    </row>
    <row r="1640" spans="2:4" ht="14.5" x14ac:dyDescent="0.35">
      <c r="B1640" s="119" t="s">
        <v>1483</v>
      </c>
      <c r="C1640" s="122" t="s">
        <v>4435</v>
      </c>
      <c r="D1640" s="118" t="s">
        <v>7944</v>
      </c>
    </row>
    <row r="1641" spans="2:4" ht="14.5" x14ac:dyDescent="0.35">
      <c r="B1641" s="119" t="s">
        <v>5991</v>
      </c>
      <c r="C1641" s="122" t="s">
        <v>4437</v>
      </c>
      <c r="D1641" s="118" t="s">
        <v>7936</v>
      </c>
    </row>
    <row r="1642" spans="2:4" ht="14.5" x14ac:dyDescent="0.35">
      <c r="B1642" s="119" t="s">
        <v>9259</v>
      </c>
      <c r="C1642" s="122" t="s">
        <v>4437</v>
      </c>
      <c r="D1642" s="118" t="s">
        <v>7944</v>
      </c>
    </row>
    <row r="1643" spans="2:4" ht="14.5" x14ac:dyDescent="0.35">
      <c r="B1643" s="119" t="s">
        <v>4902</v>
      </c>
      <c r="C1643" s="122" t="s">
        <v>4437</v>
      </c>
      <c r="D1643" s="118" t="s">
        <v>7944</v>
      </c>
    </row>
    <row r="1644" spans="2:4" ht="14.5" x14ac:dyDescent="0.35">
      <c r="B1644" s="119" t="s">
        <v>4436</v>
      </c>
      <c r="C1644" s="122" t="s">
        <v>4437</v>
      </c>
      <c r="D1644" s="118" t="s">
        <v>7944</v>
      </c>
    </row>
    <row r="1645" spans="2:4" ht="14.5" x14ac:dyDescent="0.35">
      <c r="B1645" s="119" t="s">
        <v>2206</v>
      </c>
      <c r="C1645" s="122" t="s">
        <v>2207</v>
      </c>
      <c r="D1645" s="118" t="s">
        <v>7935</v>
      </c>
    </row>
    <row r="1646" spans="2:4" ht="14.5" x14ac:dyDescent="0.35">
      <c r="B1646" s="119" t="s">
        <v>4523</v>
      </c>
      <c r="C1646" s="122" t="s">
        <v>4524</v>
      </c>
      <c r="D1646" s="118" t="s">
        <v>7936</v>
      </c>
    </row>
    <row r="1647" spans="2:4" ht="14.5" x14ac:dyDescent="0.35">
      <c r="B1647" s="119" t="s">
        <v>6117</v>
      </c>
      <c r="C1647" s="122" t="s">
        <v>4524</v>
      </c>
      <c r="D1647" s="118" t="s">
        <v>7944</v>
      </c>
    </row>
    <row r="1648" spans="2:4" ht="14.5" x14ac:dyDescent="0.35">
      <c r="B1648" s="119" t="s">
        <v>2204</v>
      </c>
      <c r="C1648" s="122" t="s">
        <v>2205</v>
      </c>
      <c r="D1648" s="118" t="s">
        <v>7935</v>
      </c>
    </row>
    <row r="1649" spans="2:4" ht="14.5" x14ac:dyDescent="0.35">
      <c r="B1649" s="119">
        <v>10220</v>
      </c>
      <c r="C1649" s="122" t="s">
        <v>9106</v>
      </c>
      <c r="D1649" s="118" t="s">
        <v>7937</v>
      </c>
    </row>
    <row r="1650" spans="2:4" ht="14.5" x14ac:dyDescent="0.35">
      <c r="B1650" s="119" t="s">
        <v>991</v>
      </c>
      <c r="C1650" s="122" t="s">
        <v>992</v>
      </c>
      <c r="D1650" s="118" t="s">
        <v>10787</v>
      </c>
    </row>
    <row r="1651" spans="2:4" ht="14.5" x14ac:dyDescent="0.35">
      <c r="B1651" s="119">
        <v>2544</v>
      </c>
      <c r="C1651" s="122" t="s">
        <v>2779</v>
      </c>
      <c r="D1651" s="118" t="s">
        <v>7940</v>
      </c>
    </row>
    <row r="1652" spans="2:4" ht="14.5" x14ac:dyDescent="0.35">
      <c r="B1652" s="119" t="s">
        <v>985</v>
      </c>
      <c r="C1652" s="122" t="s">
        <v>986</v>
      </c>
      <c r="D1652" s="118" t="s">
        <v>10787</v>
      </c>
    </row>
    <row r="1653" spans="2:4" ht="14.5" x14ac:dyDescent="0.35">
      <c r="B1653" s="119" t="s">
        <v>10725</v>
      </c>
      <c r="C1653" s="122" t="s">
        <v>10726</v>
      </c>
      <c r="D1653" s="118" t="s">
        <v>7936</v>
      </c>
    </row>
    <row r="1654" spans="2:4" ht="14.5" x14ac:dyDescent="0.35">
      <c r="B1654" s="119" t="s">
        <v>10679</v>
      </c>
      <c r="C1654" s="122" t="s">
        <v>10680</v>
      </c>
      <c r="D1654" s="118" t="s">
        <v>10787</v>
      </c>
    </row>
    <row r="1655" spans="2:4" ht="14.5" x14ac:dyDescent="0.35">
      <c r="B1655" s="119" t="s">
        <v>10677</v>
      </c>
      <c r="C1655" s="122" t="s">
        <v>10678</v>
      </c>
      <c r="D1655" s="118" t="s">
        <v>10787</v>
      </c>
    </row>
    <row r="1656" spans="2:4" ht="14.5" x14ac:dyDescent="0.35">
      <c r="B1656" s="119">
        <v>964.2</v>
      </c>
      <c r="C1656" s="122" t="s">
        <v>9951</v>
      </c>
      <c r="D1656" s="118" t="s">
        <v>7934</v>
      </c>
    </row>
    <row r="1657" spans="2:4" ht="14.5" x14ac:dyDescent="0.35">
      <c r="B1657" s="119" t="s">
        <v>867</v>
      </c>
      <c r="C1657" s="122" t="s">
        <v>868</v>
      </c>
      <c r="D1657" s="118" t="s">
        <v>7942</v>
      </c>
    </row>
    <row r="1658" spans="2:4" ht="14.5" x14ac:dyDescent="0.35">
      <c r="B1658" s="119" t="s">
        <v>9732</v>
      </c>
      <c r="C1658" s="122" t="s">
        <v>9733</v>
      </c>
      <c r="D1658" s="118" t="s">
        <v>10787</v>
      </c>
    </row>
    <row r="1659" spans="2:4" ht="14.5" x14ac:dyDescent="0.35">
      <c r="B1659" s="119" t="s">
        <v>7865</v>
      </c>
      <c r="C1659" s="122" t="s">
        <v>7866</v>
      </c>
      <c r="D1659" s="118" t="s">
        <v>7935</v>
      </c>
    </row>
    <row r="1660" spans="2:4" ht="14.5" x14ac:dyDescent="0.35">
      <c r="B1660" s="119" t="s">
        <v>7043</v>
      </c>
      <c r="C1660" s="122" t="s">
        <v>7044</v>
      </c>
      <c r="D1660" s="118" t="s">
        <v>7935</v>
      </c>
    </row>
    <row r="1661" spans="2:4" ht="14.5" x14ac:dyDescent="0.35">
      <c r="B1661" s="119" t="s">
        <v>7871</v>
      </c>
      <c r="C1661" s="122" t="s">
        <v>7872</v>
      </c>
      <c r="D1661" s="118" t="s">
        <v>7935</v>
      </c>
    </row>
    <row r="1662" spans="2:4" ht="14.5" x14ac:dyDescent="0.35">
      <c r="B1662" s="119">
        <v>9210</v>
      </c>
      <c r="C1662" s="122" t="s">
        <v>4843</v>
      </c>
      <c r="D1662" s="118" t="s">
        <v>10787</v>
      </c>
    </row>
    <row r="1663" spans="2:4" ht="14.5" x14ac:dyDescent="0.35">
      <c r="B1663" s="119">
        <v>9200</v>
      </c>
      <c r="C1663" s="122" t="s">
        <v>4845</v>
      </c>
      <c r="D1663" s="118" t="s">
        <v>10787</v>
      </c>
    </row>
    <row r="1664" spans="2:4" ht="14.5" x14ac:dyDescent="0.35">
      <c r="B1664" s="119" t="s">
        <v>4844</v>
      </c>
      <c r="C1664" s="122" t="s">
        <v>4845</v>
      </c>
      <c r="D1664" s="118" t="s">
        <v>10787</v>
      </c>
    </row>
    <row r="1665" spans="2:4" ht="14.5" x14ac:dyDescent="0.35">
      <c r="B1665" s="119" t="s">
        <v>7873</v>
      </c>
      <c r="C1665" s="122" t="s">
        <v>7874</v>
      </c>
      <c r="D1665" s="118" t="s">
        <v>7935</v>
      </c>
    </row>
    <row r="1666" spans="2:4" ht="14.5" x14ac:dyDescent="0.35">
      <c r="B1666" s="119" t="s">
        <v>7867</v>
      </c>
      <c r="C1666" s="122" t="s">
        <v>7868</v>
      </c>
      <c r="D1666" s="118" t="s">
        <v>7935</v>
      </c>
    </row>
    <row r="1667" spans="2:4" ht="14.5" x14ac:dyDescent="0.35">
      <c r="B1667" s="119" t="s">
        <v>4698</v>
      </c>
      <c r="C1667" s="122" t="s">
        <v>4699</v>
      </c>
      <c r="D1667" s="118" t="s">
        <v>7935</v>
      </c>
    </row>
    <row r="1668" spans="2:4" ht="14.5" x14ac:dyDescent="0.35">
      <c r="B1668" s="119" t="s">
        <v>7045</v>
      </c>
      <c r="C1668" s="122" t="s">
        <v>2533</v>
      </c>
      <c r="D1668" s="118" t="s">
        <v>7935</v>
      </c>
    </row>
    <row r="1669" spans="2:4" ht="14.5" x14ac:dyDescent="0.35">
      <c r="B1669" s="119" t="s">
        <v>7869</v>
      </c>
      <c r="C1669" s="122" t="s">
        <v>7870</v>
      </c>
      <c r="D1669" s="118" t="s">
        <v>7935</v>
      </c>
    </row>
    <row r="1670" spans="2:4" ht="14.5" x14ac:dyDescent="0.35">
      <c r="B1670" s="119">
        <v>352.1</v>
      </c>
      <c r="C1670" s="122" t="s">
        <v>3822</v>
      </c>
      <c r="D1670" s="118" t="s">
        <v>10787</v>
      </c>
    </row>
    <row r="1671" spans="2:4" ht="14.5" x14ac:dyDescent="0.35">
      <c r="B1671" s="119" t="s">
        <v>8676</v>
      </c>
      <c r="C1671" s="122" t="s">
        <v>7763</v>
      </c>
      <c r="D1671" s="118" t="s">
        <v>7941</v>
      </c>
    </row>
    <row r="1672" spans="2:4" ht="14.5" x14ac:dyDescent="0.35">
      <c r="B1672" s="119" t="s">
        <v>2381</v>
      </c>
      <c r="C1672" s="122" t="s">
        <v>2382</v>
      </c>
      <c r="D1672" s="118" t="s">
        <v>7941</v>
      </c>
    </row>
    <row r="1673" spans="2:4" ht="14.5" x14ac:dyDescent="0.35">
      <c r="B1673" s="119" t="s">
        <v>6318</v>
      </c>
      <c r="C1673" s="122" t="s">
        <v>6319</v>
      </c>
      <c r="D1673" s="118" t="s">
        <v>7941</v>
      </c>
    </row>
    <row r="1674" spans="2:4" ht="14.5" x14ac:dyDescent="0.35">
      <c r="B1674" s="119">
        <v>10206</v>
      </c>
      <c r="C1674" s="122" t="s">
        <v>9107</v>
      </c>
      <c r="D1674" s="118" t="s">
        <v>7937</v>
      </c>
    </row>
    <row r="1675" spans="2:4" ht="14.5" x14ac:dyDescent="0.35">
      <c r="B1675" s="119" t="s">
        <v>6320</v>
      </c>
      <c r="C1675" s="122" t="s">
        <v>6321</v>
      </c>
      <c r="D1675" s="118" t="s">
        <v>7941</v>
      </c>
    </row>
    <row r="1676" spans="2:4" ht="14.5" x14ac:dyDescent="0.35">
      <c r="B1676" s="119">
        <v>353.3</v>
      </c>
      <c r="C1676" s="122" t="s">
        <v>4506</v>
      </c>
      <c r="D1676" s="118" t="s">
        <v>10787</v>
      </c>
    </row>
    <row r="1677" spans="2:4" ht="14.5" x14ac:dyDescent="0.35">
      <c r="B1677" s="119">
        <v>353.1</v>
      </c>
      <c r="C1677" s="122" t="s">
        <v>3821</v>
      </c>
      <c r="D1677" s="118" t="s">
        <v>10787</v>
      </c>
    </row>
    <row r="1678" spans="2:4" ht="14.5" x14ac:dyDescent="0.35">
      <c r="B1678" s="119">
        <v>353.2</v>
      </c>
      <c r="C1678" s="122" t="s">
        <v>3821</v>
      </c>
      <c r="D1678" s="118" t="s">
        <v>10787</v>
      </c>
    </row>
    <row r="1679" spans="2:4" ht="14.5" x14ac:dyDescent="0.35">
      <c r="B1679" s="119">
        <v>6014</v>
      </c>
      <c r="C1679" s="122" t="s">
        <v>10401</v>
      </c>
      <c r="D1679" s="118" t="s">
        <v>7940</v>
      </c>
    </row>
    <row r="1680" spans="2:4" ht="14.5" x14ac:dyDescent="0.35">
      <c r="B1680" s="119" t="s">
        <v>2608</v>
      </c>
      <c r="C1680" s="122" t="s">
        <v>2609</v>
      </c>
      <c r="D1680" s="118" t="s">
        <v>7944</v>
      </c>
    </row>
    <row r="1681" spans="2:4" ht="14.5" x14ac:dyDescent="0.35">
      <c r="B1681" s="119" t="s">
        <v>5862</v>
      </c>
      <c r="C1681" s="122" t="s">
        <v>6216</v>
      </c>
      <c r="D1681" s="118" t="s">
        <v>7936</v>
      </c>
    </row>
    <row r="1682" spans="2:4" ht="14.5" x14ac:dyDescent="0.35">
      <c r="B1682" s="119">
        <v>8507</v>
      </c>
      <c r="C1682" s="122" t="s">
        <v>9640</v>
      </c>
      <c r="D1682" s="118" t="s">
        <v>7937</v>
      </c>
    </row>
    <row r="1683" spans="2:4" ht="14.5" x14ac:dyDescent="0.35">
      <c r="B1683" s="119" t="s">
        <v>8645</v>
      </c>
      <c r="C1683" s="122" t="s">
        <v>8646</v>
      </c>
      <c r="D1683" s="118" t="s">
        <v>7935</v>
      </c>
    </row>
    <row r="1684" spans="2:4" ht="14.5" x14ac:dyDescent="0.35">
      <c r="B1684" s="119" t="s">
        <v>10458</v>
      </c>
      <c r="C1684" s="122" t="s">
        <v>1788</v>
      </c>
      <c r="D1684" s="118" t="s">
        <v>7935</v>
      </c>
    </row>
    <row r="1685" spans="2:4" ht="14.5" x14ac:dyDescent="0.35">
      <c r="B1685" s="119">
        <v>354.1</v>
      </c>
      <c r="C1685" s="122" t="s">
        <v>6784</v>
      </c>
      <c r="D1685" s="118" t="s">
        <v>10787</v>
      </c>
    </row>
    <row r="1686" spans="2:4" ht="14.5" x14ac:dyDescent="0.35">
      <c r="B1686" s="119" t="s">
        <v>1429</v>
      </c>
      <c r="C1686" s="122" t="s">
        <v>1430</v>
      </c>
      <c r="D1686" s="118" t="s">
        <v>7941</v>
      </c>
    </row>
    <row r="1687" spans="2:4" ht="14.5" x14ac:dyDescent="0.35">
      <c r="B1687" s="119" t="s">
        <v>7764</v>
      </c>
      <c r="C1687" s="122" t="s">
        <v>1428</v>
      </c>
      <c r="D1687" s="118" t="s">
        <v>7941</v>
      </c>
    </row>
    <row r="1688" spans="2:4" ht="14.5" x14ac:dyDescent="0.35">
      <c r="B1688" s="119" t="s">
        <v>2383</v>
      </c>
      <c r="C1688" s="122" t="s">
        <v>2384</v>
      </c>
      <c r="D1688" s="118" t="s">
        <v>7941</v>
      </c>
    </row>
    <row r="1689" spans="2:4" ht="14.5" x14ac:dyDescent="0.35">
      <c r="B1689" s="119" t="s">
        <v>7028</v>
      </c>
      <c r="C1689" s="122" t="s">
        <v>7029</v>
      </c>
      <c r="D1689" s="118" t="s">
        <v>7944</v>
      </c>
    </row>
    <row r="1690" spans="2:4" ht="14.5" x14ac:dyDescent="0.35">
      <c r="B1690" s="119" t="s">
        <v>7030</v>
      </c>
      <c r="C1690" s="122" t="s">
        <v>7031</v>
      </c>
      <c r="D1690" s="118" t="s">
        <v>7944</v>
      </c>
    </row>
    <row r="1691" spans="2:4" ht="14.5" x14ac:dyDescent="0.35">
      <c r="B1691" s="119" t="s">
        <v>7026</v>
      </c>
      <c r="C1691" s="122" t="s">
        <v>7027</v>
      </c>
      <c r="D1691" s="118" t="s">
        <v>7944</v>
      </c>
    </row>
    <row r="1692" spans="2:4" ht="14.5" x14ac:dyDescent="0.35">
      <c r="B1692" s="119">
        <v>10207</v>
      </c>
      <c r="C1692" s="122" t="s">
        <v>9108</v>
      </c>
      <c r="D1692" s="118" t="s">
        <v>7937</v>
      </c>
    </row>
    <row r="1693" spans="2:4" ht="14.5" x14ac:dyDescent="0.35">
      <c r="B1693" s="119" t="s">
        <v>9579</v>
      </c>
      <c r="C1693" s="122" t="s">
        <v>9580</v>
      </c>
      <c r="D1693" s="118" t="s">
        <v>7936</v>
      </c>
    </row>
    <row r="1694" spans="2:4" ht="14.5" x14ac:dyDescent="0.35">
      <c r="B1694" s="119" t="s">
        <v>9577</v>
      </c>
      <c r="C1694" s="122" t="s">
        <v>9578</v>
      </c>
      <c r="D1694" s="118" t="s">
        <v>7936</v>
      </c>
    </row>
    <row r="1695" spans="2:4" ht="14.5" x14ac:dyDescent="0.35">
      <c r="B1695" s="119" t="s">
        <v>9109</v>
      </c>
      <c r="C1695" s="122" t="s">
        <v>1395</v>
      </c>
      <c r="D1695" s="118" t="s">
        <v>7944</v>
      </c>
    </row>
    <row r="1696" spans="2:4" ht="14.5" x14ac:dyDescent="0.35">
      <c r="B1696" s="119" t="s">
        <v>7766</v>
      </c>
      <c r="C1696" s="122" t="s">
        <v>1395</v>
      </c>
      <c r="D1696" s="118" t="s">
        <v>7944</v>
      </c>
    </row>
    <row r="1697" spans="2:4" ht="14.5" x14ac:dyDescent="0.35">
      <c r="B1697" s="119" t="s">
        <v>1394</v>
      </c>
      <c r="C1697" s="122" t="s">
        <v>1395</v>
      </c>
      <c r="D1697" s="118" t="s">
        <v>7944</v>
      </c>
    </row>
    <row r="1698" spans="2:4" ht="14.5" x14ac:dyDescent="0.35">
      <c r="B1698" s="119" t="s">
        <v>6164</v>
      </c>
      <c r="C1698" s="122" t="s">
        <v>6162</v>
      </c>
      <c r="D1698" s="118" t="s">
        <v>10787</v>
      </c>
    </row>
    <row r="1699" spans="2:4" ht="14.5" x14ac:dyDescent="0.35">
      <c r="B1699" s="119" t="s">
        <v>6163</v>
      </c>
      <c r="C1699" s="122" t="s">
        <v>6162</v>
      </c>
      <c r="D1699" s="118" t="s">
        <v>10787</v>
      </c>
    </row>
    <row r="1700" spans="2:4" ht="14.5" x14ac:dyDescent="0.35">
      <c r="B1700" s="119">
        <v>8091</v>
      </c>
      <c r="C1700" s="122" t="s">
        <v>6162</v>
      </c>
      <c r="D1700" s="118" t="s">
        <v>10787</v>
      </c>
    </row>
    <row r="1701" spans="2:4" ht="14.5" x14ac:dyDescent="0.35">
      <c r="B1701" s="119" t="s">
        <v>4310</v>
      </c>
      <c r="C1701" s="122" t="s">
        <v>9633</v>
      </c>
      <c r="D1701" s="118" t="s">
        <v>10787</v>
      </c>
    </row>
    <row r="1702" spans="2:4" ht="14.5" x14ac:dyDescent="0.35">
      <c r="B1702" s="119" t="s">
        <v>2363</v>
      </c>
      <c r="C1702" s="122" t="s">
        <v>2364</v>
      </c>
      <c r="D1702" s="118" t="s">
        <v>10787</v>
      </c>
    </row>
    <row r="1703" spans="2:4" ht="14.5" x14ac:dyDescent="0.35">
      <c r="B1703" s="119" t="s">
        <v>5981</v>
      </c>
      <c r="C1703" s="122" t="s">
        <v>4765</v>
      </c>
      <c r="D1703" s="118" t="s">
        <v>10787</v>
      </c>
    </row>
    <row r="1704" spans="2:4" ht="14.5" x14ac:dyDescent="0.35">
      <c r="B1704" s="119" t="s">
        <v>4764</v>
      </c>
      <c r="C1704" s="122" t="s">
        <v>4765</v>
      </c>
      <c r="D1704" s="118" t="s">
        <v>10787</v>
      </c>
    </row>
    <row r="1705" spans="2:4" ht="14.5" x14ac:dyDescent="0.35">
      <c r="B1705" s="119">
        <v>2005</v>
      </c>
      <c r="C1705" s="122" t="s">
        <v>10854</v>
      </c>
      <c r="D1705" s="118" t="s">
        <v>7940</v>
      </c>
    </row>
    <row r="1706" spans="2:4" ht="14.5" x14ac:dyDescent="0.35">
      <c r="B1706" s="119">
        <v>2526</v>
      </c>
      <c r="C1706" s="122" t="s">
        <v>4857</v>
      </c>
      <c r="D1706" s="118" t="s">
        <v>7940</v>
      </c>
    </row>
    <row r="1707" spans="2:4" ht="14.5" x14ac:dyDescent="0.35">
      <c r="B1707" s="119" t="s">
        <v>3171</v>
      </c>
      <c r="C1707" s="122" t="s">
        <v>3170</v>
      </c>
      <c r="D1707" s="118" t="s">
        <v>7934</v>
      </c>
    </row>
    <row r="1708" spans="2:4" ht="14.5" x14ac:dyDescent="0.35">
      <c r="B1708" s="119" t="s">
        <v>3169</v>
      </c>
      <c r="C1708" s="122" t="s">
        <v>3170</v>
      </c>
      <c r="D1708" s="118" t="s">
        <v>7934</v>
      </c>
    </row>
    <row r="1709" spans="2:4" ht="14.5" x14ac:dyDescent="0.35">
      <c r="B1709" s="119">
        <v>973.5</v>
      </c>
      <c r="C1709" s="122" t="s">
        <v>5638</v>
      </c>
      <c r="D1709" s="118" t="s">
        <v>7934</v>
      </c>
    </row>
    <row r="1710" spans="2:4" ht="14.5" x14ac:dyDescent="0.35">
      <c r="B1710" s="119">
        <v>991.07</v>
      </c>
      <c r="C1710" s="122" t="s">
        <v>6765</v>
      </c>
      <c r="D1710" s="118" t="s">
        <v>7934</v>
      </c>
    </row>
    <row r="1711" spans="2:4" ht="14.5" x14ac:dyDescent="0.35">
      <c r="B1711" s="119">
        <v>507</v>
      </c>
      <c r="C1711" s="122" t="s">
        <v>3690</v>
      </c>
      <c r="D1711" s="118" t="s">
        <v>10787</v>
      </c>
    </row>
    <row r="1712" spans="2:4" ht="14.5" x14ac:dyDescent="0.35">
      <c r="B1712" s="119" t="s">
        <v>3266</v>
      </c>
      <c r="C1712" s="122" t="s">
        <v>171</v>
      </c>
      <c r="D1712" s="118" t="s">
        <v>7936</v>
      </c>
    </row>
    <row r="1713" spans="2:4" ht="14.5" x14ac:dyDescent="0.35">
      <c r="B1713" s="119" t="s">
        <v>10909</v>
      </c>
      <c r="C1713" s="122" t="s">
        <v>10910</v>
      </c>
      <c r="D1713" s="118" t="s">
        <v>7944</v>
      </c>
    </row>
    <row r="1714" spans="2:4" ht="14.5" x14ac:dyDescent="0.35">
      <c r="B1714" s="119" t="s">
        <v>3067</v>
      </c>
      <c r="C1714" s="122" t="s">
        <v>3068</v>
      </c>
      <c r="D1714" s="118" t="s">
        <v>10787</v>
      </c>
    </row>
    <row r="1715" spans="2:4" ht="14.5" x14ac:dyDescent="0.35">
      <c r="B1715" s="119" t="s">
        <v>3071</v>
      </c>
      <c r="C1715" s="122" t="s">
        <v>3072</v>
      </c>
      <c r="D1715" s="118" t="s">
        <v>10787</v>
      </c>
    </row>
    <row r="1716" spans="2:4" ht="14.5" x14ac:dyDescent="0.35">
      <c r="B1716" s="119" t="s">
        <v>3069</v>
      </c>
      <c r="C1716" s="122" t="s">
        <v>3070</v>
      </c>
      <c r="D1716" s="118" t="s">
        <v>10787</v>
      </c>
    </row>
    <row r="1717" spans="2:4" ht="14.5" x14ac:dyDescent="0.35">
      <c r="B1717" s="119" t="s">
        <v>8930</v>
      </c>
      <c r="C1717" s="122" t="s">
        <v>8929</v>
      </c>
      <c r="D1717" s="118" t="s">
        <v>7936</v>
      </c>
    </row>
    <row r="1718" spans="2:4" ht="14.5" x14ac:dyDescent="0.35">
      <c r="B1718" s="119" t="s">
        <v>8928</v>
      </c>
      <c r="C1718" s="122" t="s">
        <v>8929</v>
      </c>
      <c r="D1718" s="118" t="s">
        <v>7936</v>
      </c>
    </row>
    <row r="1719" spans="2:4" ht="14.5" x14ac:dyDescent="0.35">
      <c r="B1719" s="119">
        <v>2.2999999999999998</v>
      </c>
      <c r="C1719" s="122" t="s">
        <v>2019</v>
      </c>
      <c r="D1719" s="118" t="s">
        <v>10787</v>
      </c>
    </row>
    <row r="1720" spans="2:4" ht="14.5" x14ac:dyDescent="0.35">
      <c r="B1720" s="119" t="s">
        <v>3126</v>
      </c>
      <c r="C1720" s="122" t="s">
        <v>3127</v>
      </c>
      <c r="D1720" s="118" t="s">
        <v>7936</v>
      </c>
    </row>
    <row r="1721" spans="2:4" ht="14.5" x14ac:dyDescent="0.35">
      <c r="B1721" s="119" t="s">
        <v>5962</v>
      </c>
      <c r="C1721" s="122" t="s">
        <v>10807</v>
      </c>
      <c r="D1721" s="118" t="s">
        <v>10787</v>
      </c>
    </row>
    <row r="1722" spans="2:4" ht="14.5" x14ac:dyDescent="0.35">
      <c r="B1722" s="119" t="s">
        <v>5961</v>
      </c>
      <c r="C1722" s="122" t="s">
        <v>10807</v>
      </c>
      <c r="D1722" s="118" t="s">
        <v>10787</v>
      </c>
    </row>
    <row r="1723" spans="2:4" ht="14.5" x14ac:dyDescent="0.35">
      <c r="B1723" s="119" t="s">
        <v>5960</v>
      </c>
      <c r="C1723" s="122" t="s">
        <v>10807</v>
      </c>
      <c r="D1723" s="118" t="s">
        <v>10787</v>
      </c>
    </row>
    <row r="1724" spans="2:4" ht="14.5" x14ac:dyDescent="0.35">
      <c r="B1724" s="119" t="s">
        <v>5959</v>
      </c>
      <c r="C1724" s="122" t="s">
        <v>10807</v>
      </c>
      <c r="D1724" s="118" t="s">
        <v>10787</v>
      </c>
    </row>
    <row r="1725" spans="2:4" ht="14.5" x14ac:dyDescent="0.35">
      <c r="B1725" s="119" t="s">
        <v>10808</v>
      </c>
      <c r="C1725" s="122" t="s">
        <v>10807</v>
      </c>
      <c r="D1725" s="118" t="s">
        <v>10787</v>
      </c>
    </row>
    <row r="1726" spans="2:4" ht="14.5" x14ac:dyDescent="0.35">
      <c r="B1726" s="119" t="s">
        <v>10806</v>
      </c>
      <c r="C1726" s="122" t="s">
        <v>10807</v>
      </c>
      <c r="D1726" s="118" t="s">
        <v>10787</v>
      </c>
    </row>
    <row r="1727" spans="2:4" ht="14.5" x14ac:dyDescent="0.35">
      <c r="B1727" s="119">
        <v>20</v>
      </c>
      <c r="C1727" s="122" t="s">
        <v>7250</v>
      </c>
      <c r="D1727" s="118" t="s">
        <v>10787</v>
      </c>
    </row>
    <row r="1728" spans="2:4" ht="14.5" x14ac:dyDescent="0.35">
      <c r="B1728" s="119" t="s">
        <v>5381</v>
      </c>
      <c r="C1728" s="122" t="s">
        <v>5382</v>
      </c>
      <c r="D1728" s="118" t="s">
        <v>7936</v>
      </c>
    </row>
    <row r="1729" spans="2:4" ht="14.5" x14ac:dyDescent="0.35">
      <c r="B1729" s="119">
        <v>10001</v>
      </c>
      <c r="C1729" s="122" t="s">
        <v>4736</v>
      </c>
      <c r="D1729" s="118" t="s">
        <v>7937</v>
      </c>
    </row>
    <row r="1730" spans="2:4" ht="14.5" x14ac:dyDescent="0.35">
      <c r="B1730" s="119">
        <v>10002</v>
      </c>
      <c r="C1730" s="122" t="s">
        <v>4737</v>
      </c>
      <c r="D1730" s="118" t="s">
        <v>7937</v>
      </c>
    </row>
    <row r="1731" spans="2:4" ht="14.5" x14ac:dyDescent="0.35">
      <c r="B1731" s="119" t="s">
        <v>9110</v>
      </c>
      <c r="C1731" s="122" t="s">
        <v>9111</v>
      </c>
      <c r="D1731" s="118" t="s">
        <v>7944</v>
      </c>
    </row>
    <row r="1732" spans="2:4" ht="14.5" x14ac:dyDescent="0.35">
      <c r="B1732" s="119">
        <v>10208</v>
      </c>
      <c r="C1732" s="122" t="s">
        <v>9112</v>
      </c>
      <c r="D1732" s="118" t="s">
        <v>7937</v>
      </c>
    </row>
    <row r="1733" spans="2:4" ht="14.5" x14ac:dyDescent="0.35">
      <c r="B1733" s="119">
        <v>633.1</v>
      </c>
      <c r="C1733" s="122" t="s">
        <v>4963</v>
      </c>
      <c r="D1733" s="118" t="s">
        <v>10787</v>
      </c>
    </row>
    <row r="1734" spans="2:4" ht="14.5" x14ac:dyDescent="0.35">
      <c r="B1734" s="119">
        <v>2507</v>
      </c>
      <c r="C1734" s="122" t="s">
        <v>7121</v>
      </c>
      <c r="D1734" s="118" t="s">
        <v>7940</v>
      </c>
    </row>
    <row r="1735" spans="2:4" ht="14.5" x14ac:dyDescent="0.35">
      <c r="B1735" s="119">
        <v>8332</v>
      </c>
      <c r="C1735" s="122" t="s">
        <v>4759</v>
      </c>
      <c r="D1735" s="118" t="s">
        <v>10787</v>
      </c>
    </row>
    <row r="1736" spans="2:4" ht="14.5" x14ac:dyDescent="0.35">
      <c r="B1736" s="119">
        <v>2527</v>
      </c>
      <c r="C1736" s="122" t="s">
        <v>3319</v>
      </c>
      <c r="D1736" s="118" t="s">
        <v>7940</v>
      </c>
    </row>
    <row r="1737" spans="2:4" ht="14.5" x14ac:dyDescent="0.35">
      <c r="B1737" s="119" t="s">
        <v>6989</v>
      </c>
      <c r="C1737" s="122" t="s">
        <v>6988</v>
      </c>
      <c r="D1737" s="118" t="s">
        <v>10787</v>
      </c>
    </row>
    <row r="1738" spans="2:4" ht="14.5" x14ac:dyDescent="0.35">
      <c r="B1738" s="119" t="s">
        <v>6987</v>
      </c>
      <c r="C1738" s="122" t="s">
        <v>6988</v>
      </c>
      <c r="D1738" s="118" t="s">
        <v>10787</v>
      </c>
    </row>
    <row r="1739" spans="2:4" ht="14.5" x14ac:dyDescent="0.35">
      <c r="B1739" s="119">
        <v>2522</v>
      </c>
      <c r="C1739" s="122" t="s">
        <v>4860</v>
      </c>
      <c r="D1739" s="118" t="s">
        <v>7940</v>
      </c>
    </row>
    <row r="1740" spans="2:4" ht="14.5" x14ac:dyDescent="0.35">
      <c r="B1740" s="119">
        <v>8070</v>
      </c>
      <c r="C1740" s="122" t="s">
        <v>3080</v>
      </c>
      <c r="D1740" s="118" t="s">
        <v>10787</v>
      </c>
    </row>
    <row r="1741" spans="2:4" ht="14.5" x14ac:dyDescent="0.35">
      <c r="B1741" s="119" t="s">
        <v>3079</v>
      </c>
      <c r="C1741" s="122" t="s">
        <v>3080</v>
      </c>
      <c r="D1741" s="118" t="s">
        <v>10787</v>
      </c>
    </row>
    <row r="1742" spans="2:4" ht="14.5" x14ac:dyDescent="0.35">
      <c r="B1742" s="119">
        <v>607</v>
      </c>
      <c r="C1742" s="122" t="s">
        <v>7722</v>
      </c>
      <c r="D1742" s="118" t="s">
        <v>10787</v>
      </c>
    </row>
    <row r="1743" spans="2:4" ht="14.5" x14ac:dyDescent="0.35">
      <c r="B1743" s="119">
        <v>6600</v>
      </c>
      <c r="C1743" s="122" t="s">
        <v>8893</v>
      </c>
      <c r="D1743" s="118" t="s">
        <v>7940</v>
      </c>
    </row>
    <row r="1744" spans="2:4" ht="14.5" x14ac:dyDescent="0.35">
      <c r="B1744" s="119">
        <v>985.23</v>
      </c>
      <c r="C1744" s="122" t="s">
        <v>965</v>
      </c>
      <c r="D1744" s="118" t="s">
        <v>7934</v>
      </c>
    </row>
    <row r="1745" spans="2:4" ht="14.5" x14ac:dyDescent="0.35">
      <c r="B1745" s="119">
        <v>991.06</v>
      </c>
      <c r="C1745" s="122" t="s">
        <v>2007</v>
      </c>
      <c r="D1745" s="118" t="s">
        <v>7934</v>
      </c>
    </row>
    <row r="1746" spans="2:4" ht="14.5" x14ac:dyDescent="0.35">
      <c r="B1746" s="119">
        <v>975.4</v>
      </c>
      <c r="C1746" s="122" t="s">
        <v>2627</v>
      </c>
      <c r="D1746" s="118" t="s">
        <v>7934</v>
      </c>
    </row>
    <row r="1747" spans="2:4" ht="14.5" x14ac:dyDescent="0.35">
      <c r="B1747" s="119" t="s">
        <v>6086</v>
      </c>
      <c r="C1747" s="122" t="s">
        <v>6087</v>
      </c>
      <c r="D1747" s="118" t="s">
        <v>10787</v>
      </c>
    </row>
    <row r="1748" spans="2:4" ht="14.5" x14ac:dyDescent="0.35">
      <c r="B1748" s="119" t="s">
        <v>4501</v>
      </c>
      <c r="C1748" s="122" t="s">
        <v>6087</v>
      </c>
      <c r="D1748" s="118" t="s">
        <v>10787</v>
      </c>
    </row>
    <row r="1749" spans="2:4" ht="14.5" x14ac:dyDescent="0.35">
      <c r="B1749" s="119">
        <v>531.1</v>
      </c>
      <c r="C1749" s="122" t="s">
        <v>2358</v>
      </c>
      <c r="D1749" s="118" t="s">
        <v>10787</v>
      </c>
    </row>
    <row r="1750" spans="2:4" ht="14.5" x14ac:dyDescent="0.35">
      <c r="B1750" s="119" t="s">
        <v>7459</v>
      </c>
      <c r="C1750" s="122" t="s">
        <v>7460</v>
      </c>
      <c r="D1750" s="118" t="s">
        <v>10787</v>
      </c>
    </row>
    <row r="1751" spans="2:4" ht="14.5" x14ac:dyDescent="0.35">
      <c r="B1751" s="119" t="s">
        <v>828</v>
      </c>
      <c r="C1751" s="122" t="s">
        <v>829</v>
      </c>
      <c r="D1751" s="118" t="s">
        <v>10787</v>
      </c>
    </row>
    <row r="1752" spans="2:4" ht="14.5" x14ac:dyDescent="0.35">
      <c r="B1752" s="119">
        <v>160.19999999999999</v>
      </c>
      <c r="C1752" s="122" t="s">
        <v>1399</v>
      </c>
      <c r="D1752" s="118" t="s">
        <v>10787</v>
      </c>
    </row>
    <row r="1753" spans="2:4" ht="14.5" x14ac:dyDescent="0.35">
      <c r="B1753" s="119" t="s">
        <v>1446</v>
      </c>
      <c r="C1753" s="122" t="s">
        <v>1447</v>
      </c>
      <c r="D1753" s="118" t="s">
        <v>10787</v>
      </c>
    </row>
    <row r="1754" spans="2:4" ht="14.5" x14ac:dyDescent="0.35">
      <c r="B1754" s="119" t="s">
        <v>1448</v>
      </c>
      <c r="C1754" s="122" t="s">
        <v>1449</v>
      </c>
      <c r="D1754" s="118" t="s">
        <v>10787</v>
      </c>
    </row>
    <row r="1755" spans="2:4" ht="14.5" x14ac:dyDescent="0.35">
      <c r="B1755" s="119" t="s">
        <v>6326</v>
      </c>
      <c r="C1755" s="122" t="s">
        <v>6327</v>
      </c>
      <c r="D1755" s="118" t="s">
        <v>7935</v>
      </c>
    </row>
    <row r="1756" spans="2:4" ht="14.5" x14ac:dyDescent="0.35">
      <c r="B1756" s="119" t="s">
        <v>508</v>
      </c>
      <c r="C1756" s="122" t="s">
        <v>509</v>
      </c>
      <c r="D1756" s="118" t="s">
        <v>10787</v>
      </c>
    </row>
    <row r="1757" spans="2:4" ht="14.5" x14ac:dyDescent="0.35">
      <c r="B1757" s="119" t="s">
        <v>9246</v>
      </c>
      <c r="C1757" s="122" t="s">
        <v>7115</v>
      </c>
      <c r="D1757" s="118" t="s">
        <v>10787</v>
      </c>
    </row>
    <row r="1758" spans="2:4" ht="14.5" x14ac:dyDescent="0.35">
      <c r="B1758" s="119" t="s">
        <v>1817</v>
      </c>
      <c r="C1758" s="122" t="s">
        <v>1818</v>
      </c>
      <c r="D1758" s="118" t="s">
        <v>10787</v>
      </c>
    </row>
    <row r="1759" spans="2:4" ht="14.5" x14ac:dyDescent="0.35">
      <c r="B1759" s="119" t="s">
        <v>6217</v>
      </c>
      <c r="C1759" s="122" t="s">
        <v>4228</v>
      </c>
      <c r="D1759" s="118" t="s">
        <v>10787</v>
      </c>
    </row>
    <row r="1760" spans="2:4" ht="14.5" x14ac:dyDescent="0.35">
      <c r="B1760" s="119" t="s">
        <v>6406</v>
      </c>
      <c r="C1760" s="122" t="s">
        <v>6407</v>
      </c>
      <c r="D1760" s="118" t="s">
        <v>7935</v>
      </c>
    </row>
    <row r="1761" spans="2:4" ht="14.5" x14ac:dyDescent="0.35">
      <c r="B1761" s="119">
        <v>8321</v>
      </c>
      <c r="C1761" s="122" t="s">
        <v>4500</v>
      </c>
      <c r="D1761" s="118" t="s">
        <v>10787</v>
      </c>
    </row>
    <row r="1762" spans="2:4" ht="14.5" x14ac:dyDescent="0.35">
      <c r="B1762" s="119" t="s">
        <v>1508</v>
      </c>
      <c r="C1762" s="122" t="s">
        <v>1506</v>
      </c>
      <c r="D1762" s="118" t="s">
        <v>10787</v>
      </c>
    </row>
    <row r="1763" spans="2:4" ht="14.5" x14ac:dyDescent="0.35">
      <c r="B1763" s="119" t="s">
        <v>1507</v>
      </c>
      <c r="C1763" s="122" t="s">
        <v>1506</v>
      </c>
      <c r="D1763" s="118" t="s">
        <v>10787</v>
      </c>
    </row>
    <row r="1764" spans="2:4" ht="14.5" x14ac:dyDescent="0.35">
      <c r="B1764" s="119" t="s">
        <v>1505</v>
      </c>
      <c r="C1764" s="122" t="s">
        <v>1506</v>
      </c>
      <c r="D1764" s="118" t="s">
        <v>10787</v>
      </c>
    </row>
    <row r="1765" spans="2:4" ht="14.5" x14ac:dyDescent="0.35">
      <c r="B1765" s="119" t="s">
        <v>1881</v>
      </c>
      <c r="C1765" s="122" t="s">
        <v>1882</v>
      </c>
      <c r="D1765" s="118" t="s">
        <v>10787</v>
      </c>
    </row>
    <row r="1766" spans="2:4" ht="14.5" x14ac:dyDescent="0.35">
      <c r="B1766" s="119" t="s">
        <v>9805</v>
      </c>
      <c r="C1766" s="122" t="s">
        <v>9806</v>
      </c>
      <c r="D1766" s="118" t="s">
        <v>7935</v>
      </c>
    </row>
    <row r="1767" spans="2:4" ht="14.5" x14ac:dyDescent="0.35">
      <c r="B1767" s="119" t="s">
        <v>9958</v>
      </c>
      <c r="C1767" s="122" t="s">
        <v>2984</v>
      </c>
      <c r="D1767" s="118" t="s">
        <v>10787</v>
      </c>
    </row>
    <row r="1768" spans="2:4" ht="14.5" x14ac:dyDescent="0.35">
      <c r="B1768" s="119">
        <v>430.2</v>
      </c>
      <c r="C1768" s="122" t="s">
        <v>10650</v>
      </c>
      <c r="D1768" s="118" t="s">
        <v>10787</v>
      </c>
    </row>
    <row r="1769" spans="2:4" ht="14.5" x14ac:dyDescent="0.35">
      <c r="B1769" s="119">
        <v>430.1</v>
      </c>
      <c r="C1769" s="122" t="s">
        <v>10651</v>
      </c>
      <c r="D1769" s="118" t="s">
        <v>10787</v>
      </c>
    </row>
    <row r="1770" spans="2:4" ht="14.5" x14ac:dyDescent="0.35">
      <c r="B1770" s="119" t="s">
        <v>10059</v>
      </c>
      <c r="C1770" s="122" t="s">
        <v>10060</v>
      </c>
      <c r="D1770" s="118" t="s">
        <v>10787</v>
      </c>
    </row>
    <row r="1771" spans="2:4" ht="14.5" x14ac:dyDescent="0.35">
      <c r="B1771" s="119" t="s">
        <v>2001</v>
      </c>
      <c r="C1771" s="122" t="s">
        <v>2002</v>
      </c>
      <c r="D1771" s="118" t="s">
        <v>7936</v>
      </c>
    </row>
    <row r="1772" spans="2:4" ht="14.5" x14ac:dyDescent="0.35">
      <c r="B1772" s="119">
        <v>2150</v>
      </c>
      <c r="C1772" s="122" t="s">
        <v>3806</v>
      </c>
      <c r="D1772" s="118" t="s">
        <v>7935</v>
      </c>
    </row>
    <row r="1773" spans="2:4" ht="14.5" x14ac:dyDescent="0.35">
      <c r="B1773" s="119">
        <v>140.1</v>
      </c>
      <c r="C1773" s="122" t="s">
        <v>5376</v>
      </c>
      <c r="D1773" s="118" t="s">
        <v>10787</v>
      </c>
    </row>
    <row r="1774" spans="2:4" ht="14.5" x14ac:dyDescent="0.35">
      <c r="B1774" s="119">
        <v>1652</v>
      </c>
      <c r="C1774" s="122" t="s">
        <v>9706</v>
      </c>
      <c r="D1774" s="118" t="s">
        <v>10787</v>
      </c>
    </row>
    <row r="1775" spans="2:4" ht="14.5" x14ac:dyDescent="0.35">
      <c r="B1775" s="119" t="s">
        <v>6963</v>
      </c>
      <c r="C1775" s="122" t="s">
        <v>6964</v>
      </c>
      <c r="D1775" s="118" t="s">
        <v>7936</v>
      </c>
    </row>
    <row r="1776" spans="2:4" ht="14.5" x14ac:dyDescent="0.35">
      <c r="B1776" s="119" t="s">
        <v>1464</v>
      </c>
      <c r="C1776" s="122" t="s">
        <v>1465</v>
      </c>
      <c r="D1776" s="118" t="s">
        <v>10787</v>
      </c>
    </row>
    <row r="1777" spans="2:4" ht="14.5" x14ac:dyDescent="0.35">
      <c r="B1777" s="119" t="s">
        <v>9254</v>
      </c>
      <c r="C1777" s="122" t="s">
        <v>6337</v>
      </c>
      <c r="D1777" s="118" t="s">
        <v>7935</v>
      </c>
    </row>
    <row r="1778" spans="2:4" ht="14.5" x14ac:dyDescent="0.35">
      <c r="B1778" s="119" t="s">
        <v>6336</v>
      </c>
      <c r="C1778" s="122" t="s">
        <v>6337</v>
      </c>
      <c r="D1778" s="118" t="s">
        <v>7935</v>
      </c>
    </row>
    <row r="1779" spans="2:4" ht="14.5" x14ac:dyDescent="0.35">
      <c r="B1779" s="119" t="s">
        <v>2534</v>
      </c>
      <c r="C1779" s="122" t="s">
        <v>2535</v>
      </c>
      <c r="D1779" s="118" t="s">
        <v>7935</v>
      </c>
    </row>
    <row r="1780" spans="2:4" ht="14.5" x14ac:dyDescent="0.35">
      <c r="B1780" s="119" t="s">
        <v>10814</v>
      </c>
      <c r="C1780" s="122" t="s">
        <v>10815</v>
      </c>
      <c r="D1780" s="118" t="s">
        <v>7936</v>
      </c>
    </row>
    <row r="1781" spans="2:4" ht="14.5" x14ac:dyDescent="0.35">
      <c r="B1781" s="119" t="s">
        <v>9236</v>
      </c>
      <c r="C1781" s="122" t="s">
        <v>9237</v>
      </c>
      <c r="D1781" s="118" t="s">
        <v>7936</v>
      </c>
    </row>
    <row r="1782" spans="2:4" ht="14.5" x14ac:dyDescent="0.35">
      <c r="B1782" s="119" t="s">
        <v>6512</v>
      </c>
      <c r="C1782" s="122" t="s">
        <v>6513</v>
      </c>
      <c r="D1782" s="118" t="s">
        <v>10787</v>
      </c>
    </row>
    <row r="1783" spans="2:4" ht="14.5" x14ac:dyDescent="0.35">
      <c r="B1783" s="119">
        <v>8005</v>
      </c>
      <c r="C1783" s="122" t="s">
        <v>9639</v>
      </c>
      <c r="D1783" s="118" t="s">
        <v>7937</v>
      </c>
    </row>
    <row r="1784" spans="2:4" ht="14.5" x14ac:dyDescent="0.35">
      <c r="B1784" s="119" t="s">
        <v>9813</v>
      </c>
      <c r="C1784" s="122" t="s">
        <v>4782</v>
      </c>
      <c r="D1784" s="118" t="s">
        <v>7936</v>
      </c>
    </row>
    <row r="1785" spans="2:4" ht="14.5" x14ac:dyDescent="0.35">
      <c r="B1785" s="119" t="s">
        <v>10804</v>
      </c>
      <c r="C1785" s="122" t="s">
        <v>10805</v>
      </c>
      <c r="D1785" s="118" t="s">
        <v>10787</v>
      </c>
    </row>
    <row r="1786" spans="2:4" ht="14.5" x14ac:dyDescent="0.35">
      <c r="B1786" s="119" t="s">
        <v>3339</v>
      </c>
      <c r="C1786" s="122" t="s">
        <v>1810</v>
      </c>
      <c r="D1786" s="118" t="s">
        <v>10787</v>
      </c>
    </row>
    <row r="1787" spans="2:4" ht="14.5" x14ac:dyDescent="0.35">
      <c r="B1787" s="119" t="s">
        <v>1811</v>
      </c>
      <c r="C1787" s="122" t="s">
        <v>1812</v>
      </c>
      <c r="D1787" s="118" t="s">
        <v>10787</v>
      </c>
    </row>
    <row r="1788" spans="2:4" ht="14.5" x14ac:dyDescent="0.35">
      <c r="B1788" s="119" t="s">
        <v>9456</v>
      </c>
      <c r="C1788" s="122" t="s">
        <v>9457</v>
      </c>
      <c r="D1788" s="118" t="s">
        <v>7936</v>
      </c>
    </row>
    <row r="1789" spans="2:4" ht="14.5" x14ac:dyDescent="0.35">
      <c r="B1789" s="119" t="s">
        <v>7305</v>
      </c>
      <c r="C1789" s="122" t="s">
        <v>7306</v>
      </c>
      <c r="D1789" s="118" t="s">
        <v>7936</v>
      </c>
    </row>
    <row r="1790" spans="2:4" ht="14.5" x14ac:dyDescent="0.35">
      <c r="B1790" s="119" t="s">
        <v>7303</v>
      </c>
      <c r="C1790" s="122" t="s">
        <v>7304</v>
      </c>
      <c r="D1790" s="118" t="s">
        <v>7936</v>
      </c>
    </row>
    <row r="1791" spans="2:4" ht="14.5" x14ac:dyDescent="0.35">
      <c r="B1791" s="119" t="s">
        <v>166</v>
      </c>
      <c r="C1791" s="122" t="s">
        <v>167</v>
      </c>
      <c r="D1791" s="118" t="s">
        <v>7936</v>
      </c>
    </row>
    <row r="1792" spans="2:4" ht="14.5" x14ac:dyDescent="0.35">
      <c r="B1792" s="119" t="s">
        <v>5433</v>
      </c>
      <c r="C1792" s="122" t="s">
        <v>5434</v>
      </c>
      <c r="D1792" s="118" t="s">
        <v>7936</v>
      </c>
    </row>
    <row r="1793" spans="2:4" ht="14.5" x14ac:dyDescent="0.35">
      <c r="B1793" s="119" t="s">
        <v>164</v>
      </c>
      <c r="C1793" s="122" t="s">
        <v>165</v>
      </c>
      <c r="D1793" s="118" t="s">
        <v>7936</v>
      </c>
    </row>
    <row r="1794" spans="2:4" ht="14.5" x14ac:dyDescent="0.35">
      <c r="B1794" s="119" t="s">
        <v>3124</v>
      </c>
      <c r="C1794" s="122" t="s">
        <v>3125</v>
      </c>
      <c r="D1794" s="118" t="s">
        <v>7936</v>
      </c>
    </row>
    <row r="1795" spans="2:4" ht="14.5" x14ac:dyDescent="0.35">
      <c r="B1795" s="119" t="s">
        <v>7453</v>
      </c>
      <c r="C1795" s="122" t="s">
        <v>7454</v>
      </c>
      <c r="D1795" s="118" t="s">
        <v>10787</v>
      </c>
    </row>
    <row r="1796" spans="2:4" ht="14.5" x14ac:dyDescent="0.35">
      <c r="B1796" s="119" t="s">
        <v>2346</v>
      </c>
      <c r="C1796" s="122" t="s">
        <v>2347</v>
      </c>
      <c r="D1796" s="118" t="s">
        <v>7942</v>
      </c>
    </row>
    <row r="1797" spans="2:4" ht="14.5" x14ac:dyDescent="0.35">
      <c r="B1797" s="119" t="s">
        <v>126</v>
      </c>
      <c r="C1797" s="122" t="s">
        <v>6774</v>
      </c>
      <c r="D1797" s="118" t="s">
        <v>10787</v>
      </c>
    </row>
    <row r="1798" spans="2:4" ht="14.5" x14ac:dyDescent="0.35">
      <c r="B1798" s="119" t="s">
        <v>6773</v>
      </c>
      <c r="C1798" s="122" t="s">
        <v>6774</v>
      </c>
      <c r="D1798" s="118" t="s">
        <v>10787</v>
      </c>
    </row>
    <row r="1799" spans="2:4" ht="14.5" x14ac:dyDescent="0.35">
      <c r="B1799" s="119" t="s">
        <v>5746</v>
      </c>
      <c r="C1799" s="122" t="s">
        <v>5747</v>
      </c>
      <c r="D1799" s="118" t="s">
        <v>10787</v>
      </c>
    </row>
    <row r="1800" spans="2:4" ht="14.5" x14ac:dyDescent="0.35">
      <c r="B1800" s="119" t="s">
        <v>9472</v>
      </c>
      <c r="C1800" s="122" t="s">
        <v>9473</v>
      </c>
      <c r="D1800" s="118" t="s">
        <v>10787</v>
      </c>
    </row>
    <row r="1801" spans="2:4" ht="14.5" x14ac:dyDescent="0.35">
      <c r="B1801" s="119">
        <v>973.47</v>
      </c>
      <c r="C1801" s="122" t="s">
        <v>4341</v>
      </c>
      <c r="D1801" s="118" t="s">
        <v>7934</v>
      </c>
    </row>
    <row r="1802" spans="2:4" ht="14.5" x14ac:dyDescent="0.35">
      <c r="B1802" s="119" t="s">
        <v>10427</v>
      </c>
      <c r="C1802" s="122" t="s">
        <v>10426</v>
      </c>
      <c r="D1802" s="118" t="s">
        <v>10787</v>
      </c>
    </row>
    <row r="1803" spans="2:4" ht="14.5" x14ac:dyDescent="0.35">
      <c r="B1803" s="119" t="s">
        <v>10425</v>
      </c>
      <c r="C1803" s="122" t="s">
        <v>10426</v>
      </c>
      <c r="D1803" s="118" t="s">
        <v>10787</v>
      </c>
    </row>
    <row r="1804" spans="2:4" ht="14.5" x14ac:dyDescent="0.35">
      <c r="B1804" s="119" t="s">
        <v>4339</v>
      </c>
      <c r="C1804" s="122" t="s">
        <v>4340</v>
      </c>
      <c r="D1804" s="118" t="s">
        <v>7936</v>
      </c>
    </row>
    <row r="1805" spans="2:4" ht="14.5" x14ac:dyDescent="0.35">
      <c r="B1805" s="119">
        <v>1649</v>
      </c>
      <c r="C1805" s="122" t="s">
        <v>4554</v>
      </c>
      <c r="D1805" s="118" t="s">
        <v>10787</v>
      </c>
    </row>
    <row r="1806" spans="2:4" ht="14.5" x14ac:dyDescent="0.35">
      <c r="B1806" s="119">
        <v>1648</v>
      </c>
      <c r="C1806" s="122" t="s">
        <v>6747</v>
      </c>
      <c r="D1806" s="118" t="s">
        <v>10787</v>
      </c>
    </row>
    <row r="1807" spans="2:4" ht="14.5" x14ac:dyDescent="0.35">
      <c r="B1807" s="119" t="s">
        <v>3542</v>
      </c>
      <c r="C1807" s="122" t="s">
        <v>7083</v>
      </c>
      <c r="D1807" s="118" t="s">
        <v>7936</v>
      </c>
    </row>
    <row r="1808" spans="2:4" ht="14.5" x14ac:dyDescent="0.35">
      <c r="B1808" s="119">
        <v>1650</v>
      </c>
      <c r="C1808" s="122" t="s">
        <v>7083</v>
      </c>
      <c r="D1808" s="118" t="s">
        <v>10787</v>
      </c>
    </row>
    <row r="1809" spans="2:4" ht="14.5" x14ac:dyDescent="0.35">
      <c r="B1809" s="119">
        <v>5110</v>
      </c>
      <c r="C1809" s="122" t="s">
        <v>2024</v>
      </c>
      <c r="D1809" s="118" t="s">
        <v>10787</v>
      </c>
    </row>
    <row r="1810" spans="2:4" ht="14.5" x14ac:dyDescent="0.35">
      <c r="B1810" s="119" t="s">
        <v>10665</v>
      </c>
      <c r="C1810" s="122" t="s">
        <v>10666</v>
      </c>
      <c r="D1810" s="118" t="s">
        <v>7943</v>
      </c>
    </row>
    <row r="1811" spans="2:4" ht="14.5" x14ac:dyDescent="0.35">
      <c r="B1811" s="119" t="s">
        <v>5288</v>
      </c>
      <c r="C1811" s="122" t="s">
        <v>5289</v>
      </c>
      <c r="D1811" s="118" t="s">
        <v>10787</v>
      </c>
    </row>
    <row r="1812" spans="2:4" ht="14.5" x14ac:dyDescent="0.35">
      <c r="B1812" s="119" t="s">
        <v>2584</v>
      </c>
      <c r="C1812" s="122" t="s">
        <v>2585</v>
      </c>
      <c r="D1812" s="118" t="s">
        <v>7935</v>
      </c>
    </row>
    <row r="1813" spans="2:4" ht="14.5" x14ac:dyDescent="0.35">
      <c r="B1813" s="119" t="s">
        <v>10267</v>
      </c>
      <c r="C1813" s="122" t="s">
        <v>3541</v>
      </c>
      <c r="D1813" s="118" t="s">
        <v>7936</v>
      </c>
    </row>
    <row r="1814" spans="2:4" ht="14.5" x14ac:dyDescent="0.35">
      <c r="B1814" s="119">
        <v>1018</v>
      </c>
      <c r="C1814" s="122" t="s">
        <v>7890</v>
      </c>
      <c r="D1814" s="118" t="s">
        <v>7940</v>
      </c>
    </row>
    <row r="1815" spans="2:4" ht="14.5" x14ac:dyDescent="0.35">
      <c r="B1815" s="119">
        <v>2540</v>
      </c>
      <c r="C1815" s="122" t="s">
        <v>2426</v>
      </c>
      <c r="D1815" s="118" t="s">
        <v>7940</v>
      </c>
    </row>
    <row r="1816" spans="2:4" ht="14.5" x14ac:dyDescent="0.35">
      <c r="B1816" s="119" t="s">
        <v>7295</v>
      </c>
      <c r="C1816" s="122" t="s">
        <v>7296</v>
      </c>
      <c r="D1816" s="118" t="s">
        <v>10787</v>
      </c>
    </row>
    <row r="1817" spans="2:4" ht="14.5" x14ac:dyDescent="0.35">
      <c r="B1817" s="119" t="s">
        <v>7183</v>
      </c>
      <c r="C1817" s="122" t="s">
        <v>7184</v>
      </c>
      <c r="D1817" s="118" t="s">
        <v>10787</v>
      </c>
    </row>
    <row r="1818" spans="2:4" ht="14.5" x14ac:dyDescent="0.35">
      <c r="B1818" s="119" t="s">
        <v>6542</v>
      </c>
      <c r="C1818" s="122" t="s">
        <v>6543</v>
      </c>
      <c r="D1818" s="118" t="s">
        <v>10787</v>
      </c>
    </row>
    <row r="1819" spans="2:4" ht="14.5" x14ac:dyDescent="0.35">
      <c r="B1819" s="119" t="s">
        <v>6073</v>
      </c>
      <c r="C1819" s="122" t="s">
        <v>6074</v>
      </c>
      <c r="D1819" s="118" t="s">
        <v>10787</v>
      </c>
    </row>
    <row r="1820" spans="2:4" ht="14.5" x14ac:dyDescent="0.35">
      <c r="B1820" s="119" t="s">
        <v>11119</v>
      </c>
      <c r="C1820" s="122" t="s">
        <v>11120</v>
      </c>
      <c r="D1820" s="118" t="s">
        <v>10787</v>
      </c>
    </row>
    <row r="1821" spans="2:4" ht="14.5" x14ac:dyDescent="0.35">
      <c r="B1821" s="119">
        <v>525.1</v>
      </c>
      <c r="C1821" s="122" t="s">
        <v>2359</v>
      </c>
      <c r="D1821" s="118" t="s">
        <v>10787</v>
      </c>
    </row>
    <row r="1822" spans="2:4" ht="14.5" x14ac:dyDescent="0.35">
      <c r="B1822" s="119">
        <v>525.20000000000005</v>
      </c>
      <c r="C1822" s="122" t="s">
        <v>2359</v>
      </c>
      <c r="D1822" s="118" t="s">
        <v>10787</v>
      </c>
    </row>
    <row r="1823" spans="2:4" ht="14.5" x14ac:dyDescent="0.35">
      <c r="B1823" s="119" t="s">
        <v>2582</v>
      </c>
      <c r="C1823" s="122" t="s">
        <v>2583</v>
      </c>
      <c r="D1823" s="118" t="s">
        <v>7935</v>
      </c>
    </row>
    <row r="1824" spans="2:4" ht="14.5" x14ac:dyDescent="0.35">
      <c r="B1824" s="119">
        <v>974.22</v>
      </c>
      <c r="C1824" s="122" t="s">
        <v>5904</v>
      </c>
      <c r="D1824" s="118" t="s">
        <v>7934</v>
      </c>
    </row>
    <row r="1825" spans="2:4" ht="14.5" x14ac:dyDescent="0.35">
      <c r="B1825" s="119">
        <v>968.24</v>
      </c>
      <c r="C1825" s="122" t="s">
        <v>1531</v>
      </c>
      <c r="D1825" s="118" t="s">
        <v>7934</v>
      </c>
    </row>
    <row r="1826" spans="2:4" ht="14.5" x14ac:dyDescent="0.35">
      <c r="B1826" s="119">
        <v>985.22</v>
      </c>
      <c r="C1826" s="122" t="s">
        <v>3172</v>
      </c>
      <c r="D1826" s="118" t="s">
        <v>7934</v>
      </c>
    </row>
    <row r="1827" spans="2:4" ht="14.5" x14ac:dyDescent="0.35">
      <c r="B1827" s="119">
        <v>970.52</v>
      </c>
      <c r="C1827" s="122" t="s">
        <v>5964</v>
      </c>
      <c r="D1827" s="118" t="s">
        <v>7934</v>
      </c>
    </row>
    <row r="1828" spans="2:4" ht="14.5" x14ac:dyDescent="0.35">
      <c r="B1828" s="119" t="s">
        <v>2421</v>
      </c>
      <c r="C1828" s="122" t="s">
        <v>734</v>
      </c>
      <c r="D1828" s="118" t="s">
        <v>7944</v>
      </c>
    </row>
    <row r="1829" spans="2:4" ht="14.5" x14ac:dyDescent="0.35">
      <c r="B1829" s="119" t="s">
        <v>733</v>
      </c>
      <c r="C1829" s="122" t="s">
        <v>734</v>
      </c>
      <c r="D1829" s="118" t="s">
        <v>7944</v>
      </c>
    </row>
    <row r="1830" spans="2:4" ht="14.5" x14ac:dyDescent="0.35">
      <c r="B1830" s="119" t="s">
        <v>9842</v>
      </c>
      <c r="C1830" s="122" t="s">
        <v>9843</v>
      </c>
      <c r="D1830" s="118" t="s">
        <v>7944</v>
      </c>
    </row>
    <row r="1831" spans="2:4" ht="14.5" x14ac:dyDescent="0.35">
      <c r="B1831" s="119" t="s">
        <v>4913</v>
      </c>
      <c r="C1831" s="122" t="s">
        <v>4914</v>
      </c>
      <c r="D1831" s="118" t="s">
        <v>7944</v>
      </c>
    </row>
    <row r="1832" spans="2:4" ht="14.5" x14ac:dyDescent="0.35">
      <c r="B1832" s="119">
        <v>972.05</v>
      </c>
      <c r="C1832" s="122" t="s">
        <v>10985</v>
      </c>
      <c r="D1832" s="118" t="s">
        <v>7934</v>
      </c>
    </row>
    <row r="1833" spans="2:4" ht="14.5" x14ac:dyDescent="0.35">
      <c r="B1833" s="119">
        <v>990.06</v>
      </c>
      <c r="C1833" s="122" t="s">
        <v>5685</v>
      </c>
      <c r="D1833" s="118" t="s">
        <v>7934</v>
      </c>
    </row>
    <row r="1834" spans="2:4" ht="14.5" x14ac:dyDescent="0.35">
      <c r="B1834" s="119">
        <v>984.21</v>
      </c>
      <c r="C1834" s="122" t="s">
        <v>3175</v>
      </c>
      <c r="D1834" s="118" t="s">
        <v>7934</v>
      </c>
    </row>
    <row r="1835" spans="2:4" ht="14.5" x14ac:dyDescent="0.35">
      <c r="B1835" s="119">
        <v>983.21</v>
      </c>
      <c r="C1835" s="122" t="s">
        <v>7961</v>
      </c>
      <c r="D1835" s="118" t="s">
        <v>7934</v>
      </c>
    </row>
    <row r="1836" spans="2:4" ht="14.5" x14ac:dyDescent="0.35">
      <c r="B1836" s="119" t="s">
        <v>3075</v>
      </c>
      <c r="C1836" s="122" t="s">
        <v>3076</v>
      </c>
      <c r="D1836" s="118" t="s">
        <v>10787</v>
      </c>
    </row>
    <row r="1837" spans="2:4" ht="14.5" x14ac:dyDescent="0.35">
      <c r="B1837" s="119">
        <v>8081</v>
      </c>
      <c r="C1837" s="122" t="s">
        <v>3835</v>
      </c>
      <c r="D1837" s="118" t="s">
        <v>10787</v>
      </c>
    </row>
    <row r="1838" spans="2:4" ht="14.5" x14ac:dyDescent="0.35">
      <c r="B1838" s="119" t="s">
        <v>3834</v>
      </c>
      <c r="C1838" s="122" t="s">
        <v>3835</v>
      </c>
      <c r="D1838" s="118" t="s">
        <v>10787</v>
      </c>
    </row>
    <row r="1839" spans="2:4" ht="14.5" x14ac:dyDescent="0.35">
      <c r="B1839" s="119" t="s">
        <v>7738</v>
      </c>
      <c r="C1839" s="122" t="s">
        <v>3835</v>
      </c>
      <c r="D1839" s="118" t="s">
        <v>10787</v>
      </c>
    </row>
    <row r="1840" spans="2:4" ht="14.5" x14ac:dyDescent="0.35">
      <c r="B1840" s="119">
        <v>608</v>
      </c>
      <c r="C1840" s="122" t="s">
        <v>6339</v>
      </c>
      <c r="D1840" s="118" t="s">
        <v>10787</v>
      </c>
    </row>
    <row r="1841" spans="2:4" ht="14.5" x14ac:dyDescent="0.35">
      <c r="B1841" s="119" t="s">
        <v>5740</v>
      </c>
      <c r="C1841" s="122" t="s">
        <v>6339</v>
      </c>
      <c r="D1841" s="118" t="s">
        <v>10787</v>
      </c>
    </row>
    <row r="1842" spans="2:4" ht="14.5" x14ac:dyDescent="0.35">
      <c r="B1842" s="119" t="s">
        <v>7737</v>
      </c>
      <c r="C1842" s="122" t="s">
        <v>6339</v>
      </c>
      <c r="D1842" s="118" t="s">
        <v>10787</v>
      </c>
    </row>
    <row r="1843" spans="2:4" ht="14.5" x14ac:dyDescent="0.35">
      <c r="B1843" s="119" t="s">
        <v>9251</v>
      </c>
      <c r="C1843" s="122" t="s">
        <v>6339</v>
      </c>
      <c r="D1843" s="118" t="s">
        <v>10787</v>
      </c>
    </row>
    <row r="1844" spans="2:4" ht="14.5" x14ac:dyDescent="0.35">
      <c r="B1844" s="119" t="s">
        <v>6338</v>
      </c>
      <c r="C1844" s="122" t="s">
        <v>6339</v>
      </c>
      <c r="D1844" s="118" t="s">
        <v>10787</v>
      </c>
    </row>
    <row r="1845" spans="2:4" ht="14.5" x14ac:dyDescent="0.35">
      <c r="B1845" s="119" t="s">
        <v>5840</v>
      </c>
      <c r="C1845" s="122" t="s">
        <v>6339</v>
      </c>
      <c r="D1845" s="118" t="s">
        <v>10787</v>
      </c>
    </row>
    <row r="1846" spans="2:4" ht="14.5" x14ac:dyDescent="0.35">
      <c r="B1846" s="119" t="s">
        <v>512</v>
      </c>
      <c r="C1846" s="122" t="s">
        <v>513</v>
      </c>
      <c r="D1846" s="118" t="s">
        <v>10787</v>
      </c>
    </row>
    <row r="1847" spans="2:4" ht="14.5" x14ac:dyDescent="0.35">
      <c r="B1847" s="119">
        <v>608.1</v>
      </c>
      <c r="C1847" s="122" t="s">
        <v>4977</v>
      </c>
      <c r="D1847" s="118" t="s">
        <v>10787</v>
      </c>
    </row>
    <row r="1848" spans="2:4" ht="14.5" x14ac:dyDescent="0.35">
      <c r="B1848" s="119">
        <v>608.20000000000005</v>
      </c>
      <c r="C1848" s="122" t="s">
        <v>4977</v>
      </c>
      <c r="D1848" s="118" t="s">
        <v>10787</v>
      </c>
    </row>
    <row r="1849" spans="2:4" ht="14.5" x14ac:dyDescent="0.35">
      <c r="B1849" s="119" t="s">
        <v>4794</v>
      </c>
      <c r="C1849" s="122" t="s">
        <v>1880</v>
      </c>
      <c r="D1849" s="118" t="s">
        <v>7936</v>
      </c>
    </row>
    <row r="1850" spans="2:4" ht="14.5" x14ac:dyDescent="0.35">
      <c r="B1850" s="119" t="s">
        <v>5379</v>
      </c>
      <c r="C1850" s="122" t="s">
        <v>3260</v>
      </c>
      <c r="D1850" s="118" t="s">
        <v>7935</v>
      </c>
    </row>
    <row r="1851" spans="2:4" ht="14.5" x14ac:dyDescent="0.35">
      <c r="B1851" s="119" t="s">
        <v>2588</v>
      </c>
      <c r="C1851" s="122" t="s">
        <v>3260</v>
      </c>
      <c r="D1851" s="118" t="s">
        <v>7935</v>
      </c>
    </row>
    <row r="1852" spans="2:4" ht="14.5" x14ac:dyDescent="0.35">
      <c r="B1852" s="119" t="s">
        <v>3259</v>
      </c>
      <c r="C1852" s="122" t="s">
        <v>3260</v>
      </c>
      <c r="D1852" s="118" t="s">
        <v>7935</v>
      </c>
    </row>
    <row r="1853" spans="2:4" ht="14.5" x14ac:dyDescent="0.35">
      <c r="B1853" s="119">
        <v>211.1</v>
      </c>
      <c r="C1853" s="122" t="s">
        <v>6101</v>
      </c>
      <c r="D1853" s="118" t="s">
        <v>10786</v>
      </c>
    </row>
    <row r="1854" spans="2:4" ht="14.5" x14ac:dyDescent="0.35">
      <c r="B1854" s="119">
        <v>505</v>
      </c>
      <c r="C1854" s="122" t="s">
        <v>5315</v>
      </c>
      <c r="D1854" s="118" t="s">
        <v>10787</v>
      </c>
    </row>
    <row r="1855" spans="2:4" ht="14.5" x14ac:dyDescent="0.35">
      <c r="B1855" s="119">
        <v>617</v>
      </c>
      <c r="C1855" s="122" t="s">
        <v>361</v>
      </c>
      <c r="D1855" s="118" t="s">
        <v>10787</v>
      </c>
    </row>
    <row r="1856" spans="2:4" ht="14.5" x14ac:dyDescent="0.35">
      <c r="B1856" s="119" t="s">
        <v>3128</v>
      </c>
      <c r="C1856" s="122" t="s">
        <v>3129</v>
      </c>
      <c r="D1856" s="118" t="s">
        <v>7936</v>
      </c>
    </row>
    <row r="1857" spans="2:4" ht="14.5" x14ac:dyDescent="0.35">
      <c r="B1857" s="119" t="s">
        <v>803</v>
      </c>
      <c r="C1857" s="122" t="s">
        <v>7840</v>
      </c>
      <c r="D1857" s="118" t="s">
        <v>10787</v>
      </c>
    </row>
    <row r="1858" spans="2:4" ht="14.5" x14ac:dyDescent="0.35">
      <c r="B1858" s="119" t="s">
        <v>7839</v>
      </c>
      <c r="C1858" s="122" t="s">
        <v>7840</v>
      </c>
      <c r="D1858" s="118" t="s">
        <v>10787</v>
      </c>
    </row>
    <row r="1859" spans="2:4" ht="14.5" x14ac:dyDescent="0.35">
      <c r="B1859" s="119">
        <v>633</v>
      </c>
      <c r="C1859" s="122" t="s">
        <v>5884</v>
      </c>
      <c r="D1859" s="118" t="s">
        <v>10787</v>
      </c>
    </row>
    <row r="1860" spans="2:4" ht="14.5" x14ac:dyDescent="0.35">
      <c r="B1860" s="119">
        <v>970.53</v>
      </c>
      <c r="C1860" s="122" t="s">
        <v>5963</v>
      </c>
      <c r="D1860" s="118" t="s">
        <v>7934</v>
      </c>
    </row>
    <row r="1861" spans="2:4" ht="14.5" x14ac:dyDescent="0.35">
      <c r="B1861" s="119">
        <v>231.1</v>
      </c>
      <c r="C1861" s="122" t="s">
        <v>6099</v>
      </c>
      <c r="D1861" s="118" t="s">
        <v>10786</v>
      </c>
    </row>
    <row r="1862" spans="2:4" ht="14.5" x14ac:dyDescent="0.35">
      <c r="B1862" s="119">
        <v>8141</v>
      </c>
      <c r="C1862" s="122" t="s">
        <v>9113</v>
      </c>
      <c r="D1862" s="118" t="s">
        <v>10787</v>
      </c>
    </row>
    <row r="1863" spans="2:4" ht="14.5" x14ac:dyDescent="0.35">
      <c r="B1863" s="119" t="s">
        <v>3049</v>
      </c>
      <c r="C1863" s="122" t="s">
        <v>11176</v>
      </c>
      <c r="D1863" s="118" t="s">
        <v>10787</v>
      </c>
    </row>
    <row r="1864" spans="2:4" ht="14.5" x14ac:dyDescent="0.35">
      <c r="B1864" s="119" t="s">
        <v>11175</v>
      </c>
      <c r="C1864" s="122" t="s">
        <v>11176</v>
      </c>
      <c r="D1864" s="118" t="s">
        <v>10787</v>
      </c>
    </row>
    <row r="1865" spans="2:4" ht="14.5" x14ac:dyDescent="0.35">
      <c r="B1865" s="119" t="s">
        <v>3048</v>
      </c>
      <c r="C1865" s="122" t="s">
        <v>11174</v>
      </c>
      <c r="D1865" s="118" t="s">
        <v>10787</v>
      </c>
    </row>
    <row r="1866" spans="2:4" ht="14.5" x14ac:dyDescent="0.35">
      <c r="B1866" s="119" t="s">
        <v>11173</v>
      </c>
      <c r="C1866" s="122" t="s">
        <v>11174</v>
      </c>
      <c r="D1866" s="118" t="s">
        <v>10787</v>
      </c>
    </row>
    <row r="1867" spans="2:4" ht="14.5" x14ac:dyDescent="0.35">
      <c r="B1867" s="119">
        <v>8140</v>
      </c>
      <c r="C1867" s="122" t="s">
        <v>3050</v>
      </c>
      <c r="D1867" s="118" t="s">
        <v>10787</v>
      </c>
    </row>
    <row r="1868" spans="2:4" ht="14.5" x14ac:dyDescent="0.35">
      <c r="B1868" s="119">
        <v>5600</v>
      </c>
      <c r="C1868" s="122" t="s">
        <v>7329</v>
      </c>
      <c r="D1868" s="118" t="s">
        <v>7940</v>
      </c>
    </row>
    <row r="1869" spans="2:4" ht="14.5" x14ac:dyDescent="0.35">
      <c r="B1869" s="119">
        <v>614</v>
      </c>
      <c r="C1869" s="122" t="s">
        <v>7020</v>
      </c>
      <c r="D1869" s="118" t="s">
        <v>10787</v>
      </c>
    </row>
    <row r="1870" spans="2:4" ht="14.5" x14ac:dyDescent="0.35">
      <c r="B1870" s="119">
        <v>614.1</v>
      </c>
      <c r="C1870" s="122" t="s">
        <v>7019</v>
      </c>
      <c r="D1870" s="118" t="s">
        <v>10787</v>
      </c>
    </row>
    <row r="1871" spans="2:4" ht="14.5" x14ac:dyDescent="0.35">
      <c r="B1871" s="119">
        <v>622</v>
      </c>
      <c r="C1871" s="122" t="s">
        <v>932</v>
      </c>
      <c r="D1871" s="118" t="s">
        <v>10787</v>
      </c>
    </row>
    <row r="1872" spans="2:4" ht="14.5" x14ac:dyDescent="0.35">
      <c r="B1872" s="119" t="s">
        <v>847</v>
      </c>
      <c r="C1872" s="122" t="s">
        <v>848</v>
      </c>
      <c r="D1872" s="118" t="s">
        <v>10787</v>
      </c>
    </row>
    <row r="1873" spans="2:4" ht="14.5" x14ac:dyDescent="0.35">
      <c r="B1873" s="119">
        <v>1657</v>
      </c>
      <c r="C1873" s="122" t="s">
        <v>850</v>
      </c>
      <c r="D1873" s="118" t="s">
        <v>10787</v>
      </c>
    </row>
    <row r="1874" spans="2:4" ht="14.5" x14ac:dyDescent="0.35">
      <c r="B1874" s="119" t="s">
        <v>849</v>
      </c>
      <c r="C1874" s="122" t="s">
        <v>850</v>
      </c>
      <c r="D1874" s="118" t="s">
        <v>10787</v>
      </c>
    </row>
    <row r="1875" spans="2:4" ht="14.5" x14ac:dyDescent="0.35">
      <c r="B1875" s="119" t="s">
        <v>5634</v>
      </c>
      <c r="C1875" s="122" t="s">
        <v>5635</v>
      </c>
      <c r="D1875" s="118" t="s">
        <v>10787</v>
      </c>
    </row>
    <row r="1876" spans="2:4" ht="14.5" x14ac:dyDescent="0.35">
      <c r="B1876" s="119">
        <v>5504</v>
      </c>
      <c r="C1876" s="122" t="s">
        <v>6505</v>
      </c>
      <c r="D1876" s="118" t="s">
        <v>7940</v>
      </c>
    </row>
    <row r="1877" spans="2:4" ht="14.5" x14ac:dyDescent="0.35">
      <c r="B1877" s="119">
        <v>365.5</v>
      </c>
      <c r="C1877" s="122" t="s">
        <v>703</v>
      </c>
      <c r="D1877" s="118" t="s">
        <v>10787</v>
      </c>
    </row>
    <row r="1878" spans="2:4" ht="14.5" x14ac:dyDescent="0.35">
      <c r="B1878" s="119" t="s">
        <v>4650</v>
      </c>
      <c r="C1878" s="122" t="s">
        <v>4651</v>
      </c>
      <c r="D1878" s="118" t="s">
        <v>7944</v>
      </c>
    </row>
    <row r="1879" spans="2:4" ht="14.5" x14ac:dyDescent="0.35">
      <c r="B1879" s="119" t="s">
        <v>4652</v>
      </c>
      <c r="C1879" s="122" t="s">
        <v>4653</v>
      </c>
      <c r="D1879" s="118" t="s">
        <v>7944</v>
      </c>
    </row>
    <row r="1880" spans="2:4" ht="14.5" x14ac:dyDescent="0.35">
      <c r="B1880" s="119" t="s">
        <v>1105</v>
      </c>
      <c r="C1880" s="122" t="s">
        <v>4653</v>
      </c>
      <c r="D1880" s="118" t="s">
        <v>7944</v>
      </c>
    </row>
    <row r="1881" spans="2:4" ht="14.5" x14ac:dyDescent="0.35">
      <c r="B1881" s="119" t="s">
        <v>4660</v>
      </c>
      <c r="C1881" s="122" t="s">
        <v>4653</v>
      </c>
      <c r="D1881" s="118" t="s">
        <v>7944</v>
      </c>
    </row>
    <row r="1882" spans="2:4" ht="14.5" x14ac:dyDescent="0.35">
      <c r="B1882" s="119" t="s">
        <v>5725</v>
      </c>
      <c r="C1882" s="122" t="s">
        <v>5726</v>
      </c>
      <c r="D1882" s="118" t="s">
        <v>10787</v>
      </c>
    </row>
    <row r="1883" spans="2:4" ht="14.5" x14ac:dyDescent="0.35">
      <c r="B1883" s="119">
        <v>252.1</v>
      </c>
      <c r="C1883" s="122" t="s">
        <v>736</v>
      </c>
      <c r="D1883" s="118" t="s">
        <v>10787</v>
      </c>
    </row>
    <row r="1884" spans="2:4" ht="14.5" x14ac:dyDescent="0.35">
      <c r="B1884" s="119">
        <v>252.2</v>
      </c>
      <c r="C1884" s="122" t="s">
        <v>735</v>
      </c>
      <c r="D1884" s="118" t="s">
        <v>10787</v>
      </c>
    </row>
    <row r="1885" spans="2:4" ht="14.5" x14ac:dyDescent="0.35">
      <c r="B1885" s="119">
        <v>7550</v>
      </c>
      <c r="C1885" s="122" t="s">
        <v>1469</v>
      </c>
      <c r="D1885" s="118" t="s">
        <v>10787</v>
      </c>
    </row>
    <row r="1886" spans="2:4" ht="14.5" x14ac:dyDescent="0.35">
      <c r="B1886" s="119" t="s">
        <v>2202</v>
      </c>
      <c r="C1886" s="122" t="s">
        <v>2203</v>
      </c>
      <c r="D1886" s="118" t="s">
        <v>7935</v>
      </c>
    </row>
    <row r="1887" spans="2:4" ht="14.5" x14ac:dyDescent="0.35">
      <c r="B1887" s="119">
        <v>5021</v>
      </c>
      <c r="C1887" s="122" t="s">
        <v>6433</v>
      </c>
      <c r="D1887" s="118" t="s">
        <v>7940</v>
      </c>
    </row>
    <row r="1888" spans="2:4" ht="14.5" x14ac:dyDescent="0.35">
      <c r="B1888" s="119" t="s">
        <v>4940</v>
      </c>
      <c r="C1888" s="122" t="s">
        <v>4941</v>
      </c>
      <c r="D1888" s="118" t="s">
        <v>10787</v>
      </c>
    </row>
    <row r="1889" spans="2:4" ht="14.5" x14ac:dyDescent="0.35">
      <c r="B1889" s="119" t="s">
        <v>10095</v>
      </c>
      <c r="C1889" s="122" t="s">
        <v>10096</v>
      </c>
      <c r="D1889" s="118" t="s">
        <v>10787</v>
      </c>
    </row>
    <row r="1890" spans="2:4" ht="14.5" x14ac:dyDescent="0.35">
      <c r="B1890" s="119" t="s">
        <v>5435</v>
      </c>
      <c r="C1890" s="122" t="s">
        <v>5436</v>
      </c>
      <c r="D1890" s="118" t="s">
        <v>7936</v>
      </c>
    </row>
    <row r="1891" spans="2:4" ht="14.5" x14ac:dyDescent="0.35">
      <c r="B1891" s="119">
        <v>2580</v>
      </c>
      <c r="C1891" s="122" t="s">
        <v>355</v>
      </c>
      <c r="D1891" s="118" t="s">
        <v>7935</v>
      </c>
    </row>
    <row r="1892" spans="2:4" ht="14.5" x14ac:dyDescent="0.35">
      <c r="B1892" s="119">
        <v>973.45</v>
      </c>
      <c r="C1892" s="122" t="s">
        <v>10262</v>
      </c>
      <c r="D1892" s="118" t="s">
        <v>7934</v>
      </c>
    </row>
    <row r="1893" spans="2:4" ht="14.5" x14ac:dyDescent="0.35">
      <c r="B1893" s="119" t="s">
        <v>11026</v>
      </c>
      <c r="C1893" s="122" t="s">
        <v>11027</v>
      </c>
      <c r="D1893" s="118" t="s">
        <v>10787</v>
      </c>
    </row>
    <row r="1894" spans="2:4" ht="14.5" x14ac:dyDescent="0.35">
      <c r="B1894" s="119">
        <v>6601</v>
      </c>
      <c r="C1894" s="122" t="s">
        <v>7313</v>
      </c>
      <c r="D1894" s="118" t="s">
        <v>7940</v>
      </c>
    </row>
    <row r="1895" spans="2:4" ht="14.5" x14ac:dyDescent="0.35">
      <c r="B1895" s="119" t="s">
        <v>1522</v>
      </c>
      <c r="C1895" s="122" t="s">
        <v>1523</v>
      </c>
      <c r="D1895" s="118" t="s">
        <v>7935</v>
      </c>
    </row>
    <row r="1896" spans="2:4" ht="14.5" x14ac:dyDescent="0.35">
      <c r="B1896" s="119" t="s">
        <v>1520</v>
      </c>
      <c r="C1896" s="122" t="s">
        <v>1521</v>
      </c>
      <c r="D1896" s="118" t="s">
        <v>7935</v>
      </c>
    </row>
    <row r="1897" spans="2:4" ht="14.5" x14ac:dyDescent="0.35">
      <c r="B1897" s="119" t="s">
        <v>5679</v>
      </c>
      <c r="C1897" s="122" t="s">
        <v>5680</v>
      </c>
      <c r="D1897" s="118" t="s">
        <v>7936</v>
      </c>
    </row>
    <row r="1898" spans="2:4" ht="14.5" x14ac:dyDescent="0.35">
      <c r="B1898" s="119" t="s">
        <v>832</v>
      </c>
      <c r="C1898" s="122" t="s">
        <v>1547</v>
      </c>
      <c r="D1898" s="118" t="s">
        <v>10787</v>
      </c>
    </row>
    <row r="1899" spans="2:4" ht="14.5" x14ac:dyDescent="0.35">
      <c r="B1899" s="119">
        <v>8311</v>
      </c>
      <c r="C1899" s="122" t="s">
        <v>2888</v>
      </c>
      <c r="D1899" s="118" t="s">
        <v>7937</v>
      </c>
    </row>
    <row r="1900" spans="2:4" ht="14.5" x14ac:dyDescent="0.35">
      <c r="B1900" s="119" t="s">
        <v>6349</v>
      </c>
      <c r="C1900" s="122" t="s">
        <v>6350</v>
      </c>
      <c r="D1900" s="118" t="s">
        <v>10787</v>
      </c>
    </row>
    <row r="1901" spans="2:4" ht="14.5" x14ac:dyDescent="0.35">
      <c r="B1901" s="119" t="s">
        <v>3772</v>
      </c>
      <c r="C1901" s="122" t="s">
        <v>3773</v>
      </c>
      <c r="D1901" s="118" t="s">
        <v>10787</v>
      </c>
    </row>
    <row r="1902" spans="2:4" ht="14.5" x14ac:dyDescent="0.35">
      <c r="B1902" s="119" t="s">
        <v>3192</v>
      </c>
      <c r="C1902" s="122" t="s">
        <v>5878</v>
      </c>
      <c r="D1902" s="118" t="s">
        <v>7936</v>
      </c>
    </row>
    <row r="1903" spans="2:4" ht="14.5" x14ac:dyDescent="0.35">
      <c r="B1903" s="119">
        <v>253.1</v>
      </c>
      <c r="C1903" s="122" t="s">
        <v>5844</v>
      </c>
      <c r="D1903" s="118" t="s">
        <v>10787</v>
      </c>
    </row>
    <row r="1904" spans="2:4" ht="14.5" x14ac:dyDescent="0.35">
      <c r="B1904" s="119">
        <v>253.2</v>
      </c>
      <c r="C1904" s="122" t="s">
        <v>5843</v>
      </c>
      <c r="D1904" s="118" t="s">
        <v>10787</v>
      </c>
    </row>
    <row r="1905" spans="2:4" ht="14.5" x14ac:dyDescent="0.35">
      <c r="B1905" s="119" t="s">
        <v>5691</v>
      </c>
      <c r="C1905" s="122" t="s">
        <v>5692</v>
      </c>
      <c r="D1905" s="118" t="s">
        <v>7935</v>
      </c>
    </row>
    <row r="1906" spans="2:4" ht="14.5" x14ac:dyDescent="0.35">
      <c r="B1906" s="119" t="s">
        <v>7746</v>
      </c>
      <c r="C1906" s="122" t="s">
        <v>7747</v>
      </c>
      <c r="D1906" s="118" t="s">
        <v>10787</v>
      </c>
    </row>
    <row r="1907" spans="2:4" ht="14.5" x14ac:dyDescent="0.35">
      <c r="B1907" s="119" t="s">
        <v>5506</v>
      </c>
      <c r="C1907" s="122" t="s">
        <v>5507</v>
      </c>
      <c r="D1907" s="118" t="s">
        <v>10787</v>
      </c>
    </row>
    <row r="1908" spans="2:4" ht="14.5" x14ac:dyDescent="0.35">
      <c r="B1908" s="119">
        <v>5003</v>
      </c>
      <c r="C1908" s="122" t="s">
        <v>10855</v>
      </c>
      <c r="D1908" s="118" t="s">
        <v>7940</v>
      </c>
    </row>
    <row r="1909" spans="2:4" ht="14.5" x14ac:dyDescent="0.35">
      <c r="B1909" s="119" t="s">
        <v>515</v>
      </c>
      <c r="C1909" s="122" t="s">
        <v>516</v>
      </c>
      <c r="D1909" s="118" t="s">
        <v>10787</v>
      </c>
    </row>
    <row r="1910" spans="2:4" ht="14.5" x14ac:dyDescent="0.35">
      <c r="B1910" s="119" t="s">
        <v>5504</v>
      </c>
      <c r="C1910" s="122" t="s">
        <v>5505</v>
      </c>
      <c r="D1910" s="118" t="s">
        <v>10787</v>
      </c>
    </row>
    <row r="1911" spans="2:4" ht="14.5" x14ac:dyDescent="0.35">
      <c r="B1911" s="119" t="s">
        <v>5905</v>
      </c>
      <c r="C1911" s="122" t="s">
        <v>0</v>
      </c>
      <c r="D1911" s="118" t="s">
        <v>7935</v>
      </c>
    </row>
    <row r="1912" spans="2:4" ht="14.5" x14ac:dyDescent="0.35">
      <c r="B1912" s="119" t="s">
        <v>7301</v>
      </c>
      <c r="C1912" s="122" t="s">
        <v>1326</v>
      </c>
      <c r="D1912" s="118" t="s">
        <v>7935</v>
      </c>
    </row>
    <row r="1913" spans="2:4" ht="14.5" x14ac:dyDescent="0.35">
      <c r="B1913" s="119" t="s">
        <v>7299</v>
      </c>
      <c r="C1913" s="122" t="s">
        <v>7300</v>
      </c>
      <c r="D1913" s="118" t="s">
        <v>7935</v>
      </c>
    </row>
    <row r="1914" spans="2:4" ht="14.5" x14ac:dyDescent="0.35">
      <c r="B1914" s="119" t="s">
        <v>10461</v>
      </c>
      <c r="C1914" s="122" t="s">
        <v>10462</v>
      </c>
      <c r="D1914" s="118" t="s">
        <v>7936</v>
      </c>
    </row>
    <row r="1915" spans="2:4" ht="14.5" x14ac:dyDescent="0.35">
      <c r="B1915" s="119">
        <v>108</v>
      </c>
      <c r="C1915" s="122" t="s">
        <v>740</v>
      </c>
      <c r="D1915" s="118" t="s">
        <v>10787</v>
      </c>
    </row>
    <row r="1916" spans="2:4" ht="14.5" x14ac:dyDescent="0.35">
      <c r="B1916" s="119">
        <v>17</v>
      </c>
      <c r="C1916" s="122" t="s">
        <v>9510</v>
      </c>
      <c r="D1916" s="118" t="s">
        <v>10787</v>
      </c>
    </row>
    <row r="1917" spans="2:4" ht="14.5" x14ac:dyDescent="0.35">
      <c r="B1917" s="119">
        <v>5</v>
      </c>
      <c r="C1917" s="122" t="s">
        <v>9510</v>
      </c>
      <c r="D1917" s="118" t="s">
        <v>10787</v>
      </c>
    </row>
    <row r="1918" spans="2:4" ht="14.5" x14ac:dyDescent="0.35">
      <c r="B1918" s="119" t="s">
        <v>4229</v>
      </c>
      <c r="C1918" s="122" t="s">
        <v>9510</v>
      </c>
      <c r="D1918" s="118" t="s">
        <v>10787</v>
      </c>
    </row>
    <row r="1919" spans="2:4" ht="14.5" x14ac:dyDescent="0.35">
      <c r="B1919" s="119" t="s">
        <v>3190</v>
      </c>
      <c r="C1919" s="122" t="s">
        <v>9510</v>
      </c>
      <c r="D1919" s="118" t="s">
        <v>10787</v>
      </c>
    </row>
    <row r="1920" spans="2:4" ht="14.5" x14ac:dyDescent="0.35">
      <c r="B1920" s="119" t="s">
        <v>5772</v>
      </c>
      <c r="C1920" s="122" t="s">
        <v>9510</v>
      </c>
      <c r="D1920" s="118" t="s">
        <v>10787</v>
      </c>
    </row>
    <row r="1921" spans="2:4" ht="14.5" x14ac:dyDescent="0.35">
      <c r="B1921" s="119" t="s">
        <v>9511</v>
      </c>
      <c r="C1921" s="122" t="s">
        <v>9510</v>
      </c>
      <c r="D1921" s="118" t="s">
        <v>10787</v>
      </c>
    </row>
    <row r="1922" spans="2:4" ht="14.5" x14ac:dyDescent="0.35">
      <c r="B1922" s="119" t="s">
        <v>9509</v>
      </c>
      <c r="C1922" s="122" t="s">
        <v>9510</v>
      </c>
      <c r="D1922" s="118" t="s">
        <v>10787</v>
      </c>
    </row>
    <row r="1923" spans="2:4" ht="14.5" x14ac:dyDescent="0.35">
      <c r="B1923" s="119" t="s">
        <v>8616</v>
      </c>
      <c r="C1923" s="122" t="s">
        <v>8617</v>
      </c>
      <c r="D1923" s="118" t="s">
        <v>7935</v>
      </c>
    </row>
    <row r="1924" spans="2:4" ht="14.5" x14ac:dyDescent="0.35">
      <c r="B1924" s="119" t="s">
        <v>8518</v>
      </c>
      <c r="C1924" s="122" t="s">
        <v>8516</v>
      </c>
      <c r="D1924" s="118" t="s">
        <v>10787</v>
      </c>
    </row>
    <row r="1925" spans="2:4" ht="14.5" x14ac:dyDescent="0.35">
      <c r="B1925" s="119">
        <v>2.11</v>
      </c>
      <c r="C1925" s="122" t="s">
        <v>8516</v>
      </c>
      <c r="D1925" s="118" t="s">
        <v>10787</v>
      </c>
    </row>
    <row r="1926" spans="2:4" ht="14.5" x14ac:dyDescent="0.35">
      <c r="B1926" s="119" t="s">
        <v>1486</v>
      </c>
      <c r="C1926" s="122" t="s">
        <v>1487</v>
      </c>
      <c r="D1926" s="118" t="s">
        <v>7936</v>
      </c>
    </row>
    <row r="1927" spans="2:4" ht="14.5" x14ac:dyDescent="0.35">
      <c r="B1927" s="119" t="s">
        <v>8674</v>
      </c>
      <c r="C1927" s="122" t="s">
        <v>8675</v>
      </c>
      <c r="D1927" s="118" t="s">
        <v>10787</v>
      </c>
    </row>
    <row r="1928" spans="2:4" ht="14.5" x14ac:dyDescent="0.35">
      <c r="B1928" s="119">
        <v>990.07</v>
      </c>
      <c r="C1928" s="122" t="s">
        <v>7464</v>
      </c>
      <c r="D1928" s="118" t="s">
        <v>7934</v>
      </c>
    </row>
    <row r="1929" spans="2:4" ht="14.5" x14ac:dyDescent="0.35">
      <c r="B1929" s="119" t="s">
        <v>8323</v>
      </c>
      <c r="C1929" s="122" t="s">
        <v>854</v>
      </c>
      <c r="D1929" s="118" t="s">
        <v>10787</v>
      </c>
    </row>
    <row r="1930" spans="2:4" ht="14.5" x14ac:dyDescent="0.35">
      <c r="B1930" s="119" t="s">
        <v>6167</v>
      </c>
      <c r="C1930" s="122" t="s">
        <v>6166</v>
      </c>
      <c r="D1930" s="118" t="s">
        <v>10787</v>
      </c>
    </row>
    <row r="1931" spans="2:4" ht="14.5" x14ac:dyDescent="0.35">
      <c r="B1931" s="119" t="s">
        <v>6165</v>
      </c>
      <c r="C1931" s="122" t="s">
        <v>6166</v>
      </c>
      <c r="D1931" s="118" t="s">
        <v>10787</v>
      </c>
    </row>
    <row r="1932" spans="2:4" ht="14.5" x14ac:dyDescent="0.35">
      <c r="B1932" s="119" t="s">
        <v>5064</v>
      </c>
      <c r="C1932" s="122" t="s">
        <v>5065</v>
      </c>
      <c r="D1932" s="118" t="s">
        <v>10787</v>
      </c>
    </row>
    <row r="1933" spans="2:4" ht="14.5" x14ac:dyDescent="0.35">
      <c r="B1933" s="119" t="s">
        <v>10829</v>
      </c>
      <c r="C1933" s="122" t="s">
        <v>10830</v>
      </c>
      <c r="D1933" s="118" t="s">
        <v>10787</v>
      </c>
    </row>
    <row r="1934" spans="2:4" ht="14.5" x14ac:dyDescent="0.35">
      <c r="B1934" s="119" t="s">
        <v>10827</v>
      </c>
      <c r="C1934" s="122" t="s">
        <v>10828</v>
      </c>
      <c r="D1934" s="118" t="s">
        <v>10787</v>
      </c>
    </row>
    <row r="1935" spans="2:4" ht="14.5" x14ac:dyDescent="0.35">
      <c r="B1935" s="119" t="s">
        <v>10410</v>
      </c>
      <c r="C1935" s="122" t="s">
        <v>10411</v>
      </c>
      <c r="D1935" s="118" t="s">
        <v>7942</v>
      </c>
    </row>
    <row r="1936" spans="2:4" ht="14.5" x14ac:dyDescent="0.35">
      <c r="B1936" s="119" t="s">
        <v>9588</v>
      </c>
      <c r="C1936" s="122" t="s">
        <v>10736</v>
      </c>
      <c r="D1936" s="118" t="s">
        <v>10787</v>
      </c>
    </row>
    <row r="1937" spans="2:4" ht="14.5" x14ac:dyDescent="0.35">
      <c r="B1937" s="119" t="s">
        <v>8324</v>
      </c>
      <c r="C1937" s="122" t="s">
        <v>853</v>
      </c>
      <c r="D1937" s="118" t="s">
        <v>10787</v>
      </c>
    </row>
    <row r="1938" spans="2:4" ht="14.5" x14ac:dyDescent="0.35">
      <c r="B1938" s="119" t="s">
        <v>9643</v>
      </c>
      <c r="C1938" s="122" t="s">
        <v>9644</v>
      </c>
      <c r="D1938" s="118" t="s">
        <v>7942</v>
      </c>
    </row>
    <row r="1939" spans="2:4" ht="14.5" x14ac:dyDescent="0.35">
      <c r="B1939" s="119" t="s">
        <v>974</v>
      </c>
      <c r="C1939" s="122" t="s">
        <v>975</v>
      </c>
      <c r="D1939" s="118" t="s">
        <v>10787</v>
      </c>
    </row>
    <row r="1940" spans="2:4" ht="14.5" x14ac:dyDescent="0.35">
      <c r="B1940" s="119" t="s">
        <v>9549</v>
      </c>
      <c r="C1940" s="122" t="s">
        <v>4959</v>
      </c>
      <c r="D1940" s="118" t="s">
        <v>10787</v>
      </c>
    </row>
    <row r="1941" spans="2:4" ht="14.5" x14ac:dyDescent="0.35">
      <c r="B1941" s="119" t="s">
        <v>6251</v>
      </c>
      <c r="C1941" s="122" t="s">
        <v>6250</v>
      </c>
      <c r="D1941" s="118" t="s">
        <v>7936</v>
      </c>
    </row>
    <row r="1942" spans="2:4" ht="14.5" x14ac:dyDescent="0.35">
      <c r="B1942" s="119" t="s">
        <v>6249</v>
      </c>
      <c r="C1942" s="122" t="s">
        <v>6250</v>
      </c>
      <c r="D1942" s="118" t="s">
        <v>7936</v>
      </c>
    </row>
    <row r="1943" spans="2:4" ht="14.5" x14ac:dyDescent="0.35">
      <c r="B1943" s="119" t="s">
        <v>9471</v>
      </c>
      <c r="C1943" s="122" t="s">
        <v>6088</v>
      </c>
      <c r="D1943" s="118" t="s">
        <v>10787</v>
      </c>
    </row>
    <row r="1944" spans="2:4" ht="14.5" x14ac:dyDescent="0.35">
      <c r="B1944" s="119" t="s">
        <v>9469</v>
      </c>
      <c r="C1944" s="122" t="s">
        <v>9470</v>
      </c>
      <c r="D1944" s="118" t="s">
        <v>10787</v>
      </c>
    </row>
    <row r="1945" spans="2:4" ht="14.5" x14ac:dyDescent="0.35">
      <c r="B1945" s="119" t="s">
        <v>135</v>
      </c>
      <c r="C1945" s="122" t="s">
        <v>136</v>
      </c>
      <c r="D1945" s="118" t="s">
        <v>10787</v>
      </c>
    </row>
    <row r="1946" spans="2:4" ht="14.5" x14ac:dyDescent="0.35">
      <c r="B1946" s="119">
        <v>23</v>
      </c>
      <c r="C1946" s="122" t="s">
        <v>3338</v>
      </c>
      <c r="D1946" s="118" t="s">
        <v>10787</v>
      </c>
    </row>
    <row r="1947" spans="2:4" ht="14.5" x14ac:dyDescent="0.35">
      <c r="B1947" s="119">
        <v>2014</v>
      </c>
      <c r="C1947" s="122" t="s">
        <v>11132</v>
      </c>
      <c r="D1947" s="118" t="s">
        <v>7940</v>
      </c>
    </row>
    <row r="1948" spans="2:4" ht="14.5" x14ac:dyDescent="0.35">
      <c r="B1948" s="119" t="s">
        <v>4775</v>
      </c>
      <c r="C1948" s="122" t="s">
        <v>4776</v>
      </c>
      <c r="D1948" s="118" t="s">
        <v>10787</v>
      </c>
    </row>
    <row r="1949" spans="2:4" ht="14.5" x14ac:dyDescent="0.35">
      <c r="B1949" s="119" t="s">
        <v>7471</v>
      </c>
      <c r="C1949" s="122" t="s">
        <v>4774</v>
      </c>
      <c r="D1949" s="118" t="s">
        <v>10787</v>
      </c>
    </row>
    <row r="1950" spans="2:4" ht="14.5" x14ac:dyDescent="0.35">
      <c r="B1950" s="119">
        <v>1673</v>
      </c>
      <c r="C1950" s="122" t="s">
        <v>3685</v>
      </c>
      <c r="D1950" s="118" t="s">
        <v>10787</v>
      </c>
    </row>
    <row r="1951" spans="2:4" ht="14.5" x14ac:dyDescent="0.35">
      <c r="B1951" s="119" t="s">
        <v>1357</v>
      </c>
      <c r="C1951" s="122" t="s">
        <v>1358</v>
      </c>
      <c r="D1951" s="118" t="s">
        <v>10787</v>
      </c>
    </row>
    <row r="1952" spans="2:4" ht="14.5" x14ac:dyDescent="0.35">
      <c r="B1952" s="119">
        <v>2517</v>
      </c>
      <c r="C1952" s="122" t="s">
        <v>8820</v>
      </c>
      <c r="D1952" s="118" t="s">
        <v>7940</v>
      </c>
    </row>
    <row r="1953" spans="2:4" ht="14.5" x14ac:dyDescent="0.35">
      <c r="B1953" s="119" t="s">
        <v>10682</v>
      </c>
      <c r="C1953" s="122" t="s">
        <v>10683</v>
      </c>
      <c r="D1953" s="118" t="s">
        <v>10787</v>
      </c>
    </row>
    <row r="1954" spans="2:4" ht="14.5" x14ac:dyDescent="0.35">
      <c r="B1954" s="119" t="s">
        <v>6780</v>
      </c>
      <c r="C1954" s="122" t="s">
        <v>6781</v>
      </c>
      <c r="D1954" s="118" t="s">
        <v>10787</v>
      </c>
    </row>
    <row r="1955" spans="2:4" ht="14.5" x14ac:dyDescent="0.35">
      <c r="B1955" s="119" t="s">
        <v>6778</v>
      </c>
      <c r="C1955" s="122" t="s">
        <v>6779</v>
      </c>
      <c r="D1955" s="118" t="s">
        <v>10787</v>
      </c>
    </row>
    <row r="1956" spans="2:4" ht="14.5" x14ac:dyDescent="0.35">
      <c r="B1956" s="119">
        <v>5512</v>
      </c>
      <c r="C1956" s="122" t="s">
        <v>7853</v>
      </c>
      <c r="D1956" s="118" t="s">
        <v>7940</v>
      </c>
    </row>
    <row r="1957" spans="2:4" ht="14.5" x14ac:dyDescent="0.35">
      <c r="B1957" s="119" t="s">
        <v>10684</v>
      </c>
      <c r="C1957" s="122" t="s">
        <v>10685</v>
      </c>
      <c r="D1957" s="118" t="s">
        <v>10787</v>
      </c>
    </row>
    <row r="1958" spans="2:4" ht="14.5" x14ac:dyDescent="0.35">
      <c r="B1958" s="119">
        <v>8001</v>
      </c>
      <c r="C1958" s="122" t="s">
        <v>7950</v>
      </c>
      <c r="D1958" s="118" t="s">
        <v>7940</v>
      </c>
    </row>
    <row r="1959" spans="2:4" ht="14.5" x14ac:dyDescent="0.35">
      <c r="B1959" s="119" t="s">
        <v>8524</v>
      </c>
      <c r="C1959" s="122" t="s">
        <v>8525</v>
      </c>
      <c r="D1959" s="118" t="s">
        <v>10787</v>
      </c>
    </row>
    <row r="1960" spans="2:4" ht="14.5" x14ac:dyDescent="0.35">
      <c r="B1960" s="119" t="s">
        <v>6229</v>
      </c>
      <c r="C1960" s="122" t="s">
        <v>6230</v>
      </c>
      <c r="D1960" s="118" t="s">
        <v>10787</v>
      </c>
    </row>
    <row r="1961" spans="2:4" ht="14.5" x14ac:dyDescent="0.35">
      <c r="B1961" s="119">
        <v>8303</v>
      </c>
      <c r="C1961" s="122" t="s">
        <v>11181</v>
      </c>
      <c r="D1961" s="118" t="s">
        <v>7940</v>
      </c>
    </row>
    <row r="1962" spans="2:4" ht="14.5" x14ac:dyDescent="0.35">
      <c r="B1962" s="119">
        <v>5032</v>
      </c>
      <c r="C1962" s="122" t="s">
        <v>11185</v>
      </c>
      <c r="D1962" s="118" t="s">
        <v>7940</v>
      </c>
    </row>
    <row r="1963" spans="2:4" ht="14.5" x14ac:dyDescent="0.35">
      <c r="B1963" s="119">
        <v>314</v>
      </c>
      <c r="C1963" s="122" t="s">
        <v>10455</v>
      </c>
      <c r="D1963" s="118" t="s">
        <v>10787</v>
      </c>
    </row>
    <row r="1964" spans="2:4" ht="14.5" x14ac:dyDescent="0.35">
      <c r="B1964" s="119" t="s">
        <v>5847</v>
      </c>
      <c r="C1964" s="122" t="s">
        <v>5848</v>
      </c>
      <c r="D1964" s="118" t="s">
        <v>10787</v>
      </c>
    </row>
    <row r="1965" spans="2:4" ht="14.5" x14ac:dyDescent="0.35">
      <c r="B1965" s="119" t="s">
        <v>1176</v>
      </c>
      <c r="C1965" s="122" t="s">
        <v>1177</v>
      </c>
      <c r="D1965" s="118" t="s">
        <v>7944</v>
      </c>
    </row>
    <row r="1966" spans="2:4" ht="14.5" x14ac:dyDescent="0.35">
      <c r="B1966" s="119" t="s">
        <v>2621</v>
      </c>
      <c r="C1966" s="122" t="s">
        <v>2622</v>
      </c>
      <c r="D1966" s="118" t="s">
        <v>7944</v>
      </c>
    </row>
    <row r="1967" spans="2:4" ht="14.5" x14ac:dyDescent="0.35">
      <c r="B1967" s="119" t="s">
        <v>2619</v>
      </c>
      <c r="C1967" s="122" t="s">
        <v>2620</v>
      </c>
      <c r="D1967" s="118" t="s">
        <v>7944</v>
      </c>
    </row>
    <row r="1968" spans="2:4" ht="14.5" x14ac:dyDescent="0.35">
      <c r="B1968" s="119" t="s">
        <v>3749</v>
      </c>
      <c r="C1968" s="122" t="s">
        <v>3750</v>
      </c>
      <c r="D1968" s="118" t="s">
        <v>7935</v>
      </c>
    </row>
    <row r="1969" spans="2:4" ht="14.5" x14ac:dyDescent="0.35">
      <c r="B1969" s="119" t="s">
        <v>3751</v>
      </c>
      <c r="C1969" s="122" t="s">
        <v>3752</v>
      </c>
      <c r="D1969" s="118" t="s">
        <v>7935</v>
      </c>
    </row>
    <row r="1970" spans="2:4" ht="14.5" x14ac:dyDescent="0.35">
      <c r="B1970" s="119" t="s">
        <v>454</v>
      </c>
      <c r="C1970" s="122" t="s">
        <v>455</v>
      </c>
      <c r="D1970" s="118" t="s">
        <v>10787</v>
      </c>
    </row>
    <row r="1971" spans="2:4" ht="14.5" x14ac:dyDescent="0.35">
      <c r="B1971" s="119" t="s">
        <v>452</v>
      </c>
      <c r="C1971" s="122" t="s">
        <v>453</v>
      </c>
      <c r="D1971" s="118" t="s">
        <v>10787</v>
      </c>
    </row>
    <row r="1972" spans="2:4" ht="14.5" x14ac:dyDescent="0.35">
      <c r="B1972" s="119" t="s">
        <v>3053</v>
      </c>
      <c r="C1972" s="122" t="s">
        <v>9844</v>
      </c>
      <c r="D1972" s="118" t="s">
        <v>10787</v>
      </c>
    </row>
    <row r="1973" spans="2:4" ht="14.5" x14ac:dyDescent="0.35">
      <c r="B1973" s="119" t="s">
        <v>9847</v>
      </c>
      <c r="C1973" s="122" t="s">
        <v>9848</v>
      </c>
      <c r="D1973" s="118" t="s">
        <v>10787</v>
      </c>
    </row>
    <row r="1974" spans="2:4" ht="14.5" x14ac:dyDescent="0.35">
      <c r="B1974" s="119" t="s">
        <v>9845</v>
      </c>
      <c r="C1974" s="122" t="s">
        <v>9846</v>
      </c>
      <c r="D1974" s="118" t="s">
        <v>10787</v>
      </c>
    </row>
    <row r="1975" spans="2:4" ht="14.5" x14ac:dyDescent="0.35">
      <c r="B1975" s="119" t="s">
        <v>4694</v>
      </c>
      <c r="C1975" s="122" t="s">
        <v>4695</v>
      </c>
      <c r="D1975" s="118" t="s">
        <v>7935</v>
      </c>
    </row>
    <row r="1976" spans="2:4" ht="14.5" x14ac:dyDescent="0.35">
      <c r="B1976" s="119" t="s">
        <v>4702</v>
      </c>
      <c r="C1976" s="122" t="s">
        <v>4703</v>
      </c>
      <c r="D1976" s="118" t="s">
        <v>7935</v>
      </c>
    </row>
    <row r="1977" spans="2:4" ht="14.5" x14ac:dyDescent="0.35">
      <c r="B1977" s="119" t="s">
        <v>4694</v>
      </c>
      <c r="C1977" s="122" t="s">
        <v>4719</v>
      </c>
      <c r="D1977" s="118" t="s">
        <v>4718</v>
      </c>
    </row>
    <row r="1978" spans="2:4" ht="14.5" x14ac:dyDescent="0.35">
      <c r="B1978" s="119">
        <v>1618</v>
      </c>
      <c r="C1978" s="122" t="s">
        <v>1189</v>
      </c>
      <c r="D1978" s="118" t="s">
        <v>10787</v>
      </c>
    </row>
    <row r="1979" spans="2:4" ht="14.5" x14ac:dyDescent="0.35">
      <c r="B1979" s="119" t="s">
        <v>7750</v>
      </c>
      <c r="C1979" s="122" t="s">
        <v>7751</v>
      </c>
      <c r="D1979" s="118" t="s">
        <v>10787</v>
      </c>
    </row>
    <row r="1980" spans="2:4" ht="14.5" x14ac:dyDescent="0.35">
      <c r="B1980" s="119">
        <v>992.14</v>
      </c>
      <c r="C1980" s="122" t="s">
        <v>11219</v>
      </c>
      <c r="D1980" s="118" t="s">
        <v>7934</v>
      </c>
    </row>
    <row r="1981" spans="2:4" ht="14.5" x14ac:dyDescent="0.35">
      <c r="B1981" s="119" t="s">
        <v>6812</v>
      </c>
      <c r="C1981" s="122" t="s">
        <v>10744</v>
      </c>
      <c r="D1981" s="118" t="s">
        <v>7936</v>
      </c>
    </row>
    <row r="1982" spans="2:4" ht="14.5" x14ac:dyDescent="0.35">
      <c r="B1982" s="119">
        <v>680</v>
      </c>
      <c r="C1982" s="122" t="s">
        <v>10744</v>
      </c>
      <c r="D1982" s="118" t="s">
        <v>10787</v>
      </c>
    </row>
    <row r="1983" spans="2:4" ht="14.5" x14ac:dyDescent="0.35">
      <c r="B1983" s="119" t="s">
        <v>3836</v>
      </c>
      <c r="C1983" s="122" t="s">
        <v>10744</v>
      </c>
      <c r="D1983" s="118" t="s">
        <v>10787</v>
      </c>
    </row>
    <row r="1984" spans="2:4" ht="14.5" x14ac:dyDescent="0.35">
      <c r="B1984" s="119" t="s">
        <v>10831</v>
      </c>
      <c r="C1984" s="122" t="s">
        <v>10832</v>
      </c>
      <c r="D1984" s="118" t="s">
        <v>10787</v>
      </c>
    </row>
    <row r="1985" spans="2:4" ht="14.5" x14ac:dyDescent="0.35">
      <c r="B1985" s="119" t="s">
        <v>10686</v>
      </c>
      <c r="C1985" s="122" t="s">
        <v>10687</v>
      </c>
      <c r="D1985" s="118" t="s">
        <v>10787</v>
      </c>
    </row>
    <row r="1986" spans="2:4" ht="14.5" x14ac:dyDescent="0.35">
      <c r="B1986" s="119" t="s">
        <v>3851</v>
      </c>
      <c r="C1986" s="122" t="s">
        <v>3852</v>
      </c>
      <c r="D1986" s="118" t="s">
        <v>10787</v>
      </c>
    </row>
    <row r="1987" spans="2:4" ht="14.5" x14ac:dyDescent="0.35">
      <c r="B1987" s="119" t="s">
        <v>10688</v>
      </c>
      <c r="C1987" s="122" t="s">
        <v>10689</v>
      </c>
      <c r="D1987" s="118" t="s">
        <v>10787</v>
      </c>
    </row>
    <row r="1988" spans="2:4" ht="14.5" x14ac:dyDescent="0.35">
      <c r="B1988" s="119" t="s">
        <v>10913</v>
      </c>
      <c r="C1988" s="122" t="s">
        <v>10914</v>
      </c>
      <c r="D1988" s="118" t="s">
        <v>7944</v>
      </c>
    </row>
    <row r="1989" spans="2:4" ht="14.5" x14ac:dyDescent="0.35">
      <c r="B1989" s="119" t="s">
        <v>10915</v>
      </c>
      <c r="C1989" s="122" t="s">
        <v>10916</v>
      </c>
      <c r="D1989" s="118" t="s">
        <v>7944</v>
      </c>
    </row>
    <row r="1990" spans="2:4" ht="14.5" x14ac:dyDescent="0.35">
      <c r="B1990" s="119">
        <v>150.1</v>
      </c>
      <c r="C1990" s="122" t="s">
        <v>571</v>
      </c>
      <c r="D1990" s="118" t="s">
        <v>10787</v>
      </c>
    </row>
    <row r="1991" spans="2:4" ht="14.5" x14ac:dyDescent="0.35">
      <c r="B1991" s="119">
        <v>150.19999999999999</v>
      </c>
      <c r="C1991" s="122" t="s">
        <v>7765</v>
      </c>
      <c r="D1991" s="118" t="s">
        <v>10787</v>
      </c>
    </row>
    <row r="1992" spans="2:4" ht="14.5" x14ac:dyDescent="0.35">
      <c r="B1992" s="119" t="s">
        <v>981</v>
      </c>
      <c r="C1992" s="122" t="s">
        <v>982</v>
      </c>
      <c r="D1992" s="118" t="s">
        <v>10787</v>
      </c>
    </row>
    <row r="1993" spans="2:4" ht="14.5" x14ac:dyDescent="0.35">
      <c r="B1993" s="119" t="s">
        <v>3348</v>
      </c>
      <c r="C1993" s="122" t="s">
        <v>918</v>
      </c>
      <c r="D1993" s="118" t="s">
        <v>7936</v>
      </c>
    </row>
    <row r="1994" spans="2:4" ht="14.5" x14ac:dyDescent="0.35">
      <c r="B1994" s="119" t="s">
        <v>919</v>
      </c>
      <c r="C1994" s="122" t="s">
        <v>920</v>
      </c>
      <c r="D1994" s="118" t="s">
        <v>7936</v>
      </c>
    </row>
    <row r="1995" spans="2:4" ht="14.5" x14ac:dyDescent="0.35">
      <c r="B1995" s="119" t="s">
        <v>1921</v>
      </c>
      <c r="C1995" s="122" t="s">
        <v>1922</v>
      </c>
      <c r="D1995" s="118" t="s">
        <v>7935</v>
      </c>
    </row>
    <row r="1996" spans="2:4" ht="14.5" x14ac:dyDescent="0.35">
      <c r="B1996" s="119">
        <v>8156</v>
      </c>
      <c r="C1996" s="122" t="s">
        <v>1922</v>
      </c>
      <c r="D1996" s="118" t="s">
        <v>7937</v>
      </c>
    </row>
    <row r="1997" spans="2:4" ht="14.5" x14ac:dyDescent="0.35">
      <c r="B1997" s="119" t="s">
        <v>10871</v>
      </c>
      <c r="C1997" s="122" t="s">
        <v>10872</v>
      </c>
      <c r="D1997" s="118" t="s">
        <v>10787</v>
      </c>
    </row>
    <row r="1998" spans="2:4" ht="14.5" x14ac:dyDescent="0.35">
      <c r="B1998" s="119" t="s">
        <v>4723</v>
      </c>
      <c r="C1998" s="122" t="s">
        <v>4724</v>
      </c>
      <c r="D1998" s="118" t="s">
        <v>7935</v>
      </c>
    </row>
    <row r="1999" spans="2:4" ht="14.5" x14ac:dyDescent="0.35">
      <c r="B1999" s="119" t="s">
        <v>3543</v>
      </c>
      <c r="C1999" s="122" t="s">
        <v>3544</v>
      </c>
      <c r="D1999" s="118" t="s">
        <v>7943</v>
      </c>
    </row>
    <row r="2000" spans="2:4" ht="14.5" x14ac:dyDescent="0.35">
      <c r="B2000" s="119" t="s">
        <v>9553</v>
      </c>
      <c r="C2000" s="122" t="s">
        <v>9554</v>
      </c>
      <c r="D2000" s="118" t="s">
        <v>7936</v>
      </c>
    </row>
    <row r="2001" spans="2:4" ht="14.5" x14ac:dyDescent="0.35">
      <c r="B2001" s="119">
        <v>973.41</v>
      </c>
      <c r="C2001" s="122" t="s">
        <v>2026</v>
      </c>
      <c r="D2001" s="118" t="s">
        <v>7934</v>
      </c>
    </row>
    <row r="2002" spans="2:4" ht="14.5" x14ac:dyDescent="0.35">
      <c r="B2002" s="119" t="s">
        <v>1999</v>
      </c>
      <c r="C2002" s="122" t="s">
        <v>2000</v>
      </c>
      <c r="D2002" s="118" t="s">
        <v>7936</v>
      </c>
    </row>
    <row r="2003" spans="2:4" ht="14.5" x14ac:dyDescent="0.35">
      <c r="B2003" s="119" t="s">
        <v>1997</v>
      </c>
      <c r="C2003" s="122" t="s">
        <v>1998</v>
      </c>
      <c r="D2003" s="118" t="s">
        <v>7936</v>
      </c>
    </row>
    <row r="2004" spans="2:4" ht="14.5" x14ac:dyDescent="0.35">
      <c r="B2004" s="119" t="s">
        <v>11196</v>
      </c>
      <c r="C2004" s="122" t="s">
        <v>11197</v>
      </c>
      <c r="D2004" s="118" t="s">
        <v>7936</v>
      </c>
    </row>
    <row r="2005" spans="2:4" ht="14.5" x14ac:dyDescent="0.35">
      <c r="B2005" s="119" t="s">
        <v>3211</v>
      </c>
      <c r="C2005" s="122" t="s">
        <v>11197</v>
      </c>
      <c r="D2005" s="118" t="s">
        <v>7936</v>
      </c>
    </row>
    <row r="2006" spans="2:4" ht="14.5" x14ac:dyDescent="0.35">
      <c r="B2006" s="119" t="s">
        <v>3210</v>
      </c>
      <c r="C2006" s="122" t="s">
        <v>11197</v>
      </c>
      <c r="D2006" s="118" t="s">
        <v>7936</v>
      </c>
    </row>
    <row r="2007" spans="2:4" ht="14.5" x14ac:dyDescent="0.35">
      <c r="B2007" s="119" t="s">
        <v>1115</v>
      </c>
      <c r="C2007" s="122" t="s">
        <v>6077</v>
      </c>
      <c r="D2007" s="118" t="s">
        <v>10787</v>
      </c>
    </row>
    <row r="2008" spans="2:4" ht="14.5" x14ac:dyDescent="0.35">
      <c r="B2008" s="119">
        <v>8305</v>
      </c>
      <c r="C2008" s="122" t="s">
        <v>2900</v>
      </c>
      <c r="D2008" s="118" t="s">
        <v>7940</v>
      </c>
    </row>
    <row r="2009" spans="2:4" ht="14.5" x14ac:dyDescent="0.35">
      <c r="B2009" s="119" t="s">
        <v>1485</v>
      </c>
      <c r="C2009" s="122" t="s">
        <v>1484</v>
      </c>
      <c r="D2009" s="118" t="s">
        <v>7936</v>
      </c>
    </row>
    <row r="2010" spans="2:4" ht="14.5" x14ac:dyDescent="0.35">
      <c r="B2010" s="119" t="s">
        <v>5992</v>
      </c>
      <c r="C2010" s="122" t="s">
        <v>1484</v>
      </c>
      <c r="D2010" s="118" t="s">
        <v>7936</v>
      </c>
    </row>
    <row r="2011" spans="2:4" ht="14.5" x14ac:dyDescent="0.35">
      <c r="B2011" s="119">
        <v>8203</v>
      </c>
      <c r="C2011" s="122" t="s">
        <v>9114</v>
      </c>
      <c r="D2011" s="118" t="s">
        <v>7937</v>
      </c>
    </row>
    <row r="2012" spans="2:4" ht="14.5" x14ac:dyDescent="0.35">
      <c r="B2012" s="119" t="s">
        <v>504</v>
      </c>
      <c r="C2012" s="122" t="s">
        <v>505</v>
      </c>
      <c r="D2012" s="118" t="s">
        <v>10787</v>
      </c>
    </row>
    <row r="2013" spans="2:4" ht="14.5" x14ac:dyDescent="0.35">
      <c r="B2013" s="119" t="s">
        <v>502</v>
      </c>
      <c r="C2013" s="122" t="s">
        <v>503</v>
      </c>
      <c r="D2013" s="118" t="s">
        <v>10787</v>
      </c>
    </row>
    <row r="2014" spans="2:4" ht="14.5" x14ac:dyDescent="0.35">
      <c r="B2014" s="119">
        <v>8041</v>
      </c>
      <c r="C2014" s="122" t="s">
        <v>10532</v>
      </c>
      <c r="D2014" s="118" t="s">
        <v>10787</v>
      </c>
    </row>
    <row r="2015" spans="2:4" ht="14.5" x14ac:dyDescent="0.35">
      <c r="B2015" s="119" t="s">
        <v>501</v>
      </c>
      <c r="C2015" s="122" t="s">
        <v>500</v>
      </c>
      <c r="D2015" s="118" t="s">
        <v>10787</v>
      </c>
    </row>
    <row r="2016" spans="2:4" ht="14.5" x14ac:dyDescent="0.35">
      <c r="B2016" s="119" t="s">
        <v>499</v>
      </c>
      <c r="C2016" s="122" t="s">
        <v>500</v>
      </c>
      <c r="D2016" s="118" t="s">
        <v>10787</v>
      </c>
    </row>
    <row r="2017" spans="2:4" ht="14.5" x14ac:dyDescent="0.35">
      <c r="B2017" s="119" t="s">
        <v>1346</v>
      </c>
      <c r="C2017" s="122" t="s">
        <v>1347</v>
      </c>
      <c r="D2017" s="118" t="s">
        <v>10787</v>
      </c>
    </row>
    <row r="2018" spans="2:4" ht="14.5" x14ac:dyDescent="0.35">
      <c r="B2018" s="119" t="s">
        <v>9485</v>
      </c>
      <c r="C2018" s="122" t="s">
        <v>9486</v>
      </c>
      <c r="D2018" s="118" t="s">
        <v>10787</v>
      </c>
    </row>
    <row r="2019" spans="2:4" ht="14.5" x14ac:dyDescent="0.35">
      <c r="B2019" s="119" t="s">
        <v>9487</v>
      </c>
      <c r="C2019" s="122" t="s">
        <v>9488</v>
      </c>
      <c r="D2019" s="118" t="s">
        <v>10787</v>
      </c>
    </row>
    <row r="2020" spans="2:4" ht="14.5" x14ac:dyDescent="0.35">
      <c r="B2020" s="119">
        <v>8047</v>
      </c>
      <c r="C2020" s="122" t="s">
        <v>7135</v>
      </c>
      <c r="D2020" s="118" t="s">
        <v>7937</v>
      </c>
    </row>
    <row r="2021" spans="2:4" ht="14.5" x14ac:dyDescent="0.35">
      <c r="B2021" s="119" t="s">
        <v>6233</v>
      </c>
      <c r="C2021" s="122" t="s">
        <v>6234</v>
      </c>
      <c r="D2021" s="118" t="s">
        <v>10787</v>
      </c>
    </row>
    <row r="2022" spans="2:4" ht="14.5" x14ac:dyDescent="0.35">
      <c r="B2022" s="119" t="s">
        <v>4530</v>
      </c>
      <c r="C2022" s="122" t="s">
        <v>4528</v>
      </c>
      <c r="D2022" s="118" t="s">
        <v>7935</v>
      </c>
    </row>
    <row r="2023" spans="2:4" ht="14.5" x14ac:dyDescent="0.35">
      <c r="B2023" s="119" t="s">
        <v>4529</v>
      </c>
      <c r="C2023" s="122" t="s">
        <v>4528</v>
      </c>
      <c r="D2023" s="118" t="s">
        <v>7935</v>
      </c>
    </row>
    <row r="2024" spans="2:4" ht="14.5" x14ac:dyDescent="0.35">
      <c r="B2024" s="119" t="s">
        <v>4527</v>
      </c>
      <c r="C2024" s="122" t="s">
        <v>4528</v>
      </c>
      <c r="D2024" s="118" t="s">
        <v>7935</v>
      </c>
    </row>
    <row r="2025" spans="2:4" ht="14.5" x14ac:dyDescent="0.35">
      <c r="B2025" s="119" t="s">
        <v>7815</v>
      </c>
      <c r="C2025" s="122" t="s">
        <v>7816</v>
      </c>
      <c r="D2025" s="118" t="s">
        <v>7936</v>
      </c>
    </row>
    <row r="2026" spans="2:4" ht="14.5" x14ac:dyDescent="0.35">
      <c r="B2026" s="119" t="s">
        <v>6332</v>
      </c>
      <c r="C2026" s="122" t="s">
        <v>6333</v>
      </c>
      <c r="D2026" s="118" t="s">
        <v>7935</v>
      </c>
    </row>
    <row r="2027" spans="2:4" ht="14.5" x14ac:dyDescent="0.35">
      <c r="B2027" s="119" t="s">
        <v>6330</v>
      </c>
      <c r="C2027" s="122" t="s">
        <v>6331</v>
      </c>
      <c r="D2027" s="118" t="s">
        <v>7935</v>
      </c>
    </row>
    <row r="2028" spans="2:4" ht="14.5" x14ac:dyDescent="0.35">
      <c r="B2028" s="119" t="s">
        <v>3033</v>
      </c>
      <c r="C2028" s="122" t="s">
        <v>3034</v>
      </c>
      <c r="D2028" s="118" t="s">
        <v>10787</v>
      </c>
    </row>
    <row r="2029" spans="2:4" ht="14.5" x14ac:dyDescent="0.35">
      <c r="B2029" s="119">
        <v>1658</v>
      </c>
      <c r="C2029" s="122" t="s">
        <v>862</v>
      </c>
      <c r="D2029" s="118" t="s">
        <v>10787</v>
      </c>
    </row>
    <row r="2030" spans="2:4" ht="14.5" x14ac:dyDescent="0.35">
      <c r="B2030" s="119" t="s">
        <v>929</v>
      </c>
      <c r="C2030" s="122" t="s">
        <v>930</v>
      </c>
      <c r="D2030" s="118" t="s">
        <v>10787</v>
      </c>
    </row>
    <row r="2031" spans="2:4" ht="14.5" x14ac:dyDescent="0.35">
      <c r="B2031" s="119" t="s">
        <v>927</v>
      </c>
      <c r="C2031" s="122" t="s">
        <v>928</v>
      </c>
      <c r="D2031" s="118" t="s">
        <v>10787</v>
      </c>
    </row>
    <row r="2032" spans="2:4" ht="14.5" x14ac:dyDescent="0.35">
      <c r="B2032" s="119">
        <v>1617</v>
      </c>
      <c r="C2032" s="122" t="s">
        <v>2386</v>
      </c>
      <c r="D2032" s="118" t="s">
        <v>7940</v>
      </c>
    </row>
    <row r="2033" spans="2:4" ht="14.5" x14ac:dyDescent="0.35">
      <c r="B2033" s="119">
        <v>2013</v>
      </c>
      <c r="C2033" s="122" t="s">
        <v>5965</v>
      </c>
      <c r="D2033" s="118" t="s">
        <v>7940</v>
      </c>
    </row>
    <row r="2034" spans="2:4" ht="14.5" x14ac:dyDescent="0.35">
      <c r="B2034" s="119">
        <v>1619</v>
      </c>
      <c r="C2034" s="122" t="s">
        <v>4770</v>
      </c>
      <c r="D2034" s="118" t="s">
        <v>7940</v>
      </c>
    </row>
    <row r="2035" spans="2:4" ht="14.5" x14ac:dyDescent="0.35">
      <c r="B2035" s="119">
        <v>3518</v>
      </c>
      <c r="C2035" s="122" t="s">
        <v>6215</v>
      </c>
      <c r="D2035" s="118" t="s">
        <v>7940</v>
      </c>
    </row>
    <row r="2036" spans="2:4" ht="14.5" x14ac:dyDescent="0.35">
      <c r="B2036" s="119" t="s">
        <v>3031</v>
      </c>
      <c r="C2036" s="122" t="s">
        <v>3032</v>
      </c>
      <c r="D2036" s="118" t="s">
        <v>10787</v>
      </c>
    </row>
    <row r="2037" spans="2:4" ht="14.5" x14ac:dyDescent="0.35">
      <c r="B2037" s="119" t="s">
        <v>10055</v>
      </c>
      <c r="C2037" s="122" t="s">
        <v>10056</v>
      </c>
      <c r="D2037" s="118" t="s">
        <v>10787</v>
      </c>
    </row>
    <row r="2038" spans="2:4" ht="14.5" x14ac:dyDescent="0.35">
      <c r="B2038" s="119">
        <v>6002</v>
      </c>
      <c r="C2038" s="122" t="s">
        <v>3321</v>
      </c>
      <c r="D2038" s="118" t="s">
        <v>7940</v>
      </c>
    </row>
    <row r="2039" spans="2:4" ht="14.5" x14ac:dyDescent="0.35">
      <c r="B2039" s="119" t="s">
        <v>10911</v>
      </c>
      <c r="C2039" s="122" t="s">
        <v>10912</v>
      </c>
      <c r="D2039" s="118" t="s">
        <v>7944</v>
      </c>
    </row>
    <row r="2040" spans="2:4" ht="14.5" x14ac:dyDescent="0.35">
      <c r="B2040" s="119" t="s">
        <v>6314</v>
      </c>
      <c r="C2040" s="122" t="s">
        <v>6315</v>
      </c>
      <c r="D2040" s="118" t="s">
        <v>7941</v>
      </c>
    </row>
    <row r="2041" spans="2:4" ht="14.5" x14ac:dyDescent="0.35">
      <c r="B2041" s="119" t="s">
        <v>6312</v>
      </c>
      <c r="C2041" s="122" t="s">
        <v>6313</v>
      </c>
      <c r="D2041" s="118" t="s">
        <v>7941</v>
      </c>
    </row>
    <row r="2042" spans="2:4" ht="14.5" x14ac:dyDescent="0.35">
      <c r="B2042" s="119" t="s">
        <v>9440</v>
      </c>
      <c r="C2042" s="122" t="s">
        <v>6313</v>
      </c>
      <c r="D2042" s="118" t="s">
        <v>7941</v>
      </c>
    </row>
    <row r="2043" spans="2:4" ht="14.5" x14ac:dyDescent="0.35">
      <c r="B2043" s="119" t="s">
        <v>3618</v>
      </c>
      <c r="C2043" s="122" t="s">
        <v>3619</v>
      </c>
      <c r="D2043" s="118" t="s">
        <v>7941</v>
      </c>
    </row>
    <row r="2044" spans="2:4" ht="14.5" x14ac:dyDescent="0.35">
      <c r="B2044" s="119" t="s">
        <v>6316</v>
      </c>
      <c r="C2044" s="122" t="s">
        <v>6317</v>
      </c>
      <c r="D2044" s="118" t="s">
        <v>7941</v>
      </c>
    </row>
    <row r="2045" spans="2:4" ht="14.5" x14ac:dyDescent="0.35">
      <c r="B2045" s="119" t="s">
        <v>7730</v>
      </c>
      <c r="C2045" s="122" t="s">
        <v>7731</v>
      </c>
      <c r="D2045" s="118" t="s">
        <v>7944</v>
      </c>
    </row>
    <row r="2046" spans="2:4" ht="14.5" x14ac:dyDescent="0.35">
      <c r="B2046" s="119">
        <v>365.1</v>
      </c>
      <c r="C2046" s="122" t="s">
        <v>707</v>
      </c>
      <c r="D2046" s="118" t="s">
        <v>10787</v>
      </c>
    </row>
    <row r="2047" spans="2:4" ht="14.5" x14ac:dyDescent="0.35">
      <c r="B2047" s="119" t="s">
        <v>4777</v>
      </c>
      <c r="C2047" s="122" t="s">
        <v>9029</v>
      </c>
      <c r="D2047" s="118" t="s">
        <v>10787</v>
      </c>
    </row>
    <row r="2048" spans="2:4" ht="14.5" x14ac:dyDescent="0.35">
      <c r="B2048" s="119">
        <v>7905</v>
      </c>
      <c r="C2048" s="122" t="s">
        <v>7952</v>
      </c>
      <c r="D2048" s="118" t="s">
        <v>7940</v>
      </c>
    </row>
    <row r="2049" spans="2:4" ht="14.5" x14ac:dyDescent="0.35">
      <c r="B2049" s="119">
        <v>365.2</v>
      </c>
      <c r="C2049" s="122" t="s">
        <v>706</v>
      </c>
      <c r="D2049" s="118" t="s">
        <v>10787</v>
      </c>
    </row>
    <row r="2050" spans="2:4" ht="14.5" x14ac:dyDescent="0.35">
      <c r="B2050" s="119">
        <v>365.3</v>
      </c>
      <c r="C2050" s="122" t="s">
        <v>705</v>
      </c>
      <c r="D2050" s="118" t="s">
        <v>10787</v>
      </c>
    </row>
    <row r="2051" spans="2:4" ht="14.5" x14ac:dyDescent="0.35">
      <c r="B2051" s="119" t="s">
        <v>9263</v>
      </c>
      <c r="C2051" s="122" t="s">
        <v>10438</v>
      </c>
      <c r="D2051" s="118" t="s">
        <v>7944</v>
      </c>
    </row>
    <row r="2052" spans="2:4" ht="14.5" x14ac:dyDescent="0.35">
      <c r="B2052" s="119">
        <v>973.56</v>
      </c>
      <c r="C2052" s="122" t="s">
        <v>8604</v>
      </c>
      <c r="D2052" s="118" t="s">
        <v>7934</v>
      </c>
    </row>
    <row r="2053" spans="2:4" ht="14.5" x14ac:dyDescent="0.35">
      <c r="B2053" s="119">
        <v>973.55</v>
      </c>
      <c r="C2053" s="122" t="s">
        <v>8605</v>
      </c>
      <c r="D2053" s="118" t="s">
        <v>7934</v>
      </c>
    </row>
    <row r="2054" spans="2:4" ht="14.5" x14ac:dyDescent="0.35">
      <c r="B2054" s="119" t="s">
        <v>2219</v>
      </c>
      <c r="C2054" s="122" t="s">
        <v>2220</v>
      </c>
      <c r="D2054" s="118" t="s">
        <v>7936</v>
      </c>
    </row>
    <row r="2055" spans="2:4" ht="14.5" x14ac:dyDescent="0.35">
      <c r="B2055" s="119" t="s">
        <v>9262</v>
      </c>
      <c r="C2055" s="122" t="s">
        <v>1518</v>
      </c>
      <c r="D2055" s="118" t="s">
        <v>7944</v>
      </c>
    </row>
    <row r="2056" spans="2:4" ht="14.5" x14ac:dyDescent="0.35">
      <c r="B2056" s="119" t="s">
        <v>1517</v>
      </c>
      <c r="C2056" s="122" t="s">
        <v>1518</v>
      </c>
      <c r="D2056" s="118" t="s">
        <v>10787</v>
      </c>
    </row>
    <row r="2057" spans="2:4" ht="14.5" x14ac:dyDescent="0.35">
      <c r="B2057" s="119" t="s">
        <v>9480</v>
      </c>
      <c r="C2057" s="122" t="s">
        <v>4537</v>
      </c>
      <c r="D2057" s="118" t="s">
        <v>7935</v>
      </c>
    </row>
    <row r="2058" spans="2:4" ht="14.5" x14ac:dyDescent="0.35">
      <c r="B2058" s="119" t="s">
        <v>9478</v>
      </c>
      <c r="C2058" s="122" t="s">
        <v>9479</v>
      </c>
      <c r="D2058" s="118" t="s">
        <v>7935</v>
      </c>
    </row>
    <row r="2059" spans="2:4" ht="14.5" x14ac:dyDescent="0.35">
      <c r="B2059" s="119" t="s">
        <v>2217</v>
      </c>
      <c r="C2059" s="122" t="s">
        <v>2218</v>
      </c>
      <c r="D2059" s="118" t="s">
        <v>7936</v>
      </c>
    </row>
    <row r="2060" spans="2:4" ht="14.5" x14ac:dyDescent="0.35">
      <c r="B2060" s="119" t="s">
        <v>4538</v>
      </c>
      <c r="C2060" s="122" t="s">
        <v>4539</v>
      </c>
      <c r="D2060" s="118" t="s">
        <v>7935</v>
      </c>
    </row>
    <row r="2061" spans="2:4" ht="14.5" x14ac:dyDescent="0.35">
      <c r="B2061" s="119" t="s">
        <v>4540</v>
      </c>
      <c r="C2061" s="122" t="s">
        <v>4541</v>
      </c>
      <c r="D2061" s="118" t="s">
        <v>7935</v>
      </c>
    </row>
    <row r="2062" spans="2:4" ht="14.5" x14ac:dyDescent="0.35">
      <c r="B2062" s="119">
        <v>6402</v>
      </c>
      <c r="C2062" s="122" t="s">
        <v>9503</v>
      </c>
      <c r="D2062" s="118" t="s">
        <v>7940</v>
      </c>
    </row>
    <row r="2063" spans="2:4" ht="14.5" x14ac:dyDescent="0.35">
      <c r="B2063" s="119">
        <v>10209</v>
      </c>
      <c r="C2063" s="122" t="s">
        <v>9115</v>
      </c>
      <c r="D2063" s="118" t="s">
        <v>7937</v>
      </c>
    </row>
    <row r="2064" spans="2:4" ht="14.5" x14ac:dyDescent="0.35">
      <c r="B2064" s="119">
        <v>10210</v>
      </c>
      <c r="C2064" s="122" t="s">
        <v>9116</v>
      </c>
      <c r="D2064" s="118" t="s">
        <v>7937</v>
      </c>
    </row>
    <row r="2065" spans="2:4" ht="14.5" x14ac:dyDescent="0.35">
      <c r="B2065" s="119" t="s">
        <v>7013</v>
      </c>
      <c r="C2065" s="122" t="s">
        <v>7014</v>
      </c>
      <c r="D2065" s="118" t="s">
        <v>10787</v>
      </c>
    </row>
    <row r="2066" spans="2:4" ht="14.5" x14ac:dyDescent="0.35">
      <c r="B2066" s="119" t="s">
        <v>10082</v>
      </c>
      <c r="C2066" s="122" t="s">
        <v>10083</v>
      </c>
      <c r="D2066" s="118" t="s">
        <v>10787</v>
      </c>
    </row>
    <row r="2067" spans="2:4" ht="14.5" x14ac:dyDescent="0.35">
      <c r="B2067" s="119">
        <v>506</v>
      </c>
      <c r="C2067" s="122" t="s">
        <v>3691</v>
      </c>
      <c r="D2067" s="118" t="s">
        <v>10787</v>
      </c>
    </row>
    <row r="2068" spans="2:4" ht="14.5" x14ac:dyDescent="0.35">
      <c r="B2068" s="119" t="s">
        <v>10518</v>
      </c>
      <c r="C2068" s="122" t="s">
        <v>10519</v>
      </c>
      <c r="D2068" s="118" t="s">
        <v>10787</v>
      </c>
    </row>
    <row r="2069" spans="2:4" ht="14.5" x14ac:dyDescent="0.35">
      <c r="B2069" s="119" t="s">
        <v>8643</v>
      </c>
      <c r="C2069" s="122" t="s">
        <v>8644</v>
      </c>
      <c r="D2069" s="118" t="s">
        <v>10787</v>
      </c>
    </row>
    <row r="2070" spans="2:4" ht="14.5" x14ac:dyDescent="0.35">
      <c r="B2070" s="119" t="s">
        <v>10520</v>
      </c>
      <c r="C2070" s="122" t="s">
        <v>8644</v>
      </c>
      <c r="D2070" s="118" t="s">
        <v>10787</v>
      </c>
    </row>
    <row r="2071" spans="2:4" ht="14.5" x14ac:dyDescent="0.35">
      <c r="B2071" s="119">
        <v>8061</v>
      </c>
      <c r="C2071" s="122" t="s">
        <v>8644</v>
      </c>
      <c r="D2071" s="118" t="s">
        <v>10787</v>
      </c>
    </row>
    <row r="2072" spans="2:4" ht="14.5" x14ac:dyDescent="0.35">
      <c r="B2072" s="119">
        <v>606</v>
      </c>
      <c r="C2072" s="122" t="s">
        <v>7723</v>
      </c>
      <c r="D2072" s="118" t="s">
        <v>10787</v>
      </c>
    </row>
    <row r="2073" spans="2:4" ht="14.5" x14ac:dyDescent="0.35">
      <c r="B2073" s="119">
        <v>5020</v>
      </c>
      <c r="C2073" s="122" t="s">
        <v>6434</v>
      </c>
      <c r="D2073" s="118" t="s">
        <v>7940</v>
      </c>
    </row>
    <row r="2074" spans="2:4" ht="14.5" x14ac:dyDescent="0.35">
      <c r="B2074" s="119" t="s">
        <v>7243</v>
      </c>
      <c r="C2074" s="122" t="s">
        <v>7244</v>
      </c>
      <c r="D2074" s="118" t="s">
        <v>7935</v>
      </c>
    </row>
    <row r="2075" spans="2:4" ht="14.5" x14ac:dyDescent="0.35">
      <c r="B2075" s="119" t="s">
        <v>7396</v>
      </c>
      <c r="C2075" s="122" t="s">
        <v>7397</v>
      </c>
      <c r="D2075" s="118" t="s">
        <v>7944</v>
      </c>
    </row>
    <row r="2076" spans="2:4" ht="14.5" x14ac:dyDescent="0.35">
      <c r="B2076" s="119" t="s">
        <v>7394</v>
      </c>
      <c r="C2076" s="122" t="s">
        <v>7395</v>
      </c>
      <c r="D2076" s="118" t="s">
        <v>7944</v>
      </c>
    </row>
    <row r="2077" spans="2:4" ht="14.5" x14ac:dyDescent="0.35">
      <c r="B2077" s="119" t="s">
        <v>3029</v>
      </c>
      <c r="C2077" s="122" t="s">
        <v>3030</v>
      </c>
      <c r="D2077" s="118" t="s">
        <v>10787</v>
      </c>
    </row>
    <row r="2078" spans="2:4" ht="14.5" x14ac:dyDescent="0.35">
      <c r="B2078" s="119" t="s">
        <v>1361</v>
      </c>
      <c r="C2078" s="122" t="s">
        <v>1362</v>
      </c>
      <c r="D2078" s="118" t="s">
        <v>10787</v>
      </c>
    </row>
    <row r="2079" spans="2:4" ht="14.5" x14ac:dyDescent="0.35">
      <c r="B2079" s="119" t="s">
        <v>1359</v>
      </c>
      <c r="C2079" s="122" t="s">
        <v>1360</v>
      </c>
      <c r="D2079" s="118" t="s">
        <v>10787</v>
      </c>
    </row>
    <row r="2080" spans="2:4" ht="14.5" x14ac:dyDescent="0.35">
      <c r="B2080" s="119">
        <v>960.43</v>
      </c>
      <c r="C2080" s="122" t="s">
        <v>8277</v>
      </c>
      <c r="D2080" s="118" t="s">
        <v>7934</v>
      </c>
    </row>
    <row r="2081" spans="2:4" ht="14.5" x14ac:dyDescent="0.35">
      <c r="B2081" s="119" t="s">
        <v>11130</v>
      </c>
      <c r="C2081" s="122" t="s">
        <v>11131</v>
      </c>
      <c r="D2081" s="118" t="s">
        <v>10787</v>
      </c>
    </row>
    <row r="2082" spans="2:4" ht="14.5" x14ac:dyDescent="0.35">
      <c r="B2082" s="119" t="s">
        <v>7830</v>
      </c>
      <c r="C2082" s="122" t="s">
        <v>7831</v>
      </c>
      <c r="D2082" s="118" t="s">
        <v>10787</v>
      </c>
    </row>
    <row r="2083" spans="2:4" ht="14.5" x14ac:dyDescent="0.35">
      <c r="B2083" s="119" t="s">
        <v>7828</v>
      </c>
      <c r="C2083" s="122" t="s">
        <v>7829</v>
      </c>
      <c r="D2083" s="118" t="s">
        <v>10787</v>
      </c>
    </row>
    <row r="2084" spans="2:4" ht="14.5" x14ac:dyDescent="0.35">
      <c r="B2084" s="119">
        <v>255.1</v>
      </c>
      <c r="C2084" s="122" t="s">
        <v>5842</v>
      </c>
      <c r="D2084" s="118" t="s">
        <v>10787</v>
      </c>
    </row>
    <row r="2085" spans="2:4" ht="14.5" x14ac:dyDescent="0.35">
      <c r="B2085" s="119">
        <v>255.2</v>
      </c>
      <c r="C2085" s="122" t="s">
        <v>3085</v>
      </c>
      <c r="D2085" s="118" t="s">
        <v>10787</v>
      </c>
    </row>
    <row r="2086" spans="2:4" ht="14.5" x14ac:dyDescent="0.35">
      <c r="B2086" s="119" t="s">
        <v>5689</v>
      </c>
      <c r="C2086" s="122" t="s">
        <v>5690</v>
      </c>
      <c r="D2086" s="118" t="s">
        <v>7935</v>
      </c>
    </row>
    <row r="2087" spans="2:4" ht="14.5" x14ac:dyDescent="0.35">
      <c r="B2087" s="119" t="s">
        <v>6102</v>
      </c>
      <c r="C2087" s="122" t="s">
        <v>6103</v>
      </c>
      <c r="D2087" s="118" t="s">
        <v>10787</v>
      </c>
    </row>
    <row r="2088" spans="2:4" ht="14.5" x14ac:dyDescent="0.35">
      <c r="B2088" s="119" t="s">
        <v>6294</v>
      </c>
      <c r="C2088" s="122" t="s">
        <v>6295</v>
      </c>
      <c r="D2088" s="118" t="s">
        <v>7943</v>
      </c>
    </row>
    <row r="2089" spans="2:4" ht="14.5" x14ac:dyDescent="0.35">
      <c r="B2089" s="119" t="s">
        <v>2312</v>
      </c>
      <c r="C2089" s="122" t="s">
        <v>2313</v>
      </c>
      <c r="D2089" s="118" t="s">
        <v>7943</v>
      </c>
    </row>
    <row r="2090" spans="2:4" ht="14.5" x14ac:dyDescent="0.35">
      <c r="B2090" s="119" t="s">
        <v>2319</v>
      </c>
      <c r="C2090" s="122" t="s">
        <v>2320</v>
      </c>
      <c r="D2090" s="118" t="s">
        <v>7943</v>
      </c>
    </row>
    <row r="2091" spans="2:4" ht="14.5" x14ac:dyDescent="0.35">
      <c r="B2091" s="119" t="s">
        <v>6292</v>
      </c>
      <c r="C2091" s="122" t="s">
        <v>6293</v>
      </c>
      <c r="D2091" s="118" t="s">
        <v>7943</v>
      </c>
    </row>
    <row r="2092" spans="2:4" ht="14.5" x14ac:dyDescent="0.35">
      <c r="B2092" s="119" t="s">
        <v>2318</v>
      </c>
      <c r="C2092" s="122" t="s">
        <v>2317</v>
      </c>
      <c r="D2092" s="118" t="s">
        <v>7943</v>
      </c>
    </row>
    <row r="2093" spans="2:4" ht="14.5" x14ac:dyDescent="0.35">
      <c r="B2093" s="119" t="s">
        <v>2316</v>
      </c>
      <c r="C2093" s="122" t="s">
        <v>2317</v>
      </c>
      <c r="D2093" s="118" t="s">
        <v>7943</v>
      </c>
    </row>
    <row r="2094" spans="2:4" ht="14.5" x14ac:dyDescent="0.35">
      <c r="B2094" s="119" t="s">
        <v>2314</v>
      </c>
      <c r="C2094" s="122" t="s">
        <v>2315</v>
      </c>
      <c r="D2094" s="118" t="s">
        <v>7943</v>
      </c>
    </row>
    <row r="2095" spans="2:4" ht="14.5" x14ac:dyDescent="0.35">
      <c r="B2095" s="119" t="s">
        <v>2311</v>
      </c>
      <c r="C2095" s="122" t="s">
        <v>2310</v>
      </c>
      <c r="D2095" s="118" t="s">
        <v>7943</v>
      </c>
    </row>
    <row r="2096" spans="2:4" ht="14.5" x14ac:dyDescent="0.35">
      <c r="B2096" s="119" t="s">
        <v>2309</v>
      </c>
      <c r="C2096" s="122" t="s">
        <v>2310</v>
      </c>
      <c r="D2096" s="118" t="s">
        <v>7943</v>
      </c>
    </row>
    <row r="2097" spans="2:4" ht="14.5" x14ac:dyDescent="0.35">
      <c r="B2097" s="119" t="s">
        <v>2350</v>
      </c>
      <c r="C2097" s="122" t="s">
        <v>2351</v>
      </c>
      <c r="D2097" s="118" t="s">
        <v>7936</v>
      </c>
    </row>
    <row r="2098" spans="2:4" ht="14.5" x14ac:dyDescent="0.35">
      <c r="B2098" s="119" t="s">
        <v>2308</v>
      </c>
      <c r="C2098" s="122" t="s">
        <v>2351</v>
      </c>
      <c r="D2098" s="118" t="s">
        <v>7943</v>
      </c>
    </row>
    <row r="2099" spans="2:4" ht="14.5" x14ac:dyDescent="0.35">
      <c r="B2099" s="119" t="s">
        <v>5714</v>
      </c>
      <c r="C2099" s="122" t="s">
        <v>5715</v>
      </c>
      <c r="D2099" s="118" t="s">
        <v>10787</v>
      </c>
    </row>
    <row r="2100" spans="2:4" ht="14.5" x14ac:dyDescent="0.35">
      <c r="B2100" s="119" t="s">
        <v>7290</v>
      </c>
      <c r="C2100" s="122" t="s">
        <v>7291</v>
      </c>
      <c r="D2100" s="118" t="s">
        <v>10787</v>
      </c>
    </row>
    <row r="2101" spans="2:4" ht="14.5" x14ac:dyDescent="0.35">
      <c r="B2101" s="119" t="s">
        <v>5040</v>
      </c>
      <c r="C2101" s="122" t="s">
        <v>5041</v>
      </c>
      <c r="D2101" s="118" t="s">
        <v>10787</v>
      </c>
    </row>
    <row r="2102" spans="2:4" ht="14.5" x14ac:dyDescent="0.35">
      <c r="B2102" s="119" t="s">
        <v>7850</v>
      </c>
      <c r="C2102" s="122" t="s">
        <v>7851</v>
      </c>
      <c r="D2102" s="118" t="s">
        <v>10787</v>
      </c>
    </row>
    <row r="2103" spans="2:4" ht="14.5" x14ac:dyDescent="0.35">
      <c r="B2103" s="119" t="s">
        <v>5038</v>
      </c>
      <c r="C2103" s="122" t="s">
        <v>5039</v>
      </c>
      <c r="D2103" s="118" t="s">
        <v>10787</v>
      </c>
    </row>
    <row r="2104" spans="2:4" ht="14.5" x14ac:dyDescent="0.35">
      <c r="B2104" s="119" t="s">
        <v>7848</v>
      </c>
      <c r="C2104" s="122" t="s">
        <v>7849</v>
      </c>
      <c r="D2104" s="118" t="s">
        <v>10787</v>
      </c>
    </row>
    <row r="2105" spans="2:4" ht="14.5" x14ac:dyDescent="0.35">
      <c r="B2105" s="119" t="s">
        <v>5712</v>
      </c>
      <c r="C2105" s="122" t="s">
        <v>5713</v>
      </c>
      <c r="D2105" s="118" t="s">
        <v>10787</v>
      </c>
    </row>
    <row r="2106" spans="2:4" ht="14.5" x14ac:dyDescent="0.35">
      <c r="B2106" s="119" t="s">
        <v>7206</v>
      </c>
      <c r="C2106" s="122" t="s">
        <v>7207</v>
      </c>
      <c r="D2106" s="118" t="s">
        <v>10787</v>
      </c>
    </row>
    <row r="2107" spans="2:4" ht="14.5" x14ac:dyDescent="0.35">
      <c r="B2107" s="119" t="s">
        <v>5052</v>
      </c>
      <c r="C2107" s="122" t="s">
        <v>5053</v>
      </c>
      <c r="D2107" s="118" t="s">
        <v>10787</v>
      </c>
    </row>
    <row r="2108" spans="2:4" ht="14.5" x14ac:dyDescent="0.35">
      <c r="B2108" s="119">
        <v>5033</v>
      </c>
      <c r="C2108" s="122" t="s">
        <v>5322</v>
      </c>
      <c r="D2108" s="118" t="s">
        <v>7940</v>
      </c>
    </row>
    <row r="2109" spans="2:4" ht="14.5" x14ac:dyDescent="0.35">
      <c r="B2109" s="119">
        <v>985.43</v>
      </c>
      <c r="C2109" s="122" t="s">
        <v>964</v>
      </c>
      <c r="D2109" s="118" t="s">
        <v>7934</v>
      </c>
    </row>
    <row r="2110" spans="2:4" ht="14.5" x14ac:dyDescent="0.35">
      <c r="B2110" s="119" t="s">
        <v>3037</v>
      </c>
      <c r="C2110" s="122" t="s">
        <v>3038</v>
      </c>
      <c r="D2110" s="118" t="s">
        <v>7943</v>
      </c>
    </row>
    <row r="2111" spans="2:4" ht="14.5" x14ac:dyDescent="0.35">
      <c r="B2111" s="119" t="s">
        <v>3039</v>
      </c>
      <c r="C2111" s="122" t="s">
        <v>7314</v>
      </c>
      <c r="D2111" s="118" t="s">
        <v>7943</v>
      </c>
    </row>
    <row r="2112" spans="2:4" ht="14.5" x14ac:dyDescent="0.35">
      <c r="B2112" s="119" t="s">
        <v>3035</v>
      </c>
      <c r="C2112" s="122" t="s">
        <v>3036</v>
      </c>
      <c r="D2112" s="118" t="s">
        <v>7943</v>
      </c>
    </row>
    <row r="2113" spans="2:4" ht="14.5" x14ac:dyDescent="0.35">
      <c r="B2113" s="119">
        <v>111</v>
      </c>
      <c r="C2113" s="122" t="s">
        <v>739</v>
      </c>
      <c r="D2113" s="118" t="s">
        <v>10787</v>
      </c>
    </row>
    <row r="2114" spans="2:4" ht="14.5" x14ac:dyDescent="0.35">
      <c r="B2114" s="119" t="s">
        <v>3767</v>
      </c>
      <c r="C2114" s="122" t="s">
        <v>3768</v>
      </c>
      <c r="D2114" s="118" t="s">
        <v>10787</v>
      </c>
    </row>
    <row r="2115" spans="2:4" ht="14.5" x14ac:dyDescent="0.35">
      <c r="B2115" s="119" t="s">
        <v>6782</v>
      </c>
      <c r="C2115" s="122" t="s">
        <v>6783</v>
      </c>
      <c r="D2115" s="118" t="s">
        <v>10787</v>
      </c>
    </row>
    <row r="2116" spans="2:4" ht="14.5" x14ac:dyDescent="0.35">
      <c r="B2116" s="119">
        <v>8082</v>
      </c>
      <c r="C2116" s="122" t="s">
        <v>9117</v>
      </c>
      <c r="D2116" s="118" t="s">
        <v>10787</v>
      </c>
    </row>
    <row r="2117" spans="2:4" ht="14.5" x14ac:dyDescent="0.35">
      <c r="B2117" s="119" t="s">
        <v>3178</v>
      </c>
      <c r="C2117" s="122" t="s">
        <v>9474</v>
      </c>
      <c r="D2117" s="118" t="s">
        <v>7935</v>
      </c>
    </row>
    <row r="2118" spans="2:4" ht="14.5" x14ac:dyDescent="0.35">
      <c r="B2118" s="119" t="s">
        <v>6340</v>
      </c>
      <c r="C2118" s="122" t="s">
        <v>6341</v>
      </c>
      <c r="D2118" s="118" t="s">
        <v>10787</v>
      </c>
    </row>
    <row r="2119" spans="2:4" ht="14.5" x14ac:dyDescent="0.35">
      <c r="B2119" s="119">
        <v>8290</v>
      </c>
      <c r="C2119" s="122" t="s">
        <v>1437</v>
      </c>
      <c r="D2119" s="118" t="s">
        <v>10787</v>
      </c>
    </row>
    <row r="2120" spans="2:4" ht="14.5" x14ac:dyDescent="0.35">
      <c r="B2120" s="119">
        <v>5517</v>
      </c>
      <c r="C2120" s="122" t="s">
        <v>7288</v>
      </c>
      <c r="D2120" s="118" t="s">
        <v>7940</v>
      </c>
    </row>
    <row r="2121" spans="2:4" ht="14.5" x14ac:dyDescent="0.35">
      <c r="B2121" s="119">
        <v>5503</v>
      </c>
      <c r="C2121" s="122" t="s">
        <v>5855</v>
      </c>
      <c r="D2121" s="118" t="s">
        <v>7940</v>
      </c>
    </row>
    <row r="2122" spans="2:4" ht="14.5" x14ac:dyDescent="0.35">
      <c r="B2122" s="119">
        <v>8004</v>
      </c>
      <c r="C2122" s="122" t="s">
        <v>10516</v>
      </c>
      <c r="D2122" s="118" t="s">
        <v>7940</v>
      </c>
    </row>
    <row r="2123" spans="2:4" ht="14.5" x14ac:dyDescent="0.35">
      <c r="B2123" s="119" t="s">
        <v>4525</v>
      </c>
      <c r="C2123" s="122" t="s">
        <v>4526</v>
      </c>
      <c r="D2123" s="118" t="s">
        <v>7935</v>
      </c>
    </row>
    <row r="2124" spans="2:4" ht="14.5" x14ac:dyDescent="0.35">
      <c r="B2124" s="119" t="s">
        <v>6342</v>
      </c>
      <c r="C2124" s="122" t="s">
        <v>6343</v>
      </c>
      <c r="D2124" s="118" t="s">
        <v>10787</v>
      </c>
    </row>
    <row r="2125" spans="2:4" ht="14.5" x14ac:dyDescent="0.35">
      <c r="B2125" s="119" t="s">
        <v>2352</v>
      </c>
      <c r="C2125" s="122" t="s">
        <v>6343</v>
      </c>
      <c r="D2125" s="118" t="s">
        <v>10787</v>
      </c>
    </row>
    <row r="2126" spans="2:4" ht="14.5" x14ac:dyDescent="0.35">
      <c r="B2126" s="119" t="s">
        <v>6111</v>
      </c>
      <c r="C2126" s="122" t="s">
        <v>6343</v>
      </c>
      <c r="D2126" s="118" t="s">
        <v>10787</v>
      </c>
    </row>
    <row r="2127" spans="2:4" ht="14.5" x14ac:dyDescent="0.35">
      <c r="B2127" s="119" t="s">
        <v>6110</v>
      </c>
      <c r="C2127" s="122" t="s">
        <v>6343</v>
      </c>
      <c r="D2127" s="118" t="s">
        <v>10787</v>
      </c>
    </row>
    <row r="2128" spans="2:4" ht="14.5" x14ac:dyDescent="0.35">
      <c r="B2128" s="119" t="s">
        <v>8664</v>
      </c>
      <c r="C2128" s="122" t="s">
        <v>8665</v>
      </c>
      <c r="D2128" s="118" t="s">
        <v>7936</v>
      </c>
    </row>
    <row r="2129" spans="2:4" ht="14.5" x14ac:dyDescent="0.35">
      <c r="B2129" s="119">
        <v>550</v>
      </c>
      <c r="C2129" s="122" t="s">
        <v>6815</v>
      </c>
      <c r="D2129" s="118" t="s">
        <v>10787</v>
      </c>
    </row>
    <row r="2130" spans="2:4" ht="14.5" x14ac:dyDescent="0.35">
      <c r="B2130" s="119">
        <v>550.1</v>
      </c>
      <c r="C2130" s="122" t="s">
        <v>6815</v>
      </c>
      <c r="D2130" s="118" t="s">
        <v>10787</v>
      </c>
    </row>
    <row r="2131" spans="2:4" ht="14.5" x14ac:dyDescent="0.35">
      <c r="B2131" s="119" t="s">
        <v>3782</v>
      </c>
      <c r="C2131" s="122" t="s">
        <v>3783</v>
      </c>
      <c r="D2131" s="118" t="s">
        <v>10787</v>
      </c>
    </row>
    <row r="2132" spans="2:4" ht="14.5" x14ac:dyDescent="0.35">
      <c r="B2132" s="119" t="s">
        <v>3780</v>
      </c>
      <c r="C2132" s="122" t="s">
        <v>3781</v>
      </c>
      <c r="D2132" s="118" t="s">
        <v>10787</v>
      </c>
    </row>
    <row r="2133" spans="2:4" ht="14.5" x14ac:dyDescent="0.35">
      <c r="B2133" s="119" t="s">
        <v>3177</v>
      </c>
      <c r="C2133" s="122" t="s">
        <v>8944</v>
      </c>
      <c r="D2133" s="118" t="s">
        <v>7935</v>
      </c>
    </row>
    <row r="2134" spans="2:4" ht="14.5" x14ac:dyDescent="0.35">
      <c r="B2134" s="119" t="s">
        <v>6425</v>
      </c>
      <c r="C2134" s="122" t="s">
        <v>8944</v>
      </c>
      <c r="D2134" s="118" t="s">
        <v>7944</v>
      </c>
    </row>
    <row r="2135" spans="2:4" ht="14.5" x14ac:dyDescent="0.35">
      <c r="B2135" s="119">
        <v>8310</v>
      </c>
      <c r="C2135" s="122" t="s">
        <v>8944</v>
      </c>
      <c r="D2135" s="118" t="s">
        <v>10787</v>
      </c>
    </row>
    <row r="2136" spans="2:4" ht="14.5" x14ac:dyDescent="0.35">
      <c r="B2136" s="119" t="s">
        <v>4850</v>
      </c>
      <c r="C2136" s="122" t="s">
        <v>6161</v>
      </c>
      <c r="D2136" s="118" t="s">
        <v>7935</v>
      </c>
    </row>
    <row r="2137" spans="2:4" ht="14.5" x14ac:dyDescent="0.35">
      <c r="B2137" s="119">
        <v>5515</v>
      </c>
      <c r="C2137" s="122" t="s">
        <v>6161</v>
      </c>
      <c r="D2137" s="118" t="s">
        <v>7940</v>
      </c>
    </row>
    <row r="2138" spans="2:4" ht="14.5" x14ac:dyDescent="0.35">
      <c r="B2138" s="119">
        <v>610</v>
      </c>
      <c r="C2138" s="122" t="s">
        <v>6161</v>
      </c>
      <c r="D2138" s="118" t="s">
        <v>10787</v>
      </c>
    </row>
    <row r="2139" spans="2:4" ht="14.5" x14ac:dyDescent="0.35">
      <c r="B2139" s="119">
        <v>8100</v>
      </c>
      <c r="C2139" s="122" t="s">
        <v>6161</v>
      </c>
      <c r="D2139" s="118" t="s">
        <v>10787</v>
      </c>
    </row>
    <row r="2140" spans="2:4" ht="14.5" x14ac:dyDescent="0.35">
      <c r="B2140" s="119">
        <v>1654</v>
      </c>
      <c r="C2140" s="122" t="s">
        <v>804</v>
      </c>
      <c r="D2140" s="118" t="s">
        <v>10787</v>
      </c>
    </row>
    <row r="2141" spans="2:4" ht="14.5" x14ac:dyDescent="0.35">
      <c r="B2141" s="119">
        <v>5506</v>
      </c>
      <c r="C2141" s="122" t="s">
        <v>3309</v>
      </c>
      <c r="D2141" s="118" t="s">
        <v>7940</v>
      </c>
    </row>
    <row r="2142" spans="2:4" ht="14.5" x14ac:dyDescent="0.35">
      <c r="B2142" s="119">
        <v>258.10000000000002</v>
      </c>
      <c r="C2142" s="122" t="s">
        <v>1466</v>
      </c>
      <c r="D2142" s="118" t="s">
        <v>10787</v>
      </c>
    </row>
    <row r="2143" spans="2:4" ht="14.5" x14ac:dyDescent="0.35">
      <c r="B2143" s="119" t="s">
        <v>3769</v>
      </c>
      <c r="C2143" s="122" t="s">
        <v>1466</v>
      </c>
      <c r="D2143" s="118" t="s">
        <v>10787</v>
      </c>
    </row>
    <row r="2144" spans="2:4" ht="14.5" x14ac:dyDescent="0.35">
      <c r="B2144" s="119">
        <v>7610</v>
      </c>
      <c r="C2144" s="122" t="s">
        <v>1466</v>
      </c>
      <c r="D2144" s="118" t="s">
        <v>10787</v>
      </c>
    </row>
    <row r="2145" spans="2:4" ht="14.5" x14ac:dyDescent="0.35">
      <c r="B2145" s="119" t="s">
        <v>4648</v>
      </c>
      <c r="C2145" s="122" t="s">
        <v>4649</v>
      </c>
      <c r="D2145" s="118" t="s">
        <v>7944</v>
      </c>
    </row>
    <row r="2146" spans="2:4" ht="14.5" x14ac:dyDescent="0.35">
      <c r="B2146" s="119">
        <v>973.53</v>
      </c>
      <c r="C2146" s="122" t="s">
        <v>4029</v>
      </c>
      <c r="D2146" s="118" t="s">
        <v>7934</v>
      </c>
    </row>
    <row r="2147" spans="2:4" ht="14.5" x14ac:dyDescent="0.35">
      <c r="B2147" s="119" t="s">
        <v>2029</v>
      </c>
      <c r="C2147" s="122" t="s">
        <v>9564</v>
      </c>
      <c r="D2147" s="118" t="s">
        <v>7935</v>
      </c>
    </row>
    <row r="2148" spans="2:4" ht="14.5" x14ac:dyDescent="0.35">
      <c r="B2148" s="119" t="s">
        <v>9563</v>
      </c>
      <c r="C2148" s="122" t="s">
        <v>9564</v>
      </c>
      <c r="D2148" s="118" t="s">
        <v>7936</v>
      </c>
    </row>
    <row r="2149" spans="2:4" ht="14.5" x14ac:dyDescent="0.35">
      <c r="B2149" s="119" t="s">
        <v>4647</v>
      </c>
      <c r="C2149" s="122" t="s">
        <v>9564</v>
      </c>
      <c r="D2149" s="118" t="s">
        <v>7944</v>
      </c>
    </row>
    <row r="2150" spans="2:4" ht="14.5" x14ac:dyDescent="0.35">
      <c r="B2150" s="119" t="s">
        <v>815</v>
      </c>
      <c r="C2150" s="122" t="s">
        <v>9564</v>
      </c>
      <c r="D2150" s="118" t="s">
        <v>7944</v>
      </c>
    </row>
    <row r="2151" spans="2:4" ht="14.5" x14ac:dyDescent="0.35">
      <c r="B2151" s="119" t="s">
        <v>7835</v>
      </c>
      <c r="C2151" s="122" t="s">
        <v>7836</v>
      </c>
      <c r="D2151" s="118" t="s">
        <v>7935</v>
      </c>
    </row>
    <row r="2152" spans="2:4" ht="14.5" x14ac:dyDescent="0.35">
      <c r="B2152" s="119" t="s">
        <v>7837</v>
      </c>
      <c r="C2152" s="122" t="s">
        <v>7838</v>
      </c>
      <c r="D2152" s="118" t="s">
        <v>7935</v>
      </c>
    </row>
    <row r="2153" spans="2:4" ht="14.5" x14ac:dyDescent="0.35">
      <c r="B2153" s="119" t="s">
        <v>10999</v>
      </c>
      <c r="C2153" s="122" t="s">
        <v>11000</v>
      </c>
      <c r="D2153" s="118" t="s">
        <v>7935</v>
      </c>
    </row>
    <row r="2154" spans="2:4" ht="14.5" x14ac:dyDescent="0.35">
      <c r="B2154" s="119" t="s">
        <v>3237</v>
      </c>
      <c r="C2154" s="122" t="s">
        <v>3238</v>
      </c>
      <c r="D2154" s="118" t="s">
        <v>7935</v>
      </c>
    </row>
    <row r="2155" spans="2:4" ht="14.5" x14ac:dyDescent="0.35">
      <c r="B2155" s="119" t="s">
        <v>7826</v>
      </c>
      <c r="C2155" s="122" t="s">
        <v>7827</v>
      </c>
      <c r="D2155" s="118" t="s">
        <v>10787</v>
      </c>
    </row>
    <row r="2156" spans="2:4" ht="14.5" x14ac:dyDescent="0.35">
      <c r="B2156" s="119" t="s">
        <v>8849</v>
      </c>
      <c r="C2156" s="122" t="s">
        <v>8850</v>
      </c>
      <c r="D2156" s="118" t="s">
        <v>10787</v>
      </c>
    </row>
    <row r="2157" spans="2:4" ht="14.5" x14ac:dyDescent="0.35">
      <c r="B2157" s="119" t="s">
        <v>961</v>
      </c>
      <c r="C2157" s="122" t="s">
        <v>962</v>
      </c>
      <c r="D2157" s="118" t="s">
        <v>7944</v>
      </c>
    </row>
    <row r="2158" spans="2:4" ht="14.5" x14ac:dyDescent="0.35">
      <c r="B2158" s="119" t="s">
        <v>7834</v>
      </c>
      <c r="C2158" s="122" t="s">
        <v>2176</v>
      </c>
      <c r="D2158" s="118" t="s">
        <v>7944</v>
      </c>
    </row>
    <row r="2159" spans="2:4" ht="14.5" x14ac:dyDescent="0.35">
      <c r="B2159" s="119" t="s">
        <v>1528</v>
      </c>
      <c r="C2159" s="122" t="s">
        <v>1529</v>
      </c>
      <c r="D2159" s="118" t="s">
        <v>7944</v>
      </c>
    </row>
    <row r="2160" spans="2:4" ht="14.5" x14ac:dyDescent="0.35">
      <c r="B2160" s="119" t="s">
        <v>4021</v>
      </c>
      <c r="C2160" s="122" t="s">
        <v>4022</v>
      </c>
      <c r="D2160" s="118" t="s">
        <v>7944</v>
      </c>
    </row>
    <row r="2161" spans="2:4" ht="14.5" x14ac:dyDescent="0.35">
      <c r="B2161" s="119" t="s">
        <v>1526</v>
      </c>
      <c r="C2161" s="122" t="s">
        <v>1527</v>
      </c>
      <c r="D2161" s="118" t="s">
        <v>7944</v>
      </c>
    </row>
    <row r="2162" spans="2:4" ht="14.5" x14ac:dyDescent="0.35">
      <c r="B2162" s="119" t="s">
        <v>860</v>
      </c>
      <c r="C2162" s="122" t="s">
        <v>861</v>
      </c>
      <c r="D2162" s="118" t="s">
        <v>10787</v>
      </c>
    </row>
    <row r="2163" spans="2:4" ht="14.5" x14ac:dyDescent="0.35">
      <c r="B2163" s="119" t="s">
        <v>3212</v>
      </c>
      <c r="C2163" s="122" t="s">
        <v>859</v>
      </c>
      <c r="D2163" s="118" t="s">
        <v>10787</v>
      </c>
    </row>
    <row r="2164" spans="2:4" ht="14.5" x14ac:dyDescent="0.35">
      <c r="B2164" s="119" t="s">
        <v>8847</v>
      </c>
      <c r="C2164" s="122" t="s">
        <v>8848</v>
      </c>
      <c r="D2164" s="118" t="s">
        <v>10787</v>
      </c>
    </row>
    <row r="2165" spans="2:4" ht="14.5" x14ac:dyDescent="0.35">
      <c r="B2165" s="119" t="s">
        <v>3111</v>
      </c>
      <c r="C2165" s="122" t="s">
        <v>3112</v>
      </c>
      <c r="D2165" s="118" t="s">
        <v>10787</v>
      </c>
    </row>
    <row r="2166" spans="2:4" ht="14.5" x14ac:dyDescent="0.35">
      <c r="B2166" s="119" t="s">
        <v>9631</v>
      </c>
      <c r="C2166" s="122" t="s">
        <v>9632</v>
      </c>
      <c r="D2166" s="118" t="s">
        <v>10787</v>
      </c>
    </row>
    <row r="2167" spans="2:4" ht="14.5" x14ac:dyDescent="0.35">
      <c r="B2167" s="119" t="s">
        <v>9629</v>
      </c>
      <c r="C2167" s="122" t="s">
        <v>9630</v>
      </c>
      <c r="D2167" s="118" t="s">
        <v>10787</v>
      </c>
    </row>
    <row r="2168" spans="2:4" ht="14.5" x14ac:dyDescent="0.35">
      <c r="B2168" s="119">
        <v>1013</v>
      </c>
      <c r="C2168" s="122" t="s">
        <v>10840</v>
      </c>
      <c r="D2168" s="118" t="s">
        <v>7940</v>
      </c>
    </row>
    <row r="2169" spans="2:4" ht="14.5" x14ac:dyDescent="0.35">
      <c r="B2169" s="119" t="s">
        <v>3113</v>
      </c>
      <c r="C2169" s="122" t="s">
        <v>3114</v>
      </c>
      <c r="D2169" s="118" t="s">
        <v>10787</v>
      </c>
    </row>
    <row r="2170" spans="2:4" ht="14.5" x14ac:dyDescent="0.35">
      <c r="B2170" s="119">
        <v>1612</v>
      </c>
      <c r="C2170" s="122" t="s">
        <v>787</v>
      </c>
      <c r="D2170" s="118" t="s">
        <v>7940</v>
      </c>
    </row>
    <row r="2171" spans="2:4" ht="14.5" x14ac:dyDescent="0.35">
      <c r="B2171" s="119" t="s">
        <v>5442</v>
      </c>
      <c r="C2171" s="122" t="s">
        <v>5443</v>
      </c>
      <c r="D2171" s="118" t="s">
        <v>7935</v>
      </c>
    </row>
    <row r="2172" spans="2:4" ht="14.5" x14ac:dyDescent="0.35">
      <c r="B2172" s="119" t="s">
        <v>3120</v>
      </c>
      <c r="C2172" s="122" t="s">
        <v>3121</v>
      </c>
      <c r="D2172" s="118" t="s">
        <v>7936</v>
      </c>
    </row>
    <row r="2173" spans="2:4" ht="14.5" x14ac:dyDescent="0.35">
      <c r="B2173" s="119" t="s">
        <v>2612</v>
      </c>
      <c r="C2173" s="122" t="s">
        <v>2613</v>
      </c>
      <c r="D2173" s="118" t="s">
        <v>7944</v>
      </c>
    </row>
    <row r="2174" spans="2:4" ht="14.5" x14ac:dyDescent="0.35">
      <c r="B2174" s="119">
        <v>602</v>
      </c>
      <c r="C2174" s="122" t="s">
        <v>7099</v>
      </c>
      <c r="D2174" s="118" t="s">
        <v>10787</v>
      </c>
    </row>
    <row r="2175" spans="2:4" ht="14.5" x14ac:dyDescent="0.35">
      <c r="B2175" s="119">
        <v>601</v>
      </c>
      <c r="C2175" s="122" t="s">
        <v>10025</v>
      </c>
      <c r="D2175" s="118" t="s">
        <v>10787</v>
      </c>
    </row>
    <row r="2176" spans="2:4" ht="14.5" x14ac:dyDescent="0.35">
      <c r="B2176" s="119" t="s">
        <v>3708</v>
      </c>
      <c r="C2176" s="122" t="s">
        <v>3709</v>
      </c>
      <c r="D2176" s="118" t="s">
        <v>7944</v>
      </c>
    </row>
    <row r="2177" spans="2:4" ht="14.5" x14ac:dyDescent="0.35">
      <c r="B2177" s="119">
        <v>9021</v>
      </c>
      <c r="C2177" s="122" t="s">
        <v>6168</v>
      </c>
      <c r="D2177" s="118" t="s">
        <v>10787</v>
      </c>
    </row>
    <row r="2178" spans="2:4" ht="14.5" x14ac:dyDescent="0.35">
      <c r="B2178" s="119" t="s">
        <v>7185</v>
      </c>
      <c r="C2178" s="122" t="s">
        <v>7186</v>
      </c>
      <c r="D2178" s="118" t="s">
        <v>10787</v>
      </c>
    </row>
    <row r="2179" spans="2:4" ht="14.5" x14ac:dyDescent="0.35">
      <c r="B2179" s="119" t="s">
        <v>7181</v>
      </c>
      <c r="C2179" s="122" t="s">
        <v>7182</v>
      </c>
      <c r="D2179" s="118" t="s">
        <v>10787</v>
      </c>
    </row>
    <row r="2180" spans="2:4" ht="14.5" x14ac:dyDescent="0.35">
      <c r="B2180" s="119">
        <v>624</v>
      </c>
      <c r="C2180" s="122" t="s">
        <v>11121</v>
      </c>
      <c r="D2180" s="118" t="s">
        <v>10787</v>
      </c>
    </row>
    <row r="2181" spans="2:4" ht="14.5" x14ac:dyDescent="0.35">
      <c r="B2181" s="119" t="s">
        <v>1117</v>
      </c>
      <c r="C2181" s="122" t="s">
        <v>2919</v>
      </c>
      <c r="D2181" s="118" t="s">
        <v>7936</v>
      </c>
    </row>
    <row r="2182" spans="2:4" ht="14.5" x14ac:dyDescent="0.35">
      <c r="B2182" s="119">
        <v>524.20000000000005</v>
      </c>
      <c r="C2182" s="122" t="s">
        <v>2360</v>
      </c>
      <c r="D2182" s="118" t="s">
        <v>10787</v>
      </c>
    </row>
    <row r="2183" spans="2:4" ht="14.5" x14ac:dyDescent="0.35">
      <c r="B2183" s="119">
        <v>524.1</v>
      </c>
      <c r="C2183" s="122" t="s">
        <v>2361</v>
      </c>
      <c r="D2183" s="118" t="s">
        <v>10787</v>
      </c>
    </row>
    <row r="2184" spans="2:4" ht="14.5" x14ac:dyDescent="0.35">
      <c r="B2184" s="119" t="s">
        <v>9627</v>
      </c>
      <c r="C2184" s="122" t="s">
        <v>9628</v>
      </c>
      <c r="D2184" s="118" t="s">
        <v>10787</v>
      </c>
    </row>
    <row r="2185" spans="2:4" ht="14.5" x14ac:dyDescent="0.35">
      <c r="B2185" s="119" t="s">
        <v>9625</v>
      </c>
      <c r="C2185" s="122" t="s">
        <v>9626</v>
      </c>
      <c r="D2185" s="118" t="s">
        <v>10787</v>
      </c>
    </row>
    <row r="2186" spans="2:4" ht="14.5" x14ac:dyDescent="0.35">
      <c r="B2186" s="119">
        <v>1660</v>
      </c>
      <c r="C2186" s="122" t="s">
        <v>8449</v>
      </c>
      <c r="D2186" s="118" t="s">
        <v>10787</v>
      </c>
    </row>
    <row r="2187" spans="2:4" ht="14.5" x14ac:dyDescent="0.35">
      <c r="B2187" s="119" t="s">
        <v>9623</v>
      </c>
      <c r="C2187" s="122" t="s">
        <v>9624</v>
      </c>
      <c r="D2187" s="118" t="s">
        <v>10787</v>
      </c>
    </row>
    <row r="2188" spans="2:4" ht="14.5" x14ac:dyDescent="0.35">
      <c r="B2188" s="119" t="s">
        <v>7376</v>
      </c>
      <c r="C2188" s="122" t="s">
        <v>7377</v>
      </c>
      <c r="D2188" s="118" t="s">
        <v>10787</v>
      </c>
    </row>
    <row r="2189" spans="2:4" ht="14.5" x14ac:dyDescent="0.35">
      <c r="B2189" s="119" t="s">
        <v>9370</v>
      </c>
      <c r="C2189" s="122" t="s">
        <v>9371</v>
      </c>
      <c r="D2189" s="118" t="s">
        <v>10787</v>
      </c>
    </row>
    <row r="2190" spans="2:4" ht="14.5" x14ac:dyDescent="0.35">
      <c r="B2190" s="119" t="s">
        <v>9621</v>
      </c>
      <c r="C2190" s="122" t="s">
        <v>9622</v>
      </c>
      <c r="D2190" s="118" t="s">
        <v>10787</v>
      </c>
    </row>
    <row r="2191" spans="2:4" ht="14.5" x14ac:dyDescent="0.35">
      <c r="B2191" s="119" t="s">
        <v>7375</v>
      </c>
      <c r="C2191" s="122" t="s">
        <v>9622</v>
      </c>
      <c r="D2191" s="118" t="s">
        <v>10787</v>
      </c>
    </row>
    <row r="2192" spans="2:4" ht="14.5" x14ac:dyDescent="0.35">
      <c r="B2192" s="119" t="s">
        <v>9372</v>
      </c>
      <c r="C2192" s="122" t="s">
        <v>9373</v>
      </c>
      <c r="D2192" s="118" t="s">
        <v>10787</v>
      </c>
    </row>
    <row r="2193" spans="2:4" ht="14.5" x14ac:dyDescent="0.35">
      <c r="B2193" s="119">
        <v>5008</v>
      </c>
      <c r="C2193" s="122" t="s">
        <v>3304</v>
      </c>
      <c r="D2193" s="118" t="s">
        <v>7940</v>
      </c>
    </row>
    <row r="2194" spans="2:4" ht="14.5" x14ac:dyDescent="0.35">
      <c r="B2194" s="119">
        <v>1613</v>
      </c>
      <c r="C2194" s="122" t="s">
        <v>786</v>
      </c>
      <c r="D2194" s="118" t="s">
        <v>7940</v>
      </c>
    </row>
    <row r="2195" spans="2:4" ht="14.5" x14ac:dyDescent="0.35">
      <c r="B2195" s="119" t="s">
        <v>6530</v>
      </c>
      <c r="C2195" s="122" t="s">
        <v>6531</v>
      </c>
      <c r="D2195" s="118" t="s">
        <v>10787</v>
      </c>
    </row>
    <row r="2196" spans="2:4" ht="14.5" x14ac:dyDescent="0.35">
      <c r="B2196" s="119" t="s">
        <v>6182</v>
      </c>
      <c r="C2196" s="122" t="s">
        <v>6183</v>
      </c>
      <c r="D2196" s="118" t="s">
        <v>10787</v>
      </c>
    </row>
    <row r="2197" spans="2:4" ht="14.5" x14ac:dyDescent="0.35">
      <c r="B2197" s="119" t="s">
        <v>3109</v>
      </c>
      <c r="C2197" s="122" t="s">
        <v>4014</v>
      </c>
      <c r="D2197" s="118" t="s">
        <v>10787</v>
      </c>
    </row>
    <row r="2198" spans="2:4" ht="14.5" x14ac:dyDescent="0.35">
      <c r="B2198" s="119" t="s">
        <v>8280</v>
      </c>
      <c r="C2198" s="122" t="s">
        <v>8279</v>
      </c>
      <c r="D2198" s="118" t="s">
        <v>7934</v>
      </c>
    </row>
    <row r="2199" spans="2:4" ht="14.5" x14ac:dyDescent="0.35">
      <c r="B2199" s="119" t="s">
        <v>8278</v>
      </c>
      <c r="C2199" s="122" t="s">
        <v>8279</v>
      </c>
      <c r="D2199" s="118" t="s">
        <v>7934</v>
      </c>
    </row>
    <row r="2200" spans="2:4" ht="14.5" x14ac:dyDescent="0.35">
      <c r="B2200" s="119" t="s">
        <v>7392</v>
      </c>
      <c r="C2200" s="122" t="s">
        <v>7393</v>
      </c>
      <c r="D2200" s="118" t="s">
        <v>10787</v>
      </c>
    </row>
    <row r="2201" spans="2:4" ht="14.5" x14ac:dyDescent="0.35">
      <c r="B2201" s="119" t="s">
        <v>9368</v>
      </c>
      <c r="C2201" s="122" t="s">
        <v>9369</v>
      </c>
      <c r="D2201" s="118" t="s">
        <v>10787</v>
      </c>
    </row>
    <row r="2202" spans="2:4" ht="14.5" x14ac:dyDescent="0.35">
      <c r="B2202" s="119" t="s">
        <v>9030</v>
      </c>
      <c r="C2202" s="122" t="s">
        <v>9031</v>
      </c>
      <c r="D2202" s="118" t="s">
        <v>10787</v>
      </c>
    </row>
    <row r="2203" spans="2:4" ht="14.5" x14ac:dyDescent="0.35">
      <c r="B2203" s="119" t="s">
        <v>10697</v>
      </c>
      <c r="C2203" s="122" t="s">
        <v>10698</v>
      </c>
      <c r="D2203" s="118" t="s">
        <v>7935</v>
      </c>
    </row>
    <row r="2204" spans="2:4" ht="14.5" x14ac:dyDescent="0.35">
      <c r="B2204" s="119">
        <v>901</v>
      </c>
      <c r="C2204" s="122" t="s">
        <v>10742</v>
      </c>
      <c r="D2204" s="118" t="s">
        <v>10787</v>
      </c>
    </row>
    <row r="2205" spans="2:4" ht="14.5" x14ac:dyDescent="0.35">
      <c r="B2205" s="119" t="s">
        <v>7823</v>
      </c>
      <c r="C2205" s="122" t="s">
        <v>7824</v>
      </c>
      <c r="D2205" s="118" t="s">
        <v>7936</v>
      </c>
    </row>
    <row r="2206" spans="2:4" ht="14.5" x14ac:dyDescent="0.35">
      <c r="B2206" s="119" t="s">
        <v>7821</v>
      </c>
      <c r="C2206" s="122" t="s">
        <v>7822</v>
      </c>
      <c r="D2206" s="118" t="s">
        <v>7936</v>
      </c>
    </row>
    <row r="2207" spans="2:4" ht="14.5" x14ac:dyDescent="0.35">
      <c r="B2207" s="119" t="s">
        <v>3310</v>
      </c>
      <c r="C2207" s="122" t="s">
        <v>3311</v>
      </c>
      <c r="D2207" s="118" t="s">
        <v>7936</v>
      </c>
    </row>
    <row r="2208" spans="2:4" ht="14.5" x14ac:dyDescent="0.35">
      <c r="B2208" s="119" t="s">
        <v>2370</v>
      </c>
      <c r="C2208" s="122" t="s">
        <v>10692</v>
      </c>
      <c r="D2208" s="118" t="s">
        <v>7935</v>
      </c>
    </row>
    <row r="2209" spans="2:4" ht="14.5" x14ac:dyDescent="0.35">
      <c r="B2209" s="119" t="s">
        <v>10693</v>
      </c>
      <c r="C2209" s="122" t="s">
        <v>10694</v>
      </c>
      <c r="D2209" s="118" t="s">
        <v>7935</v>
      </c>
    </row>
    <row r="2210" spans="2:4" ht="14.5" x14ac:dyDescent="0.35">
      <c r="B2210" s="119" t="s">
        <v>10695</v>
      </c>
      <c r="C2210" s="122" t="s">
        <v>10696</v>
      </c>
      <c r="D2210" s="118" t="s">
        <v>7935</v>
      </c>
    </row>
    <row r="2211" spans="2:4" ht="14.5" x14ac:dyDescent="0.35">
      <c r="B2211" s="119">
        <v>902</v>
      </c>
      <c r="C2211" s="122" t="s">
        <v>10740</v>
      </c>
      <c r="D2211" s="118" t="s">
        <v>10787</v>
      </c>
    </row>
    <row r="2212" spans="2:4" ht="14.5" x14ac:dyDescent="0.35">
      <c r="B2212" s="119" t="s">
        <v>6808</v>
      </c>
      <c r="C2212" s="122" t="s">
        <v>6809</v>
      </c>
      <c r="D2212" s="118" t="s">
        <v>7936</v>
      </c>
    </row>
    <row r="2213" spans="2:4" ht="14.5" x14ac:dyDescent="0.35">
      <c r="B2213" s="119">
        <v>905</v>
      </c>
      <c r="C2213" s="122" t="s">
        <v>9571</v>
      </c>
      <c r="D2213" s="118" t="s">
        <v>10787</v>
      </c>
    </row>
    <row r="2214" spans="2:4" ht="14.5" x14ac:dyDescent="0.35">
      <c r="B2214" s="119">
        <v>114</v>
      </c>
      <c r="C2214" s="122" t="s">
        <v>738</v>
      </c>
      <c r="D2214" s="118" t="s">
        <v>10787</v>
      </c>
    </row>
    <row r="2215" spans="2:4" ht="14.5" x14ac:dyDescent="0.35">
      <c r="B2215" s="119" t="s">
        <v>1829</v>
      </c>
      <c r="C2215" s="122" t="s">
        <v>1830</v>
      </c>
      <c r="D2215" s="118" t="s">
        <v>7942</v>
      </c>
    </row>
    <row r="2216" spans="2:4" ht="14.5" x14ac:dyDescent="0.35">
      <c r="B2216" s="119" t="s">
        <v>7819</v>
      </c>
      <c r="C2216" s="122" t="s">
        <v>7820</v>
      </c>
      <c r="D2216" s="118" t="s">
        <v>7936</v>
      </c>
    </row>
    <row r="2217" spans="2:4" ht="14.5" x14ac:dyDescent="0.35">
      <c r="B2217" s="119" t="s">
        <v>10399</v>
      </c>
      <c r="C2217" s="122" t="s">
        <v>10400</v>
      </c>
      <c r="D2217" s="118" t="s">
        <v>7944</v>
      </c>
    </row>
    <row r="2218" spans="2:4" ht="14.5" x14ac:dyDescent="0.35">
      <c r="B2218" s="119" t="s">
        <v>10673</v>
      </c>
      <c r="C2218" s="122" t="s">
        <v>10674</v>
      </c>
      <c r="D2218" s="118" t="s">
        <v>10787</v>
      </c>
    </row>
    <row r="2219" spans="2:4" ht="14.5" x14ac:dyDescent="0.35">
      <c r="B2219" s="119" t="s">
        <v>7846</v>
      </c>
      <c r="C2219" s="122" t="s">
        <v>7847</v>
      </c>
      <c r="D2219" s="118" t="s">
        <v>10787</v>
      </c>
    </row>
    <row r="2220" spans="2:4" ht="14.5" x14ac:dyDescent="0.35">
      <c r="B2220" s="119" t="s">
        <v>4899</v>
      </c>
      <c r="C2220" s="122" t="s">
        <v>7845</v>
      </c>
      <c r="D2220" s="118" t="s">
        <v>10787</v>
      </c>
    </row>
    <row r="2221" spans="2:4" ht="14.5" x14ac:dyDescent="0.35">
      <c r="B2221" s="119" t="s">
        <v>8827</v>
      </c>
      <c r="C2221" s="122" t="s">
        <v>2838</v>
      </c>
      <c r="D2221" s="118" t="s">
        <v>7944</v>
      </c>
    </row>
    <row r="2222" spans="2:4" ht="14.5" x14ac:dyDescent="0.35">
      <c r="B2222" s="119">
        <v>900.1</v>
      </c>
      <c r="C2222" s="122" t="s">
        <v>10739</v>
      </c>
      <c r="D2222" s="118" t="s">
        <v>10787</v>
      </c>
    </row>
    <row r="2223" spans="2:4" ht="14.5" x14ac:dyDescent="0.35">
      <c r="B2223" s="119">
        <v>903</v>
      </c>
      <c r="C2223" s="122" t="s">
        <v>10739</v>
      </c>
      <c r="D2223" s="118" t="s">
        <v>10787</v>
      </c>
    </row>
    <row r="2224" spans="2:4" ht="14.5" x14ac:dyDescent="0.35">
      <c r="B2224" s="119" t="s">
        <v>2591</v>
      </c>
      <c r="C2224" s="122" t="s">
        <v>2592</v>
      </c>
      <c r="D2224" s="118" t="s">
        <v>7935</v>
      </c>
    </row>
    <row r="2225" spans="2:4" ht="14.5" x14ac:dyDescent="0.35">
      <c r="B2225" s="119" t="s">
        <v>2368</v>
      </c>
      <c r="C2225" s="122" t="s">
        <v>2369</v>
      </c>
      <c r="D2225" s="118" t="s">
        <v>7935</v>
      </c>
    </row>
    <row r="2226" spans="2:4" ht="14.5" x14ac:dyDescent="0.35">
      <c r="B2226" s="119" t="s">
        <v>8821</v>
      </c>
      <c r="C2226" s="122" t="s">
        <v>8822</v>
      </c>
      <c r="D2226" s="118" t="s">
        <v>7935</v>
      </c>
    </row>
    <row r="2227" spans="2:4" ht="14.5" x14ac:dyDescent="0.35">
      <c r="B2227" s="119" t="s">
        <v>7383</v>
      </c>
      <c r="C2227" s="122" t="s">
        <v>2840</v>
      </c>
      <c r="D2227" s="118" t="s">
        <v>7943</v>
      </c>
    </row>
    <row r="2228" spans="2:4" ht="14.5" x14ac:dyDescent="0.35">
      <c r="B2228" s="119" t="s">
        <v>7385</v>
      </c>
      <c r="C2228" s="122" t="s">
        <v>2841</v>
      </c>
      <c r="D2228" s="118" t="s">
        <v>7943</v>
      </c>
    </row>
    <row r="2229" spans="2:4" ht="14.5" x14ac:dyDescent="0.35">
      <c r="B2229" s="119" t="s">
        <v>7384</v>
      </c>
      <c r="C2229" s="122" t="s">
        <v>2841</v>
      </c>
      <c r="D2229" s="118" t="s">
        <v>7943</v>
      </c>
    </row>
    <row r="2230" spans="2:4" ht="14.5" x14ac:dyDescent="0.35">
      <c r="B2230" s="119" t="s">
        <v>7382</v>
      </c>
      <c r="C2230" s="122" t="s">
        <v>2841</v>
      </c>
      <c r="D2230" s="118" t="s">
        <v>7943</v>
      </c>
    </row>
    <row r="2231" spans="2:4" ht="14.5" x14ac:dyDescent="0.35">
      <c r="B2231" s="119" t="s">
        <v>4854</v>
      </c>
      <c r="C2231" s="122" t="s">
        <v>2841</v>
      </c>
      <c r="D2231" s="118" t="s">
        <v>7944</v>
      </c>
    </row>
    <row r="2232" spans="2:4" ht="14.5" x14ac:dyDescent="0.35">
      <c r="B2232" s="119" t="s">
        <v>1178</v>
      </c>
      <c r="C2232" s="122" t="s">
        <v>4675</v>
      </c>
      <c r="D2232" s="118" t="s">
        <v>7943</v>
      </c>
    </row>
    <row r="2233" spans="2:4" ht="14.5" x14ac:dyDescent="0.35">
      <c r="B2233" s="119" t="s">
        <v>11199</v>
      </c>
      <c r="C2233" s="122" t="s">
        <v>7386</v>
      </c>
      <c r="D2233" s="118" t="s">
        <v>7943</v>
      </c>
    </row>
    <row r="2234" spans="2:4" ht="14.5" x14ac:dyDescent="0.35">
      <c r="B2234" s="119" t="s">
        <v>5079</v>
      </c>
      <c r="C2234" s="122" t="s">
        <v>5080</v>
      </c>
      <c r="D2234" s="118" t="s">
        <v>10787</v>
      </c>
    </row>
    <row r="2235" spans="2:4" ht="14.5" x14ac:dyDescent="0.35">
      <c r="B2235" s="119" t="s">
        <v>5077</v>
      </c>
      <c r="C2235" s="122" t="s">
        <v>5078</v>
      </c>
      <c r="D2235" s="118" t="s">
        <v>10787</v>
      </c>
    </row>
    <row r="2236" spans="2:4" ht="14.5" x14ac:dyDescent="0.35">
      <c r="B2236" s="119" t="s">
        <v>5042</v>
      </c>
      <c r="C2236" s="122" t="s">
        <v>5043</v>
      </c>
      <c r="D2236" s="118" t="s">
        <v>10787</v>
      </c>
    </row>
    <row r="2237" spans="2:4" ht="14.5" x14ac:dyDescent="0.35">
      <c r="B2237" s="119" t="s">
        <v>7385</v>
      </c>
      <c r="C2237" s="122" t="s">
        <v>5720</v>
      </c>
      <c r="D2237" s="118" t="s">
        <v>10787</v>
      </c>
    </row>
    <row r="2238" spans="2:4" ht="14.5" x14ac:dyDescent="0.35">
      <c r="B2238" s="119" t="s">
        <v>865</v>
      </c>
      <c r="C2238" s="122" t="s">
        <v>866</v>
      </c>
      <c r="D2238" s="118" t="s">
        <v>7942</v>
      </c>
    </row>
    <row r="2239" spans="2:4" ht="14.5" x14ac:dyDescent="0.35">
      <c r="B2239" s="119" t="s">
        <v>4676</v>
      </c>
      <c r="C2239" s="122" t="s">
        <v>4677</v>
      </c>
      <c r="D2239" s="118" t="s">
        <v>7943</v>
      </c>
    </row>
    <row r="2240" spans="2:4" ht="14.5" x14ac:dyDescent="0.35">
      <c r="B2240" s="119">
        <v>903.1</v>
      </c>
      <c r="C2240" s="122" t="s">
        <v>10738</v>
      </c>
      <c r="D2240" s="118" t="s">
        <v>10787</v>
      </c>
    </row>
    <row r="2241" spans="2:4" ht="14.5" x14ac:dyDescent="0.35">
      <c r="B2241" s="119" t="s">
        <v>4676</v>
      </c>
      <c r="C2241" s="122" t="s">
        <v>5711</v>
      </c>
      <c r="D2241" s="118" t="s">
        <v>10787</v>
      </c>
    </row>
    <row r="2242" spans="2:4" ht="14.5" x14ac:dyDescent="0.35">
      <c r="B2242" s="119" t="s">
        <v>1178</v>
      </c>
      <c r="C2242" s="122" t="s">
        <v>1179</v>
      </c>
      <c r="D2242" s="118" t="s">
        <v>10787</v>
      </c>
    </row>
    <row r="2243" spans="2:4" ht="14.5" x14ac:dyDescent="0.35">
      <c r="B2243" s="119" t="s">
        <v>5431</v>
      </c>
      <c r="C2243" s="122" t="s">
        <v>5432</v>
      </c>
      <c r="D2243" s="118" t="s">
        <v>7936</v>
      </c>
    </row>
    <row r="2244" spans="2:4" ht="14.5" x14ac:dyDescent="0.35">
      <c r="B2244" s="119" t="s">
        <v>11199</v>
      </c>
      <c r="C2244" s="122" t="s">
        <v>7060</v>
      </c>
      <c r="D2244" s="118" t="s">
        <v>10787</v>
      </c>
    </row>
    <row r="2245" spans="2:4" ht="14.5" x14ac:dyDescent="0.35">
      <c r="B2245" s="119" t="s">
        <v>6062</v>
      </c>
      <c r="C2245" s="122" t="s">
        <v>2843</v>
      </c>
      <c r="D2245" s="118" t="s">
        <v>7944</v>
      </c>
    </row>
    <row r="2246" spans="2:4" ht="14.5" x14ac:dyDescent="0.35">
      <c r="B2246" s="119">
        <v>9320</v>
      </c>
      <c r="C2246" s="122" t="s">
        <v>2843</v>
      </c>
      <c r="D2246" s="118" t="s">
        <v>10787</v>
      </c>
    </row>
    <row r="2247" spans="2:4" ht="14.5" x14ac:dyDescent="0.35">
      <c r="B2247" s="119">
        <v>904</v>
      </c>
      <c r="C2247" s="122" t="s">
        <v>9572</v>
      </c>
      <c r="D2247" s="118" t="s">
        <v>10787</v>
      </c>
    </row>
    <row r="2248" spans="2:4" ht="14.5" x14ac:dyDescent="0.35">
      <c r="B2248" s="119" t="s">
        <v>7384</v>
      </c>
      <c r="C2248" s="122" t="s">
        <v>5719</v>
      </c>
      <c r="D2248" s="118" t="s">
        <v>10787</v>
      </c>
    </row>
    <row r="2249" spans="2:4" ht="14.5" x14ac:dyDescent="0.35">
      <c r="B2249" s="119" t="s">
        <v>4704</v>
      </c>
      <c r="C2249" s="122" t="s">
        <v>4705</v>
      </c>
      <c r="D2249" s="118" t="s">
        <v>7935</v>
      </c>
    </row>
    <row r="2250" spans="2:4" ht="14.5" x14ac:dyDescent="0.35">
      <c r="B2250" s="119" t="s">
        <v>10727</v>
      </c>
      <c r="C2250" s="122" t="s">
        <v>10728</v>
      </c>
      <c r="D2250" s="118" t="s">
        <v>7936</v>
      </c>
    </row>
    <row r="2251" spans="2:4" ht="14.5" x14ac:dyDescent="0.35">
      <c r="B2251" s="119" t="s">
        <v>10793</v>
      </c>
      <c r="C2251" s="122" t="s">
        <v>10794</v>
      </c>
      <c r="D2251" s="118" t="s">
        <v>10787</v>
      </c>
    </row>
    <row r="2252" spans="2:4" ht="14.5" x14ac:dyDescent="0.35">
      <c r="B2252" s="119" t="s">
        <v>7380</v>
      </c>
      <c r="C2252" s="122" t="s">
        <v>7381</v>
      </c>
      <c r="D2252" s="118" t="s">
        <v>7943</v>
      </c>
    </row>
    <row r="2253" spans="2:4" ht="14.5" x14ac:dyDescent="0.35">
      <c r="B2253" s="119" t="s">
        <v>5081</v>
      </c>
      <c r="C2253" s="122" t="s">
        <v>10792</v>
      </c>
      <c r="D2253" s="118" t="s">
        <v>10787</v>
      </c>
    </row>
    <row r="2254" spans="2:4" ht="14.5" x14ac:dyDescent="0.35">
      <c r="B2254" s="119" t="s">
        <v>2373</v>
      </c>
      <c r="C2254" s="122" t="s">
        <v>2374</v>
      </c>
      <c r="D2254" s="118" t="s">
        <v>7941</v>
      </c>
    </row>
    <row r="2255" spans="2:4" ht="14.5" x14ac:dyDescent="0.35">
      <c r="B2255" s="119" t="s">
        <v>6438</v>
      </c>
      <c r="C2255" s="122" t="s">
        <v>6439</v>
      </c>
      <c r="D2255" s="118" t="s">
        <v>7941</v>
      </c>
    </row>
    <row r="2256" spans="2:4" ht="14.5" x14ac:dyDescent="0.35">
      <c r="B2256" s="119">
        <v>8048</v>
      </c>
      <c r="C2256" s="122" t="s">
        <v>1548</v>
      </c>
      <c r="D2256" s="118" t="s">
        <v>7937</v>
      </c>
    </row>
    <row r="2257" spans="2:4" ht="14.5" x14ac:dyDescent="0.35">
      <c r="B2257" s="119" t="s">
        <v>3122</v>
      </c>
      <c r="C2257" s="122" t="s">
        <v>3123</v>
      </c>
      <c r="D2257" s="118" t="s">
        <v>7936</v>
      </c>
    </row>
    <row r="2258" spans="2:4" ht="14.5" x14ac:dyDescent="0.35">
      <c r="B2258" s="119" t="s">
        <v>9559</v>
      </c>
      <c r="C2258" s="122" t="s">
        <v>9560</v>
      </c>
      <c r="D2258" s="118" t="s">
        <v>7936</v>
      </c>
    </row>
    <row r="2259" spans="2:4" ht="14.5" x14ac:dyDescent="0.35">
      <c r="B2259" s="119" t="s">
        <v>9557</v>
      </c>
      <c r="C2259" s="122" t="s">
        <v>9558</v>
      </c>
      <c r="D2259" s="118" t="s">
        <v>7936</v>
      </c>
    </row>
    <row r="2260" spans="2:4" ht="14.5" x14ac:dyDescent="0.35">
      <c r="B2260" s="119" t="s">
        <v>1392</v>
      </c>
      <c r="C2260" s="122" t="s">
        <v>1393</v>
      </c>
      <c r="D2260" s="118" t="s">
        <v>7942</v>
      </c>
    </row>
    <row r="2261" spans="2:4" ht="14.5" x14ac:dyDescent="0.35">
      <c r="B2261" s="119" t="s">
        <v>2538</v>
      </c>
      <c r="C2261" s="122" t="s">
        <v>2539</v>
      </c>
      <c r="D2261" s="118" t="s">
        <v>7935</v>
      </c>
    </row>
    <row r="2262" spans="2:4" ht="14.5" x14ac:dyDescent="0.35">
      <c r="B2262" s="119" t="s">
        <v>9045</v>
      </c>
      <c r="C2262" s="122" t="s">
        <v>9046</v>
      </c>
      <c r="D2262" s="118" t="s">
        <v>7935</v>
      </c>
    </row>
    <row r="2263" spans="2:4" ht="14.5" x14ac:dyDescent="0.35">
      <c r="B2263" s="119" t="s">
        <v>9043</v>
      </c>
      <c r="C2263" s="122" t="s">
        <v>9044</v>
      </c>
      <c r="D2263" s="118" t="s">
        <v>7935</v>
      </c>
    </row>
    <row r="2264" spans="2:4" ht="14.5" x14ac:dyDescent="0.35">
      <c r="B2264" s="119" t="s">
        <v>5976</v>
      </c>
      <c r="C2264" s="122" t="s">
        <v>5977</v>
      </c>
      <c r="D2264" s="118" t="s">
        <v>7936</v>
      </c>
    </row>
    <row r="2265" spans="2:4" ht="14.5" x14ac:dyDescent="0.35">
      <c r="B2265" s="119" t="s">
        <v>5645</v>
      </c>
      <c r="C2265" s="122" t="s">
        <v>5646</v>
      </c>
      <c r="D2265" s="118" t="s">
        <v>7935</v>
      </c>
    </row>
    <row r="2266" spans="2:4" ht="14.5" x14ac:dyDescent="0.35">
      <c r="B2266" s="119" t="s">
        <v>2540</v>
      </c>
      <c r="C2266" s="122" t="s">
        <v>3743</v>
      </c>
      <c r="D2266" s="118" t="s">
        <v>7935</v>
      </c>
    </row>
    <row r="2267" spans="2:4" ht="14.5" x14ac:dyDescent="0.35">
      <c r="B2267" s="119" t="s">
        <v>5649</v>
      </c>
      <c r="C2267" s="122" t="s">
        <v>5650</v>
      </c>
      <c r="D2267" s="118" t="s">
        <v>7935</v>
      </c>
    </row>
    <row r="2268" spans="2:4" ht="14.5" x14ac:dyDescent="0.35">
      <c r="B2268" s="119" t="s">
        <v>5647</v>
      </c>
      <c r="C2268" s="122" t="s">
        <v>5648</v>
      </c>
      <c r="D2268" s="118" t="s">
        <v>7935</v>
      </c>
    </row>
    <row r="2269" spans="2:4" ht="14.5" x14ac:dyDescent="0.35">
      <c r="B2269" s="119" t="s">
        <v>800</v>
      </c>
      <c r="C2269" s="122" t="s">
        <v>801</v>
      </c>
      <c r="D2269" s="118" t="s">
        <v>7935</v>
      </c>
    </row>
    <row r="2270" spans="2:4" ht="14.5" x14ac:dyDescent="0.35">
      <c r="B2270" s="119" t="s">
        <v>10645</v>
      </c>
      <c r="C2270" s="122" t="s">
        <v>10646</v>
      </c>
      <c r="D2270" s="118" t="s">
        <v>7935</v>
      </c>
    </row>
    <row r="2271" spans="2:4" ht="14.5" x14ac:dyDescent="0.35">
      <c r="B2271" s="119" t="s">
        <v>5510</v>
      </c>
      <c r="C2271" s="122" t="s">
        <v>4351</v>
      </c>
      <c r="D2271" s="118" t="s">
        <v>7944</v>
      </c>
    </row>
    <row r="2272" spans="2:4" ht="14.5" x14ac:dyDescent="0.35">
      <c r="B2272" s="119" t="s">
        <v>4350</v>
      </c>
      <c r="C2272" s="122" t="s">
        <v>4351</v>
      </c>
      <c r="D2272" s="118" t="s">
        <v>7944</v>
      </c>
    </row>
    <row r="2273" spans="2:4" ht="14.5" x14ac:dyDescent="0.35">
      <c r="B2273" s="119" t="s">
        <v>813</v>
      </c>
      <c r="C2273" s="122" t="s">
        <v>4351</v>
      </c>
      <c r="D2273" s="118" t="s">
        <v>7944</v>
      </c>
    </row>
    <row r="2274" spans="2:4" ht="14.5" x14ac:dyDescent="0.35">
      <c r="B2274" s="119" t="s">
        <v>812</v>
      </c>
      <c r="C2274" s="122" t="s">
        <v>4351</v>
      </c>
      <c r="D2274" s="118" t="s">
        <v>7944</v>
      </c>
    </row>
    <row r="2275" spans="2:4" ht="14.5" x14ac:dyDescent="0.35">
      <c r="B2275" s="119">
        <v>8271</v>
      </c>
      <c r="C2275" s="122" t="s">
        <v>10895</v>
      </c>
      <c r="D2275" s="118" t="s">
        <v>7937</v>
      </c>
    </row>
    <row r="2276" spans="2:4" ht="14.5" x14ac:dyDescent="0.35">
      <c r="B2276" s="119">
        <v>8277</v>
      </c>
      <c r="C2276" s="122" t="s">
        <v>10896</v>
      </c>
      <c r="D2276" s="118" t="s">
        <v>7937</v>
      </c>
    </row>
    <row r="2277" spans="2:4" ht="14.5" x14ac:dyDescent="0.35">
      <c r="B2277" s="119" t="s">
        <v>4019</v>
      </c>
      <c r="C2277" s="122" t="s">
        <v>4020</v>
      </c>
      <c r="D2277" s="118" t="s">
        <v>10787</v>
      </c>
    </row>
    <row r="2278" spans="2:4" ht="14.5" x14ac:dyDescent="0.35">
      <c r="B2278" s="119" t="s">
        <v>4017</v>
      </c>
      <c r="C2278" s="122" t="s">
        <v>4018</v>
      </c>
      <c r="D2278" s="118" t="s">
        <v>10787</v>
      </c>
    </row>
    <row r="2279" spans="2:4" ht="14.5" x14ac:dyDescent="0.35">
      <c r="B2279" s="119" t="s">
        <v>6180</v>
      </c>
      <c r="C2279" s="122" t="s">
        <v>6181</v>
      </c>
      <c r="D2279" s="118" t="s">
        <v>10787</v>
      </c>
    </row>
    <row r="2280" spans="2:4" ht="14.5" x14ac:dyDescent="0.35">
      <c r="B2280" s="119" t="s">
        <v>3558</v>
      </c>
      <c r="C2280" s="122" t="s">
        <v>750</v>
      </c>
      <c r="D2280" s="118" t="s">
        <v>10787</v>
      </c>
    </row>
    <row r="2281" spans="2:4" ht="14.5" x14ac:dyDescent="0.35">
      <c r="B2281" s="119">
        <v>600</v>
      </c>
      <c r="C2281" s="122" t="s">
        <v>7327</v>
      </c>
      <c r="D2281" s="118" t="s">
        <v>7940</v>
      </c>
    </row>
    <row r="2282" spans="2:4" ht="14.5" x14ac:dyDescent="0.35">
      <c r="B2282" s="119" t="s">
        <v>9448</v>
      </c>
      <c r="C2282" s="122" t="s">
        <v>9449</v>
      </c>
      <c r="D2282" s="118" t="s">
        <v>10787</v>
      </c>
    </row>
    <row r="2283" spans="2:4" ht="14.5" x14ac:dyDescent="0.35">
      <c r="B2283" s="119" t="s">
        <v>10681</v>
      </c>
      <c r="C2283" s="122" t="s">
        <v>9449</v>
      </c>
      <c r="D2283" s="118" t="s">
        <v>10787</v>
      </c>
    </row>
    <row r="2284" spans="2:4" ht="14.5" x14ac:dyDescent="0.35">
      <c r="B2284" s="119">
        <v>264.10000000000002</v>
      </c>
      <c r="C2284" s="122" t="s">
        <v>3084</v>
      </c>
      <c r="D2284" s="118" t="s">
        <v>10787</v>
      </c>
    </row>
    <row r="2285" spans="2:4" ht="14.5" x14ac:dyDescent="0.35">
      <c r="B2285" s="119">
        <v>264.2</v>
      </c>
      <c r="C2285" s="122" t="s">
        <v>3083</v>
      </c>
      <c r="D2285" s="118" t="s">
        <v>10787</v>
      </c>
    </row>
    <row r="2286" spans="2:4" ht="14.5" x14ac:dyDescent="0.35">
      <c r="B2286" s="119" t="s">
        <v>9964</v>
      </c>
      <c r="C2286" s="122" t="s">
        <v>9965</v>
      </c>
      <c r="D2286" s="118" t="s">
        <v>7935</v>
      </c>
    </row>
    <row r="2287" spans="2:4" ht="14.5" x14ac:dyDescent="0.35">
      <c r="B2287" s="119">
        <v>265.10000000000002</v>
      </c>
      <c r="C2287" s="122" t="s">
        <v>10539</v>
      </c>
      <c r="D2287" s="118" t="s">
        <v>10787</v>
      </c>
    </row>
    <row r="2288" spans="2:4" ht="14.5" x14ac:dyDescent="0.35">
      <c r="B2288" s="119">
        <v>265.2</v>
      </c>
      <c r="C2288" s="122" t="s">
        <v>10538</v>
      </c>
      <c r="D2288" s="118" t="s">
        <v>10787</v>
      </c>
    </row>
    <row r="2289" spans="2:4" ht="14.5" x14ac:dyDescent="0.35">
      <c r="B2289" s="119" t="s">
        <v>9962</v>
      </c>
      <c r="C2289" s="122" t="s">
        <v>9963</v>
      </c>
      <c r="D2289" s="118" t="s">
        <v>7935</v>
      </c>
    </row>
    <row r="2290" spans="2:4" ht="14.5" x14ac:dyDescent="0.35">
      <c r="B2290" s="119">
        <v>5027</v>
      </c>
      <c r="C2290" s="122" t="s">
        <v>11189</v>
      </c>
      <c r="D2290" s="118" t="s">
        <v>7940</v>
      </c>
    </row>
    <row r="2291" spans="2:4" ht="14.5" x14ac:dyDescent="0.35">
      <c r="B2291" s="119" t="s">
        <v>8859</v>
      </c>
      <c r="C2291" s="122" t="s">
        <v>8860</v>
      </c>
      <c r="D2291" s="118" t="s">
        <v>10787</v>
      </c>
    </row>
    <row r="2292" spans="2:4" ht="14.5" x14ac:dyDescent="0.35">
      <c r="B2292" s="119" t="s">
        <v>9539</v>
      </c>
      <c r="C2292" s="122" t="s">
        <v>9540</v>
      </c>
      <c r="D2292" s="118" t="s">
        <v>10787</v>
      </c>
    </row>
    <row r="2293" spans="2:4" ht="14.5" x14ac:dyDescent="0.35">
      <c r="B2293" s="119" t="s">
        <v>7248</v>
      </c>
      <c r="C2293" s="122" t="s">
        <v>3557</v>
      </c>
      <c r="D2293" s="118" t="s">
        <v>10787</v>
      </c>
    </row>
    <row r="2294" spans="2:4" ht="14.5" x14ac:dyDescent="0.35">
      <c r="B2294" s="119">
        <v>5007</v>
      </c>
      <c r="C2294" s="122" t="s">
        <v>3305</v>
      </c>
      <c r="D2294" s="118" t="s">
        <v>7940</v>
      </c>
    </row>
    <row r="2295" spans="2:4" ht="14.5" x14ac:dyDescent="0.35">
      <c r="B2295" s="119">
        <v>635</v>
      </c>
      <c r="C2295" s="122" t="s">
        <v>4668</v>
      </c>
      <c r="D2295" s="118" t="s">
        <v>10787</v>
      </c>
    </row>
    <row r="2296" spans="2:4" ht="14.5" x14ac:dyDescent="0.35">
      <c r="B2296" s="119">
        <v>267.10000000000002</v>
      </c>
      <c r="C2296" s="122" t="s">
        <v>10537</v>
      </c>
      <c r="D2296" s="118" t="s">
        <v>10787</v>
      </c>
    </row>
    <row r="2297" spans="2:4" ht="14.5" x14ac:dyDescent="0.35">
      <c r="B2297" s="119">
        <v>267.2</v>
      </c>
      <c r="C2297" s="122" t="s">
        <v>10536</v>
      </c>
      <c r="D2297" s="118" t="s">
        <v>10787</v>
      </c>
    </row>
    <row r="2298" spans="2:4" ht="14.5" x14ac:dyDescent="0.35">
      <c r="B2298" s="119" t="s">
        <v>9960</v>
      </c>
      <c r="C2298" s="122" t="s">
        <v>9961</v>
      </c>
      <c r="D2298" s="118" t="s">
        <v>7935</v>
      </c>
    </row>
    <row r="2299" spans="2:4" ht="14.5" x14ac:dyDescent="0.35">
      <c r="B2299" s="119" t="s">
        <v>5070</v>
      </c>
      <c r="C2299" s="122" t="s">
        <v>5071</v>
      </c>
      <c r="D2299" s="118" t="s">
        <v>10787</v>
      </c>
    </row>
    <row r="2300" spans="2:4" ht="14.5" x14ac:dyDescent="0.35">
      <c r="B2300" s="119" t="s">
        <v>8618</v>
      </c>
      <c r="C2300" s="122" t="s">
        <v>8619</v>
      </c>
      <c r="D2300" s="118" t="s">
        <v>7935</v>
      </c>
    </row>
    <row r="2301" spans="2:4" ht="14.5" x14ac:dyDescent="0.35">
      <c r="B2301" s="119" t="s">
        <v>5639</v>
      </c>
      <c r="C2301" s="122" t="s">
        <v>5640</v>
      </c>
      <c r="D2301" s="118" t="s">
        <v>7935</v>
      </c>
    </row>
    <row r="2302" spans="2:4" ht="14.5" x14ac:dyDescent="0.35">
      <c r="B2302" s="119" t="s">
        <v>5641</v>
      </c>
      <c r="C2302" s="122" t="s">
        <v>5642</v>
      </c>
      <c r="D2302" s="118" t="s">
        <v>7935</v>
      </c>
    </row>
    <row r="2303" spans="2:4" ht="14.5" x14ac:dyDescent="0.35">
      <c r="B2303" s="119" t="s">
        <v>2321</v>
      </c>
      <c r="C2303" s="122" t="s">
        <v>2322</v>
      </c>
      <c r="D2303" s="118" t="s">
        <v>7944</v>
      </c>
    </row>
    <row r="2304" spans="2:4" ht="14.5" x14ac:dyDescent="0.35">
      <c r="B2304" s="119">
        <v>967.25</v>
      </c>
      <c r="C2304" s="122" t="s">
        <v>8894</v>
      </c>
      <c r="D2304" s="118" t="s">
        <v>7934</v>
      </c>
    </row>
    <row r="2305" spans="2:4" ht="14.5" x14ac:dyDescent="0.35">
      <c r="B2305" s="119">
        <v>967.26</v>
      </c>
      <c r="C2305" s="122" t="s">
        <v>8894</v>
      </c>
      <c r="D2305" s="118" t="s">
        <v>7934</v>
      </c>
    </row>
    <row r="2306" spans="2:4" ht="14.5" x14ac:dyDescent="0.35">
      <c r="B2306" s="119">
        <v>967.27</v>
      </c>
      <c r="C2306" s="122" t="s">
        <v>8894</v>
      </c>
      <c r="D2306" s="118" t="s">
        <v>7934</v>
      </c>
    </row>
    <row r="2307" spans="2:4" ht="14.5" x14ac:dyDescent="0.35">
      <c r="B2307" s="119">
        <v>967.28</v>
      </c>
      <c r="C2307" s="122" t="s">
        <v>8894</v>
      </c>
      <c r="D2307" s="118" t="s">
        <v>7934</v>
      </c>
    </row>
    <row r="2308" spans="2:4" ht="14.5" x14ac:dyDescent="0.35">
      <c r="B2308" s="119">
        <v>975.54</v>
      </c>
      <c r="C2308" s="122" t="s">
        <v>8894</v>
      </c>
      <c r="D2308" s="118" t="s">
        <v>7934</v>
      </c>
    </row>
    <row r="2309" spans="2:4" ht="14.5" x14ac:dyDescent="0.35">
      <c r="B2309" s="119">
        <v>985.42</v>
      </c>
      <c r="C2309" s="122" t="s">
        <v>8894</v>
      </c>
      <c r="D2309" s="118" t="s">
        <v>7934</v>
      </c>
    </row>
    <row r="2310" spans="2:4" ht="14.5" x14ac:dyDescent="0.35">
      <c r="B2310" s="119">
        <v>987.1</v>
      </c>
      <c r="C2310" s="122" t="s">
        <v>8894</v>
      </c>
      <c r="D2310" s="118" t="s">
        <v>7934</v>
      </c>
    </row>
    <row r="2311" spans="2:4" ht="14.5" x14ac:dyDescent="0.35">
      <c r="B2311" s="119">
        <v>989.14</v>
      </c>
      <c r="C2311" s="122" t="s">
        <v>8894</v>
      </c>
      <c r="D2311" s="118" t="s">
        <v>7934</v>
      </c>
    </row>
    <row r="2312" spans="2:4" ht="14.5" x14ac:dyDescent="0.35">
      <c r="B2312" s="119">
        <v>989.15</v>
      </c>
      <c r="C2312" s="122" t="s">
        <v>8894</v>
      </c>
      <c r="D2312" s="118" t="s">
        <v>7934</v>
      </c>
    </row>
    <row r="2313" spans="2:4" ht="14.5" x14ac:dyDescent="0.35">
      <c r="B2313" s="119">
        <v>990.13</v>
      </c>
      <c r="C2313" s="122" t="s">
        <v>8894</v>
      </c>
      <c r="D2313" s="118" t="s">
        <v>7934</v>
      </c>
    </row>
    <row r="2314" spans="2:4" ht="14.5" x14ac:dyDescent="0.35">
      <c r="B2314" s="119">
        <v>991.12</v>
      </c>
      <c r="C2314" s="122" t="s">
        <v>8894</v>
      </c>
      <c r="D2314" s="118" t="s">
        <v>7934</v>
      </c>
    </row>
    <row r="2315" spans="2:4" ht="14.5" x14ac:dyDescent="0.35">
      <c r="B2315" s="119">
        <v>991.38</v>
      </c>
      <c r="C2315" s="122" t="s">
        <v>8894</v>
      </c>
      <c r="D2315" s="118" t="s">
        <v>7934</v>
      </c>
    </row>
    <row r="2316" spans="2:4" ht="14.5" x14ac:dyDescent="0.35">
      <c r="B2316" s="119">
        <v>993.08</v>
      </c>
      <c r="C2316" s="122" t="s">
        <v>8894</v>
      </c>
      <c r="D2316" s="118" t="s">
        <v>7934</v>
      </c>
    </row>
    <row r="2317" spans="2:4" ht="14.5" x14ac:dyDescent="0.35">
      <c r="B2317" s="119">
        <v>986.35</v>
      </c>
      <c r="C2317" s="122" t="s">
        <v>10723</v>
      </c>
      <c r="D2317" s="118" t="s">
        <v>7934</v>
      </c>
    </row>
    <row r="2318" spans="2:4" ht="14.5" x14ac:dyDescent="0.35">
      <c r="B2318" s="119">
        <v>987.11</v>
      </c>
      <c r="C2318" s="122" t="s">
        <v>4679</v>
      </c>
      <c r="D2318" s="118" t="s">
        <v>7934</v>
      </c>
    </row>
    <row r="2319" spans="2:4" ht="14.5" x14ac:dyDescent="0.35">
      <c r="B2319" s="119">
        <v>978.24</v>
      </c>
      <c r="C2319" s="122" t="s">
        <v>7038</v>
      </c>
      <c r="D2319" s="118" t="s">
        <v>7934</v>
      </c>
    </row>
    <row r="2320" spans="2:4" ht="14.5" x14ac:dyDescent="0.35">
      <c r="B2320" s="119">
        <v>989.12</v>
      </c>
      <c r="C2320" s="122" t="s">
        <v>7172</v>
      </c>
      <c r="D2320" s="118" t="s">
        <v>7934</v>
      </c>
    </row>
    <row r="2321" spans="2:4" ht="14.5" x14ac:dyDescent="0.35">
      <c r="B2321" s="119">
        <v>991.13</v>
      </c>
      <c r="C2321" s="122" t="s">
        <v>3155</v>
      </c>
      <c r="D2321" s="118" t="s">
        <v>7934</v>
      </c>
    </row>
    <row r="2322" spans="2:4" ht="14.5" x14ac:dyDescent="0.35">
      <c r="B2322" s="119" t="s">
        <v>10036</v>
      </c>
      <c r="C2322" s="122" t="s">
        <v>10037</v>
      </c>
      <c r="D2322" s="118" t="s">
        <v>10787</v>
      </c>
    </row>
    <row r="2323" spans="2:4" ht="14.5" x14ac:dyDescent="0.35">
      <c r="B2323" s="119" t="s">
        <v>10053</v>
      </c>
      <c r="C2323" s="122" t="s">
        <v>10054</v>
      </c>
      <c r="D2323" s="118" t="s">
        <v>10787</v>
      </c>
    </row>
    <row r="2324" spans="2:4" ht="14.5" x14ac:dyDescent="0.35">
      <c r="B2324" s="119" t="s">
        <v>9467</v>
      </c>
      <c r="C2324" s="122" t="s">
        <v>9468</v>
      </c>
      <c r="D2324" s="118" t="s">
        <v>10787</v>
      </c>
    </row>
    <row r="2325" spans="2:4" ht="14.5" x14ac:dyDescent="0.35">
      <c r="B2325" s="119">
        <v>9078</v>
      </c>
      <c r="C2325" s="122" t="s">
        <v>5707</v>
      </c>
      <c r="D2325" s="118" t="s">
        <v>10787</v>
      </c>
    </row>
    <row r="2326" spans="2:4" ht="14.5" x14ac:dyDescent="0.35">
      <c r="B2326" s="119">
        <v>9079</v>
      </c>
      <c r="C2326" s="122" t="s">
        <v>7825</v>
      </c>
      <c r="D2326" s="118" t="s">
        <v>10787</v>
      </c>
    </row>
    <row r="2327" spans="2:4" ht="14.5" x14ac:dyDescent="0.35">
      <c r="B2327" s="119" t="s">
        <v>8322</v>
      </c>
      <c r="C2327" s="122" t="s">
        <v>855</v>
      </c>
      <c r="D2327" s="118" t="s">
        <v>10787</v>
      </c>
    </row>
    <row r="2328" spans="2:4" ht="14.5" x14ac:dyDescent="0.35">
      <c r="B2328" s="119" t="s">
        <v>5661</v>
      </c>
      <c r="C2328" s="122" t="s">
        <v>5662</v>
      </c>
      <c r="D2328" s="118" t="s">
        <v>10787</v>
      </c>
    </row>
    <row r="2329" spans="2:4" ht="14.5" x14ac:dyDescent="0.35">
      <c r="B2329" s="119" t="s">
        <v>6771</v>
      </c>
      <c r="C2329" s="122" t="s">
        <v>6772</v>
      </c>
      <c r="D2329" s="118" t="s">
        <v>10787</v>
      </c>
    </row>
    <row r="2330" spans="2:4" ht="14.5" x14ac:dyDescent="0.35">
      <c r="B2330" s="119">
        <v>8275</v>
      </c>
      <c r="C2330" s="122" t="s">
        <v>6351</v>
      </c>
      <c r="D2330" s="118" t="s">
        <v>10787</v>
      </c>
    </row>
    <row r="2331" spans="2:4" ht="14.5" x14ac:dyDescent="0.35">
      <c r="B2331" s="119">
        <v>270.3</v>
      </c>
      <c r="C2331" s="122" t="s">
        <v>4785</v>
      </c>
      <c r="D2331" s="118" t="s">
        <v>10787</v>
      </c>
    </row>
    <row r="2332" spans="2:4" ht="14.5" x14ac:dyDescent="0.35">
      <c r="B2332" s="119">
        <v>7742</v>
      </c>
      <c r="C2332" s="122" t="s">
        <v>3831</v>
      </c>
      <c r="D2332" s="118" t="s">
        <v>10787</v>
      </c>
    </row>
    <row r="2333" spans="2:4" ht="14.5" x14ac:dyDescent="0.35">
      <c r="B2333" s="119">
        <v>270.2</v>
      </c>
      <c r="C2333" s="122" t="s">
        <v>9249</v>
      </c>
      <c r="D2333" s="118" t="s">
        <v>10787</v>
      </c>
    </row>
    <row r="2334" spans="2:4" ht="14.5" x14ac:dyDescent="0.35">
      <c r="B2334" s="119" t="s">
        <v>9248</v>
      </c>
      <c r="C2334" s="122" t="s">
        <v>9249</v>
      </c>
      <c r="D2334" s="118" t="s">
        <v>10787</v>
      </c>
    </row>
    <row r="2335" spans="2:4" ht="14.5" x14ac:dyDescent="0.35">
      <c r="B2335" s="119" t="s">
        <v>3149</v>
      </c>
      <c r="C2335" s="122" t="s">
        <v>4657</v>
      </c>
      <c r="D2335" s="118" t="s">
        <v>7944</v>
      </c>
    </row>
    <row r="2336" spans="2:4" ht="14.5" x14ac:dyDescent="0.35">
      <c r="B2336" s="119" t="s">
        <v>4656</v>
      </c>
      <c r="C2336" s="122" t="s">
        <v>4657</v>
      </c>
      <c r="D2336" s="118" t="s">
        <v>7944</v>
      </c>
    </row>
    <row r="2337" spans="2:4" ht="14.5" x14ac:dyDescent="0.35">
      <c r="B2337" s="119">
        <v>7740</v>
      </c>
      <c r="C2337" s="122" t="s">
        <v>2391</v>
      </c>
      <c r="D2337" s="118" t="s">
        <v>10787</v>
      </c>
    </row>
    <row r="2338" spans="2:4" ht="14.5" x14ac:dyDescent="0.35">
      <c r="B2338" s="119" t="s">
        <v>2536</v>
      </c>
      <c r="C2338" s="122" t="s">
        <v>2537</v>
      </c>
      <c r="D2338" s="118" t="s">
        <v>7935</v>
      </c>
    </row>
    <row r="2339" spans="2:4" ht="14.5" x14ac:dyDescent="0.35">
      <c r="B2339" s="119" t="s">
        <v>9809</v>
      </c>
      <c r="C2339" s="122" t="s">
        <v>9810</v>
      </c>
      <c r="D2339" s="118" t="s">
        <v>7935</v>
      </c>
    </row>
    <row r="2340" spans="2:4" ht="14.5" x14ac:dyDescent="0.35">
      <c r="B2340" s="119" t="s">
        <v>3832</v>
      </c>
      <c r="C2340" s="122" t="s">
        <v>3833</v>
      </c>
      <c r="D2340" s="118" t="s">
        <v>10787</v>
      </c>
    </row>
    <row r="2341" spans="2:4" ht="14.5" x14ac:dyDescent="0.35">
      <c r="B2341" s="119" t="s">
        <v>9804</v>
      </c>
      <c r="C2341" s="122" t="s">
        <v>10459</v>
      </c>
      <c r="D2341" s="118" t="s">
        <v>7935</v>
      </c>
    </row>
    <row r="2342" spans="2:4" ht="14.5" x14ac:dyDescent="0.35">
      <c r="B2342" s="119" t="s">
        <v>5957</v>
      </c>
      <c r="C2342" s="122" t="s">
        <v>10459</v>
      </c>
      <c r="D2342" s="118" t="s">
        <v>7936</v>
      </c>
    </row>
    <row r="2343" spans="2:4" ht="14.5" x14ac:dyDescent="0.35">
      <c r="B2343" s="119" t="s">
        <v>193</v>
      </c>
      <c r="C2343" s="122" t="s">
        <v>2231</v>
      </c>
      <c r="D2343" s="118" t="s">
        <v>7935</v>
      </c>
    </row>
    <row r="2344" spans="2:4" ht="14.5" x14ac:dyDescent="0.35">
      <c r="B2344" s="119" t="s">
        <v>10460</v>
      </c>
      <c r="C2344" s="122" t="s">
        <v>2231</v>
      </c>
      <c r="D2344" s="118" t="s">
        <v>7936</v>
      </c>
    </row>
    <row r="2345" spans="2:4" ht="14.5" x14ac:dyDescent="0.35">
      <c r="B2345" s="119" t="s">
        <v>3148</v>
      </c>
      <c r="C2345" s="122" t="s">
        <v>2231</v>
      </c>
      <c r="D2345" s="118" t="s">
        <v>7944</v>
      </c>
    </row>
    <row r="2346" spans="2:4" ht="14.5" x14ac:dyDescent="0.35">
      <c r="B2346" s="119" t="s">
        <v>2230</v>
      </c>
      <c r="C2346" s="122" t="s">
        <v>2231</v>
      </c>
      <c r="D2346" s="118" t="s">
        <v>7944</v>
      </c>
    </row>
    <row r="2347" spans="2:4" ht="14.5" x14ac:dyDescent="0.35">
      <c r="B2347" s="119" t="s">
        <v>1344</v>
      </c>
      <c r="C2347" s="122" t="s">
        <v>9803</v>
      </c>
      <c r="D2347" s="118" t="s">
        <v>7935</v>
      </c>
    </row>
    <row r="2348" spans="2:4" ht="14.5" x14ac:dyDescent="0.35">
      <c r="B2348" s="119" t="s">
        <v>3330</v>
      </c>
      <c r="C2348" s="122" t="s">
        <v>3331</v>
      </c>
      <c r="D2348" s="118" t="s">
        <v>7942</v>
      </c>
    </row>
    <row r="2349" spans="2:4" ht="14.5" x14ac:dyDescent="0.35">
      <c r="B2349" s="119" t="s">
        <v>5743</v>
      </c>
      <c r="C2349" s="122" t="s">
        <v>6353</v>
      </c>
      <c r="D2349" s="118" t="s">
        <v>10787</v>
      </c>
    </row>
    <row r="2350" spans="2:4" ht="14.5" x14ac:dyDescent="0.35">
      <c r="B2350" s="119" t="s">
        <v>6354</v>
      </c>
      <c r="C2350" s="122" t="s">
        <v>6353</v>
      </c>
      <c r="D2350" s="118" t="s">
        <v>10787</v>
      </c>
    </row>
    <row r="2351" spans="2:4" ht="14.5" x14ac:dyDescent="0.35">
      <c r="B2351" s="119" t="s">
        <v>6352</v>
      </c>
      <c r="C2351" s="122" t="s">
        <v>6353</v>
      </c>
      <c r="D2351" s="118" t="s">
        <v>10787</v>
      </c>
    </row>
    <row r="2352" spans="2:4" ht="14.5" x14ac:dyDescent="0.35">
      <c r="B2352" s="119" t="s">
        <v>9118</v>
      </c>
      <c r="C2352" s="122" t="s">
        <v>9119</v>
      </c>
      <c r="D2352" s="118" t="s">
        <v>10787</v>
      </c>
    </row>
    <row r="2353" spans="2:4" ht="14.5" x14ac:dyDescent="0.35">
      <c r="B2353" s="119" t="s">
        <v>1886</v>
      </c>
      <c r="C2353" s="122" t="s">
        <v>1887</v>
      </c>
      <c r="D2353" s="118" t="s">
        <v>10787</v>
      </c>
    </row>
    <row r="2354" spans="2:4" ht="14.5" x14ac:dyDescent="0.35">
      <c r="B2354" s="119" t="s">
        <v>1884</v>
      </c>
      <c r="C2354" s="122" t="s">
        <v>1885</v>
      </c>
      <c r="D2354" s="118" t="s">
        <v>10787</v>
      </c>
    </row>
    <row r="2355" spans="2:4" ht="14.5" x14ac:dyDescent="0.35">
      <c r="B2355" s="119" t="s">
        <v>6769</v>
      </c>
      <c r="C2355" s="122" t="s">
        <v>6770</v>
      </c>
      <c r="D2355" s="118" t="s">
        <v>10787</v>
      </c>
    </row>
    <row r="2356" spans="2:4" ht="14.5" x14ac:dyDescent="0.35">
      <c r="B2356" s="119" t="s">
        <v>5665</v>
      </c>
      <c r="C2356" s="122" t="s">
        <v>5666</v>
      </c>
      <c r="D2356" s="118" t="s">
        <v>10787</v>
      </c>
    </row>
    <row r="2357" spans="2:4" ht="14.5" x14ac:dyDescent="0.35">
      <c r="B2357" s="119" t="s">
        <v>10428</v>
      </c>
      <c r="C2357" s="122" t="s">
        <v>10429</v>
      </c>
      <c r="D2357" s="118" t="s">
        <v>10787</v>
      </c>
    </row>
    <row r="2358" spans="2:4" ht="14.5" x14ac:dyDescent="0.35">
      <c r="B2358" s="119" t="s">
        <v>1494</v>
      </c>
      <c r="C2358" s="122" t="s">
        <v>6356</v>
      </c>
      <c r="D2358" s="118" t="s">
        <v>10787</v>
      </c>
    </row>
    <row r="2359" spans="2:4" ht="14.5" x14ac:dyDescent="0.35">
      <c r="B2359" s="119" t="s">
        <v>6355</v>
      </c>
      <c r="C2359" s="122" t="s">
        <v>6356</v>
      </c>
      <c r="D2359" s="118" t="s">
        <v>10787</v>
      </c>
    </row>
    <row r="2360" spans="2:4" ht="14.5" x14ac:dyDescent="0.35">
      <c r="B2360" s="119" t="s">
        <v>5663</v>
      </c>
      <c r="C2360" s="122" t="s">
        <v>5664</v>
      </c>
      <c r="D2360" s="118" t="s">
        <v>10787</v>
      </c>
    </row>
    <row r="2361" spans="2:4" ht="14.5" x14ac:dyDescent="0.35">
      <c r="B2361" s="119" t="s">
        <v>4969</v>
      </c>
      <c r="C2361" s="122" t="s">
        <v>4970</v>
      </c>
      <c r="D2361" s="118" t="s">
        <v>10787</v>
      </c>
    </row>
    <row r="2362" spans="2:4" ht="14.5" x14ac:dyDescent="0.35">
      <c r="B2362" s="119" t="s">
        <v>4967</v>
      </c>
      <c r="C2362" s="122" t="s">
        <v>4968</v>
      </c>
      <c r="D2362" s="118" t="s">
        <v>10787</v>
      </c>
    </row>
    <row r="2363" spans="2:4" ht="14.5" x14ac:dyDescent="0.35">
      <c r="B2363" s="119" t="s">
        <v>9120</v>
      </c>
      <c r="C2363" s="122" t="s">
        <v>9121</v>
      </c>
      <c r="D2363" s="118" t="s">
        <v>10787</v>
      </c>
    </row>
    <row r="2364" spans="2:4" ht="14.5" x14ac:dyDescent="0.35">
      <c r="B2364" s="119" t="s">
        <v>4965</v>
      </c>
      <c r="C2364" s="122" t="s">
        <v>4966</v>
      </c>
      <c r="D2364" s="118" t="s">
        <v>10787</v>
      </c>
    </row>
    <row r="2365" spans="2:4" ht="14.5" x14ac:dyDescent="0.35">
      <c r="B2365" s="119">
        <v>1665</v>
      </c>
      <c r="C2365" s="122" t="s">
        <v>7498</v>
      </c>
      <c r="D2365" s="118" t="s">
        <v>10787</v>
      </c>
    </row>
    <row r="2366" spans="2:4" ht="14.5" x14ac:dyDescent="0.35">
      <c r="B2366" s="119" t="s">
        <v>129</v>
      </c>
      <c r="C2366" s="122" t="s">
        <v>130</v>
      </c>
      <c r="D2366" s="118" t="s">
        <v>10787</v>
      </c>
    </row>
    <row r="2367" spans="2:4" ht="14.5" x14ac:dyDescent="0.35">
      <c r="B2367" s="119" t="s">
        <v>5764</v>
      </c>
      <c r="C2367" s="122" t="s">
        <v>5765</v>
      </c>
      <c r="D2367" s="118" t="s">
        <v>10787</v>
      </c>
    </row>
    <row r="2368" spans="2:4" ht="14.5" x14ac:dyDescent="0.35">
      <c r="B2368" s="119" t="s">
        <v>5768</v>
      </c>
      <c r="C2368" s="122" t="s">
        <v>5769</v>
      </c>
      <c r="D2368" s="118" t="s">
        <v>10787</v>
      </c>
    </row>
    <row r="2369" spans="2:4" ht="14.5" x14ac:dyDescent="0.35">
      <c r="B2369" s="119" t="s">
        <v>7067</v>
      </c>
      <c r="C2369" s="122" t="s">
        <v>7068</v>
      </c>
      <c r="D2369" s="118" t="s">
        <v>7944</v>
      </c>
    </row>
    <row r="2370" spans="2:4" ht="14.5" x14ac:dyDescent="0.35">
      <c r="B2370" s="119">
        <v>160.5</v>
      </c>
      <c r="C2370" s="122" t="s">
        <v>1396</v>
      </c>
      <c r="D2370" s="118" t="s">
        <v>10787</v>
      </c>
    </row>
    <row r="2371" spans="2:4" ht="14.5" x14ac:dyDescent="0.35">
      <c r="B2371" s="119">
        <v>8165</v>
      </c>
      <c r="C2371" s="122" t="s">
        <v>1786</v>
      </c>
      <c r="D2371" s="118" t="s">
        <v>7937</v>
      </c>
    </row>
    <row r="2372" spans="2:4" ht="14.5" x14ac:dyDescent="0.35">
      <c r="B2372" s="119" t="s">
        <v>7323</v>
      </c>
      <c r="C2372" s="122" t="s">
        <v>4663</v>
      </c>
      <c r="D2372" s="118" t="s">
        <v>7935</v>
      </c>
    </row>
    <row r="2373" spans="2:4" ht="14.5" x14ac:dyDescent="0.35">
      <c r="B2373" s="119" t="s">
        <v>5068</v>
      </c>
      <c r="C2373" s="122" t="s">
        <v>5069</v>
      </c>
      <c r="D2373" s="118" t="s">
        <v>10787</v>
      </c>
    </row>
    <row r="2374" spans="2:4" ht="14.5" x14ac:dyDescent="0.35">
      <c r="B2374" s="119" t="s">
        <v>9122</v>
      </c>
      <c r="C2374" s="122" t="s">
        <v>9123</v>
      </c>
      <c r="D2374" s="118" t="s">
        <v>7935</v>
      </c>
    </row>
    <row r="2375" spans="2:4" ht="14.5" x14ac:dyDescent="0.35">
      <c r="B2375" s="119">
        <v>920.19500000000005</v>
      </c>
      <c r="C2375" s="122" t="s">
        <v>7759</v>
      </c>
      <c r="D2375" s="118" t="s">
        <v>7934</v>
      </c>
    </row>
    <row r="2376" spans="2:4" ht="14.5" x14ac:dyDescent="0.35">
      <c r="B2376" s="119" t="s">
        <v>9051</v>
      </c>
      <c r="C2376" s="122" t="s">
        <v>9052</v>
      </c>
      <c r="D2376" s="118" t="s">
        <v>7935</v>
      </c>
    </row>
    <row r="2377" spans="2:4" ht="14.5" x14ac:dyDescent="0.35">
      <c r="B2377" s="119" t="s">
        <v>3153</v>
      </c>
      <c r="C2377" s="122" t="s">
        <v>1525</v>
      </c>
      <c r="D2377" s="118" t="s">
        <v>7936</v>
      </c>
    </row>
    <row r="2378" spans="2:4" ht="14.5" x14ac:dyDescent="0.35">
      <c r="B2378" s="119" t="s">
        <v>5518</v>
      </c>
      <c r="C2378" s="122" t="s">
        <v>1525</v>
      </c>
      <c r="D2378" s="118" t="s">
        <v>7944</v>
      </c>
    </row>
    <row r="2379" spans="2:4" ht="14.5" x14ac:dyDescent="0.35">
      <c r="B2379" s="119" t="s">
        <v>11218</v>
      </c>
      <c r="C2379" s="122" t="s">
        <v>1525</v>
      </c>
      <c r="D2379" s="118" t="s">
        <v>7944</v>
      </c>
    </row>
    <row r="2380" spans="2:4" ht="14.5" x14ac:dyDescent="0.35">
      <c r="B2380" s="119" t="s">
        <v>9477</v>
      </c>
      <c r="C2380" s="122" t="s">
        <v>5517</v>
      </c>
      <c r="D2380" s="118" t="s">
        <v>7935</v>
      </c>
    </row>
    <row r="2381" spans="2:4" ht="14.5" x14ac:dyDescent="0.35">
      <c r="B2381" s="119" t="s">
        <v>5879</v>
      </c>
      <c r="C2381" s="122" t="s">
        <v>5517</v>
      </c>
      <c r="D2381" s="118" t="s">
        <v>7936</v>
      </c>
    </row>
    <row r="2382" spans="2:4" ht="14.5" x14ac:dyDescent="0.35">
      <c r="B2382" s="119" t="s">
        <v>5516</v>
      </c>
      <c r="C2382" s="122" t="s">
        <v>5517</v>
      </c>
      <c r="D2382" s="118" t="s">
        <v>7944</v>
      </c>
    </row>
    <row r="2383" spans="2:4" ht="14.5" x14ac:dyDescent="0.35">
      <c r="B2383" s="119" t="s">
        <v>9475</v>
      </c>
      <c r="C2383" s="122" t="s">
        <v>9476</v>
      </c>
      <c r="D2383" s="118" t="s">
        <v>7935</v>
      </c>
    </row>
    <row r="2384" spans="2:4" ht="14.5" x14ac:dyDescent="0.35">
      <c r="B2384" s="119" t="s">
        <v>9049</v>
      </c>
      <c r="C2384" s="122" t="s">
        <v>9050</v>
      </c>
      <c r="D2384" s="118" t="s">
        <v>7935</v>
      </c>
    </row>
    <row r="2385" spans="2:4" ht="14.5" x14ac:dyDescent="0.35">
      <c r="B2385" s="119" t="s">
        <v>2578</v>
      </c>
      <c r="C2385" s="122" t="s">
        <v>2579</v>
      </c>
      <c r="D2385" s="118" t="s">
        <v>7935</v>
      </c>
    </row>
    <row r="2386" spans="2:4" ht="14.5" x14ac:dyDescent="0.35">
      <c r="B2386" s="119" t="s">
        <v>2580</v>
      </c>
      <c r="C2386" s="122" t="s">
        <v>2581</v>
      </c>
      <c r="D2386" s="118" t="s">
        <v>7935</v>
      </c>
    </row>
    <row r="2387" spans="2:4" ht="14.5" x14ac:dyDescent="0.35">
      <c r="B2387" s="119" t="s">
        <v>4720</v>
      </c>
      <c r="C2387" s="122" t="s">
        <v>4721</v>
      </c>
      <c r="D2387" s="118" t="s">
        <v>4718</v>
      </c>
    </row>
    <row r="2388" spans="2:4" ht="14.5" x14ac:dyDescent="0.35">
      <c r="B2388" s="119">
        <v>8186</v>
      </c>
      <c r="C2388" s="122" t="s">
        <v>10892</v>
      </c>
      <c r="D2388" s="118" t="s">
        <v>7937</v>
      </c>
    </row>
    <row r="2389" spans="2:4" ht="14.5" x14ac:dyDescent="0.35">
      <c r="B2389" s="119" t="s">
        <v>9569</v>
      </c>
      <c r="C2389" s="122" t="s">
        <v>9570</v>
      </c>
      <c r="D2389" s="118" t="s">
        <v>7936</v>
      </c>
    </row>
    <row r="2390" spans="2:4" ht="14.5" x14ac:dyDescent="0.35">
      <c r="B2390" s="119">
        <v>272.10000000000002</v>
      </c>
      <c r="C2390" s="122" t="s">
        <v>3830</v>
      </c>
      <c r="D2390" s="118" t="s">
        <v>10787</v>
      </c>
    </row>
    <row r="2391" spans="2:4" ht="14.5" x14ac:dyDescent="0.35">
      <c r="B2391" s="119" t="s">
        <v>7741</v>
      </c>
      <c r="C2391" s="122" t="s">
        <v>3830</v>
      </c>
      <c r="D2391" s="118" t="s">
        <v>10787</v>
      </c>
    </row>
    <row r="2392" spans="2:4" ht="14.5" x14ac:dyDescent="0.35">
      <c r="B2392" s="119" t="s">
        <v>3829</v>
      </c>
      <c r="C2392" s="122" t="s">
        <v>3830</v>
      </c>
      <c r="D2392" s="118" t="s">
        <v>10787</v>
      </c>
    </row>
    <row r="2393" spans="2:4" ht="14.5" x14ac:dyDescent="0.35">
      <c r="B2393" s="119">
        <v>272.2</v>
      </c>
      <c r="C2393" s="122" t="s">
        <v>3828</v>
      </c>
      <c r="D2393" s="118" t="s">
        <v>10787</v>
      </c>
    </row>
    <row r="2394" spans="2:4" ht="14.5" x14ac:dyDescent="0.35">
      <c r="B2394" s="119" t="s">
        <v>7740</v>
      </c>
      <c r="C2394" s="122" t="s">
        <v>3828</v>
      </c>
      <c r="D2394" s="118" t="s">
        <v>10787</v>
      </c>
    </row>
    <row r="2395" spans="2:4" ht="14.5" x14ac:dyDescent="0.35">
      <c r="B2395" s="119">
        <v>7761</v>
      </c>
      <c r="C2395" s="122" t="s">
        <v>3828</v>
      </c>
      <c r="D2395" s="118" t="s">
        <v>10787</v>
      </c>
    </row>
    <row r="2396" spans="2:4" ht="14.5" x14ac:dyDescent="0.35">
      <c r="B2396" s="119" t="s">
        <v>9228</v>
      </c>
      <c r="C2396" s="122" t="s">
        <v>5515</v>
      </c>
      <c r="D2396" s="118" t="s">
        <v>7936</v>
      </c>
    </row>
    <row r="2397" spans="2:4" ht="14.5" x14ac:dyDescent="0.35">
      <c r="B2397" s="119" t="s">
        <v>5514</v>
      </c>
      <c r="C2397" s="122" t="s">
        <v>5515</v>
      </c>
      <c r="D2397" s="118" t="s">
        <v>7944</v>
      </c>
    </row>
    <row r="2398" spans="2:4" ht="14.5" x14ac:dyDescent="0.35">
      <c r="B2398" s="119" t="s">
        <v>10495</v>
      </c>
      <c r="C2398" s="122" t="s">
        <v>10496</v>
      </c>
      <c r="D2398" s="118" t="s">
        <v>7936</v>
      </c>
    </row>
    <row r="2399" spans="2:4" ht="14.5" x14ac:dyDescent="0.35">
      <c r="B2399" s="119" t="s">
        <v>6524</v>
      </c>
      <c r="C2399" s="122" t="s">
        <v>6525</v>
      </c>
      <c r="D2399" s="118" t="s">
        <v>7935</v>
      </c>
    </row>
    <row r="2400" spans="2:4" ht="14.5" x14ac:dyDescent="0.35">
      <c r="B2400" s="119" t="s">
        <v>9581</v>
      </c>
      <c r="C2400" s="122" t="s">
        <v>9582</v>
      </c>
      <c r="D2400" s="118" t="s">
        <v>7936</v>
      </c>
    </row>
    <row r="2401" spans="2:4" ht="14.5" x14ac:dyDescent="0.35">
      <c r="B2401" s="119" t="s">
        <v>6522</v>
      </c>
      <c r="C2401" s="122" t="s">
        <v>6523</v>
      </c>
      <c r="D2401" s="118" t="s">
        <v>7935</v>
      </c>
    </row>
    <row r="2402" spans="2:4" ht="14.5" x14ac:dyDescent="0.35">
      <c r="B2402" s="119" t="s">
        <v>6520</v>
      </c>
      <c r="C2402" s="122" t="s">
        <v>6521</v>
      </c>
      <c r="D2402" s="118" t="s">
        <v>7935</v>
      </c>
    </row>
    <row r="2403" spans="2:4" ht="14.5" x14ac:dyDescent="0.35">
      <c r="B2403" s="119" t="s">
        <v>5066</v>
      </c>
      <c r="C2403" s="122" t="s">
        <v>5067</v>
      </c>
      <c r="D2403" s="118" t="s">
        <v>10787</v>
      </c>
    </row>
    <row r="2404" spans="2:4" ht="14.5" x14ac:dyDescent="0.35">
      <c r="B2404" s="119" t="s">
        <v>10713</v>
      </c>
      <c r="C2404" s="122" t="s">
        <v>10714</v>
      </c>
      <c r="D2404" s="118" t="s">
        <v>7935</v>
      </c>
    </row>
    <row r="2405" spans="2:4" ht="14.5" x14ac:dyDescent="0.35">
      <c r="B2405" s="119" t="s">
        <v>2290</v>
      </c>
      <c r="C2405" s="122" t="s">
        <v>2291</v>
      </c>
      <c r="D2405" s="118" t="s">
        <v>10787</v>
      </c>
    </row>
    <row r="2406" spans="2:4" ht="14.5" x14ac:dyDescent="0.35">
      <c r="B2406" s="119" t="s">
        <v>9397</v>
      </c>
      <c r="C2406" s="122" t="s">
        <v>9398</v>
      </c>
      <c r="D2406" s="118" t="s">
        <v>10787</v>
      </c>
    </row>
    <row r="2407" spans="2:4" ht="14.5" x14ac:dyDescent="0.35">
      <c r="B2407" s="119">
        <v>273.10000000000002</v>
      </c>
      <c r="C2407" s="122" t="s">
        <v>3827</v>
      </c>
      <c r="D2407" s="118" t="s">
        <v>10787</v>
      </c>
    </row>
    <row r="2408" spans="2:4" ht="14.5" x14ac:dyDescent="0.35">
      <c r="B2408" s="119" t="s">
        <v>7739</v>
      </c>
      <c r="C2408" s="122" t="s">
        <v>3827</v>
      </c>
      <c r="D2408" s="118" t="s">
        <v>10787</v>
      </c>
    </row>
    <row r="2409" spans="2:4" ht="14.5" x14ac:dyDescent="0.35">
      <c r="B2409" s="119">
        <v>7770</v>
      </c>
      <c r="C2409" s="122" t="s">
        <v>3827</v>
      </c>
      <c r="D2409" s="118" t="s">
        <v>10787</v>
      </c>
    </row>
    <row r="2410" spans="2:4" ht="14.5" x14ac:dyDescent="0.35">
      <c r="B2410" s="119">
        <v>273.2</v>
      </c>
      <c r="C2410" s="122" t="s">
        <v>6311</v>
      </c>
      <c r="D2410" s="118" t="s">
        <v>10787</v>
      </c>
    </row>
    <row r="2411" spans="2:4" ht="14.5" x14ac:dyDescent="0.35">
      <c r="B2411" s="119" t="s">
        <v>2306</v>
      </c>
      <c r="C2411" s="122" t="s">
        <v>2307</v>
      </c>
      <c r="D2411" s="118" t="s">
        <v>10787</v>
      </c>
    </row>
    <row r="2412" spans="2:4" ht="14.5" x14ac:dyDescent="0.35">
      <c r="B2412" s="119" t="s">
        <v>7373</v>
      </c>
      <c r="C2412" s="122" t="s">
        <v>7374</v>
      </c>
      <c r="D2412" s="118" t="s">
        <v>10787</v>
      </c>
    </row>
    <row r="2413" spans="2:4" ht="14.5" x14ac:dyDescent="0.35">
      <c r="B2413" s="119" t="s">
        <v>5512</v>
      </c>
      <c r="C2413" s="122" t="s">
        <v>5513</v>
      </c>
      <c r="D2413" s="118" t="s">
        <v>7944</v>
      </c>
    </row>
    <row r="2414" spans="2:4" ht="14.5" x14ac:dyDescent="0.35">
      <c r="B2414" s="119">
        <v>973.54</v>
      </c>
      <c r="C2414" s="122" t="s">
        <v>4028</v>
      </c>
      <c r="D2414" s="118" t="s">
        <v>7934</v>
      </c>
    </row>
    <row r="2415" spans="2:4" ht="14.5" x14ac:dyDescent="0.35">
      <c r="B2415" s="119" t="s">
        <v>2212</v>
      </c>
      <c r="C2415" s="122" t="s">
        <v>9566</v>
      </c>
      <c r="D2415" s="118" t="s">
        <v>7935</v>
      </c>
    </row>
    <row r="2416" spans="2:4" ht="14.5" x14ac:dyDescent="0.35">
      <c r="B2416" s="119" t="s">
        <v>9565</v>
      </c>
      <c r="C2416" s="122" t="s">
        <v>9566</v>
      </c>
      <c r="D2416" s="118" t="s">
        <v>7936</v>
      </c>
    </row>
    <row r="2417" spans="2:4" ht="14.5" x14ac:dyDescent="0.35">
      <c r="B2417" s="119" t="s">
        <v>5511</v>
      </c>
      <c r="C2417" s="122" t="s">
        <v>9566</v>
      </c>
      <c r="D2417" s="118" t="s">
        <v>7944</v>
      </c>
    </row>
    <row r="2418" spans="2:4" ht="14.5" x14ac:dyDescent="0.35">
      <c r="B2418" s="119" t="s">
        <v>814</v>
      </c>
      <c r="C2418" s="122" t="s">
        <v>9566</v>
      </c>
      <c r="D2418" s="118" t="s">
        <v>7944</v>
      </c>
    </row>
    <row r="2419" spans="2:4" ht="14.5" x14ac:dyDescent="0.35">
      <c r="B2419" s="119" t="s">
        <v>2208</v>
      </c>
      <c r="C2419" s="122" t="s">
        <v>2209</v>
      </c>
      <c r="D2419" s="118" t="s">
        <v>7935</v>
      </c>
    </row>
    <row r="2420" spans="2:4" ht="14.5" x14ac:dyDescent="0.35">
      <c r="B2420" s="119" t="s">
        <v>2210</v>
      </c>
      <c r="C2420" s="122" t="s">
        <v>2211</v>
      </c>
      <c r="D2420" s="118" t="s">
        <v>7935</v>
      </c>
    </row>
    <row r="2421" spans="2:4" ht="14.5" x14ac:dyDescent="0.35">
      <c r="B2421" s="119" t="s">
        <v>8916</v>
      </c>
      <c r="C2421" s="122" t="s">
        <v>8917</v>
      </c>
      <c r="D2421" s="118" t="s">
        <v>7936</v>
      </c>
    </row>
    <row r="2422" spans="2:4" ht="14.5" x14ac:dyDescent="0.35">
      <c r="B2422" s="119" t="s">
        <v>4793</v>
      </c>
      <c r="C2422" s="122" t="s">
        <v>4792</v>
      </c>
      <c r="D2422" s="118" t="s">
        <v>7936</v>
      </c>
    </row>
    <row r="2423" spans="2:4" ht="14.5" x14ac:dyDescent="0.35">
      <c r="B2423" s="119" t="s">
        <v>4791</v>
      </c>
      <c r="C2423" s="122" t="s">
        <v>4792</v>
      </c>
      <c r="D2423" s="118" t="s">
        <v>7936</v>
      </c>
    </row>
    <row r="2424" spans="2:4" ht="14.5" x14ac:dyDescent="0.35">
      <c r="B2424" s="119" t="s">
        <v>3816</v>
      </c>
      <c r="C2424" s="122" t="s">
        <v>1458</v>
      </c>
      <c r="D2424" s="118" t="s">
        <v>10787</v>
      </c>
    </row>
    <row r="2425" spans="2:4" ht="14.5" x14ac:dyDescent="0.35">
      <c r="B2425" s="119" t="s">
        <v>4346</v>
      </c>
      <c r="C2425" s="122" t="s">
        <v>4507</v>
      </c>
      <c r="D2425" s="118" t="s">
        <v>10787</v>
      </c>
    </row>
    <row r="2426" spans="2:4" ht="14.5" x14ac:dyDescent="0.35">
      <c r="B2426" s="119" t="s">
        <v>1459</v>
      </c>
      <c r="C2426" s="122" t="s">
        <v>1460</v>
      </c>
      <c r="D2426" s="118" t="s">
        <v>10787</v>
      </c>
    </row>
    <row r="2427" spans="2:4" ht="14.5" x14ac:dyDescent="0.35">
      <c r="B2427" s="119" t="s">
        <v>1378</v>
      </c>
      <c r="C2427" s="122" t="s">
        <v>1379</v>
      </c>
      <c r="D2427" s="118" t="s">
        <v>10787</v>
      </c>
    </row>
    <row r="2428" spans="2:4" ht="14.5" x14ac:dyDescent="0.35">
      <c r="B2428" s="119" t="s">
        <v>458</v>
      </c>
      <c r="C2428" s="122" t="s">
        <v>6995</v>
      </c>
      <c r="D2428" s="118" t="s">
        <v>10787</v>
      </c>
    </row>
    <row r="2429" spans="2:4" ht="14.5" x14ac:dyDescent="0.35">
      <c r="B2429" s="119" t="s">
        <v>7465</v>
      </c>
      <c r="C2429" s="122" t="s">
        <v>7466</v>
      </c>
      <c r="D2429" s="118" t="s">
        <v>10787</v>
      </c>
    </row>
    <row r="2430" spans="2:4" ht="14.5" x14ac:dyDescent="0.35">
      <c r="B2430" s="119" t="s">
        <v>771</v>
      </c>
      <c r="C2430" s="122" t="s">
        <v>772</v>
      </c>
      <c r="D2430" s="118" t="s">
        <v>7934</v>
      </c>
    </row>
    <row r="2431" spans="2:4" ht="14.5" x14ac:dyDescent="0.35">
      <c r="B2431" s="119" t="s">
        <v>769</v>
      </c>
      <c r="C2431" s="122" t="s">
        <v>770</v>
      </c>
      <c r="D2431" s="118" t="s">
        <v>7934</v>
      </c>
    </row>
    <row r="2432" spans="2:4" ht="14.5" x14ac:dyDescent="0.35">
      <c r="B2432" s="119">
        <v>978.26</v>
      </c>
      <c r="C2432" s="122" t="s">
        <v>7037</v>
      </c>
      <c r="D2432" s="118" t="s">
        <v>7934</v>
      </c>
    </row>
    <row r="2433" spans="2:4" ht="14.5" x14ac:dyDescent="0.35">
      <c r="B2433" s="119" t="s">
        <v>3549</v>
      </c>
      <c r="C2433" s="122" t="s">
        <v>2281</v>
      </c>
      <c r="D2433" s="118" t="s">
        <v>7944</v>
      </c>
    </row>
    <row r="2434" spans="2:4" ht="14.5" x14ac:dyDescent="0.35">
      <c r="B2434" s="119">
        <v>9050</v>
      </c>
      <c r="C2434" s="122" t="s">
        <v>2281</v>
      </c>
      <c r="D2434" s="118" t="s">
        <v>10787</v>
      </c>
    </row>
    <row r="2435" spans="2:4" ht="14.5" x14ac:dyDescent="0.35">
      <c r="B2435" s="119" t="s">
        <v>4665</v>
      </c>
      <c r="C2435" s="122" t="s">
        <v>2281</v>
      </c>
      <c r="D2435" s="118" t="s">
        <v>10787</v>
      </c>
    </row>
    <row r="2436" spans="2:4" ht="14.5" x14ac:dyDescent="0.35">
      <c r="B2436" s="119">
        <v>973.4</v>
      </c>
      <c r="C2436" s="122" t="s">
        <v>5903</v>
      </c>
      <c r="D2436" s="118" t="s">
        <v>7934</v>
      </c>
    </row>
    <row r="2437" spans="2:4" ht="14.5" x14ac:dyDescent="0.35">
      <c r="B2437" s="119" t="s">
        <v>9492</v>
      </c>
      <c r="C2437" s="122" t="s">
        <v>9493</v>
      </c>
      <c r="D2437" s="118" t="s">
        <v>10787</v>
      </c>
    </row>
    <row r="2438" spans="2:4" ht="14.5" x14ac:dyDescent="0.35">
      <c r="B2438" s="119" t="s">
        <v>1181</v>
      </c>
      <c r="C2438" s="122" t="s">
        <v>1182</v>
      </c>
      <c r="D2438" s="118" t="s">
        <v>7936</v>
      </c>
    </row>
    <row r="2439" spans="2:4" ht="14.5" x14ac:dyDescent="0.35">
      <c r="B2439" s="119" t="s">
        <v>5437</v>
      </c>
      <c r="C2439" s="122" t="s">
        <v>5438</v>
      </c>
      <c r="D2439" s="118" t="s">
        <v>7936</v>
      </c>
    </row>
    <row r="2440" spans="2:4" ht="14.5" x14ac:dyDescent="0.35">
      <c r="B2440" s="119" t="s">
        <v>4236</v>
      </c>
      <c r="C2440" s="122" t="s">
        <v>4237</v>
      </c>
      <c r="D2440" s="118" t="s">
        <v>7936</v>
      </c>
    </row>
    <row r="2441" spans="2:4" ht="14.5" x14ac:dyDescent="0.35">
      <c r="B2441" s="119" t="s">
        <v>4234</v>
      </c>
      <c r="C2441" s="122" t="s">
        <v>4235</v>
      </c>
      <c r="D2441" s="118" t="s">
        <v>7936</v>
      </c>
    </row>
    <row r="2442" spans="2:4" ht="14.5" x14ac:dyDescent="0.35">
      <c r="B2442" s="119" t="s">
        <v>4232</v>
      </c>
      <c r="C2442" s="122" t="s">
        <v>4233</v>
      </c>
      <c r="D2442" s="118" t="s">
        <v>7936</v>
      </c>
    </row>
    <row r="2443" spans="2:4" ht="14.5" x14ac:dyDescent="0.35">
      <c r="B2443" s="119" t="s">
        <v>119</v>
      </c>
      <c r="C2443" s="122" t="s">
        <v>120</v>
      </c>
      <c r="D2443" s="118" t="s">
        <v>7935</v>
      </c>
    </row>
    <row r="2444" spans="2:4" ht="14.5" x14ac:dyDescent="0.35">
      <c r="B2444" s="119" t="s">
        <v>7011</v>
      </c>
      <c r="C2444" s="122" t="s">
        <v>7012</v>
      </c>
      <c r="D2444" s="118" t="s">
        <v>10787</v>
      </c>
    </row>
    <row r="2445" spans="2:4" ht="14.5" x14ac:dyDescent="0.35">
      <c r="B2445" s="119" t="s">
        <v>10663</v>
      </c>
      <c r="C2445" s="122" t="s">
        <v>10664</v>
      </c>
      <c r="D2445" s="118" t="s">
        <v>7944</v>
      </c>
    </row>
    <row r="2446" spans="2:4" ht="14.5" x14ac:dyDescent="0.35">
      <c r="B2446" s="119" t="s">
        <v>4727</v>
      </c>
      <c r="C2446" s="122" t="s">
        <v>4728</v>
      </c>
      <c r="D2446" s="118" t="s">
        <v>7936</v>
      </c>
    </row>
    <row r="2447" spans="2:4" ht="14.5" x14ac:dyDescent="0.35">
      <c r="B2447" s="119" t="s">
        <v>4729</v>
      </c>
      <c r="C2447" s="122" t="s">
        <v>4728</v>
      </c>
      <c r="D2447" s="118" t="s">
        <v>7936</v>
      </c>
    </row>
    <row r="2448" spans="2:4" ht="14.5" x14ac:dyDescent="0.35">
      <c r="B2448" s="119" t="s">
        <v>4734</v>
      </c>
      <c r="C2448" s="122" t="s">
        <v>4735</v>
      </c>
      <c r="D2448" s="118" t="s">
        <v>7936</v>
      </c>
    </row>
    <row r="2449" spans="2:4" ht="14.5" x14ac:dyDescent="0.35">
      <c r="B2449" s="119" t="s">
        <v>10862</v>
      </c>
      <c r="C2449" s="122" t="s">
        <v>10863</v>
      </c>
      <c r="D2449" s="118" t="s">
        <v>7935</v>
      </c>
    </row>
    <row r="2450" spans="2:4" ht="14.5" x14ac:dyDescent="0.35">
      <c r="B2450" s="119" t="s">
        <v>4547</v>
      </c>
      <c r="C2450" s="122" t="s">
        <v>7368</v>
      </c>
      <c r="D2450" s="118" t="s">
        <v>7935</v>
      </c>
    </row>
    <row r="2451" spans="2:4" ht="14.5" x14ac:dyDescent="0.35">
      <c r="B2451" s="119" t="s">
        <v>9124</v>
      </c>
      <c r="C2451" s="122" t="s">
        <v>9125</v>
      </c>
      <c r="D2451" s="118" t="s">
        <v>7935</v>
      </c>
    </row>
    <row r="2452" spans="2:4" ht="14.5" x14ac:dyDescent="0.35">
      <c r="B2452" s="119" t="s">
        <v>10864</v>
      </c>
      <c r="C2452" s="122" t="s">
        <v>10878</v>
      </c>
      <c r="D2452" s="118" t="s">
        <v>7935</v>
      </c>
    </row>
    <row r="2453" spans="2:4" ht="14.5" x14ac:dyDescent="0.35">
      <c r="B2453" s="119">
        <v>976.31</v>
      </c>
      <c r="C2453" s="122" t="s">
        <v>2883</v>
      </c>
      <c r="D2453" s="118" t="s">
        <v>7934</v>
      </c>
    </row>
    <row r="2454" spans="2:4" ht="14.5" x14ac:dyDescent="0.35">
      <c r="B2454" s="119">
        <v>980.32</v>
      </c>
      <c r="C2454" s="122" t="s">
        <v>2883</v>
      </c>
      <c r="D2454" s="118" t="s">
        <v>7934</v>
      </c>
    </row>
    <row r="2455" spans="2:4" ht="14.5" x14ac:dyDescent="0.35">
      <c r="B2455" s="119">
        <v>975.55</v>
      </c>
      <c r="C2455" s="122" t="s">
        <v>10722</v>
      </c>
      <c r="D2455" s="118" t="s">
        <v>7934</v>
      </c>
    </row>
    <row r="2456" spans="2:4" ht="14.5" x14ac:dyDescent="0.35">
      <c r="B2456" s="119">
        <v>980.37</v>
      </c>
      <c r="C2456" s="122" t="s">
        <v>10722</v>
      </c>
      <c r="D2456" s="118" t="s">
        <v>7934</v>
      </c>
    </row>
    <row r="2457" spans="2:4" ht="14.5" x14ac:dyDescent="0.35">
      <c r="B2457" s="119">
        <v>987.09</v>
      </c>
      <c r="C2457" s="122" t="s">
        <v>10722</v>
      </c>
      <c r="D2457" s="118" t="s">
        <v>7934</v>
      </c>
    </row>
    <row r="2458" spans="2:4" ht="14.5" x14ac:dyDescent="0.35">
      <c r="B2458" s="119">
        <v>6008</v>
      </c>
      <c r="C2458" s="122" t="s">
        <v>10494</v>
      </c>
      <c r="D2458" s="118" t="s">
        <v>7940</v>
      </c>
    </row>
    <row r="2459" spans="2:4" ht="14.5" x14ac:dyDescent="0.35">
      <c r="B2459" s="119" t="s">
        <v>1455</v>
      </c>
      <c r="C2459" s="122" t="s">
        <v>1456</v>
      </c>
      <c r="D2459" s="118" t="s">
        <v>10787</v>
      </c>
    </row>
    <row r="2460" spans="2:4" ht="14.5" x14ac:dyDescent="0.35">
      <c r="B2460" s="119" t="s">
        <v>1453</v>
      </c>
      <c r="C2460" s="122" t="s">
        <v>1454</v>
      </c>
      <c r="D2460" s="118" t="s">
        <v>10787</v>
      </c>
    </row>
    <row r="2461" spans="2:4" ht="14.5" x14ac:dyDescent="0.35">
      <c r="B2461" s="119" t="s">
        <v>7065</v>
      </c>
      <c r="C2461" s="122" t="s">
        <v>5390</v>
      </c>
      <c r="D2461" s="118" t="s">
        <v>7943</v>
      </c>
    </row>
    <row r="2462" spans="2:4" ht="14.5" x14ac:dyDescent="0.35">
      <c r="B2462" s="119">
        <v>7780</v>
      </c>
      <c r="C2462" s="122" t="s">
        <v>9250</v>
      </c>
      <c r="D2462" s="118" t="s">
        <v>10787</v>
      </c>
    </row>
    <row r="2463" spans="2:4" ht="14.5" x14ac:dyDescent="0.35">
      <c r="B2463" s="119" t="s">
        <v>3547</v>
      </c>
      <c r="C2463" s="122" t="s">
        <v>3548</v>
      </c>
      <c r="D2463" s="118" t="s">
        <v>7944</v>
      </c>
    </row>
    <row r="2464" spans="2:4" ht="14.5" x14ac:dyDescent="0.35">
      <c r="B2464" s="119" t="s">
        <v>863</v>
      </c>
      <c r="C2464" s="122" t="s">
        <v>864</v>
      </c>
      <c r="D2464" s="118" t="s">
        <v>7942</v>
      </c>
    </row>
    <row r="2465" spans="2:4" ht="14.5" x14ac:dyDescent="0.35">
      <c r="B2465" s="119">
        <v>911.03</v>
      </c>
      <c r="C2465" s="122" t="s">
        <v>969</v>
      </c>
      <c r="D2465" s="118" t="s">
        <v>7934</v>
      </c>
    </row>
    <row r="2466" spans="2:4" ht="14.5" x14ac:dyDescent="0.35">
      <c r="B2466" s="119" t="s">
        <v>3132</v>
      </c>
      <c r="C2466" s="122" t="s">
        <v>3611</v>
      </c>
      <c r="D2466" s="118" t="s">
        <v>7935</v>
      </c>
    </row>
    <row r="2467" spans="2:4" ht="14.5" x14ac:dyDescent="0.35">
      <c r="B2467" s="119" t="s">
        <v>3610</v>
      </c>
      <c r="C2467" s="122" t="s">
        <v>3611</v>
      </c>
      <c r="D2467" s="118" t="s">
        <v>7936</v>
      </c>
    </row>
    <row r="2468" spans="2:4" ht="14.5" x14ac:dyDescent="0.35">
      <c r="B2468" s="119" t="s">
        <v>1212</v>
      </c>
      <c r="C2468" s="122" t="s">
        <v>3611</v>
      </c>
      <c r="D2468" s="118" t="s">
        <v>7944</v>
      </c>
    </row>
    <row r="2469" spans="2:4" ht="14.5" x14ac:dyDescent="0.35">
      <c r="B2469" s="119" t="s">
        <v>8885</v>
      </c>
      <c r="C2469" s="122" t="s">
        <v>8886</v>
      </c>
      <c r="D2469" s="118" t="s">
        <v>7935</v>
      </c>
    </row>
    <row r="2470" spans="2:4" ht="14.5" x14ac:dyDescent="0.35">
      <c r="B2470" s="119" t="s">
        <v>8887</v>
      </c>
      <c r="C2470" s="122" t="s">
        <v>5949</v>
      </c>
      <c r="D2470" s="118" t="s">
        <v>7935</v>
      </c>
    </row>
    <row r="2471" spans="2:4" ht="14.5" x14ac:dyDescent="0.35">
      <c r="B2471" s="119" t="s">
        <v>5429</v>
      </c>
      <c r="C2471" s="122" t="s">
        <v>5430</v>
      </c>
      <c r="D2471" s="118" t="s">
        <v>7936</v>
      </c>
    </row>
    <row r="2472" spans="2:4" ht="14.5" x14ac:dyDescent="0.35">
      <c r="B2472" s="119" t="s">
        <v>7066</v>
      </c>
      <c r="C2472" s="122" t="s">
        <v>5391</v>
      </c>
      <c r="D2472" s="118" t="s">
        <v>7943</v>
      </c>
    </row>
    <row r="2473" spans="2:4" ht="14.5" x14ac:dyDescent="0.35">
      <c r="B2473" s="119">
        <v>974.37</v>
      </c>
      <c r="C2473" s="122" t="s">
        <v>5047</v>
      </c>
      <c r="D2473" s="118" t="s">
        <v>7934</v>
      </c>
    </row>
    <row r="2474" spans="2:4" ht="14.5" x14ac:dyDescent="0.35">
      <c r="B2474" s="119" t="s">
        <v>3765</v>
      </c>
      <c r="C2474" s="122" t="s">
        <v>3766</v>
      </c>
      <c r="D2474" s="118" t="s">
        <v>10787</v>
      </c>
    </row>
    <row r="2475" spans="2:4" ht="14.5" x14ac:dyDescent="0.35">
      <c r="B2475" s="119" t="s">
        <v>10755</v>
      </c>
      <c r="C2475" s="122" t="s">
        <v>10756</v>
      </c>
      <c r="D2475" s="118" t="s">
        <v>10787</v>
      </c>
    </row>
    <row r="2476" spans="2:4" ht="14.5" x14ac:dyDescent="0.35">
      <c r="B2476" s="119" t="s">
        <v>6754</v>
      </c>
      <c r="C2476" s="122" t="s">
        <v>6755</v>
      </c>
      <c r="D2476" s="118" t="s">
        <v>10787</v>
      </c>
    </row>
    <row r="2477" spans="2:4" ht="14.5" x14ac:dyDescent="0.35">
      <c r="B2477" s="119" t="s">
        <v>6756</v>
      </c>
      <c r="C2477" s="122" t="s">
        <v>6757</v>
      </c>
      <c r="D2477" s="118" t="s">
        <v>10787</v>
      </c>
    </row>
    <row r="2478" spans="2:4" ht="14.5" x14ac:dyDescent="0.35">
      <c r="B2478" s="119" t="s">
        <v>10753</v>
      </c>
      <c r="C2478" s="122" t="s">
        <v>10754</v>
      </c>
      <c r="D2478" s="118" t="s">
        <v>10787</v>
      </c>
    </row>
    <row r="2479" spans="2:4" ht="14.5" x14ac:dyDescent="0.35">
      <c r="B2479" s="119" t="s">
        <v>4899</v>
      </c>
      <c r="C2479" s="122" t="s">
        <v>5392</v>
      </c>
      <c r="D2479" s="118" t="s">
        <v>7943</v>
      </c>
    </row>
    <row r="2480" spans="2:4" ht="14.5" x14ac:dyDescent="0.35">
      <c r="B2480" s="119" t="s">
        <v>10398</v>
      </c>
      <c r="C2480" s="122" t="s">
        <v>5392</v>
      </c>
      <c r="D2480" s="118" t="s">
        <v>7944</v>
      </c>
    </row>
    <row r="2481" spans="2:4" ht="14.5" x14ac:dyDescent="0.35">
      <c r="B2481" s="119" t="s">
        <v>3334</v>
      </c>
      <c r="C2481" s="122" t="s">
        <v>3335</v>
      </c>
      <c r="D2481" s="118" t="s">
        <v>7942</v>
      </c>
    </row>
    <row r="2482" spans="2:4" ht="14.5" x14ac:dyDescent="0.35">
      <c r="B2482" s="119" t="s">
        <v>3332</v>
      </c>
      <c r="C2482" s="122" t="s">
        <v>3333</v>
      </c>
      <c r="D2482" s="118" t="s">
        <v>7942</v>
      </c>
    </row>
    <row r="2483" spans="2:4" ht="14.5" x14ac:dyDescent="0.35">
      <c r="B2483" s="119" t="s">
        <v>5084</v>
      </c>
      <c r="C2483" s="122" t="s">
        <v>7844</v>
      </c>
      <c r="D2483" s="118" t="s">
        <v>10787</v>
      </c>
    </row>
    <row r="2484" spans="2:4" ht="14.5" x14ac:dyDescent="0.35">
      <c r="B2484" s="119">
        <v>973.66</v>
      </c>
      <c r="C2484" s="122" t="s">
        <v>10949</v>
      </c>
      <c r="D2484" s="118" t="s">
        <v>7934</v>
      </c>
    </row>
    <row r="2485" spans="2:4" ht="14.5" x14ac:dyDescent="0.35">
      <c r="B2485" s="119" t="s">
        <v>3843</v>
      </c>
      <c r="C2485" s="122" t="s">
        <v>3844</v>
      </c>
      <c r="D2485" s="118" t="s">
        <v>10787</v>
      </c>
    </row>
    <row r="2486" spans="2:4" ht="14.5" x14ac:dyDescent="0.35">
      <c r="B2486" s="119" t="s">
        <v>3841</v>
      </c>
      <c r="C2486" s="122" t="s">
        <v>3842</v>
      </c>
      <c r="D2486" s="118" t="s">
        <v>10787</v>
      </c>
    </row>
    <row r="2487" spans="2:4" ht="14.5" x14ac:dyDescent="0.35">
      <c r="B2487" s="119">
        <v>5016</v>
      </c>
      <c r="C2487" s="122" t="s">
        <v>1474</v>
      </c>
      <c r="D2487" s="118" t="s">
        <v>7940</v>
      </c>
    </row>
    <row r="2488" spans="2:4" ht="14.5" x14ac:dyDescent="0.35">
      <c r="B2488" s="119" t="s">
        <v>3839</v>
      </c>
      <c r="C2488" s="122" t="s">
        <v>3840</v>
      </c>
      <c r="D2488" s="118" t="s">
        <v>10787</v>
      </c>
    </row>
    <row r="2489" spans="2:4" ht="14.5" x14ac:dyDescent="0.35">
      <c r="B2489" s="119">
        <v>242.4</v>
      </c>
      <c r="C2489" s="122" t="s">
        <v>2356</v>
      </c>
      <c r="D2489" s="118" t="s">
        <v>10786</v>
      </c>
    </row>
    <row r="2490" spans="2:4" ht="14.5" x14ac:dyDescent="0.35">
      <c r="B2490" s="119">
        <v>9035</v>
      </c>
      <c r="C2490" s="122" t="s">
        <v>5676</v>
      </c>
      <c r="D2490" s="118" t="s">
        <v>10787</v>
      </c>
    </row>
    <row r="2491" spans="2:4" ht="14.5" x14ac:dyDescent="0.35">
      <c r="B2491" s="119">
        <v>9036</v>
      </c>
      <c r="C2491" s="122" t="s">
        <v>5676</v>
      </c>
      <c r="D2491" s="118" t="s">
        <v>10787</v>
      </c>
    </row>
    <row r="2492" spans="2:4" ht="14.5" x14ac:dyDescent="0.35">
      <c r="B2492" s="119" t="s">
        <v>1515</v>
      </c>
      <c r="C2492" s="122" t="s">
        <v>1516</v>
      </c>
      <c r="D2492" s="118" t="s">
        <v>10787</v>
      </c>
    </row>
    <row r="2493" spans="2:4" ht="14.5" x14ac:dyDescent="0.35">
      <c r="B2493" s="119">
        <v>375.1</v>
      </c>
      <c r="C2493" s="122" t="s">
        <v>712</v>
      </c>
      <c r="D2493" s="118" t="s">
        <v>10787</v>
      </c>
    </row>
    <row r="2494" spans="2:4" ht="14.5" x14ac:dyDescent="0.35">
      <c r="B2494" s="119">
        <v>375.3</v>
      </c>
      <c r="C2494" s="122" t="s">
        <v>4901</v>
      </c>
      <c r="D2494" s="118" t="s">
        <v>10787</v>
      </c>
    </row>
    <row r="2495" spans="2:4" ht="14.5" x14ac:dyDescent="0.35">
      <c r="B2495" s="119" t="s">
        <v>6410</v>
      </c>
      <c r="C2495" s="122" t="s">
        <v>6411</v>
      </c>
      <c r="D2495" s="118" t="s">
        <v>7935</v>
      </c>
    </row>
    <row r="2496" spans="2:4" ht="14.5" x14ac:dyDescent="0.35">
      <c r="B2496" s="119">
        <v>375.4</v>
      </c>
      <c r="C2496" s="122" t="s">
        <v>10873</v>
      </c>
      <c r="D2496" s="118" t="s">
        <v>10787</v>
      </c>
    </row>
    <row r="2497" spans="2:4" ht="14.5" x14ac:dyDescent="0.35">
      <c r="B2497" s="119">
        <v>9038</v>
      </c>
      <c r="C2497" s="122" t="s">
        <v>10873</v>
      </c>
      <c r="D2497" s="118" t="s">
        <v>10787</v>
      </c>
    </row>
    <row r="2498" spans="2:4" ht="14.5" x14ac:dyDescent="0.35">
      <c r="B2498" s="119">
        <v>925.54</v>
      </c>
      <c r="C2498" s="122" t="s">
        <v>10252</v>
      </c>
      <c r="D2498" s="118" t="s">
        <v>7934</v>
      </c>
    </row>
    <row r="2499" spans="2:4" ht="14.5" x14ac:dyDescent="0.35">
      <c r="B2499" s="119">
        <v>973.57</v>
      </c>
      <c r="C2499" s="122" t="s">
        <v>10252</v>
      </c>
      <c r="D2499" s="118" t="s">
        <v>7934</v>
      </c>
    </row>
    <row r="2500" spans="2:4" ht="14.5" x14ac:dyDescent="0.35">
      <c r="B2500" s="119">
        <v>8051</v>
      </c>
      <c r="C2500" s="122" t="s">
        <v>10252</v>
      </c>
      <c r="D2500" s="118" t="s">
        <v>7937</v>
      </c>
    </row>
    <row r="2501" spans="2:4" ht="14.5" x14ac:dyDescent="0.35">
      <c r="B2501" s="119" t="s">
        <v>6408</v>
      </c>
      <c r="C2501" s="122" t="s">
        <v>6409</v>
      </c>
      <c r="D2501" s="118" t="s">
        <v>7935</v>
      </c>
    </row>
    <row r="2502" spans="2:4" ht="14.5" x14ac:dyDescent="0.35">
      <c r="B2502" s="119" t="s">
        <v>11217</v>
      </c>
      <c r="C2502" s="122" t="s">
        <v>6409</v>
      </c>
      <c r="D2502" s="118" t="s">
        <v>7944</v>
      </c>
    </row>
    <row r="2503" spans="2:4" ht="14.5" x14ac:dyDescent="0.35">
      <c r="B2503" s="119">
        <v>375.2</v>
      </c>
      <c r="C2503" s="122" t="s">
        <v>6409</v>
      </c>
      <c r="D2503" s="118" t="s">
        <v>10787</v>
      </c>
    </row>
    <row r="2504" spans="2:4" ht="14.5" x14ac:dyDescent="0.35">
      <c r="B2504" s="119" t="s">
        <v>6414</v>
      </c>
      <c r="C2504" s="122" t="s">
        <v>6413</v>
      </c>
      <c r="D2504" s="118" t="s">
        <v>7935</v>
      </c>
    </row>
    <row r="2505" spans="2:4" ht="14.5" x14ac:dyDescent="0.35">
      <c r="B2505" s="119" t="s">
        <v>6412</v>
      </c>
      <c r="C2505" s="122" t="s">
        <v>6413</v>
      </c>
      <c r="D2505" s="118" t="s">
        <v>7935</v>
      </c>
    </row>
    <row r="2506" spans="2:4" ht="14.5" x14ac:dyDescent="0.35">
      <c r="B2506" s="119" t="s">
        <v>2589</v>
      </c>
      <c r="C2506" s="122" t="s">
        <v>2590</v>
      </c>
      <c r="D2506" s="118" t="s">
        <v>7935</v>
      </c>
    </row>
    <row r="2507" spans="2:4" ht="14.5" x14ac:dyDescent="0.35">
      <c r="B2507" s="119" t="s">
        <v>3233</v>
      </c>
      <c r="C2507" s="122" t="s">
        <v>3234</v>
      </c>
      <c r="D2507" s="118" t="s">
        <v>7944</v>
      </c>
    </row>
    <row r="2508" spans="2:4" ht="14.5" x14ac:dyDescent="0.35">
      <c r="B2508" s="119" t="s">
        <v>2215</v>
      </c>
      <c r="C2508" s="122" t="s">
        <v>2216</v>
      </c>
      <c r="D2508" s="118" t="s">
        <v>7936</v>
      </c>
    </row>
    <row r="2509" spans="2:4" ht="14.5" x14ac:dyDescent="0.35">
      <c r="B2509" s="119" t="s">
        <v>11215</v>
      </c>
      <c r="C2509" s="122" t="s">
        <v>11216</v>
      </c>
      <c r="D2509" s="118" t="s">
        <v>7944</v>
      </c>
    </row>
    <row r="2510" spans="2:4" ht="14.5" x14ac:dyDescent="0.35">
      <c r="B2510" s="119" t="s">
        <v>1513</v>
      </c>
      <c r="C2510" s="122" t="s">
        <v>1514</v>
      </c>
      <c r="D2510" s="118" t="s">
        <v>10787</v>
      </c>
    </row>
    <row r="2511" spans="2:4" ht="14.5" x14ac:dyDescent="0.35">
      <c r="B2511" s="119" t="s">
        <v>174</v>
      </c>
      <c r="C2511" s="122" t="s">
        <v>4337</v>
      </c>
      <c r="D2511" s="118" t="s">
        <v>7936</v>
      </c>
    </row>
    <row r="2512" spans="2:4" ht="14.5" x14ac:dyDescent="0.35">
      <c r="B2512" s="119" t="s">
        <v>6389</v>
      </c>
      <c r="C2512" s="122" t="s">
        <v>7302</v>
      </c>
      <c r="D2512" s="118" t="s">
        <v>7936</v>
      </c>
    </row>
    <row r="2513" spans="2:4" ht="14.5" x14ac:dyDescent="0.35">
      <c r="B2513" s="119" t="s">
        <v>2610</v>
      </c>
      <c r="C2513" s="122" t="s">
        <v>2611</v>
      </c>
      <c r="D2513" s="118" t="s">
        <v>7944</v>
      </c>
    </row>
    <row r="2514" spans="2:4" ht="14.5" x14ac:dyDescent="0.35">
      <c r="B2514" s="119" t="s">
        <v>9033</v>
      </c>
      <c r="C2514" s="122" t="s">
        <v>9034</v>
      </c>
      <c r="D2514" s="118" t="s">
        <v>7935</v>
      </c>
    </row>
    <row r="2515" spans="2:4" ht="14.5" x14ac:dyDescent="0.35">
      <c r="B2515" s="119">
        <v>376.2</v>
      </c>
      <c r="C2515" s="122" t="s">
        <v>9444</v>
      </c>
      <c r="D2515" s="118" t="s">
        <v>10787</v>
      </c>
    </row>
    <row r="2516" spans="2:4" ht="14.5" x14ac:dyDescent="0.35">
      <c r="B2516" s="119">
        <v>376.1</v>
      </c>
      <c r="C2516" s="122" t="s">
        <v>4900</v>
      </c>
      <c r="D2516" s="118" t="s">
        <v>10787</v>
      </c>
    </row>
    <row r="2517" spans="2:4" ht="14.5" x14ac:dyDescent="0.35">
      <c r="B2517" s="119">
        <v>8131</v>
      </c>
      <c r="C2517" s="122" t="s">
        <v>4634</v>
      </c>
      <c r="D2517" s="118" t="s">
        <v>7937</v>
      </c>
    </row>
    <row r="2518" spans="2:4" ht="14.5" x14ac:dyDescent="0.35">
      <c r="B2518" s="119" t="s">
        <v>7757</v>
      </c>
      <c r="C2518" s="122" t="s">
        <v>7758</v>
      </c>
      <c r="D2518" s="118" t="s">
        <v>7935</v>
      </c>
    </row>
    <row r="2519" spans="2:4" ht="14.5" x14ac:dyDescent="0.35">
      <c r="B2519" s="119">
        <v>9215</v>
      </c>
      <c r="C2519" s="122" t="s">
        <v>7015</v>
      </c>
      <c r="D2519" s="118" t="s">
        <v>10787</v>
      </c>
    </row>
    <row r="2520" spans="2:4" ht="14.5" x14ac:dyDescent="0.35">
      <c r="B2520" s="119" t="s">
        <v>9037</v>
      </c>
      <c r="C2520" s="122" t="s">
        <v>9038</v>
      </c>
      <c r="D2520" s="118" t="s">
        <v>7935</v>
      </c>
    </row>
    <row r="2521" spans="2:4" ht="14.5" x14ac:dyDescent="0.35">
      <c r="B2521" s="119" t="s">
        <v>9035</v>
      </c>
      <c r="C2521" s="122" t="s">
        <v>9036</v>
      </c>
      <c r="D2521" s="118" t="s">
        <v>7935</v>
      </c>
    </row>
    <row r="2522" spans="2:4" ht="14.5" x14ac:dyDescent="0.35">
      <c r="B2522" s="119" t="s">
        <v>10530</v>
      </c>
      <c r="C2522" s="122" t="s">
        <v>9036</v>
      </c>
      <c r="D2522" s="118" t="s">
        <v>7944</v>
      </c>
    </row>
    <row r="2523" spans="2:4" ht="14.5" x14ac:dyDescent="0.35">
      <c r="B2523" s="119" t="s">
        <v>9811</v>
      </c>
      <c r="C2523" s="122" t="s">
        <v>9812</v>
      </c>
      <c r="D2523" s="118" t="s">
        <v>7936</v>
      </c>
    </row>
    <row r="2524" spans="2:4" ht="14.5" x14ac:dyDescent="0.35">
      <c r="B2524" s="119" t="s">
        <v>921</v>
      </c>
      <c r="C2524" s="122" t="s">
        <v>922</v>
      </c>
      <c r="D2524" s="118" t="s">
        <v>7936</v>
      </c>
    </row>
    <row r="2525" spans="2:4" ht="14.5" x14ac:dyDescent="0.35">
      <c r="B2525" s="119" t="s">
        <v>7956</v>
      </c>
      <c r="C2525" s="122" t="s">
        <v>7957</v>
      </c>
      <c r="D2525" s="118" t="s">
        <v>7936</v>
      </c>
    </row>
    <row r="2526" spans="2:4" ht="14.5" x14ac:dyDescent="0.35">
      <c r="B2526" s="119" t="s">
        <v>7075</v>
      </c>
      <c r="C2526" s="122" t="s">
        <v>7076</v>
      </c>
      <c r="D2526" s="118" t="s">
        <v>7935</v>
      </c>
    </row>
    <row r="2527" spans="2:4" ht="14.5" x14ac:dyDescent="0.35">
      <c r="B2527" s="119" t="s">
        <v>7077</v>
      </c>
      <c r="C2527" s="122" t="s">
        <v>7078</v>
      </c>
      <c r="D2527" s="118" t="s">
        <v>7935</v>
      </c>
    </row>
    <row r="2528" spans="2:4" ht="14.5" x14ac:dyDescent="0.35">
      <c r="B2528" s="119">
        <v>8071</v>
      </c>
      <c r="C2528" s="122" t="s">
        <v>7078</v>
      </c>
      <c r="D2528" s="118" t="s">
        <v>7937</v>
      </c>
    </row>
    <row r="2529" spans="2:4" ht="14.5" x14ac:dyDescent="0.35">
      <c r="B2529" s="119">
        <v>377.1</v>
      </c>
      <c r="C2529" s="122" t="s">
        <v>7078</v>
      </c>
      <c r="D2529" s="118" t="s">
        <v>10787</v>
      </c>
    </row>
    <row r="2530" spans="2:4" ht="14.5" x14ac:dyDescent="0.35">
      <c r="B2530" s="119" t="s">
        <v>7247</v>
      </c>
      <c r="C2530" s="122" t="s">
        <v>7003</v>
      </c>
      <c r="D2530" s="118" t="s">
        <v>10787</v>
      </c>
    </row>
    <row r="2531" spans="2:4" ht="14.5" x14ac:dyDescent="0.35">
      <c r="B2531" s="119" t="s">
        <v>7002</v>
      </c>
      <c r="C2531" s="122" t="s">
        <v>7003</v>
      </c>
      <c r="D2531" s="118" t="s">
        <v>10787</v>
      </c>
    </row>
    <row r="2532" spans="2:4" ht="14.5" x14ac:dyDescent="0.35">
      <c r="B2532" s="119" t="s">
        <v>7245</v>
      </c>
      <c r="C2532" s="122" t="s">
        <v>7246</v>
      </c>
      <c r="D2532" s="118" t="s">
        <v>10787</v>
      </c>
    </row>
    <row r="2533" spans="2:4" ht="14.5" x14ac:dyDescent="0.35">
      <c r="B2533" s="119" t="s">
        <v>7860</v>
      </c>
      <c r="C2533" s="122" t="s">
        <v>7861</v>
      </c>
      <c r="D2533" s="118" t="s">
        <v>10787</v>
      </c>
    </row>
    <row r="2534" spans="2:4" ht="14.5" x14ac:dyDescent="0.35">
      <c r="B2534" s="119">
        <v>6004</v>
      </c>
      <c r="C2534" s="122" t="s">
        <v>3320</v>
      </c>
      <c r="D2534" s="118" t="s">
        <v>7940</v>
      </c>
    </row>
    <row r="2535" spans="2:4" ht="14.5" x14ac:dyDescent="0.35">
      <c r="B2535" s="119" t="s">
        <v>7732</v>
      </c>
      <c r="C2535" s="122" t="s">
        <v>7733</v>
      </c>
      <c r="D2535" s="118" t="s">
        <v>10787</v>
      </c>
    </row>
    <row r="2536" spans="2:4" ht="14.5" x14ac:dyDescent="0.35">
      <c r="B2536" s="119" t="s">
        <v>7864</v>
      </c>
      <c r="C2536" s="122" t="s">
        <v>7947</v>
      </c>
      <c r="D2536" s="118" t="s">
        <v>10787</v>
      </c>
    </row>
    <row r="2537" spans="2:4" ht="14.5" x14ac:dyDescent="0.35">
      <c r="B2537" s="119" t="s">
        <v>5988</v>
      </c>
      <c r="C2537" s="122" t="s">
        <v>7947</v>
      </c>
      <c r="D2537" s="118" t="s">
        <v>10787</v>
      </c>
    </row>
    <row r="2538" spans="2:4" ht="14.5" x14ac:dyDescent="0.35">
      <c r="B2538" s="119" t="s">
        <v>8937</v>
      </c>
      <c r="C2538" s="122" t="s">
        <v>9508</v>
      </c>
      <c r="D2538" s="118" t="s">
        <v>7936</v>
      </c>
    </row>
    <row r="2539" spans="2:4" ht="14.5" x14ac:dyDescent="0.35">
      <c r="B2539" s="119" t="s">
        <v>9507</v>
      </c>
      <c r="C2539" s="122" t="s">
        <v>9508</v>
      </c>
      <c r="D2539" s="118" t="s">
        <v>10787</v>
      </c>
    </row>
    <row r="2540" spans="2:4" ht="14.5" x14ac:dyDescent="0.35">
      <c r="B2540" s="119" t="s">
        <v>8519</v>
      </c>
      <c r="C2540" s="122" t="s">
        <v>7142</v>
      </c>
      <c r="D2540" s="118" t="s">
        <v>10787</v>
      </c>
    </row>
    <row r="2541" spans="2:4" ht="14.5" x14ac:dyDescent="0.35">
      <c r="B2541" s="119" t="s">
        <v>8517</v>
      </c>
      <c r="C2541" s="122" t="s">
        <v>7142</v>
      </c>
      <c r="D2541" s="118" t="s">
        <v>10787</v>
      </c>
    </row>
    <row r="2542" spans="2:4" ht="14.5" x14ac:dyDescent="0.35">
      <c r="B2542" s="119">
        <v>2.9</v>
      </c>
      <c r="C2542" s="122" t="s">
        <v>7142</v>
      </c>
      <c r="D2542" s="118" t="s">
        <v>10787</v>
      </c>
    </row>
    <row r="2543" spans="2:4" ht="14.5" x14ac:dyDescent="0.35">
      <c r="B2543" s="119" t="s">
        <v>7862</v>
      </c>
      <c r="C2543" s="122" t="s">
        <v>7863</v>
      </c>
      <c r="D2543" s="118" t="s">
        <v>10787</v>
      </c>
    </row>
    <row r="2544" spans="2:4" ht="14.5" x14ac:dyDescent="0.35">
      <c r="B2544" s="119">
        <v>16</v>
      </c>
      <c r="C2544" s="122" t="s">
        <v>1696</v>
      </c>
      <c r="D2544" s="118" t="s">
        <v>10787</v>
      </c>
    </row>
    <row r="2545" spans="2:4" ht="14.5" x14ac:dyDescent="0.35">
      <c r="B2545" s="119">
        <v>6602</v>
      </c>
      <c r="C2545" s="122" t="s">
        <v>7312</v>
      </c>
      <c r="D2545" s="118" t="s">
        <v>7940</v>
      </c>
    </row>
    <row r="2546" spans="2:4" ht="14.5" x14ac:dyDescent="0.35">
      <c r="B2546" s="119" t="s">
        <v>1549</v>
      </c>
      <c r="C2546" s="122" t="s">
        <v>1550</v>
      </c>
      <c r="D2546" s="118" t="s">
        <v>7936</v>
      </c>
    </row>
    <row r="2547" spans="2:4" ht="14.5" x14ac:dyDescent="0.35">
      <c r="B2547" s="119">
        <v>6012</v>
      </c>
      <c r="C2547" s="122" t="s">
        <v>10403</v>
      </c>
      <c r="D2547" s="118" t="s">
        <v>7940</v>
      </c>
    </row>
    <row r="2548" spans="2:4" ht="14.5" x14ac:dyDescent="0.35">
      <c r="B2548" s="119">
        <v>5035</v>
      </c>
      <c r="C2548" s="122" t="s">
        <v>5861</v>
      </c>
      <c r="D2548" s="118" t="s">
        <v>7940</v>
      </c>
    </row>
    <row r="2549" spans="2:4" ht="14.5" x14ac:dyDescent="0.35">
      <c r="B2549" s="119" t="s">
        <v>6108</v>
      </c>
      <c r="C2549" s="122" t="s">
        <v>6109</v>
      </c>
      <c r="D2549" s="118" t="s">
        <v>7936</v>
      </c>
    </row>
    <row r="2550" spans="2:4" ht="14.5" x14ac:dyDescent="0.35">
      <c r="B2550" s="119" t="s">
        <v>2773</v>
      </c>
      <c r="C2550" s="122" t="s">
        <v>2774</v>
      </c>
      <c r="D2550" s="118" t="s">
        <v>7944</v>
      </c>
    </row>
    <row r="2551" spans="2:4" ht="14.5" x14ac:dyDescent="0.35">
      <c r="B2551" s="119" t="s">
        <v>9505</v>
      </c>
      <c r="C2551" s="122" t="s">
        <v>9506</v>
      </c>
      <c r="D2551" s="118" t="s">
        <v>10787</v>
      </c>
    </row>
    <row r="2552" spans="2:4" ht="14.5" x14ac:dyDescent="0.35">
      <c r="B2552" s="119" t="s">
        <v>824</v>
      </c>
      <c r="C2552" s="122" t="s">
        <v>825</v>
      </c>
      <c r="D2552" s="118" t="s">
        <v>10787</v>
      </c>
    </row>
    <row r="2553" spans="2:4" ht="14.5" x14ac:dyDescent="0.35">
      <c r="B2553" s="119">
        <v>2.2000000000000002</v>
      </c>
      <c r="C2553" s="122" t="s">
        <v>7500</v>
      </c>
      <c r="D2553" s="118" t="s">
        <v>10787</v>
      </c>
    </row>
    <row r="2554" spans="2:4" ht="14.5" x14ac:dyDescent="0.35">
      <c r="B2554" s="119" t="s">
        <v>3538</v>
      </c>
      <c r="C2554" s="122" t="s">
        <v>3539</v>
      </c>
      <c r="D2554" s="118" t="s">
        <v>7936</v>
      </c>
    </row>
    <row r="2555" spans="2:4" ht="14.5" x14ac:dyDescent="0.35">
      <c r="B2555" s="119" t="s">
        <v>6324</v>
      </c>
      <c r="C2555" s="122" t="s">
        <v>6325</v>
      </c>
      <c r="D2555" s="118" t="s">
        <v>7935</v>
      </c>
    </row>
    <row r="2556" spans="2:4" ht="14.5" x14ac:dyDescent="0.35">
      <c r="B2556" s="119">
        <v>2170</v>
      </c>
      <c r="C2556" s="122" t="s">
        <v>10712</v>
      </c>
      <c r="D2556" s="118" t="s">
        <v>7935</v>
      </c>
    </row>
    <row r="2557" spans="2:4" ht="14.5" x14ac:dyDescent="0.35">
      <c r="B2557" s="119" t="s">
        <v>10936</v>
      </c>
      <c r="C2557" s="122" t="s">
        <v>10937</v>
      </c>
      <c r="D2557" s="118" t="s">
        <v>7935</v>
      </c>
    </row>
    <row r="2558" spans="2:4" ht="14.5" x14ac:dyDescent="0.35">
      <c r="B2558" s="119" t="s">
        <v>10938</v>
      </c>
      <c r="C2558" s="122" t="s">
        <v>10939</v>
      </c>
      <c r="D2558" s="118" t="s">
        <v>7935</v>
      </c>
    </row>
    <row r="2559" spans="2:4" ht="14.5" x14ac:dyDescent="0.35">
      <c r="B2559" s="119" t="s">
        <v>4443</v>
      </c>
      <c r="C2559" s="122" t="s">
        <v>3258</v>
      </c>
      <c r="D2559" s="118" t="s">
        <v>7939</v>
      </c>
    </row>
    <row r="2560" spans="2:4" ht="14.5" x14ac:dyDescent="0.35">
      <c r="B2560" s="119" t="s">
        <v>6368</v>
      </c>
      <c r="C2560" s="122" t="s">
        <v>3258</v>
      </c>
      <c r="D2560" s="118" t="s">
        <v>7939</v>
      </c>
    </row>
    <row r="2561" spans="2:4" ht="14.5" x14ac:dyDescent="0.35">
      <c r="B2561" s="119" t="s">
        <v>5062</v>
      </c>
      <c r="C2561" s="122" t="s">
        <v>5063</v>
      </c>
      <c r="D2561" s="118" t="s">
        <v>10787</v>
      </c>
    </row>
    <row r="2562" spans="2:4" ht="14.5" x14ac:dyDescent="0.35">
      <c r="B2562" s="119" t="s">
        <v>2348</v>
      </c>
      <c r="C2562" s="122" t="s">
        <v>2349</v>
      </c>
      <c r="D2562" s="118" t="s">
        <v>7942</v>
      </c>
    </row>
    <row r="2563" spans="2:4" ht="14.5" x14ac:dyDescent="0.35">
      <c r="B2563" s="119" t="s">
        <v>10408</v>
      </c>
      <c r="C2563" s="122" t="s">
        <v>10409</v>
      </c>
      <c r="D2563" s="118" t="s">
        <v>7942</v>
      </c>
    </row>
    <row r="2564" spans="2:4" ht="14.5" x14ac:dyDescent="0.35">
      <c r="B2564" s="119" t="s">
        <v>4839</v>
      </c>
      <c r="C2564" s="122" t="s">
        <v>4840</v>
      </c>
      <c r="D2564" s="118" t="s">
        <v>10787</v>
      </c>
    </row>
    <row r="2565" spans="2:4" ht="14.5" x14ac:dyDescent="0.35">
      <c r="B2565" s="119" t="s">
        <v>4837</v>
      </c>
      <c r="C2565" s="122" t="s">
        <v>4838</v>
      </c>
      <c r="D2565" s="118" t="s">
        <v>10787</v>
      </c>
    </row>
    <row r="2566" spans="2:4" ht="14.5" x14ac:dyDescent="0.35">
      <c r="B2566" s="119" t="s">
        <v>3300</v>
      </c>
      <c r="C2566" s="122" t="s">
        <v>9998</v>
      </c>
      <c r="D2566" s="118" t="s">
        <v>7943</v>
      </c>
    </row>
    <row r="2567" spans="2:4" ht="14.5" x14ac:dyDescent="0.35">
      <c r="B2567" s="119" t="s">
        <v>1108</v>
      </c>
      <c r="C2567" s="122" t="s">
        <v>1109</v>
      </c>
      <c r="D2567" s="118" t="s">
        <v>7942</v>
      </c>
    </row>
    <row r="2568" spans="2:4" ht="14.5" x14ac:dyDescent="0.35">
      <c r="B2568" s="119">
        <v>170.1</v>
      </c>
      <c r="C2568" s="122" t="s">
        <v>6777</v>
      </c>
      <c r="D2568" s="118" t="s">
        <v>10787</v>
      </c>
    </row>
    <row r="2569" spans="2:4" ht="14.5" x14ac:dyDescent="0.35">
      <c r="B2569" s="119">
        <v>2550</v>
      </c>
      <c r="C2569" s="122" t="s">
        <v>3744</v>
      </c>
      <c r="D2569" s="118" t="s">
        <v>7935</v>
      </c>
    </row>
    <row r="2570" spans="2:4" ht="14.5" x14ac:dyDescent="0.35">
      <c r="B2570" s="119">
        <v>8375</v>
      </c>
      <c r="C2570" s="122" t="s">
        <v>10899</v>
      </c>
      <c r="D2570" s="118" t="s">
        <v>7937</v>
      </c>
    </row>
    <row r="2571" spans="2:4" ht="14.5" x14ac:dyDescent="0.35">
      <c r="B2571" s="119" t="s">
        <v>2015</v>
      </c>
      <c r="C2571" s="122" t="s">
        <v>2016</v>
      </c>
      <c r="D2571" s="118" t="s">
        <v>10787</v>
      </c>
    </row>
    <row r="2572" spans="2:4" ht="14.5" x14ac:dyDescent="0.35">
      <c r="B2572" s="119">
        <v>613</v>
      </c>
      <c r="C2572" s="122" t="s">
        <v>7021</v>
      </c>
      <c r="D2572" s="118" t="s">
        <v>10787</v>
      </c>
    </row>
    <row r="2573" spans="2:4" ht="14.5" x14ac:dyDescent="0.35">
      <c r="B2573" s="119">
        <v>513</v>
      </c>
      <c r="C2573" s="122" t="s">
        <v>4308</v>
      </c>
      <c r="D2573" s="118" t="s">
        <v>10787</v>
      </c>
    </row>
    <row r="2574" spans="2:4" ht="14.5" x14ac:dyDescent="0.35">
      <c r="B2574" s="119" t="s">
        <v>2013</v>
      </c>
      <c r="C2574" s="122" t="s">
        <v>2014</v>
      </c>
      <c r="D2574" s="118" t="s">
        <v>10787</v>
      </c>
    </row>
    <row r="2575" spans="2:4" ht="14.5" x14ac:dyDescent="0.35">
      <c r="B2575" s="119">
        <v>2533</v>
      </c>
      <c r="C2575" s="122" t="s">
        <v>6508</v>
      </c>
      <c r="D2575" s="118" t="s">
        <v>7940</v>
      </c>
    </row>
    <row r="2576" spans="2:4" ht="14.5" x14ac:dyDescent="0.35">
      <c r="B2576" s="119">
        <v>2504</v>
      </c>
      <c r="C2576" s="122" t="s">
        <v>2422</v>
      </c>
      <c r="D2576" s="118" t="s">
        <v>7940</v>
      </c>
    </row>
    <row r="2577" spans="2:4" ht="14.5" x14ac:dyDescent="0.35">
      <c r="B2577" s="119">
        <v>1609</v>
      </c>
      <c r="C2577" s="122" t="s">
        <v>6299</v>
      </c>
      <c r="D2577" s="118" t="s">
        <v>7940</v>
      </c>
    </row>
    <row r="2578" spans="2:4" ht="14.5" x14ac:dyDescent="0.35">
      <c r="B2578" s="119" t="s">
        <v>2011</v>
      </c>
      <c r="C2578" s="122" t="s">
        <v>2012</v>
      </c>
      <c r="D2578" s="118" t="s">
        <v>10787</v>
      </c>
    </row>
    <row r="2579" spans="2:4" ht="14.5" x14ac:dyDescent="0.35">
      <c r="B2579" s="119">
        <v>2534</v>
      </c>
      <c r="C2579" s="122" t="s">
        <v>6507</v>
      </c>
      <c r="D2579" s="118" t="s">
        <v>7940</v>
      </c>
    </row>
    <row r="2580" spans="2:4" ht="14.5" x14ac:dyDescent="0.35">
      <c r="B2580" s="119">
        <v>3505</v>
      </c>
      <c r="C2580" s="122" t="s">
        <v>2414</v>
      </c>
      <c r="D2580" s="118" t="s">
        <v>7940</v>
      </c>
    </row>
    <row r="2581" spans="2:4" ht="14.5" x14ac:dyDescent="0.35">
      <c r="B2581" s="119">
        <v>3513</v>
      </c>
      <c r="C2581" s="122" t="s">
        <v>3325</v>
      </c>
      <c r="D2581" s="118" t="s">
        <v>7940</v>
      </c>
    </row>
    <row r="2582" spans="2:4" ht="14.5" x14ac:dyDescent="0.35">
      <c r="B2582" s="119" t="s">
        <v>4762</v>
      </c>
      <c r="C2582" s="122" t="s">
        <v>4763</v>
      </c>
      <c r="D2582" s="118" t="s">
        <v>10787</v>
      </c>
    </row>
    <row r="2583" spans="2:4" ht="14.5" x14ac:dyDescent="0.35">
      <c r="B2583" s="119" t="s">
        <v>4760</v>
      </c>
      <c r="C2583" s="122" t="s">
        <v>4761</v>
      </c>
      <c r="D2583" s="118" t="s">
        <v>10787</v>
      </c>
    </row>
    <row r="2584" spans="2:4" ht="14.5" x14ac:dyDescent="0.35">
      <c r="B2584" s="119">
        <v>279.10000000000002</v>
      </c>
      <c r="C2584" s="122" t="s">
        <v>10050</v>
      </c>
      <c r="D2584" s="118" t="s">
        <v>10787</v>
      </c>
    </row>
    <row r="2585" spans="2:4" ht="14.5" x14ac:dyDescent="0.35">
      <c r="B2585" s="119" t="s">
        <v>10049</v>
      </c>
      <c r="C2585" s="122" t="s">
        <v>10050</v>
      </c>
      <c r="D2585" s="118" t="s">
        <v>10787</v>
      </c>
    </row>
    <row r="2586" spans="2:4" ht="14.5" x14ac:dyDescent="0.35">
      <c r="B2586" s="119">
        <v>7840</v>
      </c>
      <c r="C2586" s="122" t="s">
        <v>10050</v>
      </c>
      <c r="D2586" s="118" t="s">
        <v>10787</v>
      </c>
    </row>
    <row r="2587" spans="2:4" ht="14.5" x14ac:dyDescent="0.35">
      <c r="B2587" s="119">
        <v>279.2</v>
      </c>
      <c r="C2587" s="122" t="s">
        <v>10048</v>
      </c>
      <c r="D2587" s="118" t="s">
        <v>10787</v>
      </c>
    </row>
    <row r="2588" spans="2:4" ht="14.5" x14ac:dyDescent="0.35">
      <c r="B2588" s="119" t="s">
        <v>10047</v>
      </c>
      <c r="C2588" s="122" t="s">
        <v>10048</v>
      </c>
      <c r="D2588" s="118" t="s">
        <v>10787</v>
      </c>
    </row>
    <row r="2589" spans="2:4" ht="14.5" x14ac:dyDescent="0.35">
      <c r="B2589" s="119">
        <v>7841</v>
      </c>
      <c r="C2589" s="122" t="s">
        <v>10048</v>
      </c>
      <c r="D2589" s="118" t="s">
        <v>10787</v>
      </c>
    </row>
    <row r="2590" spans="2:4" ht="14.5" x14ac:dyDescent="0.35">
      <c r="B2590" s="119" t="s">
        <v>8879</v>
      </c>
      <c r="C2590" s="122" t="s">
        <v>8880</v>
      </c>
      <c r="D2590" s="118" t="s">
        <v>7935</v>
      </c>
    </row>
    <row r="2591" spans="2:4" ht="14.5" x14ac:dyDescent="0.35">
      <c r="B2591" s="119" t="s">
        <v>10436</v>
      </c>
      <c r="C2591" s="122" t="s">
        <v>10437</v>
      </c>
      <c r="D2591" s="118" t="s">
        <v>7944</v>
      </c>
    </row>
    <row r="2592" spans="2:4" ht="14.5" x14ac:dyDescent="0.35">
      <c r="B2592" s="119" t="s">
        <v>8877</v>
      </c>
      <c r="C2592" s="122" t="s">
        <v>8878</v>
      </c>
      <c r="D2592" s="118" t="s">
        <v>7935</v>
      </c>
    </row>
    <row r="2593" spans="2:4" ht="14.5" x14ac:dyDescent="0.35">
      <c r="B2593" s="119" t="s">
        <v>142</v>
      </c>
      <c r="C2593" s="122" t="s">
        <v>143</v>
      </c>
      <c r="D2593" s="118" t="s">
        <v>10787</v>
      </c>
    </row>
    <row r="2594" spans="2:4" ht="14.5" x14ac:dyDescent="0.35">
      <c r="B2594" s="119">
        <v>641</v>
      </c>
      <c r="C2594" s="122" t="s">
        <v>6752</v>
      </c>
      <c r="D2594" s="118" t="s">
        <v>10787</v>
      </c>
    </row>
    <row r="2595" spans="2:4" ht="14.5" x14ac:dyDescent="0.35">
      <c r="B2595" s="119" t="s">
        <v>9514</v>
      </c>
      <c r="C2595" s="122" t="s">
        <v>9515</v>
      </c>
      <c r="D2595" s="118" t="s">
        <v>10787</v>
      </c>
    </row>
    <row r="2596" spans="2:4" ht="14.5" x14ac:dyDescent="0.35">
      <c r="B2596" s="119">
        <v>634</v>
      </c>
      <c r="C2596" s="122" t="s">
        <v>4669</v>
      </c>
      <c r="D2596" s="118" t="s">
        <v>10787</v>
      </c>
    </row>
    <row r="2597" spans="2:4" ht="14.5" x14ac:dyDescent="0.35">
      <c r="B2597" s="119" t="s">
        <v>116</v>
      </c>
      <c r="C2597" s="122" t="s">
        <v>9562</v>
      </c>
      <c r="D2597" s="118" t="s">
        <v>7935</v>
      </c>
    </row>
    <row r="2598" spans="2:4" ht="14.5" x14ac:dyDescent="0.35">
      <c r="B2598" s="119" t="s">
        <v>9561</v>
      </c>
      <c r="C2598" s="122" t="s">
        <v>9562</v>
      </c>
      <c r="D2598" s="118" t="s">
        <v>7936</v>
      </c>
    </row>
    <row r="2599" spans="2:4" ht="14.5" x14ac:dyDescent="0.35">
      <c r="B2599" s="119" t="s">
        <v>140</v>
      </c>
      <c r="C2599" s="122" t="s">
        <v>141</v>
      </c>
      <c r="D2599" s="118" t="s">
        <v>10787</v>
      </c>
    </row>
    <row r="2600" spans="2:4" ht="14.5" x14ac:dyDescent="0.35">
      <c r="B2600" s="119" t="s">
        <v>4645</v>
      </c>
      <c r="C2600" s="122" t="s">
        <v>4646</v>
      </c>
      <c r="D2600" s="118" t="s">
        <v>10787</v>
      </c>
    </row>
    <row r="2601" spans="2:4" ht="14.5" x14ac:dyDescent="0.35">
      <c r="B2601" s="119">
        <v>622.1</v>
      </c>
      <c r="C2601" s="122" t="s">
        <v>931</v>
      </c>
      <c r="D2601" s="118" t="s">
        <v>10787</v>
      </c>
    </row>
    <row r="2602" spans="2:4" ht="14.5" x14ac:dyDescent="0.35">
      <c r="B2602" s="119" t="s">
        <v>4641</v>
      </c>
      <c r="C2602" s="122" t="s">
        <v>4642</v>
      </c>
      <c r="D2602" s="118" t="s">
        <v>10787</v>
      </c>
    </row>
    <row r="2603" spans="2:4" ht="14.5" x14ac:dyDescent="0.35">
      <c r="B2603" s="119">
        <v>5005</v>
      </c>
      <c r="C2603" s="122" t="s">
        <v>3307</v>
      </c>
      <c r="D2603" s="118" t="s">
        <v>7940</v>
      </c>
    </row>
    <row r="2604" spans="2:4" ht="14.5" x14ac:dyDescent="0.35">
      <c r="B2604" s="119" t="s">
        <v>4643</v>
      </c>
      <c r="C2604" s="122" t="s">
        <v>4644</v>
      </c>
      <c r="D2604" s="118" t="s">
        <v>10787</v>
      </c>
    </row>
    <row r="2605" spans="2:4" ht="14.5" x14ac:dyDescent="0.35">
      <c r="B2605" s="119" t="s">
        <v>4015</v>
      </c>
      <c r="C2605" s="122" t="s">
        <v>4016</v>
      </c>
      <c r="D2605" s="118" t="s">
        <v>10787</v>
      </c>
    </row>
    <row r="2606" spans="2:4" ht="14.5" x14ac:dyDescent="0.35">
      <c r="B2606" s="119">
        <v>972.29</v>
      </c>
      <c r="C2606" s="122" t="s">
        <v>8852</v>
      </c>
      <c r="D2606" s="118" t="s">
        <v>7934</v>
      </c>
    </row>
    <row r="2607" spans="2:4" ht="14.5" x14ac:dyDescent="0.35">
      <c r="B2607" s="119" t="s">
        <v>7289</v>
      </c>
      <c r="C2607" s="122" t="s">
        <v>6107</v>
      </c>
      <c r="D2607" s="118" t="s">
        <v>10787</v>
      </c>
    </row>
    <row r="2608" spans="2:4" ht="14.5" x14ac:dyDescent="0.35">
      <c r="B2608" s="119" t="s">
        <v>6106</v>
      </c>
      <c r="C2608" s="122" t="s">
        <v>6107</v>
      </c>
      <c r="D2608" s="118" t="s">
        <v>10787</v>
      </c>
    </row>
    <row r="2609" spans="2:4" ht="14.5" x14ac:dyDescent="0.35">
      <c r="B2609" s="119" t="s">
        <v>6104</v>
      </c>
      <c r="C2609" s="122" t="s">
        <v>6105</v>
      </c>
      <c r="D2609" s="118" t="s">
        <v>10787</v>
      </c>
    </row>
    <row r="2610" spans="2:4" ht="14.5" x14ac:dyDescent="0.35">
      <c r="B2610" s="119" t="s">
        <v>3298</v>
      </c>
      <c r="C2610" s="122" t="s">
        <v>3299</v>
      </c>
      <c r="D2610" s="118" t="s">
        <v>7943</v>
      </c>
    </row>
    <row r="2611" spans="2:4" ht="14.5" x14ac:dyDescent="0.35">
      <c r="B2611" s="119" t="s">
        <v>8883</v>
      </c>
      <c r="C2611" s="122" t="s">
        <v>8884</v>
      </c>
      <c r="D2611" s="118" t="s">
        <v>7935</v>
      </c>
    </row>
    <row r="2612" spans="2:4" ht="14.5" x14ac:dyDescent="0.35">
      <c r="B2612" s="119" t="s">
        <v>7726</v>
      </c>
      <c r="C2612" s="122" t="s">
        <v>7727</v>
      </c>
      <c r="D2612" s="118" t="s">
        <v>7942</v>
      </c>
    </row>
    <row r="2613" spans="2:4" ht="14.5" x14ac:dyDescent="0.35">
      <c r="B2613" s="119" t="s">
        <v>3298</v>
      </c>
      <c r="C2613" s="122" t="s">
        <v>10672</v>
      </c>
      <c r="D2613" s="118" t="s">
        <v>10787</v>
      </c>
    </row>
    <row r="2614" spans="2:4" ht="14.5" x14ac:dyDescent="0.35">
      <c r="B2614" s="119" t="s">
        <v>1813</v>
      </c>
      <c r="C2614" s="122" t="s">
        <v>1814</v>
      </c>
      <c r="D2614" s="118" t="s">
        <v>10787</v>
      </c>
    </row>
    <row r="2615" spans="2:4" ht="14.5" x14ac:dyDescent="0.35">
      <c r="B2615" s="119" t="s">
        <v>7096</v>
      </c>
      <c r="C2615" s="122" t="s">
        <v>7095</v>
      </c>
      <c r="D2615" s="118" t="s">
        <v>10787</v>
      </c>
    </row>
    <row r="2616" spans="2:4" ht="14.5" x14ac:dyDescent="0.35">
      <c r="B2616" s="119" t="s">
        <v>7094</v>
      </c>
      <c r="C2616" s="122" t="s">
        <v>7095</v>
      </c>
      <c r="D2616" s="118" t="s">
        <v>10787</v>
      </c>
    </row>
    <row r="2617" spans="2:4" ht="14.5" x14ac:dyDescent="0.35">
      <c r="B2617" s="119">
        <v>282.10000000000002</v>
      </c>
      <c r="C2617" s="122" t="s">
        <v>6310</v>
      </c>
      <c r="D2617" s="118" t="s">
        <v>10787</v>
      </c>
    </row>
    <row r="2618" spans="2:4" ht="14.5" x14ac:dyDescent="0.35">
      <c r="B2618" s="119">
        <v>7870</v>
      </c>
      <c r="C2618" s="122" t="s">
        <v>6310</v>
      </c>
      <c r="D2618" s="118" t="s">
        <v>10787</v>
      </c>
    </row>
    <row r="2619" spans="2:4" ht="14.5" x14ac:dyDescent="0.35">
      <c r="B2619" s="119">
        <v>282.2</v>
      </c>
      <c r="C2619" s="122" t="s">
        <v>6309</v>
      </c>
      <c r="D2619" s="118" t="s">
        <v>10787</v>
      </c>
    </row>
    <row r="2620" spans="2:4" ht="14.5" x14ac:dyDescent="0.35">
      <c r="B2620" s="119" t="s">
        <v>5386</v>
      </c>
      <c r="C2620" s="122" t="s">
        <v>11214</v>
      </c>
      <c r="D2620" s="118" t="s">
        <v>7944</v>
      </c>
    </row>
    <row r="2621" spans="2:4" ht="14.5" x14ac:dyDescent="0.35">
      <c r="B2621" s="119" t="s">
        <v>1457</v>
      </c>
      <c r="C2621" s="122" t="s">
        <v>5668</v>
      </c>
      <c r="D2621" s="118" t="s">
        <v>10787</v>
      </c>
    </row>
    <row r="2622" spans="2:4" ht="14.5" x14ac:dyDescent="0.35">
      <c r="B2622" s="119" t="s">
        <v>3133</v>
      </c>
      <c r="C2622" s="122" t="s">
        <v>3134</v>
      </c>
      <c r="D2622" s="118" t="s">
        <v>7935</v>
      </c>
    </row>
    <row r="2623" spans="2:4" ht="14.5" x14ac:dyDescent="0.35">
      <c r="B2623" s="119" t="s">
        <v>6092</v>
      </c>
      <c r="C2623" s="122" t="s">
        <v>6093</v>
      </c>
      <c r="D2623" s="118" t="s">
        <v>7944</v>
      </c>
    </row>
    <row r="2624" spans="2:4" ht="14.5" x14ac:dyDescent="0.35">
      <c r="B2624" s="119">
        <v>283.10000000000002</v>
      </c>
      <c r="C2624" s="122" t="s">
        <v>6308</v>
      </c>
      <c r="D2624" s="118" t="s">
        <v>10787</v>
      </c>
    </row>
    <row r="2625" spans="2:4" ht="14.5" x14ac:dyDescent="0.35">
      <c r="B2625" s="119">
        <v>283.2</v>
      </c>
      <c r="C2625" s="122" t="s">
        <v>6307</v>
      </c>
      <c r="D2625" s="118" t="s">
        <v>10787</v>
      </c>
    </row>
    <row r="2626" spans="2:4" ht="14.5" x14ac:dyDescent="0.35">
      <c r="B2626" s="119" t="s">
        <v>8881</v>
      </c>
      <c r="C2626" s="122" t="s">
        <v>8882</v>
      </c>
      <c r="D2626" s="118" t="s">
        <v>7935</v>
      </c>
    </row>
    <row r="2627" spans="2:4" ht="14.5" x14ac:dyDescent="0.35">
      <c r="B2627" s="119" t="s">
        <v>6344</v>
      </c>
      <c r="C2627" s="122" t="s">
        <v>6345</v>
      </c>
      <c r="D2627" s="118" t="s">
        <v>7941</v>
      </c>
    </row>
    <row r="2628" spans="2:4" ht="14.5" x14ac:dyDescent="0.35">
      <c r="B2628" s="119" t="s">
        <v>6365</v>
      </c>
      <c r="C2628" s="122" t="s">
        <v>6366</v>
      </c>
      <c r="D2628" s="118" t="s">
        <v>7941</v>
      </c>
    </row>
    <row r="2629" spans="2:4" ht="14.5" x14ac:dyDescent="0.35">
      <c r="B2629" s="119" t="s">
        <v>4441</v>
      </c>
      <c r="C2629" s="122" t="s">
        <v>4442</v>
      </c>
      <c r="D2629" s="118" t="s">
        <v>7941</v>
      </c>
    </row>
    <row r="2630" spans="2:4" ht="14.5" x14ac:dyDescent="0.35">
      <c r="B2630" s="119" t="s">
        <v>6363</v>
      </c>
      <c r="C2630" s="122" t="s">
        <v>6364</v>
      </c>
      <c r="D2630" s="118" t="s">
        <v>7941</v>
      </c>
    </row>
    <row r="2631" spans="2:4" ht="14.5" x14ac:dyDescent="0.35">
      <c r="B2631" s="119" t="s">
        <v>5383</v>
      </c>
      <c r="C2631" s="122" t="s">
        <v>5384</v>
      </c>
      <c r="D2631" s="118" t="s">
        <v>7936</v>
      </c>
    </row>
    <row r="2632" spans="2:4" ht="14.5" x14ac:dyDescent="0.35">
      <c r="B2632" s="119" t="s">
        <v>9391</v>
      </c>
      <c r="C2632" s="122" t="s">
        <v>10950</v>
      </c>
      <c r="D2632" s="118" t="s">
        <v>7936</v>
      </c>
    </row>
    <row r="2633" spans="2:4" ht="14.5" x14ac:dyDescent="0.35">
      <c r="B2633" s="119" t="s">
        <v>8629</v>
      </c>
      <c r="C2633" s="122" t="s">
        <v>5633</v>
      </c>
      <c r="D2633" s="118" t="s">
        <v>10787</v>
      </c>
    </row>
    <row r="2634" spans="2:4" ht="14.5" x14ac:dyDescent="0.35">
      <c r="B2634" s="119" t="s">
        <v>3028</v>
      </c>
      <c r="C2634" s="122" t="s">
        <v>5633</v>
      </c>
      <c r="D2634" s="118" t="s">
        <v>10787</v>
      </c>
    </row>
    <row r="2635" spans="2:4" ht="14.5" x14ac:dyDescent="0.35">
      <c r="B2635" s="119" t="s">
        <v>6426</v>
      </c>
      <c r="C2635" s="122" t="s">
        <v>6427</v>
      </c>
      <c r="D2635" s="118" t="s">
        <v>7944</v>
      </c>
    </row>
    <row r="2636" spans="2:4" ht="14.5" x14ac:dyDescent="0.35">
      <c r="B2636" s="119">
        <v>986.22</v>
      </c>
      <c r="C2636" s="122" t="s">
        <v>5864</v>
      </c>
      <c r="D2636" s="118" t="s">
        <v>7934</v>
      </c>
    </row>
    <row r="2637" spans="2:4" ht="14.5" x14ac:dyDescent="0.35">
      <c r="B2637" s="119">
        <v>4000</v>
      </c>
      <c r="C2637" s="122" t="s">
        <v>10860</v>
      </c>
      <c r="D2637" s="118" t="s">
        <v>7940</v>
      </c>
    </row>
    <row r="2638" spans="2:4" ht="14.5" x14ac:dyDescent="0.35">
      <c r="B2638" s="119">
        <v>2535</v>
      </c>
      <c r="C2638" s="122" t="s">
        <v>6506</v>
      </c>
      <c r="D2638" s="118" t="s">
        <v>7940</v>
      </c>
    </row>
    <row r="2639" spans="2:4" ht="14.5" x14ac:dyDescent="0.35">
      <c r="B2639" s="119" t="s">
        <v>4542</v>
      </c>
      <c r="C2639" s="122" t="s">
        <v>2768</v>
      </c>
      <c r="D2639" s="118" t="s">
        <v>10787</v>
      </c>
    </row>
    <row r="2640" spans="2:4" ht="14.5" x14ac:dyDescent="0.35">
      <c r="B2640" s="119">
        <v>9012</v>
      </c>
      <c r="C2640" s="122" t="s">
        <v>2769</v>
      </c>
      <c r="D2640" s="118" t="s">
        <v>10787</v>
      </c>
    </row>
    <row r="2641" spans="2:4" ht="14.5" x14ac:dyDescent="0.35">
      <c r="B2641" s="119" t="s">
        <v>10647</v>
      </c>
      <c r="C2641" s="122" t="s">
        <v>10648</v>
      </c>
      <c r="D2641" s="118" t="s">
        <v>10787</v>
      </c>
    </row>
    <row r="2642" spans="2:4" ht="14.5" x14ac:dyDescent="0.35">
      <c r="B2642" s="119" t="s">
        <v>2770</v>
      </c>
      <c r="C2642" s="122" t="s">
        <v>2771</v>
      </c>
      <c r="D2642" s="118" t="s">
        <v>10787</v>
      </c>
    </row>
    <row r="2643" spans="2:4" ht="14.5" x14ac:dyDescent="0.35">
      <c r="B2643" s="119" t="s">
        <v>3404</v>
      </c>
      <c r="C2643" s="122" t="s">
        <v>3405</v>
      </c>
      <c r="D2643" s="118" t="s">
        <v>7936</v>
      </c>
    </row>
    <row r="2644" spans="2:4" ht="14.5" x14ac:dyDescent="0.35">
      <c r="B2644" s="119" t="s">
        <v>3406</v>
      </c>
      <c r="C2644" s="122" t="s">
        <v>3407</v>
      </c>
      <c r="D2644" s="118" t="s">
        <v>7936</v>
      </c>
    </row>
    <row r="2645" spans="2:4" ht="14.5" x14ac:dyDescent="0.35">
      <c r="B2645" s="119">
        <v>983.25</v>
      </c>
      <c r="C2645" s="122" t="s">
        <v>7960</v>
      </c>
      <c r="D2645" s="118" t="s">
        <v>7934</v>
      </c>
    </row>
    <row r="2646" spans="2:4" ht="14.5" x14ac:dyDescent="0.35">
      <c r="B2646" s="119">
        <v>10018</v>
      </c>
      <c r="C2646" s="122" t="s">
        <v>4739</v>
      </c>
      <c r="D2646" s="118" t="s">
        <v>7937</v>
      </c>
    </row>
    <row r="2647" spans="2:4" ht="14.5" x14ac:dyDescent="0.35">
      <c r="B2647" s="119" t="s">
        <v>2928</v>
      </c>
      <c r="C2647" s="122" t="s">
        <v>2929</v>
      </c>
      <c r="D2647" s="118" t="s">
        <v>7936</v>
      </c>
    </row>
    <row r="2648" spans="2:4" ht="14.5" x14ac:dyDescent="0.35">
      <c r="B2648" s="119" t="s">
        <v>9396</v>
      </c>
      <c r="C2648" s="122" t="s">
        <v>9395</v>
      </c>
      <c r="D2648" s="118" t="s">
        <v>10787</v>
      </c>
    </row>
    <row r="2649" spans="2:4" ht="14.5" x14ac:dyDescent="0.35">
      <c r="B2649" s="119" t="s">
        <v>9394</v>
      </c>
      <c r="C2649" s="122" t="s">
        <v>9395</v>
      </c>
      <c r="D2649" s="118" t="s">
        <v>10787</v>
      </c>
    </row>
    <row r="2650" spans="2:4" ht="14.5" x14ac:dyDescent="0.35">
      <c r="B2650" s="119" t="s">
        <v>5508</v>
      </c>
      <c r="C2650" s="122" t="s">
        <v>5509</v>
      </c>
      <c r="D2650" s="118" t="s">
        <v>7944</v>
      </c>
    </row>
    <row r="2651" spans="2:4" ht="14.5" x14ac:dyDescent="0.35">
      <c r="B2651" s="119" t="s">
        <v>4338</v>
      </c>
      <c r="C2651" s="122" t="s">
        <v>3341</v>
      </c>
      <c r="D2651" s="118" t="s">
        <v>7936</v>
      </c>
    </row>
    <row r="2652" spans="2:4" ht="14.5" x14ac:dyDescent="0.35">
      <c r="B2652" s="119" t="s">
        <v>3340</v>
      </c>
      <c r="C2652" s="122" t="s">
        <v>3341</v>
      </c>
      <c r="D2652" s="118" t="s">
        <v>7936</v>
      </c>
    </row>
    <row r="2653" spans="2:4" ht="14.5" x14ac:dyDescent="0.35">
      <c r="B2653" s="119" t="s">
        <v>5984</v>
      </c>
      <c r="C2653" s="122" t="s">
        <v>5985</v>
      </c>
      <c r="D2653" s="118" t="s">
        <v>7944</v>
      </c>
    </row>
    <row r="2654" spans="2:4" ht="14.5" x14ac:dyDescent="0.35">
      <c r="B2654" s="119" t="s">
        <v>7875</v>
      </c>
      <c r="C2654" s="122" t="s">
        <v>7876</v>
      </c>
      <c r="D2654" s="118" t="s">
        <v>10787</v>
      </c>
    </row>
    <row r="2655" spans="2:4" ht="14.5" x14ac:dyDescent="0.35">
      <c r="B2655" s="119">
        <v>9075</v>
      </c>
      <c r="C2655" s="122" t="s">
        <v>2354</v>
      </c>
      <c r="D2655" s="118" t="s">
        <v>10787</v>
      </c>
    </row>
    <row r="2656" spans="2:4" ht="14.5" x14ac:dyDescent="0.35">
      <c r="B2656" s="119">
        <v>9076</v>
      </c>
      <c r="C2656" s="122" t="s">
        <v>2354</v>
      </c>
      <c r="D2656" s="118" t="s">
        <v>10787</v>
      </c>
    </row>
    <row r="2657" spans="2:4" ht="14.5" x14ac:dyDescent="0.35">
      <c r="B2657" s="119" t="s">
        <v>2355</v>
      </c>
      <c r="C2657" s="122" t="s">
        <v>2354</v>
      </c>
      <c r="D2657" s="118" t="s">
        <v>10787</v>
      </c>
    </row>
    <row r="2658" spans="2:4" ht="14.5" x14ac:dyDescent="0.35">
      <c r="B2658" s="119" t="s">
        <v>2353</v>
      </c>
      <c r="C2658" s="122" t="s">
        <v>2354</v>
      </c>
      <c r="D2658" s="118" t="s">
        <v>10787</v>
      </c>
    </row>
    <row r="2659" spans="2:4" ht="14.5" x14ac:dyDescent="0.35">
      <c r="B2659" s="119" t="s">
        <v>5708</v>
      </c>
      <c r="C2659" s="122" t="s">
        <v>2354</v>
      </c>
      <c r="D2659" s="118" t="s">
        <v>10787</v>
      </c>
    </row>
    <row r="2660" spans="2:4" ht="14.5" x14ac:dyDescent="0.35">
      <c r="B2660" s="119">
        <v>8167</v>
      </c>
      <c r="C2660" s="122" t="s">
        <v>2530</v>
      </c>
      <c r="D2660" s="118" t="s">
        <v>7937</v>
      </c>
    </row>
    <row r="2661" spans="2:4" ht="14.5" x14ac:dyDescent="0.35">
      <c r="B2661" s="119">
        <v>8168</v>
      </c>
      <c r="C2661" s="122" t="s">
        <v>2529</v>
      </c>
      <c r="D2661" s="118" t="s">
        <v>7937</v>
      </c>
    </row>
    <row r="2662" spans="2:4" ht="14.5" x14ac:dyDescent="0.35">
      <c r="B2662" s="119" t="s">
        <v>8276</v>
      </c>
      <c r="C2662" s="122" t="s">
        <v>7808</v>
      </c>
      <c r="D2662" s="118" t="s">
        <v>7944</v>
      </c>
    </row>
    <row r="2663" spans="2:4" ht="14.5" x14ac:dyDescent="0.35">
      <c r="B2663" s="119" t="s">
        <v>3044</v>
      </c>
      <c r="C2663" s="122" t="s">
        <v>3045</v>
      </c>
      <c r="D2663" s="118" t="s">
        <v>10787</v>
      </c>
    </row>
    <row r="2664" spans="2:4" ht="14.5" x14ac:dyDescent="0.35">
      <c r="B2664" s="119">
        <v>8024</v>
      </c>
      <c r="C2664" s="122" t="s">
        <v>9585</v>
      </c>
      <c r="D2664" s="118" t="s">
        <v>7937</v>
      </c>
    </row>
    <row r="2665" spans="2:4" ht="14.5" x14ac:dyDescent="0.35">
      <c r="B2665" s="119">
        <v>990.11</v>
      </c>
      <c r="C2665" s="122" t="s">
        <v>7462</v>
      </c>
      <c r="D2665" s="118" t="s">
        <v>7934</v>
      </c>
    </row>
    <row r="2666" spans="2:4" ht="14.5" x14ac:dyDescent="0.35">
      <c r="B2666" s="119" t="s">
        <v>792</v>
      </c>
      <c r="C2666" s="122" t="s">
        <v>793</v>
      </c>
      <c r="D2666" s="118" t="s">
        <v>7944</v>
      </c>
    </row>
    <row r="2667" spans="2:4" ht="14.5" x14ac:dyDescent="0.35">
      <c r="B2667" s="119" t="s">
        <v>7321</v>
      </c>
      <c r="C2667" s="122" t="s">
        <v>7322</v>
      </c>
      <c r="D2667" s="118" t="s">
        <v>7944</v>
      </c>
    </row>
    <row r="2668" spans="2:4" ht="14.5" x14ac:dyDescent="0.35">
      <c r="B2668" s="119" t="s">
        <v>4030</v>
      </c>
      <c r="C2668" s="122" t="s">
        <v>4031</v>
      </c>
      <c r="D2668" s="118" t="s">
        <v>7944</v>
      </c>
    </row>
    <row r="2669" spans="2:4" ht="14.5" x14ac:dyDescent="0.35">
      <c r="B2669" s="119" t="s">
        <v>794</v>
      </c>
      <c r="C2669" s="122" t="s">
        <v>795</v>
      </c>
      <c r="D2669" s="118" t="s">
        <v>7944</v>
      </c>
    </row>
    <row r="2670" spans="2:4" ht="14.5" x14ac:dyDescent="0.35">
      <c r="B2670" s="119" t="s">
        <v>4680</v>
      </c>
      <c r="C2670" s="122" t="s">
        <v>4681</v>
      </c>
      <c r="D2670" s="118" t="s">
        <v>7944</v>
      </c>
    </row>
    <row r="2671" spans="2:4" ht="14.5" x14ac:dyDescent="0.35">
      <c r="B2671" s="119">
        <v>9132</v>
      </c>
      <c r="C2671" s="122" t="s">
        <v>4846</v>
      </c>
      <c r="D2671" s="118" t="s">
        <v>10787</v>
      </c>
    </row>
    <row r="2672" spans="2:4" ht="14.5" x14ac:dyDescent="0.35">
      <c r="B2672" s="119">
        <v>9131</v>
      </c>
      <c r="C2672" s="122" t="s">
        <v>4847</v>
      </c>
      <c r="D2672" s="118" t="s">
        <v>10787</v>
      </c>
    </row>
    <row r="2673" spans="2:4" ht="14.5" x14ac:dyDescent="0.35">
      <c r="B2673" s="119" t="s">
        <v>4333</v>
      </c>
      <c r="C2673" s="122" t="s">
        <v>10880</v>
      </c>
      <c r="D2673" s="118" t="s">
        <v>7935</v>
      </c>
    </row>
    <row r="2674" spans="2:4" ht="14.5" x14ac:dyDescent="0.35">
      <c r="B2674" s="119" t="s">
        <v>4716</v>
      </c>
      <c r="C2674" s="122" t="s">
        <v>4717</v>
      </c>
      <c r="D2674" s="118" t="s">
        <v>7935</v>
      </c>
    </row>
    <row r="2675" spans="2:4" ht="14.5" x14ac:dyDescent="0.35">
      <c r="B2675" s="119">
        <v>991.15</v>
      </c>
      <c r="C2675" s="122" t="s">
        <v>10836</v>
      </c>
      <c r="D2675" s="118" t="s">
        <v>7934</v>
      </c>
    </row>
    <row r="2676" spans="2:4" ht="14.5" x14ac:dyDescent="0.35">
      <c r="B2676" s="119">
        <v>1604</v>
      </c>
      <c r="C2676" s="122" t="s">
        <v>8672</v>
      </c>
      <c r="D2676" s="118" t="s">
        <v>10787</v>
      </c>
    </row>
    <row r="2677" spans="2:4" ht="14.5" x14ac:dyDescent="0.35">
      <c r="B2677" s="119">
        <v>335.3</v>
      </c>
      <c r="C2677" s="122" t="s">
        <v>6199</v>
      </c>
      <c r="D2677" s="118" t="s">
        <v>10787</v>
      </c>
    </row>
    <row r="2678" spans="2:4" ht="14.5" x14ac:dyDescent="0.35">
      <c r="B2678" s="119" t="s">
        <v>1095</v>
      </c>
      <c r="C2678" s="122" t="s">
        <v>1096</v>
      </c>
      <c r="D2678" s="118" t="s">
        <v>10787</v>
      </c>
    </row>
    <row r="2679" spans="2:4" ht="14.5" x14ac:dyDescent="0.35">
      <c r="B2679" s="119">
        <v>335.2</v>
      </c>
      <c r="C2679" s="122" t="s">
        <v>4504</v>
      </c>
      <c r="D2679" s="118" t="s">
        <v>10787</v>
      </c>
    </row>
    <row r="2680" spans="2:4" ht="14.5" x14ac:dyDescent="0.35">
      <c r="B2680" s="119" t="s">
        <v>1094</v>
      </c>
      <c r="C2680" s="122" t="s">
        <v>1092</v>
      </c>
      <c r="D2680" s="118" t="s">
        <v>10787</v>
      </c>
    </row>
    <row r="2681" spans="2:4" ht="14.5" x14ac:dyDescent="0.35">
      <c r="B2681" s="119" t="s">
        <v>1093</v>
      </c>
      <c r="C2681" s="122" t="s">
        <v>1092</v>
      </c>
      <c r="D2681" s="118" t="s">
        <v>10787</v>
      </c>
    </row>
    <row r="2682" spans="2:4" ht="14.5" x14ac:dyDescent="0.35">
      <c r="B2682" s="119" t="s">
        <v>1091</v>
      </c>
      <c r="C2682" s="122" t="s">
        <v>1092</v>
      </c>
      <c r="D2682" s="118" t="s">
        <v>10787</v>
      </c>
    </row>
    <row r="2683" spans="2:4" ht="14.5" x14ac:dyDescent="0.35">
      <c r="B2683" s="119" t="s">
        <v>4639</v>
      </c>
      <c r="C2683" s="122" t="s">
        <v>1452</v>
      </c>
      <c r="D2683" s="118" t="s">
        <v>7935</v>
      </c>
    </row>
    <row r="2684" spans="2:4" ht="14.5" x14ac:dyDescent="0.35">
      <c r="B2684" s="119" t="s">
        <v>10568</v>
      </c>
      <c r="C2684" s="122" t="s">
        <v>10569</v>
      </c>
      <c r="D2684" s="118" t="s">
        <v>7935</v>
      </c>
    </row>
    <row r="2685" spans="2:4" ht="14.5" x14ac:dyDescent="0.35">
      <c r="B2685" s="119" t="s">
        <v>10572</v>
      </c>
      <c r="C2685" s="122" t="s">
        <v>9459</v>
      </c>
      <c r="D2685" s="118" t="s">
        <v>7935</v>
      </c>
    </row>
    <row r="2686" spans="2:4" ht="14.5" x14ac:dyDescent="0.35">
      <c r="B2686" s="119" t="s">
        <v>10566</v>
      </c>
      <c r="C2686" s="122" t="s">
        <v>10567</v>
      </c>
      <c r="D2686" s="118" t="s">
        <v>7935</v>
      </c>
    </row>
    <row r="2687" spans="2:4" ht="14.5" x14ac:dyDescent="0.35">
      <c r="B2687" s="119" t="s">
        <v>9460</v>
      </c>
      <c r="C2687" s="122" t="s">
        <v>9461</v>
      </c>
      <c r="D2687" s="118" t="s">
        <v>7935</v>
      </c>
    </row>
    <row r="2688" spans="2:4" ht="14.5" x14ac:dyDescent="0.35">
      <c r="B2688" s="119" t="s">
        <v>10570</v>
      </c>
      <c r="C2688" s="122" t="s">
        <v>10571</v>
      </c>
      <c r="D2688" s="118" t="s">
        <v>7935</v>
      </c>
    </row>
    <row r="2689" spans="2:4" ht="14.5" x14ac:dyDescent="0.35">
      <c r="B2689" s="119" t="s">
        <v>979</v>
      </c>
      <c r="C2689" s="122" t="s">
        <v>980</v>
      </c>
      <c r="D2689" s="118" t="s">
        <v>10787</v>
      </c>
    </row>
    <row r="2690" spans="2:4" ht="14.5" x14ac:dyDescent="0.35">
      <c r="B2690" s="119" t="s">
        <v>8610</v>
      </c>
      <c r="C2690" s="122" t="s">
        <v>8611</v>
      </c>
      <c r="D2690" s="118" t="s">
        <v>7935</v>
      </c>
    </row>
    <row r="2691" spans="2:4" ht="14.5" x14ac:dyDescent="0.35">
      <c r="B2691" s="119" t="s">
        <v>1463</v>
      </c>
      <c r="C2691" s="122" t="s">
        <v>8611</v>
      </c>
      <c r="D2691" s="118" t="s">
        <v>10787</v>
      </c>
    </row>
    <row r="2692" spans="2:4" ht="14.5" x14ac:dyDescent="0.35">
      <c r="B2692" s="119">
        <v>8163</v>
      </c>
      <c r="C2692" s="122" t="s">
        <v>4631</v>
      </c>
      <c r="D2692" s="118" t="s">
        <v>7937</v>
      </c>
    </row>
    <row r="2693" spans="2:4" ht="14.5" x14ac:dyDescent="0.35">
      <c r="B2693" s="119">
        <v>340.1</v>
      </c>
      <c r="C2693" s="122" t="s">
        <v>1107</v>
      </c>
      <c r="D2693" s="118" t="s">
        <v>10787</v>
      </c>
    </row>
    <row r="2694" spans="2:4" ht="14.5" x14ac:dyDescent="0.35">
      <c r="B2694" s="119" t="s">
        <v>10504</v>
      </c>
      <c r="C2694" s="122" t="s">
        <v>10503</v>
      </c>
      <c r="D2694" s="118" t="s">
        <v>10787</v>
      </c>
    </row>
    <row r="2695" spans="2:4" ht="14.5" x14ac:dyDescent="0.35">
      <c r="B2695" s="119" t="s">
        <v>10502</v>
      </c>
      <c r="C2695" s="122" t="s">
        <v>10503</v>
      </c>
      <c r="D2695" s="118" t="s">
        <v>10787</v>
      </c>
    </row>
    <row r="2696" spans="2:4" ht="14.5" x14ac:dyDescent="0.35">
      <c r="B2696" s="119">
        <v>25</v>
      </c>
      <c r="C2696" s="122" t="s">
        <v>1480</v>
      </c>
      <c r="D2696" s="118" t="s">
        <v>10787</v>
      </c>
    </row>
    <row r="2697" spans="2:4" ht="14.5" x14ac:dyDescent="0.35">
      <c r="B2697" s="119" t="s">
        <v>7118</v>
      </c>
      <c r="C2697" s="122" t="s">
        <v>7117</v>
      </c>
      <c r="D2697" s="118" t="s">
        <v>10787</v>
      </c>
    </row>
    <row r="2698" spans="2:4" ht="14.5" x14ac:dyDescent="0.35">
      <c r="B2698" s="119" t="s">
        <v>7116</v>
      </c>
      <c r="C2698" s="122" t="s">
        <v>7117</v>
      </c>
      <c r="D2698" s="118" t="s">
        <v>10787</v>
      </c>
    </row>
    <row r="2699" spans="2:4" ht="14.5" x14ac:dyDescent="0.35">
      <c r="B2699" s="119">
        <v>130.1</v>
      </c>
      <c r="C2699" s="122" t="s">
        <v>5377</v>
      </c>
      <c r="D2699" s="118" t="s">
        <v>10787</v>
      </c>
    </row>
    <row r="2700" spans="2:4" ht="14.5" x14ac:dyDescent="0.35">
      <c r="B2700" s="119">
        <v>130.19999999999999</v>
      </c>
      <c r="C2700" s="122" t="s">
        <v>5377</v>
      </c>
      <c r="D2700" s="118" t="s">
        <v>10787</v>
      </c>
    </row>
    <row r="2701" spans="2:4" ht="14.5" x14ac:dyDescent="0.35">
      <c r="B2701" s="119" t="s">
        <v>4431</v>
      </c>
      <c r="C2701" s="122" t="s">
        <v>4432</v>
      </c>
      <c r="D2701" s="118" t="s">
        <v>10787</v>
      </c>
    </row>
    <row r="2702" spans="2:4" ht="14.5" x14ac:dyDescent="0.35">
      <c r="B2702" s="119">
        <v>8226</v>
      </c>
      <c r="C2702" s="122" t="s">
        <v>6063</v>
      </c>
      <c r="D2702" s="118" t="s">
        <v>7937</v>
      </c>
    </row>
    <row r="2703" spans="2:4" ht="14.5" x14ac:dyDescent="0.35">
      <c r="B2703" s="119" t="s">
        <v>8873</v>
      </c>
      <c r="C2703" s="122" t="s">
        <v>8874</v>
      </c>
      <c r="D2703" s="118" t="s">
        <v>7935</v>
      </c>
    </row>
    <row r="2704" spans="2:4" ht="14.5" x14ac:dyDescent="0.35">
      <c r="B2704" s="119">
        <v>8008</v>
      </c>
      <c r="C2704" s="122" t="s">
        <v>9638</v>
      </c>
      <c r="D2704" s="118" t="s">
        <v>7937</v>
      </c>
    </row>
    <row r="2705" spans="2:4" ht="14.5" x14ac:dyDescent="0.35">
      <c r="B2705" s="119" t="s">
        <v>2379</v>
      </c>
      <c r="C2705" s="122" t="s">
        <v>2380</v>
      </c>
      <c r="D2705" s="118" t="s">
        <v>7941</v>
      </c>
    </row>
    <row r="2706" spans="2:4" ht="14.5" x14ac:dyDescent="0.35">
      <c r="B2706" s="119" t="s">
        <v>781</v>
      </c>
      <c r="C2706" s="122" t="s">
        <v>782</v>
      </c>
      <c r="D2706" s="118" t="s">
        <v>10787</v>
      </c>
    </row>
    <row r="2707" spans="2:4" ht="14.5" x14ac:dyDescent="0.35">
      <c r="B2707" s="119" t="s">
        <v>3824</v>
      </c>
      <c r="C2707" s="122" t="s">
        <v>3825</v>
      </c>
      <c r="D2707" s="118" t="s">
        <v>10787</v>
      </c>
    </row>
    <row r="2708" spans="2:4" ht="14.5" x14ac:dyDescent="0.35">
      <c r="B2708" s="119">
        <v>351.1</v>
      </c>
      <c r="C2708" s="122" t="s">
        <v>11177</v>
      </c>
      <c r="D2708" s="118" t="s">
        <v>10787</v>
      </c>
    </row>
    <row r="2709" spans="2:4" ht="14.5" x14ac:dyDescent="0.35">
      <c r="B2709" s="119">
        <v>351.2</v>
      </c>
      <c r="C2709" s="122" t="s">
        <v>11177</v>
      </c>
      <c r="D2709" s="118" t="s">
        <v>10787</v>
      </c>
    </row>
    <row r="2710" spans="2:4" ht="14.5" x14ac:dyDescent="0.35">
      <c r="B2710" s="119" t="s">
        <v>7016</v>
      </c>
      <c r="C2710" s="122" t="s">
        <v>7017</v>
      </c>
      <c r="D2710" s="118" t="s">
        <v>10787</v>
      </c>
    </row>
    <row r="2711" spans="2:4" ht="14.5" x14ac:dyDescent="0.35">
      <c r="B2711" s="119" t="s">
        <v>11223</v>
      </c>
      <c r="C2711" s="122" t="s">
        <v>11222</v>
      </c>
      <c r="D2711" s="118" t="s">
        <v>7935</v>
      </c>
    </row>
    <row r="2712" spans="2:4" ht="14.5" x14ac:dyDescent="0.35">
      <c r="B2712" s="119" t="s">
        <v>11221</v>
      </c>
      <c r="C2712" s="122" t="s">
        <v>11222</v>
      </c>
      <c r="D2712" s="118" t="s">
        <v>7935</v>
      </c>
    </row>
    <row r="2713" spans="2:4" ht="14.5" x14ac:dyDescent="0.35">
      <c r="B2713" s="119">
        <v>351.4</v>
      </c>
      <c r="C2713" s="122" t="s">
        <v>3823</v>
      </c>
      <c r="D2713" s="118" t="s">
        <v>10787</v>
      </c>
    </row>
    <row r="2714" spans="2:4" ht="14.5" x14ac:dyDescent="0.35">
      <c r="B2714" s="119" t="s">
        <v>4788</v>
      </c>
      <c r="C2714" s="122" t="s">
        <v>4789</v>
      </c>
      <c r="D2714" s="118" t="s">
        <v>7936</v>
      </c>
    </row>
    <row r="2715" spans="2:4" ht="14.5" x14ac:dyDescent="0.35">
      <c r="B2715" s="119">
        <v>973.48</v>
      </c>
      <c r="C2715" s="122" t="s">
        <v>2784</v>
      </c>
      <c r="D2715" s="118" t="s">
        <v>7934</v>
      </c>
    </row>
    <row r="2716" spans="2:4" ht="14.5" x14ac:dyDescent="0.35">
      <c r="B2716" s="119">
        <v>8158</v>
      </c>
      <c r="C2716" s="122" t="s">
        <v>4633</v>
      </c>
      <c r="D2716" s="118" t="s">
        <v>7937</v>
      </c>
    </row>
    <row r="2717" spans="2:4" ht="14.5" x14ac:dyDescent="0.35">
      <c r="B2717" s="119">
        <v>9022</v>
      </c>
      <c r="C2717" s="122" t="s">
        <v>3052</v>
      </c>
      <c r="D2717" s="118" t="s">
        <v>10787</v>
      </c>
    </row>
    <row r="2718" spans="2:4" ht="14.5" x14ac:dyDescent="0.35">
      <c r="B2718" s="119">
        <v>415.1</v>
      </c>
      <c r="C2718" s="122" t="s">
        <v>9576</v>
      </c>
      <c r="D2718" s="118" t="s">
        <v>10787</v>
      </c>
    </row>
    <row r="2719" spans="2:4" ht="14.5" x14ac:dyDescent="0.35">
      <c r="B2719" s="119" t="s">
        <v>8513</v>
      </c>
      <c r="C2719" s="122" t="s">
        <v>8514</v>
      </c>
      <c r="D2719" s="118" t="s">
        <v>7935</v>
      </c>
    </row>
    <row r="2720" spans="2:4" ht="14.5" x14ac:dyDescent="0.35">
      <c r="B2720" s="119" t="s">
        <v>6113</v>
      </c>
      <c r="C2720" s="122" t="s">
        <v>9181</v>
      </c>
      <c r="D2720" s="118" t="s">
        <v>10787</v>
      </c>
    </row>
    <row r="2721" spans="2:4" ht="14.5" x14ac:dyDescent="0.35">
      <c r="B2721" s="119" t="s">
        <v>976</v>
      </c>
      <c r="C2721" s="122" t="s">
        <v>9181</v>
      </c>
      <c r="D2721" s="118" t="s">
        <v>10787</v>
      </c>
    </row>
    <row r="2722" spans="2:4" ht="14.5" x14ac:dyDescent="0.35">
      <c r="B2722" s="119" t="s">
        <v>7817</v>
      </c>
      <c r="C2722" s="122" t="s">
        <v>6539</v>
      </c>
      <c r="D2722" s="118" t="s">
        <v>7936</v>
      </c>
    </row>
    <row r="2723" spans="2:4" ht="14.5" x14ac:dyDescent="0.35">
      <c r="B2723" s="119" t="s">
        <v>6499</v>
      </c>
      <c r="C2723" s="122" t="s">
        <v>6539</v>
      </c>
      <c r="D2723" s="118" t="s">
        <v>7944</v>
      </c>
    </row>
    <row r="2724" spans="2:4" ht="14.5" x14ac:dyDescent="0.35">
      <c r="B2724" s="119" t="s">
        <v>9447</v>
      </c>
      <c r="C2724" s="122" t="s">
        <v>6539</v>
      </c>
      <c r="D2724" s="118" t="s">
        <v>10787</v>
      </c>
    </row>
    <row r="2725" spans="2:4" ht="14.5" x14ac:dyDescent="0.35">
      <c r="B2725" s="119" t="s">
        <v>1462</v>
      </c>
      <c r="C2725" s="122" t="s">
        <v>6539</v>
      </c>
      <c r="D2725" s="118" t="s">
        <v>10787</v>
      </c>
    </row>
    <row r="2726" spans="2:4" ht="14.5" x14ac:dyDescent="0.35">
      <c r="B2726" s="119" t="s">
        <v>6538</v>
      </c>
      <c r="C2726" s="122" t="s">
        <v>6539</v>
      </c>
      <c r="D2726" s="118" t="s">
        <v>10787</v>
      </c>
    </row>
    <row r="2727" spans="2:4" ht="14.5" x14ac:dyDescent="0.35">
      <c r="B2727" s="119">
        <v>9060</v>
      </c>
      <c r="C2727" s="122" t="s">
        <v>2228</v>
      </c>
      <c r="D2727" s="118" t="s">
        <v>10787</v>
      </c>
    </row>
    <row r="2728" spans="2:4" ht="14.5" x14ac:dyDescent="0.35">
      <c r="B2728" s="119" t="s">
        <v>7177</v>
      </c>
      <c r="C2728" s="122" t="s">
        <v>7178</v>
      </c>
      <c r="D2728" s="118" t="s">
        <v>7935</v>
      </c>
    </row>
    <row r="2729" spans="2:4" ht="14.5" x14ac:dyDescent="0.35">
      <c r="B2729" s="119" t="s">
        <v>7175</v>
      </c>
      <c r="C2729" s="122" t="s">
        <v>7176</v>
      </c>
      <c r="D2729" s="118" t="s">
        <v>7935</v>
      </c>
    </row>
    <row r="2730" spans="2:4" ht="14.5" x14ac:dyDescent="0.35">
      <c r="B2730" s="119" t="s">
        <v>10406</v>
      </c>
      <c r="C2730" s="122" t="s">
        <v>10407</v>
      </c>
      <c r="D2730" s="118" t="s">
        <v>7942</v>
      </c>
    </row>
    <row r="2731" spans="2:4" ht="14.5" x14ac:dyDescent="0.35">
      <c r="B2731" s="119">
        <v>450.1</v>
      </c>
      <c r="C2731" s="122" t="s">
        <v>8456</v>
      </c>
      <c r="D2731" s="118" t="s">
        <v>10787</v>
      </c>
    </row>
    <row r="2732" spans="2:4" ht="14.5" x14ac:dyDescent="0.35">
      <c r="B2732" s="119" t="s">
        <v>4851</v>
      </c>
      <c r="C2732" s="122" t="s">
        <v>4852</v>
      </c>
      <c r="D2732" s="118" t="s">
        <v>10787</v>
      </c>
    </row>
    <row r="2733" spans="2:4" ht="14.5" x14ac:dyDescent="0.35">
      <c r="B2733" s="119" t="s">
        <v>177</v>
      </c>
      <c r="C2733" s="122" t="s">
        <v>178</v>
      </c>
      <c r="D2733" s="118" t="s">
        <v>7936</v>
      </c>
    </row>
    <row r="2734" spans="2:4" ht="14.5" x14ac:dyDescent="0.35">
      <c r="B2734" s="119" t="s">
        <v>3778</v>
      </c>
      <c r="C2734" s="122" t="s">
        <v>3779</v>
      </c>
      <c r="D2734" s="118" t="s">
        <v>10787</v>
      </c>
    </row>
    <row r="2735" spans="2:4" ht="14.5" x14ac:dyDescent="0.35">
      <c r="B2735" s="119">
        <v>500</v>
      </c>
      <c r="C2735" s="122" t="s">
        <v>10859</v>
      </c>
      <c r="D2735" s="118" t="s">
        <v>7940</v>
      </c>
    </row>
    <row r="2736" spans="2:4" ht="14.5" x14ac:dyDescent="0.35">
      <c r="B2736" s="119">
        <v>9066</v>
      </c>
      <c r="C2736" s="122" t="s">
        <v>2226</v>
      </c>
      <c r="D2736" s="118" t="s">
        <v>10787</v>
      </c>
    </row>
    <row r="2737" spans="2:4" ht="14.5" x14ac:dyDescent="0.35">
      <c r="B2737" s="119">
        <v>9067</v>
      </c>
      <c r="C2737" s="122" t="s">
        <v>6515</v>
      </c>
      <c r="D2737" s="118" t="s">
        <v>10787</v>
      </c>
    </row>
    <row r="2738" spans="2:4" ht="14.5" x14ac:dyDescent="0.35">
      <c r="B2738" s="119">
        <v>9065</v>
      </c>
      <c r="C2738" s="122" t="s">
        <v>2227</v>
      </c>
      <c r="D2738" s="118" t="s">
        <v>10787</v>
      </c>
    </row>
    <row r="2739" spans="2:4" ht="14.5" x14ac:dyDescent="0.35">
      <c r="B2739" s="119" t="s">
        <v>7138</v>
      </c>
      <c r="C2739" s="122" t="s">
        <v>7139</v>
      </c>
      <c r="D2739" s="118" t="s">
        <v>10787</v>
      </c>
    </row>
    <row r="2740" spans="2:4" ht="14.5" x14ac:dyDescent="0.35">
      <c r="B2740" s="119">
        <v>365.4</v>
      </c>
      <c r="C2740" s="122" t="s">
        <v>704</v>
      </c>
      <c r="D2740" s="118" t="s">
        <v>10787</v>
      </c>
    </row>
    <row r="2741" spans="2:4" ht="14.5" x14ac:dyDescent="0.35">
      <c r="B2741" s="119">
        <v>8190</v>
      </c>
      <c r="C2741" s="122" t="s">
        <v>2528</v>
      </c>
      <c r="D2741" s="118" t="s">
        <v>7937</v>
      </c>
    </row>
    <row r="2742" spans="2:4" ht="14.5" x14ac:dyDescent="0.35">
      <c r="B2742" s="119" t="s">
        <v>10533</v>
      </c>
      <c r="C2742" s="122" t="s">
        <v>10534</v>
      </c>
      <c r="D2742" s="118" t="s">
        <v>7935</v>
      </c>
    </row>
    <row r="2743" spans="2:4" ht="14.5" x14ac:dyDescent="0.35">
      <c r="B2743" s="119">
        <v>413.1</v>
      </c>
      <c r="C2743" s="122" t="s">
        <v>6514</v>
      </c>
      <c r="D2743" s="118" t="s">
        <v>10787</v>
      </c>
    </row>
    <row r="2744" spans="2:4" ht="14.5" x14ac:dyDescent="0.35">
      <c r="B2744" s="119">
        <v>9070</v>
      </c>
      <c r="C2744" s="122" t="s">
        <v>6514</v>
      </c>
      <c r="D2744" s="118" t="s">
        <v>10787</v>
      </c>
    </row>
    <row r="2745" spans="2:4" ht="14.5" x14ac:dyDescent="0.35">
      <c r="B2745" s="119">
        <v>413.2</v>
      </c>
      <c r="C2745" s="122" t="s">
        <v>9661</v>
      </c>
      <c r="D2745" s="118" t="s">
        <v>10787</v>
      </c>
    </row>
    <row r="2746" spans="2:4" ht="14.5" x14ac:dyDescent="0.35">
      <c r="B2746" s="119" t="s">
        <v>6801</v>
      </c>
      <c r="C2746" s="122" t="s">
        <v>6800</v>
      </c>
      <c r="D2746" s="118" t="s">
        <v>7936</v>
      </c>
    </row>
    <row r="2747" spans="2:4" ht="14.5" x14ac:dyDescent="0.35">
      <c r="B2747" s="119" t="s">
        <v>6799</v>
      </c>
      <c r="C2747" s="122" t="s">
        <v>6800</v>
      </c>
      <c r="D2747" s="118" t="s">
        <v>7936</v>
      </c>
    </row>
    <row r="2748" spans="2:4" ht="14.5" x14ac:dyDescent="0.35">
      <c r="B2748" s="119">
        <v>418.1</v>
      </c>
      <c r="C2748" s="122" t="s">
        <v>9574</v>
      </c>
      <c r="D2748" s="118" t="s">
        <v>10787</v>
      </c>
    </row>
    <row r="2749" spans="2:4" ht="14.5" x14ac:dyDescent="0.35">
      <c r="B2749" s="119">
        <v>420.1</v>
      </c>
      <c r="C2749" s="122" t="s">
        <v>9573</v>
      </c>
      <c r="D2749" s="118" t="s">
        <v>10787</v>
      </c>
    </row>
    <row r="2750" spans="2:4" ht="14.5" x14ac:dyDescent="0.35">
      <c r="B2750" s="119">
        <v>420.2</v>
      </c>
      <c r="C2750" s="122" t="s">
        <v>9573</v>
      </c>
      <c r="D2750" s="118" t="s">
        <v>10787</v>
      </c>
    </row>
    <row r="2751" spans="2:4" ht="14.5" x14ac:dyDescent="0.35">
      <c r="B2751" s="119">
        <v>420.3</v>
      </c>
      <c r="C2751" s="122" t="s">
        <v>9573</v>
      </c>
      <c r="D2751" s="118" t="s">
        <v>10787</v>
      </c>
    </row>
    <row r="2752" spans="2:4" ht="14.5" x14ac:dyDescent="0.35">
      <c r="B2752" s="119">
        <v>420.4</v>
      </c>
      <c r="C2752" s="122" t="s">
        <v>9573</v>
      </c>
      <c r="D2752" s="118" t="s">
        <v>10787</v>
      </c>
    </row>
    <row r="2753" spans="2:4" ht="14.5" x14ac:dyDescent="0.35">
      <c r="B2753" s="119" t="s">
        <v>5456</v>
      </c>
      <c r="C2753" s="122" t="s">
        <v>5457</v>
      </c>
      <c r="D2753" s="118" t="s">
        <v>7944</v>
      </c>
    </row>
    <row r="2754" spans="2:4" ht="14.5" x14ac:dyDescent="0.35">
      <c r="B2754" s="119" t="s">
        <v>8274</v>
      </c>
      <c r="C2754" s="122" t="s">
        <v>8275</v>
      </c>
      <c r="D2754" s="118" t="s">
        <v>7944</v>
      </c>
    </row>
    <row r="2755" spans="2:4" ht="14.5" x14ac:dyDescent="0.35">
      <c r="B2755" s="119" t="s">
        <v>1695</v>
      </c>
      <c r="C2755" s="122" t="s">
        <v>1694</v>
      </c>
      <c r="D2755" s="118" t="s">
        <v>10787</v>
      </c>
    </row>
    <row r="2756" spans="2:4" ht="14.5" x14ac:dyDescent="0.35">
      <c r="B2756" s="119" t="s">
        <v>7252</v>
      </c>
      <c r="C2756" s="122" t="s">
        <v>1694</v>
      </c>
      <c r="D2756" s="118" t="s">
        <v>10787</v>
      </c>
    </row>
    <row r="2757" spans="2:4" ht="14.5" x14ac:dyDescent="0.35">
      <c r="B2757" s="119">
        <v>330.1</v>
      </c>
      <c r="C2757" s="122" t="s">
        <v>10835</v>
      </c>
      <c r="D2757" s="118" t="s">
        <v>10787</v>
      </c>
    </row>
    <row r="2758" spans="2:4" ht="14.5" x14ac:dyDescent="0.35">
      <c r="B2758" s="119">
        <v>330.2</v>
      </c>
      <c r="C2758" s="122" t="s">
        <v>10835</v>
      </c>
      <c r="D2758" s="118" t="s">
        <v>10787</v>
      </c>
    </row>
    <row r="2759" spans="2:4" ht="14.5" x14ac:dyDescent="0.35">
      <c r="B2759" s="119">
        <v>330.3</v>
      </c>
      <c r="C2759" s="122" t="s">
        <v>10835</v>
      </c>
      <c r="D2759" s="118" t="s">
        <v>10787</v>
      </c>
    </row>
    <row r="2760" spans="2:4" ht="14.5" x14ac:dyDescent="0.35">
      <c r="B2760" s="119">
        <v>330.4</v>
      </c>
      <c r="C2760" s="122" t="s">
        <v>10835</v>
      </c>
      <c r="D2760" s="118" t="s">
        <v>10787</v>
      </c>
    </row>
    <row r="2761" spans="2:4" ht="14.5" x14ac:dyDescent="0.35">
      <c r="B2761" s="119">
        <v>160.30000000000001</v>
      </c>
      <c r="C2761" s="122" t="s">
        <v>1398</v>
      </c>
      <c r="D2761" s="118" t="s">
        <v>10787</v>
      </c>
    </row>
    <row r="2762" spans="2:4" ht="14.5" x14ac:dyDescent="0.35">
      <c r="B2762" s="119" t="s">
        <v>8612</v>
      </c>
      <c r="C2762" s="122" t="s">
        <v>8613</v>
      </c>
      <c r="D2762" s="118" t="s">
        <v>7935</v>
      </c>
    </row>
    <row r="2763" spans="2:4" ht="14.5" x14ac:dyDescent="0.35">
      <c r="B2763" s="119" t="s">
        <v>966</v>
      </c>
      <c r="C2763" s="122" t="s">
        <v>967</v>
      </c>
      <c r="D2763" s="118" t="s">
        <v>7934</v>
      </c>
    </row>
    <row r="2764" spans="2:4" ht="14.5" x14ac:dyDescent="0.35">
      <c r="B2764" s="119" t="s">
        <v>977</v>
      </c>
      <c r="C2764" s="122" t="s">
        <v>978</v>
      </c>
      <c r="D2764" s="118" t="s">
        <v>10787</v>
      </c>
    </row>
    <row r="2765" spans="2:4" ht="14.5" x14ac:dyDescent="0.35">
      <c r="B2765" s="119" t="s">
        <v>8608</v>
      </c>
      <c r="C2765" s="122" t="s">
        <v>8609</v>
      </c>
      <c r="D2765" s="118" t="s">
        <v>7935</v>
      </c>
    </row>
    <row r="2766" spans="2:4" ht="14.5" x14ac:dyDescent="0.35">
      <c r="B2766" s="119" t="s">
        <v>1461</v>
      </c>
      <c r="C2766" s="122" t="s">
        <v>8609</v>
      </c>
      <c r="D2766" s="118" t="s">
        <v>10787</v>
      </c>
    </row>
    <row r="2767" spans="2:4" ht="14.5" x14ac:dyDescent="0.35">
      <c r="B2767" s="119">
        <v>8276</v>
      </c>
      <c r="C2767" s="122" t="s">
        <v>2889</v>
      </c>
      <c r="D2767" s="118" t="s">
        <v>7937</v>
      </c>
    </row>
    <row r="2768" spans="2:4" ht="14.5" x14ac:dyDescent="0.35">
      <c r="B2768" s="119" t="s">
        <v>3683</v>
      </c>
      <c r="C2768" s="122" t="s">
        <v>3684</v>
      </c>
      <c r="D2768" s="118" t="s">
        <v>10787</v>
      </c>
    </row>
    <row r="2769" spans="2:4" ht="14.5" x14ac:dyDescent="0.35">
      <c r="B2769" s="119" t="s">
        <v>6767</v>
      </c>
      <c r="C2769" s="122" t="s">
        <v>10839</v>
      </c>
      <c r="D2769" s="118" t="s">
        <v>7937</v>
      </c>
    </row>
    <row r="2770" spans="2:4" ht="14.5" x14ac:dyDescent="0.35">
      <c r="B2770" s="119" t="s">
        <v>6766</v>
      </c>
      <c r="C2770" s="122" t="s">
        <v>10839</v>
      </c>
      <c r="D2770" s="118" t="s">
        <v>7937</v>
      </c>
    </row>
    <row r="2771" spans="2:4" ht="14.5" x14ac:dyDescent="0.35">
      <c r="B2771" s="119" t="s">
        <v>10838</v>
      </c>
      <c r="C2771" s="122" t="s">
        <v>10839</v>
      </c>
      <c r="D2771" s="118" t="s">
        <v>7937</v>
      </c>
    </row>
    <row r="2772" spans="2:4" ht="14.5" x14ac:dyDescent="0.35">
      <c r="B2772" s="119" t="s">
        <v>10709</v>
      </c>
      <c r="C2772" s="122" t="s">
        <v>10839</v>
      </c>
      <c r="D2772" s="118" t="s">
        <v>7937</v>
      </c>
    </row>
    <row r="2773" spans="2:4" ht="14.5" x14ac:dyDescent="0.35">
      <c r="B2773" s="119" t="s">
        <v>10708</v>
      </c>
      <c r="C2773" s="122" t="s">
        <v>10839</v>
      </c>
      <c r="D2773" s="118" t="s">
        <v>7937</v>
      </c>
    </row>
    <row r="2774" spans="2:4" ht="14.5" x14ac:dyDescent="0.35">
      <c r="B2774" s="119" t="s">
        <v>6768</v>
      </c>
      <c r="C2774" s="122" t="s">
        <v>10839</v>
      </c>
      <c r="D2774" s="118" t="s">
        <v>7937</v>
      </c>
    </row>
    <row r="2775" spans="2:4" ht="14.5" x14ac:dyDescent="0.35">
      <c r="B2775" s="119" t="s">
        <v>7035</v>
      </c>
      <c r="C2775" s="122" t="s">
        <v>10839</v>
      </c>
      <c r="D2775" s="118" t="s">
        <v>7937</v>
      </c>
    </row>
    <row r="2776" spans="2:4" ht="14.5" x14ac:dyDescent="0.35">
      <c r="B2776" s="119" t="s">
        <v>7034</v>
      </c>
      <c r="C2776" s="122" t="s">
        <v>10839</v>
      </c>
      <c r="D2776" s="118" t="s">
        <v>7937</v>
      </c>
    </row>
    <row r="2777" spans="2:4" ht="14.5" x14ac:dyDescent="0.35">
      <c r="B2777" s="119" t="s">
        <v>450</v>
      </c>
      <c r="C2777" s="122" t="s">
        <v>451</v>
      </c>
      <c r="D2777" s="118" t="s">
        <v>7935</v>
      </c>
    </row>
    <row r="2778" spans="2:4" ht="14.5" x14ac:dyDescent="0.35">
      <c r="B2778" s="119" t="s">
        <v>3344</v>
      </c>
      <c r="C2778" s="122" t="s">
        <v>3345</v>
      </c>
      <c r="D2778" s="118" t="s">
        <v>7936</v>
      </c>
    </row>
    <row r="2779" spans="2:4" ht="14.5" x14ac:dyDescent="0.35">
      <c r="B2779" s="119" t="s">
        <v>6231</v>
      </c>
      <c r="C2779" s="122" t="s">
        <v>6232</v>
      </c>
      <c r="D2779" s="118" t="s">
        <v>10787</v>
      </c>
    </row>
    <row r="2780" spans="2:4" ht="14.5" x14ac:dyDescent="0.35">
      <c r="B2780" s="119" t="s">
        <v>6235</v>
      </c>
      <c r="C2780" s="122" t="s">
        <v>3546</v>
      </c>
      <c r="D2780" s="118" t="s">
        <v>10787</v>
      </c>
    </row>
    <row r="2781" spans="2:4" ht="14.5" x14ac:dyDescent="0.35">
      <c r="B2781" s="119" t="s">
        <v>9500</v>
      </c>
      <c r="C2781" s="122" t="s">
        <v>3546</v>
      </c>
      <c r="D2781" s="118" t="s">
        <v>10787</v>
      </c>
    </row>
    <row r="2782" spans="2:4" ht="14.5" x14ac:dyDescent="0.35">
      <c r="B2782" s="119" t="s">
        <v>8647</v>
      </c>
      <c r="C2782" s="122" t="s">
        <v>8648</v>
      </c>
      <c r="D2782" s="118" t="s">
        <v>10787</v>
      </c>
    </row>
    <row r="2783" spans="2:4" ht="14.5" x14ac:dyDescent="0.35">
      <c r="B2783" s="119" t="s">
        <v>10446</v>
      </c>
      <c r="C2783" s="122" t="s">
        <v>5933</v>
      </c>
      <c r="D2783" s="118" t="s">
        <v>10787</v>
      </c>
    </row>
    <row r="2784" spans="2:4" ht="14.5" x14ac:dyDescent="0.35">
      <c r="B2784" s="119">
        <v>1637</v>
      </c>
      <c r="C2784" s="122" t="s">
        <v>5683</v>
      </c>
      <c r="D2784" s="118" t="s">
        <v>10787</v>
      </c>
    </row>
    <row r="2785" spans="2:4" ht="14.5" x14ac:dyDescent="0.35">
      <c r="B2785" s="119">
        <v>1640</v>
      </c>
      <c r="C2785" s="122" t="s">
        <v>5989</v>
      </c>
      <c r="D2785" s="118" t="s">
        <v>10787</v>
      </c>
    </row>
    <row r="2786" spans="2:4" ht="14.5" x14ac:dyDescent="0.35">
      <c r="B2786" s="119">
        <v>1639</v>
      </c>
      <c r="C2786" s="122" t="s">
        <v>5681</v>
      </c>
      <c r="D2786" s="118" t="s">
        <v>10787</v>
      </c>
    </row>
    <row r="2787" spans="2:4" ht="14.5" x14ac:dyDescent="0.35">
      <c r="B2787" s="119">
        <v>1638</v>
      </c>
      <c r="C2787" s="122" t="s">
        <v>5682</v>
      </c>
      <c r="D2787" s="118" t="s">
        <v>10787</v>
      </c>
    </row>
    <row r="2788" spans="2:4" ht="14.5" x14ac:dyDescent="0.35">
      <c r="B2788" s="119" t="s">
        <v>3612</v>
      </c>
      <c r="C2788" s="122" t="s">
        <v>3613</v>
      </c>
      <c r="D2788" s="118" t="s">
        <v>7936</v>
      </c>
    </row>
    <row r="2789" spans="2:4" ht="14.5" x14ac:dyDescent="0.35">
      <c r="B2789" s="119">
        <v>993.14</v>
      </c>
      <c r="C2789" s="122" t="s">
        <v>9182</v>
      </c>
      <c r="D2789" s="118" t="s">
        <v>7934</v>
      </c>
    </row>
    <row r="2790" spans="2:4" ht="14.5" x14ac:dyDescent="0.35">
      <c r="B2790" s="119" t="s">
        <v>3396</v>
      </c>
      <c r="C2790" s="122" t="s">
        <v>3397</v>
      </c>
      <c r="D2790" s="118" t="s">
        <v>7943</v>
      </c>
    </row>
    <row r="2791" spans="2:4" ht="14.5" x14ac:dyDescent="0.35">
      <c r="B2791" s="119" t="s">
        <v>3026</v>
      </c>
      <c r="C2791" s="122" t="s">
        <v>3027</v>
      </c>
      <c r="D2791" s="118" t="s">
        <v>10787</v>
      </c>
    </row>
    <row r="2792" spans="2:4" ht="14.5" x14ac:dyDescent="0.35">
      <c r="B2792" s="119" t="s">
        <v>3022</v>
      </c>
      <c r="C2792" s="122" t="s">
        <v>3023</v>
      </c>
      <c r="D2792" s="118" t="s">
        <v>10787</v>
      </c>
    </row>
    <row r="2793" spans="2:4" ht="14.5" x14ac:dyDescent="0.35">
      <c r="B2793" s="119">
        <v>4670</v>
      </c>
      <c r="C2793" s="122" t="s">
        <v>5734</v>
      </c>
      <c r="D2793" s="118" t="s">
        <v>10787</v>
      </c>
    </row>
    <row r="2794" spans="2:4" ht="14.5" x14ac:dyDescent="0.35">
      <c r="B2794" s="119">
        <v>619</v>
      </c>
      <c r="C2794" s="122" t="s">
        <v>2940</v>
      </c>
      <c r="D2794" s="118" t="s">
        <v>10787</v>
      </c>
    </row>
    <row r="2795" spans="2:4" ht="14.5" x14ac:dyDescent="0.35">
      <c r="B2795" s="119" t="s">
        <v>3837</v>
      </c>
      <c r="C2795" s="122" t="s">
        <v>3838</v>
      </c>
      <c r="D2795" s="118" t="s">
        <v>10787</v>
      </c>
    </row>
    <row r="2796" spans="2:4" ht="14.5" x14ac:dyDescent="0.35">
      <c r="B2796" s="119">
        <v>5034</v>
      </c>
      <c r="C2796" s="122" t="s">
        <v>5321</v>
      </c>
      <c r="D2796" s="118" t="s">
        <v>7940</v>
      </c>
    </row>
    <row r="2797" spans="2:4" ht="14.5" x14ac:dyDescent="0.35">
      <c r="B2797" s="119" t="s">
        <v>8817</v>
      </c>
      <c r="C2797" s="122" t="s">
        <v>9247</v>
      </c>
      <c r="D2797" s="118" t="s">
        <v>10787</v>
      </c>
    </row>
    <row r="2798" spans="2:4" ht="14.5" x14ac:dyDescent="0.35">
      <c r="B2798" s="119" t="s">
        <v>3018</v>
      </c>
      <c r="C2798" s="122" t="s">
        <v>3019</v>
      </c>
      <c r="D2798" s="118" t="s">
        <v>10787</v>
      </c>
    </row>
    <row r="2799" spans="2:4" ht="14.5" x14ac:dyDescent="0.35">
      <c r="B2799" s="119" t="s">
        <v>7754</v>
      </c>
      <c r="C2799" s="122" t="s">
        <v>7755</v>
      </c>
      <c r="D2799" s="118" t="s">
        <v>10787</v>
      </c>
    </row>
    <row r="2800" spans="2:4" ht="14.5" x14ac:dyDescent="0.35">
      <c r="B2800" s="119" t="s">
        <v>5877</v>
      </c>
      <c r="C2800" s="122" t="s">
        <v>8816</v>
      </c>
      <c r="D2800" s="118" t="s">
        <v>10787</v>
      </c>
    </row>
    <row r="2801" spans="2:4" ht="14.5" x14ac:dyDescent="0.35">
      <c r="B2801" s="119">
        <v>1022</v>
      </c>
      <c r="C2801" s="122" t="s">
        <v>6969</v>
      </c>
      <c r="D2801" s="118" t="s">
        <v>7940</v>
      </c>
    </row>
    <row r="2802" spans="2:4" ht="14.5" x14ac:dyDescent="0.35">
      <c r="B2802" s="119">
        <v>3701</v>
      </c>
      <c r="C2802" s="122" t="s">
        <v>6213</v>
      </c>
      <c r="D2802" s="118" t="s">
        <v>7940</v>
      </c>
    </row>
    <row r="2803" spans="2:4" ht="14.5" x14ac:dyDescent="0.35">
      <c r="B2803" s="119" t="s">
        <v>3024</v>
      </c>
      <c r="C2803" s="122" t="s">
        <v>3025</v>
      </c>
      <c r="D2803" s="118" t="s">
        <v>10787</v>
      </c>
    </row>
    <row r="2804" spans="2:4" ht="14.5" x14ac:dyDescent="0.35">
      <c r="B2804" s="119" t="s">
        <v>5671</v>
      </c>
      <c r="C2804" s="122" t="s">
        <v>10642</v>
      </c>
      <c r="D2804" s="118" t="s">
        <v>10787</v>
      </c>
    </row>
    <row r="2805" spans="2:4" ht="14.5" x14ac:dyDescent="0.35">
      <c r="B2805" s="119" t="s">
        <v>2394</v>
      </c>
      <c r="C2805" s="122" t="s">
        <v>2010</v>
      </c>
      <c r="D2805" s="118" t="s">
        <v>10787</v>
      </c>
    </row>
    <row r="2806" spans="2:4" ht="14.5" x14ac:dyDescent="0.35">
      <c r="B2806" s="119">
        <v>1017</v>
      </c>
      <c r="C2806" s="122" t="s">
        <v>7891</v>
      </c>
      <c r="D2806" s="118" t="s">
        <v>7940</v>
      </c>
    </row>
    <row r="2807" spans="2:4" ht="14.5" x14ac:dyDescent="0.35">
      <c r="B2807" s="119" t="s">
        <v>7451</v>
      </c>
      <c r="C2807" s="122" t="s">
        <v>7452</v>
      </c>
      <c r="D2807" s="118" t="s">
        <v>10787</v>
      </c>
    </row>
    <row r="2808" spans="2:4" ht="14.5" x14ac:dyDescent="0.35">
      <c r="B2808" s="119" t="s">
        <v>10719</v>
      </c>
      <c r="C2808" s="122" t="s">
        <v>10720</v>
      </c>
      <c r="D2808" s="118" t="s">
        <v>10787</v>
      </c>
    </row>
    <row r="2809" spans="2:4" ht="14.5" x14ac:dyDescent="0.35">
      <c r="B2809" s="119" t="s">
        <v>6404</v>
      </c>
      <c r="C2809" s="122" t="s">
        <v>6405</v>
      </c>
      <c r="D2809" s="118" t="s">
        <v>7935</v>
      </c>
    </row>
    <row r="2810" spans="2:4" ht="14.5" x14ac:dyDescent="0.35">
      <c r="B2810" s="119" t="s">
        <v>2587</v>
      </c>
      <c r="C2810" s="122" t="s">
        <v>6405</v>
      </c>
      <c r="D2810" s="118" t="s">
        <v>7935</v>
      </c>
    </row>
    <row r="2811" spans="2:4" ht="14.5" x14ac:dyDescent="0.35">
      <c r="B2811" s="119" t="s">
        <v>2586</v>
      </c>
      <c r="C2811" s="122" t="s">
        <v>6405</v>
      </c>
      <c r="D2811" s="118" t="s">
        <v>7935</v>
      </c>
    </row>
    <row r="2812" spans="2:4" ht="14.5" x14ac:dyDescent="0.35">
      <c r="B2812" s="119" t="s">
        <v>7084</v>
      </c>
      <c r="C2812" s="122" t="s">
        <v>7085</v>
      </c>
      <c r="D2812" s="118" t="s">
        <v>10787</v>
      </c>
    </row>
    <row r="2813" spans="2:4" ht="14.5" x14ac:dyDescent="0.35">
      <c r="B2813" s="119" t="s">
        <v>10940</v>
      </c>
      <c r="C2813" s="122" t="s">
        <v>4536</v>
      </c>
      <c r="D2813" s="118" t="s">
        <v>7935</v>
      </c>
    </row>
    <row r="2814" spans="2:4" ht="14.5" x14ac:dyDescent="0.35">
      <c r="B2814" s="119" t="s">
        <v>4535</v>
      </c>
      <c r="C2814" s="122" t="s">
        <v>4536</v>
      </c>
      <c r="D2814" s="118" t="s">
        <v>7935</v>
      </c>
    </row>
    <row r="2815" spans="2:4" ht="14.5" x14ac:dyDescent="0.35">
      <c r="B2815" s="119" t="s">
        <v>2915</v>
      </c>
      <c r="C2815" s="122" t="s">
        <v>2916</v>
      </c>
      <c r="D2815" s="118" t="s">
        <v>7935</v>
      </c>
    </row>
    <row r="2816" spans="2:4" ht="14.5" x14ac:dyDescent="0.35">
      <c r="B2816" s="119" t="s">
        <v>7086</v>
      </c>
      <c r="C2816" s="122" t="s">
        <v>7087</v>
      </c>
      <c r="D2816" s="118" t="s">
        <v>10787</v>
      </c>
    </row>
    <row r="2817" spans="2:4" ht="14.5" x14ac:dyDescent="0.35">
      <c r="B2817" s="119">
        <v>5036</v>
      </c>
      <c r="C2817" s="122" t="s">
        <v>5860</v>
      </c>
      <c r="D2817" s="118" t="s">
        <v>7940</v>
      </c>
    </row>
    <row r="2818" spans="2:4" ht="14.5" x14ac:dyDescent="0.35">
      <c r="B2818" s="119">
        <v>5037</v>
      </c>
      <c r="C2818" s="122" t="s">
        <v>5859</v>
      </c>
      <c r="D2818" s="118" t="s">
        <v>7940</v>
      </c>
    </row>
    <row r="2819" spans="2:4" ht="14.5" x14ac:dyDescent="0.35">
      <c r="B2819" s="119">
        <v>5038</v>
      </c>
      <c r="C2819" s="122" t="s">
        <v>5858</v>
      </c>
      <c r="D2819" s="118" t="s">
        <v>7940</v>
      </c>
    </row>
    <row r="2820" spans="2:4" ht="14.5" x14ac:dyDescent="0.35">
      <c r="B2820" s="119" t="s">
        <v>4510</v>
      </c>
      <c r="C2820" s="122" t="s">
        <v>8640</v>
      </c>
      <c r="D2820" s="118" t="s">
        <v>7944</v>
      </c>
    </row>
    <row r="2821" spans="2:4" ht="14.5" x14ac:dyDescent="0.35">
      <c r="B2821" s="119" t="s">
        <v>4352</v>
      </c>
      <c r="C2821" s="122" t="s">
        <v>4353</v>
      </c>
      <c r="D2821" s="118" t="s">
        <v>7944</v>
      </c>
    </row>
    <row r="2822" spans="2:4" ht="14.5" x14ac:dyDescent="0.35">
      <c r="B2822" s="119" t="s">
        <v>8641</v>
      </c>
      <c r="C2822" s="122" t="s">
        <v>8642</v>
      </c>
      <c r="D2822" s="118" t="s">
        <v>7944</v>
      </c>
    </row>
    <row r="2823" spans="2:4" ht="14.5" x14ac:dyDescent="0.35">
      <c r="B2823" s="119" t="s">
        <v>4508</v>
      </c>
      <c r="C2823" s="122" t="s">
        <v>4509</v>
      </c>
      <c r="D2823" s="118" t="s">
        <v>7944</v>
      </c>
    </row>
    <row r="2824" spans="2:4" ht="14.5" x14ac:dyDescent="0.35">
      <c r="B2824" s="119" t="s">
        <v>7724</v>
      </c>
      <c r="C2824" s="122" t="s">
        <v>7725</v>
      </c>
      <c r="D2824" s="118" t="s">
        <v>7942</v>
      </c>
    </row>
    <row r="2825" spans="2:4" ht="14.5" x14ac:dyDescent="0.35">
      <c r="B2825" s="119" t="s">
        <v>7146</v>
      </c>
      <c r="C2825" s="122" t="s">
        <v>7147</v>
      </c>
      <c r="D2825" s="118" t="s">
        <v>7936</v>
      </c>
    </row>
    <row r="2826" spans="2:4" ht="14.5" x14ac:dyDescent="0.35">
      <c r="B2826" s="119" t="s">
        <v>10509</v>
      </c>
      <c r="C2826" s="122" t="s">
        <v>10510</v>
      </c>
      <c r="D2826" s="118" t="s">
        <v>10787</v>
      </c>
    </row>
    <row r="2827" spans="2:4" ht="14.5" x14ac:dyDescent="0.35">
      <c r="B2827" s="119" t="s">
        <v>2221</v>
      </c>
      <c r="C2827" s="122" t="s">
        <v>6259</v>
      </c>
      <c r="D2827" s="118" t="s">
        <v>7936</v>
      </c>
    </row>
    <row r="2828" spans="2:4" ht="14.5" x14ac:dyDescent="0.35">
      <c r="B2828" s="119">
        <v>906</v>
      </c>
      <c r="C2828" s="122" t="s">
        <v>6259</v>
      </c>
      <c r="D2828" s="118" t="s">
        <v>10787</v>
      </c>
    </row>
    <row r="2829" spans="2:4" ht="14.5" x14ac:dyDescent="0.35">
      <c r="B2829" s="119" t="s">
        <v>6454</v>
      </c>
      <c r="C2829" s="122" t="s">
        <v>6455</v>
      </c>
      <c r="D2829" s="118" t="s">
        <v>10787</v>
      </c>
    </row>
    <row r="2830" spans="2:4" ht="14.5" x14ac:dyDescent="0.35">
      <c r="B2830" s="119">
        <v>969.48</v>
      </c>
      <c r="C2830" s="122" t="s">
        <v>6453</v>
      </c>
      <c r="D2830" s="118" t="s">
        <v>7934</v>
      </c>
    </row>
    <row r="2831" spans="2:4" ht="14.5" x14ac:dyDescent="0.35">
      <c r="B2831" s="119" t="s">
        <v>10668</v>
      </c>
      <c r="C2831" s="122" t="s">
        <v>6453</v>
      </c>
      <c r="D2831" s="118" t="s">
        <v>7943</v>
      </c>
    </row>
    <row r="2832" spans="2:4" ht="14.5" x14ac:dyDescent="0.35">
      <c r="B2832" s="119" t="s">
        <v>10667</v>
      </c>
      <c r="C2832" s="122" t="s">
        <v>6453</v>
      </c>
      <c r="D2832" s="118" t="s">
        <v>7943</v>
      </c>
    </row>
    <row r="2833" spans="2:4" ht="14.5" x14ac:dyDescent="0.35">
      <c r="B2833" s="119" t="s">
        <v>8453</v>
      </c>
      <c r="C2833" s="122" t="s">
        <v>6453</v>
      </c>
      <c r="D2833" s="118" t="s">
        <v>10787</v>
      </c>
    </row>
    <row r="2834" spans="2:4" ht="14.5" x14ac:dyDescent="0.35">
      <c r="B2834" s="119" t="s">
        <v>6452</v>
      </c>
      <c r="C2834" s="122" t="s">
        <v>6453</v>
      </c>
      <c r="D2834" s="118" t="s">
        <v>10787</v>
      </c>
    </row>
    <row r="2835" spans="2:4" ht="14.5" x14ac:dyDescent="0.35">
      <c r="B2835" s="119" t="s">
        <v>7292</v>
      </c>
      <c r="C2835" s="122" t="s">
        <v>6453</v>
      </c>
      <c r="D2835" s="118" t="s">
        <v>10787</v>
      </c>
    </row>
    <row r="2836" spans="2:4" ht="14.5" x14ac:dyDescent="0.35">
      <c r="B2836" s="119" t="s">
        <v>7230</v>
      </c>
      <c r="C2836" s="122" t="s">
        <v>7231</v>
      </c>
      <c r="D2836" s="118" t="s">
        <v>7935</v>
      </c>
    </row>
    <row r="2837" spans="2:4" ht="14.5" x14ac:dyDescent="0.35">
      <c r="B2837" s="119" t="s">
        <v>7818</v>
      </c>
      <c r="C2837" s="122" t="s">
        <v>7231</v>
      </c>
      <c r="D2837" s="118" t="s">
        <v>7936</v>
      </c>
    </row>
    <row r="2838" spans="2:4" ht="14.5" x14ac:dyDescent="0.35">
      <c r="B2838" s="119">
        <v>8440</v>
      </c>
      <c r="C2838" s="122" t="s">
        <v>1381</v>
      </c>
      <c r="D2838" s="118" t="s">
        <v>10787</v>
      </c>
    </row>
    <row r="2839" spans="2:4" ht="14.5" x14ac:dyDescent="0.35">
      <c r="B2839" s="119" t="s">
        <v>3301</v>
      </c>
      <c r="C2839" s="122" t="s">
        <v>8601</v>
      </c>
      <c r="D2839" s="118" t="s">
        <v>7940</v>
      </c>
    </row>
    <row r="2840" spans="2:4" ht="14.5" x14ac:dyDescent="0.35">
      <c r="B2840" s="119" t="s">
        <v>8600</v>
      </c>
      <c r="C2840" s="122" t="s">
        <v>8601</v>
      </c>
      <c r="D2840" s="118" t="s">
        <v>7940</v>
      </c>
    </row>
    <row r="2841" spans="2:4" ht="14.5" x14ac:dyDescent="0.35">
      <c r="B2841" s="119">
        <v>180.1</v>
      </c>
      <c r="C2841" s="122" t="s">
        <v>1451</v>
      </c>
      <c r="D2841" s="118" t="s">
        <v>10787</v>
      </c>
    </row>
    <row r="2842" spans="2:4" ht="14.5" x14ac:dyDescent="0.35">
      <c r="B2842" s="119">
        <v>2130</v>
      </c>
      <c r="C2842" s="122" t="s">
        <v>3807</v>
      </c>
      <c r="D2842" s="118" t="s">
        <v>7935</v>
      </c>
    </row>
    <row r="2843" spans="2:4" ht="14.5" x14ac:dyDescent="0.35">
      <c r="B2843" s="119" t="s">
        <v>3706</v>
      </c>
      <c r="C2843" s="122" t="s">
        <v>3707</v>
      </c>
      <c r="D2843" s="118" t="s">
        <v>7936</v>
      </c>
    </row>
    <row r="2844" spans="2:4" ht="14.5" x14ac:dyDescent="0.35">
      <c r="B2844" s="119">
        <v>1551</v>
      </c>
      <c r="C2844" s="122" t="s">
        <v>9384</v>
      </c>
      <c r="D2844" s="118" t="s">
        <v>7940</v>
      </c>
    </row>
    <row r="2845" spans="2:4" ht="14.5" x14ac:dyDescent="0.35">
      <c r="B2845" s="119" t="s">
        <v>11230</v>
      </c>
      <c r="C2845" s="122" t="s">
        <v>11231</v>
      </c>
      <c r="D2845" s="118" t="s">
        <v>7935</v>
      </c>
    </row>
    <row r="2846" spans="2:4" ht="14.5" x14ac:dyDescent="0.35">
      <c r="B2846" s="119" t="s">
        <v>3204</v>
      </c>
      <c r="C2846" s="122" t="s">
        <v>6263</v>
      </c>
      <c r="D2846" s="118" t="s">
        <v>7943</v>
      </c>
    </row>
    <row r="2847" spans="2:4" ht="14.5" x14ac:dyDescent="0.35">
      <c r="B2847" s="119" t="s">
        <v>1433</v>
      </c>
      <c r="C2847" s="122" t="s">
        <v>1434</v>
      </c>
      <c r="D2847" s="118" t="s">
        <v>7944</v>
      </c>
    </row>
    <row r="2848" spans="2:4" ht="14.5" x14ac:dyDescent="0.35">
      <c r="B2848" s="119" t="s">
        <v>3314</v>
      </c>
      <c r="C2848" s="122" t="s">
        <v>3315</v>
      </c>
      <c r="D2848" s="118" t="s">
        <v>7944</v>
      </c>
    </row>
    <row r="2849" spans="2:4" ht="14.5" x14ac:dyDescent="0.35">
      <c r="B2849" s="119" t="s">
        <v>1435</v>
      </c>
      <c r="C2849" s="122" t="s">
        <v>1436</v>
      </c>
      <c r="D2849" s="118" t="s">
        <v>7944</v>
      </c>
    </row>
    <row r="2850" spans="2:4" ht="14.5" x14ac:dyDescent="0.35">
      <c r="B2850" s="119" t="s">
        <v>6961</v>
      </c>
      <c r="C2850" s="122" t="s">
        <v>6962</v>
      </c>
      <c r="D2850" s="118" t="s">
        <v>7936</v>
      </c>
    </row>
    <row r="2851" spans="2:4" ht="14.5" x14ac:dyDescent="0.35">
      <c r="B2851" s="119" t="s">
        <v>796</v>
      </c>
      <c r="C2851" s="122" t="s">
        <v>797</v>
      </c>
      <c r="D2851" s="118" t="s">
        <v>7936</v>
      </c>
    </row>
    <row r="2852" spans="2:4" ht="14.5" x14ac:dyDescent="0.35">
      <c r="B2852" s="119">
        <v>908</v>
      </c>
      <c r="C2852" s="122" t="s">
        <v>6257</v>
      </c>
      <c r="D2852" s="118" t="s">
        <v>10787</v>
      </c>
    </row>
    <row r="2853" spans="2:4" ht="14.5" x14ac:dyDescent="0.35">
      <c r="B2853" s="119">
        <v>908.1</v>
      </c>
      <c r="C2853" s="122" t="s">
        <v>6257</v>
      </c>
      <c r="D2853" s="118" t="s">
        <v>10787</v>
      </c>
    </row>
    <row r="2854" spans="2:4" ht="14.5" x14ac:dyDescent="0.35">
      <c r="B2854" s="119" t="s">
        <v>3297</v>
      </c>
      <c r="C2854" s="122" t="s">
        <v>3296</v>
      </c>
      <c r="D2854" s="118" t="s">
        <v>7943</v>
      </c>
    </row>
    <row r="2855" spans="2:4" ht="14.5" x14ac:dyDescent="0.35">
      <c r="B2855" s="119" t="s">
        <v>3295</v>
      </c>
      <c r="C2855" s="122" t="s">
        <v>3296</v>
      </c>
      <c r="D2855" s="118" t="s">
        <v>7943</v>
      </c>
    </row>
    <row r="2856" spans="2:4" ht="14.5" x14ac:dyDescent="0.35">
      <c r="B2856" s="119" t="s">
        <v>8942</v>
      </c>
      <c r="C2856" s="122" t="s">
        <v>8943</v>
      </c>
      <c r="D2856" s="118" t="s">
        <v>7936</v>
      </c>
    </row>
    <row r="2857" spans="2:4" ht="14.5" x14ac:dyDescent="0.35">
      <c r="B2857" s="119" t="s">
        <v>8940</v>
      </c>
      <c r="C2857" s="122" t="s">
        <v>8941</v>
      </c>
      <c r="D2857" s="118" t="s">
        <v>7936</v>
      </c>
    </row>
    <row r="2858" spans="2:4" ht="14.5" x14ac:dyDescent="0.35">
      <c r="B2858" s="119" t="s">
        <v>7073</v>
      </c>
      <c r="C2858" s="122" t="s">
        <v>7074</v>
      </c>
      <c r="D2858" s="118" t="s">
        <v>7935</v>
      </c>
    </row>
    <row r="2859" spans="2:4" ht="14.5" x14ac:dyDescent="0.35">
      <c r="B2859" s="119" t="s">
        <v>8920</v>
      </c>
      <c r="C2859" s="122" t="s">
        <v>8921</v>
      </c>
      <c r="D2859" s="118" t="s">
        <v>7935</v>
      </c>
    </row>
    <row r="2860" spans="2:4" ht="14.5" x14ac:dyDescent="0.35">
      <c r="B2860" s="119" t="s">
        <v>3130</v>
      </c>
      <c r="C2860" s="122" t="s">
        <v>3131</v>
      </c>
      <c r="D2860" s="118" t="s">
        <v>7936</v>
      </c>
    </row>
    <row r="2861" spans="2:4" ht="14.5" x14ac:dyDescent="0.35">
      <c r="B2861" s="119" t="s">
        <v>10670</v>
      </c>
      <c r="C2861" s="122" t="s">
        <v>10671</v>
      </c>
      <c r="D2861" s="118" t="s">
        <v>10787</v>
      </c>
    </row>
    <row r="2862" spans="2:4" ht="14.5" x14ac:dyDescent="0.35">
      <c r="B2862" s="119" t="s">
        <v>10453</v>
      </c>
      <c r="C2862" s="122" t="s">
        <v>10454</v>
      </c>
      <c r="D2862" s="118" t="s">
        <v>7935</v>
      </c>
    </row>
    <row r="2863" spans="2:4" ht="14.5" x14ac:dyDescent="0.35">
      <c r="B2863" s="119">
        <v>2536</v>
      </c>
      <c r="C2863" s="122" t="s">
        <v>3705</v>
      </c>
      <c r="D2863" s="118" t="s">
        <v>7940</v>
      </c>
    </row>
    <row r="2864" spans="2:4" ht="14.5" x14ac:dyDescent="0.35">
      <c r="B2864" s="119">
        <v>286.10000000000002</v>
      </c>
      <c r="C2864" s="122" t="s">
        <v>10046</v>
      </c>
      <c r="D2864" s="118" t="s">
        <v>10787</v>
      </c>
    </row>
    <row r="2865" spans="2:4" ht="14.5" x14ac:dyDescent="0.35">
      <c r="B2865" s="119" t="s">
        <v>10045</v>
      </c>
      <c r="C2865" s="122" t="s">
        <v>10046</v>
      </c>
      <c r="D2865" s="118" t="s">
        <v>10787</v>
      </c>
    </row>
    <row r="2866" spans="2:4" ht="14.5" x14ac:dyDescent="0.35">
      <c r="B2866" s="119">
        <v>7910</v>
      </c>
      <c r="C2866" s="122" t="s">
        <v>10046</v>
      </c>
      <c r="D2866" s="118" t="s">
        <v>10787</v>
      </c>
    </row>
    <row r="2867" spans="2:4" ht="14.5" x14ac:dyDescent="0.35">
      <c r="B2867" s="119">
        <v>286.2</v>
      </c>
      <c r="C2867" s="122" t="s">
        <v>10044</v>
      </c>
      <c r="D2867" s="118" t="s">
        <v>10787</v>
      </c>
    </row>
    <row r="2868" spans="2:4" ht="14.5" x14ac:dyDescent="0.35">
      <c r="B2868" s="119" t="s">
        <v>10043</v>
      </c>
      <c r="C2868" s="122" t="s">
        <v>10044</v>
      </c>
      <c r="D2868" s="118" t="s">
        <v>10787</v>
      </c>
    </row>
    <row r="2869" spans="2:4" ht="14.5" x14ac:dyDescent="0.35">
      <c r="B2869" s="119">
        <v>7911</v>
      </c>
      <c r="C2869" s="122" t="s">
        <v>10044</v>
      </c>
      <c r="D2869" s="118" t="s">
        <v>10787</v>
      </c>
    </row>
    <row r="2870" spans="2:4" ht="14.5" x14ac:dyDescent="0.35">
      <c r="B2870" s="119" t="s">
        <v>10435</v>
      </c>
      <c r="C2870" s="122" t="s">
        <v>10820</v>
      </c>
      <c r="D2870" s="118" t="s">
        <v>7944</v>
      </c>
    </row>
    <row r="2871" spans="2:4" ht="14.5" x14ac:dyDescent="0.35">
      <c r="B2871" s="119" t="s">
        <v>10819</v>
      </c>
      <c r="C2871" s="122" t="s">
        <v>10820</v>
      </c>
      <c r="D2871" s="118" t="s">
        <v>7944</v>
      </c>
    </row>
    <row r="2872" spans="2:4" ht="14.5" x14ac:dyDescent="0.35">
      <c r="B2872" s="119" t="s">
        <v>1917</v>
      </c>
      <c r="C2872" s="122" t="s">
        <v>1918</v>
      </c>
      <c r="D2872" s="118" t="s">
        <v>7935</v>
      </c>
    </row>
    <row r="2873" spans="2:4" ht="14.5" x14ac:dyDescent="0.35">
      <c r="B2873" s="119" t="s">
        <v>7154</v>
      </c>
      <c r="C2873" s="122" t="s">
        <v>7155</v>
      </c>
      <c r="D2873" s="118" t="s">
        <v>7936</v>
      </c>
    </row>
    <row r="2874" spans="2:4" ht="14.5" x14ac:dyDescent="0.35">
      <c r="B2874" s="119" t="s">
        <v>1915</v>
      </c>
      <c r="C2874" s="122" t="s">
        <v>1916</v>
      </c>
      <c r="D2874" s="118" t="s">
        <v>7935</v>
      </c>
    </row>
    <row r="2875" spans="2:4" ht="14.5" x14ac:dyDescent="0.35">
      <c r="B2875" s="119" t="s">
        <v>1913</v>
      </c>
      <c r="C2875" s="122" t="s">
        <v>1914</v>
      </c>
      <c r="D2875" s="118" t="s">
        <v>7935</v>
      </c>
    </row>
    <row r="2876" spans="2:4" ht="14.5" x14ac:dyDescent="0.35">
      <c r="B2876" s="119">
        <v>7504</v>
      </c>
      <c r="C2876" s="122" t="s">
        <v>2891</v>
      </c>
      <c r="D2876" s="118" t="s">
        <v>7940</v>
      </c>
    </row>
    <row r="2877" spans="2:4" ht="14.5" x14ac:dyDescent="0.35">
      <c r="B2877" s="119" t="s">
        <v>820</v>
      </c>
      <c r="C2877" s="122" t="s">
        <v>821</v>
      </c>
      <c r="D2877" s="118" t="s">
        <v>10787</v>
      </c>
    </row>
    <row r="2878" spans="2:4" ht="14.5" x14ac:dyDescent="0.35">
      <c r="B2878" s="119" t="s">
        <v>6071</v>
      </c>
      <c r="C2878" s="122" t="s">
        <v>6072</v>
      </c>
      <c r="D2878" s="118" t="s">
        <v>7936</v>
      </c>
    </row>
    <row r="2879" spans="2:4" ht="14.5" x14ac:dyDescent="0.35">
      <c r="B2879" s="119" t="s">
        <v>7202</v>
      </c>
      <c r="C2879" s="122" t="s">
        <v>7203</v>
      </c>
      <c r="D2879" s="118" t="s">
        <v>10787</v>
      </c>
    </row>
    <row r="2880" spans="2:4" ht="14.5" x14ac:dyDescent="0.35">
      <c r="B2880" s="119" t="s">
        <v>7204</v>
      </c>
      <c r="C2880" s="122" t="s">
        <v>7205</v>
      </c>
      <c r="D2880" s="118" t="s">
        <v>10787</v>
      </c>
    </row>
    <row r="2881" spans="2:4" ht="14.5" x14ac:dyDescent="0.35">
      <c r="B2881" s="119">
        <v>988.2</v>
      </c>
      <c r="C2881" s="122" t="s">
        <v>7859</v>
      </c>
      <c r="D2881" s="118" t="s">
        <v>7934</v>
      </c>
    </row>
    <row r="2882" spans="2:4" ht="14.5" x14ac:dyDescent="0.35">
      <c r="B2882" s="119">
        <v>1453</v>
      </c>
      <c r="C2882" s="122" t="s">
        <v>4493</v>
      </c>
      <c r="D2882" s="118" t="s">
        <v>7940</v>
      </c>
    </row>
    <row r="2883" spans="2:4" ht="14.5" x14ac:dyDescent="0.35">
      <c r="B2883" s="119">
        <v>1009</v>
      </c>
      <c r="C2883" s="122" t="s">
        <v>3107</v>
      </c>
      <c r="D2883" s="118" t="s">
        <v>7940</v>
      </c>
    </row>
    <row r="2884" spans="2:4" ht="14.5" x14ac:dyDescent="0.35">
      <c r="B2884" s="119" t="s">
        <v>741</v>
      </c>
      <c r="C2884" s="122" t="s">
        <v>1440</v>
      </c>
      <c r="D2884" s="118" t="s">
        <v>10787</v>
      </c>
    </row>
    <row r="2885" spans="2:4" ht="14.5" x14ac:dyDescent="0.35">
      <c r="B2885" s="119">
        <v>107</v>
      </c>
      <c r="C2885" s="122" t="s">
        <v>1441</v>
      </c>
      <c r="D2885" s="118" t="s">
        <v>10787</v>
      </c>
    </row>
    <row r="2886" spans="2:4" ht="14.5" x14ac:dyDescent="0.35">
      <c r="B2886" s="119">
        <v>1007</v>
      </c>
      <c r="C2886" s="122" t="s">
        <v>9032</v>
      </c>
      <c r="D2886" s="118" t="s">
        <v>7940</v>
      </c>
    </row>
    <row r="2887" spans="2:4" ht="14.5" x14ac:dyDescent="0.35">
      <c r="B2887" s="119" t="s">
        <v>3346</v>
      </c>
      <c r="C2887" s="122" t="s">
        <v>3347</v>
      </c>
      <c r="D2887" s="118" t="s">
        <v>7936</v>
      </c>
    </row>
    <row r="2888" spans="2:4" ht="14.5" x14ac:dyDescent="0.35">
      <c r="B2888" s="119">
        <v>106</v>
      </c>
      <c r="C2888" s="122" t="s">
        <v>1442</v>
      </c>
      <c r="D2888" s="118" t="s">
        <v>10787</v>
      </c>
    </row>
    <row r="2889" spans="2:4" ht="14.5" x14ac:dyDescent="0.35">
      <c r="B2889" s="119">
        <v>1015</v>
      </c>
      <c r="C2889" s="122" t="s">
        <v>2944</v>
      </c>
      <c r="D2889" s="118" t="s">
        <v>7940</v>
      </c>
    </row>
    <row r="2890" spans="2:4" ht="14.5" x14ac:dyDescent="0.35">
      <c r="B2890" s="119">
        <v>975.56</v>
      </c>
      <c r="C2890" s="122" t="s">
        <v>2028</v>
      </c>
      <c r="D2890" s="118" t="s">
        <v>7934</v>
      </c>
    </row>
    <row r="2891" spans="2:4" ht="14.5" x14ac:dyDescent="0.35">
      <c r="B2891" s="119" t="s">
        <v>9583</v>
      </c>
      <c r="C2891" s="122" t="s">
        <v>9584</v>
      </c>
      <c r="D2891" s="118" t="s">
        <v>7942</v>
      </c>
    </row>
    <row r="2892" spans="2:4" ht="14.5" x14ac:dyDescent="0.35">
      <c r="B2892" s="119" t="s">
        <v>2366</v>
      </c>
      <c r="C2892" s="122" t="s">
        <v>2367</v>
      </c>
      <c r="D2892" s="118" t="s">
        <v>7942</v>
      </c>
    </row>
    <row r="2893" spans="2:4" ht="14.5" x14ac:dyDescent="0.35">
      <c r="B2893" s="119">
        <v>5021</v>
      </c>
      <c r="C2893" s="122" t="s">
        <v>9463</v>
      </c>
      <c r="D2893" s="118" t="s">
        <v>10787</v>
      </c>
    </row>
    <row r="2894" spans="2:4" ht="14.5" x14ac:dyDescent="0.35">
      <c r="B2894" s="119" t="s">
        <v>4725</v>
      </c>
      <c r="C2894" s="122" t="s">
        <v>4726</v>
      </c>
      <c r="D2894" s="118" t="s">
        <v>7936</v>
      </c>
    </row>
    <row r="2895" spans="2:4" ht="14.5" x14ac:dyDescent="0.35">
      <c r="B2895" s="119">
        <v>1671</v>
      </c>
      <c r="C2895" s="122" t="s">
        <v>3686</v>
      </c>
      <c r="D2895" s="118" t="s">
        <v>10787</v>
      </c>
    </row>
    <row r="2896" spans="2:4" ht="14.5" x14ac:dyDescent="0.35">
      <c r="B2896" s="119" t="s">
        <v>9496</v>
      </c>
      <c r="C2896" s="122" t="s">
        <v>9497</v>
      </c>
      <c r="D2896" s="118" t="s">
        <v>10787</v>
      </c>
    </row>
    <row r="2897" spans="2:4" ht="14.5" x14ac:dyDescent="0.35">
      <c r="B2897" s="119">
        <v>1666</v>
      </c>
      <c r="C2897" s="122" t="s">
        <v>7497</v>
      </c>
      <c r="D2897" s="118" t="s">
        <v>10787</v>
      </c>
    </row>
    <row r="2898" spans="2:4" ht="14.5" x14ac:dyDescent="0.35">
      <c r="B2898" s="119" t="s">
        <v>5944</v>
      </c>
      <c r="C2898" s="122" t="s">
        <v>5945</v>
      </c>
      <c r="D2898" s="118" t="s">
        <v>10787</v>
      </c>
    </row>
    <row r="2899" spans="2:4" ht="14.5" x14ac:dyDescent="0.35">
      <c r="B2899" s="119" t="s">
        <v>5760</v>
      </c>
      <c r="C2899" s="122" t="s">
        <v>5761</v>
      </c>
      <c r="D2899" s="118" t="s">
        <v>10787</v>
      </c>
    </row>
    <row r="2900" spans="2:4" ht="14.5" x14ac:dyDescent="0.35">
      <c r="B2900" s="119" t="s">
        <v>3784</v>
      </c>
      <c r="C2900" s="122" t="s">
        <v>3785</v>
      </c>
      <c r="D2900" s="118" t="s">
        <v>10787</v>
      </c>
    </row>
    <row r="2901" spans="2:4" ht="14.5" x14ac:dyDescent="0.35">
      <c r="B2901" s="119" t="s">
        <v>8832</v>
      </c>
      <c r="C2901" s="122" t="s">
        <v>8833</v>
      </c>
      <c r="D2901" s="118" t="s">
        <v>10787</v>
      </c>
    </row>
    <row r="2902" spans="2:4" ht="14.5" x14ac:dyDescent="0.35">
      <c r="B2902" s="119" t="s">
        <v>9490</v>
      </c>
      <c r="C2902" s="122" t="s">
        <v>9491</v>
      </c>
      <c r="D2902" s="118" t="s">
        <v>10787</v>
      </c>
    </row>
    <row r="2903" spans="2:4" ht="14.5" x14ac:dyDescent="0.35">
      <c r="B2903" s="119" t="s">
        <v>5946</v>
      </c>
      <c r="C2903" s="122" t="s">
        <v>5947</v>
      </c>
      <c r="D2903" s="118" t="s">
        <v>10787</v>
      </c>
    </row>
    <row r="2904" spans="2:4" ht="14.5" x14ac:dyDescent="0.35">
      <c r="B2904" s="119" t="s">
        <v>3077</v>
      </c>
      <c r="C2904" s="122" t="s">
        <v>3078</v>
      </c>
      <c r="D2904" s="118" t="s">
        <v>10787</v>
      </c>
    </row>
    <row r="2905" spans="2:4" ht="14.5" x14ac:dyDescent="0.35">
      <c r="B2905" s="119" t="s">
        <v>6998</v>
      </c>
      <c r="C2905" s="122" t="s">
        <v>6999</v>
      </c>
      <c r="D2905" s="118" t="s">
        <v>10787</v>
      </c>
    </row>
    <row r="2906" spans="2:4" ht="14.5" x14ac:dyDescent="0.35">
      <c r="B2906" s="119" t="s">
        <v>9655</v>
      </c>
      <c r="C2906" s="122" t="s">
        <v>9656</v>
      </c>
      <c r="D2906" s="118" t="s">
        <v>7942</v>
      </c>
    </row>
    <row r="2907" spans="2:4" ht="14.5" x14ac:dyDescent="0.35">
      <c r="B2907" s="119" t="s">
        <v>9657</v>
      </c>
      <c r="C2907" s="122" t="s">
        <v>9658</v>
      </c>
      <c r="D2907" s="118" t="s">
        <v>7942</v>
      </c>
    </row>
    <row r="2908" spans="2:4" ht="14.5" x14ac:dyDescent="0.35">
      <c r="B2908" s="119" t="s">
        <v>4684</v>
      </c>
      <c r="C2908" s="122" t="s">
        <v>4685</v>
      </c>
      <c r="D2908" s="118" t="s">
        <v>10787</v>
      </c>
    </row>
    <row r="2909" spans="2:4" ht="14.5" x14ac:dyDescent="0.35">
      <c r="B2909" s="119" t="s">
        <v>4682</v>
      </c>
      <c r="C2909" s="122" t="s">
        <v>4683</v>
      </c>
      <c r="D2909" s="118" t="s">
        <v>10787</v>
      </c>
    </row>
    <row r="2910" spans="2:4" ht="14.5" x14ac:dyDescent="0.35">
      <c r="B2910" s="119" t="s">
        <v>1333</v>
      </c>
      <c r="C2910" s="122" t="s">
        <v>1334</v>
      </c>
      <c r="D2910" s="118" t="s">
        <v>10787</v>
      </c>
    </row>
    <row r="2911" spans="2:4" ht="14.5" x14ac:dyDescent="0.35">
      <c r="B2911" s="119" t="s">
        <v>1331</v>
      </c>
      <c r="C2911" s="122" t="s">
        <v>1332</v>
      </c>
      <c r="D2911" s="118" t="s">
        <v>10787</v>
      </c>
    </row>
    <row r="2912" spans="2:4" ht="14.5" x14ac:dyDescent="0.35">
      <c r="B2912" s="119" t="s">
        <v>6996</v>
      </c>
      <c r="C2912" s="122" t="s">
        <v>6997</v>
      </c>
      <c r="D2912" s="118" t="s">
        <v>10787</v>
      </c>
    </row>
    <row r="2913" spans="2:4" ht="14.5" x14ac:dyDescent="0.35">
      <c r="B2913" s="119" t="s">
        <v>5942</v>
      </c>
      <c r="C2913" s="122" t="s">
        <v>5943</v>
      </c>
      <c r="D2913" s="118" t="s">
        <v>10787</v>
      </c>
    </row>
    <row r="2914" spans="2:4" ht="14.5" x14ac:dyDescent="0.35">
      <c r="B2914" s="119" t="s">
        <v>6225</v>
      </c>
      <c r="C2914" s="122" t="s">
        <v>6226</v>
      </c>
      <c r="D2914" s="118" t="s">
        <v>10787</v>
      </c>
    </row>
    <row r="2915" spans="2:4" ht="14.5" x14ac:dyDescent="0.35">
      <c r="B2915" s="119" t="s">
        <v>6227</v>
      </c>
      <c r="C2915" s="122" t="s">
        <v>6228</v>
      </c>
      <c r="D2915" s="118" t="s">
        <v>10787</v>
      </c>
    </row>
    <row r="2916" spans="2:4" ht="14.5" x14ac:dyDescent="0.35">
      <c r="B2916" s="119" t="s">
        <v>4960</v>
      </c>
      <c r="C2916" s="122" t="s">
        <v>4961</v>
      </c>
      <c r="D2916" s="118" t="s">
        <v>10787</v>
      </c>
    </row>
    <row r="2917" spans="2:4" ht="14.5" x14ac:dyDescent="0.35">
      <c r="B2917" s="119" t="s">
        <v>7137</v>
      </c>
      <c r="C2917" s="122" t="s">
        <v>4961</v>
      </c>
      <c r="D2917" s="118" t="s">
        <v>10787</v>
      </c>
    </row>
    <row r="2918" spans="2:4" ht="14.5" x14ac:dyDescent="0.35">
      <c r="B2918" s="119" t="s">
        <v>851</v>
      </c>
      <c r="C2918" s="122" t="s">
        <v>852</v>
      </c>
      <c r="D2918" s="118" t="s">
        <v>10787</v>
      </c>
    </row>
    <row r="2919" spans="2:4" ht="14.5" x14ac:dyDescent="0.35">
      <c r="B2919" s="119" t="s">
        <v>1327</v>
      </c>
      <c r="C2919" s="122" t="s">
        <v>1328</v>
      </c>
      <c r="D2919" s="118" t="s">
        <v>10787</v>
      </c>
    </row>
    <row r="2920" spans="2:4" ht="14.5" x14ac:dyDescent="0.35">
      <c r="B2920" s="119" t="s">
        <v>1339</v>
      </c>
      <c r="C2920" s="122" t="s">
        <v>1328</v>
      </c>
      <c r="D2920" s="118" t="s">
        <v>10787</v>
      </c>
    </row>
    <row r="2921" spans="2:4" ht="14.5" x14ac:dyDescent="0.35">
      <c r="B2921" s="119" t="s">
        <v>1376</v>
      </c>
      <c r="C2921" s="122" t="s">
        <v>1377</v>
      </c>
      <c r="D2921" s="118" t="s">
        <v>10787</v>
      </c>
    </row>
    <row r="2922" spans="2:4" ht="14.5" x14ac:dyDescent="0.35">
      <c r="B2922" s="119" t="s">
        <v>1374</v>
      </c>
      <c r="C2922" s="122" t="s">
        <v>1375</v>
      </c>
      <c r="D2922" s="118" t="s">
        <v>10787</v>
      </c>
    </row>
    <row r="2923" spans="2:4" ht="14.5" x14ac:dyDescent="0.35">
      <c r="B2923" s="119" t="s">
        <v>1372</v>
      </c>
      <c r="C2923" s="122" t="s">
        <v>1373</v>
      </c>
      <c r="D2923" s="118" t="s">
        <v>10787</v>
      </c>
    </row>
    <row r="2924" spans="2:4" ht="14.5" x14ac:dyDescent="0.35">
      <c r="B2924" s="119" t="s">
        <v>1337</v>
      </c>
      <c r="C2924" s="122" t="s">
        <v>1338</v>
      </c>
      <c r="D2924" s="118" t="s">
        <v>10787</v>
      </c>
    </row>
    <row r="2925" spans="2:4" ht="14.5" x14ac:dyDescent="0.35">
      <c r="B2925" s="119" t="s">
        <v>1329</v>
      </c>
      <c r="C2925" s="122" t="s">
        <v>1371</v>
      </c>
      <c r="D2925" s="118" t="s">
        <v>10787</v>
      </c>
    </row>
    <row r="2926" spans="2:4" ht="14.5" x14ac:dyDescent="0.35">
      <c r="B2926" s="119" t="s">
        <v>1370</v>
      </c>
      <c r="C2926" s="122" t="s">
        <v>1371</v>
      </c>
      <c r="D2926" s="118" t="s">
        <v>10787</v>
      </c>
    </row>
    <row r="2927" spans="2:4" ht="14.5" x14ac:dyDescent="0.35">
      <c r="B2927" s="119" t="s">
        <v>8836</v>
      </c>
      <c r="C2927" s="122" t="s">
        <v>1371</v>
      </c>
      <c r="D2927" s="118" t="s">
        <v>10787</v>
      </c>
    </row>
    <row r="2928" spans="2:4" ht="14.5" x14ac:dyDescent="0.35">
      <c r="B2928" s="119" t="s">
        <v>8837</v>
      </c>
      <c r="C2928" s="122" t="s">
        <v>8838</v>
      </c>
      <c r="D2928" s="118" t="s">
        <v>10787</v>
      </c>
    </row>
    <row r="2929" spans="2:4" ht="14.5" x14ac:dyDescent="0.35">
      <c r="B2929" s="119" t="s">
        <v>4260</v>
      </c>
      <c r="C2929" s="122" t="s">
        <v>4259</v>
      </c>
      <c r="D2929" s="118" t="s">
        <v>10787</v>
      </c>
    </row>
    <row r="2930" spans="2:4" ht="14.5" x14ac:dyDescent="0.35">
      <c r="B2930" s="119" t="s">
        <v>4258</v>
      </c>
      <c r="C2930" s="122" t="s">
        <v>4259</v>
      </c>
      <c r="D2930" s="118" t="s">
        <v>10787</v>
      </c>
    </row>
    <row r="2931" spans="2:4" ht="14.5" x14ac:dyDescent="0.35">
      <c r="B2931" s="119" t="s">
        <v>1330</v>
      </c>
      <c r="C2931" s="122" t="s">
        <v>7054</v>
      </c>
      <c r="D2931" s="118" t="s">
        <v>10787</v>
      </c>
    </row>
    <row r="2932" spans="2:4" ht="14.5" x14ac:dyDescent="0.35">
      <c r="B2932" s="119" t="s">
        <v>4257</v>
      </c>
      <c r="C2932" s="122" t="s">
        <v>7054</v>
      </c>
      <c r="D2932" s="118" t="s">
        <v>10787</v>
      </c>
    </row>
    <row r="2933" spans="2:4" ht="14.5" x14ac:dyDescent="0.35">
      <c r="B2933" s="119" t="s">
        <v>7053</v>
      </c>
      <c r="C2933" s="122" t="s">
        <v>7054</v>
      </c>
      <c r="D2933" s="118" t="s">
        <v>10787</v>
      </c>
    </row>
    <row r="2934" spans="2:4" ht="14.5" x14ac:dyDescent="0.35">
      <c r="B2934" s="119" t="s">
        <v>6448</v>
      </c>
      <c r="C2934" s="122" t="s">
        <v>6449</v>
      </c>
      <c r="D2934" s="118" t="s">
        <v>7936</v>
      </c>
    </row>
    <row r="2935" spans="2:4" ht="14.5" x14ac:dyDescent="0.35">
      <c r="B2935" s="119" t="s">
        <v>4826</v>
      </c>
      <c r="C2935" s="122" t="s">
        <v>4827</v>
      </c>
      <c r="D2935" s="118" t="s">
        <v>7936</v>
      </c>
    </row>
    <row r="2936" spans="2:4" ht="14.5" x14ac:dyDescent="0.35">
      <c r="B2936" s="119" t="s">
        <v>9194</v>
      </c>
      <c r="C2936" s="122" t="s">
        <v>9191</v>
      </c>
      <c r="D2936" s="118" t="s">
        <v>7935</v>
      </c>
    </row>
    <row r="2937" spans="2:4" ht="14.5" x14ac:dyDescent="0.35">
      <c r="B2937" s="119" t="s">
        <v>9193</v>
      </c>
      <c r="C2937" s="122" t="s">
        <v>9191</v>
      </c>
      <c r="D2937" s="118" t="s">
        <v>7935</v>
      </c>
    </row>
    <row r="2938" spans="2:4" ht="14.5" x14ac:dyDescent="0.35">
      <c r="B2938" s="119" t="s">
        <v>9192</v>
      </c>
      <c r="C2938" s="122" t="s">
        <v>9191</v>
      </c>
      <c r="D2938" s="118" t="s">
        <v>7935</v>
      </c>
    </row>
    <row r="2939" spans="2:4" ht="14.5" x14ac:dyDescent="0.35">
      <c r="B2939" s="119" t="s">
        <v>9190</v>
      </c>
      <c r="C2939" s="122" t="s">
        <v>9191</v>
      </c>
      <c r="D2939" s="118" t="s">
        <v>7935</v>
      </c>
    </row>
    <row r="2940" spans="2:4" ht="14.5" x14ac:dyDescent="0.35">
      <c r="B2940" s="119">
        <v>503.1</v>
      </c>
      <c r="C2940" s="122" t="s">
        <v>5318</v>
      </c>
      <c r="D2940" s="118" t="s">
        <v>10787</v>
      </c>
    </row>
    <row r="2941" spans="2:4" ht="14.5" x14ac:dyDescent="0.35">
      <c r="B2941" s="119" t="s">
        <v>9188</v>
      </c>
      <c r="C2941" s="122" t="s">
        <v>9189</v>
      </c>
      <c r="D2941" s="118" t="s">
        <v>7935</v>
      </c>
    </row>
    <row r="2942" spans="2:4" ht="14.5" x14ac:dyDescent="0.35">
      <c r="B2942" s="119" t="s">
        <v>4638</v>
      </c>
      <c r="C2942" s="122" t="s">
        <v>9189</v>
      </c>
      <c r="D2942" s="118" t="s">
        <v>7935</v>
      </c>
    </row>
    <row r="2943" spans="2:4" ht="14.5" x14ac:dyDescent="0.35">
      <c r="B2943" s="119" t="s">
        <v>4637</v>
      </c>
      <c r="C2943" s="122" t="s">
        <v>9189</v>
      </c>
      <c r="D2943" s="118" t="s">
        <v>7935</v>
      </c>
    </row>
    <row r="2944" spans="2:4" ht="14.5" x14ac:dyDescent="0.35">
      <c r="B2944" s="119" t="s">
        <v>4635</v>
      </c>
      <c r="C2944" s="122" t="s">
        <v>4636</v>
      </c>
      <c r="D2944" s="118" t="s">
        <v>7935</v>
      </c>
    </row>
    <row r="2945" spans="2:4" ht="14.5" x14ac:dyDescent="0.35">
      <c r="B2945" s="119">
        <v>502.1</v>
      </c>
      <c r="C2945" s="122" t="s">
        <v>8455</v>
      </c>
      <c r="D2945" s="118" t="s">
        <v>10787</v>
      </c>
    </row>
    <row r="2946" spans="2:4" ht="14.5" x14ac:dyDescent="0.35">
      <c r="B2946" s="119">
        <v>8164</v>
      </c>
      <c r="C2946" s="122" t="s">
        <v>1787</v>
      </c>
      <c r="D2946" s="118" t="s">
        <v>7937</v>
      </c>
    </row>
    <row r="2947" spans="2:4" ht="14.5" x14ac:dyDescent="0.35">
      <c r="B2947" s="119" t="s">
        <v>514</v>
      </c>
      <c r="C2947" s="122" t="s">
        <v>10062</v>
      </c>
      <c r="D2947" s="118" t="s">
        <v>10787</v>
      </c>
    </row>
    <row r="2948" spans="2:4" ht="14.5" x14ac:dyDescent="0.35">
      <c r="B2948" s="119" t="s">
        <v>10061</v>
      </c>
      <c r="C2948" s="122" t="s">
        <v>10062</v>
      </c>
      <c r="D2948" s="118" t="s">
        <v>10787</v>
      </c>
    </row>
    <row r="2949" spans="2:4" ht="14.5" x14ac:dyDescent="0.35">
      <c r="B2949" s="119" t="s">
        <v>8454</v>
      </c>
      <c r="C2949" s="122" t="s">
        <v>5320</v>
      </c>
      <c r="D2949" s="118" t="s">
        <v>10787</v>
      </c>
    </row>
    <row r="2950" spans="2:4" ht="14.5" x14ac:dyDescent="0.35">
      <c r="B2950" s="119" t="s">
        <v>5319</v>
      </c>
      <c r="C2950" s="122" t="s">
        <v>5320</v>
      </c>
      <c r="D2950" s="118" t="s">
        <v>10787</v>
      </c>
    </row>
    <row r="2951" spans="2:4" ht="14.5" x14ac:dyDescent="0.35">
      <c r="B2951" s="119" t="s">
        <v>822</v>
      </c>
      <c r="C2951" s="122" t="s">
        <v>823</v>
      </c>
      <c r="D2951" s="118" t="s">
        <v>10787</v>
      </c>
    </row>
    <row r="2952" spans="2:4" ht="14.5" x14ac:dyDescent="0.35">
      <c r="B2952" s="119">
        <v>5100</v>
      </c>
      <c r="C2952" s="122" t="s">
        <v>823</v>
      </c>
      <c r="D2952" s="118" t="s">
        <v>10787</v>
      </c>
    </row>
    <row r="2953" spans="2:4" ht="14.5" x14ac:dyDescent="0.35">
      <c r="B2953" s="119" t="s">
        <v>10430</v>
      </c>
      <c r="C2953" s="122" t="s">
        <v>10431</v>
      </c>
      <c r="D2953" s="118" t="s">
        <v>10787</v>
      </c>
    </row>
    <row r="2954" spans="2:4" ht="14.5" x14ac:dyDescent="0.35">
      <c r="B2954" s="119" t="s">
        <v>5741</v>
      </c>
      <c r="C2954" s="122" t="s">
        <v>5742</v>
      </c>
      <c r="D2954" s="118" t="s">
        <v>10787</v>
      </c>
    </row>
    <row r="2955" spans="2:4" ht="14.5" x14ac:dyDescent="0.35">
      <c r="B2955" s="119" t="s">
        <v>10821</v>
      </c>
      <c r="C2955" s="122" t="s">
        <v>10822</v>
      </c>
      <c r="D2955" s="118" t="s">
        <v>10787</v>
      </c>
    </row>
    <row r="2956" spans="2:4" ht="14.5" x14ac:dyDescent="0.35">
      <c r="B2956" s="119" t="s">
        <v>5994</v>
      </c>
      <c r="C2956" s="122" t="s">
        <v>5995</v>
      </c>
      <c r="D2956" s="118" t="s">
        <v>7935</v>
      </c>
    </row>
    <row r="2957" spans="2:4" ht="14.5" x14ac:dyDescent="0.35">
      <c r="B2957" s="119" t="s">
        <v>872</v>
      </c>
      <c r="C2957" s="122" t="s">
        <v>871</v>
      </c>
      <c r="D2957" s="118" t="s">
        <v>7935</v>
      </c>
    </row>
    <row r="2958" spans="2:4" ht="14.5" x14ac:dyDescent="0.35">
      <c r="B2958" s="119" t="s">
        <v>870</v>
      </c>
      <c r="C2958" s="122" t="s">
        <v>871</v>
      </c>
      <c r="D2958" s="118" t="s">
        <v>7935</v>
      </c>
    </row>
    <row r="2959" spans="2:4" ht="14.5" x14ac:dyDescent="0.35">
      <c r="B2959" s="119" t="s">
        <v>10823</v>
      </c>
      <c r="C2959" s="122" t="s">
        <v>10824</v>
      </c>
      <c r="D2959" s="118" t="s">
        <v>10787</v>
      </c>
    </row>
    <row r="2960" spans="2:4" ht="14.5" x14ac:dyDescent="0.35">
      <c r="B2960" s="119" t="s">
        <v>5659</v>
      </c>
      <c r="C2960" s="122" t="s">
        <v>5660</v>
      </c>
      <c r="D2960" s="118" t="s">
        <v>10787</v>
      </c>
    </row>
    <row r="2961" spans="2:4" ht="14.5" x14ac:dyDescent="0.35">
      <c r="B2961" s="119" t="s">
        <v>127</v>
      </c>
      <c r="C2961" s="122" t="s">
        <v>128</v>
      </c>
      <c r="D2961" s="118" t="s">
        <v>10787</v>
      </c>
    </row>
    <row r="2962" spans="2:4" ht="14.5" x14ac:dyDescent="0.35">
      <c r="B2962" s="119" t="s">
        <v>5657</v>
      </c>
      <c r="C2962" s="122" t="s">
        <v>5658</v>
      </c>
      <c r="D2962" s="118" t="s">
        <v>10787</v>
      </c>
    </row>
    <row r="2963" spans="2:4" ht="14.5" x14ac:dyDescent="0.35">
      <c r="B2963" s="119" t="s">
        <v>5655</v>
      </c>
      <c r="C2963" s="122" t="s">
        <v>5656</v>
      </c>
      <c r="D2963" s="118" t="s">
        <v>10787</v>
      </c>
    </row>
    <row r="2964" spans="2:4" ht="14.5" x14ac:dyDescent="0.35">
      <c r="B2964" s="119" t="s">
        <v>9645</v>
      </c>
      <c r="C2964" s="122" t="s">
        <v>9646</v>
      </c>
      <c r="D2964" s="118" t="s">
        <v>7942</v>
      </c>
    </row>
    <row r="2965" spans="2:4" ht="14.5" x14ac:dyDescent="0.35">
      <c r="B2965" s="119" t="s">
        <v>3608</v>
      </c>
      <c r="C2965" s="122" t="s">
        <v>3609</v>
      </c>
      <c r="D2965" s="118" t="s">
        <v>7942</v>
      </c>
    </row>
    <row r="2966" spans="2:4" ht="14.5" x14ac:dyDescent="0.35">
      <c r="B2966" s="119" t="s">
        <v>1497</v>
      </c>
      <c r="C2966" s="122" t="s">
        <v>1498</v>
      </c>
      <c r="D2966" s="118" t="s">
        <v>10787</v>
      </c>
    </row>
    <row r="2967" spans="2:4" ht="14.5" x14ac:dyDescent="0.35">
      <c r="B2967" s="119" t="s">
        <v>1492</v>
      </c>
      <c r="C2967" s="122" t="s">
        <v>1493</v>
      </c>
      <c r="D2967" s="118" t="s">
        <v>10787</v>
      </c>
    </row>
    <row r="2968" spans="2:4" ht="14.5" x14ac:dyDescent="0.35">
      <c r="B2968" s="119" t="s">
        <v>7063</v>
      </c>
      <c r="C2968" s="122" t="s">
        <v>7064</v>
      </c>
      <c r="D2968" s="118" t="s">
        <v>7942</v>
      </c>
    </row>
    <row r="2969" spans="2:4" ht="14.5" x14ac:dyDescent="0.35">
      <c r="B2969" s="119" t="s">
        <v>8938</v>
      </c>
      <c r="C2969" s="122" t="s">
        <v>8939</v>
      </c>
      <c r="D2969" s="118" t="s">
        <v>7936</v>
      </c>
    </row>
    <row r="2970" spans="2:4" ht="14.5" x14ac:dyDescent="0.35">
      <c r="B2970" s="119" t="s">
        <v>1495</v>
      </c>
      <c r="C2970" s="122" t="s">
        <v>1496</v>
      </c>
      <c r="D2970" s="118" t="s">
        <v>10787</v>
      </c>
    </row>
    <row r="2971" spans="2:4" ht="14.5" x14ac:dyDescent="0.35">
      <c r="B2971" s="119">
        <v>618</v>
      </c>
      <c r="C2971" s="122" t="s">
        <v>1789</v>
      </c>
      <c r="D2971" s="118" t="s">
        <v>10787</v>
      </c>
    </row>
    <row r="2972" spans="2:4" ht="14.5" x14ac:dyDescent="0.35">
      <c r="B2972" s="119">
        <v>160.4</v>
      </c>
      <c r="C2972" s="122" t="s">
        <v>1397</v>
      </c>
      <c r="D2972" s="118" t="s">
        <v>10787</v>
      </c>
    </row>
    <row r="2973" spans="2:4" ht="14.5" x14ac:dyDescent="0.35">
      <c r="B2973" s="119" t="s">
        <v>9807</v>
      </c>
      <c r="C2973" s="122" t="s">
        <v>9808</v>
      </c>
      <c r="D2973" s="118" t="s">
        <v>7935</v>
      </c>
    </row>
    <row r="2974" spans="2:4" ht="14.5" x14ac:dyDescent="0.35">
      <c r="B2974" s="119">
        <v>5031</v>
      </c>
      <c r="C2974" s="122" t="s">
        <v>9462</v>
      </c>
      <c r="D2974" s="118" t="s">
        <v>10787</v>
      </c>
    </row>
    <row r="2975" spans="2:4" ht="14.5" x14ac:dyDescent="0.35">
      <c r="B2975" s="119" t="s">
        <v>4973</v>
      </c>
      <c r="C2975" s="122" t="s">
        <v>4974</v>
      </c>
      <c r="D2975" s="118" t="s">
        <v>10787</v>
      </c>
    </row>
    <row r="2976" spans="2:4" ht="14.5" x14ac:dyDescent="0.35">
      <c r="B2976" s="119" t="s">
        <v>4971</v>
      </c>
      <c r="C2976" s="122" t="s">
        <v>4972</v>
      </c>
      <c r="D2976" s="118" t="s">
        <v>10787</v>
      </c>
    </row>
    <row r="2977" spans="2:4" ht="14.5" x14ac:dyDescent="0.35">
      <c r="B2977" s="119">
        <v>5032</v>
      </c>
      <c r="C2977" s="122" t="s">
        <v>1104</v>
      </c>
      <c r="D2977" s="118" t="s">
        <v>10787</v>
      </c>
    </row>
    <row r="2978" spans="2:4" ht="14.5" x14ac:dyDescent="0.35">
      <c r="B2978" s="119" t="s">
        <v>6184</v>
      </c>
      <c r="C2978" s="122" t="s">
        <v>6185</v>
      </c>
      <c r="D2978" s="118" t="s">
        <v>10787</v>
      </c>
    </row>
    <row r="2979" spans="2:4" ht="14.5" x14ac:dyDescent="0.35">
      <c r="B2979" s="119" t="s">
        <v>10706</v>
      </c>
      <c r="C2979" s="122" t="s">
        <v>10707</v>
      </c>
      <c r="D2979" s="118" t="s">
        <v>10787</v>
      </c>
    </row>
    <row r="2980" spans="2:4" ht="14.5" x14ac:dyDescent="0.35">
      <c r="B2980" s="119" t="s">
        <v>7140</v>
      </c>
      <c r="C2980" s="122" t="s">
        <v>7141</v>
      </c>
      <c r="D2980" s="118" t="s">
        <v>10787</v>
      </c>
    </row>
    <row r="2981" spans="2:4" ht="14.5" x14ac:dyDescent="0.35">
      <c r="B2981" s="119" t="s">
        <v>7200</v>
      </c>
      <c r="C2981" s="122" t="s">
        <v>7201</v>
      </c>
      <c r="D2981" s="118" t="s">
        <v>10787</v>
      </c>
    </row>
    <row r="2982" spans="2:4" ht="14.5" x14ac:dyDescent="0.35">
      <c r="B2982" s="119" t="s">
        <v>7198</v>
      </c>
      <c r="C2982" s="122" t="s">
        <v>7199</v>
      </c>
      <c r="D2982" s="118" t="s">
        <v>10787</v>
      </c>
    </row>
    <row r="2983" spans="2:4" ht="14.5" x14ac:dyDescent="0.35">
      <c r="B2983" s="119">
        <v>5002</v>
      </c>
      <c r="C2983" s="122" t="s">
        <v>10856</v>
      </c>
      <c r="D2983" s="118" t="s">
        <v>7940</v>
      </c>
    </row>
    <row r="2984" spans="2:4" ht="14.5" x14ac:dyDescent="0.35">
      <c r="B2984" s="119" t="s">
        <v>7156</v>
      </c>
      <c r="C2984" s="122" t="s">
        <v>7157</v>
      </c>
      <c r="D2984" s="118" t="s">
        <v>10787</v>
      </c>
    </row>
    <row r="2985" spans="2:4" ht="14.5" x14ac:dyDescent="0.35">
      <c r="B2985" s="119" t="s">
        <v>9216</v>
      </c>
      <c r="C2985" s="122" t="s">
        <v>9217</v>
      </c>
      <c r="D2985" s="118" t="s">
        <v>10787</v>
      </c>
    </row>
    <row r="2986" spans="2:4" ht="14.5" x14ac:dyDescent="0.35">
      <c r="B2986" s="119" t="s">
        <v>3400</v>
      </c>
      <c r="C2986" s="122" t="s">
        <v>3401</v>
      </c>
      <c r="D2986" s="118" t="s">
        <v>7936</v>
      </c>
    </row>
    <row r="2987" spans="2:4" ht="14.5" x14ac:dyDescent="0.35">
      <c r="B2987" s="119" t="s">
        <v>3398</v>
      </c>
      <c r="C2987" s="122" t="s">
        <v>3399</v>
      </c>
      <c r="D2987" s="118" t="s">
        <v>7936</v>
      </c>
    </row>
    <row r="2988" spans="2:4" ht="14.5" x14ac:dyDescent="0.35">
      <c r="B2988" s="119" t="s">
        <v>4783</v>
      </c>
      <c r="C2988" s="122" t="s">
        <v>4784</v>
      </c>
      <c r="D2988" s="118" t="s">
        <v>7936</v>
      </c>
    </row>
    <row r="2989" spans="2:4" ht="14.5" x14ac:dyDescent="0.35">
      <c r="B2989" s="119" t="s">
        <v>3146</v>
      </c>
      <c r="C2989" s="122" t="s">
        <v>3147</v>
      </c>
      <c r="D2989" s="118" t="s">
        <v>7944</v>
      </c>
    </row>
    <row r="2990" spans="2:4" ht="14.5" x14ac:dyDescent="0.35">
      <c r="B2990" s="119" t="s">
        <v>6440</v>
      </c>
      <c r="C2990" s="122" t="s">
        <v>6441</v>
      </c>
      <c r="D2990" s="118" t="s">
        <v>7936</v>
      </c>
    </row>
    <row r="2991" spans="2:4" ht="14.5" x14ac:dyDescent="0.35">
      <c r="B2991" s="119" t="s">
        <v>7150</v>
      </c>
      <c r="C2991" s="122" t="s">
        <v>7151</v>
      </c>
      <c r="D2991" s="118" t="s">
        <v>7936</v>
      </c>
    </row>
    <row r="2992" spans="2:4" ht="14.5" x14ac:dyDescent="0.35">
      <c r="B2992" s="119" t="s">
        <v>2948</v>
      </c>
      <c r="C2992" s="122" t="s">
        <v>2949</v>
      </c>
      <c r="D2992" s="118" t="s">
        <v>7936</v>
      </c>
    </row>
    <row r="2993" spans="2:4" ht="14.5" x14ac:dyDescent="0.35">
      <c r="B2993" s="119" t="s">
        <v>2917</v>
      </c>
      <c r="C2993" s="122" t="s">
        <v>2225</v>
      </c>
      <c r="D2993" s="118" t="s">
        <v>7936</v>
      </c>
    </row>
    <row r="2994" spans="2:4" ht="14.5" x14ac:dyDescent="0.35">
      <c r="B2994" s="119" t="s">
        <v>2224</v>
      </c>
      <c r="C2994" s="122" t="s">
        <v>2225</v>
      </c>
      <c r="D2994" s="118" t="s">
        <v>7936</v>
      </c>
    </row>
    <row r="2995" spans="2:4" ht="14.5" x14ac:dyDescent="0.35">
      <c r="B2995" s="119" t="s">
        <v>9551</v>
      </c>
      <c r="C2995" s="122" t="s">
        <v>9552</v>
      </c>
      <c r="D2995" s="118" t="s">
        <v>7936</v>
      </c>
    </row>
    <row r="2996" spans="2:4" ht="14.5" x14ac:dyDescent="0.35">
      <c r="B2996" s="119" t="s">
        <v>7152</v>
      </c>
      <c r="C2996" s="122" t="s">
        <v>7153</v>
      </c>
      <c r="D2996" s="118" t="s">
        <v>7936</v>
      </c>
    </row>
    <row r="2997" spans="2:4" ht="14.5" x14ac:dyDescent="0.35">
      <c r="B2997" s="119" t="s">
        <v>3312</v>
      </c>
      <c r="C2997" s="122" t="s">
        <v>3313</v>
      </c>
      <c r="D2997" s="118" t="s">
        <v>7936</v>
      </c>
    </row>
    <row r="2998" spans="2:4" ht="14.5" x14ac:dyDescent="0.35">
      <c r="B2998" s="119" t="s">
        <v>122</v>
      </c>
      <c r="C2998" s="122" t="s">
        <v>123</v>
      </c>
      <c r="D2998" s="118" t="s">
        <v>7935</v>
      </c>
    </row>
    <row r="2999" spans="2:4" ht="14.5" x14ac:dyDescent="0.35">
      <c r="B2999" s="119">
        <v>7580</v>
      </c>
      <c r="C2999" s="122" t="s">
        <v>1468</v>
      </c>
      <c r="D2999" s="118" t="s">
        <v>10787</v>
      </c>
    </row>
    <row r="3000" spans="2:4" ht="14.5" x14ac:dyDescent="0.35">
      <c r="B3000" s="119" t="s">
        <v>6442</v>
      </c>
      <c r="C3000" s="122" t="s">
        <v>6443</v>
      </c>
      <c r="D3000" s="118" t="s">
        <v>7936</v>
      </c>
    </row>
    <row r="3001" spans="2:4" ht="14.5" x14ac:dyDescent="0.35">
      <c r="B3001" s="119" t="s">
        <v>3761</v>
      </c>
      <c r="C3001" s="122" t="s">
        <v>3762</v>
      </c>
      <c r="D3001" s="118" t="s">
        <v>10787</v>
      </c>
    </row>
    <row r="3002" spans="2:4" ht="14.5" x14ac:dyDescent="0.35">
      <c r="B3002" s="119" t="s">
        <v>9501</v>
      </c>
      <c r="C3002" s="122" t="s">
        <v>9502</v>
      </c>
      <c r="D3002" s="118" t="s">
        <v>7942</v>
      </c>
    </row>
    <row r="3003" spans="2:4" ht="14.5" x14ac:dyDescent="0.35">
      <c r="B3003" s="119">
        <v>7030</v>
      </c>
      <c r="C3003" s="122" t="s">
        <v>5775</v>
      </c>
      <c r="D3003" s="118" t="s">
        <v>7940</v>
      </c>
    </row>
    <row r="3004" spans="2:4" ht="14.5" x14ac:dyDescent="0.35">
      <c r="B3004" s="119">
        <v>289.10000000000002</v>
      </c>
      <c r="C3004" s="122" t="s">
        <v>10042</v>
      </c>
      <c r="D3004" s="118" t="s">
        <v>10787</v>
      </c>
    </row>
    <row r="3005" spans="2:4" ht="14.5" x14ac:dyDescent="0.35">
      <c r="B3005" s="119" t="s">
        <v>10041</v>
      </c>
      <c r="C3005" s="122" t="s">
        <v>10042</v>
      </c>
      <c r="D3005" s="118" t="s">
        <v>10787</v>
      </c>
    </row>
    <row r="3006" spans="2:4" ht="14.5" x14ac:dyDescent="0.35">
      <c r="B3006" s="119">
        <v>7950</v>
      </c>
      <c r="C3006" s="122" t="s">
        <v>10042</v>
      </c>
      <c r="D3006" s="118" t="s">
        <v>10787</v>
      </c>
    </row>
    <row r="3007" spans="2:4" ht="14.5" x14ac:dyDescent="0.35">
      <c r="B3007" s="119">
        <v>289.2</v>
      </c>
      <c r="C3007" s="122" t="s">
        <v>8826</v>
      </c>
      <c r="D3007" s="118" t="s">
        <v>10787</v>
      </c>
    </row>
    <row r="3008" spans="2:4" ht="14.5" x14ac:dyDescent="0.35">
      <c r="B3008" s="119" t="s">
        <v>11129</v>
      </c>
      <c r="C3008" s="122" t="s">
        <v>8826</v>
      </c>
      <c r="D3008" s="118" t="s">
        <v>10787</v>
      </c>
    </row>
    <row r="3009" spans="2:4" ht="14.5" x14ac:dyDescent="0.35">
      <c r="B3009" s="119">
        <v>7951</v>
      </c>
      <c r="C3009" s="122" t="s">
        <v>8826</v>
      </c>
      <c r="D3009" s="118" t="s">
        <v>10787</v>
      </c>
    </row>
    <row r="3010" spans="2:4" ht="14.5" x14ac:dyDescent="0.35">
      <c r="B3010" s="119" t="s">
        <v>10433</v>
      </c>
      <c r="C3010" s="122" t="s">
        <v>10434</v>
      </c>
      <c r="D3010" s="118" t="s">
        <v>7944</v>
      </c>
    </row>
    <row r="3011" spans="2:4" ht="14.5" x14ac:dyDescent="0.35">
      <c r="B3011" s="119">
        <v>8009</v>
      </c>
      <c r="C3011" s="122" t="s">
        <v>9637</v>
      </c>
      <c r="D3011" s="118" t="s">
        <v>7937</v>
      </c>
    </row>
    <row r="3012" spans="2:4" ht="14.5" x14ac:dyDescent="0.35">
      <c r="B3012" s="119" t="s">
        <v>1488</v>
      </c>
      <c r="C3012" s="122" t="s">
        <v>1489</v>
      </c>
      <c r="D3012" s="118" t="s">
        <v>7936</v>
      </c>
    </row>
    <row r="3013" spans="2:4" ht="14.5" x14ac:dyDescent="0.35">
      <c r="B3013" s="119" t="s">
        <v>2531</v>
      </c>
      <c r="C3013" s="122" t="s">
        <v>2532</v>
      </c>
      <c r="D3013" s="118" t="s">
        <v>7935</v>
      </c>
    </row>
    <row r="3014" spans="2:4" ht="14.5" x14ac:dyDescent="0.35">
      <c r="B3014" s="119" t="s">
        <v>1490</v>
      </c>
      <c r="C3014" s="122" t="s">
        <v>1491</v>
      </c>
      <c r="D3014" s="118" t="s">
        <v>7936</v>
      </c>
    </row>
    <row r="3015" spans="2:4" ht="14.5" x14ac:dyDescent="0.35">
      <c r="B3015" s="119" t="s">
        <v>10432</v>
      </c>
      <c r="C3015" s="122" t="s">
        <v>2532</v>
      </c>
      <c r="D3015" s="118" t="s">
        <v>7944</v>
      </c>
    </row>
    <row r="3016" spans="2:4" ht="14.5" x14ac:dyDescent="0.35">
      <c r="B3016" s="119" t="s">
        <v>2020</v>
      </c>
      <c r="C3016" s="122" t="s">
        <v>2021</v>
      </c>
      <c r="D3016" s="118" t="s">
        <v>7944</v>
      </c>
    </row>
    <row r="3017" spans="2:4" ht="14.5" x14ac:dyDescent="0.35">
      <c r="B3017" s="119" t="s">
        <v>271</v>
      </c>
      <c r="C3017" s="122" t="s">
        <v>272</v>
      </c>
      <c r="D3017" s="118" t="s">
        <v>7935</v>
      </c>
    </row>
    <row r="3018" spans="2:4" ht="14.5" x14ac:dyDescent="0.35">
      <c r="B3018" s="119" t="s">
        <v>1479</v>
      </c>
      <c r="C3018" s="122" t="s">
        <v>270</v>
      </c>
      <c r="D3018" s="118" t="s">
        <v>7935</v>
      </c>
    </row>
    <row r="3019" spans="2:4" ht="14.5" x14ac:dyDescent="0.35">
      <c r="B3019" s="119" t="s">
        <v>1477</v>
      </c>
      <c r="C3019" s="122" t="s">
        <v>1478</v>
      </c>
      <c r="D3019" s="118" t="s">
        <v>7935</v>
      </c>
    </row>
    <row r="3020" spans="2:4" ht="14.5" x14ac:dyDescent="0.35">
      <c r="B3020" s="119" t="s">
        <v>1475</v>
      </c>
      <c r="C3020" s="122" t="s">
        <v>1476</v>
      </c>
      <c r="D3020" s="118" t="s">
        <v>7935</v>
      </c>
    </row>
    <row r="3021" spans="2:4" ht="14.5" x14ac:dyDescent="0.35">
      <c r="B3021" s="119">
        <v>7502</v>
      </c>
      <c r="C3021" s="122" t="s">
        <v>2892</v>
      </c>
      <c r="D3021" s="118" t="s">
        <v>7940</v>
      </c>
    </row>
    <row r="3022" spans="2:4" ht="14.5" x14ac:dyDescent="0.35">
      <c r="B3022" s="119" t="s">
        <v>8522</v>
      </c>
      <c r="C3022" s="122" t="s">
        <v>8523</v>
      </c>
      <c r="D3022" s="118" t="s">
        <v>10787</v>
      </c>
    </row>
    <row r="3023" spans="2:4" ht="14.5" x14ac:dyDescent="0.35">
      <c r="B3023" s="119" t="s">
        <v>8520</v>
      </c>
      <c r="C3023" s="122" t="s">
        <v>8521</v>
      </c>
      <c r="D3023" s="118" t="s">
        <v>10787</v>
      </c>
    </row>
    <row r="3024" spans="2:4" ht="14.5" x14ac:dyDescent="0.35">
      <c r="B3024" s="119" t="s">
        <v>5669</v>
      </c>
      <c r="C3024" s="122" t="s">
        <v>5670</v>
      </c>
      <c r="D3024" s="118" t="s">
        <v>10787</v>
      </c>
    </row>
    <row r="3025" spans="2:4" ht="14.5" x14ac:dyDescent="0.35">
      <c r="B3025" s="119" t="s">
        <v>5865</v>
      </c>
      <c r="C3025" s="122" t="s">
        <v>4543</v>
      </c>
      <c r="D3025" s="118" t="s">
        <v>7935</v>
      </c>
    </row>
    <row r="3026" spans="2:4" ht="14.5" x14ac:dyDescent="0.35">
      <c r="B3026" s="119" t="s">
        <v>5701</v>
      </c>
      <c r="C3026" s="122" t="s">
        <v>5702</v>
      </c>
      <c r="D3026" s="118" t="s">
        <v>7944</v>
      </c>
    </row>
    <row r="3027" spans="2:4" ht="14.5" x14ac:dyDescent="0.35">
      <c r="B3027" s="119" t="s">
        <v>7387</v>
      </c>
      <c r="C3027" s="122" t="s">
        <v>7388</v>
      </c>
      <c r="D3027" s="118" t="s">
        <v>7944</v>
      </c>
    </row>
    <row r="3028" spans="2:4" ht="14.5" x14ac:dyDescent="0.35">
      <c r="B3028" s="119" t="s">
        <v>11129</v>
      </c>
      <c r="C3028" s="122" t="s">
        <v>8826</v>
      </c>
      <c r="D3028" s="118" t="s">
        <v>10787</v>
      </c>
    </row>
    <row r="3029" spans="2:4" ht="14.5" x14ac:dyDescent="0.35">
      <c r="B3029" s="119">
        <v>7951</v>
      </c>
      <c r="C3029" s="122" t="s">
        <v>8826</v>
      </c>
      <c r="D3029" s="118" t="s">
        <v>10787</v>
      </c>
    </row>
    <row r="3030" spans="2:4" ht="14.5" x14ac:dyDescent="0.35">
      <c r="B3030" s="119" t="s">
        <v>10433</v>
      </c>
      <c r="C3030" s="122" t="s">
        <v>10434</v>
      </c>
      <c r="D3030" s="118" t="s">
        <v>7944</v>
      </c>
    </row>
    <row r="3031" spans="2:4" ht="14.5" x14ac:dyDescent="0.35">
      <c r="B3031" s="119">
        <v>8009</v>
      </c>
      <c r="C3031" s="122" t="s">
        <v>9637</v>
      </c>
      <c r="D3031" s="118" t="s">
        <v>7937</v>
      </c>
    </row>
    <row r="3032" spans="2:4" ht="14.5" x14ac:dyDescent="0.35">
      <c r="B3032" s="119" t="s">
        <v>1488</v>
      </c>
      <c r="C3032" s="122" t="s">
        <v>1489</v>
      </c>
      <c r="D3032" s="118" t="s">
        <v>7936</v>
      </c>
    </row>
    <row r="3033" spans="2:4" ht="14.5" x14ac:dyDescent="0.35">
      <c r="B3033" s="119" t="s">
        <v>2531</v>
      </c>
      <c r="C3033" s="122" t="s">
        <v>2532</v>
      </c>
      <c r="D3033" s="118" t="s">
        <v>7935</v>
      </c>
    </row>
    <row r="3034" spans="2:4" ht="14.5" x14ac:dyDescent="0.35">
      <c r="B3034" s="119" t="s">
        <v>1490</v>
      </c>
      <c r="C3034" s="122" t="s">
        <v>1491</v>
      </c>
      <c r="D3034" s="118" t="s">
        <v>7936</v>
      </c>
    </row>
    <row r="3035" spans="2:4" ht="14.5" x14ac:dyDescent="0.35">
      <c r="B3035" s="119" t="s">
        <v>10432</v>
      </c>
      <c r="C3035" s="122" t="s">
        <v>2532</v>
      </c>
      <c r="D3035" s="118" t="s">
        <v>7944</v>
      </c>
    </row>
    <row r="3036" spans="2:4" ht="14.5" x14ac:dyDescent="0.35">
      <c r="B3036" s="119" t="s">
        <v>2020</v>
      </c>
      <c r="C3036" s="122" t="s">
        <v>2021</v>
      </c>
      <c r="D3036" s="118" t="s">
        <v>7944</v>
      </c>
    </row>
    <row r="3037" spans="2:4" ht="14.5" x14ac:dyDescent="0.35">
      <c r="B3037" s="119" t="s">
        <v>271</v>
      </c>
      <c r="C3037" s="122" t="s">
        <v>272</v>
      </c>
      <c r="D3037" s="118" t="s">
        <v>7935</v>
      </c>
    </row>
    <row r="3038" spans="2:4" ht="14.5" x14ac:dyDescent="0.35">
      <c r="B3038" s="119" t="s">
        <v>1479</v>
      </c>
      <c r="C3038" s="122" t="s">
        <v>270</v>
      </c>
      <c r="D3038" s="118" t="s">
        <v>7935</v>
      </c>
    </row>
    <row r="3039" spans="2:4" ht="14.5" x14ac:dyDescent="0.35">
      <c r="B3039" s="119" t="s">
        <v>1477</v>
      </c>
      <c r="C3039" s="122" t="s">
        <v>1478</v>
      </c>
      <c r="D3039" s="118" t="s">
        <v>7935</v>
      </c>
    </row>
    <row r="3040" spans="2:4" ht="14.5" x14ac:dyDescent="0.35">
      <c r="B3040" s="119" t="s">
        <v>1475</v>
      </c>
      <c r="C3040" s="122" t="s">
        <v>1476</v>
      </c>
      <c r="D3040" s="118" t="s">
        <v>7935</v>
      </c>
    </row>
    <row r="3041" spans="2:4" ht="14.5" x14ac:dyDescent="0.35">
      <c r="B3041" s="119">
        <v>7502</v>
      </c>
      <c r="C3041" s="122" t="s">
        <v>2892</v>
      </c>
      <c r="D3041" s="118" t="s">
        <v>7940</v>
      </c>
    </row>
    <row r="3042" spans="2:4" ht="14.5" x14ac:dyDescent="0.35">
      <c r="B3042" s="119" t="s">
        <v>8522</v>
      </c>
      <c r="C3042" s="122" t="s">
        <v>8523</v>
      </c>
      <c r="D3042" s="118" t="s">
        <v>10787</v>
      </c>
    </row>
    <row r="3043" spans="2:4" ht="14.5" x14ac:dyDescent="0.35">
      <c r="B3043" s="119" t="s">
        <v>8520</v>
      </c>
      <c r="C3043" s="122" t="s">
        <v>8521</v>
      </c>
      <c r="D3043" s="118" t="s">
        <v>10787</v>
      </c>
    </row>
    <row r="3044" spans="2:4" ht="14.5" x14ac:dyDescent="0.35">
      <c r="B3044" s="119" t="s">
        <v>5669</v>
      </c>
      <c r="C3044" s="122" t="s">
        <v>5670</v>
      </c>
      <c r="D3044" s="118" t="s">
        <v>10787</v>
      </c>
    </row>
    <row r="3045" spans="2:4" ht="14.5" x14ac:dyDescent="0.35">
      <c r="B3045" s="119" t="s">
        <v>5865</v>
      </c>
      <c r="C3045" s="122" t="s">
        <v>4543</v>
      </c>
      <c r="D3045" s="118" t="s">
        <v>7935</v>
      </c>
    </row>
    <row r="3046" spans="2:4" ht="14.5" x14ac:dyDescent="0.35">
      <c r="B3046" s="119" t="s">
        <v>5701</v>
      </c>
      <c r="C3046" s="122" t="s">
        <v>5702</v>
      </c>
      <c r="D3046" s="118" t="s">
        <v>7944</v>
      </c>
    </row>
    <row r="3047" spans="2:4" ht="14.5" x14ac:dyDescent="0.35">
      <c r="B3047" s="120" t="s">
        <v>7387</v>
      </c>
      <c r="C3047" s="122" t="s">
        <v>7388</v>
      </c>
      <c r="D3047" s="121" t="s">
        <v>7944</v>
      </c>
    </row>
    <row r="3048" spans="2:4" ht="14.5" x14ac:dyDescent="0.35">
      <c r="B3048" s="119">
        <v>100.2</v>
      </c>
      <c r="C3048" s="288" t="s">
        <v>11819</v>
      </c>
      <c r="D3048" s="118" t="s">
        <v>10787</v>
      </c>
    </row>
    <row r="3049" spans="2:4" ht="14.5" x14ac:dyDescent="0.35">
      <c r="B3049" s="119">
        <v>8112</v>
      </c>
      <c r="C3049" s="288" t="s">
        <v>11820</v>
      </c>
      <c r="D3049" s="118" t="s">
        <v>7937</v>
      </c>
    </row>
    <row r="3050" spans="2:4" ht="14.5" x14ac:dyDescent="0.35">
      <c r="B3050" s="119" t="s">
        <v>11821</v>
      </c>
      <c r="C3050" s="288" t="s">
        <v>11822</v>
      </c>
      <c r="D3050" s="118" t="s">
        <v>7935</v>
      </c>
    </row>
    <row r="3051" spans="2:4" ht="14.5" x14ac:dyDescent="0.35">
      <c r="B3051" s="119" t="s">
        <v>11823</v>
      </c>
      <c r="C3051" s="288" t="s">
        <v>11824</v>
      </c>
      <c r="D3051" s="118" t="s">
        <v>7935</v>
      </c>
    </row>
    <row r="3052" spans="2:4" ht="14.5" x14ac:dyDescent="0.35">
      <c r="B3052" s="119" t="s">
        <v>11825</v>
      </c>
      <c r="C3052" s="288" t="s">
        <v>11826</v>
      </c>
      <c r="D3052" s="118" t="s">
        <v>7936</v>
      </c>
    </row>
    <row r="3053" spans="2:4" ht="14.5" x14ac:dyDescent="0.35">
      <c r="B3053" s="119">
        <v>9014</v>
      </c>
      <c r="C3053" s="288" t="s">
        <v>11827</v>
      </c>
      <c r="D3053" s="118" t="s">
        <v>10787</v>
      </c>
    </row>
    <row r="3054" spans="2:4" ht="14.5" x14ac:dyDescent="0.35">
      <c r="B3054" s="119" t="s">
        <v>11828</v>
      </c>
      <c r="C3054" s="288" t="s">
        <v>11829</v>
      </c>
      <c r="D3054" s="118" t="s">
        <v>7935</v>
      </c>
    </row>
    <row r="3055" spans="2:4" ht="14.5" x14ac:dyDescent="0.35">
      <c r="B3055" s="119" t="s">
        <v>9122</v>
      </c>
      <c r="C3055" s="288" t="s">
        <v>9123</v>
      </c>
      <c r="D3055" s="118" t="s">
        <v>7935</v>
      </c>
    </row>
    <row r="3056" spans="2:4" ht="14.5" x14ac:dyDescent="0.35">
      <c r="B3056" s="119" t="s">
        <v>11830</v>
      </c>
      <c r="C3056" s="288" t="s">
        <v>11831</v>
      </c>
      <c r="D3056" s="118" t="s">
        <v>10787</v>
      </c>
    </row>
    <row r="3057" spans="2:4" ht="14.5" x14ac:dyDescent="0.35">
      <c r="B3057" s="119">
        <v>130</v>
      </c>
      <c r="C3057" s="288" t="s">
        <v>11832</v>
      </c>
      <c r="D3057" s="118" t="s">
        <v>7941</v>
      </c>
    </row>
    <row r="3058" spans="2:4" ht="14.5" x14ac:dyDescent="0.35">
      <c r="B3058" s="119">
        <v>130.01</v>
      </c>
      <c r="C3058" s="288" t="s">
        <v>11833</v>
      </c>
      <c r="D3058" s="118" t="s">
        <v>7941</v>
      </c>
    </row>
    <row r="3059" spans="2:4" ht="14.5" x14ac:dyDescent="0.35">
      <c r="B3059" s="119">
        <v>130.1</v>
      </c>
      <c r="C3059" s="288" t="s">
        <v>11834</v>
      </c>
      <c r="D3059" s="118" t="s">
        <v>7941</v>
      </c>
    </row>
    <row r="3060" spans="2:4" ht="14.5" x14ac:dyDescent="0.35">
      <c r="B3060" s="119">
        <v>130.11000000000001</v>
      </c>
      <c r="C3060" s="288" t="s">
        <v>11835</v>
      </c>
      <c r="D3060" s="118" t="s">
        <v>7941</v>
      </c>
    </row>
    <row r="3061" spans="2:4" ht="14.5" x14ac:dyDescent="0.35">
      <c r="B3061" s="119">
        <v>130.19999999999999</v>
      </c>
      <c r="C3061" s="288" t="s">
        <v>11836</v>
      </c>
      <c r="D3061" s="118" t="s">
        <v>7941</v>
      </c>
    </row>
    <row r="3062" spans="2:4" ht="14.5" x14ac:dyDescent="0.35">
      <c r="B3062" s="119">
        <v>130.21</v>
      </c>
      <c r="C3062" s="288" t="s">
        <v>11837</v>
      </c>
      <c r="D3062" s="118" t="s">
        <v>7941</v>
      </c>
    </row>
    <row r="3063" spans="2:4" ht="14.5" x14ac:dyDescent="0.35">
      <c r="B3063" s="119">
        <v>130.30000000000001</v>
      </c>
      <c r="C3063" s="288" t="s">
        <v>11838</v>
      </c>
      <c r="D3063" s="118" t="s">
        <v>7941</v>
      </c>
    </row>
    <row r="3064" spans="2:4" ht="14.5" x14ac:dyDescent="0.35">
      <c r="B3064" s="119">
        <v>130.31</v>
      </c>
      <c r="C3064" s="288" t="s">
        <v>11839</v>
      </c>
      <c r="D3064" s="118" t="s">
        <v>7941</v>
      </c>
    </row>
    <row r="3065" spans="2:4" ht="14.5" x14ac:dyDescent="0.35">
      <c r="B3065" s="119">
        <v>131</v>
      </c>
      <c r="C3065" s="288" t="s">
        <v>11840</v>
      </c>
      <c r="D3065" s="118" t="s">
        <v>7941</v>
      </c>
    </row>
    <row r="3066" spans="2:4" ht="14.5" x14ac:dyDescent="0.35">
      <c r="B3066" s="119">
        <v>131.01</v>
      </c>
      <c r="C3066" s="288" t="s">
        <v>11841</v>
      </c>
      <c r="D3066" s="118" t="s">
        <v>7941</v>
      </c>
    </row>
    <row r="3067" spans="2:4" ht="14.5" x14ac:dyDescent="0.35">
      <c r="B3067" s="119">
        <v>132</v>
      </c>
      <c r="C3067" s="288" t="s">
        <v>11842</v>
      </c>
      <c r="D3067" s="118" t="s">
        <v>7941</v>
      </c>
    </row>
    <row r="3068" spans="2:4" ht="14.5" x14ac:dyDescent="0.35">
      <c r="B3068" s="119">
        <v>132.1</v>
      </c>
      <c r="C3068" s="288" t="s">
        <v>11843</v>
      </c>
      <c r="D3068" s="118" t="s">
        <v>7941</v>
      </c>
    </row>
    <row r="3069" spans="2:4" ht="14.5" x14ac:dyDescent="0.35">
      <c r="B3069" s="119" t="s">
        <v>11844</v>
      </c>
      <c r="C3069" s="288" t="s">
        <v>11845</v>
      </c>
      <c r="D3069" s="118" t="s">
        <v>7944</v>
      </c>
    </row>
    <row r="3070" spans="2:4" ht="14.5" x14ac:dyDescent="0.35">
      <c r="B3070" s="119" t="s">
        <v>11846</v>
      </c>
      <c r="C3070" s="288" t="s">
        <v>11847</v>
      </c>
      <c r="D3070" s="118" t="s">
        <v>7936</v>
      </c>
    </row>
    <row r="3071" spans="2:4" ht="14.5" x14ac:dyDescent="0.35">
      <c r="B3071" s="119">
        <v>140</v>
      </c>
      <c r="C3071" s="288" t="s">
        <v>11848</v>
      </c>
      <c r="D3071" s="118" t="s">
        <v>7941</v>
      </c>
    </row>
    <row r="3072" spans="2:4" ht="14.5" x14ac:dyDescent="0.35">
      <c r="B3072" s="119">
        <v>140.1</v>
      </c>
      <c r="C3072" s="288" t="s">
        <v>11849</v>
      </c>
      <c r="D3072" s="118" t="s">
        <v>7941</v>
      </c>
    </row>
    <row r="3073" spans="2:4" ht="14.5" x14ac:dyDescent="0.35">
      <c r="B3073" s="119">
        <v>151</v>
      </c>
      <c r="C3073" s="288" t="s">
        <v>11850</v>
      </c>
      <c r="D3073" s="118" t="s">
        <v>7941</v>
      </c>
    </row>
    <row r="3074" spans="2:4" ht="14.5" x14ac:dyDescent="0.35">
      <c r="B3074" s="119">
        <v>151.1</v>
      </c>
      <c r="C3074" s="288" t="s">
        <v>11851</v>
      </c>
      <c r="D3074" s="118" t="s">
        <v>7941</v>
      </c>
    </row>
    <row r="3075" spans="2:4" ht="14.5" x14ac:dyDescent="0.35">
      <c r="B3075" s="119">
        <v>155.1</v>
      </c>
      <c r="C3075" s="288" t="s">
        <v>11852</v>
      </c>
      <c r="D3075" s="118" t="s">
        <v>7941</v>
      </c>
    </row>
    <row r="3076" spans="2:4" ht="14.5" x14ac:dyDescent="0.35">
      <c r="B3076" s="119">
        <v>160</v>
      </c>
      <c r="C3076" s="288" t="s">
        <v>11853</v>
      </c>
      <c r="D3076" s="118" t="s">
        <v>7941</v>
      </c>
    </row>
    <row r="3077" spans="2:4" ht="14.5" x14ac:dyDescent="0.35">
      <c r="B3077" s="119">
        <v>1613</v>
      </c>
      <c r="C3077" s="288" t="s">
        <v>11854</v>
      </c>
      <c r="D3077" s="118" t="s">
        <v>10787</v>
      </c>
    </row>
    <row r="3078" spans="2:4" ht="14.5" x14ac:dyDescent="0.35">
      <c r="B3078" s="119">
        <v>1624</v>
      </c>
      <c r="C3078" s="288" t="s">
        <v>11855</v>
      </c>
      <c r="D3078" s="118" t="s">
        <v>10787</v>
      </c>
    </row>
    <row r="3079" spans="2:4" ht="14.5" x14ac:dyDescent="0.35">
      <c r="B3079" s="119">
        <v>1625</v>
      </c>
      <c r="C3079" s="288" t="s">
        <v>11856</v>
      </c>
      <c r="D3079" s="118" t="s">
        <v>10787</v>
      </c>
    </row>
    <row r="3080" spans="2:4" ht="14.5" x14ac:dyDescent="0.35">
      <c r="B3080" s="119" t="s">
        <v>11857</v>
      </c>
      <c r="C3080" s="288" t="s">
        <v>11858</v>
      </c>
      <c r="D3080" s="118" t="s">
        <v>10787</v>
      </c>
    </row>
    <row r="3081" spans="2:4" ht="14.5" x14ac:dyDescent="0.35">
      <c r="B3081" s="119" t="s">
        <v>11859</v>
      </c>
      <c r="C3081" s="288" t="s">
        <v>11860</v>
      </c>
      <c r="D3081" s="118" t="s">
        <v>10787</v>
      </c>
    </row>
    <row r="3082" spans="2:4" ht="14.5" x14ac:dyDescent="0.35">
      <c r="B3082" s="119">
        <v>1682</v>
      </c>
      <c r="C3082" s="288" t="s">
        <v>11861</v>
      </c>
      <c r="D3082" s="118" t="s">
        <v>10787</v>
      </c>
    </row>
    <row r="3083" spans="2:4" ht="14.5" x14ac:dyDescent="0.35">
      <c r="B3083" s="119">
        <v>1698</v>
      </c>
      <c r="C3083" s="288" t="s">
        <v>11862</v>
      </c>
      <c r="D3083" s="118" t="s">
        <v>10787</v>
      </c>
    </row>
    <row r="3084" spans="2:4" ht="14.5" x14ac:dyDescent="0.35">
      <c r="B3084" s="119">
        <v>1699</v>
      </c>
      <c r="C3084" s="288" t="s">
        <v>11863</v>
      </c>
      <c r="D3084" s="118" t="s">
        <v>10787</v>
      </c>
    </row>
    <row r="3085" spans="2:4" ht="14.5" x14ac:dyDescent="0.35">
      <c r="B3085" s="119">
        <v>172</v>
      </c>
      <c r="C3085" s="288" t="s">
        <v>11864</v>
      </c>
      <c r="D3085" s="118" t="s">
        <v>7941</v>
      </c>
    </row>
    <row r="3086" spans="2:4" ht="14.5" x14ac:dyDescent="0.35">
      <c r="B3086" s="119">
        <v>172.1</v>
      </c>
      <c r="C3086" s="288" t="s">
        <v>11865</v>
      </c>
      <c r="D3086" s="118" t="s">
        <v>7941</v>
      </c>
    </row>
    <row r="3087" spans="2:4" ht="14.5" x14ac:dyDescent="0.35">
      <c r="B3087" s="119">
        <v>200.5</v>
      </c>
      <c r="C3087" s="288" t="s">
        <v>11866</v>
      </c>
      <c r="D3087" s="118" t="s">
        <v>10787</v>
      </c>
    </row>
    <row r="3088" spans="2:4" ht="14.5" x14ac:dyDescent="0.35">
      <c r="B3088" s="119" t="s">
        <v>11867</v>
      </c>
      <c r="C3088" s="288" t="s">
        <v>11868</v>
      </c>
      <c r="D3088" s="118" t="s">
        <v>7935</v>
      </c>
    </row>
    <row r="3089" spans="2:4" ht="14.5" x14ac:dyDescent="0.35">
      <c r="B3089" s="119" t="s">
        <v>11869</v>
      </c>
      <c r="C3089" s="288" t="s">
        <v>6112</v>
      </c>
      <c r="D3089" s="118" t="s">
        <v>7935</v>
      </c>
    </row>
    <row r="3090" spans="2:4" ht="14.5" x14ac:dyDescent="0.35">
      <c r="B3090" s="119" t="s">
        <v>11358</v>
      </c>
      <c r="C3090" s="288" t="s">
        <v>11359</v>
      </c>
      <c r="D3090" s="118" t="s">
        <v>7935</v>
      </c>
    </row>
    <row r="3091" spans="2:4" ht="14.5" x14ac:dyDescent="0.35">
      <c r="B3091" s="119" t="s">
        <v>11870</v>
      </c>
      <c r="C3091" s="288" t="s">
        <v>11871</v>
      </c>
      <c r="D3091" s="118" t="s">
        <v>7935</v>
      </c>
    </row>
    <row r="3092" spans="2:4" ht="14.5" x14ac:dyDescent="0.35">
      <c r="B3092" s="119" t="s">
        <v>11872</v>
      </c>
      <c r="C3092" s="288" t="s">
        <v>11873</v>
      </c>
      <c r="D3092" s="118" t="s">
        <v>7937</v>
      </c>
    </row>
    <row r="3093" spans="2:4" ht="14.5" x14ac:dyDescent="0.35">
      <c r="B3093" s="119">
        <v>300</v>
      </c>
      <c r="C3093" s="288" t="s">
        <v>8824</v>
      </c>
      <c r="D3093" s="118" t="s">
        <v>10787</v>
      </c>
    </row>
    <row r="3094" spans="2:4" ht="14.5" x14ac:dyDescent="0.35">
      <c r="B3094" s="119">
        <v>302</v>
      </c>
      <c r="C3094" s="288" t="s">
        <v>11874</v>
      </c>
      <c r="D3094" s="118" t="s">
        <v>10787</v>
      </c>
    </row>
    <row r="3095" spans="2:4" ht="14.5" x14ac:dyDescent="0.35">
      <c r="B3095" s="119" t="s">
        <v>11875</v>
      </c>
      <c r="C3095" s="288" t="s">
        <v>11876</v>
      </c>
      <c r="D3095" s="118" t="s">
        <v>7935</v>
      </c>
    </row>
    <row r="3096" spans="2:4" ht="14.5" x14ac:dyDescent="0.35">
      <c r="B3096" s="119" t="s">
        <v>11877</v>
      </c>
      <c r="C3096" s="288" t="s">
        <v>11878</v>
      </c>
      <c r="D3096" s="118" t="s">
        <v>7935</v>
      </c>
    </row>
    <row r="3097" spans="2:4" ht="14.5" x14ac:dyDescent="0.35">
      <c r="B3097" s="119" t="s">
        <v>11879</v>
      </c>
      <c r="C3097" s="288" t="s">
        <v>11880</v>
      </c>
      <c r="D3097" s="118" t="s">
        <v>7935</v>
      </c>
    </row>
    <row r="3098" spans="2:4" ht="14.5" x14ac:dyDescent="0.35">
      <c r="B3098" s="119" t="s">
        <v>11881</v>
      </c>
      <c r="C3098" s="288" t="s">
        <v>11882</v>
      </c>
      <c r="D3098" s="118" t="s">
        <v>7935</v>
      </c>
    </row>
    <row r="3099" spans="2:4" ht="14.5" x14ac:dyDescent="0.35">
      <c r="B3099" s="119" t="s">
        <v>11883</v>
      </c>
      <c r="C3099" s="288" t="s">
        <v>11884</v>
      </c>
      <c r="D3099" s="118" t="s">
        <v>7935</v>
      </c>
    </row>
    <row r="3100" spans="2:4" ht="14.5" x14ac:dyDescent="0.35">
      <c r="B3100" s="119" t="s">
        <v>11885</v>
      </c>
      <c r="C3100" s="288" t="s">
        <v>11886</v>
      </c>
      <c r="D3100" s="118" t="s">
        <v>7935</v>
      </c>
    </row>
    <row r="3101" spans="2:4" ht="14.5" x14ac:dyDescent="0.35">
      <c r="B3101" s="119" t="s">
        <v>11887</v>
      </c>
      <c r="C3101" s="288" t="s">
        <v>11888</v>
      </c>
      <c r="D3101" s="118" t="s">
        <v>7935</v>
      </c>
    </row>
    <row r="3102" spans="2:4" ht="14.5" x14ac:dyDescent="0.35">
      <c r="B3102" s="119" t="s">
        <v>11889</v>
      </c>
      <c r="C3102" s="288" t="s">
        <v>11890</v>
      </c>
      <c r="D3102" s="118" t="s">
        <v>7935</v>
      </c>
    </row>
    <row r="3103" spans="2:4" ht="14.5" x14ac:dyDescent="0.35">
      <c r="B3103" s="119" t="s">
        <v>11891</v>
      </c>
      <c r="C3103" s="288" t="s">
        <v>11892</v>
      </c>
      <c r="D3103" s="118" t="s">
        <v>7935</v>
      </c>
    </row>
    <row r="3104" spans="2:4" ht="14.5" x14ac:dyDescent="0.35">
      <c r="B3104" s="119" t="s">
        <v>11893</v>
      </c>
      <c r="C3104" s="288" t="s">
        <v>11894</v>
      </c>
      <c r="D3104" s="118" t="s">
        <v>7935</v>
      </c>
    </row>
    <row r="3105" spans="2:4" ht="14.5" x14ac:dyDescent="0.35">
      <c r="B3105" s="119" t="s">
        <v>11895</v>
      </c>
      <c r="C3105" s="288" t="s">
        <v>11896</v>
      </c>
      <c r="D3105" s="118" t="s">
        <v>7935</v>
      </c>
    </row>
    <row r="3106" spans="2:4" ht="14.5" x14ac:dyDescent="0.35">
      <c r="B3106" s="119">
        <v>3125</v>
      </c>
      <c r="C3106" s="288" t="s">
        <v>11897</v>
      </c>
      <c r="D3106" s="118" t="s">
        <v>7935</v>
      </c>
    </row>
    <row r="3107" spans="2:4" ht="14.5" x14ac:dyDescent="0.35">
      <c r="B3107" s="119" t="s">
        <v>11898</v>
      </c>
      <c r="C3107" s="288" t="s">
        <v>11899</v>
      </c>
      <c r="D3107" s="118" t="s">
        <v>10787</v>
      </c>
    </row>
    <row r="3108" spans="2:4" ht="14.5" x14ac:dyDescent="0.35">
      <c r="B3108" s="119">
        <v>314.10000000000002</v>
      </c>
      <c r="C3108" s="288" t="s">
        <v>11900</v>
      </c>
      <c r="D3108" s="118" t="s">
        <v>10787</v>
      </c>
    </row>
    <row r="3109" spans="2:4" ht="14.5" x14ac:dyDescent="0.35">
      <c r="B3109" s="119">
        <v>317</v>
      </c>
      <c r="C3109" s="288" t="s">
        <v>11901</v>
      </c>
      <c r="D3109" s="118" t="s">
        <v>10787</v>
      </c>
    </row>
    <row r="3110" spans="2:4" ht="14.5" x14ac:dyDescent="0.35">
      <c r="B3110" s="119" t="s">
        <v>11902</v>
      </c>
      <c r="C3110" s="288" t="s">
        <v>11903</v>
      </c>
      <c r="D3110" s="118" t="s">
        <v>10787</v>
      </c>
    </row>
    <row r="3111" spans="2:4" ht="14.5" x14ac:dyDescent="0.35">
      <c r="B3111" s="119">
        <v>321.8</v>
      </c>
      <c r="C3111" s="288" t="s">
        <v>11904</v>
      </c>
      <c r="D3111" s="118" t="s">
        <v>10787</v>
      </c>
    </row>
    <row r="3112" spans="2:4" ht="14.5" x14ac:dyDescent="0.35">
      <c r="B3112" s="119">
        <v>326</v>
      </c>
      <c r="C3112" s="288" t="s">
        <v>11905</v>
      </c>
      <c r="D3112" s="118" t="s">
        <v>10787</v>
      </c>
    </row>
    <row r="3113" spans="2:4" ht="14.5" x14ac:dyDescent="0.35">
      <c r="B3113" s="119" t="s">
        <v>11906</v>
      </c>
      <c r="C3113" s="288" t="s">
        <v>11907</v>
      </c>
      <c r="D3113" s="118" t="s">
        <v>10787</v>
      </c>
    </row>
    <row r="3114" spans="2:4" ht="14.5" x14ac:dyDescent="0.35">
      <c r="B3114" s="119">
        <v>331</v>
      </c>
      <c r="C3114" s="288" t="s">
        <v>11908</v>
      </c>
      <c r="D3114" s="118" t="s">
        <v>10787</v>
      </c>
    </row>
    <row r="3115" spans="2:4" ht="14.5" x14ac:dyDescent="0.35">
      <c r="B3115" s="119">
        <v>332</v>
      </c>
      <c r="C3115" s="288" t="s">
        <v>11909</v>
      </c>
      <c r="D3115" s="118" t="s">
        <v>10787</v>
      </c>
    </row>
    <row r="3116" spans="2:4" ht="14.5" x14ac:dyDescent="0.35">
      <c r="B3116" s="119">
        <v>334</v>
      </c>
      <c r="C3116" s="288" t="s">
        <v>11910</v>
      </c>
      <c r="D3116" s="118" t="s">
        <v>10787</v>
      </c>
    </row>
    <row r="3117" spans="2:4" ht="14.5" x14ac:dyDescent="0.35">
      <c r="B3117" s="119">
        <v>349</v>
      </c>
      <c r="C3117" s="288" t="s">
        <v>11911</v>
      </c>
      <c r="D3117" s="118" t="s">
        <v>10787</v>
      </c>
    </row>
    <row r="3118" spans="2:4" ht="14.5" x14ac:dyDescent="0.35">
      <c r="B3118" s="119" t="s">
        <v>11912</v>
      </c>
      <c r="C3118" s="288" t="s">
        <v>11913</v>
      </c>
      <c r="D3118" s="118" t="s">
        <v>7944</v>
      </c>
    </row>
    <row r="3119" spans="2:4" ht="14.5" x14ac:dyDescent="0.35">
      <c r="B3119" s="119" t="s">
        <v>11914</v>
      </c>
      <c r="C3119" s="288" t="s">
        <v>11915</v>
      </c>
      <c r="D3119" s="118" t="s">
        <v>7944</v>
      </c>
    </row>
    <row r="3120" spans="2:4" ht="14.5" x14ac:dyDescent="0.35">
      <c r="B3120" s="119" t="s">
        <v>11916</v>
      </c>
      <c r="C3120" s="288" t="s">
        <v>11917</v>
      </c>
      <c r="D3120" s="118" t="s">
        <v>10787</v>
      </c>
    </row>
    <row r="3121" spans="2:4" ht="14.5" x14ac:dyDescent="0.35">
      <c r="B3121" s="119" t="s">
        <v>11918</v>
      </c>
      <c r="C3121" s="288" t="s">
        <v>11919</v>
      </c>
      <c r="D3121" s="118" t="s">
        <v>10787</v>
      </c>
    </row>
    <row r="3122" spans="2:4" ht="14.5" x14ac:dyDescent="0.35">
      <c r="B3122" s="119" t="s">
        <v>11920</v>
      </c>
      <c r="C3122" s="288" t="s">
        <v>11921</v>
      </c>
      <c r="D3122" s="118" t="s">
        <v>10787</v>
      </c>
    </row>
    <row r="3123" spans="2:4" ht="14.5" x14ac:dyDescent="0.35">
      <c r="B3123" s="119" t="s">
        <v>11922</v>
      </c>
      <c r="C3123" s="288" t="s">
        <v>11923</v>
      </c>
      <c r="D3123" s="118" t="s">
        <v>10787</v>
      </c>
    </row>
    <row r="3124" spans="2:4" ht="14.5" x14ac:dyDescent="0.35">
      <c r="B3124" s="119" t="s">
        <v>11924</v>
      </c>
      <c r="C3124" s="288" t="s">
        <v>11177</v>
      </c>
      <c r="D3124" s="118" t="s">
        <v>10787</v>
      </c>
    </row>
    <row r="3125" spans="2:4" ht="14.5" x14ac:dyDescent="0.35">
      <c r="B3125" s="119" t="s">
        <v>11925</v>
      </c>
      <c r="C3125" s="288" t="s">
        <v>11926</v>
      </c>
      <c r="D3125" s="118" t="s">
        <v>10787</v>
      </c>
    </row>
    <row r="3126" spans="2:4" ht="14.5" x14ac:dyDescent="0.35">
      <c r="B3126" s="119" t="s">
        <v>11927</v>
      </c>
      <c r="C3126" s="288" t="s">
        <v>11928</v>
      </c>
      <c r="D3126" s="118" t="s">
        <v>10787</v>
      </c>
    </row>
    <row r="3127" spans="2:4" ht="14.5" x14ac:dyDescent="0.35">
      <c r="B3127" s="119">
        <v>3570</v>
      </c>
      <c r="C3127" s="288" t="s">
        <v>11929</v>
      </c>
      <c r="D3127" s="118" t="s">
        <v>10787</v>
      </c>
    </row>
    <row r="3128" spans="2:4" ht="14.5" x14ac:dyDescent="0.35">
      <c r="B3128" s="119">
        <v>366</v>
      </c>
      <c r="C3128" s="288" t="s">
        <v>11930</v>
      </c>
      <c r="D3128" s="118" t="s">
        <v>10787</v>
      </c>
    </row>
    <row r="3129" spans="2:4" ht="14.5" x14ac:dyDescent="0.35">
      <c r="B3129" s="119">
        <v>376.3</v>
      </c>
      <c r="C3129" s="288" t="s">
        <v>11931</v>
      </c>
      <c r="D3129" s="118" t="s">
        <v>10787</v>
      </c>
    </row>
    <row r="3130" spans="2:4" ht="14.5" x14ac:dyDescent="0.35">
      <c r="B3130" s="119" t="s">
        <v>11932</v>
      </c>
      <c r="C3130" s="288" t="s">
        <v>11933</v>
      </c>
      <c r="D3130" s="118" t="s">
        <v>7943</v>
      </c>
    </row>
    <row r="3131" spans="2:4" ht="14.5" x14ac:dyDescent="0.35">
      <c r="B3131" s="119" t="s">
        <v>11934</v>
      </c>
      <c r="C3131" s="288" t="s">
        <v>10716</v>
      </c>
      <c r="D3131" s="118" t="s">
        <v>7935</v>
      </c>
    </row>
    <row r="3132" spans="2:4" ht="14.5" x14ac:dyDescent="0.35">
      <c r="B3132" s="119">
        <v>440</v>
      </c>
      <c r="C3132" s="288" t="s">
        <v>11935</v>
      </c>
      <c r="D3132" s="118" t="s">
        <v>10787</v>
      </c>
    </row>
    <row r="3133" spans="2:4" ht="14.5" x14ac:dyDescent="0.35">
      <c r="B3133" s="119" t="s">
        <v>11936</v>
      </c>
      <c r="C3133" s="288" t="s">
        <v>11937</v>
      </c>
      <c r="D3133" s="118" t="s">
        <v>7935</v>
      </c>
    </row>
    <row r="3134" spans="2:4" ht="14.5" x14ac:dyDescent="0.35">
      <c r="B3134" s="119" t="s">
        <v>11938</v>
      </c>
      <c r="C3134" s="288" t="s">
        <v>11939</v>
      </c>
      <c r="D3134" s="118" t="s">
        <v>7935</v>
      </c>
    </row>
    <row r="3135" spans="2:4" ht="14.5" x14ac:dyDescent="0.35">
      <c r="B3135" s="119" t="s">
        <v>11940</v>
      </c>
      <c r="C3135" s="288" t="s">
        <v>11941</v>
      </c>
      <c r="D3135" s="118" t="s">
        <v>7935</v>
      </c>
    </row>
    <row r="3136" spans="2:4" ht="14.5" x14ac:dyDescent="0.35">
      <c r="B3136" s="119" t="s">
        <v>11942</v>
      </c>
      <c r="C3136" s="288" t="s">
        <v>11943</v>
      </c>
      <c r="D3136" s="118" t="s">
        <v>7935</v>
      </c>
    </row>
    <row r="3137" spans="2:4" ht="14.5" x14ac:dyDescent="0.35">
      <c r="B3137" s="119" t="s">
        <v>11944</v>
      </c>
      <c r="C3137" s="288" t="s">
        <v>11945</v>
      </c>
      <c r="D3137" s="118" t="s">
        <v>7935</v>
      </c>
    </row>
    <row r="3138" spans="2:4" ht="14.5" x14ac:dyDescent="0.35">
      <c r="B3138" s="119" t="s">
        <v>11946</v>
      </c>
      <c r="C3138" s="288" t="s">
        <v>11947</v>
      </c>
      <c r="D3138" s="118" t="s">
        <v>7935</v>
      </c>
    </row>
    <row r="3139" spans="2:4" ht="14.5" x14ac:dyDescent="0.35">
      <c r="B3139" s="119" t="s">
        <v>11948</v>
      </c>
      <c r="C3139" s="288" t="s">
        <v>11949</v>
      </c>
      <c r="D3139" s="118" t="s">
        <v>7935</v>
      </c>
    </row>
    <row r="3140" spans="2:4" ht="14.5" x14ac:dyDescent="0.35">
      <c r="B3140" s="119" t="s">
        <v>11950</v>
      </c>
      <c r="C3140" s="288" t="s">
        <v>11947</v>
      </c>
      <c r="D3140" s="118" t="s">
        <v>7935</v>
      </c>
    </row>
    <row r="3141" spans="2:4" ht="14.5" x14ac:dyDescent="0.35">
      <c r="B3141" s="119" t="s">
        <v>11951</v>
      </c>
      <c r="C3141" s="288" t="s">
        <v>11952</v>
      </c>
      <c r="D3141" s="118" t="s">
        <v>7935</v>
      </c>
    </row>
    <row r="3142" spans="2:4" ht="14.5" x14ac:dyDescent="0.35">
      <c r="B3142" s="119" t="s">
        <v>11953</v>
      </c>
      <c r="C3142" s="288" t="s">
        <v>11954</v>
      </c>
      <c r="D3142" s="118" t="s">
        <v>7935</v>
      </c>
    </row>
    <row r="3143" spans="2:4" ht="14.5" x14ac:dyDescent="0.35">
      <c r="B3143" s="119" t="s">
        <v>11955</v>
      </c>
      <c r="C3143" s="288" t="s">
        <v>11956</v>
      </c>
      <c r="D3143" s="118" t="s">
        <v>7935</v>
      </c>
    </row>
    <row r="3144" spans="2:4" ht="14.5" x14ac:dyDescent="0.35">
      <c r="B3144" s="119" t="s">
        <v>11957</v>
      </c>
      <c r="C3144" s="288" t="s">
        <v>11958</v>
      </c>
      <c r="D3144" s="118" t="s">
        <v>7935</v>
      </c>
    </row>
    <row r="3145" spans="2:4" ht="14.5" x14ac:dyDescent="0.35">
      <c r="B3145" s="119" t="s">
        <v>11959</v>
      </c>
      <c r="C3145" s="288" t="s">
        <v>11960</v>
      </c>
      <c r="D3145" s="118" t="s">
        <v>7935</v>
      </c>
    </row>
    <row r="3146" spans="2:4" ht="14.5" x14ac:dyDescent="0.35">
      <c r="B3146" s="119" t="s">
        <v>11961</v>
      </c>
      <c r="C3146" s="288" t="s">
        <v>11962</v>
      </c>
      <c r="D3146" s="118" t="s">
        <v>7935</v>
      </c>
    </row>
    <row r="3147" spans="2:4" ht="14.5" x14ac:dyDescent="0.35">
      <c r="B3147" s="119" t="s">
        <v>11963</v>
      </c>
      <c r="C3147" s="288" t="s">
        <v>11964</v>
      </c>
      <c r="D3147" s="118" t="s">
        <v>7935</v>
      </c>
    </row>
    <row r="3148" spans="2:4" ht="14.5" x14ac:dyDescent="0.35">
      <c r="B3148" s="119" t="s">
        <v>11965</v>
      </c>
      <c r="C3148" s="288" t="s">
        <v>11966</v>
      </c>
      <c r="D3148" s="118" t="s">
        <v>7935</v>
      </c>
    </row>
    <row r="3149" spans="2:4" ht="14.5" x14ac:dyDescent="0.35">
      <c r="B3149" s="119" t="s">
        <v>11967</v>
      </c>
      <c r="C3149" s="288" t="s">
        <v>11968</v>
      </c>
      <c r="D3149" s="118" t="s">
        <v>7935</v>
      </c>
    </row>
    <row r="3150" spans="2:4" ht="14.5" x14ac:dyDescent="0.35">
      <c r="B3150" s="119" t="s">
        <v>11969</v>
      </c>
      <c r="C3150" s="288" t="s">
        <v>11970</v>
      </c>
      <c r="D3150" s="118" t="s">
        <v>7935</v>
      </c>
    </row>
    <row r="3151" spans="2:4" ht="14.5" x14ac:dyDescent="0.35">
      <c r="B3151" s="119" t="s">
        <v>11971</v>
      </c>
      <c r="C3151" s="288" t="s">
        <v>11972</v>
      </c>
      <c r="D3151" s="118" t="s">
        <v>7935</v>
      </c>
    </row>
    <row r="3152" spans="2:4" ht="14.5" x14ac:dyDescent="0.35">
      <c r="B3152" s="119" t="s">
        <v>11973</v>
      </c>
      <c r="C3152" s="288" t="s">
        <v>11974</v>
      </c>
      <c r="D3152" s="118" t="s">
        <v>7935</v>
      </c>
    </row>
    <row r="3153" spans="2:4" ht="14.5" x14ac:dyDescent="0.35">
      <c r="B3153" s="119" t="s">
        <v>11975</v>
      </c>
      <c r="C3153" s="288" t="s">
        <v>11976</v>
      </c>
      <c r="D3153" s="118" t="s">
        <v>7935</v>
      </c>
    </row>
    <row r="3154" spans="2:4" ht="14.5" x14ac:dyDescent="0.35">
      <c r="B3154" s="119" t="s">
        <v>11977</v>
      </c>
      <c r="C3154" s="288" t="s">
        <v>11978</v>
      </c>
      <c r="D3154" s="118" t="s">
        <v>7935</v>
      </c>
    </row>
    <row r="3155" spans="2:4" ht="14.5" x14ac:dyDescent="0.35">
      <c r="B3155" s="119" t="s">
        <v>11979</v>
      </c>
      <c r="C3155" s="288" t="s">
        <v>11980</v>
      </c>
      <c r="D3155" s="118" t="s">
        <v>7935</v>
      </c>
    </row>
    <row r="3156" spans="2:4" ht="14.5" x14ac:dyDescent="0.35">
      <c r="B3156" s="119" t="s">
        <v>11981</v>
      </c>
      <c r="C3156" s="288" t="s">
        <v>11982</v>
      </c>
      <c r="D3156" s="118" t="s">
        <v>7935</v>
      </c>
    </row>
    <row r="3157" spans="2:4" ht="14.5" x14ac:dyDescent="0.35">
      <c r="B3157" s="119" t="s">
        <v>11983</v>
      </c>
      <c r="C3157" s="288" t="s">
        <v>11984</v>
      </c>
      <c r="D3157" s="118" t="s">
        <v>7935</v>
      </c>
    </row>
    <row r="3158" spans="2:4" ht="14.5" x14ac:dyDescent="0.35">
      <c r="B3158" s="119">
        <v>500001</v>
      </c>
      <c r="C3158" s="288" t="s">
        <v>11985</v>
      </c>
      <c r="D3158" s="118" t="s">
        <v>11986</v>
      </c>
    </row>
    <row r="3159" spans="2:4" ht="14.5" x14ac:dyDescent="0.35">
      <c r="B3159" s="119">
        <v>500007</v>
      </c>
      <c r="C3159" s="288" t="s">
        <v>11987</v>
      </c>
      <c r="D3159" s="118" t="s">
        <v>11986</v>
      </c>
    </row>
    <row r="3160" spans="2:4" ht="14.5" x14ac:dyDescent="0.35">
      <c r="B3160" s="119">
        <v>500021</v>
      </c>
      <c r="C3160" s="288" t="s">
        <v>11988</v>
      </c>
      <c r="D3160" s="118" t="s">
        <v>11986</v>
      </c>
    </row>
    <row r="3161" spans="2:4" ht="14.5" x14ac:dyDescent="0.35">
      <c r="B3161" s="119">
        <v>500061</v>
      </c>
      <c r="C3161" s="288" t="s">
        <v>11989</v>
      </c>
      <c r="D3161" s="118" t="s">
        <v>11986</v>
      </c>
    </row>
    <row r="3162" spans="2:4" ht="14.5" x14ac:dyDescent="0.35">
      <c r="B3162" s="119">
        <v>500065</v>
      </c>
      <c r="C3162" s="288" t="s">
        <v>11990</v>
      </c>
      <c r="D3162" s="118" t="s">
        <v>11986</v>
      </c>
    </row>
    <row r="3163" spans="2:4" ht="14.5" x14ac:dyDescent="0.35">
      <c r="B3163" s="119">
        <v>500071</v>
      </c>
      <c r="C3163" s="288" t="s">
        <v>11991</v>
      </c>
      <c r="D3163" s="118" t="s">
        <v>11986</v>
      </c>
    </row>
    <row r="3164" spans="2:4" ht="14.5" x14ac:dyDescent="0.35">
      <c r="B3164" s="119">
        <v>500076</v>
      </c>
      <c r="C3164" s="288" t="s">
        <v>11992</v>
      </c>
      <c r="D3164" s="118" t="s">
        <v>11986</v>
      </c>
    </row>
    <row r="3165" spans="2:4" ht="14.5" x14ac:dyDescent="0.35">
      <c r="B3165" s="119">
        <v>500081</v>
      </c>
      <c r="C3165" s="288" t="s">
        <v>11993</v>
      </c>
      <c r="D3165" s="118" t="s">
        <v>11986</v>
      </c>
    </row>
    <row r="3166" spans="2:4" ht="14.5" x14ac:dyDescent="0.35">
      <c r="B3166" s="119">
        <v>500086</v>
      </c>
      <c r="C3166" s="288" t="s">
        <v>11994</v>
      </c>
      <c r="D3166" s="118" t="s">
        <v>11986</v>
      </c>
    </row>
    <row r="3167" spans="2:4" ht="14.5" x14ac:dyDescent="0.35">
      <c r="B3167" s="119">
        <v>500090</v>
      </c>
      <c r="C3167" s="288" t="s">
        <v>11995</v>
      </c>
      <c r="D3167" s="118" t="s">
        <v>11986</v>
      </c>
    </row>
    <row r="3168" spans="2:4" ht="14.5" x14ac:dyDescent="0.35">
      <c r="B3168" s="119">
        <v>500201</v>
      </c>
      <c r="C3168" s="288" t="s">
        <v>11996</v>
      </c>
      <c r="D3168" s="118" t="s">
        <v>11986</v>
      </c>
    </row>
    <row r="3169" spans="2:4" ht="14.5" x14ac:dyDescent="0.35">
      <c r="B3169" s="119" t="s">
        <v>11997</v>
      </c>
      <c r="C3169" s="288" t="s">
        <v>11998</v>
      </c>
      <c r="D3169" s="118" t="s">
        <v>11986</v>
      </c>
    </row>
    <row r="3170" spans="2:4" ht="14.5" x14ac:dyDescent="0.35">
      <c r="B3170" s="119">
        <v>500501</v>
      </c>
      <c r="C3170" s="288" t="s">
        <v>11999</v>
      </c>
      <c r="D3170" s="118" t="s">
        <v>11986</v>
      </c>
    </row>
    <row r="3171" spans="2:4" ht="14.5" x14ac:dyDescent="0.35">
      <c r="B3171" s="119">
        <v>500511</v>
      </c>
      <c r="C3171" s="288" t="s">
        <v>12000</v>
      </c>
      <c r="D3171" s="118" t="s">
        <v>11986</v>
      </c>
    </row>
    <row r="3172" spans="2:4" ht="14.5" x14ac:dyDescent="0.35">
      <c r="B3172" s="119" t="s">
        <v>12001</v>
      </c>
      <c r="C3172" s="288" t="s">
        <v>12002</v>
      </c>
      <c r="D3172" s="118" t="s">
        <v>10787</v>
      </c>
    </row>
    <row r="3173" spans="2:4" ht="14.5" x14ac:dyDescent="0.35">
      <c r="B3173" s="119" t="s">
        <v>12003</v>
      </c>
      <c r="C3173" s="288" t="s">
        <v>12002</v>
      </c>
      <c r="D3173" s="118" t="s">
        <v>10787</v>
      </c>
    </row>
    <row r="3174" spans="2:4" ht="14.5" x14ac:dyDescent="0.35">
      <c r="B3174" s="119" t="s">
        <v>12004</v>
      </c>
      <c r="C3174" s="288" t="s">
        <v>12005</v>
      </c>
      <c r="D3174" s="118" t="s">
        <v>10787</v>
      </c>
    </row>
    <row r="3175" spans="2:4" ht="14.5" x14ac:dyDescent="0.35">
      <c r="B3175" s="119" t="s">
        <v>12006</v>
      </c>
      <c r="C3175" s="288" t="s">
        <v>12007</v>
      </c>
      <c r="D3175" s="118" t="s">
        <v>7944</v>
      </c>
    </row>
    <row r="3176" spans="2:4" ht="14.5" x14ac:dyDescent="0.35">
      <c r="B3176" s="119" t="s">
        <v>12008</v>
      </c>
      <c r="C3176" s="288" t="s">
        <v>12009</v>
      </c>
      <c r="D3176" s="118" t="s">
        <v>12010</v>
      </c>
    </row>
    <row r="3177" spans="2:4" ht="14.5" x14ac:dyDescent="0.35">
      <c r="B3177" s="119">
        <v>515001</v>
      </c>
      <c r="C3177" s="288" t="s">
        <v>12011</v>
      </c>
      <c r="D3177" s="118" t="s">
        <v>11986</v>
      </c>
    </row>
    <row r="3178" spans="2:4" ht="14.5" x14ac:dyDescent="0.35">
      <c r="B3178" s="119">
        <v>515006</v>
      </c>
      <c r="C3178" s="288" t="s">
        <v>12012</v>
      </c>
      <c r="D3178" s="118" t="s">
        <v>11986</v>
      </c>
    </row>
    <row r="3179" spans="2:4" ht="14.5" x14ac:dyDescent="0.35">
      <c r="B3179" s="119">
        <v>515565</v>
      </c>
      <c r="C3179" s="288" t="s">
        <v>12013</v>
      </c>
      <c r="D3179" s="118" t="s">
        <v>11986</v>
      </c>
    </row>
    <row r="3180" spans="2:4" ht="14.5" x14ac:dyDescent="0.35">
      <c r="B3180" s="119">
        <v>515575</v>
      </c>
      <c r="C3180" s="288" t="s">
        <v>12014</v>
      </c>
      <c r="D3180" s="118" t="s">
        <v>11986</v>
      </c>
    </row>
    <row r="3181" spans="2:4" ht="14.5" x14ac:dyDescent="0.35">
      <c r="B3181" s="119">
        <v>515585</v>
      </c>
      <c r="C3181" s="288" t="s">
        <v>12015</v>
      </c>
      <c r="D3181" s="118" t="s">
        <v>11986</v>
      </c>
    </row>
    <row r="3182" spans="2:4" ht="14.5" x14ac:dyDescent="0.35">
      <c r="B3182" s="119">
        <v>520001</v>
      </c>
      <c r="C3182" s="288" t="s">
        <v>12016</v>
      </c>
      <c r="D3182" s="118" t="s">
        <v>11986</v>
      </c>
    </row>
    <row r="3183" spans="2:4" ht="14.5" x14ac:dyDescent="0.35">
      <c r="B3183" s="119">
        <v>520005</v>
      </c>
      <c r="C3183" s="288" t="s">
        <v>12017</v>
      </c>
      <c r="D3183" s="118" t="s">
        <v>11986</v>
      </c>
    </row>
    <row r="3184" spans="2:4" ht="14.5" x14ac:dyDescent="0.35">
      <c r="B3184" s="119">
        <v>520006</v>
      </c>
      <c r="C3184" s="288" t="s">
        <v>12018</v>
      </c>
      <c r="D3184" s="118" t="s">
        <v>11986</v>
      </c>
    </row>
    <row r="3185" spans="2:4" ht="14.5" x14ac:dyDescent="0.35">
      <c r="B3185" s="119">
        <v>521</v>
      </c>
      <c r="C3185" s="288" t="s">
        <v>12019</v>
      </c>
      <c r="D3185" s="118" t="s">
        <v>10787</v>
      </c>
    </row>
    <row r="3186" spans="2:4" ht="14.5" x14ac:dyDescent="0.35">
      <c r="B3186" s="119">
        <v>522003</v>
      </c>
      <c r="C3186" s="288" t="s">
        <v>12020</v>
      </c>
      <c r="D3186" s="118" t="s">
        <v>11986</v>
      </c>
    </row>
    <row r="3187" spans="2:4" ht="14.5" x14ac:dyDescent="0.35">
      <c r="B3187" s="119">
        <v>522011</v>
      </c>
      <c r="C3187" s="288" t="s">
        <v>12021</v>
      </c>
      <c r="D3187" s="118" t="s">
        <v>11986</v>
      </c>
    </row>
    <row r="3188" spans="2:4" ht="14.5" x14ac:dyDescent="0.35">
      <c r="B3188" s="119" t="s">
        <v>12022</v>
      </c>
      <c r="C3188" s="288" t="s">
        <v>12023</v>
      </c>
      <c r="D3188" s="118" t="s">
        <v>11986</v>
      </c>
    </row>
    <row r="3189" spans="2:4" ht="14.5" x14ac:dyDescent="0.35">
      <c r="B3189" s="119" t="s">
        <v>12024</v>
      </c>
      <c r="C3189" s="288" t="s">
        <v>12025</v>
      </c>
      <c r="D3189" s="118" t="s">
        <v>11986</v>
      </c>
    </row>
    <row r="3190" spans="2:4" ht="14.5" x14ac:dyDescent="0.35">
      <c r="B3190" s="119" t="s">
        <v>12026</v>
      </c>
      <c r="C3190" s="288" t="s">
        <v>12027</v>
      </c>
      <c r="D3190" s="118" t="s">
        <v>11986</v>
      </c>
    </row>
    <row r="3191" spans="2:4" ht="14.5" x14ac:dyDescent="0.35">
      <c r="B3191" s="119">
        <v>524.29999999999995</v>
      </c>
      <c r="C3191" s="288" t="s">
        <v>12028</v>
      </c>
      <c r="D3191" s="118" t="s">
        <v>10787</v>
      </c>
    </row>
    <row r="3192" spans="2:4" ht="14.5" x14ac:dyDescent="0.35">
      <c r="B3192" s="119">
        <v>526</v>
      </c>
      <c r="C3192" s="288" t="s">
        <v>12029</v>
      </c>
      <c r="D3192" s="118" t="s">
        <v>10787</v>
      </c>
    </row>
    <row r="3193" spans="2:4" ht="14.5" x14ac:dyDescent="0.35">
      <c r="B3193" s="119">
        <v>527</v>
      </c>
      <c r="C3193" s="288" t="s">
        <v>12030</v>
      </c>
      <c r="D3193" s="118" t="s">
        <v>10787</v>
      </c>
    </row>
    <row r="3194" spans="2:4" ht="14.5" x14ac:dyDescent="0.35">
      <c r="B3194" s="119">
        <v>528</v>
      </c>
      <c r="C3194" s="288" t="s">
        <v>12031</v>
      </c>
      <c r="D3194" s="118" t="s">
        <v>10787</v>
      </c>
    </row>
    <row r="3195" spans="2:4" ht="14.5" x14ac:dyDescent="0.35">
      <c r="B3195" s="119">
        <v>529</v>
      </c>
      <c r="C3195" s="288" t="s">
        <v>12032</v>
      </c>
      <c r="D3195" s="118" t="s">
        <v>10787</v>
      </c>
    </row>
    <row r="3196" spans="2:4" ht="14.5" x14ac:dyDescent="0.35">
      <c r="B3196" s="119">
        <v>530001</v>
      </c>
      <c r="C3196" s="288" t="s">
        <v>12033</v>
      </c>
      <c r="D3196" s="118" t="s">
        <v>11986</v>
      </c>
    </row>
    <row r="3197" spans="2:4" ht="14.5" x14ac:dyDescent="0.35">
      <c r="B3197" s="119">
        <v>530011</v>
      </c>
      <c r="C3197" s="288" t="s">
        <v>12034</v>
      </c>
      <c r="D3197" s="118" t="s">
        <v>11986</v>
      </c>
    </row>
    <row r="3198" spans="2:4" ht="14.5" x14ac:dyDescent="0.35">
      <c r="B3198" s="119">
        <v>530021</v>
      </c>
      <c r="C3198" s="288" t="s">
        <v>12035</v>
      </c>
      <c r="D3198" s="118" t="s">
        <v>11986</v>
      </c>
    </row>
    <row r="3199" spans="2:4" ht="14.5" x14ac:dyDescent="0.35">
      <c r="B3199" s="119">
        <v>530039</v>
      </c>
      <c r="C3199" s="288" t="s">
        <v>12036</v>
      </c>
      <c r="D3199" s="118" t="s">
        <v>11986</v>
      </c>
    </row>
    <row r="3200" spans="2:4" ht="14.5" x14ac:dyDescent="0.35">
      <c r="B3200" s="119">
        <v>530111</v>
      </c>
      <c r="C3200" s="288" t="s">
        <v>12037</v>
      </c>
      <c r="D3200" s="118" t="s">
        <v>11986</v>
      </c>
    </row>
    <row r="3201" spans="2:4" ht="14.5" x14ac:dyDescent="0.35">
      <c r="B3201" s="119">
        <v>530114</v>
      </c>
      <c r="C3201" s="288" t="s">
        <v>12038</v>
      </c>
      <c r="D3201" s="118" t="s">
        <v>11986</v>
      </c>
    </row>
    <row r="3202" spans="2:4" ht="14.5" x14ac:dyDescent="0.35">
      <c r="B3202" s="119">
        <v>531.20000000000005</v>
      </c>
      <c r="C3202" s="288" t="s">
        <v>12039</v>
      </c>
      <c r="D3202" s="118" t="s">
        <v>10787</v>
      </c>
    </row>
    <row r="3203" spans="2:4" ht="14.5" x14ac:dyDescent="0.35">
      <c r="B3203" s="119">
        <v>532</v>
      </c>
      <c r="C3203" s="288" t="s">
        <v>12040</v>
      </c>
      <c r="D3203" s="118" t="s">
        <v>10787</v>
      </c>
    </row>
    <row r="3204" spans="2:4" ht="14.5" x14ac:dyDescent="0.35">
      <c r="B3204" s="119" t="s">
        <v>12041</v>
      </c>
      <c r="C3204" s="288" t="s">
        <v>12042</v>
      </c>
      <c r="D3204" s="118" t="s">
        <v>10787</v>
      </c>
    </row>
    <row r="3205" spans="2:4" ht="14.5" x14ac:dyDescent="0.35">
      <c r="B3205" s="119" t="s">
        <v>12043</v>
      </c>
      <c r="C3205" s="288" t="s">
        <v>12042</v>
      </c>
      <c r="D3205" s="118" t="s">
        <v>10787</v>
      </c>
    </row>
    <row r="3206" spans="2:4" ht="14.5" x14ac:dyDescent="0.35">
      <c r="B3206" s="119">
        <v>537</v>
      </c>
      <c r="C3206" s="288" t="s">
        <v>12044</v>
      </c>
      <c r="D3206" s="118" t="s">
        <v>10787</v>
      </c>
    </row>
    <row r="3207" spans="2:4" ht="14.5" x14ac:dyDescent="0.35">
      <c r="B3207" s="119">
        <v>538</v>
      </c>
      <c r="C3207" s="288" t="s">
        <v>12044</v>
      </c>
      <c r="D3207" s="118" t="s">
        <v>10787</v>
      </c>
    </row>
    <row r="3208" spans="2:4" ht="14.5" x14ac:dyDescent="0.35">
      <c r="B3208" s="119">
        <v>540021</v>
      </c>
      <c r="C3208" s="288" t="s">
        <v>12045</v>
      </c>
      <c r="D3208" s="118" t="s">
        <v>11986</v>
      </c>
    </row>
    <row r="3209" spans="2:4" ht="14.5" x14ac:dyDescent="0.35">
      <c r="B3209" s="119" t="s">
        <v>12046</v>
      </c>
      <c r="C3209" s="288" t="s">
        <v>12047</v>
      </c>
      <c r="D3209" s="118" t="s">
        <v>11986</v>
      </c>
    </row>
    <row r="3210" spans="2:4" ht="14.5" x14ac:dyDescent="0.35">
      <c r="B3210" s="119" t="s">
        <v>12048</v>
      </c>
      <c r="C3210" s="288" t="s">
        <v>12049</v>
      </c>
      <c r="D3210" s="118" t="s">
        <v>11986</v>
      </c>
    </row>
    <row r="3211" spans="2:4" ht="14.5" x14ac:dyDescent="0.35">
      <c r="B3211" s="119">
        <v>540041</v>
      </c>
      <c r="C3211" s="288" t="s">
        <v>12050</v>
      </c>
      <c r="D3211" s="118" t="s">
        <v>11986</v>
      </c>
    </row>
    <row r="3212" spans="2:4" ht="14.5" x14ac:dyDescent="0.35">
      <c r="B3212" s="119" t="s">
        <v>12051</v>
      </c>
      <c r="C3212" s="288" t="s">
        <v>12052</v>
      </c>
      <c r="D3212" s="118" t="s">
        <v>11986</v>
      </c>
    </row>
    <row r="3213" spans="2:4" ht="14.5" x14ac:dyDescent="0.35">
      <c r="B3213" s="119" t="s">
        <v>12053</v>
      </c>
      <c r="C3213" s="288" t="s">
        <v>12054</v>
      </c>
      <c r="D3213" s="118" t="s">
        <v>10787</v>
      </c>
    </row>
    <row r="3214" spans="2:4" ht="14.5" x14ac:dyDescent="0.35">
      <c r="B3214" s="119" t="s">
        <v>12055</v>
      </c>
      <c r="C3214" s="288" t="s">
        <v>12054</v>
      </c>
      <c r="D3214" s="118" t="s">
        <v>10787</v>
      </c>
    </row>
    <row r="3215" spans="2:4" ht="14.5" x14ac:dyDescent="0.35">
      <c r="B3215" s="119">
        <v>550051</v>
      </c>
      <c r="C3215" s="288" t="s">
        <v>12056</v>
      </c>
      <c r="D3215" s="118" t="s">
        <v>11986</v>
      </c>
    </row>
    <row r="3216" spans="2:4" ht="14.5" x14ac:dyDescent="0.35">
      <c r="B3216" s="119">
        <v>550055</v>
      </c>
      <c r="C3216" s="288" t="s">
        <v>12057</v>
      </c>
      <c r="D3216" s="118" t="s">
        <v>11986</v>
      </c>
    </row>
    <row r="3217" spans="2:4" ht="14.5" x14ac:dyDescent="0.35">
      <c r="B3217" s="119" t="s">
        <v>12058</v>
      </c>
      <c r="C3217" s="288" t="s">
        <v>12059</v>
      </c>
      <c r="D3217" s="118" t="s">
        <v>10787</v>
      </c>
    </row>
    <row r="3218" spans="2:4" ht="14.5" x14ac:dyDescent="0.35">
      <c r="B3218" s="119">
        <v>556</v>
      </c>
      <c r="C3218" s="288" t="s">
        <v>12060</v>
      </c>
      <c r="D3218" s="118" t="s">
        <v>10787</v>
      </c>
    </row>
    <row r="3219" spans="2:4" ht="14.5" x14ac:dyDescent="0.35">
      <c r="B3219" s="119">
        <v>556.1</v>
      </c>
      <c r="C3219" s="288" t="s">
        <v>12061</v>
      </c>
      <c r="D3219" s="118" t="s">
        <v>10787</v>
      </c>
    </row>
    <row r="3220" spans="2:4" ht="14.5" x14ac:dyDescent="0.35">
      <c r="B3220" s="119">
        <v>557</v>
      </c>
      <c r="C3220" s="288" t="s">
        <v>12062</v>
      </c>
      <c r="D3220" s="118" t="s">
        <v>10787</v>
      </c>
    </row>
    <row r="3221" spans="2:4" ht="14.5" x14ac:dyDescent="0.35">
      <c r="B3221" s="119">
        <v>580002</v>
      </c>
      <c r="C3221" s="288" t="s">
        <v>12063</v>
      </c>
      <c r="D3221" s="118" t="s">
        <v>11986</v>
      </c>
    </row>
    <row r="3222" spans="2:4" ht="14.5" x14ac:dyDescent="0.35">
      <c r="B3222" s="119" t="s">
        <v>12064</v>
      </c>
      <c r="C3222" s="288" t="s">
        <v>12065</v>
      </c>
      <c r="D3222" s="118" t="s">
        <v>10787</v>
      </c>
    </row>
    <row r="3223" spans="2:4" ht="14.5" x14ac:dyDescent="0.35">
      <c r="B3223" s="119">
        <v>604</v>
      </c>
      <c r="C3223" s="288" t="s">
        <v>12066</v>
      </c>
      <c r="D3223" s="118" t="s">
        <v>10787</v>
      </c>
    </row>
    <row r="3224" spans="2:4" ht="14.5" x14ac:dyDescent="0.35">
      <c r="B3224" s="119" t="s">
        <v>12067</v>
      </c>
      <c r="C3224" s="288" t="s">
        <v>12068</v>
      </c>
      <c r="D3224" s="118" t="s">
        <v>7935</v>
      </c>
    </row>
    <row r="3225" spans="2:4" ht="14.5" x14ac:dyDescent="0.35">
      <c r="B3225" s="119">
        <v>609</v>
      </c>
      <c r="C3225" s="288" t="s">
        <v>12069</v>
      </c>
      <c r="D3225" s="118" t="s">
        <v>10787</v>
      </c>
    </row>
    <row r="3226" spans="2:4" ht="14.5" x14ac:dyDescent="0.35">
      <c r="B3226" s="119" t="s">
        <v>12070</v>
      </c>
      <c r="C3226" s="288" t="s">
        <v>12071</v>
      </c>
      <c r="D3226" s="118" t="s">
        <v>7935</v>
      </c>
    </row>
    <row r="3227" spans="2:4" ht="14.5" x14ac:dyDescent="0.35">
      <c r="B3227" s="119" t="s">
        <v>12072</v>
      </c>
      <c r="C3227" s="288" t="s">
        <v>12073</v>
      </c>
      <c r="D3227" s="118" t="s">
        <v>7935</v>
      </c>
    </row>
    <row r="3228" spans="2:4" ht="14.5" x14ac:dyDescent="0.35">
      <c r="B3228" s="119" t="s">
        <v>12074</v>
      </c>
      <c r="C3228" s="288" t="s">
        <v>12075</v>
      </c>
      <c r="D3228" s="118" t="s">
        <v>7935</v>
      </c>
    </row>
    <row r="3229" spans="2:4" ht="14.5" x14ac:dyDescent="0.35">
      <c r="B3229" s="119">
        <v>7000301</v>
      </c>
      <c r="C3229" s="288" t="s">
        <v>12076</v>
      </c>
      <c r="D3229" s="118" t="s">
        <v>12077</v>
      </c>
    </row>
    <row r="3230" spans="2:4" ht="14.5" x14ac:dyDescent="0.35">
      <c r="B3230" s="119">
        <v>70606</v>
      </c>
      <c r="C3230" s="288" t="s">
        <v>12078</v>
      </c>
      <c r="D3230" s="118" t="s">
        <v>12077</v>
      </c>
    </row>
    <row r="3231" spans="2:4" ht="14.5" x14ac:dyDescent="0.35">
      <c r="B3231" s="119">
        <v>7061301</v>
      </c>
      <c r="C3231" s="288" t="s">
        <v>12078</v>
      </c>
      <c r="D3231" s="118" t="s">
        <v>12077</v>
      </c>
    </row>
    <row r="3232" spans="2:4" ht="14.5" x14ac:dyDescent="0.35">
      <c r="B3232" s="119">
        <v>70620</v>
      </c>
      <c r="C3232" s="288" t="s">
        <v>12079</v>
      </c>
      <c r="D3232" s="118" t="s">
        <v>12077</v>
      </c>
    </row>
    <row r="3233" spans="2:4" ht="14.5" x14ac:dyDescent="0.35">
      <c r="B3233" s="119">
        <v>70950</v>
      </c>
      <c r="C3233" s="288" t="s">
        <v>12080</v>
      </c>
      <c r="D3233" s="118" t="s">
        <v>12077</v>
      </c>
    </row>
    <row r="3234" spans="2:4" ht="14.5" x14ac:dyDescent="0.35">
      <c r="B3234" s="119" t="s">
        <v>12081</v>
      </c>
      <c r="C3234" s="288" t="s">
        <v>12082</v>
      </c>
      <c r="D3234" s="118" t="s">
        <v>7935</v>
      </c>
    </row>
    <row r="3235" spans="2:4" ht="14.5" x14ac:dyDescent="0.35">
      <c r="B3235" s="119">
        <v>72920</v>
      </c>
      <c r="C3235" s="288" t="s">
        <v>12083</v>
      </c>
      <c r="D3235" s="118" t="s">
        <v>12077</v>
      </c>
    </row>
    <row r="3236" spans="2:4" ht="14.5" x14ac:dyDescent="0.35">
      <c r="B3236" s="119">
        <v>73100</v>
      </c>
      <c r="C3236" s="288" t="s">
        <v>12084</v>
      </c>
      <c r="D3236" s="118" t="s">
        <v>12077</v>
      </c>
    </row>
    <row r="3237" spans="2:4" ht="14.5" x14ac:dyDescent="0.35">
      <c r="B3237" s="119">
        <v>73110</v>
      </c>
      <c r="C3237" s="288" t="s">
        <v>12085</v>
      </c>
      <c r="D3237" s="118" t="s">
        <v>12077</v>
      </c>
    </row>
    <row r="3238" spans="2:4" ht="14.5" x14ac:dyDescent="0.35">
      <c r="B3238" s="119">
        <v>73300</v>
      </c>
      <c r="C3238" s="288" t="s">
        <v>12086</v>
      </c>
      <c r="D3238" s="118" t="s">
        <v>12077</v>
      </c>
    </row>
    <row r="3239" spans="2:4" ht="14.5" x14ac:dyDescent="0.35">
      <c r="B3239" s="119">
        <v>73310</v>
      </c>
      <c r="C3239" s="288" t="s">
        <v>12086</v>
      </c>
      <c r="D3239" s="118" t="s">
        <v>12077</v>
      </c>
    </row>
    <row r="3240" spans="2:4" ht="14.5" x14ac:dyDescent="0.35">
      <c r="B3240" s="119">
        <v>74200</v>
      </c>
      <c r="C3240" s="288" t="s">
        <v>12087</v>
      </c>
      <c r="D3240" s="118" t="s">
        <v>12077</v>
      </c>
    </row>
    <row r="3241" spans="2:4" ht="14.5" x14ac:dyDescent="0.35">
      <c r="B3241" s="119">
        <v>75900</v>
      </c>
      <c r="C3241" s="288" t="s">
        <v>12088</v>
      </c>
      <c r="D3241" s="118" t="s">
        <v>12077</v>
      </c>
    </row>
    <row r="3242" spans="2:4" ht="14.5" x14ac:dyDescent="0.35">
      <c r="B3242" s="119">
        <v>76300</v>
      </c>
      <c r="C3242" s="288" t="s">
        <v>12089</v>
      </c>
      <c r="D3242" s="118" t="s">
        <v>12077</v>
      </c>
    </row>
    <row r="3243" spans="2:4" ht="14.5" x14ac:dyDescent="0.35">
      <c r="B3243" s="119">
        <v>78900</v>
      </c>
      <c r="C3243" s="288" t="s">
        <v>12090</v>
      </c>
      <c r="D3243" s="118" t="s">
        <v>12077</v>
      </c>
    </row>
    <row r="3244" spans="2:4" ht="14.5" x14ac:dyDescent="0.35">
      <c r="B3244" s="119">
        <v>8012</v>
      </c>
      <c r="C3244" s="288" t="s">
        <v>12091</v>
      </c>
      <c r="D3244" s="118" t="s">
        <v>7937</v>
      </c>
    </row>
    <row r="3245" spans="2:4" ht="14.5" x14ac:dyDescent="0.35">
      <c r="B3245" s="119" t="s">
        <v>12092</v>
      </c>
      <c r="C3245" s="288" t="s">
        <v>12093</v>
      </c>
      <c r="D3245" s="118" t="s">
        <v>10787</v>
      </c>
    </row>
    <row r="3246" spans="2:4" ht="14.5" x14ac:dyDescent="0.35">
      <c r="B3246" s="119" t="s">
        <v>12094</v>
      </c>
      <c r="C3246" s="288" t="s">
        <v>12095</v>
      </c>
      <c r="D3246" s="118" t="s">
        <v>10787</v>
      </c>
    </row>
    <row r="3247" spans="2:4" ht="14.5" x14ac:dyDescent="0.35">
      <c r="B3247" s="119" t="s">
        <v>12096</v>
      </c>
      <c r="C3247" s="288" t="s">
        <v>12097</v>
      </c>
      <c r="D3247" s="118" t="s">
        <v>10787</v>
      </c>
    </row>
    <row r="3248" spans="2:4" ht="14.5" x14ac:dyDescent="0.35">
      <c r="B3248" s="119" t="s">
        <v>12098</v>
      </c>
      <c r="C3248" s="288" t="s">
        <v>500</v>
      </c>
      <c r="D3248" s="118" t="s">
        <v>10787</v>
      </c>
    </row>
    <row r="3249" spans="2:4" ht="14.5" x14ac:dyDescent="0.35">
      <c r="B3249" s="119" t="s">
        <v>12099</v>
      </c>
      <c r="C3249" s="288" t="s">
        <v>12100</v>
      </c>
      <c r="D3249" s="118" t="s">
        <v>10787</v>
      </c>
    </row>
    <row r="3250" spans="2:4" ht="14.5" x14ac:dyDescent="0.35">
      <c r="B3250" s="119" t="s">
        <v>12101</v>
      </c>
      <c r="C3250" s="288" t="s">
        <v>9117</v>
      </c>
      <c r="D3250" s="118" t="s">
        <v>10787</v>
      </c>
    </row>
    <row r="3251" spans="2:4" ht="14.5" x14ac:dyDescent="0.35">
      <c r="B3251" s="119" t="s">
        <v>12102</v>
      </c>
      <c r="C3251" s="288" t="s">
        <v>12103</v>
      </c>
      <c r="D3251" s="118" t="s">
        <v>10787</v>
      </c>
    </row>
    <row r="3252" spans="2:4" ht="14.5" x14ac:dyDescent="0.35">
      <c r="B3252" s="119" t="s">
        <v>12104</v>
      </c>
      <c r="C3252" s="288" t="s">
        <v>12105</v>
      </c>
      <c r="D3252" s="118" t="s">
        <v>10787</v>
      </c>
    </row>
    <row r="3253" spans="2:4" ht="14.5" x14ac:dyDescent="0.35">
      <c r="B3253" s="119">
        <v>8111</v>
      </c>
      <c r="C3253" s="288" t="s">
        <v>12106</v>
      </c>
      <c r="D3253" s="118" t="s">
        <v>10787</v>
      </c>
    </row>
    <row r="3254" spans="2:4" ht="14.5" x14ac:dyDescent="0.35">
      <c r="B3254" s="119" t="s">
        <v>12107</v>
      </c>
      <c r="C3254" s="288" t="s">
        <v>12108</v>
      </c>
      <c r="D3254" s="118" t="s">
        <v>10787</v>
      </c>
    </row>
    <row r="3255" spans="2:4" ht="14.5" x14ac:dyDescent="0.35">
      <c r="B3255" s="119" t="s">
        <v>12109</v>
      </c>
      <c r="C3255" s="288" t="s">
        <v>12110</v>
      </c>
      <c r="D3255" s="118" t="s">
        <v>10787</v>
      </c>
    </row>
    <row r="3256" spans="2:4" ht="14.5" x14ac:dyDescent="0.35">
      <c r="B3256" s="119">
        <v>8201</v>
      </c>
      <c r="C3256" s="288" t="s">
        <v>2025</v>
      </c>
      <c r="D3256" s="118" t="s">
        <v>7937</v>
      </c>
    </row>
    <row r="3257" spans="2:4" ht="14.5" x14ac:dyDescent="0.35">
      <c r="B3257" s="119">
        <v>8202</v>
      </c>
      <c r="C3257" s="288" t="s">
        <v>12111</v>
      </c>
      <c r="D3257" s="118" t="s">
        <v>7937</v>
      </c>
    </row>
    <row r="3258" spans="2:4" ht="14.5" x14ac:dyDescent="0.35">
      <c r="B3258" s="119">
        <v>8288</v>
      </c>
      <c r="C3258" s="288" t="s">
        <v>12112</v>
      </c>
      <c r="D3258" s="118" t="s">
        <v>7937</v>
      </c>
    </row>
    <row r="3259" spans="2:4" ht="14.5" x14ac:dyDescent="0.35">
      <c r="B3259" s="119">
        <v>8289</v>
      </c>
      <c r="C3259" s="288" t="s">
        <v>12113</v>
      </c>
      <c r="D3259" s="118" t="s">
        <v>7937</v>
      </c>
    </row>
    <row r="3260" spans="2:4" ht="14.5" x14ac:dyDescent="0.35">
      <c r="B3260" s="119" t="s">
        <v>12114</v>
      </c>
      <c r="C3260" s="288" t="s">
        <v>12115</v>
      </c>
      <c r="D3260" s="118" t="s">
        <v>10787</v>
      </c>
    </row>
    <row r="3261" spans="2:4" ht="14.5" x14ac:dyDescent="0.35">
      <c r="B3261" s="119" t="s">
        <v>12116</v>
      </c>
      <c r="C3261" s="288" t="s">
        <v>12117</v>
      </c>
      <c r="D3261" s="118" t="s">
        <v>10787</v>
      </c>
    </row>
    <row r="3262" spans="2:4" ht="14.5" x14ac:dyDescent="0.35">
      <c r="B3262" s="119" t="s">
        <v>12118</v>
      </c>
      <c r="C3262" s="288" t="s">
        <v>12119</v>
      </c>
      <c r="D3262" s="118" t="s">
        <v>10787</v>
      </c>
    </row>
    <row r="3263" spans="2:4" ht="14.5" x14ac:dyDescent="0.35">
      <c r="B3263" s="119" t="s">
        <v>12120</v>
      </c>
      <c r="C3263" s="288" t="s">
        <v>10872</v>
      </c>
      <c r="D3263" s="118" t="s">
        <v>10787</v>
      </c>
    </row>
    <row r="3264" spans="2:4" ht="14.5" x14ac:dyDescent="0.35">
      <c r="B3264" s="119" t="s">
        <v>12121</v>
      </c>
      <c r="C3264" s="288" t="s">
        <v>841</v>
      </c>
      <c r="D3264" s="118" t="s">
        <v>10787</v>
      </c>
    </row>
    <row r="3265" spans="2:4" ht="14.5" x14ac:dyDescent="0.35">
      <c r="B3265" s="119" t="s">
        <v>12122</v>
      </c>
      <c r="C3265" s="288" t="s">
        <v>12123</v>
      </c>
      <c r="D3265" s="118" t="s">
        <v>10787</v>
      </c>
    </row>
    <row r="3266" spans="2:4" ht="14.5" x14ac:dyDescent="0.35">
      <c r="B3266" s="119" t="s">
        <v>12124</v>
      </c>
      <c r="C3266" s="288" t="s">
        <v>12125</v>
      </c>
      <c r="D3266" s="118" t="s">
        <v>7935</v>
      </c>
    </row>
    <row r="3267" spans="2:4" ht="14.5" x14ac:dyDescent="0.35">
      <c r="B3267" s="119" t="s">
        <v>12126</v>
      </c>
      <c r="C3267" s="288" t="s">
        <v>12127</v>
      </c>
      <c r="D3267" s="118" t="s">
        <v>7935</v>
      </c>
    </row>
    <row r="3268" spans="2:4" ht="14.5" x14ac:dyDescent="0.35">
      <c r="B3268" s="119" t="s">
        <v>12128</v>
      </c>
      <c r="C3268" s="288" t="s">
        <v>12129</v>
      </c>
      <c r="D3268" s="118" t="s">
        <v>7935</v>
      </c>
    </row>
    <row r="3269" spans="2:4" ht="14.5" x14ac:dyDescent="0.35">
      <c r="B3269" s="119" t="s">
        <v>12130</v>
      </c>
      <c r="C3269" s="288" t="s">
        <v>9097</v>
      </c>
      <c r="D3269" s="118" t="s">
        <v>7935</v>
      </c>
    </row>
    <row r="3270" spans="2:4" ht="14.5" x14ac:dyDescent="0.35">
      <c r="B3270" s="119" t="s">
        <v>12131</v>
      </c>
      <c r="C3270" s="288" t="s">
        <v>12132</v>
      </c>
      <c r="D3270" s="118" t="s">
        <v>7935</v>
      </c>
    </row>
    <row r="3271" spans="2:4" ht="14.5" x14ac:dyDescent="0.35">
      <c r="B3271" s="119" t="s">
        <v>12133</v>
      </c>
      <c r="C3271" s="288" t="s">
        <v>5636</v>
      </c>
      <c r="D3271" s="118" t="s">
        <v>7934</v>
      </c>
    </row>
    <row r="3272" spans="2:4" ht="14.5" x14ac:dyDescent="0.35">
      <c r="B3272" s="119">
        <v>993.06</v>
      </c>
      <c r="C3272" s="288" t="s">
        <v>12134</v>
      </c>
      <c r="D3272" s="118" t="s">
        <v>7934</v>
      </c>
    </row>
    <row r="3273" spans="2:4" ht="14.5" x14ac:dyDescent="0.35">
      <c r="B3273" s="119" t="s">
        <v>12135</v>
      </c>
      <c r="C3273" s="288" t="s">
        <v>12136</v>
      </c>
      <c r="D3273" s="118" t="s">
        <v>12077</v>
      </c>
    </row>
    <row r="3274" spans="2:4" ht="14.5" x14ac:dyDescent="0.35">
      <c r="B3274" s="119" t="s">
        <v>12137</v>
      </c>
      <c r="C3274" s="288" t="s">
        <v>12138</v>
      </c>
      <c r="D3274" s="118" t="s">
        <v>12077</v>
      </c>
    </row>
    <row r="3275" spans="2:4" ht="14.5" x14ac:dyDescent="0.35">
      <c r="B3275" s="119" t="s">
        <v>12139</v>
      </c>
      <c r="C3275" s="288" t="s">
        <v>12140</v>
      </c>
      <c r="D3275" s="118" t="s">
        <v>12077</v>
      </c>
    </row>
    <row r="3276" spans="2:4" ht="14.5" x14ac:dyDescent="0.35">
      <c r="B3276" s="119" t="s">
        <v>12141</v>
      </c>
      <c r="C3276" s="288" t="s">
        <v>12142</v>
      </c>
      <c r="D3276" s="118" t="s">
        <v>12077</v>
      </c>
    </row>
    <row r="3277" spans="2:4" ht="14.5" x14ac:dyDescent="0.35">
      <c r="B3277" s="119" t="s">
        <v>12143</v>
      </c>
      <c r="C3277" s="288" t="s">
        <v>12144</v>
      </c>
      <c r="D3277" s="118" t="s">
        <v>12077</v>
      </c>
    </row>
    <row r="3278" spans="2:4" ht="14.5" x14ac:dyDescent="0.35">
      <c r="B3278" s="119" t="s">
        <v>12145</v>
      </c>
      <c r="C3278" s="288" t="s">
        <v>12146</v>
      </c>
      <c r="D3278" s="118" t="s">
        <v>12077</v>
      </c>
    </row>
    <row r="3279" spans="2:4" ht="14.5" x14ac:dyDescent="0.35">
      <c r="B3279" s="119" t="s">
        <v>12147</v>
      </c>
      <c r="C3279" s="288" t="s">
        <v>12148</v>
      </c>
      <c r="D3279" s="118" t="s">
        <v>12077</v>
      </c>
    </row>
    <row r="3280" spans="2:4" ht="14.5" x14ac:dyDescent="0.35">
      <c r="B3280" s="119" t="s">
        <v>12149</v>
      </c>
      <c r="C3280" s="288" t="s">
        <v>12083</v>
      </c>
      <c r="D3280" s="118" t="s">
        <v>12077</v>
      </c>
    </row>
    <row r="3281" spans="2:4" ht="14.5" x14ac:dyDescent="0.35">
      <c r="B3281" s="119" t="s">
        <v>12150</v>
      </c>
      <c r="C3281" s="288" t="s">
        <v>12151</v>
      </c>
      <c r="D3281" s="118" t="s">
        <v>12077</v>
      </c>
    </row>
    <row r="3282" spans="2:4" ht="14.5" x14ac:dyDescent="0.35">
      <c r="B3282" s="119" t="s">
        <v>12152</v>
      </c>
      <c r="C3282" s="288" t="s">
        <v>12153</v>
      </c>
      <c r="D3282" s="118" t="s">
        <v>12077</v>
      </c>
    </row>
    <row r="3283" spans="2:4" ht="14.5" x14ac:dyDescent="0.35">
      <c r="B3283" s="119" t="s">
        <v>12154</v>
      </c>
      <c r="C3283" s="288" t="s">
        <v>12155</v>
      </c>
      <c r="D3283" s="118" t="s">
        <v>12077</v>
      </c>
    </row>
    <row r="3284" spans="2:4" ht="14.5" x14ac:dyDescent="0.35">
      <c r="B3284" s="119" t="s">
        <v>12156</v>
      </c>
      <c r="C3284" s="288" t="s">
        <v>12157</v>
      </c>
      <c r="D3284" s="118" t="s">
        <v>12077</v>
      </c>
    </row>
    <row r="3285" spans="2:4" ht="14.5" x14ac:dyDescent="0.35">
      <c r="B3285" s="119" t="s">
        <v>12158</v>
      </c>
      <c r="C3285" s="288" t="s">
        <v>12159</v>
      </c>
      <c r="D3285" s="118" t="s">
        <v>12077</v>
      </c>
    </row>
    <row r="3286" spans="2:4" ht="14.5" x14ac:dyDescent="0.35">
      <c r="B3286" s="119" t="s">
        <v>12160</v>
      </c>
      <c r="C3286" s="288" t="s">
        <v>12076</v>
      </c>
      <c r="D3286" s="118" t="s">
        <v>12077</v>
      </c>
    </row>
    <row r="3287" spans="2:4" ht="14.5" x14ac:dyDescent="0.35">
      <c r="B3287" s="119" t="s">
        <v>12161</v>
      </c>
      <c r="C3287" s="288" t="s">
        <v>12162</v>
      </c>
      <c r="D3287" s="118" t="s">
        <v>12077</v>
      </c>
    </row>
    <row r="3288" spans="2:4" ht="14.5" x14ac:dyDescent="0.35">
      <c r="B3288" s="119" t="s">
        <v>12163</v>
      </c>
      <c r="C3288" s="288" t="s">
        <v>12164</v>
      </c>
      <c r="D3288" s="118" t="s">
        <v>12077</v>
      </c>
    </row>
    <row r="3289" spans="2:4" ht="14.5" x14ac:dyDescent="0.35">
      <c r="B3289" s="119" t="s">
        <v>12165</v>
      </c>
      <c r="C3289" s="288" t="s">
        <v>12166</v>
      </c>
      <c r="D3289" s="118" t="s">
        <v>12077</v>
      </c>
    </row>
    <row r="3290" spans="2:4" ht="14.5" x14ac:dyDescent="0.35">
      <c r="B3290" s="119" t="s">
        <v>12167</v>
      </c>
      <c r="C3290" s="288" t="s">
        <v>12168</v>
      </c>
      <c r="D3290" s="118" t="s">
        <v>12077</v>
      </c>
    </row>
    <row r="3291" spans="2:4" ht="14.5" x14ac:dyDescent="0.35">
      <c r="B3291" s="119" t="s">
        <v>12169</v>
      </c>
      <c r="C3291" s="288" t="s">
        <v>12170</v>
      </c>
      <c r="D3291" s="118" t="s">
        <v>12077</v>
      </c>
    </row>
    <row r="3292" spans="2:4" ht="14.5" x14ac:dyDescent="0.35">
      <c r="B3292" s="119" t="s">
        <v>12171</v>
      </c>
      <c r="C3292" s="288" t="s">
        <v>12079</v>
      </c>
      <c r="D3292" s="118" t="s">
        <v>12077</v>
      </c>
    </row>
    <row r="3293" spans="2:4" ht="14.5" x14ac:dyDescent="0.35">
      <c r="B3293" s="119" t="s">
        <v>12172</v>
      </c>
      <c r="C3293" s="288" t="s">
        <v>12078</v>
      </c>
      <c r="D3293" s="118" t="s">
        <v>12077</v>
      </c>
    </row>
    <row r="3294" spans="2:4" ht="14.5" x14ac:dyDescent="0.35">
      <c r="B3294" s="119" t="s">
        <v>12173</v>
      </c>
      <c r="C3294" s="288" t="s">
        <v>12174</v>
      </c>
      <c r="D3294" s="118" t="s">
        <v>12077</v>
      </c>
    </row>
    <row r="3295" spans="2:4" ht="14.5" x14ac:dyDescent="0.35">
      <c r="B3295" s="119" t="s">
        <v>12175</v>
      </c>
      <c r="C3295" s="288" t="s">
        <v>12176</v>
      </c>
      <c r="D3295" s="118" t="s">
        <v>12077</v>
      </c>
    </row>
    <row r="3296" spans="2:4" ht="14.5" x14ac:dyDescent="0.35">
      <c r="B3296" s="119" t="s">
        <v>12177</v>
      </c>
      <c r="C3296" s="288" t="s">
        <v>12178</v>
      </c>
      <c r="D3296" s="118" t="s">
        <v>12077</v>
      </c>
    </row>
    <row r="3297" spans="2:4" ht="14.5" x14ac:dyDescent="0.35">
      <c r="B3297" s="119" t="s">
        <v>12179</v>
      </c>
      <c r="C3297" s="288" t="s">
        <v>12079</v>
      </c>
      <c r="D3297" s="118" t="s">
        <v>12077</v>
      </c>
    </row>
    <row r="3298" spans="2:4" ht="14.5" x14ac:dyDescent="0.35">
      <c r="B3298" s="119" t="s">
        <v>12180</v>
      </c>
      <c r="C3298" s="288" t="s">
        <v>12078</v>
      </c>
      <c r="D3298" s="118" t="s">
        <v>12077</v>
      </c>
    </row>
    <row r="3299" spans="2:4" ht="14.5" x14ac:dyDescent="0.35">
      <c r="B3299" s="119" t="s">
        <v>12181</v>
      </c>
      <c r="C3299" s="288" t="s">
        <v>12182</v>
      </c>
      <c r="D3299" s="118" t="s">
        <v>12077</v>
      </c>
    </row>
    <row r="3300" spans="2:4" ht="14.5" x14ac:dyDescent="0.35">
      <c r="B3300" s="119" t="s">
        <v>12183</v>
      </c>
      <c r="C3300" s="288" t="s">
        <v>12184</v>
      </c>
      <c r="D3300" s="118" t="s">
        <v>12077</v>
      </c>
    </row>
    <row r="3301" spans="2:4" ht="14.5" x14ac:dyDescent="0.35">
      <c r="B3301" s="119" t="s">
        <v>12185</v>
      </c>
      <c r="C3301" s="288" t="s">
        <v>12186</v>
      </c>
      <c r="D3301" s="118" t="s">
        <v>12077</v>
      </c>
    </row>
    <row r="3302" spans="2:4" ht="14.5" x14ac:dyDescent="0.35">
      <c r="B3302" s="119" t="s">
        <v>12187</v>
      </c>
      <c r="C3302" s="288" t="s">
        <v>12188</v>
      </c>
      <c r="D3302" s="118" t="s">
        <v>12077</v>
      </c>
    </row>
    <row r="3303" spans="2:4" ht="14.5" x14ac:dyDescent="0.35">
      <c r="B3303" s="119" t="s">
        <v>12189</v>
      </c>
      <c r="C3303" s="288" t="s">
        <v>12190</v>
      </c>
      <c r="D3303" s="118" t="s">
        <v>12077</v>
      </c>
    </row>
    <row r="3304" spans="2:4" ht="14.5" x14ac:dyDescent="0.35">
      <c r="B3304" s="119" t="s">
        <v>12191</v>
      </c>
      <c r="C3304" s="288" t="s">
        <v>12192</v>
      </c>
      <c r="D3304" s="118" t="s">
        <v>12077</v>
      </c>
    </row>
    <row r="3305" spans="2:4" ht="14.5" x14ac:dyDescent="0.35">
      <c r="B3305" s="119" t="s">
        <v>12193</v>
      </c>
      <c r="C3305" s="288" t="s">
        <v>12194</v>
      </c>
      <c r="D3305" s="118" t="s">
        <v>12077</v>
      </c>
    </row>
    <row r="3306" spans="2:4" ht="14.5" x14ac:dyDescent="0.35">
      <c r="B3306" s="119" t="s">
        <v>12195</v>
      </c>
      <c r="C3306" s="288" t="s">
        <v>12196</v>
      </c>
      <c r="D3306" s="118" t="s">
        <v>12197</v>
      </c>
    </row>
    <row r="3307" spans="2:4" ht="14.5" x14ac:dyDescent="0.35">
      <c r="B3307" s="119" t="s">
        <v>12198</v>
      </c>
      <c r="C3307" s="288" t="s">
        <v>12199</v>
      </c>
      <c r="D3307" s="118" t="s">
        <v>12197</v>
      </c>
    </row>
    <row r="3308" spans="2:4" ht="14.5" x14ac:dyDescent="0.35">
      <c r="B3308" s="119" t="s">
        <v>12200</v>
      </c>
      <c r="C3308" s="288" t="s">
        <v>12201</v>
      </c>
      <c r="D3308" s="118" t="s">
        <v>12202</v>
      </c>
    </row>
    <row r="3309" spans="2:4" ht="14.5" x14ac:dyDescent="0.35">
      <c r="B3309" s="119" t="s">
        <v>12203</v>
      </c>
      <c r="C3309" s="288" t="s">
        <v>12204</v>
      </c>
      <c r="D3309" s="118" t="s">
        <v>7943</v>
      </c>
    </row>
    <row r="3310" spans="2:4" ht="14.5" x14ac:dyDescent="0.35">
      <c r="B3310" s="119" t="s">
        <v>12205</v>
      </c>
      <c r="C3310" s="288" t="s">
        <v>12206</v>
      </c>
      <c r="D3310" s="118" t="s">
        <v>12207</v>
      </c>
    </row>
    <row r="3311" spans="2:4" ht="14.5" x14ac:dyDescent="0.35">
      <c r="B3311" s="119" t="s">
        <v>12208</v>
      </c>
      <c r="C3311" s="288" t="s">
        <v>12209</v>
      </c>
      <c r="D3311" s="118" t="s">
        <v>7936</v>
      </c>
    </row>
    <row r="3312" spans="2:4" ht="14.5" x14ac:dyDescent="0.35">
      <c r="B3312" s="119" t="s">
        <v>12210</v>
      </c>
      <c r="C3312" s="288" t="s">
        <v>12211</v>
      </c>
      <c r="D3312" s="118" t="s">
        <v>10787</v>
      </c>
    </row>
    <row r="3313" spans="2:4" ht="14.5" x14ac:dyDescent="0.35">
      <c r="B3313" s="119" t="s">
        <v>12212</v>
      </c>
      <c r="C3313" s="288" t="s">
        <v>12213</v>
      </c>
      <c r="D3313" s="118" t="s">
        <v>12214</v>
      </c>
    </row>
    <row r="3314" spans="2:4" ht="14.5" x14ac:dyDescent="0.35">
      <c r="B3314" s="119" t="s">
        <v>12215</v>
      </c>
      <c r="C3314" s="288" t="s">
        <v>12216</v>
      </c>
      <c r="D3314" s="118" t="s">
        <v>7944</v>
      </c>
    </row>
    <row r="3315" spans="2:4" ht="14.5" x14ac:dyDescent="0.35">
      <c r="B3315" s="119" t="s">
        <v>12217</v>
      </c>
      <c r="C3315" s="288" t="s">
        <v>12218</v>
      </c>
      <c r="D3315" s="118" t="s">
        <v>7944</v>
      </c>
    </row>
    <row r="3316" spans="2:4" ht="14.5" x14ac:dyDescent="0.35">
      <c r="B3316" s="119" t="s">
        <v>12219</v>
      </c>
      <c r="C3316" s="288" t="s">
        <v>12220</v>
      </c>
      <c r="D3316" s="118" t="s">
        <v>7944</v>
      </c>
    </row>
    <row r="3317" spans="2:4" ht="14.5" x14ac:dyDescent="0.35">
      <c r="B3317" s="119" t="s">
        <v>12221</v>
      </c>
      <c r="C3317" s="288" t="s">
        <v>12222</v>
      </c>
      <c r="D3317" s="118" t="s">
        <v>7944</v>
      </c>
    </row>
    <row r="3318" spans="2:4" ht="14.5" x14ac:dyDescent="0.35">
      <c r="B3318" s="119" t="s">
        <v>12223</v>
      </c>
      <c r="C3318" s="288" t="s">
        <v>12224</v>
      </c>
      <c r="D3318" s="118" t="s">
        <v>7944</v>
      </c>
    </row>
    <row r="3319" spans="2:4" ht="14.5" x14ac:dyDescent="0.35">
      <c r="B3319" s="119" t="s">
        <v>12225</v>
      </c>
      <c r="C3319" s="288" t="s">
        <v>12226</v>
      </c>
      <c r="D3319" s="118" t="s">
        <v>10787</v>
      </c>
    </row>
    <row r="3320" spans="2:4" ht="14.5" x14ac:dyDescent="0.35">
      <c r="B3320" s="119" t="s">
        <v>12227</v>
      </c>
      <c r="C3320" s="288" t="s">
        <v>12228</v>
      </c>
      <c r="D3320" s="118" t="s">
        <v>12229</v>
      </c>
    </row>
    <row r="3321" spans="2:4" ht="14.5" x14ac:dyDescent="0.35">
      <c r="B3321" s="119" t="s">
        <v>12230</v>
      </c>
      <c r="C3321" s="288" t="s">
        <v>12231</v>
      </c>
      <c r="D3321" s="118" t="s">
        <v>10787</v>
      </c>
    </row>
    <row r="3322" spans="2:4" ht="14.5" x14ac:dyDescent="0.35">
      <c r="B3322" s="119" t="s">
        <v>12232</v>
      </c>
      <c r="C3322" s="288" t="s">
        <v>12233</v>
      </c>
      <c r="D3322" s="118" t="s">
        <v>12234</v>
      </c>
    </row>
    <row r="3323" spans="2:4" ht="14.5" x14ac:dyDescent="0.35">
      <c r="B3323" s="119" t="s">
        <v>12235</v>
      </c>
      <c r="C3323" s="288" t="s">
        <v>12236</v>
      </c>
      <c r="D3323" s="118" t="s">
        <v>12237</v>
      </c>
    </row>
    <row r="3324" spans="2:4" ht="14.5" x14ac:dyDescent="0.35">
      <c r="B3324" s="119" t="s">
        <v>12238</v>
      </c>
      <c r="C3324" s="288" t="s">
        <v>12239</v>
      </c>
      <c r="D3324" s="118" t="s">
        <v>12237</v>
      </c>
    </row>
    <row r="3325" spans="2:4" ht="14.5" x14ac:dyDescent="0.35">
      <c r="B3325" s="119" t="s">
        <v>12240</v>
      </c>
      <c r="C3325" s="288" t="s">
        <v>12241</v>
      </c>
      <c r="D3325" s="118" t="s">
        <v>12242</v>
      </c>
    </row>
    <row r="3326" spans="2:4" ht="14.5" x14ac:dyDescent="0.35">
      <c r="B3326" s="119" t="s">
        <v>12243</v>
      </c>
      <c r="C3326" s="288" t="s">
        <v>12244</v>
      </c>
      <c r="D3326" s="118" t="s">
        <v>7944</v>
      </c>
    </row>
    <row r="3327" spans="2:4" ht="14.5" x14ac:dyDescent="0.35">
      <c r="B3327" s="119" t="s">
        <v>12245</v>
      </c>
      <c r="C3327" s="288" t="s">
        <v>12246</v>
      </c>
      <c r="D3327" s="118" t="s">
        <v>12247</v>
      </c>
    </row>
    <row r="3328" spans="2:4" ht="14.5" x14ac:dyDescent="0.35">
      <c r="B3328" s="119" t="s">
        <v>12248</v>
      </c>
      <c r="C3328" s="288" t="s">
        <v>12249</v>
      </c>
      <c r="D3328" s="118" t="s">
        <v>12247</v>
      </c>
    </row>
    <row r="3329" spans="2:4" ht="14.5" x14ac:dyDescent="0.35">
      <c r="B3329" s="119" t="s">
        <v>12250</v>
      </c>
      <c r="C3329" s="288" t="s">
        <v>12251</v>
      </c>
      <c r="D3329" s="118" t="s">
        <v>12247</v>
      </c>
    </row>
    <row r="3330" spans="2:4" ht="14.5" x14ac:dyDescent="0.35">
      <c r="B3330" s="119" t="s">
        <v>12252</v>
      </c>
      <c r="C3330" s="288" t="s">
        <v>12253</v>
      </c>
      <c r="D3330" s="118" t="s">
        <v>12247</v>
      </c>
    </row>
    <row r="3331" spans="2:4" ht="14.5" x14ac:dyDescent="0.35">
      <c r="B3331" s="119" t="s">
        <v>12254</v>
      </c>
      <c r="C3331" s="288" t="s">
        <v>12255</v>
      </c>
      <c r="D3331" s="118" t="s">
        <v>12247</v>
      </c>
    </row>
    <row r="3332" spans="2:4" ht="14.5" x14ac:dyDescent="0.35">
      <c r="B3332" s="119" t="s">
        <v>12256</v>
      </c>
      <c r="C3332" s="288" t="s">
        <v>12257</v>
      </c>
      <c r="D3332" s="118" t="s">
        <v>12247</v>
      </c>
    </row>
    <row r="3333" spans="2:4" ht="14.5" x14ac:dyDescent="0.35">
      <c r="B3333" s="119" t="s">
        <v>12258</v>
      </c>
      <c r="C3333" s="288" t="s">
        <v>12259</v>
      </c>
      <c r="D3333" s="118" t="s">
        <v>12247</v>
      </c>
    </row>
    <row r="3334" spans="2:4" ht="14.5" x14ac:dyDescent="0.35">
      <c r="B3334" s="119" t="s">
        <v>12260</v>
      </c>
      <c r="C3334" s="288" t="s">
        <v>12261</v>
      </c>
      <c r="D3334" s="118" t="s">
        <v>12247</v>
      </c>
    </row>
    <row r="3335" spans="2:4" ht="14.5" x14ac:dyDescent="0.35">
      <c r="B3335" s="119" t="s">
        <v>12262</v>
      </c>
      <c r="C3335" s="288" t="s">
        <v>12263</v>
      </c>
      <c r="D3335" s="118" t="s">
        <v>12247</v>
      </c>
    </row>
    <row r="3336" spans="2:4" ht="14.5" x14ac:dyDescent="0.35">
      <c r="B3336" s="119" t="s">
        <v>12264</v>
      </c>
      <c r="C3336" s="288" t="s">
        <v>12265</v>
      </c>
      <c r="D3336" s="118" t="s">
        <v>12247</v>
      </c>
    </row>
    <row r="3337" spans="2:4" ht="14.5" x14ac:dyDescent="0.35">
      <c r="B3337" s="119" t="s">
        <v>12266</v>
      </c>
      <c r="C3337" s="288" t="s">
        <v>12267</v>
      </c>
      <c r="D3337" s="118" t="s">
        <v>12247</v>
      </c>
    </row>
    <row r="3338" spans="2:4" ht="14.5" x14ac:dyDescent="0.35">
      <c r="B3338" s="119" t="s">
        <v>12268</v>
      </c>
      <c r="C3338" s="288" t="s">
        <v>12269</v>
      </c>
      <c r="D3338" s="118" t="s">
        <v>12270</v>
      </c>
    </row>
    <row r="3339" spans="2:4" ht="14.5" x14ac:dyDescent="0.35">
      <c r="B3339" s="119" t="s">
        <v>12271</v>
      </c>
      <c r="C3339" s="288" t="s">
        <v>12272</v>
      </c>
      <c r="D3339" s="118" t="s">
        <v>7944</v>
      </c>
    </row>
    <row r="3340" spans="2:4" ht="14.5" x14ac:dyDescent="0.35">
      <c r="B3340" s="119" t="s">
        <v>12273</v>
      </c>
      <c r="C3340" s="288" t="s">
        <v>12274</v>
      </c>
      <c r="D3340" s="118" t="s">
        <v>7944</v>
      </c>
    </row>
    <row r="3341" spans="2:4" ht="14.5" x14ac:dyDescent="0.35">
      <c r="B3341" s="119" t="s">
        <v>12275</v>
      </c>
      <c r="C3341" s="288" t="s">
        <v>12276</v>
      </c>
      <c r="D3341" s="118" t="s">
        <v>7936</v>
      </c>
    </row>
    <row r="3342" spans="2:4" ht="14.5" x14ac:dyDescent="0.35">
      <c r="B3342" s="119" t="s">
        <v>12277</v>
      </c>
      <c r="C3342" s="288" t="s">
        <v>12278</v>
      </c>
      <c r="D3342" s="118" t="s">
        <v>7936</v>
      </c>
    </row>
    <row r="3343" spans="2:4" ht="14.5" x14ac:dyDescent="0.35">
      <c r="B3343" s="119" t="s">
        <v>12279</v>
      </c>
      <c r="C3343" s="288" t="s">
        <v>12280</v>
      </c>
      <c r="D3343" s="118" t="s">
        <v>7936</v>
      </c>
    </row>
    <row r="3344" spans="2:4" ht="14.5" x14ac:dyDescent="0.35">
      <c r="B3344" s="119" t="s">
        <v>12281</v>
      </c>
      <c r="C3344" s="288" t="s">
        <v>12282</v>
      </c>
      <c r="D3344" s="118" t="s">
        <v>7936</v>
      </c>
    </row>
    <row r="3345" spans="2:4" ht="14.5" x14ac:dyDescent="0.35">
      <c r="B3345" s="119" t="s">
        <v>12283</v>
      </c>
      <c r="C3345" s="288" t="s">
        <v>12284</v>
      </c>
      <c r="D3345" s="118" t="s">
        <v>7936</v>
      </c>
    </row>
    <row r="3346" spans="2:4" ht="14.5" x14ac:dyDescent="0.35">
      <c r="B3346" s="119" t="s">
        <v>12285</v>
      </c>
      <c r="C3346" s="288" t="s">
        <v>12286</v>
      </c>
      <c r="D3346" s="118" t="s">
        <v>7936</v>
      </c>
    </row>
    <row r="3347" spans="2:4" ht="14.5" x14ac:dyDescent="0.35">
      <c r="B3347" s="119" t="s">
        <v>12287</v>
      </c>
      <c r="C3347" s="288" t="s">
        <v>12288</v>
      </c>
      <c r="D3347" s="118" t="s">
        <v>7936</v>
      </c>
    </row>
    <row r="3348" spans="2:4" ht="14.5" x14ac:dyDescent="0.35">
      <c r="B3348" s="119" t="s">
        <v>12289</v>
      </c>
      <c r="C3348" s="288" t="s">
        <v>12290</v>
      </c>
      <c r="D3348" s="118" t="s">
        <v>7936</v>
      </c>
    </row>
    <row r="3349" spans="2:4" ht="14.5" x14ac:dyDescent="0.35">
      <c r="B3349" s="119" t="s">
        <v>12291</v>
      </c>
      <c r="C3349" s="288" t="s">
        <v>12292</v>
      </c>
      <c r="D3349" s="118" t="s">
        <v>7936</v>
      </c>
    </row>
    <row r="3350" spans="2:4" ht="14.5" x14ac:dyDescent="0.35">
      <c r="B3350" s="119" t="s">
        <v>12293</v>
      </c>
      <c r="C3350" s="288" t="s">
        <v>12294</v>
      </c>
      <c r="D3350" s="118" t="s">
        <v>7936</v>
      </c>
    </row>
    <row r="3351" spans="2:4" ht="14.5" x14ac:dyDescent="0.35">
      <c r="B3351" s="119" t="s">
        <v>12295</v>
      </c>
      <c r="C3351" s="288" t="s">
        <v>12296</v>
      </c>
      <c r="D3351" s="118" t="s">
        <v>7936</v>
      </c>
    </row>
    <row r="3352" spans="2:4" ht="14.5" x14ac:dyDescent="0.35">
      <c r="B3352" s="119" t="s">
        <v>12297</v>
      </c>
      <c r="C3352" s="288" t="s">
        <v>12298</v>
      </c>
      <c r="D3352" s="118" t="s">
        <v>7936</v>
      </c>
    </row>
    <row r="3353" spans="2:4" ht="14.5" x14ac:dyDescent="0.35">
      <c r="B3353" s="119" t="s">
        <v>12299</v>
      </c>
      <c r="C3353" s="288" t="s">
        <v>12300</v>
      </c>
      <c r="D3353" s="118" t="s">
        <v>7936</v>
      </c>
    </row>
    <row r="3354" spans="2:4" ht="14.5" x14ac:dyDescent="0.35">
      <c r="B3354" s="119" t="s">
        <v>12301</v>
      </c>
      <c r="C3354" s="288" t="s">
        <v>12302</v>
      </c>
      <c r="D3354" s="118" t="s">
        <v>7936</v>
      </c>
    </row>
    <row r="3355" spans="2:4" ht="14.5" x14ac:dyDescent="0.35">
      <c r="B3355" s="119" t="s">
        <v>12303</v>
      </c>
      <c r="C3355" s="288" t="s">
        <v>12304</v>
      </c>
      <c r="D3355" s="118" t="s">
        <v>7936</v>
      </c>
    </row>
    <row r="3356" spans="2:4" ht="14.5" x14ac:dyDescent="0.35">
      <c r="B3356" s="119" t="s">
        <v>12305</v>
      </c>
      <c r="C3356" s="288" t="s">
        <v>12306</v>
      </c>
      <c r="D3356" s="118" t="s">
        <v>7936</v>
      </c>
    </row>
    <row r="3357" spans="2:4" ht="14.5" x14ac:dyDescent="0.35">
      <c r="B3357" s="119" t="s">
        <v>12307</v>
      </c>
      <c r="C3357" s="288" t="s">
        <v>3709</v>
      </c>
      <c r="D3357" s="118" t="s">
        <v>7936</v>
      </c>
    </row>
    <row r="3358" spans="2:4" ht="14.5" x14ac:dyDescent="0.35">
      <c r="B3358" s="119" t="s">
        <v>12308</v>
      </c>
      <c r="C3358" s="288" t="s">
        <v>10949</v>
      </c>
      <c r="D3358" s="118" t="s">
        <v>7936</v>
      </c>
    </row>
    <row r="3359" spans="2:4" ht="14.5" x14ac:dyDescent="0.35">
      <c r="B3359" s="119" t="s">
        <v>12309</v>
      </c>
      <c r="C3359" s="288" t="s">
        <v>12310</v>
      </c>
      <c r="D3359" s="118" t="s">
        <v>7936</v>
      </c>
    </row>
    <row r="3360" spans="2:4" ht="14.5" x14ac:dyDescent="0.35">
      <c r="B3360" s="119" t="s">
        <v>12311</v>
      </c>
      <c r="C3360" s="288" t="s">
        <v>11826</v>
      </c>
      <c r="D3360" s="118" t="s">
        <v>7936</v>
      </c>
    </row>
    <row r="3361" spans="2:4" ht="14.5" x14ac:dyDescent="0.35">
      <c r="B3361" s="119" t="s">
        <v>12312</v>
      </c>
      <c r="C3361" s="288" t="s">
        <v>12313</v>
      </c>
      <c r="D3361" s="118" t="s">
        <v>7936</v>
      </c>
    </row>
    <row r="3362" spans="2:4" ht="14.5" x14ac:dyDescent="0.35">
      <c r="B3362" s="119" t="s">
        <v>12314</v>
      </c>
      <c r="C3362" s="288" t="s">
        <v>12315</v>
      </c>
      <c r="D3362" s="118" t="s">
        <v>7936</v>
      </c>
    </row>
    <row r="3363" spans="2:4" ht="14.5" x14ac:dyDescent="0.35">
      <c r="B3363" s="119" t="s">
        <v>12316</v>
      </c>
      <c r="C3363" s="288" t="s">
        <v>12317</v>
      </c>
      <c r="D3363" s="118" t="s">
        <v>7936</v>
      </c>
    </row>
    <row r="3364" spans="2:4" ht="14.5" x14ac:dyDescent="0.35">
      <c r="B3364" s="119" t="s">
        <v>12318</v>
      </c>
      <c r="C3364" s="288" t="s">
        <v>12319</v>
      </c>
      <c r="D3364" s="118" t="s">
        <v>7936</v>
      </c>
    </row>
    <row r="3365" spans="2:4" ht="14.5" x14ac:dyDescent="0.35">
      <c r="B3365" s="119" t="s">
        <v>12320</v>
      </c>
      <c r="C3365" s="288" t="s">
        <v>6311</v>
      </c>
      <c r="D3365" s="118" t="s">
        <v>7936</v>
      </c>
    </row>
    <row r="3366" spans="2:4" ht="14.5" x14ac:dyDescent="0.35">
      <c r="B3366" s="119" t="s">
        <v>12321</v>
      </c>
      <c r="C3366" s="288" t="s">
        <v>12322</v>
      </c>
      <c r="D3366" s="118" t="s">
        <v>7936</v>
      </c>
    </row>
    <row r="3367" spans="2:4" ht="14.5" x14ac:dyDescent="0.35">
      <c r="B3367" s="119" t="s">
        <v>12323</v>
      </c>
      <c r="C3367" s="288" t="s">
        <v>6257</v>
      </c>
      <c r="D3367" s="118" t="s">
        <v>7936</v>
      </c>
    </row>
    <row r="3368" spans="2:4" ht="14.5" x14ac:dyDescent="0.35">
      <c r="B3368" s="119" t="s">
        <v>12324</v>
      </c>
      <c r="C3368" s="288" t="s">
        <v>12325</v>
      </c>
      <c r="D3368" s="118" t="s">
        <v>7936</v>
      </c>
    </row>
    <row r="3369" spans="2:4" ht="14.5" x14ac:dyDescent="0.35">
      <c r="B3369" s="119" t="s">
        <v>12326</v>
      </c>
      <c r="C3369" s="288" t="s">
        <v>12327</v>
      </c>
      <c r="D3369" s="118" t="s">
        <v>7936</v>
      </c>
    </row>
    <row r="3370" spans="2:4" ht="14.5" x14ac:dyDescent="0.35">
      <c r="B3370" s="119" t="s">
        <v>12328</v>
      </c>
      <c r="C3370" s="288" t="s">
        <v>12329</v>
      </c>
      <c r="D3370" s="118" t="s">
        <v>7936</v>
      </c>
    </row>
    <row r="3371" spans="2:4" ht="14.5" x14ac:dyDescent="0.35">
      <c r="B3371" s="119" t="s">
        <v>12330</v>
      </c>
      <c r="C3371" s="288" t="s">
        <v>12331</v>
      </c>
      <c r="D3371" s="118" t="s">
        <v>7936</v>
      </c>
    </row>
    <row r="3372" spans="2:4" ht="14.5" x14ac:dyDescent="0.35">
      <c r="B3372" s="119" t="s">
        <v>12332</v>
      </c>
      <c r="C3372" s="288" t="s">
        <v>12333</v>
      </c>
      <c r="D3372" s="118" t="s">
        <v>7936</v>
      </c>
    </row>
    <row r="3373" spans="2:4" ht="14.5" x14ac:dyDescent="0.35">
      <c r="B3373" s="119" t="s">
        <v>12334</v>
      </c>
      <c r="C3373" s="288" t="s">
        <v>12335</v>
      </c>
      <c r="D3373" s="118" t="s">
        <v>7936</v>
      </c>
    </row>
    <row r="3374" spans="2:4" ht="14.5" x14ac:dyDescent="0.35">
      <c r="B3374" s="119" t="s">
        <v>12336</v>
      </c>
      <c r="C3374" s="288" t="s">
        <v>12337</v>
      </c>
      <c r="D3374" s="118" t="s">
        <v>7936</v>
      </c>
    </row>
    <row r="3375" spans="2:4" ht="14.5" x14ac:dyDescent="0.35">
      <c r="B3375" s="119" t="s">
        <v>12338</v>
      </c>
      <c r="C3375" s="288" t="s">
        <v>12339</v>
      </c>
      <c r="D3375" s="118" t="s">
        <v>7936</v>
      </c>
    </row>
    <row r="3376" spans="2:4" ht="14.5" x14ac:dyDescent="0.35">
      <c r="B3376" s="119" t="s">
        <v>12340</v>
      </c>
      <c r="C3376" s="288" t="s">
        <v>12341</v>
      </c>
      <c r="D3376" s="118" t="s">
        <v>7936</v>
      </c>
    </row>
    <row r="3377" spans="2:4" ht="14.5" x14ac:dyDescent="0.35">
      <c r="B3377" s="119" t="s">
        <v>12342</v>
      </c>
      <c r="C3377" s="288" t="s">
        <v>12343</v>
      </c>
      <c r="D3377" s="118" t="s">
        <v>10787</v>
      </c>
    </row>
    <row r="3378" spans="2:4" ht="14.5" x14ac:dyDescent="0.35">
      <c r="B3378" s="119" t="s">
        <v>12344</v>
      </c>
      <c r="C3378" s="288" t="s">
        <v>12345</v>
      </c>
      <c r="D3378" s="118" t="s">
        <v>10787</v>
      </c>
    </row>
    <row r="3379" spans="2:4" ht="14.5" x14ac:dyDescent="0.35">
      <c r="B3379" s="119" t="s">
        <v>12346</v>
      </c>
      <c r="C3379" s="288" t="s">
        <v>12347</v>
      </c>
      <c r="D3379" s="118" t="s">
        <v>10787</v>
      </c>
    </row>
    <row r="3380" spans="2:4" ht="14.5" x14ac:dyDescent="0.35">
      <c r="B3380" s="119" t="s">
        <v>12348</v>
      </c>
      <c r="C3380" s="288" t="s">
        <v>12349</v>
      </c>
      <c r="D3380" s="118" t="s">
        <v>10787</v>
      </c>
    </row>
    <row r="3381" spans="2:4" ht="14.5" x14ac:dyDescent="0.35">
      <c r="B3381" s="119" t="s">
        <v>12350</v>
      </c>
      <c r="C3381" s="288" t="s">
        <v>12351</v>
      </c>
      <c r="D3381" s="118" t="s">
        <v>10787</v>
      </c>
    </row>
    <row r="3382" spans="2:4" ht="14.5" x14ac:dyDescent="0.35">
      <c r="B3382" s="119" t="s">
        <v>12352</v>
      </c>
      <c r="C3382" s="288" t="s">
        <v>12353</v>
      </c>
      <c r="D3382" s="118" t="s">
        <v>7936</v>
      </c>
    </row>
    <row r="3383" spans="2:4" ht="14.5" x14ac:dyDescent="0.35">
      <c r="B3383" s="119" t="s">
        <v>12354</v>
      </c>
      <c r="C3383" s="288" t="s">
        <v>12355</v>
      </c>
      <c r="D3383" s="118" t="s">
        <v>12237</v>
      </c>
    </row>
    <row r="3384" spans="2:4" ht="14.5" x14ac:dyDescent="0.35">
      <c r="B3384" s="119" t="s">
        <v>12356</v>
      </c>
      <c r="C3384" s="288" t="s">
        <v>12357</v>
      </c>
      <c r="D3384" s="118" t="s">
        <v>7936</v>
      </c>
    </row>
    <row r="3385" spans="2:4" ht="14.5" x14ac:dyDescent="0.35">
      <c r="B3385" s="119" t="s">
        <v>12358</v>
      </c>
      <c r="C3385" s="288" t="s">
        <v>12359</v>
      </c>
      <c r="D3385" s="118" t="s">
        <v>12270</v>
      </c>
    </row>
    <row r="3386" spans="2:4" ht="14.5" x14ac:dyDescent="0.35">
      <c r="B3386" s="119" t="s">
        <v>12360</v>
      </c>
      <c r="C3386" s="288" t="s">
        <v>12361</v>
      </c>
      <c r="D3386" s="118" t="s">
        <v>12362</v>
      </c>
    </row>
    <row r="3387" spans="2:4" ht="14.5" x14ac:dyDescent="0.35">
      <c r="B3387" s="119" t="s">
        <v>12363</v>
      </c>
      <c r="C3387" s="288" t="s">
        <v>12364</v>
      </c>
      <c r="D3387" s="118" t="s">
        <v>12365</v>
      </c>
    </row>
    <row r="3388" spans="2:4" ht="14.5" x14ac:dyDescent="0.35">
      <c r="B3388" s="119" t="s">
        <v>12366</v>
      </c>
      <c r="C3388" s="288" t="s">
        <v>12367</v>
      </c>
      <c r="D3388" s="118" t="s">
        <v>12365</v>
      </c>
    </row>
    <row r="3389" spans="2:4" ht="14.5" x14ac:dyDescent="0.35">
      <c r="B3389" s="119" t="s">
        <v>12368</v>
      </c>
      <c r="C3389" s="288" t="s">
        <v>12369</v>
      </c>
      <c r="D3389" s="118" t="s">
        <v>12370</v>
      </c>
    </row>
    <row r="3390" spans="2:4" ht="14.5" x14ac:dyDescent="0.35">
      <c r="B3390" s="119" t="s">
        <v>12371</v>
      </c>
      <c r="C3390" s="288" t="s">
        <v>12372</v>
      </c>
      <c r="D3390" s="118" t="s">
        <v>12370</v>
      </c>
    </row>
    <row r="3391" spans="2:4" ht="14.5" x14ac:dyDescent="0.35">
      <c r="B3391" s="119" t="s">
        <v>12373</v>
      </c>
      <c r="C3391" s="288" t="s">
        <v>12374</v>
      </c>
      <c r="D3391" s="118" t="s">
        <v>10787</v>
      </c>
    </row>
    <row r="3392" spans="2:4" ht="14.5" x14ac:dyDescent="0.35">
      <c r="B3392" s="119" t="s">
        <v>12375</v>
      </c>
      <c r="C3392" s="288" t="s">
        <v>12376</v>
      </c>
      <c r="D3392" s="118" t="s">
        <v>12370</v>
      </c>
    </row>
    <row r="3393" spans="2:4" ht="14.5" x14ac:dyDescent="0.35">
      <c r="B3393" s="119" t="s">
        <v>12377</v>
      </c>
      <c r="C3393" s="288" t="s">
        <v>12378</v>
      </c>
      <c r="D3393" s="118" t="s">
        <v>12379</v>
      </c>
    </row>
    <row r="3394" spans="2:4" ht="14.5" x14ac:dyDescent="0.35">
      <c r="B3394" s="119" t="s">
        <v>12380</v>
      </c>
      <c r="C3394" s="288" t="s">
        <v>12381</v>
      </c>
      <c r="D3394" s="118" t="s">
        <v>12379</v>
      </c>
    </row>
    <row r="3395" spans="2:4" ht="14.5" x14ac:dyDescent="0.35">
      <c r="B3395" s="119" t="s">
        <v>12382</v>
      </c>
      <c r="C3395" s="288" t="s">
        <v>12383</v>
      </c>
      <c r="D3395" s="118" t="s">
        <v>10787</v>
      </c>
    </row>
    <row r="3396" spans="2:4" ht="14.5" x14ac:dyDescent="0.35">
      <c r="B3396" s="119" t="s">
        <v>12384</v>
      </c>
      <c r="C3396" s="288" t="s">
        <v>12385</v>
      </c>
      <c r="D3396" s="118" t="s">
        <v>7943</v>
      </c>
    </row>
    <row r="3397" spans="2:4" ht="14.5" x14ac:dyDescent="0.35">
      <c r="B3397" s="119" t="s">
        <v>12386</v>
      </c>
      <c r="C3397" s="288" t="s">
        <v>12387</v>
      </c>
      <c r="D3397" s="118" t="s">
        <v>7944</v>
      </c>
    </row>
    <row r="3398" spans="2:4" ht="14.5" x14ac:dyDescent="0.35">
      <c r="B3398" s="119" t="s">
        <v>12388</v>
      </c>
      <c r="C3398" s="288" t="s">
        <v>12389</v>
      </c>
      <c r="D3398" s="118" t="s">
        <v>7944</v>
      </c>
    </row>
    <row r="3399" spans="2:4" ht="14.5" x14ac:dyDescent="0.35">
      <c r="B3399" s="119" t="s">
        <v>12390</v>
      </c>
      <c r="C3399" s="288" t="s">
        <v>12391</v>
      </c>
      <c r="D3399" s="118" t="s">
        <v>7944</v>
      </c>
    </row>
    <row r="3400" spans="2:4" ht="14.5" x14ac:dyDescent="0.35">
      <c r="B3400" s="119" t="s">
        <v>12392</v>
      </c>
      <c r="C3400" s="288" t="s">
        <v>12393</v>
      </c>
      <c r="D3400" s="118" t="s">
        <v>7944</v>
      </c>
    </row>
    <row r="3401" spans="2:4" ht="14.5" x14ac:dyDescent="0.35">
      <c r="B3401" s="119" t="s">
        <v>12394</v>
      </c>
      <c r="C3401" s="288" t="s">
        <v>12395</v>
      </c>
      <c r="D3401" s="118" t="s">
        <v>7944</v>
      </c>
    </row>
    <row r="3402" spans="2:4" ht="14.5" x14ac:dyDescent="0.35">
      <c r="B3402" s="119" t="s">
        <v>12396</v>
      </c>
      <c r="C3402" s="288" t="s">
        <v>12397</v>
      </c>
      <c r="D3402" s="118" t="s">
        <v>7944</v>
      </c>
    </row>
    <row r="3403" spans="2:4" ht="14.5" x14ac:dyDescent="0.35">
      <c r="B3403" s="119" t="s">
        <v>12398</v>
      </c>
      <c r="C3403" s="288" t="s">
        <v>12399</v>
      </c>
      <c r="D3403" s="118" t="s">
        <v>7944</v>
      </c>
    </row>
    <row r="3404" spans="2:4" ht="14.5" x14ac:dyDescent="0.35">
      <c r="B3404" s="119" t="s">
        <v>12400</v>
      </c>
      <c r="C3404" s="288" t="s">
        <v>12401</v>
      </c>
      <c r="D3404" s="118" t="s">
        <v>7944</v>
      </c>
    </row>
    <row r="3405" spans="2:4" ht="14.5" x14ac:dyDescent="0.35">
      <c r="B3405" s="119" t="s">
        <v>12402</v>
      </c>
      <c r="C3405" s="288" t="s">
        <v>12403</v>
      </c>
      <c r="D3405" s="118" t="s">
        <v>7944</v>
      </c>
    </row>
    <row r="3406" spans="2:4" ht="14.5" x14ac:dyDescent="0.35">
      <c r="B3406" s="119" t="s">
        <v>12404</v>
      </c>
      <c r="C3406" s="288" t="s">
        <v>12405</v>
      </c>
      <c r="D3406" s="118" t="s">
        <v>7944</v>
      </c>
    </row>
    <row r="3407" spans="2:4" ht="14.5" x14ac:dyDescent="0.35">
      <c r="B3407" s="119" t="s">
        <v>12406</v>
      </c>
      <c r="C3407" s="288" t="s">
        <v>12407</v>
      </c>
      <c r="D3407" s="118" t="s">
        <v>7944</v>
      </c>
    </row>
    <row r="3408" spans="2:4" ht="14.5" x14ac:dyDescent="0.35">
      <c r="B3408" s="119" t="s">
        <v>12408</v>
      </c>
      <c r="C3408" s="288" t="s">
        <v>12409</v>
      </c>
      <c r="D3408" s="118" t="s">
        <v>7944</v>
      </c>
    </row>
    <row r="3409" spans="2:4" ht="14.5" x14ac:dyDescent="0.35">
      <c r="B3409" s="119" t="s">
        <v>12410</v>
      </c>
      <c r="C3409" s="288" t="s">
        <v>12411</v>
      </c>
      <c r="D3409" s="118" t="s">
        <v>7944</v>
      </c>
    </row>
    <row r="3410" spans="2:4" ht="14.5" x14ac:dyDescent="0.35">
      <c r="B3410" s="119" t="s">
        <v>12412</v>
      </c>
      <c r="C3410" s="288" t="s">
        <v>12413</v>
      </c>
      <c r="D3410" s="118" t="s">
        <v>7944</v>
      </c>
    </row>
    <row r="3411" spans="2:4" ht="14.5" x14ac:dyDescent="0.35">
      <c r="B3411" s="119" t="s">
        <v>12414</v>
      </c>
      <c r="C3411" s="288" t="s">
        <v>12415</v>
      </c>
      <c r="D3411" s="118" t="s">
        <v>7944</v>
      </c>
    </row>
    <row r="3412" spans="2:4" ht="14.5" x14ac:dyDescent="0.35">
      <c r="B3412" s="119" t="s">
        <v>12416</v>
      </c>
      <c r="C3412" s="288" t="s">
        <v>12417</v>
      </c>
      <c r="D3412" s="118" t="s">
        <v>7944</v>
      </c>
    </row>
    <row r="3413" spans="2:4" ht="14.5" x14ac:dyDescent="0.35">
      <c r="B3413" s="119" t="s">
        <v>12418</v>
      </c>
      <c r="C3413" s="288" t="s">
        <v>12419</v>
      </c>
      <c r="D3413" s="118" t="s">
        <v>7944</v>
      </c>
    </row>
    <row r="3414" spans="2:4" ht="14.5" x14ac:dyDescent="0.35">
      <c r="B3414" s="119" t="s">
        <v>12420</v>
      </c>
      <c r="C3414" s="288" t="s">
        <v>12421</v>
      </c>
      <c r="D3414" s="118" t="s">
        <v>7944</v>
      </c>
    </row>
    <row r="3415" spans="2:4" ht="14.5" x14ac:dyDescent="0.35">
      <c r="B3415" s="119" t="s">
        <v>12422</v>
      </c>
      <c r="C3415" s="288" t="s">
        <v>12423</v>
      </c>
      <c r="D3415" s="118" t="s">
        <v>7944</v>
      </c>
    </row>
    <row r="3416" spans="2:4" ht="14.5" x14ac:dyDescent="0.35">
      <c r="B3416" s="119" t="s">
        <v>12424</v>
      </c>
      <c r="C3416" s="288" t="s">
        <v>12425</v>
      </c>
      <c r="D3416" s="118" t="s">
        <v>7944</v>
      </c>
    </row>
    <row r="3417" spans="2:4" ht="14.5" x14ac:dyDescent="0.35">
      <c r="B3417" s="119" t="s">
        <v>12426</v>
      </c>
      <c r="C3417" s="288" t="s">
        <v>5452</v>
      </c>
      <c r="D3417" s="118" t="s">
        <v>7944</v>
      </c>
    </row>
    <row r="3418" spans="2:4" ht="14.5" x14ac:dyDescent="0.35">
      <c r="B3418" s="119" t="s">
        <v>12427</v>
      </c>
      <c r="C3418" s="288" t="s">
        <v>12428</v>
      </c>
      <c r="D3418" s="118" t="s">
        <v>7944</v>
      </c>
    </row>
    <row r="3419" spans="2:4" ht="14.5" x14ac:dyDescent="0.35">
      <c r="B3419" s="119" t="s">
        <v>12429</v>
      </c>
      <c r="C3419" s="288" t="s">
        <v>12430</v>
      </c>
      <c r="D3419" s="118" t="s">
        <v>7944</v>
      </c>
    </row>
    <row r="3420" spans="2:4" ht="14.5" x14ac:dyDescent="0.35">
      <c r="B3420" s="119" t="s">
        <v>12431</v>
      </c>
      <c r="C3420" s="288" t="s">
        <v>12432</v>
      </c>
      <c r="D3420" s="118" t="s">
        <v>7944</v>
      </c>
    </row>
    <row r="3421" spans="2:4" ht="14.5" x14ac:dyDescent="0.35">
      <c r="B3421" s="119" t="s">
        <v>12433</v>
      </c>
      <c r="C3421" s="288" t="s">
        <v>12434</v>
      </c>
      <c r="D3421" s="118" t="s">
        <v>7944</v>
      </c>
    </row>
    <row r="3422" spans="2:4" ht="14.5" x14ac:dyDescent="0.35">
      <c r="B3422" s="119" t="s">
        <v>12435</v>
      </c>
      <c r="C3422" s="288" t="s">
        <v>12436</v>
      </c>
      <c r="D3422" s="118" t="s">
        <v>7944</v>
      </c>
    </row>
    <row r="3423" spans="2:4" ht="14.5" x14ac:dyDescent="0.35">
      <c r="B3423" s="119" t="s">
        <v>12437</v>
      </c>
      <c r="C3423" s="288" t="s">
        <v>12438</v>
      </c>
      <c r="D3423" s="118" t="s">
        <v>7944</v>
      </c>
    </row>
    <row r="3424" spans="2:4" ht="14.5" x14ac:dyDescent="0.35">
      <c r="B3424" s="119" t="s">
        <v>12439</v>
      </c>
      <c r="C3424" s="288" t="s">
        <v>12440</v>
      </c>
      <c r="D3424" s="118" t="s">
        <v>7944</v>
      </c>
    </row>
    <row r="3425" spans="2:4" ht="14.5" x14ac:dyDescent="0.35">
      <c r="B3425" s="119" t="s">
        <v>12441</v>
      </c>
      <c r="C3425" s="288" t="s">
        <v>12442</v>
      </c>
      <c r="D3425" s="118" t="s">
        <v>7944</v>
      </c>
    </row>
    <row r="3426" spans="2:4" ht="14.5" x14ac:dyDescent="0.35">
      <c r="B3426" s="119" t="s">
        <v>12443</v>
      </c>
      <c r="C3426" s="288" t="s">
        <v>12444</v>
      </c>
      <c r="D3426" s="118" t="s">
        <v>7944</v>
      </c>
    </row>
    <row r="3427" spans="2:4" ht="14.5" x14ac:dyDescent="0.35">
      <c r="B3427" s="119" t="s">
        <v>12445</v>
      </c>
      <c r="C3427" s="288" t="s">
        <v>12446</v>
      </c>
      <c r="D3427" s="118" t="s">
        <v>7944</v>
      </c>
    </row>
    <row r="3428" spans="2:4" ht="14.5" x14ac:dyDescent="0.35">
      <c r="B3428" s="119" t="s">
        <v>12447</v>
      </c>
      <c r="C3428" s="288" t="s">
        <v>12448</v>
      </c>
      <c r="D3428" s="118" t="s">
        <v>7944</v>
      </c>
    </row>
    <row r="3429" spans="2:4" ht="14.5" x14ac:dyDescent="0.35">
      <c r="B3429" s="119" t="s">
        <v>12449</v>
      </c>
      <c r="C3429" s="288" t="s">
        <v>12450</v>
      </c>
      <c r="D3429" s="118" t="s">
        <v>7944</v>
      </c>
    </row>
    <row r="3430" spans="2:4" ht="14.5" x14ac:dyDescent="0.35">
      <c r="B3430" s="119" t="s">
        <v>12451</v>
      </c>
      <c r="C3430" s="288" t="s">
        <v>12452</v>
      </c>
      <c r="D3430" s="118" t="s">
        <v>7944</v>
      </c>
    </row>
    <row r="3431" spans="2:4" ht="14.5" x14ac:dyDescent="0.35">
      <c r="B3431" s="119" t="s">
        <v>12453</v>
      </c>
      <c r="C3431" s="288" t="s">
        <v>12454</v>
      </c>
      <c r="D3431" s="118" t="s">
        <v>7944</v>
      </c>
    </row>
    <row r="3432" spans="2:4" ht="14.5" x14ac:dyDescent="0.35">
      <c r="B3432" s="119" t="s">
        <v>12455</v>
      </c>
      <c r="C3432" s="288" t="s">
        <v>12456</v>
      </c>
      <c r="D3432" s="118" t="s">
        <v>7944</v>
      </c>
    </row>
    <row r="3433" spans="2:4" ht="14.5" x14ac:dyDescent="0.35">
      <c r="B3433" s="119" t="s">
        <v>12457</v>
      </c>
      <c r="C3433" s="288" t="s">
        <v>12458</v>
      </c>
      <c r="D3433" s="118" t="s">
        <v>7944</v>
      </c>
    </row>
    <row r="3434" spans="2:4" ht="14.5" x14ac:dyDescent="0.35">
      <c r="B3434" s="119" t="s">
        <v>12459</v>
      </c>
      <c r="C3434" s="288" t="s">
        <v>12460</v>
      </c>
      <c r="D3434" s="118" t="s">
        <v>7944</v>
      </c>
    </row>
    <row r="3435" spans="2:4" ht="14.5" x14ac:dyDescent="0.35">
      <c r="B3435" s="119" t="s">
        <v>12461</v>
      </c>
      <c r="C3435" s="288" t="s">
        <v>12460</v>
      </c>
      <c r="D3435" s="118" t="s">
        <v>7944</v>
      </c>
    </row>
    <row r="3436" spans="2:4" ht="14.5" x14ac:dyDescent="0.35">
      <c r="B3436" s="119" t="s">
        <v>12462</v>
      </c>
      <c r="C3436" s="288" t="s">
        <v>12463</v>
      </c>
      <c r="D3436" s="118" t="s">
        <v>7944</v>
      </c>
    </row>
    <row r="3437" spans="2:4" ht="14.5" x14ac:dyDescent="0.35">
      <c r="B3437" s="119" t="s">
        <v>12464</v>
      </c>
      <c r="C3437" s="288" t="s">
        <v>4024</v>
      </c>
      <c r="D3437" s="118" t="s">
        <v>7944</v>
      </c>
    </row>
    <row r="3438" spans="2:4" ht="14.5" x14ac:dyDescent="0.35">
      <c r="B3438" s="119" t="s">
        <v>12465</v>
      </c>
      <c r="C3438" s="288" t="s">
        <v>12466</v>
      </c>
      <c r="D3438" s="118" t="s">
        <v>7944</v>
      </c>
    </row>
    <row r="3439" spans="2:4" ht="14.5" x14ac:dyDescent="0.35">
      <c r="B3439" s="119" t="s">
        <v>12467</v>
      </c>
      <c r="C3439" s="288" t="s">
        <v>12468</v>
      </c>
      <c r="D3439" s="118" t="s">
        <v>7944</v>
      </c>
    </row>
    <row r="3440" spans="2:4" ht="14.5" x14ac:dyDescent="0.35">
      <c r="B3440" s="119" t="s">
        <v>12469</v>
      </c>
      <c r="C3440" s="288" t="s">
        <v>12470</v>
      </c>
      <c r="D3440" s="118" t="s">
        <v>7944</v>
      </c>
    </row>
    <row r="3441" spans="2:4" ht="14.5" x14ac:dyDescent="0.35">
      <c r="B3441" s="119" t="s">
        <v>12471</v>
      </c>
      <c r="C3441" s="288" t="s">
        <v>12472</v>
      </c>
      <c r="D3441" s="118" t="s">
        <v>7944</v>
      </c>
    </row>
    <row r="3442" spans="2:4" ht="14.5" x14ac:dyDescent="0.35">
      <c r="B3442" s="119" t="s">
        <v>12473</v>
      </c>
      <c r="C3442" s="288" t="s">
        <v>12474</v>
      </c>
      <c r="D3442" s="118" t="s">
        <v>7944</v>
      </c>
    </row>
    <row r="3443" spans="2:4" ht="14.5" x14ac:dyDescent="0.35">
      <c r="B3443" s="119" t="s">
        <v>12475</v>
      </c>
      <c r="C3443" s="288" t="s">
        <v>12476</v>
      </c>
      <c r="D3443" s="118" t="s">
        <v>7944</v>
      </c>
    </row>
    <row r="3444" spans="2:4" ht="14.5" x14ac:dyDescent="0.35">
      <c r="B3444" s="119" t="s">
        <v>12477</v>
      </c>
      <c r="C3444" s="288" t="s">
        <v>12478</v>
      </c>
      <c r="D3444" s="118" t="s">
        <v>7944</v>
      </c>
    </row>
    <row r="3445" spans="2:4" ht="14.5" x14ac:dyDescent="0.35">
      <c r="B3445" s="119" t="s">
        <v>12479</v>
      </c>
      <c r="C3445" s="288" t="s">
        <v>12480</v>
      </c>
      <c r="D3445" s="118" t="s">
        <v>7944</v>
      </c>
    </row>
    <row r="3446" spans="2:4" ht="14.5" x14ac:dyDescent="0.35">
      <c r="B3446" s="119" t="s">
        <v>12481</v>
      </c>
      <c r="C3446" s="288" t="s">
        <v>12482</v>
      </c>
      <c r="D3446" s="118" t="s">
        <v>7944</v>
      </c>
    </row>
    <row r="3447" spans="2:4" ht="14.5" x14ac:dyDescent="0.35">
      <c r="B3447" s="119" t="s">
        <v>12483</v>
      </c>
      <c r="C3447" s="288" t="s">
        <v>12484</v>
      </c>
      <c r="D3447" s="118" t="s">
        <v>7944</v>
      </c>
    </row>
    <row r="3448" spans="2:4" ht="14.5" x14ac:dyDescent="0.35">
      <c r="B3448" s="119" t="s">
        <v>12485</v>
      </c>
      <c r="C3448" s="288" t="s">
        <v>12486</v>
      </c>
      <c r="D3448" s="118" t="s">
        <v>7944</v>
      </c>
    </row>
    <row r="3449" spans="2:4" ht="14.5" x14ac:dyDescent="0.35">
      <c r="B3449" s="119" t="s">
        <v>12487</v>
      </c>
      <c r="C3449" s="288" t="s">
        <v>12488</v>
      </c>
      <c r="D3449" s="118" t="s">
        <v>7944</v>
      </c>
    </row>
    <row r="3450" spans="2:4" ht="14.5" x14ac:dyDescent="0.35">
      <c r="B3450" s="119" t="s">
        <v>12489</v>
      </c>
      <c r="C3450" s="288" t="s">
        <v>12490</v>
      </c>
      <c r="D3450" s="118" t="s">
        <v>7944</v>
      </c>
    </row>
    <row r="3451" spans="2:4" ht="14.5" x14ac:dyDescent="0.35">
      <c r="B3451" s="119" t="s">
        <v>12491</v>
      </c>
      <c r="C3451" s="288" t="s">
        <v>12492</v>
      </c>
      <c r="D3451" s="118" t="s">
        <v>7944</v>
      </c>
    </row>
    <row r="3452" spans="2:4" ht="14.5" x14ac:dyDescent="0.35">
      <c r="B3452" s="119" t="s">
        <v>12493</v>
      </c>
      <c r="C3452" s="288" t="s">
        <v>12494</v>
      </c>
      <c r="D3452" s="118" t="s">
        <v>7944</v>
      </c>
    </row>
    <row r="3453" spans="2:4" ht="14.5" x14ac:dyDescent="0.35">
      <c r="B3453" s="119" t="s">
        <v>12495</v>
      </c>
      <c r="C3453" s="288" t="s">
        <v>12496</v>
      </c>
      <c r="D3453" s="118" t="s">
        <v>7944</v>
      </c>
    </row>
    <row r="3454" spans="2:4" ht="14.5" x14ac:dyDescent="0.35">
      <c r="B3454" s="119" t="s">
        <v>12497</v>
      </c>
      <c r="C3454" s="288" t="s">
        <v>12498</v>
      </c>
      <c r="D3454" s="118" t="s">
        <v>7944</v>
      </c>
    </row>
    <row r="3455" spans="2:4" ht="14.5" x14ac:dyDescent="0.35">
      <c r="B3455" s="119" t="s">
        <v>12499</v>
      </c>
      <c r="C3455" s="288" t="s">
        <v>12500</v>
      </c>
      <c r="D3455" s="118" t="s">
        <v>7944</v>
      </c>
    </row>
    <row r="3456" spans="2:4" ht="14.5" x14ac:dyDescent="0.35">
      <c r="B3456" s="119" t="s">
        <v>12501</v>
      </c>
      <c r="C3456" s="288" t="s">
        <v>12502</v>
      </c>
      <c r="D3456" s="118" t="s">
        <v>7944</v>
      </c>
    </row>
    <row r="3457" spans="2:4" ht="14.5" x14ac:dyDescent="0.35">
      <c r="B3457" s="119" t="s">
        <v>12503</v>
      </c>
      <c r="C3457" s="288" t="s">
        <v>12504</v>
      </c>
      <c r="D3457" s="118" t="s">
        <v>7944</v>
      </c>
    </row>
    <row r="3458" spans="2:4" ht="14.5" x14ac:dyDescent="0.35">
      <c r="B3458" s="119" t="s">
        <v>12505</v>
      </c>
      <c r="C3458" s="288" t="s">
        <v>12506</v>
      </c>
      <c r="D3458" s="118" t="s">
        <v>7944</v>
      </c>
    </row>
    <row r="3459" spans="2:4" ht="14.5" x14ac:dyDescent="0.35">
      <c r="B3459" s="119" t="s">
        <v>12507</v>
      </c>
      <c r="C3459" s="288" t="s">
        <v>12508</v>
      </c>
      <c r="D3459" s="118" t="s">
        <v>7944</v>
      </c>
    </row>
    <row r="3460" spans="2:4" ht="14.5" x14ac:dyDescent="0.35">
      <c r="B3460" s="119" t="s">
        <v>12509</v>
      </c>
      <c r="C3460" s="288" t="s">
        <v>12510</v>
      </c>
      <c r="D3460" s="118" t="s">
        <v>7944</v>
      </c>
    </row>
    <row r="3461" spans="2:4" ht="14.5" x14ac:dyDescent="0.35">
      <c r="B3461" s="119" t="s">
        <v>12511</v>
      </c>
      <c r="C3461" s="288" t="s">
        <v>12512</v>
      </c>
      <c r="D3461" s="118" t="s">
        <v>7944</v>
      </c>
    </row>
    <row r="3462" spans="2:4" ht="14.5" x14ac:dyDescent="0.35">
      <c r="B3462" s="119" t="s">
        <v>12513</v>
      </c>
      <c r="C3462" s="288" t="s">
        <v>12514</v>
      </c>
      <c r="D3462" s="118" t="s">
        <v>7944</v>
      </c>
    </row>
    <row r="3463" spans="2:4" ht="14.5" x14ac:dyDescent="0.35">
      <c r="B3463" s="119" t="s">
        <v>12515</v>
      </c>
      <c r="C3463" s="288" t="s">
        <v>12516</v>
      </c>
      <c r="D3463" s="118" t="s">
        <v>7944</v>
      </c>
    </row>
    <row r="3464" spans="2:4" ht="14.5" x14ac:dyDescent="0.35">
      <c r="B3464" s="119" t="s">
        <v>12517</v>
      </c>
      <c r="C3464" s="288" t="s">
        <v>12518</v>
      </c>
      <c r="D3464" s="118" t="s">
        <v>7944</v>
      </c>
    </row>
    <row r="3465" spans="2:4" ht="14.5" x14ac:dyDescent="0.35">
      <c r="B3465" s="119" t="s">
        <v>12519</v>
      </c>
      <c r="C3465" s="288" t="s">
        <v>12520</v>
      </c>
      <c r="D3465" s="118" t="s">
        <v>7944</v>
      </c>
    </row>
    <row r="3466" spans="2:4" ht="14.5" x14ac:dyDescent="0.35">
      <c r="B3466" s="119" t="s">
        <v>12521</v>
      </c>
      <c r="C3466" s="288" t="s">
        <v>12522</v>
      </c>
      <c r="D3466" s="118" t="s">
        <v>7944</v>
      </c>
    </row>
    <row r="3467" spans="2:4" ht="14.5" x14ac:dyDescent="0.35">
      <c r="B3467" s="119" t="s">
        <v>12523</v>
      </c>
      <c r="C3467" s="288" t="s">
        <v>12524</v>
      </c>
      <c r="D3467" s="118" t="s">
        <v>7944</v>
      </c>
    </row>
    <row r="3468" spans="2:4" ht="14.5" x14ac:dyDescent="0.35">
      <c r="B3468" s="119" t="s">
        <v>12525</v>
      </c>
      <c r="C3468" s="288" t="s">
        <v>12526</v>
      </c>
      <c r="D3468" s="118" t="s">
        <v>7944</v>
      </c>
    </row>
    <row r="3469" spans="2:4" ht="14.5" x14ac:dyDescent="0.35">
      <c r="B3469" s="119" t="s">
        <v>12527</v>
      </c>
      <c r="C3469" s="288" t="s">
        <v>12528</v>
      </c>
      <c r="D3469" s="118" t="s">
        <v>7944</v>
      </c>
    </row>
    <row r="3470" spans="2:4" ht="14.5" x14ac:dyDescent="0.35">
      <c r="B3470" s="119" t="s">
        <v>12529</v>
      </c>
      <c r="C3470" s="288" t="s">
        <v>12528</v>
      </c>
      <c r="D3470" s="118" t="s">
        <v>7944</v>
      </c>
    </row>
    <row r="3471" spans="2:4" ht="14.5" x14ac:dyDescent="0.35">
      <c r="B3471" s="119" t="s">
        <v>12530</v>
      </c>
      <c r="C3471" s="288" t="s">
        <v>12531</v>
      </c>
      <c r="D3471" s="118" t="s">
        <v>7944</v>
      </c>
    </row>
    <row r="3472" spans="2:4" ht="14.5" x14ac:dyDescent="0.35">
      <c r="B3472" s="119" t="s">
        <v>12532</v>
      </c>
      <c r="C3472" s="288" t="s">
        <v>12533</v>
      </c>
      <c r="D3472" s="118" t="s">
        <v>7944</v>
      </c>
    </row>
    <row r="3473" spans="2:4" ht="14.5" x14ac:dyDescent="0.35">
      <c r="B3473" s="119" t="s">
        <v>12534</v>
      </c>
      <c r="C3473" s="288" t="s">
        <v>12535</v>
      </c>
      <c r="D3473" s="118" t="s">
        <v>7944</v>
      </c>
    </row>
    <row r="3474" spans="2:4" ht="14.5" x14ac:dyDescent="0.35">
      <c r="B3474" s="119" t="s">
        <v>12536</v>
      </c>
      <c r="C3474" s="288" t="s">
        <v>12537</v>
      </c>
      <c r="D3474" s="118" t="s">
        <v>7944</v>
      </c>
    </row>
    <row r="3475" spans="2:4" ht="14.5" x14ac:dyDescent="0.35">
      <c r="B3475" s="119" t="s">
        <v>12538</v>
      </c>
      <c r="C3475" s="288" t="s">
        <v>12539</v>
      </c>
      <c r="D3475" s="118" t="s">
        <v>7944</v>
      </c>
    </row>
    <row r="3476" spans="2:4" ht="14.5" x14ac:dyDescent="0.35">
      <c r="B3476" s="119" t="s">
        <v>12540</v>
      </c>
      <c r="C3476" s="288" t="s">
        <v>12541</v>
      </c>
      <c r="D3476" s="118" t="s">
        <v>7944</v>
      </c>
    </row>
    <row r="3477" spans="2:4" ht="14.5" x14ac:dyDescent="0.35">
      <c r="B3477" s="119" t="s">
        <v>12542</v>
      </c>
      <c r="C3477" s="288" t="s">
        <v>12543</v>
      </c>
      <c r="D3477" s="118" t="s">
        <v>7944</v>
      </c>
    </row>
    <row r="3478" spans="2:4" ht="14.5" x14ac:dyDescent="0.35">
      <c r="B3478" s="119" t="s">
        <v>12544</v>
      </c>
      <c r="C3478" s="288" t="s">
        <v>12545</v>
      </c>
      <c r="D3478" s="118" t="s">
        <v>7944</v>
      </c>
    </row>
    <row r="3479" spans="2:4" ht="14.5" x14ac:dyDescent="0.35">
      <c r="B3479" s="119" t="s">
        <v>12546</v>
      </c>
      <c r="C3479" s="288" t="s">
        <v>12547</v>
      </c>
      <c r="D3479" s="118" t="s">
        <v>7944</v>
      </c>
    </row>
    <row r="3480" spans="2:4" ht="14.5" x14ac:dyDescent="0.35">
      <c r="B3480" s="119" t="s">
        <v>12548</v>
      </c>
      <c r="C3480" s="288" t="s">
        <v>12549</v>
      </c>
      <c r="D3480" s="118" t="s">
        <v>7944</v>
      </c>
    </row>
    <row r="3481" spans="2:4" ht="14.5" x14ac:dyDescent="0.35">
      <c r="B3481" s="119" t="s">
        <v>12550</v>
      </c>
      <c r="C3481" s="288" t="s">
        <v>12551</v>
      </c>
      <c r="D3481" s="118" t="s">
        <v>7944</v>
      </c>
    </row>
    <row r="3482" spans="2:4" ht="14.5" x14ac:dyDescent="0.35">
      <c r="B3482" s="119" t="s">
        <v>12552</v>
      </c>
      <c r="C3482" s="288" t="s">
        <v>12553</v>
      </c>
      <c r="D3482" s="118" t="s">
        <v>7944</v>
      </c>
    </row>
    <row r="3483" spans="2:4" ht="14.5" x14ac:dyDescent="0.35">
      <c r="B3483" s="119" t="s">
        <v>12554</v>
      </c>
      <c r="C3483" s="288" t="s">
        <v>12555</v>
      </c>
      <c r="D3483" s="118" t="s">
        <v>7944</v>
      </c>
    </row>
    <row r="3484" spans="2:4" ht="14.5" x14ac:dyDescent="0.35">
      <c r="B3484" s="119" t="s">
        <v>12556</v>
      </c>
      <c r="C3484" s="288" t="s">
        <v>12557</v>
      </c>
      <c r="D3484" s="118" t="s">
        <v>7944</v>
      </c>
    </row>
    <row r="3485" spans="2:4" ht="14.5" x14ac:dyDescent="0.35">
      <c r="B3485" s="119" t="s">
        <v>12558</v>
      </c>
      <c r="C3485" s="288" t="s">
        <v>12559</v>
      </c>
      <c r="D3485" s="118" t="s">
        <v>7944</v>
      </c>
    </row>
    <row r="3486" spans="2:4" ht="14.5" x14ac:dyDescent="0.35">
      <c r="B3486" s="119" t="s">
        <v>12560</v>
      </c>
      <c r="C3486" s="288" t="s">
        <v>12561</v>
      </c>
      <c r="D3486" s="118" t="s">
        <v>7944</v>
      </c>
    </row>
    <row r="3487" spans="2:4" ht="14.5" x14ac:dyDescent="0.35">
      <c r="B3487" s="119" t="s">
        <v>12562</v>
      </c>
      <c r="C3487" s="288" t="s">
        <v>12563</v>
      </c>
      <c r="D3487" s="118" t="s">
        <v>7944</v>
      </c>
    </row>
    <row r="3488" spans="2:4" ht="14.5" x14ac:dyDescent="0.35">
      <c r="B3488" s="119" t="s">
        <v>12564</v>
      </c>
      <c r="C3488" s="288" t="s">
        <v>12565</v>
      </c>
      <c r="D3488" s="118" t="s">
        <v>7944</v>
      </c>
    </row>
    <row r="3489" spans="2:4" ht="14.5" x14ac:dyDescent="0.35">
      <c r="B3489" s="119" t="s">
        <v>12566</v>
      </c>
      <c r="C3489" s="288" t="s">
        <v>12567</v>
      </c>
      <c r="D3489" s="118" t="s">
        <v>7944</v>
      </c>
    </row>
    <row r="3490" spans="2:4" ht="14.5" x14ac:dyDescent="0.35">
      <c r="B3490" s="119" t="s">
        <v>12568</v>
      </c>
      <c r="C3490" s="288" t="s">
        <v>12569</v>
      </c>
      <c r="D3490" s="118" t="s">
        <v>7944</v>
      </c>
    </row>
    <row r="3491" spans="2:4" ht="14.5" x14ac:dyDescent="0.35">
      <c r="B3491" s="119" t="s">
        <v>12570</v>
      </c>
      <c r="C3491" s="288" t="s">
        <v>12571</v>
      </c>
      <c r="D3491" s="118" t="s">
        <v>7944</v>
      </c>
    </row>
    <row r="3492" spans="2:4" ht="14.5" x14ac:dyDescent="0.35">
      <c r="B3492" s="119" t="s">
        <v>12572</v>
      </c>
      <c r="C3492" s="288" t="s">
        <v>12573</v>
      </c>
      <c r="D3492" s="118" t="s">
        <v>7944</v>
      </c>
    </row>
    <row r="3493" spans="2:4" ht="14.5" x14ac:dyDescent="0.35">
      <c r="B3493" s="119" t="s">
        <v>12574</v>
      </c>
      <c r="C3493" s="288" t="s">
        <v>12575</v>
      </c>
      <c r="D3493" s="118" t="s">
        <v>7944</v>
      </c>
    </row>
    <row r="3494" spans="2:4" ht="14.5" x14ac:dyDescent="0.35">
      <c r="B3494" s="119" t="s">
        <v>12576</v>
      </c>
      <c r="C3494" s="288" t="s">
        <v>12577</v>
      </c>
      <c r="D3494" s="118" t="s">
        <v>7944</v>
      </c>
    </row>
    <row r="3495" spans="2:4" ht="14.5" x14ac:dyDescent="0.35">
      <c r="B3495" s="119" t="s">
        <v>12578</v>
      </c>
      <c r="C3495" s="288" t="s">
        <v>12579</v>
      </c>
      <c r="D3495" s="118" t="s">
        <v>7944</v>
      </c>
    </row>
    <row r="3496" spans="2:4" ht="14.5" x14ac:dyDescent="0.35">
      <c r="B3496" s="119" t="s">
        <v>12580</v>
      </c>
      <c r="C3496" s="288" t="s">
        <v>12581</v>
      </c>
      <c r="D3496" s="118" t="s">
        <v>7944</v>
      </c>
    </row>
    <row r="3497" spans="2:4" ht="14.5" x14ac:dyDescent="0.35">
      <c r="B3497" s="119" t="s">
        <v>12582</v>
      </c>
      <c r="C3497" s="288" t="s">
        <v>12583</v>
      </c>
      <c r="D3497" s="118" t="s">
        <v>7944</v>
      </c>
    </row>
    <row r="3498" spans="2:4" ht="14.5" x14ac:dyDescent="0.35">
      <c r="B3498" s="119" t="s">
        <v>12584</v>
      </c>
      <c r="C3498" s="288" t="s">
        <v>12585</v>
      </c>
      <c r="D3498" s="118" t="s">
        <v>7944</v>
      </c>
    </row>
    <row r="3499" spans="2:4" ht="14.5" x14ac:dyDescent="0.35">
      <c r="B3499" s="119" t="s">
        <v>12586</v>
      </c>
      <c r="C3499" s="288" t="s">
        <v>12587</v>
      </c>
      <c r="D3499" s="118" t="s">
        <v>7944</v>
      </c>
    </row>
    <row r="3500" spans="2:4" ht="14.5" x14ac:dyDescent="0.35">
      <c r="B3500" s="119" t="s">
        <v>12588</v>
      </c>
      <c r="C3500" s="288" t="s">
        <v>12589</v>
      </c>
      <c r="D3500" s="118" t="s">
        <v>7944</v>
      </c>
    </row>
    <row r="3501" spans="2:4" ht="14.5" x14ac:dyDescent="0.35">
      <c r="B3501" s="119" t="s">
        <v>12590</v>
      </c>
      <c r="C3501" s="288" t="s">
        <v>12591</v>
      </c>
      <c r="D3501" s="118" t="s">
        <v>7944</v>
      </c>
    </row>
    <row r="3502" spans="2:4" ht="14.5" x14ac:dyDescent="0.35">
      <c r="B3502" s="119" t="s">
        <v>12592</v>
      </c>
      <c r="C3502" s="288" t="s">
        <v>12593</v>
      </c>
      <c r="D3502" s="118" t="s">
        <v>7944</v>
      </c>
    </row>
    <row r="3503" spans="2:4" ht="14.5" x14ac:dyDescent="0.35">
      <c r="B3503" s="119" t="s">
        <v>12594</v>
      </c>
      <c r="C3503" s="288" t="s">
        <v>12595</v>
      </c>
      <c r="D3503" s="118" t="s">
        <v>7944</v>
      </c>
    </row>
    <row r="3504" spans="2:4" ht="14.5" x14ac:dyDescent="0.35">
      <c r="B3504" s="119" t="s">
        <v>12596</v>
      </c>
      <c r="C3504" s="288" t="s">
        <v>12597</v>
      </c>
      <c r="D3504" s="118" t="s">
        <v>7944</v>
      </c>
    </row>
    <row r="3505" spans="2:4" ht="14.5" x14ac:dyDescent="0.35">
      <c r="B3505" s="119" t="s">
        <v>12598</v>
      </c>
      <c r="C3505" s="288" t="s">
        <v>12599</v>
      </c>
      <c r="D3505" s="118" t="s">
        <v>7944</v>
      </c>
    </row>
    <row r="3506" spans="2:4" ht="14.5" x14ac:dyDescent="0.35">
      <c r="B3506" s="119" t="s">
        <v>12600</v>
      </c>
      <c r="C3506" s="288" t="s">
        <v>12601</v>
      </c>
      <c r="D3506" s="118" t="s">
        <v>7944</v>
      </c>
    </row>
    <row r="3507" spans="2:4" ht="14.5" x14ac:dyDescent="0.35">
      <c r="B3507" s="119" t="s">
        <v>12602</v>
      </c>
      <c r="C3507" s="288" t="s">
        <v>12603</v>
      </c>
      <c r="D3507" s="118" t="s">
        <v>7944</v>
      </c>
    </row>
    <row r="3508" spans="2:4" ht="14.5" x14ac:dyDescent="0.35">
      <c r="B3508" s="119" t="s">
        <v>12604</v>
      </c>
      <c r="C3508" s="288" t="s">
        <v>12605</v>
      </c>
      <c r="D3508" s="118" t="s">
        <v>7944</v>
      </c>
    </row>
    <row r="3509" spans="2:4" ht="14.5" x14ac:dyDescent="0.35">
      <c r="B3509" s="119" t="s">
        <v>12606</v>
      </c>
      <c r="C3509" s="288" t="s">
        <v>12607</v>
      </c>
      <c r="D3509" s="118" t="s">
        <v>7944</v>
      </c>
    </row>
    <row r="3510" spans="2:4" ht="14.5" x14ac:dyDescent="0.35">
      <c r="B3510" s="119" t="s">
        <v>12608</v>
      </c>
      <c r="C3510" s="288" t="s">
        <v>12609</v>
      </c>
      <c r="D3510" s="118" t="s">
        <v>7944</v>
      </c>
    </row>
    <row r="3511" spans="2:4" ht="14.5" x14ac:dyDescent="0.35">
      <c r="B3511" s="119" t="s">
        <v>12610</v>
      </c>
      <c r="C3511" s="288" t="s">
        <v>12611</v>
      </c>
      <c r="D3511" s="118" t="s">
        <v>7944</v>
      </c>
    </row>
    <row r="3512" spans="2:4" ht="14.5" x14ac:dyDescent="0.35">
      <c r="B3512" s="119" t="s">
        <v>12612</v>
      </c>
      <c r="C3512" s="288" t="s">
        <v>12613</v>
      </c>
      <c r="D3512" s="118" t="s">
        <v>7944</v>
      </c>
    </row>
    <row r="3513" spans="2:4" ht="14.5" x14ac:dyDescent="0.35">
      <c r="B3513" s="119" t="s">
        <v>12614</v>
      </c>
      <c r="C3513" s="288" t="s">
        <v>12615</v>
      </c>
      <c r="D3513" s="118" t="s">
        <v>7944</v>
      </c>
    </row>
    <row r="3514" spans="2:4" ht="14.5" x14ac:dyDescent="0.35">
      <c r="B3514" s="119" t="s">
        <v>12616</v>
      </c>
      <c r="C3514" s="288" t="s">
        <v>12617</v>
      </c>
      <c r="D3514" s="118" t="s">
        <v>7944</v>
      </c>
    </row>
    <row r="3515" spans="2:4" ht="14.5" x14ac:dyDescent="0.35">
      <c r="B3515" s="119" t="s">
        <v>12618</v>
      </c>
      <c r="C3515" s="288" t="s">
        <v>12619</v>
      </c>
      <c r="D3515" s="118" t="s">
        <v>7944</v>
      </c>
    </row>
    <row r="3516" spans="2:4" ht="14.5" x14ac:dyDescent="0.35">
      <c r="B3516" s="119" t="s">
        <v>12620</v>
      </c>
      <c r="C3516" s="288" t="s">
        <v>12621</v>
      </c>
      <c r="D3516" s="118" t="s">
        <v>7944</v>
      </c>
    </row>
    <row r="3517" spans="2:4" ht="14.5" x14ac:dyDescent="0.35">
      <c r="B3517" s="119" t="s">
        <v>12622</v>
      </c>
      <c r="C3517" s="288" t="s">
        <v>12623</v>
      </c>
      <c r="D3517" s="118" t="s">
        <v>7944</v>
      </c>
    </row>
    <row r="3518" spans="2:4" ht="14.5" x14ac:dyDescent="0.35">
      <c r="B3518" s="119" t="s">
        <v>12624</v>
      </c>
      <c r="C3518" s="288" t="s">
        <v>12625</v>
      </c>
      <c r="D3518" s="118" t="s">
        <v>7944</v>
      </c>
    </row>
    <row r="3519" spans="2:4" ht="14.5" x14ac:dyDescent="0.35">
      <c r="B3519" s="119" t="s">
        <v>12626</v>
      </c>
      <c r="C3519" s="288" t="s">
        <v>12627</v>
      </c>
      <c r="D3519" s="118" t="s">
        <v>7944</v>
      </c>
    </row>
    <row r="3520" spans="2:4" ht="14.5" x14ac:dyDescent="0.35">
      <c r="B3520" s="119" t="s">
        <v>12628</v>
      </c>
      <c r="C3520" s="288" t="s">
        <v>12629</v>
      </c>
      <c r="D3520" s="118" t="s">
        <v>7944</v>
      </c>
    </row>
    <row r="3521" spans="2:4" ht="14.5" x14ac:dyDescent="0.35">
      <c r="B3521" s="119" t="s">
        <v>12630</v>
      </c>
      <c r="C3521" s="288" t="s">
        <v>12631</v>
      </c>
      <c r="D3521" s="118" t="s">
        <v>7944</v>
      </c>
    </row>
    <row r="3522" spans="2:4" ht="14.5" x14ac:dyDescent="0.35">
      <c r="B3522" s="119" t="s">
        <v>12632</v>
      </c>
      <c r="C3522" s="288" t="s">
        <v>12633</v>
      </c>
      <c r="D3522" s="118" t="s">
        <v>7944</v>
      </c>
    </row>
    <row r="3523" spans="2:4" ht="14.5" x14ac:dyDescent="0.35">
      <c r="B3523" s="119" t="s">
        <v>12634</v>
      </c>
      <c r="C3523" s="288" t="s">
        <v>12635</v>
      </c>
      <c r="D3523" s="118" t="s">
        <v>7944</v>
      </c>
    </row>
    <row r="3524" spans="2:4" ht="14.5" x14ac:dyDescent="0.35">
      <c r="B3524" s="119" t="s">
        <v>12636</v>
      </c>
      <c r="C3524" s="288" t="s">
        <v>12637</v>
      </c>
      <c r="D3524" s="118" t="s">
        <v>7944</v>
      </c>
    </row>
    <row r="3525" spans="2:4" ht="14.5" x14ac:dyDescent="0.35">
      <c r="B3525" s="119" t="s">
        <v>12638</v>
      </c>
      <c r="C3525" s="288" t="s">
        <v>12639</v>
      </c>
      <c r="D3525" s="118" t="s">
        <v>7944</v>
      </c>
    </row>
    <row r="3526" spans="2:4" ht="14.5" x14ac:dyDescent="0.35">
      <c r="B3526" s="119" t="s">
        <v>12640</v>
      </c>
      <c r="C3526" s="288" t="s">
        <v>12641</v>
      </c>
      <c r="D3526" s="118" t="s">
        <v>7944</v>
      </c>
    </row>
    <row r="3527" spans="2:4" ht="14.5" x14ac:dyDescent="0.35">
      <c r="B3527" s="119" t="s">
        <v>12642</v>
      </c>
      <c r="C3527" s="288" t="s">
        <v>12643</v>
      </c>
      <c r="D3527" s="118" t="s">
        <v>7944</v>
      </c>
    </row>
    <row r="3528" spans="2:4" ht="14.5" x14ac:dyDescent="0.35">
      <c r="B3528" s="119" t="s">
        <v>12644</v>
      </c>
      <c r="C3528" s="288" t="s">
        <v>12645</v>
      </c>
      <c r="D3528" s="118" t="s">
        <v>7944</v>
      </c>
    </row>
    <row r="3529" spans="2:4" ht="14.5" x14ac:dyDescent="0.35">
      <c r="B3529" s="119" t="s">
        <v>12646</v>
      </c>
      <c r="C3529" s="288" t="s">
        <v>12647</v>
      </c>
      <c r="D3529" s="118" t="s">
        <v>7944</v>
      </c>
    </row>
    <row r="3530" spans="2:4" ht="14.5" x14ac:dyDescent="0.35">
      <c r="B3530" s="119" t="s">
        <v>12648</v>
      </c>
      <c r="C3530" s="288" t="s">
        <v>12649</v>
      </c>
      <c r="D3530" s="118" t="s">
        <v>7944</v>
      </c>
    </row>
    <row r="3531" spans="2:4" ht="14.5" x14ac:dyDescent="0.35">
      <c r="B3531" s="119" t="s">
        <v>12650</v>
      </c>
      <c r="C3531" s="288" t="s">
        <v>12651</v>
      </c>
      <c r="D3531" s="118" t="s">
        <v>7944</v>
      </c>
    </row>
    <row r="3532" spans="2:4" ht="14.5" x14ac:dyDescent="0.35">
      <c r="B3532" s="119" t="s">
        <v>12652</v>
      </c>
      <c r="C3532" s="288" t="s">
        <v>12653</v>
      </c>
      <c r="D3532" s="118" t="s">
        <v>7944</v>
      </c>
    </row>
    <row r="3533" spans="2:4" ht="14.5" x14ac:dyDescent="0.35">
      <c r="B3533" s="119" t="s">
        <v>12654</v>
      </c>
      <c r="C3533" s="288" t="s">
        <v>12655</v>
      </c>
      <c r="D3533" s="118" t="s">
        <v>7944</v>
      </c>
    </row>
    <row r="3534" spans="2:4" ht="14.5" x14ac:dyDescent="0.35">
      <c r="B3534" s="119" t="s">
        <v>12656</v>
      </c>
      <c r="C3534" s="288" t="s">
        <v>12657</v>
      </c>
      <c r="D3534" s="118" t="s">
        <v>7944</v>
      </c>
    </row>
    <row r="3535" spans="2:4" ht="14.5" x14ac:dyDescent="0.35">
      <c r="B3535" s="119" t="s">
        <v>12658</v>
      </c>
      <c r="C3535" s="288" t="s">
        <v>12659</v>
      </c>
      <c r="D3535" s="118" t="s">
        <v>7944</v>
      </c>
    </row>
    <row r="3536" spans="2:4" ht="14.5" x14ac:dyDescent="0.35">
      <c r="B3536" s="119" t="s">
        <v>12660</v>
      </c>
      <c r="C3536" s="288" t="s">
        <v>12661</v>
      </c>
      <c r="D3536" s="118" t="s">
        <v>7944</v>
      </c>
    </row>
    <row r="3537" spans="2:4" ht="14.5" x14ac:dyDescent="0.35">
      <c r="B3537" s="119" t="s">
        <v>12662</v>
      </c>
      <c r="C3537" s="288" t="s">
        <v>12663</v>
      </c>
      <c r="D3537" s="118" t="s">
        <v>7944</v>
      </c>
    </row>
    <row r="3538" spans="2:4" ht="14.5" x14ac:dyDescent="0.35">
      <c r="B3538" s="119" t="s">
        <v>12664</v>
      </c>
      <c r="C3538" s="288" t="s">
        <v>12665</v>
      </c>
      <c r="D3538" s="118" t="s">
        <v>7944</v>
      </c>
    </row>
    <row r="3539" spans="2:4" ht="14.5" x14ac:dyDescent="0.35">
      <c r="B3539" s="119" t="s">
        <v>12666</v>
      </c>
      <c r="C3539" s="288" t="s">
        <v>12667</v>
      </c>
      <c r="D3539" s="118" t="s">
        <v>7944</v>
      </c>
    </row>
    <row r="3540" spans="2:4" ht="14.5" x14ac:dyDescent="0.35">
      <c r="B3540" s="119" t="s">
        <v>12668</v>
      </c>
      <c r="C3540" s="288" t="s">
        <v>12669</v>
      </c>
      <c r="D3540" s="118" t="s">
        <v>10787</v>
      </c>
    </row>
    <row r="3541" spans="2:4" ht="14.5" x14ac:dyDescent="0.35">
      <c r="B3541" s="119" t="s">
        <v>12670</v>
      </c>
      <c r="C3541" s="288" t="s">
        <v>12671</v>
      </c>
      <c r="D3541" s="118" t="s">
        <v>7944</v>
      </c>
    </row>
    <row r="3542" spans="2:4" ht="14.5" x14ac:dyDescent="0.35">
      <c r="B3542" s="119" t="s">
        <v>12672</v>
      </c>
      <c r="C3542" s="288" t="s">
        <v>12673</v>
      </c>
      <c r="D3542" s="118" t="s">
        <v>12674</v>
      </c>
    </row>
    <row r="3543" spans="2:4" ht="14.5" x14ac:dyDescent="0.35">
      <c r="B3543" s="119" t="s">
        <v>12675</v>
      </c>
      <c r="C3543" s="288" t="s">
        <v>12206</v>
      </c>
      <c r="D3543" s="118" t="s">
        <v>12674</v>
      </c>
    </row>
    <row r="3544" spans="2:4" ht="14.5" x14ac:dyDescent="0.35">
      <c r="B3544" s="119" t="s">
        <v>12676</v>
      </c>
      <c r="C3544" s="288" t="s">
        <v>12677</v>
      </c>
      <c r="D3544" s="118" t="s">
        <v>12678</v>
      </c>
    </row>
    <row r="3545" spans="2:4" ht="14.5" x14ac:dyDescent="0.35">
      <c r="B3545" s="119" t="s">
        <v>12679</v>
      </c>
      <c r="C3545" s="288" t="s">
        <v>12680</v>
      </c>
      <c r="D3545" s="118" t="s">
        <v>12681</v>
      </c>
    </row>
    <row r="3546" spans="2:4" ht="14.5" x14ac:dyDescent="0.35">
      <c r="B3546" s="119" t="s">
        <v>12682</v>
      </c>
      <c r="C3546" s="288" t="s">
        <v>12683</v>
      </c>
      <c r="D3546" s="118" t="s">
        <v>10787</v>
      </c>
    </row>
    <row r="3547" spans="2:4" ht="14.5" x14ac:dyDescent="0.35">
      <c r="B3547" s="119" t="s">
        <v>12684</v>
      </c>
      <c r="C3547" s="288" t="s">
        <v>12685</v>
      </c>
      <c r="D3547" s="118" t="s">
        <v>7942</v>
      </c>
    </row>
    <row r="3548" spans="2:4" ht="14.5" x14ac:dyDescent="0.35">
      <c r="B3548" s="119" t="s">
        <v>12686</v>
      </c>
      <c r="C3548" s="288" t="s">
        <v>12687</v>
      </c>
      <c r="D3548" s="118" t="s">
        <v>10787</v>
      </c>
    </row>
    <row r="3549" spans="2:4" ht="14.5" x14ac:dyDescent="0.35">
      <c r="B3549" s="119" t="s">
        <v>12688</v>
      </c>
      <c r="C3549" s="288" t="s">
        <v>12689</v>
      </c>
      <c r="D3549" s="118" t="s">
        <v>7944</v>
      </c>
    </row>
    <row r="3550" spans="2:4" ht="14.5" x14ac:dyDescent="0.35">
      <c r="B3550" s="119" t="s">
        <v>12690</v>
      </c>
      <c r="C3550" s="288" t="s">
        <v>12691</v>
      </c>
      <c r="D3550" s="118" t="s">
        <v>7944</v>
      </c>
    </row>
    <row r="3551" spans="2:4" ht="14.5" x14ac:dyDescent="0.35">
      <c r="B3551" s="119" t="s">
        <v>12692</v>
      </c>
      <c r="C3551" s="288" t="s">
        <v>12693</v>
      </c>
      <c r="D3551" s="118" t="s">
        <v>7944</v>
      </c>
    </row>
    <row r="3552" spans="2:4" ht="14.5" x14ac:dyDescent="0.35">
      <c r="B3552" s="119" t="s">
        <v>12694</v>
      </c>
      <c r="C3552" s="288" t="s">
        <v>12695</v>
      </c>
      <c r="D3552" s="118" t="s">
        <v>7944</v>
      </c>
    </row>
    <row r="3553" spans="2:4" ht="14.5" x14ac:dyDescent="0.35">
      <c r="B3553" s="119" t="s">
        <v>12696</v>
      </c>
      <c r="C3553" s="288" t="s">
        <v>12697</v>
      </c>
      <c r="D3553" s="118" t="s">
        <v>7944</v>
      </c>
    </row>
    <row r="3554" spans="2:4" ht="14.5" x14ac:dyDescent="0.35">
      <c r="B3554" s="119" t="s">
        <v>12698</v>
      </c>
      <c r="C3554" s="288" t="s">
        <v>12699</v>
      </c>
      <c r="D3554" s="118" t="s">
        <v>7944</v>
      </c>
    </row>
    <row r="3555" spans="2:4" ht="14.5" x14ac:dyDescent="0.35">
      <c r="B3555" s="119" t="s">
        <v>12700</v>
      </c>
      <c r="C3555" s="288" t="s">
        <v>12701</v>
      </c>
      <c r="D3555" s="118" t="s">
        <v>7944</v>
      </c>
    </row>
    <row r="3556" spans="2:4" ht="14.5" x14ac:dyDescent="0.35">
      <c r="B3556" s="119" t="s">
        <v>12702</v>
      </c>
      <c r="C3556" s="288" t="s">
        <v>12703</v>
      </c>
      <c r="D3556" s="118" t="s">
        <v>7944</v>
      </c>
    </row>
    <row r="3557" spans="2:4" ht="14.5" x14ac:dyDescent="0.35">
      <c r="B3557" s="119" t="s">
        <v>12704</v>
      </c>
      <c r="C3557" s="288" t="s">
        <v>12705</v>
      </c>
      <c r="D3557" s="118" t="s">
        <v>7944</v>
      </c>
    </row>
    <row r="3558" spans="2:4" ht="14.5" x14ac:dyDescent="0.35">
      <c r="B3558" s="119" t="s">
        <v>12706</v>
      </c>
      <c r="C3558" s="288" t="s">
        <v>12707</v>
      </c>
      <c r="D3558" s="118" t="s">
        <v>7944</v>
      </c>
    </row>
    <row r="3559" spans="2:4" ht="14.5" x14ac:dyDescent="0.35">
      <c r="B3559" s="119" t="s">
        <v>12708</v>
      </c>
      <c r="C3559" s="288" t="s">
        <v>12709</v>
      </c>
      <c r="D3559" s="118" t="s">
        <v>7944</v>
      </c>
    </row>
    <row r="3560" spans="2:4" ht="14.5" x14ac:dyDescent="0.35">
      <c r="B3560" s="119" t="s">
        <v>12710</v>
      </c>
      <c r="C3560" s="288" t="s">
        <v>12711</v>
      </c>
      <c r="D3560" s="118" t="s">
        <v>7944</v>
      </c>
    </row>
    <row r="3561" spans="2:4" ht="14.5" x14ac:dyDescent="0.35">
      <c r="B3561" s="119" t="s">
        <v>12712</v>
      </c>
      <c r="C3561" s="288" t="s">
        <v>12713</v>
      </c>
      <c r="D3561" s="118" t="s">
        <v>7944</v>
      </c>
    </row>
    <row r="3562" spans="2:4" ht="14.5" x14ac:dyDescent="0.35">
      <c r="B3562" s="119" t="s">
        <v>12714</v>
      </c>
      <c r="C3562" s="288" t="s">
        <v>12715</v>
      </c>
      <c r="D3562" s="118" t="s">
        <v>7944</v>
      </c>
    </row>
    <row r="3563" spans="2:4" ht="14.5" x14ac:dyDescent="0.35">
      <c r="B3563" s="119" t="s">
        <v>12716</v>
      </c>
      <c r="C3563" s="288" t="s">
        <v>12717</v>
      </c>
      <c r="D3563" s="118" t="s">
        <v>7944</v>
      </c>
    </row>
    <row r="3564" spans="2:4" ht="14.5" x14ac:dyDescent="0.35">
      <c r="B3564" s="119" t="s">
        <v>12718</v>
      </c>
      <c r="C3564" s="288" t="s">
        <v>12719</v>
      </c>
      <c r="D3564" s="118" t="s">
        <v>7944</v>
      </c>
    </row>
    <row r="3565" spans="2:4" ht="14.5" x14ac:dyDescent="0.35">
      <c r="B3565" s="119" t="s">
        <v>12720</v>
      </c>
      <c r="C3565" s="288" t="s">
        <v>12721</v>
      </c>
      <c r="D3565" s="118" t="s">
        <v>7944</v>
      </c>
    </row>
    <row r="3566" spans="2:4" ht="14.5" x14ac:dyDescent="0.35">
      <c r="B3566" s="119" t="s">
        <v>12722</v>
      </c>
      <c r="C3566" s="288" t="s">
        <v>12723</v>
      </c>
      <c r="D3566" s="118" t="s">
        <v>7944</v>
      </c>
    </row>
    <row r="3567" spans="2:4" ht="14.5" x14ac:dyDescent="0.35">
      <c r="B3567" s="119" t="s">
        <v>12724</v>
      </c>
      <c r="C3567" s="288" t="s">
        <v>12725</v>
      </c>
      <c r="D3567" s="118" t="s">
        <v>7944</v>
      </c>
    </row>
    <row r="3568" spans="2:4" ht="14.5" x14ac:dyDescent="0.35">
      <c r="B3568" s="119" t="s">
        <v>12726</v>
      </c>
      <c r="C3568" s="288" t="s">
        <v>12727</v>
      </c>
      <c r="D3568" s="118" t="s">
        <v>7944</v>
      </c>
    </row>
    <row r="3569" spans="2:4" ht="14.5" x14ac:dyDescent="0.35">
      <c r="B3569" s="119" t="s">
        <v>12728</v>
      </c>
      <c r="C3569" s="288" t="s">
        <v>12729</v>
      </c>
      <c r="D3569" s="118" t="s">
        <v>12730</v>
      </c>
    </row>
    <row r="3570" spans="2:4" ht="14.5" x14ac:dyDescent="0.35">
      <c r="B3570" s="119" t="s">
        <v>12731</v>
      </c>
      <c r="C3570" s="288" t="s">
        <v>12732</v>
      </c>
      <c r="D3570" s="118" t="s">
        <v>12733</v>
      </c>
    </row>
    <row r="3571" spans="2:4" ht="14.5" x14ac:dyDescent="0.35">
      <c r="B3571" s="119" t="s">
        <v>12734</v>
      </c>
      <c r="C3571" s="288" t="s">
        <v>12735</v>
      </c>
      <c r="D3571" s="118" t="s">
        <v>12362</v>
      </c>
    </row>
    <row r="3572" spans="2:4" ht="14.5" x14ac:dyDescent="0.35">
      <c r="B3572" s="119" t="s">
        <v>12736</v>
      </c>
      <c r="C3572" s="288" t="s">
        <v>12737</v>
      </c>
      <c r="D3572" s="118" t="s">
        <v>7944</v>
      </c>
    </row>
    <row r="3573" spans="2:4" ht="14.5" x14ac:dyDescent="0.35">
      <c r="B3573" s="119" t="s">
        <v>12738</v>
      </c>
      <c r="C3573" s="288" t="s">
        <v>12739</v>
      </c>
      <c r="D3573" s="118" t="s">
        <v>7944</v>
      </c>
    </row>
    <row r="3574" spans="2:4" ht="14.5" x14ac:dyDescent="0.35">
      <c r="B3574" s="119" t="s">
        <v>12740</v>
      </c>
      <c r="C3574" s="288" t="s">
        <v>12741</v>
      </c>
      <c r="D3574" s="118" t="s">
        <v>7944</v>
      </c>
    </row>
    <row r="3575" spans="2:4" ht="14.5" x14ac:dyDescent="0.35">
      <c r="B3575" s="119" t="s">
        <v>12742</v>
      </c>
      <c r="C3575" s="288" t="s">
        <v>12743</v>
      </c>
      <c r="D3575" s="118" t="s">
        <v>7944</v>
      </c>
    </row>
    <row r="3576" spans="2:4" ht="14.5" x14ac:dyDescent="0.35">
      <c r="B3576" s="119" t="s">
        <v>12744</v>
      </c>
      <c r="C3576" s="288" t="s">
        <v>10914</v>
      </c>
      <c r="D3576" s="118" t="s">
        <v>7944</v>
      </c>
    </row>
    <row r="3577" spans="2:4" ht="14.5" x14ac:dyDescent="0.35">
      <c r="B3577" s="119" t="s">
        <v>12745</v>
      </c>
      <c r="C3577" s="288" t="s">
        <v>12746</v>
      </c>
      <c r="D3577" s="118" t="s">
        <v>7944</v>
      </c>
    </row>
    <row r="3578" spans="2:4" ht="14.5" x14ac:dyDescent="0.35">
      <c r="B3578" s="119" t="s">
        <v>12747</v>
      </c>
      <c r="C3578" s="288" t="s">
        <v>12748</v>
      </c>
      <c r="D3578" s="118" t="s">
        <v>7944</v>
      </c>
    </row>
    <row r="3579" spans="2:4" ht="14.5" x14ac:dyDescent="0.35">
      <c r="B3579" s="119" t="s">
        <v>12749</v>
      </c>
      <c r="C3579" s="288" t="s">
        <v>12750</v>
      </c>
      <c r="D3579" s="118" t="s">
        <v>7944</v>
      </c>
    </row>
    <row r="3580" spans="2:4" ht="14.5" x14ac:dyDescent="0.35">
      <c r="B3580" s="119" t="s">
        <v>12751</v>
      </c>
      <c r="C3580" s="288" t="s">
        <v>12752</v>
      </c>
      <c r="D3580" s="118" t="s">
        <v>7944</v>
      </c>
    </row>
    <row r="3581" spans="2:4" ht="14.5" x14ac:dyDescent="0.35">
      <c r="B3581" s="119" t="s">
        <v>12753</v>
      </c>
      <c r="C3581" s="288" t="s">
        <v>12754</v>
      </c>
      <c r="D3581" s="118" t="s">
        <v>7944</v>
      </c>
    </row>
    <row r="3582" spans="2:4" ht="14.5" x14ac:dyDescent="0.35">
      <c r="B3582" s="119" t="s">
        <v>12755</v>
      </c>
      <c r="C3582" s="288" t="s">
        <v>12756</v>
      </c>
      <c r="D3582" s="118" t="s">
        <v>7944</v>
      </c>
    </row>
    <row r="3583" spans="2:4" ht="14.5" x14ac:dyDescent="0.35">
      <c r="B3583" s="119" t="s">
        <v>12757</v>
      </c>
      <c r="C3583" s="288" t="s">
        <v>12758</v>
      </c>
      <c r="D3583" s="118" t="s">
        <v>7944</v>
      </c>
    </row>
    <row r="3584" spans="2:4" ht="14.5" x14ac:dyDescent="0.35">
      <c r="B3584" s="119" t="s">
        <v>12759</v>
      </c>
      <c r="C3584" s="288" t="s">
        <v>12760</v>
      </c>
      <c r="D3584" s="118" t="s">
        <v>7944</v>
      </c>
    </row>
    <row r="3585" spans="2:4" ht="14.5" x14ac:dyDescent="0.35">
      <c r="B3585" s="119" t="s">
        <v>12761</v>
      </c>
      <c r="C3585" s="288" t="s">
        <v>12762</v>
      </c>
      <c r="D3585" s="118" t="s">
        <v>7944</v>
      </c>
    </row>
    <row r="3586" spans="2:4" ht="14.5" x14ac:dyDescent="0.35">
      <c r="B3586" s="119" t="s">
        <v>12763</v>
      </c>
      <c r="C3586" s="288" t="s">
        <v>12764</v>
      </c>
      <c r="D3586" s="118" t="s">
        <v>7944</v>
      </c>
    </row>
    <row r="3587" spans="2:4" ht="14.5" x14ac:dyDescent="0.35">
      <c r="B3587" s="119" t="s">
        <v>12765</v>
      </c>
      <c r="C3587" s="288" t="s">
        <v>12766</v>
      </c>
      <c r="D3587" s="118" t="s">
        <v>7944</v>
      </c>
    </row>
    <row r="3588" spans="2:4" ht="14.5" x14ac:dyDescent="0.35">
      <c r="B3588" s="119" t="s">
        <v>12767</v>
      </c>
      <c r="C3588" s="288" t="s">
        <v>12768</v>
      </c>
      <c r="D3588" s="118" t="s">
        <v>7944</v>
      </c>
    </row>
    <row r="3589" spans="2:4" ht="14.5" x14ac:dyDescent="0.35">
      <c r="B3589" s="119" t="s">
        <v>12769</v>
      </c>
      <c r="C3589" s="288" t="s">
        <v>12770</v>
      </c>
      <c r="D3589" s="118" t="s">
        <v>7944</v>
      </c>
    </row>
    <row r="3590" spans="2:4" ht="14.5" x14ac:dyDescent="0.35">
      <c r="B3590" s="119" t="s">
        <v>12771</v>
      </c>
      <c r="C3590" s="288" t="s">
        <v>12772</v>
      </c>
      <c r="D3590" s="118" t="s">
        <v>7944</v>
      </c>
    </row>
    <row r="3591" spans="2:4" ht="14.5" x14ac:dyDescent="0.35">
      <c r="B3591" s="119" t="s">
        <v>12773</v>
      </c>
      <c r="C3591" s="288" t="s">
        <v>12774</v>
      </c>
      <c r="D3591" s="118" t="s">
        <v>7944</v>
      </c>
    </row>
    <row r="3592" spans="2:4" ht="14.5" x14ac:dyDescent="0.35">
      <c r="B3592" s="119" t="s">
        <v>12775</v>
      </c>
      <c r="C3592" s="288" t="s">
        <v>12776</v>
      </c>
      <c r="D3592" s="118" t="s">
        <v>7944</v>
      </c>
    </row>
    <row r="3593" spans="2:4" ht="14.5" x14ac:dyDescent="0.35">
      <c r="B3593" s="119" t="s">
        <v>12777</v>
      </c>
      <c r="C3593" s="288" t="s">
        <v>12778</v>
      </c>
      <c r="D3593" s="118" t="s">
        <v>7944</v>
      </c>
    </row>
    <row r="3594" spans="2:4" ht="14.5" x14ac:dyDescent="0.35">
      <c r="B3594" s="119" t="s">
        <v>12779</v>
      </c>
      <c r="C3594" s="288" t="s">
        <v>12780</v>
      </c>
      <c r="D3594" s="118" t="s">
        <v>7944</v>
      </c>
    </row>
    <row r="3595" spans="2:4" ht="14.5" x14ac:dyDescent="0.35">
      <c r="B3595" s="119" t="s">
        <v>12781</v>
      </c>
      <c r="C3595" s="288" t="s">
        <v>12782</v>
      </c>
      <c r="D3595" s="118" t="s">
        <v>7944</v>
      </c>
    </row>
    <row r="3596" spans="2:4" ht="14.5" x14ac:dyDescent="0.35">
      <c r="B3596" s="119" t="s">
        <v>12783</v>
      </c>
      <c r="C3596" s="288" t="s">
        <v>12784</v>
      </c>
      <c r="D3596" s="118" t="s">
        <v>7944</v>
      </c>
    </row>
    <row r="3597" spans="2:4" ht="14.5" x14ac:dyDescent="0.35">
      <c r="B3597" s="119" t="s">
        <v>12785</v>
      </c>
      <c r="C3597" s="288" t="s">
        <v>12786</v>
      </c>
      <c r="D3597" s="118" t="s">
        <v>7944</v>
      </c>
    </row>
    <row r="3598" spans="2:4" ht="14.5" x14ac:dyDescent="0.35">
      <c r="B3598" s="119" t="s">
        <v>12787</v>
      </c>
      <c r="C3598" s="288" t="s">
        <v>12788</v>
      </c>
      <c r="D3598" s="118" t="s">
        <v>7944</v>
      </c>
    </row>
    <row r="3599" spans="2:4" ht="14.5" x14ac:dyDescent="0.35">
      <c r="B3599" s="119" t="s">
        <v>12789</v>
      </c>
      <c r="C3599" s="288" t="s">
        <v>12790</v>
      </c>
      <c r="D3599" s="118" t="s">
        <v>10787</v>
      </c>
    </row>
    <row r="3600" spans="2:4" ht="14.5" x14ac:dyDescent="0.35">
      <c r="B3600" s="119" t="s">
        <v>12791</v>
      </c>
      <c r="C3600" s="288" t="s">
        <v>12792</v>
      </c>
      <c r="D3600" s="118" t="s">
        <v>10787</v>
      </c>
    </row>
    <row r="3601" spans="2:4" ht="14.5" x14ac:dyDescent="0.35">
      <c r="B3601" s="119" t="s">
        <v>12793</v>
      </c>
      <c r="C3601" s="288" t="s">
        <v>12794</v>
      </c>
      <c r="D3601" s="118" t="s">
        <v>10787</v>
      </c>
    </row>
    <row r="3602" spans="2:4" ht="14.5" x14ac:dyDescent="0.35">
      <c r="B3602" s="119" t="s">
        <v>12795</v>
      </c>
      <c r="C3602" s="288" t="s">
        <v>12796</v>
      </c>
      <c r="D3602" s="118" t="s">
        <v>10787</v>
      </c>
    </row>
    <row r="3603" spans="2:4" ht="14.5" x14ac:dyDescent="0.35">
      <c r="B3603" s="119" t="s">
        <v>12797</v>
      </c>
      <c r="C3603" s="288" t="s">
        <v>12798</v>
      </c>
      <c r="D3603" s="118" t="s">
        <v>10787</v>
      </c>
    </row>
    <row r="3604" spans="2:4" ht="14.5" x14ac:dyDescent="0.35">
      <c r="B3604" s="119" t="s">
        <v>12799</v>
      </c>
      <c r="C3604" s="288" t="s">
        <v>12800</v>
      </c>
      <c r="D3604" s="118" t="s">
        <v>7944</v>
      </c>
    </row>
    <row r="3605" spans="2:4" ht="14.5" x14ac:dyDescent="0.35">
      <c r="B3605" s="119" t="s">
        <v>12801</v>
      </c>
      <c r="C3605" s="288" t="s">
        <v>12802</v>
      </c>
      <c r="D3605" s="118" t="s">
        <v>7944</v>
      </c>
    </row>
    <row r="3606" spans="2:4" ht="14.5" x14ac:dyDescent="0.35">
      <c r="B3606" s="119" t="s">
        <v>12803</v>
      </c>
      <c r="C3606" s="288" t="s">
        <v>12804</v>
      </c>
      <c r="D3606" s="118" t="s">
        <v>7944</v>
      </c>
    </row>
    <row r="3607" spans="2:4" ht="14.5" x14ac:dyDescent="0.35">
      <c r="B3607" s="119" t="s">
        <v>12805</v>
      </c>
      <c r="C3607" s="288" t="s">
        <v>12806</v>
      </c>
      <c r="D3607" s="118" t="s">
        <v>7944</v>
      </c>
    </row>
    <row r="3608" spans="2:4" ht="14.5" x14ac:dyDescent="0.35">
      <c r="B3608" s="119" t="s">
        <v>10215</v>
      </c>
      <c r="C3608" s="288" t="s">
        <v>12807</v>
      </c>
      <c r="D3608" s="118" t="s">
        <v>12808</v>
      </c>
    </row>
    <row r="3609" spans="2:4" ht="14.5" x14ac:dyDescent="0.35">
      <c r="B3609" s="119" t="s">
        <v>12809</v>
      </c>
      <c r="C3609" s="288" t="s">
        <v>12810</v>
      </c>
      <c r="D3609" s="118" t="s">
        <v>7942</v>
      </c>
    </row>
    <row r="3610" spans="2:4" ht="14.5" x14ac:dyDescent="0.35">
      <c r="B3610" s="119" t="s">
        <v>12811</v>
      </c>
      <c r="C3610" s="288" t="s">
        <v>12812</v>
      </c>
      <c r="D3610" s="118" t="s">
        <v>12813</v>
      </c>
    </row>
    <row r="3611" spans="2:4" ht="14.5" x14ac:dyDescent="0.35">
      <c r="B3611" s="119" t="s">
        <v>12814</v>
      </c>
      <c r="C3611" s="288" t="s">
        <v>12815</v>
      </c>
      <c r="D3611" s="118" t="s">
        <v>12816</v>
      </c>
    </row>
    <row r="3612" spans="2:4" ht="14.5" x14ac:dyDescent="0.35">
      <c r="B3612" s="119" t="s">
        <v>12817</v>
      </c>
      <c r="C3612" s="288" t="s">
        <v>12818</v>
      </c>
      <c r="D3612" s="118" t="s">
        <v>7943</v>
      </c>
    </row>
    <row r="3613" spans="2:4" ht="14.5" x14ac:dyDescent="0.35">
      <c r="B3613" s="119" t="s">
        <v>12819</v>
      </c>
      <c r="C3613" s="288" t="s">
        <v>7314</v>
      </c>
      <c r="D3613" s="118" t="s">
        <v>7943</v>
      </c>
    </row>
    <row r="3614" spans="2:4" ht="14.5" x14ac:dyDescent="0.35">
      <c r="B3614" s="119" t="s">
        <v>12820</v>
      </c>
      <c r="C3614" s="288" t="s">
        <v>12821</v>
      </c>
      <c r="D3614" s="118" t="s">
        <v>7943</v>
      </c>
    </row>
    <row r="3615" spans="2:4" ht="14.5" x14ac:dyDescent="0.35">
      <c r="B3615" s="119" t="s">
        <v>12822</v>
      </c>
      <c r="C3615" s="288" t="s">
        <v>12823</v>
      </c>
      <c r="D3615" s="118" t="s">
        <v>7944</v>
      </c>
    </row>
    <row r="3616" spans="2:4" ht="14.5" x14ac:dyDescent="0.35">
      <c r="B3616" s="119" t="s">
        <v>12824</v>
      </c>
      <c r="C3616" s="288" t="s">
        <v>12825</v>
      </c>
      <c r="D3616" s="118" t="s">
        <v>10787</v>
      </c>
    </row>
    <row r="3617" spans="2:4" ht="14.5" x14ac:dyDescent="0.35">
      <c r="B3617" s="119" t="s">
        <v>12826</v>
      </c>
      <c r="C3617" s="288" t="s">
        <v>12827</v>
      </c>
      <c r="D3617" s="118" t="s">
        <v>7944</v>
      </c>
    </row>
    <row r="3618" spans="2:4" ht="14.5" x14ac:dyDescent="0.35">
      <c r="B3618" s="119" t="s">
        <v>12828</v>
      </c>
      <c r="C3618" s="288" t="s">
        <v>12829</v>
      </c>
      <c r="D3618" s="118" t="s">
        <v>7940</v>
      </c>
    </row>
    <row r="3619" spans="2:4" ht="14.5" x14ac:dyDescent="0.35">
      <c r="B3619" s="119" t="s">
        <v>12830</v>
      </c>
      <c r="C3619" s="288" t="s">
        <v>12345</v>
      </c>
      <c r="D3619" s="118" t="s">
        <v>10787</v>
      </c>
    </row>
    <row r="3620" spans="2:4" ht="14.5" x14ac:dyDescent="0.35">
      <c r="B3620" s="119" t="s">
        <v>12831</v>
      </c>
      <c r="C3620" s="288" t="s">
        <v>7386</v>
      </c>
      <c r="D3620" s="118" t="s">
        <v>7943</v>
      </c>
    </row>
    <row r="3621" spans="2:4" ht="14.5" x14ac:dyDescent="0.35">
      <c r="B3621" s="119" t="s">
        <v>12832</v>
      </c>
      <c r="C3621" s="288" t="s">
        <v>12833</v>
      </c>
      <c r="D3621" s="118" t="s">
        <v>7943</v>
      </c>
    </row>
    <row r="3622" spans="2:4" ht="14.5" x14ac:dyDescent="0.35">
      <c r="B3622" s="119" t="s">
        <v>12834</v>
      </c>
      <c r="C3622" s="288" t="s">
        <v>12835</v>
      </c>
      <c r="D3622" s="118" t="s">
        <v>7943</v>
      </c>
    </row>
    <row r="3623" spans="2:4" ht="14.5" x14ac:dyDescent="0.35">
      <c r="B3623" s="119" t="s">
        <v>12836</v>
      </c>
      <c r="C3623" s="288" t="s">
        <v>12837</v>
      </c>
      <c r="D3623" s="118" t="s">
        <v>10787</v>
      </c>
    </row>
    <row r="3624" spans="2:4" ht="14.5" x14ac:dyDescent="0.35">
      <c r="B3624" s="119" t="s">
        <v>12838</v>
      </c>
      <c r="C3624" s="288" t="s">
        <v>12839</v>
      </c>
      <c r="D3624" s="118" t="s">
        <v>7944</v>
      </c>
    </row>
    <row r="3625" spans="2:4" ht="14.5" x14ac:dyDescent="0.35">
      <c r="B3625" s="119" t="s">
        <v>12840</v>
      </c>
      <c r="C3625" s="288" t="s">
        <v>12841</v>
      </c>
      <c r="D3625" s="118" t="s">
        <v>10787</v>
      </c>
    </row>
    <row r="3626" spans="2:4" ht="14.5" x14ac:dyDescent="0.35">
      <c r="B3626" s="119" t="s">
        <v>12842</v>
      </c>
      <c r="C3626" s="288" t="s">
        <v>12843</v>
      </c>
      <c r="D3626" s="118" t="s">
        <v>7943</v>
      </c>
    </row>
    <row r="3627" spans="2:4" ht="14.5" x14ac:dyDescent="0.35">
      <c r="B3627" s="119" t="s">
        <v>12844</v>
      </c>
      <c r="C3627" s="288" t="s">
        <v>12845</v>
      </c>
      <c r="D3627" s="118" t="s">
        <v>7943</v>
      </c>
    </row>
    <row r="3628" spans="2:4" ht="14.5" x14ac:dyDescent="0.35">
      <c r="B3628" s="119" t="s">
        <v>12846</v>
      </c>
      <c r="C3628" s="288" t="s">
        <v>12847</v>
      </c>
      <c r="D3628" s="118" t="s">
        <v>10787</v>
      </c>
    </row>
    <row r="3629" spans="2:4" ht="14.5" x14ac:dyDescent="0.35">
      <c r="B3629" s="119" t="s">
        <v>12848</v>
      </c>
      <c r="C3629" s="288" t="s">
        <v>12849</v>
      </c>
      <c r="D3629" s="118" t="s">
        <v>10902</v>
      </c>
    </row>
    <row r="3630" spans="2:4" ht="14.5" x14ac:dyDescent="0.35">
      <c r="B3630" s="119" t="s">
        <v>12850</v>
      </c>
      <c r="C3630" s="288" t="s">
        <v>12851</v>
      </c>
      <c r="D3630" s="118" t="s">
        <v>7944</v>
      </c>
    </row>
    <row r="3631" spans="2:4" ht="14.5" x14ac:dyDescent="0.35">
      <c r="B3631" s="119" t="s">
        <v>12852</v>
      </c>
      <c r="C3631" s="288" t="s">
        <v>12853</v>
      </c>
      <c r="D3631" s="118" t="s">
        <v>7944</v>
      </c>
    </row>
    <row r="3632" spans="2:4" ht="14.5" x14ac:dyDescent="0.35">
      <c r="B3632" s="119" t="s">
        <v>12854</v>
      </c>
      <c r="C3632" s="288" t="s">
        <v>12855</v>
      </c>
      <c r="D3632" s="118" t="s">
        <v>7944</v>
      </c>
    </row>
    <row r="3633" spans="2:4" ht="14.5" x14ac:dyDescent="0.35">
      <c r="B3633" s="119" t="s">
        <v>12856</v>
      </c>
      <c r="C3633" s="288" t="s">
        <v>12857</v>
      </c>
      <c r="D3633" s="118" t="s">
        <v>10787</v>
      </c>
    </row>
    <row r="3634" spans="2:4" ht="14.5" x14ac:dyDescent="0.35">
      <c r="B3634" s="119" t="s">
        <v>12858</v>
      </c>
      <c r="C3634" s="288" t="s">
        <v>12859</v>
      </c>
      <c r="D3634" s="118" t="s">
        <v>7944</v>
      </c>
    </row>
    <row r="3635" spans="2:4" ht="14.5" x14ac:dyDescent="0.35">
      <c r="B3635" s="119" t="s">
        <v>12860</v>
      </c>
      <c r="C3635" s="288" t="s">
        <v>12861</v>
      </c>
      <c r="D3635" s="118" t="s">
        <v>7944</v>
      </c>
    </row>
    <row r="3636" spans="2:4" ht="14.5" x14ac:dyDescent="0.35">
      <c r="B3636" s="119" t="s">
        <v>12862</v>
      </c>
      <c r="C3636" s="288" t="s">
        <v>12863</v>
      </c>
      <c r="D3636" s="118" t="s">
        <v>7943</v>
      </c>
    </row>
    <row r="3637" spans="2:4" ht="14.5" x14ac:dyDescent="0.35">
      <c r="B3637" s="119" t="s">
        <v>12864</v>
      </c>
      <c r="C3637" s="288" t="s">
        <v>12865</v>
      </c>
      <c r="D3637" s="118" t="s">
        <v>7943</v>
      </c>
    </row>
    <row r="3638" spans="2:4" ht="14.5" x14ac:dyDescent="0.35">
      <c r="B3638" s="119" t="s">
        <v>12866</v>
      </c>
      <c r="C3638" s="288" t="s">
        <v>12867</v>
      </c>
      <c r="D3638" s="118" t="s">
        <v>12868</v>
      </c>
    </row>
    <row r="3639" spans="2:4" ht="14.5" x14ac:dyDescent="0.35">
      <c r="B3639" s="119" t="s">
        <v>12869</v>
      </c>
      <c r="C3639" s="288" t="s">
        <v>12870</v>
      </c>
      <c r="D3639" s="118" t="s">
        <v>10787</v>
      </c>
    </row>
    <row r="3640" spans="2:4" ht="14.5" x14ac:dyDescent="0.35">
      <c r="B3640" s="119" t="s">
        <v>12871</v>
      </c>
      <c r="C3640" s="288" t="s">
        <v>12872</v>
      </c>
      <c r="D3640" s="118" t="s">
        <v>7944</v>
      </c>
    </row>
    <row r="3641" spans="2:4" ht="14.5" x14ac:dyDescent="0.35">
      <c r="B3641" s="119" t="s">
        <v>12873</v>
      </c>
      <c r="C3641" s="288" t="s">
        <v>12874</v>
      </c>
      <c r="D3641" s="118" t="s">
        <v>7944</v>
      </c>
    </row>
    <row r="3642" spans="2:4" ht="14.5" x14ac:dyDescent="0.35">
      <c r="B3642" s="119" t="s">
        <v>12875</v>
      </c>
      <c r="C3642" s="288" t="s">
        <v>12876</v>
      </c>
      <c r="D3642" s="118" t="s">
        <v>12877</v>
      </c>
    </row>
    <row r="3643" spans="2:4" ht="14.5" x14ac:dyDescent="0.35">
      <c r="B3643" s="119" t="s">
        <v>12878</v>
      </c>
      <c r="C3643" s="288" t="s">
        <v>12879</v>
      </c>
      <c r="D3643" s="118" t="s">
        <v>12379</v>
      </c>
    </row>
    <row r="3644" spans="2:4" ht="14.5" x14ac:dyDescent="0.35">
      <c r="B3644" s="119" t="s">
        <v>12880</v>
      </c>
      <c r="C3644" s="288" t="s">
        <v>12881</v>
      </c>
      <c r="D3644" s="118" t="s">
        <v>7944</v>
      </c>
    </row>
    <row r="3645" spans="2:4" ht="14.5" x14ac:dyDescent="0.35">
      <c r="B3645" s="119" t="s">
        <v>12882</v>
      </c>
      <c r="C3645" s="288" t="s">
        <v>12883</v>
      </c>
      <c r="D3645" s="118" t="s">
        <v>7944</v>
      </c>
    </row>
    <row r="3646" spans="2:4" ht="14.5" x14ac:dyDescent="0.35">
      <c r="B3646" s="119" t="s">
        <v>12884</v>
      </c>
      <c r="C3646" s="288" t="s">
        <v>12885</v>
      </c>
      <c r="D3646" s="118" t="s">
        <v>7944</v>
      </c>
    </row>
    <row r="3647" spans="2:4" ht="14.5" x14ac:dyDescent="0.35">
      <c r="B3647" s="119" t="s">
        <v>12886</v>
      </c>
      <c r="C3647" s="288" t="s">
        <v>12887</v>
      </c>
      <c r="D3647" s="118" t="s">
        <v>12888</v>
      </c>
    </row>
    <row r="3648" spans="2:4" ht="14.5" x14ac:dyDescent="0.35">
      <c r="B3648" s="119" t="s">
        <v>12889</v>
      </c>
      <c r="C3648" s="288" t="s">
        <v>12890</v>
      </c>
      <c r="D3648" s="118" t="s">
        <v>10787</v>
      </c>
    </row>
    <row r="3649" spans="2:4" ht="14.5" x14ac:dyDescent="0.35">
      <c r="B3649" s="119" t="s">
        <v>12891</v>
      </c>
      <c r="C3649" s="288" t="s">
        <v>12892</v>
      </c>
      <c r="D3649" s="118" t="s">
        <v>7943</v>
      </c>
    </row>
    <row r="3650" spans="2:4" ht="14.5" x14ac:dyDescent="0.35">
      <c r="B3650" s="119" t="s">
        <v>12893</v>
      </c>
      <c r="C3650" s="288" t="s">
        <v>12894</v>
      </c>
      <c r="D3650" s="118" t="s">
        <v>10787</v>
      </c>
    </row>
    <row r="3651" spans="2:4" ht="14.5" x14ac:dyDescent="0.35">
      <c r="B3651" s="119" t="s">
        <v>12895</v>
      </c>
      <c r="C3651" s="288" t="s">
        <v>12896</v>
      </c>
      <c r="D3651" s="118" t="s">
        <v>10787</v>
      </c>
    </row>
    <row r="3652" spans="2:4" ht="14.5" x14ac:dyDescent="0.35">
      <c r="B3652" s="119" t="s">
        <v>12897</v>
      </c>
      <c r="C3652" s="288" t="s">
        <v>12898</v>
      </c>
      <c r="D3652" s="118" t="s">
        <v>10787</v>
      </c>
    </row>
    <row r="3653" spans="2:4" ht="14.5" x14ac:dyDescent="0.35">
      <c r="B3653" s="119" t="s">
        <v>12899</v>
      </c>
      <c r="C3653" s="288" t="s">
        <v>12900</v>
      </c>
      <c r="D3653" s="118" t="s">
        <v>10787</v>
      </c>
    </row>
    <row r="3654" spans="2:4" ht="14.5" x14ac:dyDescent="0.35">
      <c r="B3654" s="119" t="s">
        <v>12901</v>
      </c>
      <c r="C3654" s="288" t="s">
        <v>12902</v>
      </c>
      <c r="D3654" s="118" t="s">
        <v>10787</v>
      </c>
    </row>
    <row r="3655" spans="2:4" ht="14.5" x14ac:dyDescent="0.35">
      <c r="B3655" s="119" t="s">
        <v>12903</v>
      </c>
      <c r="C3655" s="288" t="s">
        <v>12904</v>
      </c>
      <c r="D3655" s="118" t="s">
        <v>10787</v>
      </c>
    </row>
    <row r="3656" spans="2:4" ht="14.5" x14ac:dyDescent="0.35">
      <c r="B3656" s="119" t="s">
        <v>12905</v>
      </c>
      <c r="C3656" s="288" t="s">
        <v>12906</v>
      </c>
      <c r="D3656" s="118" t="s">
        <v>10787</v>
      </c>
    </row>
    <row r="3657" spans="2:4" ht="14.5" x14ac:dyDescent="0.35">
      <c r="B3657" s="119" t="s">
        <v>12907</v>
      </c>
      <c r="C3657" s="288" t="s">
        <v>12908</v>
      </c>
      <c r="D3657" s="118" t="s">
        <v>10787</v>
      </c>
    </row>
    <row r="3658" spans="2:4" ht="14.5" x14ac:dyDescent="0.35">
      <c r="B3658" s="119" t="s">
        <v>12909</v>
      </c>
      <c r="C3658" s="288" t="s">
        <v>12910</v>
      </c>
      <c r="D3658" s="118" t="s">
        <v>10787</v>
      </c>
    </row>
    <row r="3659" spans="2:4" ht="14.5" x14ac:dyDescent="0.35">
      <c r="B3659" s="119" t="s">
        <v>12911</v>
      </c>
      <c r="C3659" s="288" t="s">
        <v>12912</v>
      </c>
      <c r="D3659" s="118" t="s">
        <v>10787</v>
      </c>
    </row>
    <row r="3660" spans="2:4" ht="14.5" x14ac:dyDescent="0.35">
      <c r="B3660" s="119" t="s">
        <v>12913</v>
      </c>
      <c r="C3660" s="288" t="s">
        <v>12914</v>
      </c>
      <c r="D3660" s="118" t="s">
        <v>10787</v>
      </c>
    </row>
    <row r="3661" spans="2:4" ht="14.5" x14ac:dyDescent="0.35">
      <c r="B3661" s="119" t="s">
        <v>12915</v>
      </c>
      <c r="C3661" s="288" t="s">
        <v>12916</v>
      </c>
      <c r="D3661" s="118" t="s">
        <v>10787</v>
      </c>
    </row>
    <row r="3662" spans="2:4" ht="14.5" x14ac:dyDescent="0.35">
      <c r="B3662" s="119" t="s">
        <v>12917</v>
      </c>
      <c r="C3662" s="288" t="s">
        <v>12918</v>
      </c>
      <c r="D3662" s="118" t="s">
        <v>10787</v>
      </c>
    </row>
    <row r="3663" spans="2:4" ht="14.5" x14ac:dyDescent="0.35">
      <c r="B3663" s="119" t="s">
        <v>12919</v>
      </c>
      <c r="C3663" s="288" t="s">
        <v>12920</v>
      </c>
      <c r="D3663" s="118" t="s">
        <v>10787</v>
      </c>
    </row>
    <row r="3664" spans="2:4" ht="14.5" x14ac:dyDescent="0.35">
      <c r="B3664" s="119" t="s">
        <v>12921</v>
      </c>
      <c r="C3664" s="288" t="s">
        <v>12922</v>
      </c>
      <c r="D3664" s="118" t="s">
        <v>12923</v>
      </c>
    </row>
    <row r="3665" spans="2:4" ht="14.5" x14ac:dyDescent="0.35">
      <c r="B3665" s="119" t="s">
        <v>12924</v>
      </c>
      <c r="C3665" s="288" t="s">
        <v>12925</v>
      </c>
      <c r="D3665" s="118" t="s">
        <v>10787</v>
      </c>
    </row>
    <row r="3666" spans="2:4" ht="14.5" x14ac:dyDescent="0.35">
      <c r="B3666" s="119" t="s">
        <v>12926</v>
      </c>
      <c r="C3666" s="288" t="s">
        <v>12927</v>
      </c>
      <c r="D3666" s="118" t="s">
        <v>7944</v>
      </c>
    </row>
    <row r="3667" spans="2:4" ht="14.5" x14ac:dyDescent="0.35">
      <c r="B3667" s="119" t="s">
        <v>12928</v>
      </c>
      <c r="C3667" s="288" t="s">
        <v>12929</v>
      </c>
      <c r="D3667" s="118" t="s">
        <v>7944</v>
      </c>
    </row>
    <row r="3668" spans="2:4" ht="14.5" x14ac:dyDescent="0.35">
      <c r="B3668" s="119" t="s">
        <v>12930</v>
      </c>
      <c r="C3668" s="288" t="s">
        <v>12931</v>
      </c>
      <c r="D3668" s="118" t="s">
        <v>7944</v>
      </c>
    </row>
    <row r="3669" spans="2:4" ht="14.5" x14ac:dyDescent="0.35">
      <c r="B3669" s="119" t="s">
        <v>12932</v>
      </c>
      <c r="C3669" s="288" t="s">
        <v>12933</v>
      </c>
      <c r="D3669" s="118" t="s">
        <v>7943</v>
      </c>
    </row>
    <row r="3670" spans="2:4" ht="14.5" x14ac:dyDescent="0.35">
      <c r="B3670" s="119" t="s">
        <v>12934</v>
      </c>
      <c r="C3670" s="288" t="s">
        <v>12935</v>
      </c>
      <c r="D3670" s="118" t="s">
        <v>7944</v>
      </c>
    </row>
    <row r="3671" spans="2:4" ht="14.5" x14ac:dyDescent="0.35">
      <c r="B3671" s="119" t="s">
        <v>12936</v>
      </c>
      <c r="C3671" s="288" t="s">
        <v>12937</v>
      </c>
      <c r="D3671" s="118" t="s">
        <v>12379</v>
      </c>
    </row>
    <row r="3672" spans="2:4" ht="14.5" x14ac:dyDescent="0.35">
      <c r="B3672" s="119" t="s">
        <v>12938</v>
      </c>
      <c r="C3672" s="288" t="s">
        <v>12939</v>
      </c>
      <c r="D3672" s="118" t="s">
        <v>12379</v>
      </c>
    </row>
    <row r="3673" spans="2:4" ht="14.5" x14ac:dyDescent="0.35">
      <c r="B3673" s="119" t="s">
        <v>12940</v>
      </c>
      <c r="C3673" s="288" t="s">
        <v>12941</v>
      </c>
      <c r="D3673" s="118" t="s">
        <v>12379</v>
      </c>
    </row>
    <row r="3674" spans="2:4" ht="14.5" x14ac:dyDescent="0.35">
      <c r="B3674" s="119" t="s">
        <v>12942</v>
      </c>
      <c r="C3674" s="288" t="s">
        <v>12943</v>
      </c>
      <c r="D3674" s="118" t="s">
        <v>12379</v>
      </c>
    </row>
    <row r="3675" spans="2:4" ht="14.5" x14ac:dyDescent="0.35">
      <c r="B3675" s="119" t="s">
        <v>12944</v>
      </c>
      <c r="C3675" s="288" t="s">
        <v>12945</v>
      </c>
      <c r="D3675" s="118" t="s">
        <v>7944</v>
      </c>
    </row>
    <row r="3676" spans="2:4" ht="14.5" x14ac:dyDescent="0.35">
      <c r="B3676" s="119" t="s">
        <v>12946</v>
      </c>
      <c r="C3676" s="288" t="s">
        <v>12947</v>
      </c>
      <c r="D3676" s="118" t="s">
        <v>12948</v>
      </c>
    </row>
    <row r="3677" spans="2:4" ht="14.5" x14ac:dyDescent="0.35">
      <c r="B3677" s="119" t="s">
        <v>12949</v>
      </c>
      <c r="C3677" s="288" t="s">
        <v>12950</v>
      </c>
      <c r="D3677" s="118" t="s">
        <v>7944</v>
      </c>
    </row>
    <row r="3678" spans="2:4" ht="14.5" x14ac:dyDescent="0.35">
      <c r="B3678" s="119">
        <v>200.2</v>
      </c>
      <c r="C3678" s="288" t="s">
        <v>12951</v>
      </c>
      <c r="D3678" s="118" t="s">
        <v>10787</v>
      </c>
    </row>
    <row r="3679" spans="2:4" ht="14.5" x14ac:dyDescent="0.35">
      <c r="B3679" s="119" t="s">
        <v>12952</v>
      </c>
      <c r="C3679" s="288" t="s">
        <v>12953</v>
      </c>
      <c r="D3679" s="118" t="s">
        <v>10787</v>
      </c>
    </row>
    <row r="3680" spans="2:4" ht="14.5" x14ac:dyDescent="0.35">
      <c r="B3680" s="119" t="s">
        <v>12954</v>
      </c>
      <c r="C3680" s="288" t="s">
        <v>12955</v>
      </c>
      <c r="D3680" s="118" t="s">
        <v>7944</v>
      </c>
    </row>
    <row r="3681" spans="2:4" ht="14.5" x14ac:dyDescent="0.35">
      <c r="B3681" s="119" t="s">
        <v>800</v>
      </c>
      <c r="C3681" s="288" t="s">
        <v>12956</v>
      </c>
      <c r="D3681" s="118" t="s">
        <v>7935</v>
      </c>
    </row>
    <row r="3682" spans="2:4" ht="14.5" x14ac:dyDescent="0.35">
      <c r="B3682" s="119" t="s">
        <v>10568</v>
      </c>
      <c r="C3682" s="288" t="s">
        <v>12957</v>
      </c>
      <c r="D3682" s="118" t="s">
        <v>7935</v>
      </c>
    </row>
    <row r="3683" spans="2:4" ht="14.5" x14ac:dyDescent="0.35">
      <c r="B3683" s="119" t="s">
        <v>10566</v>
      </c>
      <c r="C3683" s="288" t="s">
        <v>12958</v>
      </c>
      <c r="D3683" s="118" t="s">
        <v>7935</v>
      </c>
    </row>
    <row r="3684" spans="2:4" ht="14.5" x14ac:dyDescent="0.35">
      <c r="B3684" s="119" t="s">
        <v>6332</v>
      </c>
      <c r="C3684" s="288" t="s">
        <v>12959</v>
      </c>
      <c r="D3684" s="118" t="s">
        <v>7935</v>
      </c>
    </row>
    <row r="3685" spans="2:4" ht="14.5" x14ac:dyDescent="0.35">
      <c r="B3685" s="119" t="s">
        <v>2323</v>
      </c>
      <c r="C3685" s="288" t="s">
        <v>12960</v>
      </c>
      <c r="D3685" s="118" t="s">
        <v>7944</v>
      </c>
    </row>
    <row r="3686" spans="2:4" ht="14.5" x14ac:dyDescent="0.35">
      <c r="B3686" s="119" t="s">
        <v>2616</v>
      </c>
      <c r="C3686" s="288" t="s">
        <v>12961</v>
      </c>
      <c r="D3686" s="118" t="s">
        <v>7944</v>
      </c>
    </row>
    <row r="3687" spans="2:4" ht="14.5" x14ac:dyDescent="0.35">
      <c r="B3687" s="119" t="s">
        <v>1528</v>
      </c>
      <c r="C3687" s="288" t="s">
        <v>12962</v>
      </c>
      <c r="D3687" s="118" t="s">
        <v>7944</v>
      </c>
    </row>
    <row r="3688" spans="2:4" ht="14.5" x14ac:dyDescent="0.35">
      <c r="B3688" s="119" t="s">
        <v>961</v>
      </c>
      <c r="C3688" s="288" t="s">
        <v>12963</v>
      </c>
      <c r="D3688" s="118" t="s">
        <v>7944</v>
      </c>
    </row>
    <row r="3689" spans="2:4" ht="14.5" x14ac:dyDescent="0.35">
      <c r="B3689" s="119" t="s">
        <v>12964</v>
      </c>
      <c r="C3689" s="288" t="s">
        <v>4735</v>
      </c>
      <c r="D3689" s="118" t="s">
        <v>7936</v>
      </c>
    </row>
    <row r="3690" spans="2:4" ht="14.5" x14ac:dyDescent="0.35">
      <c r="B3690" s="119" t="s">
        <v>12965</v>
      </c>
      <c r="C3690" s="288" t="s">
        <v>12966</v>
      </c>
      <c r="D3690" s="118" t="s">
        <v>7936</v>
      </c>
    </row>
    <row r="3691" spans="2:4" ht="14.5" x14ac:dyDescent="0.35">
      <c r="B3691" s="119" t="s">
        <v>12967</v>
      </c>
      <c r="C3691" s="288" t="s">
        <v>12968</v>
      </c>
      <c r="D3691" s="118" t="s">
        <v>7944</v>
      </c>
    </row>
    <row r="3692" spans="2:4" ht="14.5" x14ac:dyDescent="0.35">
      <c r="B3692" s="119" t="s">
        <v>12969</v>
      </c>
      <c r="C3692" s="288" t="s">
        <v>12970</v>
      </c>
      <c r="D3692" s="118" t="s">
        <v>7944</v>
      </c>
    </row>
    <row r="3693" spans="2:4" ht="14.5" x14ac:dyDescent="0.35">
      <c r="B3693" s="119" t="s">
        <v>12971</v>
      </c>
      <c r="C3693" s="288" t="s">
        <v>12972</v>
      </c>
      <c r="D3693" s="118" t="s">
        <v>7944</v>
      </c>
    </row>
    <row r="3694" spans="2:4" ht="14.5" x14ac:dyDescent="0.35">
      <c r="B3694" s="119" t="s">
        <v>12973</v>
      </c>
      <c r="C3694" s="288" t="s">
        <v>12575</v>
      </c>
      <c r="D3694" s="118" t="s">
        <v>7944</v>
      </c>
    </row>
    <row r="3695" spans="2:4" ht="14.5" x14ac:dyDescent="0.35">
      <c r="B3695" s="119" t="s">
        <v>12974</v>
      </c>
      <c r="C3695" s="288" t="s">
        <v>12975</v>
      </c>
      <c r="D3695" s="118" t="s">
        <v>7944</v>
      </c>
    </row>
    <row r="3696" spans="2:4" ht="14.5" x14ac:dyDescent="0.35">
      <c r="B3696" s="119" t="s">
        <v>12976</v>
      </c>
      <c r="C3696" s="288" t="s">
        <v>12977</v>
      </c>
      <c r="D3696" s="118" t="s">
        <v>12978</v>
      </c>
    </row>
    <row r="3697" spans="2:4" ht="14.5" x14ac:dyDescent="0.35">
      <c r="B3697" s="119" t="s">
        <v>12979</v>
      </c>
      <c r="C3697" s="288" t="s">
        <v>12980</v>
      </c>
      <c r="D3697" s="118" t="s">
        <v>7944</v>
      </c>
    </row>
    <row r="3698" spans="2:4" ht="14.5" x14ac:dyDescent="0.35">
      <c r="B3698" s="119" t="s">
        <v>12981</v>
      </c>
      <c r="C3698" s="288" t="s">
        <v>12982</v>
      </c>
      <c r="D3698" s="118" t="s">
        <v>7944</v>
      </c>
    </row>
    <row r="3699" spans="2:4" ht="14.5" x14ac:dyDescent="0.35">
      <c r="B3699" s="119">
        <v>10360</v>
      </c>
      <c r="C3699" s="288" t="s">
        <v>12983</v>
      </c>
      <c r="D3699" s="118" t="s">
        <v>7937</v>
      </c>
    </row>
    <row r="3700" spans="2:4" ht="14.5" x14ac:dyDescent="0.35">
      <c r="B3700" s="119" t="s">
        <v>12984</v>
      </c>
      <c r="C3700" s="288" t="s">
        <v>12985</v>
      </c>
      <c r="D3700" s="118" t="s">
        <v>7944</v>
      </c>
    </row>
    <row r="3701" spans="2:4" ht="14.5" x14ac:dyDescent="0.35">
      <c r="B3701" s="119" t="s">
        <v>12986</v>
      </c>
      <c r="C3701" s="288" t="s">
        <v>12987</v>
      </c>
      <c r="D3701" s="118" t="s">
        <v>7944</v>
      </c>
    </row>
    <row r="3702" spans="2:4" ht="14.5" x14ac:dyDescent="0.35">
      <c r="B3702" s="119" t="s">
        <v>12988</v>
      </c>
      <c r="C3702" s="288" t="s">
        <v>12989</v>
      </c>
      <c r="D3702" s="118" t="s">
        <v>7944</v>
      </c>
    </row>
    <row r="3703" spans="2:4" ht="14.5" x14ac:dyDescent="0.35">
      <c r="B3703" s="119" t="s">
        <v>12990</v>
      </c>
      <c r="C3703" s="288" t="s">
        <v>12991</v>
      </c>
      <c r="D3703" s="118" t="s">
        <v>7944</v>
      </c>
    </row>
    <row r="3704" spans="2:4" ht="14.5" x14ac:dyDescent="0.35">
      <c r="B3704" s="119" t="s">
        <v>12992</v>
      </c>
      <c r="C3704" s="288" t="s">
        <v>12993</v>
      </c>
      <c r="D3704" s="118" t="s">
        <v>7944</v>
      </c>
    </row>
    <row r="3705" spans="2:4" ht="14.5" x14ac:dyDescent="0.35">
      <c r="B3705" s="119" t="s">
        <v>12994</v>
      </c>
      <c r="C3705" s="288" t="s">
        <v>12995</v>
      </c>
      <c r="D3705" s="118" t="s">
        <v>7944</v>
      </c>
    </row>
    <row r="3706" spans="2:4" ht="14.5" x14ac:dyDescent="0.35">
      <c r="B3706" s="119" t="s">
        <v>12996</v>
      </c>
      <c r="C3706" s="288" t="s">
        <v>12997</v>
      </c>
      <c r="D3706" s="118" t="s">
        <v>7944</v>
      </c>
    </row>
    <row r="3707" spans="2:4" ht="14.5" x14ac:dyDescent="0.35">
      <c r="B3707" s="119" t="s">
        <v>12998</v>
      </c>
      <c r="C3707" s="288" t="s">
        <v>12999</v>
      </c>
      <c r="D3707" s="118" t="s">
        <v>7944</v>
      </c>
    </row>
    <row r="3708" spans="2:4" ht="14.5" x14ac:dyDescent="0.35">
      <c r="B3708" s="119" t="s">
        <v>13000</v>
      </c>
      <c r="C3708" s="288" t="s">
        <v>13001</v>
      </c>
      <c r="D3708" s="118" t="s">
        <v>10787</v>
      </c>
    </row>
    <row r="3709" spans="2:4" ht="14.5" x14ac:dyDescent="0.35">
      <c r="B3709" s="119" t="s">
        <v>13002</v>
      </c>
      <c r="C3709" s="288" t="s">
        <v>13003</v>
      </c>
      <c r="D3709" s="118" t="s">
        <v>10787</v>
      </c>
    </row>
    <row r="3710" spans="2:4" ht="14.5" x14ac:dyDescent="0.35">
      <c r="B3710" s="119" t="s">
        <v>13004</v>
      </c>
      <c r="C3710" s="288" t="s">
        <v>13005</v>
      </c>
      <c r="D3710" s="118" t="s">
        <v>10787</v>
      </c>
    </row>
    <row r="3711" spans="2:4" ht="14.5" x14ac:dyDescent="0.35">
      <c r="B3711" s="119">
        <v>911.03</v>
      </c>
      <c r="C3711" s="288" t="s">
        <v>969</v>
      </c>
      <c r="D3711" s="118" t="s">
        <v>7934</v>
      </c>
    </row>
    <row r="3712" spans="2:4" ht="14.5" x14ac:dyDescent="0.35">
      <c r="B3712" s="119" t="s">
        <v>13006</v>
      </c>
      <c r="C3712" s="288" t="s">
        <v>13007</v>
      </c>
      <c r="D3712" s="118" t="s">
        <v>7935</v>
      </c>
    </row>
    <row r="3713" spans="2:4" ht="14.5" x14ac:dyDescent="0.35">
      <c r="B3713" s="119" t="s">
        <v>9098</v>
      </c>
      <c r="C3713" s="288" t="s">
        <v>9099</v>
      </c>
      <c r="D3713" s="118" t="s">
        <v>7935</v>
      </c>
    </row>
    <row r="3714" spans="2:4" ht="14.5" x14ac:dyDescent="0.35">
      <c r="B3714" s="119">
        <v>1005</v>
      </c>
      <c r="C3714" s="288" t="s">
        <v>13008</v>
      </c>
      <c r="D3714" s="118" t="s">
        <v>13009</v>
      </c>
    </row>
    <row r="3715" spans="2:4" ht="14.5" x14ac:dyDescent="0.35">
      <c r="B3715" s="119" t="s">
        <v>13010</v>
      </c>
      <c r="C3715" s="288" t="s">
        <v>13011</v>
      </c>
      <c r="D3715" s="118" t="s">
        <v>10787</v>
      </c>
    </row>
    <row r="3716" spans="2:4" ht="14.5" x14ac:dyDescent="0.35">
      <c r="B3716" s="119" t="s">
        <v>13012</v>
      </c>
      <c r="C3716" s="288" t="s">
        <v>13013</v>
      </c>
      <c r="D3716" s="118" t="s">
        <v>7936</v>
      </c>
    </row>
    <row r="3717" spans="2:4" ht="14.5" x14ac:dyDescent="0.35">
      <c r="B3717" s="119" t="s">
        <v>13014</v>
      </c>
      <c r="C3717" s="288" t="s">
        <v>13015</v>
      </c>
      <c r="D3717" s="118" t="s">
        <v>13016</v>
      </c>
    </row>
    <row r="3718" spans="2:4" ht="14.5" x14ac:dyDescent="0.35">
      <c r="B3718" s="119" t="s">
        <v>13017</v>
      </c>
      <c r="C3718" s="288" t="s">
        <v>13018</v>
      </c>
      <c r="D3718" s="118" t="s">
        <v>13016</v>
      </c>
    </row>
    <row r="3719" spans="2:4" ht="14.5" x14ac:dyDescent="0.35">
      <c r="B3719" s="119" t="s">
        <v>13019</v>
      </c>
      <c r="C3719" s="288" t="s">
        <v>13020</v>
      </c>
      <c r="D3719" s="118" t="s">
        <v>13016</v>
      </c>
    </row>
    <row r="3720" spans="2:4" ht="14.5" x14ac:dyDescent="0.35">
      <c r="B3720" s="119" t="s">
        <v>13021</v>
      </c>
      <c r="C3720" s="288" t="s">
        <v>13022</v>
      </c>
      <c r="D3720" s="118" t="s">
        <v>13023</v>
      </c>
    </row>
    <row r="3721" spans="2:4" ht="14.5" x14ac:dyDescent="0.35">
      <c r="B3721" s="119" t="s">
        <v>13024</v>
      </c>
      <c r="C3721" s="288" t="s">
        <v>11855</v>
      </c>
      <c r="D3721" s="118" t="s">
        <v>10787</v>
      </c>
    </row>
    <row r="3722" spans="2:4" ht="14.5" x14ac:dyDescent="0.35">
      <c r="B3722" s="119" t="s">
        <v>13025</v>
      </c>
      <c r="C3722" s="288" t="s">
        <v>13026</v>
      </c>
      <c r="D3722" s="118" t="s">
        <v>13016</v>
      </c>
    </row>
    <row r="3723" spans="2:4" ht="14.5" x14ac:dyDescent="0.35">
      <c r="B3723" s="119" t="s">
        <v>13027</v>
      </c>
      <c r="C3723" s="288" t="s">
        <v>13028</v>
      </c>
      <c r="D3723" s="118" t="s">
        <v>13016</v>
      </c>
    </row>
    <row r="3724" spans="2:4" ht="14.5" x14ac:dyDescent="0.35">
      <c r="B3724" s="119" t="s">
        <v>13029</v>
      </c>
      <c r="C3724" s="288" t="s">
        <v>13030</v>
      </c>
      <c r="D3724" s="118" t="s">
        <v>13016</v>
      </c>
    </row>
    <row r="3725" spans="2:4" ht="14.5" x14ac:dyDescent="0.35">
      <c r="B3725" s="119" t="s">
        <v>13031</v>
      </c>
      <c r="C3725" s="288" t="s">
        <v>13032</v>
      </c>
      <c r="D3725" s="118" t="s">
        <v>13016</v>
      </c>
    </row>
    <row r="3726" spans="2:4" ht="14.5" x14ac:dyDescent="0.35">
      <c r="B3726" s="119" t="s">
        <v>13033</v>
      </c>
      <c r="C3726" s="288" t="s">
        <v>13034</v>
      </c>
      <c r="D3726" s="118" t="s">
        <v>13016</v>
      </c>
    </row>
    <row r="3727" spans="2:4" ht="14.5" x14ac:dyDescent="0.35">
      <c r="B3727" s="119">
        <v>10019</v>
      </c>
      <c r="C3727" s="288" t="s">
        <v>13035</v>
      </c>
      <c r="D3727" s="118" t="s">
        <v>7937</v>
      </c>
    </row>
    <row r="3728" spans="2:4" ht="14.5" x14ac:dyDescent="0.35">
      <c r="B3728" s="119" t="s">
        <v>13036</v>
      </c>
      <c r="C3728" s="288" t="s">
        <v>13037</v>
      </c>
      <c r="D3728" s="118" t="s">
        <v>7935</v>
      </c>
    </row>
    <row r="3729" spans="2:4" ht="14.5" x14ac:dyDescent="0.35">
      <c r="B3729" s="119" t="s">
        <v>13038</v>
      </c>
      <c r="C3729" s="288" t="s">
        <v>13039</v>
      </c>
      <c r="D3729" s="118" t="s">
        <v>10787</v>
      </c>
    </row>
    <row r="3730" spans="2:4" ht="14.5" x14ac:dyDescent="0.35">
      <c r="B3730" s="119" t="s">
        <v>13040</v>
      </c>
      <c r="C3730" s="288" t="s">
        <v>13041</v>
      </c>
      <c r="D3730" s="118" t="s">
        <v>13016</v>
      </c>
    </row>
    <row r="3731" spans="2:4" ht="14.5" x14ac:dyDescent="0.35">
      <c r="B3731" s="119" t="s">
        <v>13042</v>
      </c>
      <c r="C3731" s="288" t="s">
        <v>13043</v>
      </c>
      <c r="D3731" s="118" t="s">
        <v>13044</v>
      </c>
    </row>
    <row r="3732" spans="2:4" ht="14.5" x14ac:dyDescent="0.35">
      <c r="B3732" s="119" t="s">
        <v>13045</v>
      </c>
      <c r="C3732" s="288" t="s">
        <v>13046</v>
      </c>
      <c r="D3732" s="118" t="s">
        <v>13016</v>
      </c>
    </row>
    <row r="3733" spans="2:4" ht="14.5" x14ac:dyDescent="0.35">
      <c r="B3733" s="119" t="s">
        <v>13047</v>
      </c>
      <c r="C3733" s="288" t="s">
        <v>13048</v>
      </c>
      <c r="D3733" s="118" t="s">
        <v>13016</v>
      </c>
    </row>
    <row r="3734" spans="2:4" ht="14.5" x14ac:dyDescent="0.35">
      <c r="B3734" s="119">
        <v>10242</v>
      </c>
      <c r="C3734" s="288" t="s">
        <v>13049</v>
      </c>
      <c r="D3734" s="118" t="s">
        <v>7937</v>
      </c>
    </row>
    <row r="3735" spans="2:4" ht="14.5" x14ac:dyDescent="0.35">
      <c r="B3735" s="119" t="s">
        <v>13050</v>
      </c>
      <c r="C3735" s="288" t="s">
        <v>13051</v>
      </c>
      <c r="D3735" s="118" t="s">
        <v>13052</v>
      </c>
    </row>
    <row r="3736" spans="2:4" ht="14.5" x14ac:dyDescent="0.35">
      <c r="B3736" s="119" t="s">
        <v>13053</v>
      </c>
      <c r="C3736" s="288" t="s">
        <v>13054</v>
      </c>
      <c r="D3736" s="118" t="s">
        <v>13052</v>
      </c>
    </row>
    <row r="3737" spans="2:4" ht="14.5" x14ac:dyDescent="0.35">
      <c r="B3737" s="119" t="s">
        <v>13055</v>
      </c>
      <c r="C3737" s="288" t="s">
        <v>13056</v>
      </c>
      <c r="D3737" s="118" t="s">
        <v>12733</v>
      </c>
    </row>
    <row r="3738" spans="2:4" ht="14.5" x14ac:dyDescent="0.35">
      <c r="B3738" s="119" t="s">
        <v>13057</v>
      </c>
      <c r="C3738" s="288" t="s">
        <v>13058</v>
      </c>
      <c r="D3738" s="118" t="s">
        <v>13016</v>
      </c>
    </row>
    <row r="3739" spans="2:4" ht="14.5" x14ac:dyDescent="0.35">
      <c r="B3739" s="119" t="s">
        <v>13059</v>
      </c>
      <c r="C3739" s="288" t="s">
        <v>13060</v>
      </c>
      <c r="D3739" s="118" t="s">
        <v>13016</v>
      </c>
    </row>
    <row r="3740" spans="2:4" ht="14.5" x14ac:dyDescent="0.35">
      <c r="B3740" s="119" t="s">
        <v>13061</v>
      </c>
      <c r="C3740" s="288" t="s">
        <v>13062</v>
      </c>
      <c r="D3740" s="118" t="s">
        <v>13016</v>
      </c>
    </row>
    <row r="3741" spans="2:4" ht="14.5" x14ac:dyDescent="0.35">
      <c r="B3741" s="119" t="s">
        <v>13063</v>
      </c>
      <c r="C3741" s="288" t="s">
        <v>13064</v>
      </c>
      <c r="D3741" s="118" t="s">
        <v>13016</v>
      </c>
    </row>
    <row r="3742" spans="2:4" ht="14.5" x14ac:dyDescent="0.35">
      <c r="B3742" s="119" t="s">
        <v>13065</v>
      </c>
      <c r="C3742" s="288" t="s">
        <v>13066</v>
      </c>
      <c r="D3742" s="118" t="s">
        <v>13067</v>
      </c>
    </row>
    <row r="3743" spans="2:4" ht="14.5" x14ac:dyDescent="0.35">
      <c r="B3743" s="119" t="s">
        <v>13068</v>
      </c>
      <c r="C3743" s="288" t="s">
        <v>13069</v>
      </c>
      <c r="D3743" s="118" t="s">
        <v>13067</v>
      </c>
    </row>
    <row r="3744" spans="2:4" ht="14.5" x14ac:dyDescent="0.35">
      <c r="B3744" s="119">
        <v>403</v>
      </c>
      <c r="C3744" s="288" t="s">
        <v>13070</v>
      </c>
      <c r="D3744" s="118" t="s">
        <v>13067</v>
      </c>
    </row>
    <row r="3745" spans="2:4" ht="14.5" x14ac:dyDescent="0.35">
      <c r="B3745" s="119">
        <v>507</v>
      </c>
      <c r="C3745" s="288" t="s">
        <v>13071</v>
      </c>
      <c r="D3745" s="118" t="s">
        <v>13067</v>
      </c>
    </row>
    <row r="3746" spans="2:4" ht="14.5" x14ac:dyDescent="0.35">
      <c r="B3746" s="119" t="s">
        <v>4547</v>
      </c>
      <c r="C3746" s="288" t="s">
        <v>13072</v>
      </c>
      <c r="D3746" s="118" t="s">
        <v>13067</v>
      </c>
    </row>
    <row r="3747" spans="2:4" ht="14.5" x14ac:dyDescent="0.35">
      <c r="B3747" s="119" t="s">
        <v>6306</v>
      </c>
      <c r="C3747" s="288" t="s">
        <v>13073</v>
      </c>
      <c r="D3747" s="118" t="s">
        <v>13067</v>
      </c>
    </row>
    <row r="3748" spans="2:4" ht="14.5" x14ac:dyDescent="0.35">
      <c r="B3748" s="119" t="s">
        <v>13074</v>
      </c>
      <c r="C3748" s="288" t="s">
        <v>13075</v>
      </c>
      <c r="D3748" s="118" t="s">
        <v>7936</v>
      </c>
    </row>
    <row r="3749" spans="2:4" ht="14.5" x14ac:dyDescent="0.35">
      <c r="B3749" s="119">
        <v>10071</v>
      </c>
      <c r="C3749" s="288" t="s">
        <v>13076</v>
      </c>
      <c r="D3749" s="118" t="s">
        <v>7937</v>
      </c>
    </row>
    <row r="3750" spans="2:4" ht="14.5" x14ac:dyDescent="0.35">
      <c r="B3750" s="119">
        <v>120.1</v>
      </c>
      <c r="C3750" s="288" t="s">
        <v>13077</v>
      </c>
      <c r="D3750" s="118" t="s">
        <v>13078</v>
      </c>
    </row>
    <row r="3751" spans="2:4" ht="14.5" x14ac:dyDescent="0.35">
      <c r="B3751" s="119" t="s">
        <v>13079</v>
      </c>
      <c r="C3751" s="288" t="s">
        <v>13080</v>
      </c>
      <c r="D3751" s="118" t="s">
        <v>13081</v>
      </c>
    </row>
    <row r="3752" spans="2:4" ht="14.5" x14ac:dyDescent="0.35">
      <c r="B3752" s="119">
        <v>8113</v>
      </c>
      <c r="C3752" s="288" t="s">
        <v>13082</v>
      </c>
      <c r="D3752" s="118" t="s">
        <v>7937</v>
      </c>
    </row>
    <row r="3753" spans="2:4" ht="14.5" x14ac:dyDescent="0.35">
      <c r="B3753" s="119">
        <v>8233</v>
      </c>
      <c r="C3753" s="288" t="s">
        <v>13083</v>
      </c>
      <c r="D3753" s="118" t="s">
        <v>7937</v>
      </c>
    </row>
    <row r="3754" spans="2:4" ht="14.5" x14ac:dyDescent="0.35">
      <c r="B3754" s="119">
        <v>8237</v>
      </c>
      <c r="C3754" s="288" t="s">
        <v>13084</v>
      </c>
      <c r="D3754" s="118" t="s">
        <v>7937</v>
      </c>
    </row>
    <row r="3755" spans="2:4" ht="14.5" x14ac:dyDescent="0.35">
      <c r="B3755" s="119" t="s">
        <v>13085</v>
      </c>
      <c r="C3755" s="288" t="s">
        <v>13086</v>
      </c>
      <c r="D3755" s="118" t="s">
        <v>13081</v>
      </c>
    </row>
    <row r="3756" spans="2:4" ht="14.5" x14ac:dyDescent="0.35">
      <c r="B3756" s="119" t="s">
        <v>13087</v>
      </c>
      <c r="C3756" s="288" t="s">
        <v>11041</v>
      </c>
      <c r="D3756" s="118" t="s">
        <v>10787</v>
      </c>
    </row>
    <row r="3757" spans="2:4" ht="14.5" x14ac:dyDescent="0.35">
      <c r="B3757" s="119" t="s">
        <v>4333</v>
      </c>
      <c r="C3757" s="288" t="s">
        <v>13088</v>
      </c>
      <c r="D3757" s="118" t="s">
        <v>13081</v>
      </c>
    </row>
    <row r="3758" spans="2:4" ht="14.5" x14ac:dyDescent="0.35">
      <c r="B3758" s="119" t="s">
        <v>13089</v>
      </c>
      <c r="C3758" s="288" t="s">
        <v>13090</v>
      </c>
      <c r="D3758" s="118" t="s">
        <v>7935</v>
      </c>
    </row>
    <row r="3759" spans="2:4" ht="14.5" x14ac:dyDescent="0.35">
      <c r="B3759" s="119" t="s">
        <v>13091</v>
      </c>
      <c r="C3759" s="288" t="s">
        <v>13092</v>
      </c>
      <c r="D3759" s="118" t="s">
        <v>13016</v>
      </c>
    </row>
    <row r="3760" spans="2:4" ht="14.5" x14ac:dyDescent="0.35">
      <c r="B3760" s="119" t="s">
        <v>13093</v>
      </c>
      <c r="C3760" s="288" t="s">
        <v>13094</v>
      </c>
      <c r="D3760" s="118" t="s">
        <v>13095</v>
      </c>
    </row>
    <row r="3761" spans="2:4" ht="14.5" x14ac:dyDescent="0.35">
      <c r="B3761" s="119" t="s">
        <v>13096</v>
      </c>
      <c r="C3761" s="288" t="s">
        <v>13097</v>
      </c>
      <c r="D3761" s="118" t="s">
        <v>10787</v>
      </c>
    </row>
    <row r="3762" spans="2:4" ht="14.5" x14ac:dyDescent="0.35">
      <c r="B3762" s="119" t="s">
        <v>13098</v>
      </c>
      <c r="C3762" s="288" t="s">
        <v>13099</v>
      </c>
      <c r="D3762" s="118" t="s">
        <v>10787</v>
      </c>
    </row>
    <row r="3763" spans="2:4" ht="14.5" x14ac:dyDescent="0.35">
      <c r="B3763" s="119" t="s">
        <v>13100</v>
      </c>
      <c r="C3763" s="288" t="s">
        <v>13101</v>
      </c>
      <c r="D3763" s="118" t="s">
        <v>7936</v>
      </c>
    </row>
    <row r="3764" spans="2:4" ht="14.5" x14ac:dyDescent="0.35">
      <c r="B3764" s="119" t="s">
        <v>13102</v>
      </c>
      <c r="C3764" s="288" t="s">
        <v>13103</v>
      </c>
      <c r="D3764" s="118" t="s">
        <v>10787</v>
      </c>
    </row>
    <row r="3765" spans="2:4" ht="14.5" x14ac:dyDescent="0.35">
      <c r="B3765" s="119" t="s">
        <v>13104</v>
      </c>
      <c r="C3765" s="288" t="s">
        <v>13105</v>
      </c>
      <c r="D3765" s="118" t="s">
        <v>10787</v>
      </c>
    </row>
    <row r="3766" spans="2:4" ht="14.5" x14ac:dyDescent="0.35">
      <c r="B3766" s="119" t="s">
        <v>13106</v>
      </c>
      <c r="C3766" s="288" t="s">
        <v>13107</v>
      </c>
      <c r="D3766" s="118" t="s">
        <v>7944</v>
      </c>
    </row>
    <row r="3767" spans="2:4" ht="14.5" x14ac:dyDescent="0.35">
      <c r="B3767" s="119">
        <v>307</v>
      </c>
      <c r="C3767" s="288" t="s">
        <v>13108</v>
      </c>
      <c r="D3767" s="118" t="s">
        <v>13109</v>
      </c>
    </row>
    <row r="3768" spans="2:4" ht="14.5" x14ac:dyDescent="0.35">
      <c r="B3768" s="119" t="s">
        <v>13110</v>
      </c>
      <c r="C3768" s="288" t="s">
        <v>13111</v>
      </c>
      <c r="D3768" s="118" t="s">
        <v>10787</v>
      </c>
    </row>
    <row r="3769" spans="2:4" ht="14.5" x14ac:dyDescent="0.35">
      <c r="B3769" s="119" t="s">
        <v>13112</v>
      </c>
      <c r="C3769" s="288" t="s">
        <v>13113</v>
      </c>
      <c r="D3769" s="118" t="s">
        <v>10787</v>
      </c>
    </row>
    <row r="3770" spans="2:4" ht="14.5" x14ac:dyDescent="0.35">
      <c r="B3770" s="119" t="s">
        <v>13114</v>
      </c>
      <c r="C3770" s="288" t="s">
        <v>13115</v>
      </c>
      <c r="D3770" s="118" t="s">
        <v>13116</v>
      </c>
    </row>
    <row r="3771" spans="2:4" ht="14.5" x14ac:dyDescent="0.35">
      <c r="B3771" s="119" t="s">
        <v>13117</v>
      </c>
      <c r="C3771" s="288" t="s">
        <v>12818</v>
      </c>
      <c r="D3771" s="118" t="s">
        <v>13118</v>
      </c>
    </row>
    <row r="3772" spans="2:4" ht="14.5" x14ac:dyDescent="0.35">
      <c r="B3772" s="119" t="s">
        <v>13119</v>
      </c>
      <c r="C3772" s="288" t="s">
        <v>13120</v>
      </c>
      <c r="D3772" s="118" t="s">
        <v>13121</v>
      </c>
    </row>
    <row r="3773" spans="2:4" ht="14.5" x14ac:dyDescent="0.35">
      <c r="B3773" s="119" t="s">
        <v>13122</v>
      </c>
      <c r="C3773" s="288" t="s">
        <v>13123</v>
      </c>
      <c r="D3773" s="118" t="s">
        <v>7935</v>
      </c>
    </row>
    <row r="3774" spans="2:4" ht="14.5" x14ac:dyDescent="0.35">
      <c r="B3774" s="119">
        <v>2005.06</v>
      </c>
      <c r="C3774" s="288" t="s">
        <v>13124</v>
      </c>
      <c r="D3774" s="118" t="s">
        <v>7934</v>
      </c>
    </row>
    <row r="3775" spans="2:4" ht="14.5" x14ac:dyDescent="0.35">
      <c r="B3775" s="119" t="s">
        <v>13125</v>
      </c>
      <c r="C3775" s="288" t="s">
        <v>13126</v>
      </c>
      <c r="D3775" s="118" t="s">
        <v>10787</v>
      </c>
    </row>
    <row r="3776" spans="2:4" ht="14.5" x14ac:dyDescent="0.35">
      <c r="B3776" s="119" t="s">
        <v>13127</v>
      </c>
      <c r="C3776" s="288" t="s">
        <v>13128</v>
      </c>
      <c r="D3776" s="118" t="s">
        <v>10787</v>
      </c>
    </row>
    <row r="3777" spans="2:4" ht="14.5" x14ac:dyDescent="0.35">
      <c r="B3777" s="119" t="s">
        <v>13129</v>
      </c>
      <c r="C3777" s="288" t="s">
        <v>13130</v>
      </c>
      <c r="D3777" s="118" t="s">
        <v>10787</v>
      </c>
    </row>
  </sheetData>
  <mergeCells count="2">
    <mergeCell ref="B2:D2"/>
    <mergeCell ref="F3:R3"/>
  </mergeCells>
  <phoneticPr fontId="2"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2"/>
  </sheetPr>
  <dimension ref="A1:F354"/>
  <sheetViews>
    <sheetView topLeftCell="A2" zoomScale="90" zoomScaleNormal="90" workbookViewId="0">
      <selection activeCell="B2" sqref="B2:C353"/>
    </sheetView>
  </sheetViews>
  <sheetFormatPr defaultColWidth="9.1796875" defaultRowHeight="12.5" x14ac:dyDescent="0.25"/>
  <cols>
    <col min="1" max="1" width="3" style="28" customWidth="1"/>
    <col min="2" max="2" width="18.453125" style="28" bestFit="1" customWidth="1"/>
    <col min="3" max="3" width="47.26953125" style="28" customWidth="1"/>
    <col min="4" max="4" width="2.26953125" style="28" customWidth="1"/>
    <col min="5" max="16384" width="9.1796875" style="28"/>
  </cols>
  <sheetData>
    <row r="1" spans="1:6" ht="13" thickBot="1" x14ac:dyDescent="0.3">
      <c r="A1" s="104"/>
      <c r="B1" s="104"/>
      <c r="C1" s="104"/>
      <c r="D1" s="104"/>
      <c r="E1" s="104"/>
    </row>
    <row r="2" spans="1:6" ht="36.75" customHeight="1" thickBot="1" x14ac:dyDescent="0.45">
      <c r="A2" s="104"/>
      <c r="B2" s="401" t="s">
        <v>11532</v>
      </c>
      <c r="C2" s="403"/>
      <c r="D2" s="131"/>
      <c r="E2" s="51" t="s">
        <v>11425</v>
      </c>
      <c r="F2" s="27"/>
    </row>
    <row r="3" spans="1:6" ht="36.75" customHeight="1" thickBot="1" x14ac:dyDescent="0.35">
      <c r="A3" s="104"/>
      <c r="B3" s="123" t="s">
        <v>4006</v>
      </c>
      <c r="C3" s="124" t="s">
        <v>1980</v>
      </c>
      <c r="D3" s="46"/>
      <c r="E3" s="213" t="s">
        <v>11581</v>
      </c>
    </row>
    <row r="4" spans="1:6" ht="14.5" x14ac:dyDescent="0.35">
      <c r="A4" s="104"/>
      <c r="B4" s="125" t="s">
        <v>3429</v>
      </c>
      <c r="C4" s="126" t="s">
        <v>3430</v>
      </c>
      <c r="D4" s="133"/>
      <c r="E4" s="46"/>
    </row>
    <row r="5" spans="1:6" ht="14.5" x14ac:dyDescent="0.35">
      <c r="A5" s="104"/>
      <c r="B5" s="127" t="s">
        <v>3431</v>
      </c>
      <c r="C5" s="128" t="s">
        <v>3432</v>
      </c>
      <c r="D5" s="133"/>
      <c r="E5" s="46"/>
    </row>
    <row r="6" spans="1:6" ht="14.5" x14ac:dyDescent="0.35">
      <c r="A6" s="104"/>
      <c r="B6" s="127" t="s">
        <v>3433</v>
      </c>
      <c r="C6" s="128" t="s">
        <v>3434</v>
      </c>
      <c r="D6" s="133"/>
      <c r="E6" s="46"/>
    </row>
    <row r="7" spans="1:6" ht="14.5" x14ac:dyDescent="0.35">
      <c r="A7" s="104"/>
      <c r="B7" s="127" t="s">
        <v>3435</v>
      </c>
      <c r="C7" s="128" t="s">
        <v>3436</v>
      </c>
      <c r="D7" s="133"/>
      <c r="E7" s="46"/>
    </row>
    <row r="8" spans="1:6" ht="14.5" x14ac:dyDescent="0.35">
      <c r="A8" s="104"/>
      <c r="B8" s="127" t="s">
        <v>3437</v>
      </c>
      <c r="C8" s="128" t="s">
        <v>3438</v>
      </c>
      <c r="D8" s="133"/>
      <c r="E8" s="46"/>
    </row>
    <row r="9" spans="1:6" ht="14.5" x14ac:dyDescent="0.35">
      <c r="A9" s="104"/>
      <c r="B9" s="127" t="s">
        <v>3439</v>
      </c>
      <c r="C9" s="128" t="s">
        <v>3440</v>
      </c>
      <c r="D9" s="133"/>
      <c r="E9" s="46"/>
    </row>
    <row r="10" spans="1:6" ht="14.5" x14ac:dyDescent="0.35">
      <c r="A10" s="104"/>
      <c r="B10" s="127" t="s">
        <v>3441</v>
      </c>
      <c r="C10" s="128" t="s">
        <v>3442</v>
      </c>
      <c r="D10" s="133"/>
      <c r="E10" s="46"/>
    </row>
    <row r="11" spans="1:6" ht="14.5" x14ac:dyDescent="0.35">
      <c r="A11" s="104"/>
      <c r="B11" s="127" t="s">
        <v>3443</v>
      </c>
      <c r="C11" s="128" t="s">
        <v>3444</v>
      </c>
      <c r="D11" s="133"/>
      <c r="E11" s="46"/>
    </row>
    <row r="12" spans="1:6" ht="14.5" x14ac:dyDescent="0.35">
      <c r="A12" s="104"/>
      <c r="B12" s="127" t="s">
        <v>3445</v>
      </c>
      <c r="C12" s="128" t="s">
        <v>3446</v>
      </c>
      <c r="D12" s="133"/>
      <c r="E12" s="46"/>
    </row>
    <row r="13" spans="1:6" ht="14.5" x14ac:dyDescent="0.35">
      <c r="A13" s="104"/>
      <c r="B13" s="127" t="s">
        <v>3447</v>
      </c>
      <c r="C13" s="128" t="s">
        <v>3448</v>
      </c>
      <c r="D13" s="133"/>
      <c r="E13" s="46"/>
    </row>
    <row r="14" spans="1:6" ht="14.5" x14ac:dyDescent="0.35">
      <c r="A14" s="104"/>
      <c r="B14" s="127" t="s">
        <v>3449</v>
      </c>
      <c r="C14" s="128" t="s">
        <v>3450</v>
      </c>
      <c r="D14" s="133"/>
      <c r="E14" s="46"/>
    </row>
    <row r="15" spans="1:6" ht="14.5" x14ac:dyDescent="0.35">
      <c r="A15" s="104"/>
      <c r="B15" s="127" t="s">
        <v>3451</v>
      </c>
      <c r="C15" s="128" t="s">
        <v>3452</v>
      </c>
      <c r="D15" s="133"/>
      <c r="E15" s="46"/>
    </row>
    <row r="16" spans="1:6" ht="14.5" x14ac:dyDescent="0.35">
      <c r="A16" s="104"/>
      <c r="B16" s="127" t="s">
        <v>3453</v>
      </c>
      <c r="C16" s="128" t="s">
        <v>3454</v>
      </c>
      <c r="D16" s="133"/>
      <c r="E16" s="46"/>
    </row>
    <row r="17" spans="1:5" ht="14.5" x14ac:dyDescent="0.35">
      <c r="A17" s="104"/>
      <c r="B17" s="127" t="s">
        <v>3455</v>
      </c>
      <c r="C17" s="128" t="s">
        <v>3456</v>
      </c>
      <c r="D17" s="133"/>
      <c r="E17" s="46"/>
    </row>
    <row r="18" spans="1:5" ht="14.5" x14ac:dyDescent="0.35">
      <c r="A18" s="104"/>
      <c r="B18" s="127" t="s">
        <v>3457</v>
      </c>
      <c r="C18" s="128" t="s">
        <v>6170</v>
      </c>
      <c r="D18" s="133"/>
      <c r="E18" s="46"/>
    </row>
    <row r="19" spans="1:5" ht="14.5" x14ac:dyDescent="0.35">
      <c r="A19" s="104"/>
      <c r="B19" s="127" t="s">
        <v>6171</v>
      </c>
      <c r="C19" s="128" t="s">
        <v>11056</v>
      </c>
      <c r="D19" s="133"/>
      <c r="E19" s="46"/>
    </row>
    <row r="20" spans="1:5" ht="14.5" x14ac:dyDescent="0.35">
      <c r="A20" s="104"/>
      <c r="B20" s="127" t="s">
        <v>11057</v>
      </c>
      <c r="C20" s="128" t="s">
        <v>11058</v>
      </c>
      <c r="D20" s="133"/>
      <c r="E20" s="46"/>
    </row>
    <row r="21" spans="1:5" ht="14.5" x14ac:dyDescent="0.35">
      <c r="A21" s="104"/>
      <c r="B21" s="127" t="s">
        <v>11059</v>
      </c>
      <c r="C21" s="128" t="s">
        <v>11060</v>
      </c>
      <c r="D21" s="133"/>
      <c r="E21" s="46"/>
    </row>
    <row r="22" spans="1:5" ht="14.5" x14ac:dyDescent="0.35">
      <c r="A22" s="104"/>
      <c r="B22" s="127" t="s">
        <v>11065</v>
      </c>
      <c r="C22" s="128" t="s">
        <v>11066</v>
      </c>
      <c r="D22" s="133"/>
      <c r="E22" s="46"/>
    </row>
    <row r="23" spans="1:5" ht="14.5" x14ac:dyDescent="0.35">
      <c r="A23" s="104"/>
      <c r="B23" s="127" t="s">
        <v>11067</v>
      </c>
      <c r="C23" s="128" t="s">
        <v>11068</v>
      </c>
      <c r="D23" s="133"/>
      <c r="E23" s="46"/>
    </row>
    <row r="24" spans="1:5" ht="14.5" x14ac:dyDescent="0.35">
      <c r="A24" s="104"/>
      <c r="B24" s="127" t="s">
        <v>11061</v>
      </c>
      <c r="C24" s="128" t="s">
        <v>11062</v>
      </c>
      <c r="D24" s="133"/>
      <c r="E24" s="46"/>
    </row>
    <row r="25" spans="1:5" ht="14.5" x14ac:dyDescent="0.35">
      <c r="A25" s="104"/>
      <c r="B25" s="127" t="s">
        <v>11063</v>
      </c>
      <c r="C25" s="128" t="s">
        <v>11064</v>
      </c>
      <c r="D25" s="133"/>
      <c r="E25" s="46"/>
    </row>
    <row r="26" spans="1:5" ht="14.5" x14ac:dyDescent="0.35">
      <c r="A26" s="104"/>
      <c r="B26" s="127" t="s">
        <v>11069</v>
      </c>
      <c r="C26" s="128" t="s">
        <v>7100</v>
      </c>
      <c r="D26" s="133"/>
      <c r="E26" s="46"/>
    </row>
    <row r="27" spans="1:5" ht="14.5" x14ac:dyDescent="0.35">
      <c r="A27" s="104"/>
      <c r="B27" s="127" t="s">
        <v>7101</v>
      </c>
      <c r="C27" s="128" t="s">
        <v>7102</v>
      </c>
      <c r="D27" s="133"/>
      <c r="E27" s="46"/>
    </row>
    <row r="28" spans="1:5" ht="14.5" x14ac:dyDescent="0.35">
      <c r="A28" s="104"/>
      <c r="B28" s="127" t="s">
        <v>4411</v>
      </c>
      <c r="C28" s="128" t="s">
        <v>4412</v>
      </c>
      <c r="D28" s="133"/>
      <c r="E28" s="46"/>
    </row>
    <row r="29" spans="1:5" ht="14.5" x14ac:dyDescent="0.35">
      <c r="A29" s="104"/>
      <c r="B29" s="127" t="s">
        <v>4413</v>
      </c>
      <c r="C29" s="128" t="s">
        <v>4414</v>
      </c>
      <c r="D29" s="133"/>
      <c r="E29" s="46"/>
    </row>
    <row r="30" spans="1:5" ht="14.5" x14ac:dyDescent="0.35">
      <c r="A30" s="104"/>
      <c r="B30" s="127" t="s">
        <v>7103</v>
      </c>
      <c r="C30" s="128" t="s">
        <v>7104</v>
      </c>
      <c r="D30" s="133"/>
      <c r="E30" s="46"/>
    </row>
    <row r="31" spans="1:5" ht="14.5" x14ac:dyDescent="0.35">
      <c r="A31" s="104"/>
      <c r="B31" s="127" t="s">
        <v>6035</v>
      </c>
      <c r="C31" s="128" t="s">
        <v>6390</v>
      </c>
      <c r="D31" s="133"/>
      <c r="E31" s="46"/>
    </row>
    <row r="32" spans="1:5" ht="14.5" x14ac:dyDescent="0.35">
      <c r="A32" s="104"/>
      <c r="B32" s="127" t="s">
        <v>7105</v>
      </c>
      <c r="C32" s="128" t="s">
        <v>7106</v>
      </c>
      <c r="D32" s="133"/>
      <c r="E32" s="46"/>
    </row>
    <row r="33" spans="1:5" ht="14.5" x14ac:dyDescent="0.35">
      <c r="A33" s="104"/>
      <c r="B33" s="127" t="s">
        <v>6391</v>
      </c>
      <c r="C33" s="128" t="s">
        <v>4936</v>
      </c>
      <c r="D33" s="133"/>
      <c r="E33" s="46"/>
    </row>
    <row r="34" spans="1:5" ht="14.5" x14ac:dyDescent="0.35">
      <c r="A34" s="104"/>
      <c r="B34" s="127" t="s">
        <v>9132</v>
      </c>
      <c r="C34" s="128" t="s">
        <v>9133</v>
      </c>
      <c r="D34" s="133"/>
      <c r="E34" s="46"/>
    </row>
    <row r="35" spans="1:5" ht="14.5" x14ac:dyDescent="0.35">
      <c r="A35" s="104"/>
      <c r="B35" s="127" t="s">
        <v>7107</v>
      </c>
      <c r="C35" s="128" t="s">
        <v>7108</v>
      </c>
      <c r="D35" s="133"/>
      <c r="E35" s="46"/>
    </row>
    <row r="36" spans="1:5" ht="14.5" x14ac:dyDescent="0.35">
      <c r="A36" s="104"/>
      <c r="B36" s="127" t="s">
        <v>4937</v>
      </c>
      <c r="C36" s="128" t="s">
        <v>4938</v>
      </c>
      <c r="D36" s="133"/>
      <c r="E36" s="46"/>
    </row>
    <row r="37" spans="1:5" ht="14.5" x14ac:dyDescent="0.35">
      <c r="A37" s="104"/>
      <c r="B37" s="127" t="s">
        <v>4939</v>
      </c>
      <c r="C37" s="128" t="s">
        <v>5597</v>
      </c>
      <c r="D37" s="133"/>
      <c r="E37" s="46"/>
    </row>
    <row r="38" spans="1:5" ht="14.5" x14ac:dyDescent="0.35">
      <c r="A38" s="104"/>
      <c r="B38" s="127" t="s">
        <v>5598</v>
      </c>
      <c r="C38" s="128" t="s">
        <v>5599</v>
      </c>
      <c r="D38" s="133"/>
      <c r="E38" s="46"/>
    </row>
    <row r="39" spans="1:5" ht="14.5" x14ac:dyDescent="0.35">
      <c r="A39" s="104"/>
      <c r="B39" s="127" t="s">
        <v>7109</v>
      </c>
      <c r="C39" s="128" t="s">
        <v>7110</v>
      </c>
      <c r="D39" s="133"/>
      <c r="E39" s="46"/>
    </row>
    <row r="40" spans="1:5" ht="14.5" x14ac:dyDescent="0.35">
      <c r="A40" s="104"/>
      <c r="B40" s="127" t="s">
        <v>9134</v>
      </c>
      <c r="C40" s="128" t="s">
        <v>9135</v>
      </c>
      <c r="D40" s="133"/>
      <c r="E40" s="46"/>
    </row>
    <row r="41" spans="1:5" ht="14.5" x14ac:dyDescent="0.35">
      <c r="A41" s="104"/>
      <c r="B41" s="127" t="s">
        <v>5600</v>
      </c>
      <c r="C41" s="128" t="s">
        <v>2823</v>
      </c>
      <c r="D41" s="133"/>
      <c r="E41" s="46"/>
    </row>
    <row r="42" spans="1:5" ht="14.5" x14ac:dyDescent="0.35">
      <c r="A42" s="104"/>
      <c r="B42" s="127" t="s">
        <v>9136</v>
      </c>
      <c r="C42" s="128" t="s">
        <v>9137</v>
      </c>
      <c r="D42" s="133"/>
      <c r="E42" s="46"/>
    </row>
    <row r="43" spans="1:5" ht="14.5" x14ac:dyDescent="0.35">
      <c r="A43" s="104"/>
      <c r="B43" s="127" t="s">
        <v>6144</v>
      </c>
      <c r="C43" s="128" t="s">
        <v>2824</v>
      </c>
      <c r="D43" s="133"/>
      <c r="E43" s="46"/>
    </row>
    <row r="44" spans="1:5" ht="14.5" x14ac:dyDescent="0.35">
      <c r="A44" s="104"/>
      <c r="B44" s="127" t="s">
        <v>2825</v>
      </c>
      <c r="C44" s="128" t="s">
        <v>2826</v>
      </c>
      <c r="D44" s="133"/>
      <c r="E44" s="46"/>
    </row>
    <row r="45" spans="1:5" ht="14.5" x14ac:dyDescent="0.35">
      <c r="A45" s="104"/>
      <c r="B45" s="127" t="s">
        <v>2827</v>
      </c>
      <c r="C45" s="128" t="s">
        <v>2828</v>
      </c>
      <c r="D45" s="133"/>
      <c r="E45" s="46"/>
    </row>
    <row r="46" spans="1:5" ht="14.5" x14ac:dyDescent="0.35">
      <c r="A46" s="104"/>
      <c r="B46" s="127" t="s">
        <v>2829</v>
      </c>
      <c r="C46" s="128" t="s">
        <v>2830</v>
      </c>
      <c r="D46" s="133"/>
      <c r="E46" s="46"/>
    </row>
    <row r="47" spans="1:5" ht="14.5" x14ac:dyDescent="0.35">
      <c r="A47" s="104"/>
      <c r="B47" s="127" t="s">
        <v>2831</v>
      </c>
      <c r="C47" s="128" t="s">
        <v>2832</v>
      </c>
      <c r="D47" s="133"/>
      <c r="E47" s="46"/>
    </row>
    <row r="48" spans="1:5" ht="14.5" x14ac:dyDescent="0.35">
      <c r="A48" s="104"/>
      <c r="B48" s="127" t="s">
        <v>2833</v>
      </c>
      <c r="C48" s="128" t="s">
        <v>2834</v>
      </c>
      <c r="D48" s="133"/>
      <c r="E48" s="46"/>
    </row>
    <row r="49" spans="1:5" ht="14.5" x14ac:dyDescent="0.35">
      <c r="A49" s="104"/>
      <c r="B49" s="127" t="s">
        <v>2835</v>
      </c>
      <c r="C49" s="128" t="s">
        <v>4946</v>
      </c>
      <c r="D49" s="133"/>
      <c r="E49" s="46"/>
    </row>
    <row r="50" spans="1:5" ht="14.5" x14ac:dyDescent="0.35">
      <c r="A50" s="104"/>
      <c r="B50" s="127" t="s">
        <v>4947</v>
      </c>
      <c r="C50" s="128" t="s">
        <v>4948</v>
      </c>
      <c r="D50" s="133"/>
      <c r="E50" s="46"/>
    </row>
    <row r="51" spans="1:5" ht="14.5" x14ac:dyDescent="0.35">
      <c r="A51" s="104"/>
      <c r="B51" s="127" t="s">
        <v>4949</v>
      </c>
      <c r="C51" s="128" t="s">
        <v>4949</v>
      </c>
      <c r="D51" s="133"/>
      <c r="E51" s="46"/>
    </row>
    <row r="52" spans="1:5" ht="14.5" x14ac:dyDescent="0.35">
      <c r="A52" s="104"/>
      <c r="B52" s="127" t="s">
        <v>9138</v>
      </c>
      <c r="C52" s="128" t="s">
        <v>9139</v>
      </c>
      <c r="D52" s="133"/>
      <c r="E52" s="46"/>
    </row>
    <row r="53" spans="1:5" ht="14.5" x14ac:dyDescent="0.35">
      <c r="A53" s="104"/>
      <c r="B53" s="127" t="s">
        <v>5339</v>
      </c>
      <c r="C53" s="128" t="s">
        <v>5340</v>
      </c>
      <c r="D53" s="133"/>
      <c r="E53" s="46"/>
    </row>
    <row r="54" spans="1:5" ht="14.5" x14ac:dyDescent="0.35">
      <c r="A54" s="104"/>
      <c r="B54" s="127" t="s">
        <v>7111</v>
      </c>
      <c r="C54" s="128" t="s">
        <v>7112</v>
      </c>
      <c r="D54" s="133"/>
      <c r="E54" s="46"/>
    </row>
    <row r="55" spans="1:5" ht="14.5" x14ac:dyDescent="0.35">
      <c r="A55" s="104"/>
      <c r="B55" s="127" t="s">
        <v>5341</v>
      </c>
      <c r="C55" s="128" t="s">
        <v>5342</v>
      </c>
      <c r="D55" s="133"/>
      <c r="E55" s="46"/>
    </row>
    <row r="56" spans="1:5" ht="14.5" x14ac:dyDescent="0.35">
      <c r="A56" s="104"/>
      <c r="B56" s="127" t="s">
        <v>5343</v>
      </c>
      <c r="C56" s="128" t="s">
        <v>5344</v>
      </c>
      <c r="D56" s="133"/>
      <c r="E56" s="46"/>
    </row>
    <row r="57" spans="1:5" ht="14.5" x14ac:dyDescent="0.35">
      <c r="A57" s="104"/>
      <c r="B57" s="127" t="s">
        <v>5345</v>
      </c>
      <c r="C57" s="128" t="s">
        <v>5346</v>
      </c>
      <c r="D57" s="133"/>
      <c r="E57" s="46"/>
    </row>
    <row r="58" spans="1:5" ht="14.5" x14ac:dyDescent="0.35">
      <c r="A58" s="104"/>
      <c r="B58" s="127" t="s">
        <v>4130</v>
      </c>
      <c r="C58" s="128" t="s">
        <v>4131</v>
      </c>
      <c r="D58" s="133"/>
      <c r="E58" s="46"/>
    </row>
    <row r="59" spans="1:5" ht="14.5" x14ac:dyDescent="0.35">
      <c r="A59" s="104"/>
      <c r="B59" s="127" t="s">
        <v>4132</v>
      </c>
      <c r="C59" s="128" t="s">
        <v>4133</v>
      </c>
      <c r="D59" s="133"/>
      <c r="E59" s="46"/>
    </row>
    <row r="60" spans="1:5" ht="14.5" x14ac:dyDescent="0.35">
      <c r="A60" s="104"/>
      <c r="B60" s="127" t="s">
        <v>4134</v>
      </c>
      <c r="C60" s="128" t="s">
        <v>4135</v>
      </c>
      <c r="D60" s="133"/>
      <c r="E60" s="46"/>
    </row>
    <row r="61" spans="1:5" ht="14.5" x14ac:dyDescent="0.35">
      <c r="A61" s="104"/>
      <c r="B61" s="127" t="s">
        <v>9140</v>
      </c>
      <c r="C61" s="128" t="s">
        <v>9141</v>
      </c>
      <c r="D61" s="133"/>
      <c r="E61" s="46"/>
    </row>
    <row r="62" spans="1:5" ht="14.5" x14ac:dyDescent="0.35">
      <c r="A62" s="104"/>
      <c r="B62" s="127" t="s">
        <v>4136</v>
      </c>
      <c r="C62" s="128" t="s">
        <v>4137</v>
      </c>
      <c r="D62" s="133"/>
      <c r="E62" s="46"/>
    </row>
    <row r="63" spans="1:5" ht="14.5" x14ac:dyDescent="0.35">
      <c r="A63" s="104"/>
      <c r="B63" s="127" t="s">
        <v>4138</v>
      </c>
      <c r="C63" s="128" t="s">
        <v>4139</v>
      </c>
      <c r="D63" s="133"/>
      <c r="E63" s="46"/>
    </row>
    <row r="64" spans="1:5" ht="14.5" x14ac:dyDescent="0.35">
      <c r="A64" s="104"/>
      <c r="B64" s="127" t="s">
        <v>9142</v>
      </c>
      <c r="C64" s="128" t="s">
        <v>9143</v>
      </c>
      <c r="D64" s="133"/>
      <c r="E64" s="46"/>
    </row>
    <row r="65" spans="1:5" ht="14.5" x14ac:dyDescent="0.35">
      <c r="A65" s="104"/>
      <c r="B65" s="127" t="s">
        <v>4140</v>
      </c>
      <c r="C65" s="128" t="s">
        <v>4141</v>
      </c>
      <c r="D65" s="133"/>
      <c r="E65" s="46"/>
    </row>
    <row r="66" spans="1:5" ht="14.5" x14ac:dyDescent="0.35">
      <c r="A66" s="104"/>
      <c r="B66" s="127" t="s">
        <v>4142</v>
      </c>
      <c r="C66" s="128" t="s">
        <v>4143</v>
      </c>
      <c r="D66" s="133"/>
      <c r="E66" s="46"/>
    </row>
    <row r="67" spans="1:5" ht="14.5" x14ac:dyDescent="0.35">
      <c r="A67" s="104"/>
      <c r="B67" s="127" t="s">
        <v>9144</v>
      </c>
      <c r="C67" s="128" t="s">
        <v>9145</v>
      </c>
      <c r="D67" s="133"/>
      <c r="E67" s="46"/>
    </row>
    <row r="68" spans="1:5" ht="14.5" x14ac:dyDescent="0.35">
      <c r="A68" s="104"/>
      <c r="B68" s="127" t="s">
        <v>10966</v>
      </c>
      <c r="C68" s="128" t="s">
        <v>4144</v>
      </c>
      <c r="D68" s="133"/>
      <c r="E68" s="46"/>
    </row>
    <row r="69" spans="1:5" ht="14.5" x14ac:dyDescent="0.35">
      <c r="A69" s="104"/>
      <c r="B69" s="127" t="s">
        <v>4149</v>
      </c>
      <c r="C69" s="128" t="s">
        <v>4150</v>
      </c>
      <c r="D69" s="133"/>
      <c r="E69" s="46"/>
    </row>
    <row r="70" spans="1:5" ht="14.5" x14ac:dyDescent="0.35">
      <c r="A70" s="104"/>
      <c r="B70" s="127" t="s">
        <v>4151</v>
      </c>
      <c r="C70" s="128" t="s">
        <v>4152</v>
      </c>
      <c r="D70" s="133"/>
      <c r="E70" s="46"/>
    </row>
    <row r="71" spans="1:5" ht="14.5" x14ac:dyDescent="0.35">
      <c r="A71" s="104"/>
      <c r="B71" s="127" t="s">
        <v>4153</v>
      </c>
      <c r="C71" s="128" t="s">
        <v>4154</v>
      </c>
      <c r="D71" s="133"/>
      <c r="E71" s="46"/>
    </row>
    <row r="72" spans="1:5" ht="14.5" x14ac:dyDescent="0.35">
      <c r="A72" s="104"/>
      <c r="B72" s="127" t="s">
        <v>4155</v>
      </c>
      <c r="C72" s="128" t="s">
        <v>4156</v>
      </c>
      <c r="D72" s="133"/>
      <c r="E72" s="46"/>
    </row>
    <row r="73" spans="1:5" ht="14.5" x14ac:dyDescent="0.35">
      <c r="A73" s="104"/>
      <c r="B73" s="127" t="s">
        <v>4157</v>
      </c>
      <c r="C73" s="128" t="s">
        <v>4158</v>
      </c>
      <c r="D73" s="133"/>
      <c r="E73" s="46"/>
    </row>
    <row r="74" spans="1:5" ht="14.5" x14ac:dyDescent="0.35">
      <c r="A74" s="104"/>
      <c r="B74" s="127" t="s">
        <v>4159</v>
      </c>
      <c r="C74" s="128" t="s">
        <v>4160</v>
      </c>
      <c r="D74" s="133"/>
      <c r="E74" s="46"/>
    </row>
    <row r="75" spans="1:5" ht="14.5" x14ac:dyDescent="0.35">
      <c r="A75" s="104"/>
      <c r="B75" s="127" t="s">
        <v>9146</v>
      </c>
      <c r="C75" s="128" t="s">
        <v>9147</v>
      </c>
      <c r="D75" s="133"/>
      <c r="E75" s="46"/>
    </row>
    <row r="76" spans="1:5" ht="14.5" x14ac:dyDescent="0.35">
      <c r="A76" s="104"/>
      <c r="B76" s="127" t="s">
        <v>4145</v>
      </c>
      <c r="C76" s="128" t="s">
        <v>4146</v>
      </c>
      <c r="D76" s="133"/>
      <c r="E76" s="46"/>
    </row>
    <row r="77" spans="1:5" ht="14.5" x14ac:dyDescent="0.35">
      <c r="A77" s="104"/>
      <c r="B77" s="127" t="s">
        <v>4147</v>
      </c>
      <c r="C77" s="128" t="s">
        <v>4148</v>
      </c>
      <c r="D77" s="133"/>
      <c r="E77" s="46"/>
    </row>
    <row r="78" spans="1:5" ht="14.5" x14ac:dyDescent="0.35">
      <c r="A78" s="104"/>
      <c r="B78" s="127" t="s">
        <v>7113</v>
      </c>
      <c r="C78" s="128" t="s">
        <v>7114</v>
      </c>
      <c r="D78" s="133"/>
      <c r="E78" s="46"/>
    </row>
    <row r="79" spans="1:5" ht="14.5" x14ac:dyDescent="0.35">
      <c r="A79" s="104"/>
      <c r="B79" s="127" t="s">
        <v>6146</v>
      </c>
      <c r="C79" s="128" t="s">
        <v>4161</v>
      </c>
      <c r="D79" s="133"/>
      <c r="E79" s="46"/>
    </row>
    <row r="80" spans="1:5" ht="14.5" x14ac:dyDescent="0.35">
      <c r="A80" s="104"/>
      <c r="B80" s="127" t="s">
        <v>8732</v>
      </c>
      <c r="C80" s="128" t="s">
        <v>8733</v>
      </c>
      <c r="D80" s="133"/>
      <c r="E80" s="46"/>
    </row>
    <row r="81" spans="1:5" ht="14.5" x14ac:dyDescent="0.35">
      <c r="A81" s="104"/>
      <c r="B81" s="127" t="s">
        <v>4162</v>
      </c>
      <c r="C81" s="128" t="s">
        <v>4163</v>
      </c>
      <c r="D81" s="133"/>
      <c r="E81" s="46"/>
    </row>
    <row r="82" spans="1:5" ht="14.5" x14ac:dyDescent="0.35">
      <c r="A82" s="104"/>
      <c r="B82" s="127" t="s">
        <v>4164</v>
      </c>
      <c r="C82" s="128" t="s">
        <v>4165</v>
      </c>
      <c r="D82" s="133"/>
      <c r="E82" s="46"/>
    </row>
    <row r="83" spans="1:5" ht="14.5" x14ac:dyDescent="0.35">
      <c r="A83" s="104"/>
      <c r="B83" s="127" t="s">
        <v>4166</v>
      </c>
      <c r="C83" s="128" t="s">
        <v>4167</v>
      </c>
      <c r="D83" s="133"/>
      <c r="E83" s="46"/>
    </row>
    <row r="84" spans="1:5" ht="14.5" x14ac:dyDescent="0.35">
      <c r="A84" s="104"/>
      <c r="B84" s="127" t="s">
        <v>4168</v>
      </c>
      <c r="C84" s="128" t="s">
        <v>4169</v>
      </c>
      <c r="D84" s="133"/>
      <c r="E84" s="46"/>
    </row>
    <row r="85" spans="1:5" ht="14.5" x14ac:dyDescent="0.35">
      <c r="A85" s="104"/>
      <c r="B85" s="127" t="s">
        <v>4170</v>
      </c>
      <c r="C85" s="128" t="s">
        <v>4171</v>
      </c>
      <c r="D85" s="133"/>
      <c r="E85" s="46"/>
    </row>
    <row r="86" spans="1:5" ht="14.5" x14ac:dyDescent="0.35">
      <c r="A86" s="104"/>
      <c r="B86" s="127" t="s">
        <v>4172</v>
      </c>
      <c r="C86" s="128" t="s">
        <v>4173</v>
      </c>
      <c r="D86" s="133"/>
      <c r="E86" s="46"/>
    </row>
    <row r="87" spans="1:5" ht="14.5" x14ac:dyDescent="0.35">
      <c r="A87" s="104"/>
      <c r="B87" s="127" t="s">
        <v>4174</v>
      </c>
      <c r="C87" s="128" t="s">
        <v>4175</v>
      </c>
      <c r="D87" s="133"/>
      <c r="E87" s="46"/>
    </row>
    <row r="88" spans="1:5" ht="14.5" x14ac:dyDescent="0.35">
      <c r="A88" s="104"/>
      <c r="B88" s="127" t="s">
        <v>4176</v>
      </c>
      <c r="C88" s="128" t="s">
        <v>4177</v>
      </c>
      <c r="D88" s="133"/>
      <c r="E88" s="46"/>
    </row>
    <row r="89" spans="1:5" ht="14.5" x14ac:dyDescent="0.35">
      <c r="A89" s="104"/>
      <c r="B89" s="127" t="s">
        <v>3722</v>
      </c>
      <c r="C89" s="128" t="s">
        <v>3723</v>
      </c>
      <c r="D89" s="133"/>
      <c r="E89" s="46"/>
    </row>
    <row r="90" spans="1:5" ht="14.5" x14ac:dyDescent="0.35">
      <c r="A90" s="104"/>
      <c r="B90" s="127" t="s">
        <v>3724</v>
      </c>
      <c r="C90" s="128" t="s">
        <v>3725</v>
      </c>
      <c r="D90" s="133"/>
      <c r="E90" s="46"/>
    </row>
    <row r="91" spans="1:5" ht="14.5" x14ac:dyDescent="0.35">
      <c r="A91" s="104"/>
      <c r="B91" s="127" t="s">
        <v>3726</v>
      </c>
      <c r="C91" s="128" t="s">
        <v>3727</v>
      </c>
      <c r="D91" s="133"/>
      <c r="E91" s="46"/>
    </row>
    <row r="92" spans="1:5" ht="14.5" x14ac:dyDescent="0.35">
      <c r="A92" s="104"/>
      <c r="B92" s="127" t="s">
        <v>3728</v>
      </c>
      <c r="C92" s="128" t="s">
        <v>3729</v>
      </c>
      <c r="D92" s="133"/>
      <c r="E92" s="46"/>
    </row>
    <row r="93" spans="1:5" ht="14.5" x14ac:dyDescent="0.35">
      <c r="A93" s="104"/>
      <c r="B93" s="127" t="s">
        <v>3730</v>
      </c>
      <c r="C93" s="128" t="s">
        <v>3731</v>
      </c>
      <c r="D93" s="133"/>
      <c r="E93" s="46"/>
    </row>
    <row r="94" spans="1:5" ht="14.5" x14ac:dyDescent="0.35">
      <c r="A94" s="104"/>
      <c r="B94" s="127" t="s">
        <v>3732</v>
      </c>
      <c r="C94" s="128" t="s">
        <v>3733</v>
      </c>
      <c r="D94" s="133"/>
      <c r="E94" s="46"/>
    </row>
    <row r="95" spans="1:5" ht="14.5" x14ac:dyDescent="0.35">
      <c r="A95" s="104"/>
      <c r="B95" s="127" t="s">
        <v>3734</v>
      </c>
      <c r="C95" s="128" t="s">
        <v>3735</v>
      </c>
      <c r="D95" s="133"/>
      <c r="E95" s="46"/>
    </row>
    <row r="96" spans="1:5" ht="14.5" x14ac:dyDescent="0.35">
      <c r="A96" s="104"/>
      <c r="B96" s="127" t="s">
        <v>3736</v>
      </c>
      <c r="C96" s="128" t="s">
        <v>3737</v>
      </c>
      <c r="D96" s="133"/>
      <c r="E96" s="46"/>
    </row>
    <row r="97" spans="1:5" ht="14.5" x14ac:dyDescent="0.35">
      <c r="A97" s="104"/>
      <c r="B97" s="127" t="s">
        <v>3738</v>
      </c>
      <c r="C97" s="128" t="s">
        <v>3739</v>
      </c>
      <c r="D97" s="133"/>
      <c r="E97" s="46"/>
    </row>
    <row r="98" spans="1:5" ht="14.5" x14ac:dyDescent="0.35">
      <c r="A98" s="104"/>
      <c r="B98" s="127" t="s">
        <v>3740</v>
      </c>
      <c r="C98" s="128" t="s">
        <v>3741</v>
      </c>
      <c r="D98" s="133"/>
      <c r="E98" s="46"/>
    </row>
    <row r="99" spans="1:5" ht="14.5" x14ac:dyDescent="0.35">
      <c r="A99" s="104"/>
      <c r="B99" s="127" t="s">
        <v>3742</v>
      </c>
      <c r="C99" s="128" t="s">
        <v>2045</v>
      </c>
      <c r="D99" s="133"/>
      <c r="E99" s="46"/>
    </row>
    <row r="100" spans="1:5" ht="14.5" x14ac:dyDescent="0.35">
      <c r="A100" s="104"/>
      <c r="B100" s="127" t="s">
        <v>2046</v>
      </c>
      <c r="C100" s="128" t="s">
        <v>2047</v>
      </c>
      <c r="D100" s="133"/>
      <c r="E100" s="46"/>
    </row>
    <row r="101" spans="1:5" ht="14.5" x14ac:dyDescent="0.35">
      <c r="A101" s="104"/>
      <c r="B101" s="127" t="s">
        <v>2048</v>
      </c>
      <c r="C101" s="128" t="s">
        <v>2049</v>
      </c>
      <c r="D101" s="133"/>
      <c r="E101" s="46"/>
    </row>
    <row r="102" spans="1:5" ht="14.5" x14ac:dyDescent="0.35">
      <c r="A102" s="104"/>
      <c r="B102" s="127" t="s">
        <v>2050</v>
      </c>
      <c r="C102" s="128" t="s">
        <v>4862</v>
      </c>
      <c r="D102" s="133"/>
      <c r="E102" s="46"/>
    </row>
    <row r="103" spans="1:5" ht="14.5" x14ac:dyDescent="0.35">
      <c r="A103" s="104"/>
      <c r="B103" s="127" t="s">
        <v>4863</v>
      </c>
      <c r="C103" s="128" t="s">
        <v>4864</v>
      </c>
      <c r="D103" s="133"/>
      <c r="E103" s="46"/>
    </row>
    <row r="104" spans="1:5" ht="14.5" x14ac:dyDescent="0.35">
      <c r="A104" s="104"/>
      <c r="B104" s="127" t="s">
        <v>4865</v>
      </c>
      <c r="C104" s="128" t="s">
        <v>4866</v>
      </c>
      <c r="D104" s="133"/>
      <c r="E104" s="46"/>
    </row>
    <row r="105" spans="1:5" ht="14.5" x14ac:dyDescent="0.35">
      <c r="A105" s="104"/>
      <c r="B105" s="127" t="s">
        <v>7446</v>
      </c>
      <c r="C105" s="128" t="s">
        <v>7447</v>
      </c>
      <c r="D105" s="133"/>
      <c r="E105" s="46"/>
    </row>
    <row r="106" spans="1:5" ht="14.5" x14ac:dyDescent="0.35">
      <c r="A106" s="104"/>
      <c r="B106" s="127" t="s">
        <v>6145</v>
      </c>
      <c r="C106" s="128" t="s">
        <v>4867</v>
      </c>
      <c r="D106" s="133"/>
      <c r="E106" s="46"/>
    </row>
    <row r="107" spans="1:5" ht="14.5" x14ac:dyDescent="0.35">
      <c r="A107" s="104"/>
      <c r="B107" s="127" t="s">
        <v>9148</v>
      </c>
      <c r="C107" s="128" t="s">
        <v>9149</v>
      </c>
      <c r="D107" s="133"/>
      <c r="E107" s="46"/>
    </row>
    <row r="108" spans="1:5" ht="14.5" x14ac:dyDescent="0.35">
      <c r="A108" s="104"/>
      <c r="B108" s="127" t="s">
        <v>9815</v>
      </c>
      <c r="C108" s="128" t="s">
        <v>9816</v>
      </c>
      <c r="D108" s="133"/>
      <c r="E108" s="46"/>
    </row>
    <row r="109" spans="1:5" ht="14.5" x14ac:dyDescent="0.35">
      <c r="A109" s="104"/>
      <c r="B109" s="127" t="s">
        <v>9817</v>
      </c>
      <c r="C109" s="128" t="s">
        <v>9818</v>
      </c>
      <c r="D109" s="133"/>
      <c r="E109" s="46"/>
    </row>
    <row r="110" spans="1:5" ht="14.5" x14ac:dyDescent="0.35">
      <c r="A110" s="104"/>
      <c r="B110" s="127" t="s">
        <v>9150</v>
      </c>
      <c r="C110" s="128" t="s">
        <v>4868</v>
      </c>
      <c r="D110" s="133"/>
      <c r="E110" s="46"/>
    </row>
    <row r="111" spans="1:5" ht="14.5" x14ac:dyDescent="0.35">
      <c r="A111" s="104"/>
      <c r="B111" s="127" t="s">
        <v>9151</v>
      </c>
      <c r="C111" s="128" t="s">
        <v>9814</v>
      </c>
      <c r="D111" s="133"/>
      <c r="E111" s="46"/>
    </row>
    <row r="112" spans="1:5" ht="14.5" x14ac:dyDescent="0.35">
      <c r="A112" s="104"/>
      <c r="B112" s="127" t="s">
        <v>7448</v>
      </c>
      <c r="C112" s="128" t="s">
        <v>7449</v>
      </c>
      <c r="D112" s="133"/>
      <c r="E112" s="46"/>
    </row>
    <row r="113" spans="1:5" ht="14.5" x14ac:dyDescent="0.35">
      <c r="A113" s="104"/>
      <c r="B113" s="127" t="s">
        <v>7127</v>
      </c>
      <c r="C113" s="128" t="s">
        <v>7128</v>
      </c>
      <c r="D113" s="133"/>
      <c r="E113" s="46"/>
    </row>
    <row r="114" spans="1:5" ht="14.5" x14ac:dyDescent="0.35">
      <c r="A114" s="104"/>
      <c r="B114" s="127" t="s">
        <v>7450</v>
      </c>
      <c r="C114" s="128" t="s">
        <v>7126</v>
      </c>
      <c r="D114" s="133"/>
      <c r="E114" s="46"/>
    </row>
    <row r="115" spans="1:5" ht="14.5" x14ac:dyDescent="0.35">
      <c r="A115" s="104"/>
      <c r="B115" s="127" t="s">
        <v>9819</v>
      </c>
      <c r="C115" s="128" t="s">
        <v>9820</v>
      </c>
      <c r="D115" s="133"/>
      <c r="E115" s="46"/>
    </row>
    <row r="116" spans="1:5" ht="14.5" x14ac:dyDescent="0.35">
      <c r="A116" s="104"/>
      <c r="B116" s="127" t="s">
        <v>9821</v>
      </c>
      <c r="C116" s="128" t="s">
        <v>9822</v>
      </c>
      <c r="D116" s="133"/>
      <c r="E116" s="46"/>
    </row>
    <row r="117" spans="1:5" ht="14.5" x14ac:dyDescent="0.35">
      <c r="A117" s="104"/>
      <c r="B117" s="127" t="s">
        <v>9823</v>
      </c>
      <c r="C117" s="128" t="s">
        <v>9824</v>
      </c>
      <c r="D117" s="133"/>
      <c r="E117" s="46"/>
    </row>
    <row r="118" spans="1:5" ht="14.5" x14ac:dyDescent="0.35">
      <c r="A118" s="104"/>
      <c r="B118" s="127" t="s">
        <v>9825</v>
      </c>
      <c r="C118" s="128" t="s">
        <v>9826</v>
      </c>
      <c r="D118" s="133"/>
      <c r="E118" s="46"/>
    </row>
    <row r="119" spans="1:5" ht="14.5" x14ac:dyDescent="0.35">
      <c r="A119" s="104"/>
      <c r="B119" s="127" t="s">
        <v>9827</v>
      </c>
      <c r="C119" s="128" t="s">
        <v>9828</v>
      </c>
      <c r="D119" s="133"/>
      <c r="E119" s="46"/>
    </row>
    <row r="120" spans="1:5" ht="14.5" x14ac:dyDescent="0.35">
      <c r="A120" s="104"/>
      <c r="B120" s="127" t="s">
        <v>6141</v>
      </c>
      <c r="C120" s="128" t="s">
        <v>9829</v>
      </c>
      <c r="D120" s="133"/>
      <c r="E120" s="46"/>
    </row>
    <row r="121" spans="1:5" ht="14.5" x14ac:dyDescent="0.35">
      <c r="A121" s="104"/>
      <c r="B121" s="127" t="s">
        <v>9830</v>
      </c>
      <c r="C121" s="128" t="s">
        <v>9831</v>
      </c>
      <c r="D121" s="133"/>
      <c r="E121" s="46"/>
    </row>
    <row r="122" spans="1:5" ht="14.5" x14ac:dyDescent="0.35">
      <c r="A122" s="104"/>
      <c r="B122" s="127" t="s">
        <v>9832</v>
      </c>
      <c r="C122" s="128" t="s">
        <v>5163</v>
      </c>
      <c r="D122" s="133"/>
      <c r="E122" s="46"/>
    </row>
    <row r="123" spans="1:5" ht="14.5" x14ac:dyDescent="0.35">
      <c r="A123" s="104"/>
      <c r="B123" s="127" t="s">
        <v>5164</v>
      </c>
      <c r="C123" s="128" t="s">
        <v>5165</v>
      </c>
      <c r="D123" s="133"/>
      <c r="E123" s="46"/>
    </row>
    <row r="124" spans="1:5" ht="14.5" x14ac:dyDescent="0.35">
      <c r="A124" s="104"/>
      <c r="B124" s="127" t="s">
        <v>5166</v>
      </c>
      <c r="C124" s="128" t="s">
        <v>5167</v>
      </c>
      <c r="D124" s="133"/>
      <c r="E124" s="46"/>
    </row>
    <row r="125" spans="1:5" ht="14.5" x14ac:dyDescent="0.35">
      <c r="A125" s="104"/>
      <c r="B125" s="127" t="s">
        <v>5168</v>
      </c>
      <c r="C125" s="128" t="s">
        <v>5169</v>
      </c>
      <c r="D125" s="133"/>
      <c r="E125" s="46"/>
    </row>
    <row r="126" spans="1:5" ht="14.5" x14ac:dyDescent="0.35">
      <c r="A126" s="104"/>
      <c r="B126" s="127" t="s">
        <v>5170</v>
      </c>
      <c r="C126" s="128" t="s">
        <v>5171</v>
      </c>
      <c r="D126" s="133"/>
      <c r="E126" s="46"/>
    </row>
    <row r="127" spans="1:5" ht="14.5" x14ac:dyDescent="0.35">
      <c r="A127" s="104"/>
      <c r="B127" s="127" t="s">
        <v>5172</v>
      </c>
      <c r="C127" s="128" t="s">
        <v>5173</v>
      </c>
      <c r="D127" s="133"/>
      <c r="E127" s="46"/>
    </row>
    <row r="128" spans="1:5" ht="14.5" x14ac:dyDescent="0.35">
      <c r="A128" s="104"/>
      <c r="B128" s="127" t="s">
        <v>5174</v>
      </c>
      <c r="C128" s="128" t="s">
        <v>5175</v>
      </c>
      <c r="D128" s="133"/>
      <c r="E128" s="46"/>
    </row>
    <row r="129" spans="1:5" ht="14.5" x14ac:dyDescent="0.35">
      <c r="A129" s="104"/>
      <c r="B129" s="127" t="s">
        <v>5176</v>
      </c>
      <c r="C129" s="128" t="s">
        <v>5177</v>
      </c>
      <c r="D129" s="133"/>
      <c r="E129" s="46"/>
    </row>
    <row r="130" spans="1:5" ht="14.5" x14ac:dyDescent="0.35">
      <c r="A130" s="104"/>
      <c r="B130" s="127" t="s">
        <v>5178</v>
      </c>
      <c r="C130" s="128" t="s">
        <v>5179</v>
      </c>
      <c r="D130" s="133"/>
      <c r="E130" s="46"/>
    </row>
    <row r="131" spans="1:5" ht="14.5" x14ac:dyDescent="0.35">
      <c r="A131" s="104"/>
      <c r="B131" s="127" t="s">
        <v>7129</v>
      </c>
      <c r="C131" s="128" t="s">
        <v>7130</v>
      </c>
      <c r="D131" s="133"/>
      <c r="E131" s="46"/>
    </row>
    <row r="132" spans="1:5" ht="14.5" x14ac:dyDescent="0.35">
      <c r="A132" s="104"/>
      <c r="B132" s="127" t="s">
        <v>6147</v>
      </c>
      <c r="C132" s="128" t="s">
        <v>5180</v>
      </c>
      <c r="D132" s="133"/>
      <c r="E132" s="46"/>
    </row>
    <row r="133" spans="1:5" ht="14.5" x14ac:dyDescent="0.35">
      <c r="A133" s="104"/>
      <c r="B133" s="127" t="s">
        <v>5181</v>
      </c>
      <c r="C133" s="128" t="s">
        <v>5182</v>
      </c>
      <c r="D133" s="133"/>
      <c r="E133" s="46"/>
    </row>
    <row r="134" spans="1:5" ht="14.5" x14ac:dyDescent="0.35">
      <c r="A134" s="104"/>
      <c r="B134" s="127" t="s">
        <v>5183</v>
      </c>
      <c r="C134" s="128" t="s">
        <v>5184</v>
      </c>
      <c r="D134" s="133"/>
      <c r="E134" s="46"/>
    </row>
    <row r="135" spans="1:5" ht="14.5" x14ac:dyDescent="0.35">
      <c r="A135" s="104"/>
      <c r="B135" s="127" t="s">
        <v>5185</v>
      </c>
      <c r="C135" s="128" t="s">
        <v>5186</v>
      </c>
      <c r="D135" s="133"/>
      <c r="E135" s="46"/>
    </row>
    <row r="136" spans="1:5" ht="14.5" x14ac:dyDescent="0.35">
      <c r="A136" s="104"/>
      <c r="B136" s="127" t="s">
        <v>5187</v>
      </c>
      <c r="C136" s="128" t="s">
        <v>5188</v>
      </c>
      <c r="D136" s="133"/>
      <c r="E136" s="46"/>
    </row>
    <row r="137" spans="1:5" ht="14.5" x14ac:dyDescent="0.35">
      <c r="A137" s="104"/>
      <c r="B137" s="127" t="s">
        <v>5189</v>
      </c>
      <c r="C137" s="128" t="s">
        <v>5190</v>
      </c>
      <c r="D137" s="133"/>
      <c r="E137" s="46"/>
    </row>
    <row r="138" spans="1:5" ht="14.5" x14ac:dyDescent="0.35">
      <c r="A138" s="104"/>
      <c r="B138" s="127" t="s">
        <v>5191</v>
      </c>
      <c r="C138" s="128" t="s">
        <v>5192</v>
      </c>
      <c r="D138" s="133"/>
      <c r="E138" s="46"/>
    </row>
    <row r="139" spans="1:5" ht="14.5" x14ac:dyDescent="0.35">
      <c r="A139" s="104"/>
      <c r="B139" s="127" t="s">
        <v>6465</v>
      </c>
      <c r="C139" s="128" t="s">
        <v>6466</v>
      </c>
      <c r="D139" s="133"/>
      <c r="E139" s="46"/>
    </row>
    <row r="140" spans="1:5" ht="14.5" x14ac:dyDescent="0.35">
      <c r="A140" s="104"/>
      <c r="B140" s="127" t="s">
        <v>6467</v>
      </c>
      <c r="C140" s="128" t="s">
        <v>6468</v>
      </c>
      <c r="D140" s="133"/>
      <c r="E140" s="46"/>
    </row>
    <row r="141" spans="1:5" ht="14.5" x14ac:dyDescent="0.35">
      <c r="A141" s="104"/>
      <c r="B141" s="127" t="s">
        <v>10968</v>
      </c>
      <c r="C141" s="128" t="s">
        <v>6469</v>
      </c>
      <c r="D141" s="133"/>
      <c r="E141" s="46"/>
    </row>
    <row r="142" spans="1:5" ht="14.5" x14ac:dyDescent="0.35">
      <c r="A142" s="104"/>
      <c r="B142" s="127" t="s">
        <v>6470</v>
      </c>
      <c r="C142" s="128" t="s">
        <v>6471</v>
      </c>
      <c r="D142" s="133"/>
      <c r="E142" s="46"/>
    </row>
    <row r="143" spans="1:5" ht="14.5" x14ac:dyDescent="0.35">
      <c r="A143" s="104"/>
      <c r="B143" s="127" t="s">
        <v>9152</v>
      </c>
      <c r="C143" s="128" t="s">
        <v>9153</v>
      </c>
      <c r="D143" s="133"/>
      <c r="E143" s="46"/>
    </row>
    <row r="144" spans="1:5" ht="14.5" x14ac:dyDescent="0.35">
      <c r="A144" s="104"/>
      <c r="B144" s="127" t="s">
        <v>6472</v>
      </c>
      <c r="C144" s="128" t="s">
        <v>6473</v>
      </c>
      <c r="D144" s="133"/>
      <c r="E144" s="46"/>
    </row>
    <row r="145" spans="1:5" ht="14.5" x14ac:dyDescent="0.35">
      <c r="A145" s="104"/>
      <c r="B145" s="127" t="s">
        <v>9154</v>
      </c>
      <c r="C145" s="128" t="s">
        <v>9155</v>
      </c>
      <c r="D145" s="133"/>
      <c r="E145" s="46"/>
    </row>
    <row r="146" spans="1:5" ht="14.5" x14ac:dyDescent="0.35">
      <c r="A146" s="104"/>
      <c r="B146" s="127" t="s">
        <v>6474</v>
      </c>
      <c r="C146" s="128" t="s">
        <v>6475</v>
      </c>
      <c r="D146" s="133"/>
      <c r="E146" s="46"/>
    </row>
    <row r="147" spans="1:5" ht="14.5" x14ac:dyDescent="0.35">
      <c r="A147" s="104"/>
      <c r="B147" s="127" t="s">
        <v>6476</v>
      </c>
      <c r="C147" s="128" t="s">
        <v>6477</v>
      </c>
      <c r="D147" s="133"/>
      <c r="E147" s="46"/>
    </row>
    <row r="148" spans="1:5" ht="14.5" x14ac:dyDescent="0.35">
      <c r="A148" s="104"/>
      <c r="B148" s="127" t="s">
        <v>6478</v>
      </c>
      <c r="C148" s="128" t="s">
        <v>6479</v>
      </c>
      <c r="D148" s="133"/>
      <c r="E148" s="46"/>
    </row>
    <row r="149" spans="1:5" ht="14.5" x14ac:dyDescent="0.35">
      <c r="A149" s="104"/>
      <c r="B149" s="127" t="s">
        <v>6480</v>
      </c>
      <c r="C149" s="128" t="s">
        <v>6481</v>
      </c>
      <c r="D149" s="133"/>
      <c r="E149" s="46"/>
    </row>
    <row r="150" spans="1:5" ht="14.5" x14ac:dyDescent="0.35">
      <c r="A150" s="104"/>
      <c r="B150" s="127" t="s">
        <v>6486</v>
      </c>
      <c r="C150" s="128" t="s">
        <v>6487</v>
      </c>
      <c r="D150" s="133"/>
      <c r="E150" s="46"/>
    </row>
    <row r="151" spans="1:5" ht="14.5" x14ac:dyDescent="0.35">
      <c r="A151" s="104"/>
      <c r="B151" s="127" t="s">
        <v>6488</v>
      </c>
      <c r="C151" s="128" t="s">
        <v>6489</v>
      </c>
      <c r="D151" s="133"/>
      <c r="E151" s="46"/>
    </row>
    <row r="152" spans="1:5" ht="14.5" x14ac:dyDescent="0.35">
      <c r="A152" s="104"/>
      <c r="B152" s="127" t="s">
        <v>6148</v>
      </c>
      <c r="C152" s="128" t="s">
        <v>6490</v>
      </c>
      <c r="D152" s="133"/>
      <c r="E152" s="46"/>
    </row>
    <row r="153" spans="1:5" ht="14.5" x14ac:dyDescent="0.35">
      <c r="A153" s="104"/>
      <c r="B153" s="127" t="s">
        <v>9156</v>
      </c>
      <c r="C153" s="128" t="s">
        <v>9157</v>
      </c>
      <c r="D153" s="133"/>
      <c r="E153" s="46"/>
    </row>
    <row r="154" spans="1:5" ht="14.5" x14ac:dyDescent="0.35">
      <c r="A154" s="104"/>
      <c r="B154" s="127" t="s">
        <v>6491</v>
      </c>
      <c r="C154" s="128" t="s">
        <v>6492</v>
      </c>
      <c r="D154" s="133"/>
      <c r="E154" s="46"/>
    </row>
    <row r="155" spans="1:5" ht="14.5" x14ac:dyDescent="0.35">
      <c r="A155" s="104"/>
      <c r="B155" s="127" t="s">
        <v>6493</v>
      </c>
      <c r="C155" s="128" t="s">
        <v>6494</v>
      </c>
      <c r="D155" s="133"/>
      <c r="E155" s="46"/>
    </row>
    <row r="156" spans="1:5" ht="14.5" x14ac:dyDescent="0.35">
      <c r="A156" s="104"/>
      <c r="B156" s="127" t="s">
        <v>6495</v>
      </c>
      <c r="C156" s="128" t="s">
        <v>6496</v>
      </c>
      <c r="D156" s="133"/>
      <c r="E156" s="46"/>
    </row>
    <row r="157" spans="1:5" ht="14.5" x14ac:dyDescent="0.35">
      <c r="A157" s="104"/>
      <c r="B157" s="127" t="s">
        <v>6497</v>
      </c>
      <c r="C157" s="128" t="s">
        <v>6498</v>
      </c>
      <c r="D157" s="133"/>
      <c r="E157" s="46"/>
    </row>
    <row r="158" spans="1:5" ht="14.5" x14ac:dyDescent="0.35">
      <c r="A158" s="104"/>
      <c r="B158" s="127" t="s">
        <v>2692</v>
      </c>
      <c r="C158" s="128" t="s">
        <v>2693</v>
      </c>
      <c r="D158" s="133"/>
      <c r="E158" s="46"/>
    </row>
    <row r="159" spans="1:5" ht="14.5" x14ac:dyDescent="0.35">
      <c r="A159" s="104"/>
      <c r="B159" s="127" t="s">
        <v>2694</v>
      </c>
      <c r="C159" s="128" t="s">
        <v>2695</v>
      </c>
      <c r="D159" s="133"/>
      <c r="E159" s="46"/>
    </row>
    <row r="160" spans="1:5" ht="14.5" x14ac:dyDescent="0.35">
      <c r="A160" s="104"/>
      <c r="B160" s="127" t="s">
        <v>2696</v>
      </c>
      <c r="C160" s="128" t="s">
        <v>2697</v>
      </c>
      <c r="D160" s="133"/>
      <c r="E160" s="46"/>
    </row>
    <row r="161" spans="1:5" ht="14.5" x14ac:dyDescent="0.35">
      <c r="A161" s="104"/>
      <c r="B161" s="127" t="s">
        <v>2698</v>
      </c>
      <c r="C161" s="128" t="s">
        <v>2699</v>
      </c>
      <c r="D161" s="133"/>
      <c r="E161" s="46"/>
    </row>
    <row r="162" spans="1:5" ht="14.5" x14ac:dyDescent="0.35">
      <c r="A162" s="104"/>
      <c r="B162" s="127" t="s">
        <v>2700</v>
      </c>
      <c r="C162" s="128" t="s">
        <v>2701</v>
      </c>
      <c r="D162" s="133"/>
      <c r="E162" s="46"/>
    </row>
    <row r="163" spans="1:5" ht="14.5" x14ac:dyDescent="0.35">
      <c r="A163" s="104"/>
      <c r="B163" s="127" t="s">
        <v>2702</v>
      </c>
      <c r="C163" s="128" t="s">
        <v>2703</v>
      </c>
      <c r="D163" s="133"/>
      <c r="E163" s="46"/>
    </row>
    <row r="164" spans="1:5" ht="14.5" x14ac:dyDescent="0.35">
      <c r="A164" s="104"/>
      <c r="B164" s="127" t="s">
        <v>2704</v>
      </c>
      <c r="C164" s="128" t="s">
        <v>2705</v>
      </c>
      <c r="D164" s="133"/>
      <c r="E164" s="46"/>
    </row>
    <row r="165" spans="1:5" ht="14.5" x14ac:dyDescent="0.35">
      <c r="A165" s="104"/>
      <c r="B165" s="127" t="s">
        <v>2706</v>
      </c>
      <c r="C165" s="128" t="s">
        <v>2707</v>
      </c>
      <c r="D165" s="133"/>
      <c r="E165" s="46"/>
    </row>
    <row r="166" spans="1:5" ht="14.5" x14ac:dyDescent="0.35">
      <c r="A166" s="104"/>
      <c r="B166" s="127" t="s">
        <v>2708</v>
      </c>
      <c r="C166" s="128" t="s">
        <v>2709</v>
      </c>
      <c r="D166" s="133"/>
      <c r="E166" s="46"/>
    </row>
    <row r="167" spans="1:5" ht="14.5" x14ac:dyDescent="0.35">
      <c r="A167" s="104"/>
      <c r="B167" s="127" t="s">
        <v>2710</v>
      </c>
      <c r="C167" s="128" t="s">
        <v>2711</v>
      </c>
      <c r="D167" s="133"/>
      <c r="E167" s="46"/>
    </row>
    <row r="168" spans="1:5" ht="14.5" x14ac:dyDescent="0.35">
      <c r="A168" s="104"/>
      <c r="B168" s="127" t="s">
        <v>2712</v>
      </c>
      <c r="C168" s="128" t="s">
        <v>2713</v>
      </c>
      <c r="D168" s="133"/>
      <c r="E168" s="46"/>
    </row>
    <row r="169" spans="1:5" ht="14.5" x14ac:dyDescent="0.35">
      <c r="A169" s="104"/>
      <c r="B169" s="127" t="s">
        <v>2714</v>
      </c>
      <c r="C169" s="128" t="s">
        <v>2715</v>
      </c>
      <c r="D169" s="133"/>
      <c r="E169" s="46"/>
    </row>
    <row r="170" spans="1:5" ht="14.5" x14ac:dyDescent="0.35">
      <c r="A170" s="104"/>
      <c r="B170" s="127" t="s">
        <v>2716</v>
      </c>
      <c r="C170" s="128" t="s">
        <v>2717</v>
      </c>
      <c r="D170" s="133"/>
      <c r="E170" s="46"/>
    </row>
    <row r="171" spans="1:5" ht="14.5" x14ac:dyDescent="0.35">
      <c r="A171" s="104"/>
      <c r="B171" s="127" t="s">
        <v>2718</v>
      </c>
      <c r="C171" s="128" t="s">
        <v>2719</v>
      </c>
      <c r="D171" s="133"/>
      <c r="E171" s="46"/>
    </row>
    <row r="172" spans="1:5" ht="14.5" x14ac:dyDescent="0.35">
      <c r="A172" s="104"/>
      <c r="B172" s="127" t="s">
        <v>2720</v>
      </c>
      <c r="C172" s="128" t="s">
        <v>2721</v>
      </c>
      <c r="D172" s="133"/>
      <c r="E172" s="46"/>
    </row>
    <row r="173" spans="1:5" ht="14.5" x14ac:dyDescent="0.35">
      <c r="A173" s="104"/>
      <c r="B173" s="127" t="s">
        <v>2722</v>
      </c>
      <c r="C173" s="128" t="s">
        <v>2723</v>
      </c>
      <c r="D173" s="133"/>
      <c r="E173" s="46"/>
    </row>
    <row r="174" spans="1:5" ht="14.5" x14ac:dyDescent="0.35">
      <c r="A174" s="104"/>
      <c r="B174" s="127" t="s">
        <v>6142</v>
      </c>
      <c r="C174" s="128" t="s">
        <v>2724</v>
      </c>
      <c r="D174" s="133"/>
      <c r="E174" s="46"/>
    </row>
    <row r="175" spans="1:5" ht="14.5" x14ac:dyDescent="0.35">
      <c r="A175" s="104"/>
      <c r="B175" s="127" t="s">
        <v>2725</v>
      </c>
      <c r="C175" s="128" t="s">
        <v>2726</v>
      </c>
      <c r="D175" s="133"/>
      <c r="E175" s="46"/>
    </row>
    <row r="176" spans="1:5" ht="14.5" x14ac:dyDescent="0.35">
      <c r="A176" s="104"/>
      <c r="B176" s="127" t="s">
        <v>9158</v>
      </c>
      <c r="C176" s="128" t="s">
        <v>9158</v>
      </c>
      <c r="D176" s="133"/>
      <c r="E176" s="46"/>
    </row>
    <row r="177" spans="1:5" ht="14.5" x14ac:dyDescent="0.35">
      <c r="A177" s="104"/>
      <c r="B177" s="127" t="s">
        <v>7134</v>
      </c>
      <c r="C177" s="128" t="s">
        <v>4381</v>
      </c>
      <c r="D177" s="133"/>
      <c r="E177" s="46"/>
    </row>
    <row r="178" spans="1:5" ht="14.5" x14ac:dyDescent="0.35">
      <c r="A178" s="104"/>
      <c r="B178" s="127" t="s">
        <v>2727</v>
      </c>
      <c r="C178" s="128" t="s">
        <v>2728</v>
      </c>
      <c r="D178" s="133"/>
      <c r="E178" s="46"/>
    </row>
    <row r="179" spans="1:5" ht="14.5" x14ac:dyDescent="0.35">
      <c r="A179" s="104"/>
      <c r="B179" s="127" t="s">
        <v>2729</v>
      </c>
      <c r="C179" s="128" t="s">
        <v>2730</v>
      </c>
      <c r="D179" s="133"/>
      <c r="E179" s="46"/>
    </row>
    <row r="180" spans="1:5" ht="14.5" x14ac:dyDescent="0.35">
      <c r="A180" s="104"/>
      <c r="B180" s="127" t="s">
        <v>2731</v>
      </c>
      <c r="C180" s="128" t="s">
        <v>2732</v>
      </c>
      <c r="D180" s="133"/>
      <c r="E180" s="46"/>
    </row>
    <row r="181" spans="1:5" ht="14.5" x14ac:dyDescent="0.35">
      <c r="A181" s="104"/>
      <c r="B181" s="127" t="s">
        <v>2733</v>
      </c>
      <c r="C181" s="128" t="s">
        <v>2734</v>
      </c>
      <c r="D181" s="133"/>
      <c r="E181" s="46"/>
    </row>
    <row r="182" spans="1:5" ht="14.5" x14ac:dyDescent="0.35">
      <c r="A182" s="104"/>
      <c r="B182" s="127" t="s">
        <v>2737</v>
      </c>
      <c r="C182" s="128" t="s">
        <v>2738</v>
      </c>
      <c r="D182" s="133"/>
      <c r="E182" s="46"/>
    </row>
    <row r="183" spans="1:5" ht="14.5" x14ac:dyDescent="0.35">
      <c r="A183" s="104"/>
      <c r="B183" s="127" t="s">
        <v>2739</v>
      </c>
      <c r="C183" s="128" t="s">
        <v>2740</v>
      </c>
      <c r="D183" s="133"/>
      <c r="E183" s="46"/>
    </row>
    <row r="184" spans="1:5" ht="14.5" x14ac:dyDescent="0.35">
      <c r="A184" s="104"/>
      <c r="B184" s="127" t="s">
        <v>9159</v>
      </c>
      <c r="C184" s="128" t="s">
        <v>2735</v>
      </c>
      <c r="D184" s="133"/>
      <c r="E184" s="46"/>
    </row>
    <row r="185" spans="1:5" ht="14.5" x14ac:dyDescent="0.35">
      <c r="A185" s="104"/>
      <c r="B185" s="127" t="s">
        <v>9160</v>
      </c>
      <c r="C185" s="128" t="s">
        <v>2736</v>
      </c>
      <c r="D185" s="133"/>
      <c r="E185" s="46"/>
    </row>
    <row r="186" spans="1:5" ht="14.5" x14ac:dyDescent="0.35">
      <c r="A186" s="104"/>
      <c r="B186" s="127" t="s">
        <v>2741</v>
      </c>
      <c r="C186" s="128" t="s">
        <v>2742</v>
      </c>
      <c r="D186" s="133"/>
      <c r="E186" s="46"/>
    </row>
    <row r="187" spans="1:5" ht="14.5" x14ac:dyDescent="0.35">
      <c r="A187" s="104"/>
      <c r="B187" s="127" t="s">
        <v>2743</v>
      </c>
      <c r="C187" s="128" t="s">
        <v>2744</v>
      </c>
      <c r="D187" s="133"/>
      <c r="E187" s="46"/>
    </row>
    <row r="188" spans="1:5" ht="14.5" x14ac:dyDescent="0.35">
      <c r="A188" s="104"/>
      <c r="B188" s="127" t="s">
        <v>2745</v>
      </c>
      <c r="C188" s="128" t="s">
        <v>3854</v>
      </c>
      <c r="D188" s="133"/>
      <c r="E188" s="46"/>
    </row>
    <row r="189" spans="1:5" ht="14.5" x14ac:dyDescent="0.35">
      <c r="A189" s="104"/>
      <c r="B189" s="127" t="s">
        <v>4382</v>
      </c>
      <c r="C189" s="128" t="s">
        <v>4382</v>
      </c>
      <c r="D189" s="133"/>
      <c r="E189" s="46"/>
    </row>
    <row r="190" spans="1:5" ht="14.5" x14ac:dyDescent="0.35">
      <c r="A190" s="104"/>
      <c r="B190" s="127" t="s">
        <v>4383</v>
      </c>
      <c r="C190" s="128" t="s">
        <v>4383</v>
      </c>
      <c r="D190" s="133"/>
      <c r="E190" s="46"/>
    </row>
    <row r="191" spans="1:5" ht="14.5" x14ac:dyDescent="0.35">
      <c r="A191" s="104"/>
      <c r="B191" s="127" t="s">
        <v>4384</v>
      </c>
      <c r="C191" s="128" t="s">
        <v>4385</v>
      </c>
      <c r="D191" s="133"/>
      <c r="E191" s="46"/>
    </row>
    <row r="192" spans="1:5" ht="14.5" x14ac:dyDescent="0.35">
      <c r="A192" s="104"/>
      <c r="B192" s="127" t="s">
        <v>3855</v>
      </c>
      <c r="C192" s="128" t="s">
        <v>3856</v>
      </c>
      <c r="D192" s="133"/>
      <c r="E192" s="46"/>
    </row>
    <row r="193" spans="1:5" ht="14.5" x14ac:dyDescent="0.35">
      <c r="A193" s="104"/>
      <c r="B193" s="127" t="s">
        <v>8734</v>
      </c>
      <c r="C193" s="128" t="s">
        <v>8735</v>
      </c>
      <c r="D193" s="133"/>
      <c r="E193" s="46"/>
    </row>
    <row r="194" spans="1:5" ht="14.5" x14ac:dyDescent="0.35">
      <c r="A194" s="104"/>
      <c r="B194" s="127" t="s">
        <v>5290</v>
      </c>
      <c r="C194" s="128" t="s">
        <v>5291</v>
      </c>
      <c r="D194" s="133"/>
      <c r="E194" s="46"/>
    </row>
    <row r="195" spans="1:5" ht="14.5" x14ac:dyDescent="0.35">
      <c r="A195" s="104"/>
      <c r="B195" s="127" t="s">
        <v>1402</v>
      </c>
      <c r="C195" s="128" t="s">
        <v>7131</v>
      </c>
      <c r="D195" s="133"/>
      <c r="E195" s="46"/>
    </row>
    <row r="196" spans="1:5" ht="14.5" x14ac:dyDescent="0.35">
      <c r="A196" s="104"/>
      <c r="B196" s="127" t="s">
        <v>9126</v>
      </c>
      <c r="C196" s="128" t="s">
        <v>9127</v>
      </c>
      <c r="D196" s="133"/>
      <c r="E196" s="46"/>
    </row>
    <row r="197" spans="1:5" ht="14.5" x14ac:dyDescent="0.35">
      <c r="A197" s="104"/>
      <c r="B197" s="127" t="s">
        <v>8731</v>
      </c>
      <c r="C197" s="128" t="s">
        <v>4007</v>
      </c>
      <c r="D197" s="133"/>
      <c r="E197" s="46"/>
    </row>
    <row r="198" spans="1:5" ht="14.5" x14ac:dyDescent="0.35">
      <c r="A198" s="104"/>
      <c r="B198" s="127" t="s">
        <v>9128</v>
      </c>
      <c r="C198" s="128" t="s">
        <v>9129</v>
      </c>
      <c r="D198" s="133"/>
      <c r="E198" s="46"/>
    </row>
    <row r="199" spans="1:5" ht="14.5" x14ac:dyDescent="0.35">
      <c r="A199" s="104"/>
      <c r="B199" s="127" t="s">
        <v>5292</v>
      </c>
      <c r="C199" s="128" t="s">
        <v>5293</v>
      </c>
      <c r="D199" s="133"/>
      <c r="E199" s="46"/>
    </row>
    <row r="200" spans="1:5" ht="14.5" x14ac:dyDescent="0.35">
      <c r="A200" s="104"/>
      <c r="B200" s="127" t="s">
        <v>5294</v>
      </c>
      <c r="C200" s="128" t="s">
        <v>5295</v>
      </c>
      <c r="D200" s="133"/>
      <c r="E200" s="46"/>
    </row>
    <row r="201" spans="1:5" ht="14.5" x14ac:dyDescent="0.35">
      <c r="A201" s="104"/>
      <c r="B201" s="127" t="s">
        <v>5296</v>
      </c>
      <c r="C201" s="128" t="s">
        <v>5297</v>
      </c>
      <c r="D201" s="133"/>
      <c r="E201" s="46"/>
    </row>
    <row r="202" spans="1:5" ht="14.5" x14ac:dyDescent="0.35">
      <c r="A202" s="104"/>
      <c r="B202" s="127" t="s">
        <v>6482</v>
      </c>
      <c r="C202" s="128" t="s">
        <v>6483</v>
      </c>
      <c r="D202" s="133"/>
      <c r="E202" s="46"/>
    </row>
    <row r="203" spans="1:5" ht="14.5" x14ac:dyDescent="0.35">
      <c r="A203" s="104"/>
      <c r="B203" s="127" t="s">
        <v>7132</v>
      </c>
      <c r="C203" s="128" t="s">
        <v>7133</v>
      </c>
      <c r="D203" s="133"/>
      <c r="E203" s="46"/>
    </row>
    <row r="204" spans="1:5" ht="14.5" x14ac:dyDescent="0.35">
      <c r="A204" s="104"/>
      <c r="B204" s="127" t="s">
        <v>6484</v>
      </c>
      <c r="C204" s="128" t="s">
        <v>6485</v>
      </c>
      <c r="D204" s="133"/>
      <c r="E204" s="46"/>
    </row>
    <row r="205" spans="1:5" ht="14.5" x14ac:dyDescent="0.35">
      <c r="A205" s="104"/>
      <c r="B205" s="127" t="s">
        <v>5298</v>
      </c>
      <c r="C205" s="128" t="s">
        <v>5299</v>
      </c>
      <c r="D205" s="133"/>
      <c r="E205" s="46"/>
    </row>
    <row r="206" spans="1:5" ht="14.5" x14ac:dyDescent="0.35">
      <c r="A206" s="104"/>
      <c r="B206" s="127" t="s">
        <v>5300</v>
      </c>
      <c r="C206" s="128" t="s">
        <v>5301</v>
      </c>
      <c r="D206" s="133"/>
      <c r="E206" s="46"/>
    </row>
    <row r="207" spans="1:5" ht="14.5" x14ac:dyDescent="0.35">
      <c r="A207" s="104"/>
      <c r="B207" s="127" t="s">
        <v>5302</v>
      </c>
      <c r="C207" s="128" t="s">
        <v>2484</v>
      </c>
      <c r="D207" s="133"/>
      <c r="E207" s="46"/>
    </row>
    <row r="208" spans="1:5" ht="14.5" x14ac:dyDescent="0.35">
      <c r="A208" s="104"/>
      <c r="B208" s="127" t="s">
        <v>2485</v>
      </c>
      <c r="C208" s="128" t="s">
        <v>2486</v>
      </c>
      <c r="D208" s="133"/>
      <c r="E208" s="46"/>
    </row>
    <row r="209" spans="1:5" ht="14.5" x14ac:dyDescent="0.35">
      <c r="A209" s="104"/>
      <c r="B209" s="127" t="s">
        <v>2487</v>
      </c>
      <c r="C209" s="128" t="s">
        <v>2488</v>
      </c>
      <c r="D209" s="133"/>
      <c r="E209" s="46"/>
    </row>
    <row r="210" spans="1:5" ht="14.5" x14ac:dyDescent="0.35">
      <c r="A210" s="104"/>
      <c r="B210" s="127" t="s">
        <v>2489</v>
      </c>
      <c r="C210" s="128" t="s">
        <v>2490</v>
      </c>
      <c r="D210" s="133"/>
      <c r="E210" s="46"/>
    </row>
    <row r="211" spans="1:5" ht="14.5" x14ac:dyDescent="0.35">
      <c r="A211" s="104"/>
      <c r="B211" s="127" t="s">
        <v>2491</v>
      </c>
      <c r="C211" s="128" t="s">
        <v>2492</v>
      </c>
      <c r="D211" s="133"/>
      <c r="E211" s="46"/>
    </row>
    <row r="212" spans="1:5" ht="14.5" x14ac:dyDescent="0.35">
      <c r="A212" s="104"/>
      <c r="B212" s="127" t="s">
        <v>2493</v>
      </c>
      <c r="C212" s="128" t="s">
        <v>2494</v>
      </c>
      <c r="D212" s="133"/>
      <c r="E212" s="46"/>
    </row>
    <row r="213" spans="1:5" ht="14.5" x14ac:dyDescent="0.35">
      <c r="A213" s="104"/>
      <c r="B213" s="127" t="s">
        <v>2495</v>
      </c>
      <c r="C213" s="128" t="s">
        <v>2496</v>
      </c>
      <c r="D213" s="133"/>
      <c r="E213" s="46"/>
    </row>
    <row r="214" spans="1:5" ht="14.5" x14ac:dyDescent="0.35">
      <c r="A214" s="104"/>
      <c r="B214" s="127" t="s">
        <v>9161</v>
      </c>
      <c r="C214" s="128" t="s">
        <v>9162</v>
      </c>
      <c r="D214" s="133"/>
      <c r="E214" s="46"/>
    </row>
    <row r="215" spans="1:5" ht="14.5" x14ac:dyDescent="0.35">
      <c r="A215" s="104"/>
      <c r="B215" s="127" t="s">
        <v>2497</v>
      </c>
      <c r="C215" s="128" t="s">
        <v>2498</v>
      </c>
      <c r="D215" s="133"/>
      <c r="E215" s="46"/>
    </row>
    <row r="216" spans="1:5" ht="14.5" x14ac:dyDescent="0.35">
      <c r="A216" s="104"/>
      <c r="B216" s="127" t="s">
        <v>9163</v>
      </c>
      <c r="C216" s="128" t="s">
        <v>9164</v>
      </c>
      <c r="D216" s="133"/>
      <c r="E216" s="46"/>
    </row>
    <row r="217" spans="1:5" ht="14.5" x14ac:dyDescent="0.35">
      <c r="A217" s="104"/>
      <c r="B217" s="127" t="s">
        <v>6143</v>
      </c>
      <c r="C217" s="128" t="s">
        <v>2499</v>
      </c>
      <c r="D217" s="133"/>
      <c r="E217" s="46"/>
    </row>
    <row r="218" spans="1:5" ht="14.5" x14ac:dyDescent="0.35">
      <c r="A218" s="104"/>
      <c r="B218" s="127" t="s">
        <v>2500</v>
      </c>
      <c r="C218" s="128" t="s">
        <v>2501</v>
      </c>
      <c r="D218" s="133"/>
      <c r="E218" s="46"/>
    </row>
    <row r="219" spans="1:5" ht="14.5" x14ac:dyDescent="0.35">
      <c r="A219" s="104"/>
      <c r="B219" s="127" t="s">
        <v>9165</v>
      </c>
      <c r="C219" s="128" t="s">
        <v>9166</v>
      </c>
      <c r="D219" s="133"/>
      <c r="E219" s="46"/>
    </row>
    <row r="220" spans="1:5" ht="14.5" x14ac:dyDescent="0.35">
      <c r="A220" s="104"/>
      <c r="B220" s="127" t="s">
        <v>9167</v>
      </c>
      <c r="C220" s="128" t="s">
        <v>9168</v>
      </c>
      <c r="D220" s="133"/>
      <c r="E220" s="46"/>
    </row>
    <row r="221" spans="1:5" ht="14.5" x14ac:dyDescent="0.35">
      <c r="A221" s="104"/>
      <c r="B221" s="127" t="s">
        <v>2502</v>
      </c>
      <c r="C221" s="128" t="s">
        <v>2503</v>
      </c>
      <c r="D221" s="133"/>
      <c r="E221" s="46"/>
    </row>
    <row r="222" spans="1:5" ht="14.5" x14ac:dyDescent="0.35">
      <c r="A222" s="104"/>
      <c r="B222" s="127" t="s">
        <v>4388</v>
      </c>
      <c r="C222" s="128" t="s">
        <v>4388</v>
      </c>
      <c r="D222" s="133"/>
      <c r="E222" s="46"/>
    </row>
    <row r="223" spans="1:5" ht="14.5" x14ac:dyDescent="0.35">
      <c r="A223" s="104"/>
      <c r="B223" s="127" t="s">
        <v>4389</v>
      </c>
      <c r="C223" s="128" t="s">
        <v>4389</v>
      </c>
      <c r="D223" s="133"/>
      <c r="E223" s="46"/>
    </row>
    <row r="224" spans="1:5" ht="14.5" x14ac:dyDescent="0.35">
      <c r="A224" s="104"/>
      <c r="B224" s="127" t="s">
        <v>4386</v>
      </c>
      <c r="C224" s="128" t="s">
        <v>4387</v>
      </c>
      <c r="D224" s="133"/>
      <c r="E224" s="46"/>
    </row>
    <row r="225" spans="1:5" ht="14.5" x14ac:dyDescent="0.35">
      <c r="A225" s="104"/>
      <c r="B225" s="127" t="s">
        <v>2504</v>
      </c>
      <c r="C225" s="128" t="s">
        <v>2505</v>
      </c>
      <c r="D225" s="133"/>
      <c r="E225" s="46"/>
    </row>
    <row r="226" spans="1:5" ht="14.5" x14ac:dyDescent="0.35">
      <c r="A226" s="104"/>
      <c r="B226" s="127" t="s">
        <v>6149</v>
      </c>
      <c r="C226" s="128" t="s">
        <v>2506</v>
      </c>
      <c r="D226" s="133"/>
      <c r="E226" s="46"/>
    </row>
    <row r="227" spans="1:5" ht="14.5" x14ac:dyDescent="0.35">
      <c r="A227" s="104"/>
      <c r="B227" s="127" t="s">
        <v>4394</v>
      </c>
      <c r="C227" s="128" t="s">
        <v>4395</v>
      </c>
      <c r="D227" s="133"/>
      <c r="E227" s="46"/>
    </row>
    <row r="228" spans="1:5" ht="14.5" x14ac:dyDescent="0.35">
      <c r="A228" s="104"/>
      <c r="B228" s="127" t="s">
        <v>2509</v>
      </c>
      <c r="C228" s="128" t="s">
        <v>2510</v>
      </c>
      <c r="D228" s="133"/>
      <c r="E228" s="46"/>
    </row>
    <row r="229" spans="1:5" ht="14.5" x14ac:dyDescent="0.35">
      <c r="A229" s="104"/>
      <c r="B229" s="127" t="s">
        <v>2507</v>
      </c>
      <c r="C229" s="128" t="s">
        <v>2508</v>
      </c>
      <c r="D229" s="133"/>
      <c r="E229" s="46"/>
    </row>
    <row r="230" spans="1:5" ht="14.5" x14ac:dyDescent="0.35">
      <c r="A230" s="104"/>
      <c r="B230" s="127" t="s">
        <v>2511</v>
      </c>
      <c r="C230" s="128" t="s">
        <v>2512</v>
      </c>
      <c r="D230" s="133"/>
      <c r="E230" s="46"/>
    </row>
    <row r="231" spans="1:5" ht="14.5" x14ac:dyDescent="0.35">
      <c r="A231" s="104"/>
      <c r="B231" s="127" t="s">
        <v>2513</v>
      </c>
      <c r="C231" s="128" t="s">
        <v>2514</v>
      </c>
      <c r="D231" s="133"/>
      <c r="E231" s="46"/>
    </row>
    <row r="232" spans="1:5" ht="14.5" x14ac:dyDescent="0.35">
      <c r="A232" s="104"/>
      <c r="B232" s="127" t="s">
        <v>2515</v>
      </c>
      <c r="C232" s="128" t="s">
        <v>2516</v>
      </c>
      <c r="D232" s="133"/>
      <c r="E232" s="46"/>
    </row>
    <row r="233" spans="1:5" ht="14.5" x14ac:dyDescent="0.35">
      <c r="A233" s="104"/>
      <c r="B233" s="127" t="s">
        <v>4390</v>
      </c>
      <c r="C233" s="128" t="s">
        <v>4391</v>
      </c>
      <c r="D233" s="133"/>
      <c r="E233" s="46"/>
    </row>
    <row r="234" spans="1:5" ht="14.5" x14ac:dyDescent="0.35">
      <c r="A234" s="104"/>
      <c r="B234" s="127" t="s">
        <v>2517</v>
      </c>
      <c r="C234" s="128" t="s">
        <v>2518</v>
      </c>
      <c r="D234" s="133"/>
      <c r="E234" s="46"/>
    </row>
    <row r="235" spans="1:5" ht="14.5" x14ac:dyDescent="0.35">
      <c r="A235" s="104"/>
      <c r="B235" s="127" t="s">
        <v>2519</v>
      </c>
      <c r="C235" s="128" t="s">
        <v>2520</v>
      </c>
      <c r="D235" s="133"/>
      <c r="E235" s="46"/>
    </row>
    <row r="236" spans="1:5" ht="14.5" x14ac:dyDescent="0.35">
      <c r="A236" s="104"/>
      <c r="B236" s="127" t="s">
        <v>2521</v>
      </c>
      <c r="C236" s="128" t="s">
        <v>2522</v>
      </c>
      <c r="D236" s="133"/>
      <c r="E236" s="46"/>
    </row>
    <row r="237" spans="1:5" ht="14.5" x14ac:dyDescent="0.35">
      <c r="A237" s="104"/>
      <c r="B237" s="127" t="s">
        <v>2523</v>
      </c>
      <c r="C237" s="128" t="s">
        <v>3861</v>
      </c>
      <c r="D237" s="133"/>
      <c r="E237" s="46"/>
    </row>
    <row r="238" spans="1:5" ht="14.5" x14ac:dyDescent="0.35">
      <c r="A238" s="104"/>
      <c r="B238" s="127" t="s">
        <v>3862</v>
      </c>
      <c r="C238" s="128" t="s">
        <v>3863</v>
      </c>
      <c r="D238" s="133"/>
      <c r="E238" s="46"/>
    </row>
    <row r="239" spans="1:5" ht="14.5" x14ac:dyDescent="0.35">
      <c r="A239" s="104"/>
      <c r="B239" s="127" t="s">
        <v>195</v>
      </c>
      <c r="C239" s="128" t="s">
        <v>196</v>
      </c>
      <c r="D239" s="133"/>
      <c r="E239" s="46"/>
    </row>
    <row r="240" spans="1:5" ht="14.5" x14ac:dyDescent="0.35">
      <c r="A240" s="104"/>
      <c r="B240" s="127" t="s">
        <v>197</v>
      </c>
      <c r="C240" s="128" t="s">
        <v>198</v>
      </c>
      <c r="D240" s="133"/>
      <c r="E240" s="46"/>
    </row>
    <row r="241" spans="1:5" ht="14.5" x14ac:dyDescent="0.35">
      <c r="A241" s="104"/>
      <c r="B241" s="127" t="s">
        <v>199</v>
      </c>
      <c r="C241" s="128" t="s">
        <v>200</v>
      </c>
      <c r="D241" s="133"/>
      <c r="E241" s="46"/>
    </row>
    <row r="242" spans="1:5" ht="14.5" x14ac:dyDescent="0.35">
      <c r="A242" s="104"/>
      <c r="B242" s="127" t="s">
        <v>201</v>
      </c>
      <c r="C242" s="128" t="s">
        <v>202</v>
      </c>
      <c r="D242" s="133"/>
      <c r="E242" s="46"/>
    </row>
    <row r="243" spans="1:5" ht="14.5" x14ac:dyDescent="0.35">
      <c r="A243" s="104"/>
      <c r="B243" s="127" t="s">
        <v>4396</v>
      </c>
      <c r="C243" s="128" t="s">
        <v>4397</v>
      </c>
      <c r="D243" s="133"/>
      <c r="E243" s="46"/>
    </row>
    <row r="244" spans="1:5" ht="14.5" x14ac:dyDescent="0.35">
      <c r="A244" s="104"/>
      <c r="B244" s="127" t="s">
        <v>203</v>
      </c>
      <c r="C244" s="128" t="s">
        <v>204</v>
      </c>
      <c r="D244" s="133"/>
      <c r="E244" s="46"/>
    </row>
    <row r="245" spans="1:5" ht="14.5" x14ac:dyDescent="0.35">
      <c r="A245" s="104"/>
      <c r="B245" s="127" t="s">
        <v>205</v>
      </c>
      <c r="C245" s="128" t="s">
        <v>206</v>
      </c>
      <c r="D245" s="133"/>
      <c r="E245" s="46"/>
    </row>
    <row r="246" spans="1:5" ht="14.5" x14ac:dyDescent="0.35">
      <c r="A246" s="104"/>
      <c r="B246" s="127" t="s">
        <v>207</v>
      </c>
      <c r="C246" s="128" t="s">
        <v>4009</v>
      </c>
      <c r="D246" s="133"/>
      <c r="E246" s="46"/>
    </row>
    <row r="247" spans="1:5" ht="14.5" x14ac:dyDescent="0.35">
      <c r="A247" s="104"/>
      <c r="B247" s="127" t="s">
        <v>4008</v>
      </c>
      <c r="C247" s="128" t="s">
        <v>208</v>
      </c>
      <c r="D247" s="133"/>
      <c r="E247" s="46"/>
    </row>
    <row r="248" spans="1:5" ht="14.5" x14ac:dyDescent="0.35">
      <c r="A248" s="104"/>
      <c r="B248" s="127" t="s">
        <v>209</v>
      </c>
      <c r="C248" s="128" t="s">
        <v>210</v>
      </c>
      <c r="D248" s="133"/>
      <c r="E248" s="46"/>
    </row>
    <row r="249" spans="1:5" ht="14.5" x14ac:dyDescent="0.35">
      <c r="A249" s="104"/>
      <c r="B249" s="127" t="s">
        <v>4392</v>
      </c>
      <c r="C249" s="128" t="s">
        <v>4393</v>
      </c>
      <c r="D249" s="133"/>
      <c r="E249" s="46"/>
    </row>
    <row r="250" spans="1:5" ht="14.5" x14ac:dyDescent="0.35">
      <c r="A250" s="104"/>
      <c r="B250" s="127" t="s">
        <v>211</v>
      </c>
      <c r="C250" s="128" t="s">
        <v>212</v>
      </c>
      <c r="D250" s="133"/>
      <c r="E250" s="46"/>
    </row>
    <row r="251" spans="1:5" ht="14.5" x14ac:dyDescent="0.35">
      <c r="A251" s="104"/>
      <c r="B251" s="127" t="s">
        <v>213</v>
      </c>
      <c r="C251" s="128" t="s">
        <v>214</v>
      </c>
      <c r="D251" s="133"/>
      <c r="E251" s="46"/>
    </row>
    <row r="252" spans="1:5" ht="14.5" x14ac:dyDescent="0.35">
      <c r="A252" s="104"/>
      <c r="B252" s="127" t="s">
        <v>4398</v>
      </c>
      <c r="C252" s="128" t="s">
        <v>4399</v>
      </c>
      <c r="D252" s="133"/>
      <c r="E252" s="46"/>
    </row>
    <row r="253" spans="1:5" ht="14.5" x14ac:dyDescent="0.35">
      <c r="A253" s="104"/>
      <c r="B253" s="127" t="s">
        <v>4400</v>
      </c>
      <c r="C253" s="128" t="s">
        <v>4401</v>
      </c>
      <c r="D253" s="133"/>
      <c r="E253" s="46"/>
    </row>
    <row r="254" spans="1:5" ht="14.5" x14ac:dyDescent="0.35">
      <c r="A254" s="104"/>
      <c r="B254" s="127" t="s">
        <v>215</v>
      </c>
      <c r="C254" s="128" t="s">
        <v>216</v>
      </c>
      <c r="D254" s="133"/>
      <c r="E254" s="46"/>
    </row>
    <row r="255" spans="1:5" ht="14.5" x14ac:dyDescent="0.35">
      <c r="A255" s="104"/>
      <c r="B255" s="127" t="s">
        <v>4402</v>
      </c>
      <c r="C255" s="128" t="s">
        <v>4403</v>
      </c>
      <c r="D255" s="133"/>
      <c r="E255" s="46"/>
    </row>
    <row r="256" spans="1:5" ht="14.5" x14ac:dyDescent="0.35">
      <c r="A256" s="104"/>
      <c r="B256" s="127" t="s">
        <v>217</v>
      </c>
      <c r="C256" s="128" t="s">
        <v>218</v>
      </c>
      <c r="D256" s="133"/>
      <c r="E256" s="46"/>
    </row>
    <row r="257" spans="1:5" ht="14.5" x14ac:dyDescent="0.35">
      <c r="A257" s="104"/>
      <c r="B257" s="127" t="s">
        <v>4404</v>
      </c>
      <c r="C257" s="128" t="s">
        <v>3275</v>
      </c>
      <c r="D257" s="133"/>
      <c r="E257" s="46"/>
    </row>
    <row r="258" spans="1:5" ht="14.5" x14ac:dyDescent="0.35">
      <c r="A258" s="104"/>
      <c r="B258" s="127" t="s">
        <v>219</v>
      </c>
      <c r="C258" s="128" t="s">
        <v>220</v>
      </c>
      <c r="D258" s="133"/>
      <c r="E258" s="46"/>
    </row>
    <row r="259" spans="1:5" ht="14.5" x14ac:dyDescent="0.35">
      <c r="A259" s="104"/>
      <c r="B259" s="127" t="s">
        <v>221</v>
      </c>
      <c r="C259" s="128" t="s">
        <v>222</v>
      </c>
      <c r="D259" s="133"/>
      <c r="E259" s="46"/>
    </row>
    <row r="260" spans="1:5" ht="14.5" x14ac:dyDescent="0.35">
      <c r="A260" s="104"/>
      <c r="B260" s="127" t="s">
        <v>223</v>
      </c>
      <c r="C260" s="128" t="s">
        <v>224</v>
      </c>
      <c r="D260" s="133"/>
      <c r="E260" s="46"/>
    </row>
    <row r="261" spans="1:5" ht="14.5" x14ac:dyDescent="0.35">
      <c r="A261" s="104"/>
      <c r="B261" s="127" t="s">
        <v>4407</v>
      </c>
      <c r="C261" s="128" t="s">
        <v>4408</v>
      </c>
      <c r="D261" s="133"/>
      <c r="E261" s="46"/>
    </row>
    <row r="262" spans="1:5" ht="14.5" x14ac:dyDescent="0.35">
      <c r="A262" s="104"/>
      <c r="B262" s="127" t="s">
        <v>4405</v>
      </c>
      <c r="C262" s="128" t="s">
        <v>4406</v>
      </c>
      <c r="D262" s="133"/>
      <c r="E262" s="46"/>
    </row>
    <row r="263" spans="1:5" ht="14.5" x14ac:dyDescent="0.35">
      <c r="A263" s="104"/>
      <c r="B263" s="127" t="s">
        <v>9130</v>
      </c>
      <c r="C263" s="128" t="s">
        <v>9131</v>
      </c>
      <c r="D263" s="133"/>
      <c r="E263" s="46"/>
    </row>
    <row r="264" spans="1:5" ht="14.5" x14ac:dyDescent="0.35">
      <c r="A264" s="104"/>
      <c r="B264" s="127" t="s">
        <v>225</v>
      </c>
      <c r="C264" s="128" t="s">
        <v>8427</v>
      </c>
      <c r="D264" s="133"/>
      <c r="E264" s="46"/>
    </row>
    <row r="265" spans="1:5" ht="14.5" x14ac:dyDescent="0.35">
      <c r="A265" s="104"/>
      <c r="B265" s="127" t="s">
        <v>8430</v>
      </c>
      <c r="C265" s="128" t="s">
        <v>8431</v>
      </c>
      <c r="D265" s="133"/>
      <c r="E265" s="46"/>
    </row>
    <row r="266" spans="1:5" ht="14.5" x14ac:dyDescent="0.35">
      <c r="A266" s="104"/>
      <c r="B266" s="127" t="s">
        <v>8432</v>
      </c>
      <c r="C266" s="128" t="s">
        <v>8433</v>
      </c>
      <c r="D266" s="133"/>
      <c r="E266" s="46"/>
    </row>
    <row r="267" spans="1:5" ht="14.5" x14ac:dyDescent="0.35">
      <c r="A267" s="104"/>
      <c r="B267" s="127" t="s">
        <v>9169</v>
      </c>
      <c r="C267" s="128" t="s">
        <v>9170</v>
      </c>
      <c r="D267" s="133"/>
      <c r="E267" s="46"/>
    </row>
    <row r="268" spans="1:5" ht="14.5" x14ac:dyDescent="0.35">
      <c r="A268" s="104"/>
      <c r="B268" s="127" t="s">
        <v>8434</v>
      </c>
      <c r="C268" s="128" t="s">
        <v>8435</v>
      </c>
      <c r="D268" s="133"/>
      <c r="E268" s="46"/>
    </row>
    <row r="269" spans="1:5" ht="14.5" x14ac:dyDescent="0.35">
      <c r="A269" s="104"/>
      <c r="B269" s="127" t="s">
        <v>8436</v>
      </c>
      <c r="C269" s="128" t="s">
        <v>8437</v>
      </c>
      <c r="D269" s="133"/>
      <c r="E269" s="46"/>
    </row>
    <row r="270" spans="1:5" ht="14.5" x14ac:dyDescent="0.35">
      <c r="A270" s="104"/>
      <c r="B270" s="127" t="s">
        <v>8438</v>
      </c>
      <c r="C270" s="128" t="s">
        <v>8439</v>
      </c>
      <c r="D270" s="133"/>
      <c r="E270" s="46"/>
    </row>
    <row r="271" spans="1:5" ht="14.5" x14ac:dyDescent="0.35">
      <c r="A271" s="104"/>
      <c r="B271" s="127" t="s">
        <v>9171</v>
      </c>
      <c r="C271" s="128" t="s">
        <v>9172</v>
      </c>
      <c r="D271" s="133"/>
      <c r="E271" s="46"/>
    </row>
    <row r="272" spans="1:5" ht="14.5" x14ac:dyDescent="0.35">
      <c r="A272" s="104"/>
      <c r="B272" s="127" t="s">
        <v>9173</v>
      </c>
      <c r="C272" s="128" t="s">
        <v>9174</v>
      </c>
      <c r="D272" s="133"/>
      <c r="E272" s="46"/>
    </row>
    <row r="273" spans="1:5" ht="14.5" x14ac:dyDescent="0.35">
      <c r="A273" s="104"/>
      <c r="B273" s="127" t="s">
        <v>8440</v>
      </c>
      <c r="C273" s="128" t="s">
        <v>8441</v>
      </c>
      <c r="D273" s="133"/>
      <c r="E273" s="46"/>
    </row>
    <row r="274" spans="1:5" ht="14.5" x14ac:dyDescent="0.35">
      <c r="A274" s="104"/>
      <c r="B274" s="127" t="s">
        <v>8442</v>
      </c>
      <c r="C274" s="128" t="s">
        <v>8443</v>
      </c>
      <c r="D274" s="133"/>
      <c r="E274" s="46"/>
    </row>
    <row r="275" spans="1:5" ht="14.5" x14ac:dyDescent="0.35">
      <c r="A275" s="104"/>
      <c r="B275" s="127" t="s">
        <v>8444</v>
      </c>
      <c r="C275" s="128" t="s">
        <v>8445</v>
      </c>
      <c r="D275" s="133"/>
      <c r="E275" s="46"/>
    </row>
    <row r="276" spans="1:5" ht="14.5" x14ac:dyDescent="0.35">
      <c r="A276" s="104"/>
      <c r="B276" s="127" t="s">
        <v>8446</v>
      </c>
      <c r="C276" s="128" t="s">
        <v>8447</v>
      </c>
      <c r="D276" s="133"/>
      <c r="E276" s="46"/>
    </row>
    <row r="277" spans="1:5" ht="14.5" x14ac:dyDescent="0.35">
      <c r="A277" s="104"/>
      <c r="B277" s="127" t="s">
        <v>9175</v>
      </c>
      <c r="C277" s="128" t="s">
        <v>9176</v>
      </c>
      <c r="D277" s="133"/>
      <c r="E277" s="46"/>
    </row>
    <row r="278" spans="1:5" ht="14.5" x14ac:dyDescent="0.35">
      <c r="A278" s="104"/>
      <c r="B278" s="127" t="s">
        <v>8448</v>
      </c>
      <c r="C278" s="128" t="s">
        <v>8461</v>
      </c>
      <c r="D278" s="133"/>
      <c r="E278" s="46"/>
    </row>
    <row r="279" spans="1:5" ht="14.5" x14ac:dyDescent="0.35">
      <c r="A279" s="104"/>
      <c r="B279" s="127" t="s">
        <v>9177</v>
      </c>
      <c r="C279" s="128" t="s">
        <v>9178</v>
      </c>
      <c r="D279" s="133"/>
      <c r="E279" s="46"/>
    </row>
    <row r="280" spans="1:5" ht="14.5" x14ac:dyDescent="0.35">
      <c r="A280" s="104"/>
      <c r="B280" s="127" t="s">
        <v>8462</v>
      </c>
      <c r="C280" s="128" t="s">
        <v>8463</v>
      </c>
      <c r="D280" s="133"/>
      <c r="E280" s="46"/>
    </row>
    <row r="281" spans="1:5" ht="14.5" x14ac:dyDescent="0.35">
      <c r="A281" s="104"/>
      <c r="B281" s="127" t="s">
        <v>1890</v>
      </c>
      <c r="C281" s="128" t="s">
        <v>1891</v>
      </c>
      <c r="D281" s="133"/>
      <c r="E281" s="46"/>
    </row>
    <row r="282" spans="1:5" ht="14.5" x14ac:dyDescent="0.35">
      <c r="A282" s="104"/>
      <c r="B282" s="127" t="s">
        <v>8736</v>
      </c>
      <c r="C282" s="128" t="s">
        <v>8737</v>
      </c>
      <c r="D282" s="133"/>
      <c r="E282" s="46"/>
    </row>
    <row r="283" spans="1:5" ht="14.5" x14ac:dyDescent="0.35">
      <c r="A283" s="104"/>
      <c r="B283" s="127" t="s">
        <v>1894</v>
      </c>
      <c r="C283" s="128" t="s">
        <v>1895</v>
      </c>
      <c r="D283" s="133"/>
      <c r="E283" s="46"/>
    </row>
    <row r="284" spans="1:5" ht="14.5" x14ac:dyDescent="0.35">
      <c r="A284" s="104"/>
      <c r="B284" s="127" t="s">
        <v>1892</v>
      </c>
      <c r="C284" s="128" t="s">
        <v>1893</v>
      </c>
      <c r="D284" s="133"/>
      <c r="E284" s="46"/>
    </row>
    <row r="285" spans="1:5" ht="14.5" x14ac:dyDescent="0.35">
      <c r="A285" s="104"/>
      <c r="B285" s="127" t="s">
        <v>1896</v>
      </c>
      <c r="C285" s="128" t="s">
        <v>1897</v>
      </c>
      <c r="D285" s="133"/>
      <c r="E285" s="46"/>
    </row>
    <row r="286" spans="1:5" ht="14.5" x14ac:dyDescent="0.35">
      <c r="A286" s="104"/>
      <c r="B286" s="127" t="s">
        <v>8428</v>
      </c>
      <c r="C286" s="128" t="s">
        <v>8429</v>
      </c>
      <c r="D286" s="133"/>
      <c r="E286" s="46"/>
    </row>
    <row r="287" spans="1:5" ht="14.5" x14ac:dyDescent="0.35">
      <c r="A287" s="104"/>
      <c r="B287" s="127" t="s">
        <v>1898</v>
      </c>
      <c r="C287" s="128" t="s">
        <v>1899</v>
      </c>
      <c r="D287" s="133"/>
      <c r="E287" s="46"/>
    </row>
    <row r="288" spans="1:5" ht="14.5" x14ac:dyDescent="0.35">
      <c r="A288" s="104"/>
      <c r="B288" s="127" t="s">
        <v>4409</v>
      </c>
      <c r="C288" s="128" t="s">
        <v>4410</v>
      </c>
      <c r="D288" s="133"/>
      <c r="E288" s="46"/>
    </row>
    <row r="289" spans="1:5" ht="14.5" x14ac:dyDescent="0.35">
      <c r="A289" s="104"/>
      <c r="B289" s="127" t="s">
        <v>1900</v>
      </c>
      <c r="C289" s="128" t="s">
        <v>1901</v>
      </c>
      <c r="D289" s="133"/>
      <c r="E289" s="46"/>
    </row>
    <row r="290" spans="1:5" ht="14.5" x14ac:dyDescent="0.35">
      <c r="A290" s="104"/>
      <c r="B290" s="127" t="s">
        <v>9179</v>
      </c>
      <c r="C290" s="128" t="s">
        <v>9180</v>
      </c>
      <c r="D290" s="133"/>
      <c r="E290" s="46"/>
    </row>
    <row r="291" spans="1:5" ht="14.5" x14ac:dyDescent="0.35">
      <c r="A291" s="104"/>
      <c r="B291" s="127" t="s">
        <v>1902</v>
      </c>
      <c r="C291" s="128" t="s">
        <v>1903</v>
      </c>
      <c r="D291" s="133"/>
      <c r="E291" s="46"/>
    </row>
    <row r="292" spans="1:5" ht="14.5" x14ac:dyDescent="0.35">
      <c r="A292" s="104"/>
      <c r="B292" s="127" t="s">
        <v>1904</v>
      </c>
      <c r="C292" s="128" t="s">
        <v>1905</v>
      </c>
      <c r="D292" s="133"/>
      <c r="E292" s="46"/>
    </row>
    <row r="293" spans="1:5" ht="14.5" x14ac:dyDescent="0.35">
      <c r="A293" s="104"/>
      <c r="B293" s="127" t="s">
        <v>1906</v>
      </c>
      <c r="C293" s="128" t="s">
        <v>1907</v>
      </c>
      <c r="D293" s="133"/>
      <c r="E293" s="46"/>
    </row>
    <row r="294" spans="1:5" ht="14.5" x14ac:dyDescent="0.35">
      <c r="A294" s="104"/>
      <c r="B294" s="127" t="s">
        <v>1908</v>
      </c>
      <c r="C294" s="128" t="s">
        <v>1909</v>
      </c>
      <c r="D294" s="133"/>
      <c r="E294" s="46"/>
    </row>
    <row r="295" spans="1:5" ht="14.5" x14ac:dyDescent="0.35">
      <c r="B295" s="127" t="s">
        <v>13137</v>
      </c>
      <c r="C295" s="292" t="s">
        <v>13138</v>
      </c>
      <c r="D295" s="78"/>
    </row>
    <row r="296" spans="1:5" ht="14.5" x14ac:dyDescent="0.35">
      <c r="B296" s="127" t="s">
        <v>13139</v>
      </c>
      <c r="C296" s="292" t="s">
        <v>13140</v>
      </c>
    </row>
    <row r="297" spans="1:5" ht="14.5" x14ac:dyDescent="0.35">
      <c r="B297" s="127" t="s">
        <v>13141</v>
      </c>
      <c r="C297" s="292" t="s">
        <v>13142</v>
      </c>
    </row>
    <row r="298" spans="1:5" ht="14.5" x14ac:dyDescent="0.35">
      <c r="B298" s="127" t="s">
        <v>13143</v>
      </c>
      <c r="C298" s="292" t="s">
        <v>13144</v>
      </c>
    </row>
    <row r="299" spans="1:5" ht="14.5" x14ac:dyDescent="0.35">
      <c r="B299" s="127" t="s">
        <v>13145</v>
      </c>
      <c r="C299" s="292" t="s">
        <v>13146</v>
      </c>
    </row>
    <row r="300" spans="1:5" ht="14.5" x14ac:dyDescent="0.35">
      <c r="B300" s="127" t="s">
        <v>13147</v>
      </c>
      <c r="C300" s="292" t="s">
        <v>13148</v>
      </c>
    </row>
    <row r="301" spans="1:5" ht="14.5" x14ac:dyDescent="0.35">
      <c r="B301" s="127" t="s">
        <v>13149</v>
      </c>
      <c r="C301" s="292" t="s">
        <v>13150</v>
      </c>
    </row>
    <row r="302" spans="1:5" ht="14.5" x14ac:dyDescent="0.35">
      <c r="B302" s="127" t="s">
        <v>13151</v>
      </c>
      <c r="C302" s="292" t="s">
        <v>13152</v>
      </c>
    </row>
    <row r="303" spans="1:5" ht="14.5" x14ac:dyDescent="0.35">
      <c r="B303" s="127" t="s">
        <v>13153</v>
      </c>
      <c r="C303" s="292" t="s">
        <v>13154</v>
      </c>
    </row>
    <row r="304" spans="1:5" ht="14.5" x14ac:dyDescent="0.35">
      <c r="B304" s="127" t="s">
        <v>13155</v>
      </c>
      <c r="C304" s="292" t="s">
        <v>13156</v>
      </c>
    </row>
    <row r="305" spans="2:3" ht="14.5" x14ac:dyDescent="0.35">
      <c r="B305" s="127" t="s">
        <v>13157</v>
      </c>
      <c r="C305" s="292" t="s">
        <v>13158</v>
      </c>
    </row>
    <row r="306" spans="2:3" ht="14.5" x14ac:dyDescent="0.35">
      <c r="B306" s="127" t="s">
        <v>13159</v>
      </c>
      <c r="C306" s="292" t="s">
        <v>13160</v>
      </c>
    </row>
    <row r="307" spans="2:3" ht="14.5" x14ac:dyDescent="0.35">
      <c r="B307" s="127" t="s">
        <v>13161</v>
      </c>
      <c r="C307" s="292" t="s">
        <v>13162</v>
      </c>
    </row>
    <row r="308" spans="2:3" ht="14.5" x14ac:dyDescent="0.35">
      <c r="B308" s="127" t="s">
        <v>13163</v>
      </c>
      <c r="C308" s="292" t="s">
        <v>13164</v>
      </c>
    </row>
    <row r="309" spans="2:3" ht="14.5" x14ac:dyDescent="0.35">
      <c r="B309" s="127" t="s">
        <v>13165</v>
      </c>
      <c r="C309" s="292" t="s">
        <v>13166</v>
      </c>
    </row>
    <row r="310" spans="2:3" ht="14.5" x14ac:dyDescent="0.35">
      <c r="B310" s="127" t="s">
        <v>13167</v>
      </c>
      <c r="C310" s="292" t="s">
        <v>13168</v>
      </c>
    </row>
    <row r="311" spans="2:3" ht="14.5" x14ac:dyDescent="0.35">
      <c r="B311" s="127" t="s">
        <v>13169</v>
      </c>
      <c r="C311" s="292" t="s">
        <v>13170</v>
      </c>
    </row>
    <row r="312" spans="2:3" ht="14.5" x14ac:dyDescent="0.35">
      <c r="B312" s="127" t="s">
        <v>13171</v>
      </c>
      <c r="C312" s="292" t="s">
        <v>13172</v>
      </c>
    </row>
    <row r="313" spans="2:3" ht="14.5" x14ac:dyDescent="0.35">
      <c r="B313" s="127" t="s">
        <v>13173</v>
      </c>
      <c r="C313" s="292" t="s">
        <v>13174</v>
      </c>
    </row>
    <row r="314" spans="2:3" ht="14.5" x14ac:dyDescent="0.35">
      <c r="B314" s="127" t="s">
        <v>13175</v>
      </c>
      <c r="C314" s="292" t="s">
        <v>13176</v>
      </c>
    </row>
    <row r="315" spans="2:3" ht="14.5" x14ac:dyDescent="0.35">
      <c r="B315" s="127" t="s">
        <v>13177</v>
      </c>
      <c r="C315" s="292" t="s">
        <v>13178</v>
      </c>
    </row>
    <row r="316" spans="2:3" ht="14.5" x14ac:dyDescent="0.35">
      <c r="B316" s="127" t="s">
        <v>13179</v>
      </c>
      <c r="C316" s="292" t="s">
        <v>13179</v>
      </c>
    </row>
    <row r="317" spans="2:3" ht="14.5" x14ac:dyDescent="0.35">
      <c r="B317" s="127" t="s">
        <v>13180</v>
      </c>
      <c r="C317" s="292" t="s">
        <v>13181</v>
      </c>
    </row>
    <row r="318" spans="2:3" ht="14.5" x14ac:dyDescent="0.35">
      <c r="B318" s="127" t="s">
        <v>13182</v>
      </c>
      <c r="C318" s="292" t="s">
        <v>13183</v>
      </c>
    </row>
    <row r="319" spans="2:3" ht="14.5" x14ac:dyDescent="0.35">
      <c r="B319" s="127" t="s">
        <v>13184</v>
      </c>
      <c r="C319" s="292" t="s">
        <v>4393</v>
      </c>
    </row>
    <row r="320" spans="2:3" ht="14.5" x14ac:dyDescent="0.35">
      <c r="B320" s="127" t="s">
        <v>13185</v>
      </c>
      <c r="C320" s="292" t="s">
        <v>13185</v>
      </c>
    </row>
    <row r="321" spans="2:3" ht="14.5" x14ac:dyDescent="0.35">
      <c r="B321" s="127" t="s">
        <v>13186</v>
      </c>
      <c r="C321" s="292" t="s">
        <v>13186</v>
      </c>
    </row>
    <row r="322" spans="2:3" ht="14.5" x14ac:dyDescent="0.35">
      <c r="B322" s="127" t="s">
        <v>13187</v>
      </c>
      <c r="C322" s="292" t="s">
        <v>13187</v>
      </c>
    </row>
    <row r="323" spans="2:3" ht="14.5" x14ac:dyDescent="0.35">
      <c r="B323" s="127" t="s">
        <v>13188</v>
      </c>
      <c r="C323" s="292" t="s">
        <v>13189</v>
      </c>
    </row>
    <row r="324" spans="2:3" ht="14.5" x14ac:dyDescent="0.35">
      <c r="B324" s="127" t="s">
        <v>13190</v>
      </c>
      <c r="C324" s="292" t="s">
        <v>13191</v>
      </c>
    </row>
    <row r="325" spans="2:3" ht="14.5" x14ac:dyDescent="0.35">
      <c r="B325" s="127" t="s">
        <v>4939</v>
      </c>
      <c r="C325" s="292" t="s">
        <v>5597</v>
      </c>
    </row>
    <row r="326" spans="2:3" ht="14.5" x14ac:dyDescent="0.35">
      <c r="B326" s="127" t="s">
        <v>13192</v>
      </c>
      <c r="C326" s="292" t="s">
        <v>13193</v>
      </c>
    </row>
    <row r="327" spans="2:3" ht="14.5" x14ac:dyDescent="0.35">
      <c r="B327" s="127" t="s">
        <v>13194</v>
      </c>
      <c r="C327" s="292" t="s">
        <v>13195</v>
      </c>
    </row>
    <row r="328" spans="2:3" ht="14.5" x14ac:dyDescent="0.35">
      <c r="B328" s="127" t="s">
        <v>13196</v>
      </c>
      <c r="C328" s="292" t="s">
        <v>13197</v>
      </c>
    </row>
    <row r="329" spans="2:3" ht="14.5" x14ac:dyDescent="0.35">
      <c r="B329" s="127" t="s">
        <v>5598</v>
      </c>
      <c r="C329" s="292" t="s">
        <v>5599</v>
      </c>
    </row>
    <row r="330" spans="2:3" ht="14.5" x14ac:dyDescent="0.35">
      <c r="B330" s="127" t="s">
        <v>13198</v>
      </c>
      <c r="C330" s="292" t="s">
        <v>13199</v>
      </c>
    </row>
    <row r="331" spans="2:3" ht="14.5" x14ac:dyDescent="0.35">
      <c r="B331" s="127" t="s">
        <v>13200</v>
      </c>
      <c r="C331" s="292" t="s">
        <v>13201</v>
      </c>
    </row>
    <row r="332" spans="2:3" ht="14.5" x14ac:dyDescent="0.35">
      <c r="B332" s="127" t="s">
        <v>13202</v>
      </c>
      <c r="C332" s="292" t="s">
        <v>13203</v>
      </c>
    </row>
    <row r="333" spans="2:3" ht="14.5" x14ac:dyDescent="0.35">
      <c r="B333" s="127" t="s">
        <v>13204</v>
      </c>
      <c r="C333" s="292" t="s">
        <v>13205</v>
      </c>
    </row>
    <row r="334" spans="2:3" ht="14.5" x14ac:dyDescent="0.35">
      <c r="B334" s="127" t="s">
        <v>13206</v>
      </c>
      <c r="C334" s="292" t="s">
        <v>13207</v>
      </c>
    </row>
    <row r="335" spans="2:3" ht="14.5" x14ac:dyDescent="0.35">
      <c r="B335" s="127" t="s">
        <v>13208</v>
      </c>
      <c r="C335" s="292" t="s">
        <v>13209</v>
      </c>
    </row>
    <row r="336" spans="2:3" ht="15" thickBot="1" x14ac:dyDescent="0.4">
      <c r="B336" s="129" t="s">
        <v>13210</v>
      </c>
      <c r="C336" s="293" t="s">
        <v>13211</v>
      </c>
    </row>
    <row r="337" spans="2:3" ht="14.5" x14ac:dyDescent="0.35">
      <c r="B337" s="127" t="s">
        <v>13212</v>
      </c>
      <c r="C337" s="292" t="s">
        <v>13213</v>
      </c>
    </row>
    <row r="338" spans="2:3" ht="14.5" x14ac:dyDescent="0.35">
      <c r="B338" s="127" t="s">
        <v>13214</v>
      </c>
      <c r="C338" s="292" t="s">
        <v>13215</v>
      </c>
    </row>
    <row r="339" spans="2:3" ht="14.5" x14ac:dyDescent="0.35">
      <c r="B339" s="127" t="s">
        <v>13216</v>
      </c>
      <c r="C339" s="292" t="s">
        <v>13217</v>
      </c>
    </row>
    <row r="340" spans="2:3" ht="14.5" x14ac:dyDescent="0.35">
      <c r="B340" s="127" t="s">
        <v>13218</v>
      </c>
      <c r="C340" s="292" t="s">
        <v>13219</v>
      </c>
    </row>
    <row r="341" spans="2:3" ht="14.5" x14ac:dyDescent="0.35">
      <c r="B341" s="127" t="s">
        <v>13220</v>
      </c>
      <c r="C341" s="292" t="s">
        <v>13221</v>
      </c>
    </row>
    <row r="342" spans="2:3" ht="14.5" x14ac:dyDescent="0.35">
      <c r="B342" s="127" t="s">
        <v>13222</v>
      </c>
      <c r="C342" s="292" t="s">
        <v>13223</v>
      </c>
    </row>
    <row r="343" spans="2:3" ht="14.5" x14ac:dyDescent="0.35">
      <c r="B343" s="127" t="s">
        <v>13224</v>
      </c>
      <c r="C343" s="292" t="s">
        <v>13225</v>
      </c>
    </row>
    <row r="344" spans="2:3" ht="14.5" x14ac:dyDescent="0.35">
      <c r="B344" s="127" t="s">
        <v>13226</v>
      </c>
      <c r="C344" s="292" t="s">
        <v>13227</v>
      </c>
    </row>
    <row r="345" spans="2:3" ht="14.5" x14ac:dyDescent="0.35">
      <c r="B345" s="127" t="s">
        <v>13228</v>
      </c>
      <c r="C345" s="292" t="s">
        <v>13229</v>
      </c>
    </row>
    <row r="346" spans="2:3" ht="14.5" x14ac:dyDescent="0.35">
      <c r="B346" s="127" t="s">
        <v>13230</v>
      </c>
      <c r="C346" s="292" t="s">
        <v>13231</v>
      </c>
    </row>
    <row r="347" spans="2:3" ht="14.5" x14ac:dyDescent="0.35">
      <c r="B347" s="127" t="s">
        <v>13232</v>
      </c>
      <c r="C347" s="292" t="s">
        <v>13233</v>
      </c>
    </row>
    <row r="348" spans="2:3" ht="14.5" x14ac:dyDescent="0.35">
      <c r="B348" s="127" t="s">
        <v>13234</v>
      </c>
      <c r="C348" s="292" t="s">
        <v>13235</v>
      </c>
    </row>
    <row r="349" spans="2:3" ht="14.5" x14ac:dyDescent="0.35">
      <c r="B349" s="127" t="s">
        <v>13236</v>
      </c>
      <c r="C349" s="292" t="s">
        <v>13237</v>
      </c>
    </row>
    <row r="350" spans="2:3" ht="14.5" x14ac:dyDescent="0.35">
      <c r="B350" s="127" t="s">
        <v>13238</v>
      </c>
      <c r="C350" s="292" t="s">
        <v>13239</v>
      </c>
    </row>
    <row r="351" spans="2:3" ht="14.5" x14ac:dyDescent="0.35">
      <c r="B351" s="127" t="s">
        <v>13240</v>
      </c>
      <c r="C351" s="292" t="s">
        <v>13241</v>
      </c>
    </row>
    <row r="352" spans="2:3" ht="14.5" x14ac:dyDescent="0.35">
      <c r="B352" s="127" t="s">
        <v>13242</v>
      </c>
      <c r="C352" s="292" t="s">
        <v>13243</v>
      </c>
    </row>
    <row r="353" spans="2:3" ht="14.5" x14ac:dyDescent="0.35">
      <c r="B353" s="127" t="s">
        <v>13244</v>
      </c>
      <c r="C353" s="292" t="s">
        <v>13245</v>
      </c>
    </row>
    <row r="354" spans="2:3" x14ac:dyDescent="0.25">
      <c r="B354" s="78"/>
      <c r="C354" s="78"/>
    </row>
  </sheetData>
  <mergeCells count="1">
    <mergeCell ref="B2:C2"/>
  </mergeCells>
  <phoneticPr fontId="2"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2"/>
  </sheetPr>
  <dimension ref="B2:G21"/>
  <sheetViews>
    <sheetView zoomScaleNormal="100" workbookViewId="0">
      <selection activeCell="J5" sqref="J5"/>
    </sheetView>
  </sheetViews>
  <sheetFormatPr defaultRowHeight="12.5" x14ac:dyDescent="0.25"/>
  <cols>
    <col min="1" max="1" width="3.1796875" customWidth="1"/>
    <col min="2" max="2" width="14.26953125" customWidth="1"/>
    <col min="3" max="3" width="26.81640625" customWidth="1"/>
    <col min="4" max="4" width="38.26953125" customWidth="1"/>
    <col min="5" max="5" width="33.453125" customWidth="1"/>
  </cols>
  <sheetData>
    <row r="2" spans="2:7" ht="20" x14ac:dyDescent="0.4">
      <c r="B2" s="51" t="s">
        <v>492</v>
      </c>
    </row>
    <row r="3" spans="2:7" ht="13" x14ac:dyDescent="0.3">
      <c r="B3" s="49"/>
    </row>
    <row r="4" spans="2:7" x14ac:dyDescent="0.25">
      <c r="B4" s="410" t="s">
        <v>11579</v>
      </c>
      <c r="C4" s="410"/>
      <c r="D4" s="410"/>
      <c r="E4" s="410"/>
    </row>
    <row r="5" spans="2:7" ht="45.75" customHeight="1" thickBot="1" x14ac:dyDescent="0.3">
      <c r="B5" s="410"/>
      <c r="C5" s="410"/>
      <c r="D5" s="410"/>
      <c r="E5" s="410"/>
    </row>
    <row r="6" spans="2:7" ht="14.5" thickBot="1" x14ac:dyDescent="0.3">
      <c r="B6" s="411" t="s">
        <v>11533</v>
      </c>
      <c r="C6" s="412"/>
      <c r="D6" s="412"/>
      <c r="E6" s="412"/>
      <c r="F6" s="413"/>
    </row>
    <row r="7" spans="2:7" ht="26.5" thickBot="1" x14ac:dyDescent="0.35">
      <c r="B7" s="130" t="s">
        <v>9749</v>
      </c>
      <c r="C7" s="130" t="s">
        <v>11535</v>
      </c>
      <c r="D7" s="130" t="s">
        <v>2912</v>
      </c>
      <c r="E7" s="130" t="s">
        <v>1980</v>
      </c>
      <c r="F7" s="130" t="s">
        <v>11534</v>
      </c>
      <c r="G7" s="35"/>
    </row>
    <row r="8" spans="2:7" ht="14.5" x14ac:dyDescent="0.35">
      <c r="B8" s="119"/>
      <c r="C8" s="119"/>
      <c r="D8" s="119"/>
      <c r="E8" s="119"/>
      <c r="F8" s="122"/>
      <c r="G8" s="35"/>
    </row>
    <row r="9" spans="2:7" ht="14.5" x14ac:dyDescent="0.35">
      <c r="B9" s="119"/>
      <c r="C9" s="119"/>
      <c r="D9" s="119"/>
      <c r="E9" s="119"/>
      <c r="F9" s="122"/>
      <c r="G9" s="35"/>
    </row>
    <row r="10" spans="2:7" ht="14.5" x14ac:dyDescent="0.35">
      <c r="B10" s="119"/>
      <c r="C10" s="119"/>
      <c r="D10" s="119"/>
      <c r="E10" s="119"/>
      <c r="F10" s="122"/>
      <c r="G10" s="35"/>
    </row>
    <row r="11" spans="2:7" ht="14.5" x14ac:dyDescent="0.35">
      <c r="B11" s="119"/>
      <c r="C11" s="119"/>
      <c r="D11" s="119"/>
      <c r="E11" s="119"/>
      <c r="F11" s="122"/>
      <c r="G11" s="35"/>
    </row>
    <row r="12" spans="2:7" ht="14.5" x14ac:dyDescent="0.35">
      <c r="B12" s="119"/>
      <c r="C12" s="119"/>
      <c r="D12" s="119"/>
      <c r="E12" s="119"/>
      <c r="F12" s="122"/>
      <c r="G12" s="35"/>
    </row>
    <row r="13" spans="2:7" ht="14.5" x14ac:dyDescent="0.35">
      <c r="B13" s="119"/>
      <c r="C13" s="119"/>
      <c r="D13" s="119"/>
      <c r="E13" s="119"/>
      <c r="F13" s="122"/>
      <c r="G13" s="35"/>
    </row>
    <row r="14" spans="2:7" ht="14.5" x14ac:dyDescent="0.35">
      <c r="B14" s="119"/>
      <c r="C14" s="119"/>
      <c r="D14" s="119"/>
      <c r="E14" s="119"/>
      <c r="F14" s="122"/>
    </row>
    <row r="15" spans="2:7" ht="14.5" x14ac:dyDescent="0.35">
      <c r="B15" s="119"/>
      <c r="C15" s="119"/>
      <c r="D15" s="119"/>
      <c r="E15" s="119"/>
      <c r="F15" s="122"/>
    </row>
    <row r="16" spans="2:7" ht="14.5" x14ac:dyDescent="0.35">
      <c r="B16" s="119"/>
      <c r="C16" s="119"/>
      <c r="D16" s="119"/>
      <c r="E16" s="119"/>
      <c r="F16" s="122"/>
    </row>
    <row r="17" spans="2:6" ht="14.5" x14ac:dyDescent="0.35">
      <c r="B17" s="119"/>
      <c r="C17" s="119"/>
      <c r="D17" s="119"/>
      <c r="E17" s="119"/>
      <c r="F17" s="122"/>
    </row>
    <row r="18" spans="2:6" ht="14.5" x14ac:dyDescent="0.35">
      <c r="B18" s="119"/>
      <c r="C18" s="119"/>
      <c r="D18" s="119"/>
      <c r="E18" s="119"/>
      <c r="F18" s="122"/>
    </row>
    <row r="19" spans="2:6" ht="14.5" x14ac:dyDescent="0.35">
      <c r="B19" s="119"/>
      <c r="C19" s="119"/>
      <c r="D19" s="119"/>
      <c r="E19" s="119"/>
      <c r="F19" s="122"/>
    </row>
    <row r="20" spans="2:6" ht="14.5" x14ac:dyDescent="0.35">
      <c r="B20" s="119"/>
      <c r="C20" s="119"/>
      <c r="D20" s="119"/>
      <c r="E20" s="119"/>
      <c r="F20" s="122"/>
    </row>
    <row r="21" spans="2:6" ht="14.5" x14ac:dyDescent="0.35">
      <c r="B21" s="119"/>
      <c r="C21" s="119"/>
      <c r="D21" s="119"/>
      <c r="E21" s="119"/>
      <c r="F21" s="122"/>
    </row>
  </sheetData>
  <mergeCells count="2">
    <mergeCell ref="B4:E5"/>
    <mergeCell ref="B6:F6"/>
  </mergeCells>
  <phoneticPr fontId="2" type="noConversion"/>
  <dataValidations count="3">
    <dataValidation allowBlank="1" showInputMessage="1" showErrorMessage="1" prompt="Name of Sample Collection Method or Analytical Procedure used by assigning organization" sqref="D7:D21 C22:C65536" xr:uid="{00000000-0002-0000-0E00-000000000000}"/>
    <dataValidation allowBlank="1" showInputMessage="1" showErrorMessage="1" prompt="Organization ID of the organization assigning the User Defined Sample Collection Method ID or Analytical Procedure ID" sqref="E7:E21 D22:D65536" xr:uid="{00000000-0002-0000-0E00-000001000000}"/>
    <dataValidation allowBlank="1" showInputMessage="1" showErrorMessage="1" prompt="User defined ID code assigned by organization submitting data for a Sample Collection Method or Analytical Procedure that is not used or defined nationally" sqref="C7:C21 B6:B65536" xr:uid="{00000000-0002-0000-0E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ExportSheet">
    <tabColor indexed="45"/>
  </sheetPr>
  <dimension ref="B1:L41"/>
  <sheetViews>
    <sheetView workbookViewId="0">
      <selection activeCell="B3" sqref="B3"/>
    </sheetView>
  </sheetViews>
  <sheetFormatPr defaultRowHeight="12.5" x14ac:dyDescent="0.25"/>
  <cols>
    <col min="1" max="1" width="4" customWidth="1"/>
    <col min="2" max="2" width="22.7265625" customWidth="1"/>
    <col min="7" max="7" width="49.7265625" customWidth="1"/>
    <col min="8" max="8" width="61.81640625" customWidth="1"/>
  </cols>
  <sheetData>
    <row r="1" spans="2:12" ht="13" thickBot="1" x14ac:dyDescent="0.3"/>
    <row r="2" spans="2:12" ht="18.5" thickTop="1" x14ac:dyDescent="0.4">
      <c r="B2" s="187" t="str">
        <f>Instructions!B2</f>
        <v>USEPA WQXWeb Continuous Computed Data Example Template</v>
      </c>
      <c r="C2" s="188"/>
      <c r="D2" s="188"/>
      <c r="E2" s="188"/>
      <c r="F2" s="188"/>
      <c r="G2" s="188"/>
      <c r="H2" s="189" t="str">
        <f>Instructions!E2</f>
        <v>Domain values last updated:  03/16/2012  03:45:00 PM</v>
      </c>
    </row>
    <row r="3" spans="2:12" ht="18" x14ac:dyDescent="0.4">
      <c r="B3" s="190" t="str">
        <f>Instructions!B3</f>
        <v>Version 2.01</v>
      </c>
      <c r="C3" s="36"/>
      <c r="D3" s="36"/>
      <c r="E3" s="36"/>
      <c r="F3" s="36"/>
      <c r="G3" s="36"/>
      <c r="H3" s="191"/>
    </row>
    <row r="4" spans="2:12" ht="13" thickBot="1" x14ac:dyDescent="0.3">
      <c r="B4" s="192"/>
      <c r="C4" s="36"/>
      <c r="D4" s="36"/>
      <c r="E4" s="36"/>
      <c r="F4" s="36"/>
      <c r="G4" s="36"/>
      <c r="H4" s="191"/>
    </row>
    <row r="5" spans="2:12" x14ac:dyDescent="0.25">
      <c r="B5" s="379"/>
      <c r="C5" s="380"/>
      <c r="D5" s="380"/>
      <c r="E5" s="380"/>
      <c r="F5" s="368" t="s">
        <v>11731</v>
      </c>
      <c r="G5" s="369"/>
      <c r="H5" s="370"/>
      <c r="I5" s="1"/>
    </row>
    <row r="6" spans="2:12" ht="12.75" customHeight="1" x14ac:dyDescent="0.25">
      <c r="B6" s="381"/>
      <c r="C6" s="382"/>
      <c r="D6" s="382"/>
      <c r="E6" s="382"/>
      <c r="F6" s="371"/>
      <c r="G6" s="372"/>
      <c r="H6" s="373"/>
      <c r="I6" s="1"/>
      <c r="J6" s="1"/>
      <c r="K6" s="1"/>
      <c r="L6" s="1"/>
    </row>
    <row r="7" spans="2:12" x14ac:dyDescent="0.25">
      <c r="B7" s="381"/>
      <c r="C7" s="382"/>
      <c r="D7" s="382"/>
      <c r="E7" s="382"/>
      <c r="F7" s="371"/>
      <c r="G7" s="372"/>
      <c r="H7" s="373"/>
    </row>
    <row r="8" spans="2:12" x14ac:dyDescent="0.25">
      <c r="B8" s="381"/>
      <c r="C8" s="382"/>
      <c r="D8" s="382"/>
      <c r="E8" s="382"/>
      <c r="F8" s="371"/>
      <c r="G8" s="372"/>
      <c r="H8" s="373"/>
    </row>
    <row r="9" spans="2:12" x14ac:dyDescent="0.25">
      <c r="B9" s="381"/>
      <c r="C9" s="382"/>
      <c r="D9" s="382"/>
      <c r="E9" s="382"/>
      <c r="F9" s="371"/>
      <c r="G9" s="372"/>
      <c r="H9" s="373"/>
    </row>
    <row r="10" spans="2:12" x14ac:dyDescent="0.25">
      <c r="B10" s="381"/>
      <c r="C10" s="382"/>
      <c r="D10" s="382"/>
      <c r="E10" s="382"/>
      <c r="F10" s="371"/>
      <c r="G10" s="372"/>
      <c r="H10" s="373"/>
    </row>
    <row r="11" spans="2:12" x14ac:dyDescent="0.25">
      <c r="B11" s="381"/>
      <c r="C11" s="382"/>
      <c r="D11" s="382"/>
      <c r="E11" s="382"/>
      <c r="F11" s="371"/>
      <c r="G11" s="372"/>
      <c r="H11" s="373"/>
    </row>
    <row r="12" spans="2:12" x14ac:dyDescent="0.25">
      <c r="B12" s="381"/>
      <c r="C12" s="382"/>
      <c r="D12" s="382"/>
      <c r="E12" s="382"/>
      <c r="F12" s="371"/>
      <c r="G12" s="372"/>
      <c r="H12" s="373"/>
    </row>
    <row r="13" spans="2:12" x14ac:dyDescent="0.25">
      <c r="B13" s="381"/>
      <c r="C13" s="382"/>
      <c r="D13" s="382"/>
      <c r="E13" s="382"/>
      <c r="F13" s="371"/>
      <c r="G13" s="372"/>
      <c r="H13" s="373"/>
    </row>
    <row r="14" spans="2:12" x14ac:dyDescent="0.25">
      <c r="B14" s="381"/>
      <c r="C14" s="382"/>
      <c r="D14" s="382"/>
      <c r="E14" s="382"/>
      <c r="F14" s="371"/>
      <c r="G14" s="372"/>
      <c r="H14" s="373"/>
    </row>
    <row r="15" spans="2:12" x14ac:dyDescent="0.25">
      <c r="B15" s="381"/>
      <c r="C15" s="382"/>
      <c r="D15" s="382"/>
      <c r="E15" s="382"/>
      <c r="F15" s="371"/>
      <c r="G15" s="372"/>
      <c r="H15" s="373"/>
    </row>
    <row r="16" spans="2:12" ht="13" thickBot="1" x14ac:dyDescent="0.3">
      <c r="B16" s="383"/>
      <c r="C16" s="384"/>
      <c r="D16" s="384"/>
      <c r="E16" s="384"/>
      <c r="F16" s="374"/>
      <c r="G16" s="375"/>
      <c r="H16" s="376"/>
    </row>
    <row r="17" spans="2:11" ht="13" x14ac:dyDescent="0.3">
      <c r="B17" s="192"/>
      <c r="C17" s="36"/>
      <c r="D17" s="36"/>
      <c r="E17" s="36"/>
      <c r="F17" s="36"/>
      <c r="G17" s="182"/>
      <c r="H17" s="191"/>
      <c r="I17" s="56"/>
      <c r="J17" s="56"/>
      <c r="K17" s="56"/>
    </row>
    <row r="18" spans="2:11" ht="13" thickBot="1" x14ac:dyDescent="0.3">
      <c r="B18" s="192"/>
      <c r="C18" s="36"/>
      <c r="D18" s="36"/>
      <c r="E18" s="36"/>
      <c r="F18" s="36"/>
      <c r="G18" s="36"/>
      <c r="H18" s="191"/>
      <c r="I18" s="56"/>
      <c r="J18" s="56"/>
      <c r="K18" s="56"/>
    </row>
    <row r="19" spans="2:11" ht="14.25" customHeight="1" x14ac:dyDescent="0.3">
      <c r="B19" s="365" t="s">
        <v>11560</v>
      </c>
      <c r="C19" s="366"/>
      <c r="D19" s="366"/>
      <c r="E19" s="366"/>
      <c r="F19" s="366"/>
      <c r="G19" s="367"/>
      <c r="H19" s="223" t="s">
        <v>11719</v>
      </c>
    </row>
    <row r="20" spans="2:11" ht="18" customHeight="1" x14ac:dyDescent="0.3">
      <c r="B20" s="193" t="s">
        <v>7331</v>
      </c>
      <c r="C20" s="377" t="s">
        <v>11803</v>
      </c>
      <c r="D20" s="377"/>
      <c r="E20" s="377"/>
      <c r="F20" s="377"/>
      <c r="G20" s="378"/>
      <c r="H20" s="193"/>
    </row>
    <row r="21" spans="2:11" ht="18" customHeight="1" x14ac:dyDescent="0.3">
      <c r="B21" s="193" t="s">
        <v>10884</v>
      </c>
      <c r="C21" s="385" t="s">
        <v>11802</v>
      </c>
      <c r="D21" s="377"/>
      <c r="E21" s="377"/>
      <c r="F21" s="377"/>
      <c r="G21" s="378"/>
      <c r="H21" s="193"/>
    </row>
    <row r="22" spans="2:11" ht="18" customHeight="1" x14ac:dyDescent="0.3">
      <c r="B22" s="218" t="s">
        <v>11792</v>
      </c>
      <c r="C22" s="386" t="s">
        <v>11799</v>
      </c>
      <c r="D22" s="387"/>
      <c r="E22" s="387"/>
      <c r="F22" s="387"/>
      <c r="G22" s="388"/>
      <c r="H22" s="193" t="s">
        <v>11804</v>
      </c>
    </row>
    <row r="23" spans="2:11" ht="18" customHeight="1" x14ac:dyDescent="0.3">
      <c r="B23" s="218" t="s">
        <v>11793</v>
      </c>
      <c r="C23" s="386" t="s">
        <v>11800</v>
      </c>
      <c r="D23" s="387"/>
      <c r="E23" s="387"/>
      <c r="F23" s="387"/>
      <c r="G23" s="388"/>
      <c r="H23" s="193" t="s">
        <v>11804</v>
      </c>
    </row>
    <row r="24" spans="2:11" ht="18" customHeight="1" x14ac:dyDescent="0.3">
      <c r="B24" s="218" t="s">
        <v>11794</v>
      </c>
      <c r="C24" s="386" t="s">
        <v>11801</v>
      </c>
      <c r="D24" s="387"/>
      <c r="E24" s="387"/>
      <c r="F24" s="387"/>
      <c r="G24" s="388"/>
      <c r="H24" s="193" t="s">
        <v>11804</v>
      </c>
    </row>
    <row r="25" spans="2:11" ht="13" x14ac:dyDescent="0.3">
      <c r="B25" s="192"/>
      <c r="C25" s="182"/>
      <c r="D25" s="36"/>
      <c r="E25" s="183"/>
      <c r="F25" s="183"/>
      <c r="G25" s="183"/>
      <c r="H25" s="191"/>
    </row>
    <row r="26" spans="2:11" x14ac:dyDescent="0.25">
      <c r="B26" s="192"/>
      <c r="C26" s="36"/>
      <c r="D26" s="36"/>
      <c r="E26" s="36"/>
      <c r="F26" s="36"/>
      <c r="G26" s="36"/>
      <c r="H26" s="191"/>
    </row>
    <row r="27" spans="2:11" s="135" customFormat="1" x14ac:dyDescent="0.25">
      <c r="B27" s="194" t="s">
        <v>11539</v>
      </c>
      <c r="C27" s="134"/>
      <c r="D27" s="134"/>
      <c r="E27" s="134"/>
      <c r="F27" s="134"/>
      <c r="G27" s="134"/>
      <c r="H27" s="195"/>
    </row>
    <row r="28" spans="2:11" s="135" customFormat="1" x14ac:dyDescent="0.25">
      <c r="B28" s="196" t="s">
        <v>11565</v>
      </c>
      <c r="C28" s="134"/>
      <c r="D28" s="134"/>
      <c r="E28" s="134"/>
      <c r="F28" s="134"/>
      <c r="G28" s="134"/>
      <c r="H28" s="195"/>
    </row>
    <row r="29" spans="2:11" s="135" customFormat="1" x14ac:dyDescent="0.25">
      <c r="B29" s="196" t="s">
        <v>11566</v>
      </c>
      <c r="C29" s="134"/>
      <c r="D29" s="134"/>
      <c r="E29" s="134"/>
      <c r="F29" s="134"/>
      <c r="G29" s="134"/>
      <c r="H29" s="195"/>
    </row>
    <row r="30" spans="2:11" s="135" customFormat="1" x14ac:dyDescent="0.25">
      <c r="B30" s="196" t="s">
        <v>11567</v>
      </c>
      <c r="C30" s="134"/>
      <c r="D30" s="134"/>
      <c r="E30" s="134"/>
      <c r="F30" s="134"/>
      <c r="G30" s="134"/>
      <c r="H30" s="195"/>
    </row>
    <row r="31" spans="2:11" s="135" customFormat="1" x14ac:dyDescent="0.25">
      <c r="B31" s="196" t="s">
        <v>11568</v>
      </c>
      <c r="C31" s="134"/>
      <c r="D31" s="134"/>
      <c r="E31" s="134"/>
      <c r="F31" s="134"/>
      <c r="G31" s="134"/>
      <c r="H31" s="195"/>
    </row>
    <row r="32" spans="2:11" s="135" customFormat="1" ht="13" thickBot="1" x14ac:dyDescent="0.3">
      <c r="B32" s="197"/>
      <c r="C32" s="184"/>
      <c r="D32" s="184"/>
      <c r="E32" s="136"/>
      <c r="F32" s="136"/>
      <c r="G32" s="136"/>
      <c r="H32" s="198"/>
    </row>
    <row r="33" spans="2:8" s="135" customFormat="1" ht="12.75" customHeight="1" x14ac:dyDescent="0.25">
      <c r="B33" s="359" t="s">
        <v>11540</v>
      </c>
      <c r="C33" s="360"/>
      <c r="D33" s="360"/>
      <c r="E33" s="360"/>
      <c r="F33" s="360"/>
      <c r="G33" s="360"/>
      <c r="H33" s="361"/>
    </row>
    <row r="34" spans="2:8" s="135" customFormat="1" x14ac:dyDescent="0.25">
      <c r="B34" s="362"/>
      <c r="C34" s="363"/>
      <c r="D34" s="363"/>
      <c r="E34" s="363"/>
      <c r="F34" s="363"/>
      <c r="G34" s="363"/>
      <c r="H34" s="364"/>
    </row>
    <row r="35" spans="2:8" s="135" customFormat="1" ht="13" x14ac:dyDescent="0.3">
      <c r="B35" s="199" t="s">
        <v>1888</v>
      </c>
      <c r="C35" s="136"/>
      <c r="D35" s="136"/>
      <c r="E35" s="136"/>
      <c r="F35" s="136"/>
      <c r="G35" s="136"/>
      <c r="H35" s="198"/>
    </row>
    <row r="36" spans="2:8" s="135" customFormat="1" ht="13.5" thickBot="1" x14ac:dyDescent="0.35">
      <c r="B36" s="200" t="s">
        <v>1889</v>
      </c>
      <c r="C36" s="137"/>
      <c r="D36" s="137"/>
      <c r="E36" s="137"/>
      <c r="F36" s="137"/>
      <c r="G36" s="137"/>
      <c r="H36" s="201"/>
    </row>
    <row r="37" spans="2:8" s="135" customFormat="1" x14ac:dyDescent="0.25">
      <c r="B37" s="197"/>
      <c r="C37" s="136"/>
      <c r="D37" s="136"/>
      <c r="E37" s="136"/>
      <c r="F37" s="136"/>
      <c r="G37" s="185"/>
      <c r="H37" s="202"/>
    </row>
    <row r="38" spans="2:8" x14ac:dyDescent="0.25">
      <c r="B38" s="197" t="str">
        <f>Instructions!B25</f>
        <v>For assistance with using this template, please refer to the US EPA STORET/WQX online resources at http://www.epa.gov/storet/</v>
      </c>
      <c r="C38" s="36"/>
      <c r="D38" s="36"/>
      <c r="E38" s="36"/>
      <c r="F38" s="36"/>
      <c r="G38" s="186"/>
      <c r="H38" s="203"/>
    </row>
    <row r="39" spans="2:8" x14ac:dyDescent="0.25">
      <c r="B39" s="197" t="str">
        <f>Instructions!B26</f>
        <v>The most recent copy of this template and corresponding dictionary can be downloaded from http://www.epa.gov/storet/wqx/wqxweb_downloads.html</v>
      </c>
      <c r="C39" s="36"/>
      <c r="D39" s="36"/>
      <c r="E39" s="36"/>
      <c r="F39" s="36"/>
      <c r="G39" s="36"/>
      <c r="H39" s="191"/>
    </row>
    <row r="40" spans="2:8" ht="13" thickBot="1" x14ac:dyDescent="0.3">
      <c r="B40" s="204" t="str">
        <f>Instructions!B27</f>
        <v>If you have questions or comments about this template, please send email to the STORET Help Desk at STORET@epa.gov</v>
      </c>
      <c r="C40" s="205"/>
      <c r="D40" s="205"/>
      <c r="E40" s="205"/>
      <c r="F40" s="205"/>
      <c r="G40" s="205"/>
      <c r="H40" s="206"/>
    </row>
    <row r="41" spans="2:8" ht="13" thickTop="1" x14ac:dyDescent="0.25"/>
  </sheetData>
  <mergeCells count="9">
    <mergeCell ref="B33:H34"/>
    <mergeCell ref="B19:G19"/>
    <mergeCell ref="F5:H16"/>
    <mergeCell ref="C20:G20"/>
    <mergeCell ref="B5:E16"/>
    <mergeCell ref="C21:G21"/>
    <mergeCell ref="C24:G24"/>
    <mergeCell ref="C22:G22"/>
    <mergeCell ref="C23:G23"/>
  </mergeCells>
  <phoneticPr fontId="2" type="noConversion"/>
  <hyperlinks>
    <hyperlink ref="B35" r:id="rId1" xr:uid="{00000000-0004-0000-0100-000000000000}"/>
    <hyperlink ref="B36" r:id="rId2" xr:uid="{00000000-0004-0000-0100-000001000000}"/>
  </hyperlinks>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7169" r:id="rId6" name="Button 1">
              <controlPr defaultSize="0" print="0" autoFill="0" autoPict="0" macro="[0]!SaveProject">
                <anchor moveWithCells="1" sizeWithCells="1">
                  <from>
                    <xdr:col>1</xdr:col>
                    <xdr:colOff>361950</xdr:colOff>
                    <xdr:row>5</xdr:row>
                    <xdr:rowOff>31750</xdr:rowOff>
                  </from>
                  <to>
                    <xdr:col>4</xdr:col>
                    <xdr:colOff>133350</xdr:colOff>
                    <xdr:row>6</xdr:row>
                    <xdr:rowOff>88900</xdr:rowOff>
                  </to>
                </anchor>
              </controlPr>
            </control>
          </mc:Choice>
        </mc:AlternateContent>
        <mc:AlternateContent xmlns:mc="http://schemas.openxmlformats.org/markup-compatibility/2006">
          <mc:Choice Requires="x14">
            <control shapeId="7170" r:id="rId7" name="Button 2">
              <controlPr defaultSize="0" print="0" autoFill="0" autoPict="0" macro="[0]!SaveStation">
                <anchor moveWithCells="1" sizeWithCells="1">
                  <from>
                    <xdr:col>1</xdr:col>
                    <xdr:colOff>361950</xdr:colOff>
                    <xdr:row>6</xdr:row>
                    <xdr:rowOff>133350</xdr:rowOff>
                  </from>
                  <to>
                    <xdr:col>4</xdr:col>
                    <xdr:colOff>133350</xdr:colOff>
                    <xdr:row>8</xdr:row>
                    <xdr:rowOff>31750</xdr:rowOff>
                  </to>
                </anchor>
              </controlPr>
            </control>
          </mc:Choice>
        </mc:AlternateContent>
        <mc:AlternateContent xmlns:mc="http://schemas.openxmlformats.org/markup-compatibility/2006">
          <mc:Choice Requires="x14">
            <control shapeId="7185" r:id="rId8" name="Button 17">
              <controlPr defaultSize="0" print="0" autoFill="0" autoPict="0" macro="[0]!SaveMonthlyByMonth">
                <anchor moveWithCells="1" sizeWithCells="1">
                  <from>
                    <xdr:col>1</xdr:col>
                    <xdr:colOff>400050</xdr:colOff>
                    <xdr:row>10</xdr:row>
                    <xdr:rowOff>146050</xdr:rowOff>
                  </from>
                  <to>
                    <xdr:col>4</xdr:col>
                    <xdr:colOff>171450</xdr:colOff>
                    <xdr:row>12</xdr:row>
                    <xdr:rowOff>38100</xdr:rowOff>
                  </to>
                </anchor>
              </controlPr>
            </control>
          </mc:Choice>
        </mc:AlternateContent>
        <mc:AlternateContent xmlns:mc="http://schemas.openxmlformats.org/markup-compatibility/2006">
          <mc:Choice Requires="x14">
            <control shapeId="7187" r:id="rId9" name="Button 19">
              <controlPr defaultSize="0" print="0" autoFill="0" autoPict="0" macro="[0]!SaveTemperature7DADM">
                <anchor moveWithCells="1" sizeWithCells="1">
                  <from>
                    <xdr:col>1</xdr:col>
                    <xdr:colOff>412750</xdr:colOff>
                    <xdr:row>12</xdr:row>
                    <xdr:rowOff>127000</xdr:rowOff>
                  </from>
                  <to>
                    <xdr:col>4</xdr:col>
                    <xdr:colOff>184150</xdr:colOff>
                    <xdr:row>14</xdr:row>
                    <xdr:rowOff>19050</xdr:rowOff>
                  </to>
                </anchor>
              </controlPr>
            </control>
          </mc:Choice>
        </mc:AlternateContent>
        <mc:AlternateContent xmlns:mc="http://schemas.openxmlformats.org/markup-compatibility/2006">
          <mc:Choice Requires="x14">
            <control shapeId="7188" r:id="rId10" name="Button 20">
              <controlPr defaultSize="0" print="0" autoFill="0" autoPict="0" macro="[0]!SaveDailyByDay">
                <anchor moveWithCells="1" sizeWithCells="1">
                  <from>
                    <xdr:col>1</xdr:col>
                    <xdr:colOff>374650</xdr:colOff>
                    <xdr:row>8</xdr:row>
                    <xdr:rowOff>114300</xdr:rowOff>
                  </from>
                  <to>
                    <xdr:col>4</xdr:col>
                    <xdr:colOff>146050</xdr:colOff>
                    <xdr:row>10</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F9"/>
  <sheetViews>
    <sheetView tabSelected="1" topLeftCell="C1" workbookViewId="0">
      <selection activeCell="D3" sqref="D3"/>
    </sheetView>
  </sheetViews>
  <sheetFormatPr defaultColWidth="9.1796875" defaultRowHeight="12.5" x14ac:dyDescent="0.25"/>
  <cols>
    <col min="1" max="1" width="17.54296875" style="23" customWidth="1"/>
    <col min="2" max="2" width="29" style="23" bestFit="1" customWidth="1"/>
    <col min="3" max="3" width="50.453125" style="16" customWidth="1"/>
    <col min="4" max="4" width="14.81640625" style="24" customWidth="1"/>
    <col min="5" max="6" width="14.81640625" style="335" customWidth="1"/>
    <col min="7" max="16384" width="9.1796875" style="23"/>
  </cols>
  <sheetData>
    <row r="1" spans="1:6" s="22" customFormat="1" ht="57" customHeight="1" x14ac:dyDescent="0.25">
      <c r="A1" s="149" t="s">
        <v>6970</v>
      </c>
      <c r="B1" s="149" t="s">
        <v>10883</v>
      </c>
      <c r="C1" s="149" t="s">
        <v>4364</v>
      </c>
      <c r="D1" s="153" t="s">
        <v>15164</v>
      </c>
      <c r="E1" s="334" t="s">
        <v>15162</v>
      </c>
      <c r="F1" s="334" t="s">
        <v>15163</v>
      </c>
    </row>
    <row r="2" spans="1:6" x14ac:dyDescent="0.25">
      <c r="A2" s="23" t="s">
        <v>11582</v>
      </c>
      <c r="B2" s="23" t="s">
        <v>11583</v>
      </c>
      <c r="C2" s="23" t="s">
        <v>11584</v>
      </c>
      <c r="D2" s="24" t="s">
        <v>7091</v>
      </c>
      <c r="F2" s="336"/>
    </row>
    <row r="3" spans="1:6" x14ac:dyDescent="0.25">
      <c r="A3" s="207"/>
      <c r="F3" s="336"/>
    </row>
    <row r="4" spans="1:6" x14ac:dyDescent="0.25">
      <c r="A4" s="207"/>
    </row>
    <row r="5" spans="1:6" x14ac:dyDescent="0.25">
      <c r="A5" s="207"/>
    </row>
    <row r="6" spans="1:6" x14ac:dyDescent="0.25">
      <c r="A6" s="207"/>
    </row>
    <row r="7" spans="1:6" x14ac:dyDescent="0.25">
      <c r="A7" s="207"/>
    </row>
    <row r="8" spans="1:6" x14ac:dyDescent="0.25">
      <c r="A8" s="207"/>
    </row>
    <row r="9" spans="1:6" x14ac:dyDescent="0.25">
      <c r="A9" s="207"/>
    </row>
  </sheetData>
  <phoneticPr fontId="2" type="noConversion"/>
  <dataValidations count="6">
    <dataValidation type="textLength" showInputMessage="1" showErrorMessage="1" sqref="A6:A65536 A2:A4"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operator="lessThanOrEqual" allowBlank="1" showInputMessage="1" showErrorMessage="1" errorTitle="Latitude data entry error:" error="Field Length exceeded:  refer to &quot;Station Columns&quot; tab to determine the maximum field length" sqref="D2:D65536" xr:uid="{A46C5C62-F5AC-4E52-9F8D-D01CE44769A9}">
      <formula1>TribalLandIndicatorList</formula1>
    </dataValidation>
    <dataValidation type="textLength" allowBlank="1" showInputMessage="1" showErrorMessage="1" errorTitle="Latitude data entry error:" error="Field Length exceeded:  refer to &quot;Station Columns&quot; tab to determine the maximum field length" sqref="E2:E65536" xr:uid="{A3E943D8-8415-404D-8211-E74AE49BD0E6}">
      <formula1>1</formula1>
      <formula2>200</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220568ED-43D2-4E9C-92BA-CF6C89D53012}">
      <formula1>1</formula1>
      <formula2>8</formula2>
    </dataValidation>
  </dataValidations>
  <hyperlinks>
    <hyperlink ref="D1" location="TribalLandIndicatorTable" display="QAPP Approved Indicator" xr:uid="{C9E8858F-AD3E-4428-9A83-BC34843A30A3}"/>
  </hyperlink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IS5"/>
  <sheetViews>
    <sheetView workbookViewId="0">
      <selection activeCell="D1" sqref="D1:F1048576"/>
    </sheetView>
  </sheetViews>
  <sheetFormatPr defaultColWidth="9.1796875" defaultRowHeight="12.5" x14ac:dyDescent="0.25"/>
  <cols>
    <col min="1" max="1" width="15.54296875" style="23" customWidth="1"/>
    <col min="2" max="2" width="34.81640625" style="23" customWidth="1"/>
    <col min="3" max="3" width="22.7265625" style="23" customWidth="1"/>
    <col min="4" max="6" width="14.81640625" style="24" customWidth="1"/>
    <col min="7" max="7" width="14" style="24" customWidth="1"/>
    <col min="8" max="8" width="11.453125" style="23" customWidth="1"/>
    <col min="9" max="9" width="14.453125" style="24" customWidth="1"/>
    <col min="10" max="10" width="22.7265625" style="23" customWidth="1"/>
    <col min="11" max="11" width="16.26953125" style="23" customWidth="1"/>
    <col min="12" max="12" width="19" style="24" customWidth="1"/>
    <col min="13" max="14" width="14.81640625" style="24" customWidth="1"/>
    <col min="15" max="16384" width="9.1796875" style="23"/>
  </cols>
  <sheetData>
    <row r="1" spans="1:253" s="53" customFormat="1" ht="65.25" customHeight="1" thickBot="1" x14ac:dyDescent="0.3">
      <c r="A1" s="149" t="s">
        <v>6971</v>
      </c>
      <c r="B1" s="149" t="s">
        <v>10885</v>
      </c>
      <c r="C1" s="153" t="s">
        <v>5998</v>
      </c>
      <c r="D1" s="153" t="s">
        <v>5428</v>
      </c>
      <c r="E1" s="151" t="s">
        <v>5781</v>
      </c>
      <c r="F1" s="151" t="s">
        <v>5997</v>
      </c>
      <c r="G1" s="151" t="s">
        <v>6972</v>
      </c>
      <c r="H1" s="151" t="s">
        <v>5782</v>
      </c>
      <c r="I1" s="150" t="s">
        <v>5783</v>
      </c>
      <c r="J1" s="152" t="s">
        <v>6973</v>
      </c>
      <c r="K1" s="153" t="s">
        <v>7341</v>
      </c>
      <c r="L1" s="153" t="s">
        <v>7342</v>
      </c>
      <c r="M1" s="155" t="s">
        <v>5780</v>
      </c>
      <c r="N1" s="155" t="s">
        <v>15157</v>
      </c>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row>
    <row r="2" spans="1:253" x14ac:dyDescent="0.25">
      <c r="A2" s="23" t="s">
        <v>11723</v>
      </c>
      <c r="B2" s="24" t="s">
        <v>11724</v>
      </c>
      <c r="C2" s="23" t="s">
        <v>6134</v>
      </c>
      <c r="D2" s="24" t="s">
        <v>7092</v>
      </c>
      <c r="F2" s="211" t="s">
        <v>11585</v>
      </c>
      <c r="G2" s="211" t="s">
        <v>11586</v>
      </c>
      <c r="H2" s="23">
        <v>2400</v>
      </c>
      <c r="I2" s="24" t="s">
        <v>10954</v>
      </c>
      <c r="J2" s="23" t="s">
        <v>8749</v>
      </c>
      <c r="K2" s="207" t="s">
        <v>9770</v>
      </c>
      <c r="L2" s="211" t="s">
        <v>1970</v>
      </c>
      <c r="M2" s="211" t="s">
        <v>15158</v>
      </c>
    </row>
    <row r="3" spans="1:253" x14ac:dyDescent="0.25">
      <c r="A3" s="207" t="s">
        <v>11725</v>
      </c>
      <c r="B3" s="211" t="s">
        <v>11726</v>
      </c>
      <c r="C3" s="23" t="s">
        <v>6134</v>
      </c>
      <c r="D3" s="24" t="s">
        <v>7092</v>
      </c>
      <c r="F3" s="211" t="s">
        <v>11585</v>
      </c>
      <c r="G3" s="211" t="s">
        <v>11586</v>
      </c>
      <c r="H3" s="23">
        <v>2400</v>
      </c>
      <c r="I3" s="24" t="s">
        <v>10954</v>
      </c>
      <c r="J3" s="23" t="s">
        <v>8749</v>
      </c>
      <c r="K3" s="207" t="s">
        <v>9770</v>
      </c>
      <c r="L3" s="211" t="s">
        <v>1970</v>
      </c>
      <c r="M3" s="211" t="s">
        <v>15158</v>
      </c>
    </row>
    <row r="4" spans="1:253" x14ac:dyDescent="0.25">
      <c r="A4" s="207" t="s">
        <v>15141</v>
      </c>
      <c r="B4" s="211" t="s">
        <v>15143</v>
      </c>
      <c r="C4" s="23" t="s">
        <v>6134</v>
      </c>
      <c r="D4" s="24" t="s">
        <v>7092</v>
      </c>
      <c r="F4" s="211" t="s">
        <v>11585</v>
      </c>
      <c r="G4" s="211" t="s">
        <v>11586</v>
      </c>
      <c r="H4" s="23">
        <v>2400</v>
      </c>
      <c r="I4" s="24" t="s">
        <v>10954</v>
      </c>
      <c r="J4" s="23" t="s">
        <v>8749</v>
      </c>
      <c r="K4" s="207" t="s">
        <v>9770</v>
      </c>
      <c r="L4" s="211" t="s">
        <v>1970</v>
      </c>
      <c r="M4" s="211" t="s">
        <v>15158</v>
      </c>
    </row>
    <row r="5" spans="1:253" x14ac:dyDescent="0.25">
      <c r="A5" s="207" t="s">
        <v>15142</v>
      </c>
      <c r="B5" s="211" t="s">
        <v>15144</v>
      </c>
      <c r="C5" s="23" t="s">
        <v>6134</v>
      </c>
      <c r="D5" s="24" t="s">
        <v>7092</v>
      </c>
      <c r="F5" s="211" t="s">
        <v>11585</v>
      </c>
      <c r="G5" s="211" t="s">
        <v>11586</v>
      </c>
      <c r="H5" s="23">
        <v>2400</v>
      </c>
      <c r="I5" s="24" t="s">
        <v>10954</v>
      </c>
      <c r="J5" s="23" t="s">
        <v>8749</v>
      </c>
      <c r="K5" s="207" t="s">
        <v>9770</v>
      </c>
      <c r="L5" s="211" t="s">
        <v>1970</v>
      </c>
      <c r="M5" s="211" t="s">
        <v>15158</v>
      </c>
    </row>
  </sheetData>
  <phoneticPr fontId="2" type="noConversion"/>
  <dataValidations xWindow="448" yWindow="358" count="14">
    <dataValidation type="list" allowBlank="1" showInputMessage="1" showErrorMessage="1" sqref="I2:I65536" xr:uid="{00000000-0002-0000-0300-000000000000}">
      <formula1>HorColl</formula1>
    </dataValidation>
    <dataValidation type="list" allowBlank="1" showInputMessage="1" showErrorMessage="1" sqref="J2:J65536" xr:uid="{00000000-0002-0000-0300-000001000000}">
      <formula1>HorCoor</formula1>
    </dataValidation>
    <dataValidation operator="lessThanOrEqual" allowBlank="1" showInputMessage="1" showErrorMessage="1" errorTitle="State data entry error:" error="Field Length exceeded:  refer to &quot;Station Columns&quot; tab to determine the maximum field length" promptTitle="State data entry:" prompt="Two-letter postal abbreviation" sqref="G1" xr:uid="{00000000-0002-0000-0300-000002000000}"/>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3000000}">
      <formula1>1</formula1>
      <formula2>8</formula2>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4000000}">
      <formula1>1</formula1>
      <formula2>9</formula2>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5000000}">
      <formula1>StationIDMax</formula1>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6000000}">
      <formula1>StationNameMax</formula1>
    </dataValidation>
    <dataValidation type="list" allowBlank="1" showInputMessage="1" showErrorMessage="1" sqref="C2:C65536" xr:uid="{00000000-0002-0000-0300-000007000000}">
      <formula1>MonitoringLocationType</formula1>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8000000}">
      <formula1>1</formula1>
      <formula2>35</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9000000}">
      <formula1>1</formula1>
      <formula2>255</formula2>
    </dataValidation>
    <dataValidation type="textLength" allowBlank="1" showInputMessage="1" showErrorMessage="1" errorTitle="Latitude data entry error:" error="Field Length exceeded:  refer to &quot;Station Columns&quot; tab to determine the maximum field length" sqref="E2:E65536 M2:N65536" xr:uid="{00000000-0002-0000-0300-00000A000000}">
      <formula1>1</formula1>
      <formula2>200</formula2>
    </dataValidation>
    <dataValidation type="list" allowBlank="1" showInputMessage="1" showErrorMessage="1" sqref="K2:K65536" xr:uid="{00000000-0002-0000-0300-00000B000000}">
      <formula1>State</formula1>
    </dataValidation>
    <dataValidation type="list" allowBlank="1" showInputMessage="1" showErrorMessage="1" sqref="L1:L1048576" xr:uid="{00000000-0002-0000-0300-00000C000000}">
      <formula1>UniqueCountyNamesList</formula1>
    </dataValidation>
    <dataValidation type="list" operator="lessThanOrEqual" allowBlank="1" showInputMessage="1" showErrorMessage="1" errorTitle="Latitude data entry error:" error="Field Length exceeded:  refer to &quot;Station Columns&quot; tab to determine the maximum field length" sqref="D2:D65536" xr:uid="{00000000-0002-0000-0300-00000D000000}">
      <formula1>TribalLandIndicatorList</formula1>
    </dataValidation>
  </dataValidations>
  <hyperlinks>
    <hyperlink ref="I1" location="HorCollTable" display="Horizontal Collection Method Name" xr:uid="{00000000-0004-0000-0300-000000000000}"/>
    <hyperlink ref="J1" location="HorCoorTable" display="Horizontal Coordinate Reference System Datum Name" xr:uid="{00000000-0004-0000-0300-000001000000}"/>
    <hyperlink ref="C1" location="MonitoringLocationTypeTable" display="Monitoring Location Type " xr:uid="{00000000-0004-0000-0300-000002000000}"/>
    <hyperlink ref="D1" location="TribalLandIndicatorTable" display="Tribal Land Indicator" xr:uid="{00000000-0004-0000-0300-000003000000}"/>
    <hyperlink ref="K1" location="StateList" display="State Code" xr:uid="{00000000-0004-0000-0300-000004000000}"/>
    <hyperlink ref="L1" location="CountyTable" display="County Code" xr:uid="{00000000-0004-0000-0300-000005000000}"/>
  </hyperlinks>
  <pageMargins left="0.75" right="0.75" top="1" bottom="1" header="0.5" footer="0.5"/>
  <pageSetup orientation="portrait" r:id="rId1"/>
  <headerFooter alignWithMargins="0"/>
  <cellWatches>
    <cellWatch r="C1"/>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ilyByDaySheet2">
    <tabColor indexed="43"/>
  </sheetPr>
  <dimension ref="A1:CC1837"/>
  <sheetViews>
    <sheetView topLeftCell="G1799" zoomScaleNormal="100" workbookViewId="0">
      <selection activeCell="H24" sqref="H24"/>
    </sheetView>
  </sheetViews>
  <sheetFormatPr defaultColWidth="9.1796875" defaultRowHeight="12.5" x14ac:dyDescent="0.25"/>
  <cols>
    <col min="1" max="1" width="26" style="24" customWidth="1"/>
    <col min="2" max="2" width="15.7265625" style="24" customWidth="1"/>
    <col min="3" max="3" width="46.81640625" style="215" customWidth="1"/>
    <col min="4" max="4" width="18.54296875" style="24" customWidth="1"/>
    <col min="5" max="5" width="27.453125" style="69" customWidth="1"/>
    <col min="6" max="6" width="13.7265625" style="69" customWidth="1"/>
    <col min="7" max="7" width="13.7265625" style="315" customWidth="1"/>
    <col min="8" max="8" width="15.54296875" style="24" customWidth="1"/>
    <col min="9" max="9" width="17.81640625" style="320" customWidth="1"/>
    <col min="10" max="10" width="15" style="24" customWidth="1"/>
    <col min="11" max="11" width="17.7265625" style="24" customWidth="1"/>
    <col min="12" max="12" width="12.7265625" style="24" customWidth="1"/>
    <col min="13" max="13" width="12.54296875" style="24" customWidth="1"/>
    <col min="14" max="14" width="12.1796875" style="24" customWidth="1"/>
    <col min="15" max="15" width="12.26953125" style="24" customWidth="1"/>
    <col min="16" max="16" width="24" style="24" customWidth="1"/>
    <col min="17" max="17" width="16.1796875" style="24" bestFit="1" customWidth="1"/>
    <col min="18" max="18" width="22.81640625" style="24" customWidth="1"/>
    <col min="19" max="19" width="24" style="24" customWidth="1"/>
    <col min="20" max="20" width="9.1796875" style="24" customWidth="1"/>
    <col min="21" max="21" width="16.1796875" style="24" customWidth="1"/>
    <col min="22" max="23" width="9.1796875" style="24"/>
    <col min="24" max="24" width="28.54296875" style="24" customWidth="1"/>
    <col min="25" max="25" width="9.1796875" style="24"/>
    <col min="26" max="26" width="13.453125" style="24" customWidth="1"/>
    <col min="27" max="27" width="19" style="24" customWidth="1"/>
    <col min="28" max="28" width="22.81640625" style="24" customWidth="1"/>
    <col min="29" max="29" width="12" style="24" customWidth="1"/>
    <col min="30" max="30" width="23.26953125" style="24" customWidth="1"/>
    <col min="31" max="32" width="16.1796875" style="24" customWidth="1"/>
    <col min="33" max="16384" width="9.1796875" style="24"/>
  </cols>
  <sheetData>
    <row r="1" spans="1:81" s="10" customFormat="1" ht="65" x14ac:dyDescent="0.25">
      <c r="A1" s="154" t="s">
        <v>6970</v>
      </c>
      <c r="B1" s="155" t="s">
        <v>6971</v>
      </c>
      <c r="C1" s="220" t="s">
        <v>1977</v>
      </c>
      <c r="D1" s="331" t="s">
        <v>15159</v>
      </c>
      <c r="E1" s="220" t="s">
        <v>11785</v>
      </c>
      <c r="F1" s="220" t="s">
        <v>11786</v>
      </c>
      <c r="G1" s="222" t="s">
        <v>15139</v>
      </c>
      <c r="H1" s="157" t="s">
        <v>11806</v>
      </c>
      <c r="I1" s="222" t="s">
        <v>15138</v>
      </c>
      <c r="J1" s="154" t="s">
        <v>11782</v>
      </c>
      <c r="K1" s="154" t="s">
        <v>5210</v>
      </c>
      <c r="L1" s="154" t="s">
        <v>11783</v>
      </c>
      <c r="M1" s="227" t="s">
        <v>11588</v>
      </c>
      <c r="N1" s="157" t="s">
        <v>11812</v>
      </c>
      <c r="O1" s="216" t="s">
        <v>11813</v>
      </c>
      <c r="P1" s="155" t="s">
        <v>15132</v>
      </c>
      <c r="Q1" s="156" t="s">
        <v>15118</v>
      </c>
      <c r="R1" s="158" t="s">
        <v>1978</v>
      </c>
      <c r="S1" s="159" t="s">
        <v>15123</v>
      </c>
      <c r="T1" s="227" t="s">
        <v>15121</v>
      </c>
      <c r="U1" s="159" t="s">
        <v>194</v>
      </c>
      <c r="V1" s="154" t="s">
        <v>11573</v>
      </c>
      <c r="W1" s="159" t="s">
        <v>11574</v>
      </c>
      <c r="X1" s="159" t="s">
        <v>11572</v>
      </c>
      <c r="Y1" s="159" t="s">
        <v>6974</v>
      </c>
      <c r="Z1" s="156" t="s">
        <v>11575</v>
      </c>
      <c r="AA1" s="154" t="s">
        <v>15124</v>
      </c>
      <c r="AB1" s="304" t="s">
        <v>15129</v>
      </c>
      <c r="AC1" s="155" t="s">
        <v>15130</v>
      </c>
      <c r="AD1" s="159" t="s">
        <v>15131</v>
      </c>
      <c r="AE1" s="156" t="s">
        <v>15160</v>
      </c>
      <c r="AF1" s="156" t="s">
        <v>15161</v>
      </c>
      <c r="AG1" s="332" t="s">
        <v>15149</v>
      </c>
      <c r="AH1" s="332" t="s">
        <v>15150</v>
      </c>
      <c r="AI1" s="332" t="s">
        <v>15151</v>
      </c>
      <c r="AJ1" s="332" t="s">
        <v>15152</v>
      </c>
      <c r="AK1" s="9" t="s">
        <v>15146</v>
      </c>
      <c r="AL1" s="9" t="s">
        <v>15147</v>
      </c>
      <c r="AM1" s="10" t="s">
        <v>15148</v>
      </c>
      <c r="AN1" s="9" t="s">
        <v>6970</v>
      </c>
      <c r="AO1" s="9" t="s">
        <v>6970</v>
      </c>
      <c r="AP1" s="9" t="s">
        <v>15153</v>
      </c>
      <c r="AQ1" s="9" t="s">
        <v>15154</v>
      </c>
      <c r="AR1" s="9" t="s">
        <v>15155</v>
      </c>
      <c r="AS1" s="9" t="s">
        <v>15156</v>
      </c>
      <c r="AT1" s="9"/>
      <c r="AU1" s="9"/>
      <c r="AV1" s="9"/>
      <c r="AW1" s="9"/>
      <c r="AX1" s="9"/>
      <c r="AY1" s="9"/>
      <c r="AZ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x14ac:dyDescent="0.25">
      <c r="A2" s="318" t="s">
        <v>11582</v>
      </c>
      <c r="B2" s="282" t="s">
        <v>15141</v>
      </c>
      <c r="C2" s="276" t="str">
        <f t="shared" ref="C2:C20" si="0">"READINGS_"&amp;B2&amp;"_M"&amp;YEAR(H2)&amp;"-"&amp;MONTH(H2)&amp;"_"&amp;YEAR(I2)&amp;"-"&amp;MONTH(I2)</f>
        <v>READINGS_TT1_M2013-5_2013-8</v>
      </c>
      <c r="E2" s="303" t="str">
        <f t="shared" ref="E2:E20" si="1">B2&amp;"_Data.zip"</f>
        <v>TT1_Data.zip</v>
      </c>
      <c r="F2" s="303" t="s">
        <v>15126</v>
      </c>
      <c r="G2" s="314">
        <v>41399</v>
      </c>
      <c r="H2" s="281">
        <f>DATE(YEAR(G2),MONTH(G2),DAY(G2))</f>
        <v>41399</v>
      </c>
      <c r="I2" s="315">
        <v>41501</v>
      </c>
      <c r="J2" s="211" t="s">
        <v>11788</v>
      </c>
      <c r="K2" s="24" t="s">
        <v>8639</v>
      </c>
      <c r="L2" s="211" t="s">
        <v>11787</v>
      </c>
      <c r="M2" s="211"/>
      <c r="N2" s="217">
        <v>41399</v>
      </c>
      <c r="O2" s="217">
        <v>41399</v>
      </c>
      <c r="P2"/>
      <c r="Q2"/>
      <c r="R2" t="s">
        <v>1005</v>
      </c>
      <c r="S2"/>
      <c r="T2"/>
      <c r="U2"/>
      <c r="V2">
        <v>197</v>
      </c>
      <c r="W2" t="s">
        <v>8428</v>
      </c>
      <c r="X2"/>
      <c r="Y2" t="s">
        <v>11237</v>
      </c>
      <c r="Z2" t="s">
        <v>11283</v>
      </c>
      <c r="AA2" s="6" t="s">
        <v>15145</v>
      </c>
      <c r="AB2" t="s">
        <v>11272</v>
      </c>
      <c r="AC2">
        <v>2.5000000000000001E-2</v>
      </c>
      <c r="AD2" t="s">
        <v>8428</v>
      </c>
      <c r="AE2"/>
      <c r="AF2"/>
      <c r="AG2" s="330">
        <v>8.3333333333333329E-2</v>
      </c>
      <c r="AH2" t="s">
        <v>1419</v>
      </c>
    </row>
    <row r="3" spans="1:81" x14ac:dyDescent="0.25">
      <c r="A3" s="318" t="s">
        <v>11582</v>
      </c>
      <c r="B3" s="282" t="s">
        <v>15141</v>
      </c>
      <c r="C3" s="276" t="str">
        <f t="shared" si="0"/>
        <v>READINGS_TT1_M2013-5_2013-8</v>
      </c>
      <c r="E3" s="303" t="str">
        <f t="shared" si="1"/>
        <v>TT1_Data.zip</v>
      </c>
      <c r="F3" s="303" t="s">
        <v>15126</v>
      </c>
      <c r="G3" s="314">
        <v>41399</v>
      </c>
      <c r="H3" s="281">
        <f t="shared" ref="H3:H66" si="2">DATE(YEAR(G3),MONTH(G3),DAY(G3))</f>
        <v>41399</v>
      </c>
      <c r="I3" s="315">
        <v>41501</v>
      </c>
      <c r="J3" s="211" t="s">
        <v>11788</v>
      </c>
      <c r="K3" s="24" t="s">
        <v>8639</v>
      </c>
      <c r="L3" s="211" t="s">
        <v>11787</v>
      </c>
      <c r="M3" s="211"/>
      <c r="N3" s="217">
        <v>41399</v>
      </c>
      <c r="O3" s="217">
        <v>41399</v>
      </c>
      <c r="P3"/>
      <c r="Q3"/>
      <c r="R3" t="s">
        <v>1005</v>
      </c>
      <c r="S3"/>
      <c r="T3"/>
      <c r="U3"/>
      <c r="V3">
        <v>202</v>
      </c>
      <c r="W3" t="s">
        <v>8428</v>
      </c>
      <c r="X3"/>
      <c r="Y3" t="s">
        <v>11237</v>
      </c>
      <c r="Z3" t="s">
        <v>11283</v>
      </c>
      <c r="AA3" s="6" t="s">
        <v>15145</v>
      </c>
      <c r="AB3" t="s">
        <v>11272</v>
      </c>
      <c r="AC3">
        <v>2.5000000000000001E-2</v>
      </c>
      <c r="AD3" t="s">
        <v>8428</v>
      </c>
      <c r="AE3"/>
      <c r="AF3"/>
      <c r="AG3" s="330">
        <v>0.25</v>
      </c>
      <c r="AH3" t="s">
        <v>1419</v>
      </c>
    </row>
    <row r="4" spans="1:81" x14ac:dyDescent="0.25">
      <c r="A4" s="318" t="s">
        <v>11582</v>
      </c>
      <c r="B4" s="282" t="s">
        <v>15141</v>
      </c>
      <c r="C4" s="276" t="str">
        <f t="shared" si="0"/>
        <v>READINGS_TT1_M2013-5_2013-8</v>
      </c>
      <c r="E4" s="303" t="str">
        <f t="shared" si="1"/>
        <v>TT1_Data.zip</v>
      </c>
      <c r="F4" s="303" t="s">
        <v>15126</v>
      </c>
      <c r="G4" s="314">
        <v>41399</v>
      </c>
      <c r="H4" s="281">
        <f t="shared" si="2"/>
        <v>41399</v>
      </c>
      <c r="I4" s="315">
        <v>41501</v>
      </c>
      <c r="J4" s="211" t="s">
        <v>11788</v>
      </c>
      <c r="K4" s="24" t="s">
        <v>8639</v>
      </c>
      <c r="L4" s="211" t="s">
        <v>11787</v>
      </c>
      <c r="M4" s="211"/>
      <c r="N4" s="217">
        <v>41399</v>
      </c>
      <c r="O4" s="217">
        <v>41399</v>
      </c>
      <c r="P4"/>
      <c r="Q4"/>
      <c r="R4" t="s">
        <v>1005</v>
      </c>
      <c r="S4"/>
      <c r="T4"/>
      <c r="U4"/>
      <c r="V4">
        <v>198</v>
      </c>
      <c r="W4" t="s">
        <v>8428</v>
      </c>
      <c r="X4"/>
      <c r="Y4" t="s">
        <v>11237</v>
      </c>
      <c r="Z4" t="s">
        <v>11283</v>
      </c>
      <c r="AA4" s="6" t="s">
        <v>15145</v>
      </c>
      <c r="AB4" t="s">
        <v>11272</v>
      </c>
      <c r="AC4">
        <v>2.5000000000000001E-2</v>
      </c>
      <c r="AD4" t="s">
        <v>8428</v>
      </c>
      <c r="AE4"/>
      <c r="AF4" s="6"/>
      <c r="AG4" s="330">
        <v>0.41666666666666669</v>
      </c>
      <c r="AH4" t="s">
        <v>1419</v>
      </c>
    </row>
    <row r="5" spans="1:81" x14ac:dyDescent="0.25">
      <c r="A5" s="318" t="s">
        <v>11582</v>
      </c>
      <c r="B5" s="282" t="s">
        <v>15141</v>
      </c>
      <c r="C5" s="276" t="str">
        <f t="shared" si="0"/>
        <v>READINGS_TT1_M2013-5_2013-8</v>
      </c>
      <c r="E5" s="303" t="str">
        <f t="shared" si="1"/>
        <v>TT1_Data.zip</v>
      </c>
      <c r="F5" s="303" t="s">
        <v>15126</v>
      </c>
      <c r="G5" s="314">
        <v>41399</v>
      </c>
      <c r="H5" s="281">
        <f t="shared" si="2"/>
        <v>41399</v>
      </c>
      <c r="I5" s="315">
        <v>41501</v>
      </c>
      <c r="J5" s="211" t="s">
        <v>11788</v>
      </c>
      <c r="K5" s="24" t="s">
        <v>8639</v>
      </c>
      <c r="L5" s="211" t="s">
        <v>11787</v>
      </c>
      <c r="M5" s="211"/>
      <c r="N5" s="217">
        <v>41399</v>
      </c>
      <c r="O5" s="217">
        <v>41399</v>
      </c>
      <c r="P5"/>
      <c r="Q5"/>
      <c r="R5" t="s">
        <v>1005</v>
      </c>
      <c r="S5"/>
      <c r="T5"/>
      <c r="U5"/>
      <c r="V5">
        <v>196</v>
      </c>
      <c r="W5" t="s">
        <v>8428</v>
      </c>
      <c r="X5"/>
      <c r="Y5" t="s">
        <v>11237</v>
      </c>
      <c r="Z5" t="s">
        <v>11283</v>
      </c>
      <c r="AA5" s="6" t="s">
        <v>15145</v>
      </c>
      <c r="AB5" t="s">
        <v>11272</v>
      </c>
      <c r="AC5">
        <v>2.5000000000000001E-2</v>
      </c>
      <c r="AD5" t="s">
        <v>8428</v>
      </c>
      <c r="AE5"/>
      <c r="AF5"/>
      <c r="AG5" s="330">
        <v>0.58333333333333337</v>
      </c>
      <c r="AH5" t="s">
        <v>1419</v>
      </c>
    </row>
    <row r="6" spans="1:81" x14ac:dyDescent="0.25">
      <c r="A6" s="318" t="s">
        <v>11582</v>
      </c>
      <c r="B6" s="282" t="s">
        <v>15141</v>
      </c>
      <c r="C6" s="276" t="str">
        <f t="shared" si="0"/>
        <v>READINGS_TT1_M2013-5_2013-8</v>
      </c>
      <c r="E6" s="303" t="str">
        <f t="shared" si="1"/>
        <v>TT1_Data.zip</v>
      </c>
      <c r="F6" s="303" t="s">
        <v>15126</v>
      </c>
      <c r="G6" s="314">
        <v>41399</v>
      </c>
      <c r="H6" s="281">
        <f t="shared" si="2"/>
        <v>41399</v>
      </c>
      <c r="I6" s="315">
        <v>41501</v>
      </c>
      <c r="J6" s="211" t="s">
        <v>11788</v>
      </c>
      <c r="K6" s="24" t="s">
        <v>8639</v>
      </c>
      <c r="L6" s="211" t="s">
        <v>11787</v>
      </c>
      <c r="M6" s="211"/>
      <c r="N6" s="217">
        <v>41399</v>
      </c>
      <c r="O6" s="217">
        <v>41399</v>
      </c>
      <c r="P6"/>
      <c r="Q6"/>
      <c r="R6" t="s">
        <v>1005</v>
      </c>
      <c r="S6"/>
      <c r="T6"/>
      <c r="U6"/>
      <c r="V6">
        <v>197</v>
      </c>
      <c r="W6" t="s">
        <v>8428</v>
      </c>
      <c r="X6"/>
      <c r="Y6" t="s">
        <v>11237</v>
      </c>
      <c r="Z6" t="s">
        <v>11283</v>
      </c>
      <c r="AA6" s="6" t="s">
        <v>15145</v>
      </c>
      <c r="AB6" t="s">
        <v>11272</v>
      </c>
      <c r="AC6">
        <v>2.5000000000000001E-2</v>
      </c>
      <c r="AD6" t="s">
        <v>8428</v>
      </c>
      <c r="AE6"/>
      <c r="AF6"/>
      <c r="AG6" s="330">
        <v>0.75</v>
      </c>
      <c r="AH6" t="s">
        <v>1419</v>
      </c>
    </row>
    <row r="7" spans="1:81" x14ac:dyDescent="0.25">
      <c r="A7" s="318" t="s">
        <v>11582</v>
      </c>
      <c r="B7" s="282" t="s">
        <v>15141</v>
      </c>
      <c r="C7" s="276" t="str">
        <f t="shared" si="0"/>
        <v>READINGS_TT1_M2013-5_2013-8</v>
      </c>
      <c r="E7" s="303" t="str">
        <f t="shared" si="1"/>
        <v>TT1_Data.zip</v>
      </c>
      <c r="F7" s="303" t="s">
        <v>15126</v>
      </c>
      <c r="G7" s="314">
        <v>41399</v>
      </c>
      <c r="H7" s="281">
        <f t="shared" si="2"/>
        <v>41399</v>
      </c>
      <c r="I7" s="315">
        <v>41501</v>
      </c>
      <c r="J7" s="211" t="s">
        <v>11788</v>
      </c>
      <c r="K7" s="24" t="s">
        <v>8639</v>
      </c>
      <c r="L7" s="211" t="s">
        <v>11787</v>
      </c>
      <c r="M7" s="211"/>
      <c r="N7" s="217">
        <v>41399</v>
      </c>
      <c r="O7" s="217">
        <v>41399</v>
      </c>
      <c r="P7"/>
      <c r="Q7"/>
      <c r="R7" t="s">
        <v>1005</v>
      </c>
      <c r="S7"/>
      <c r="T7"/>
      <c r="U7"/>
      <c r="V7">
        <v>198</v>
      </c>
      <c r="W7" t="s">
        <v>8428</v>
      </c>
      <c r="X7"/>
      <c r="Y7" t="s">
        <v>11237</v>
      </c>
      <c r="Z7" t="s">
        <v>11283</v>
      </c>
      <c r="AA7" s="6" t="s">
        <v>15145</v>
      </c>
      <c r="AB7" t="s">
        <v>11272</v>
      </c>
      <c r="AC7">
        <v>2.5000000000000001E-2</v>
      </c>
      <c r="AD7" t="s">
        <v>8428</v>
      </c>
      <c r="AE7"/>
      <c r="AF7"/>
      <c r="AG7" s="330">
        <v>0.91666666666666663</v>
      </c>
      <c r="AH7" t="s">
        <v>1419</v>
      </c>
    </row>
    <row r="8" spans="1:81" x14ac:dyDescent="0.25">
      <c r="A8" s="318" t="s">
        <v>11582</v>
      </c>
      <c r="B8" s="282" t="s">
        <v>15141</v>
      </c>
      <c r="C8" s="276" t="str">
        <f t="shared" si="0"/>
        <v>READINGS_TT1_M2013-5_2013-8</v>
      </c>
      <c r="E8" s="303" t="str">
        <f t="shared" si="1"/>
        <v>TT1_Data.zip</v>
      </c>
      <c r="F8" s="303" t="s">
        <v>15126</v>
      </c>
      <c r="G8" s="314">
        <v>41399</v>
      </c>
      <c r="H8" s="281">
        <f t="shared" si="2"/>
        <v>41399</v>
      </c>
      <c r="I8" s="315">
        <v>41501</v>
      </c>
      <c r="J8" s="211" t="s">
        <v>11788</v>
      </c>
      <c r="K8" s="24" t="s">
        <v>8639</v>
      </c>
      <c r="L8" s="211" t="s">
        <v>11787</v>
      </c>
      <c r="M8" s="211"/>
      <c r="N8" s="217">
        <v>41400</v>
      </c>
      <c r="O8" s="217">
        <v>41400</v>
      </c>
      <c r="P8"/>
      <c r="Q8"/>
      <c r="R8" t="s">
        <v>1005</v>
      </c>
      <c r="S8"/>
      <c r="T8"/>
      <c r="U8"/>
      <c r="V8">
        <v>198</v>
      </c>
      <c r="W8" t="s">
        <v>8428</v>
      </c>
      <c r="X8"/>
      <c r="Y8" t="s">
        <v>11237</v>
      </c>
      <c r="Z8" t="s">
        <v>11283</v>
      </c>
      <c r="AA8" s="6" t="s">
        <v>15145</v>
      </c>
      <c r="AB8" t="s">
        <v>11272</v>
      </c>
      <c r="AC8">
        <v>2.5000000000000001E-2</v>
      </c>
      <c r="AD8" t="s">
        <v>8428</v>
      </c>
      <c r="AE8"/>
      <c r="AF8"/>
      <c r="AG8" s="330">
        <v>8.3333333333333329E-2</v>
      </c>
      <c r="AH8" t="s">
        <v>1419</v>
      </c>
    </row>
    <row r="9" spans="1:81" x14ac:dyDescent="0.25">
      <c r="A9" s="318" t="s">
        <v>11582</v>
      </c>
      <c r="B9" s="282" t="s">
        <v>15141</v>
      </c>
      <c r="C9" s="276" t="str">
        <f t="shared" si="0"/>
        <v>READINGS_TT1_M2013-5_2013-8</v>
      </c>
      <c r="E9" s="303" t="str">
        <f t="shared" si="1"/>
        <v>TT1_Data.zip</v>
      </c>
      <c r="F9" s="303" t="s">
        <v>15126</v>
      </c>
      <c r="G9" s="314">
        <v>41399</v>
      </c>
      <c r="H9" s="281">
        <f t="shared" si="2"/>
        <v>41399</v>
      </c>
      <c r="I9" s="315">
        <v>41501</v>
      </c>
      <c r="J9" s="211" t="s">
        <v>11788</v>
      </c>
      <c r="K9" s="24" t="s">
        <v>8639</v>
      </c>
      <c r="L9" s="211" t="s">
        <v>11787</v>
      </c>
      <c r="M9" s="211"/>
      <c r="N9" s="217">
        <v>41400</v>
      </c>
      <c r="O9" s="217">
        <v>41400</v>
      </c>
      <c r="P9"/>
      <c r="Q9"/>
      <c r="R9" t="s">
        <v>1005</v>
      </c>
      <c r="S9"/>
      <c r="T9"/>
      <c r="U9"/>
      <c r="V9">
        <v>198</v>
      </c>
      <c r="W9" t="s">
        <v>8428</v>
      </c>
      <c r="X9"/>
      <c r="Y9" t="s">
        <v>11237</v>
      </c>
      <c r="Z9" t="s">
        <v>11283</v>
      </c>
      <c r="AA9" s="6" t="s">
        <v>15145</v>
      </c>
      <c r="AB9" t="s">
        <v>11272</v>
      </c>
      <c r="AC9">
        <v>2.5000000000000001E-2</v>
      </c>
      <c r="AD9" t="s">
        <v>8428</v>
      </c>
      <c r="AE9"/>
      <c r="AF9"/>
      <c r="AG9" s="330">
        <v>0.25</v>
      </c>
      <c r="AH9" t="s">
        <v>1419</v>
      </c>
    </row>
    <row r="10" spans="1:81" x14ac:dyDescent="0.25">
      <c r="A10" s="318" t="s">
        <v>11582</v>
      </c>
      <c r="B10" s="282" t="s">
        <v>15141</v>
      </c>
      <c r="C10" s="276" t="str">
        <f t="shared" si="0"/>
        <v>READINGS_TT1_M2013-5_2013-8</v>
      </c>
      <c r="E10" s="303" t="str">
        <f t="shared" si="1"/>
        <v>TT1_Data.zip</v>
      </c>
      <c r="F10" s="303" t="s">
        <v>15126</v>
      </c>
      <c r="G10" s="314">
        <v>41399</v>
      </c>
      <c r="H10" s="281">
        <f t="shared" si="2"/>
        <v>41399</v>
      </c>
      <c r="I10" s="315">
        <v>41501</v>
      </c>
      <c r="J10" s="211" t="s">
        <v>11788</v>
      </c>
      <c r="K10" s="24" t="s">
        <v>8639</v>
      </c>
      <c r="L10" s="211" t="s">
        <v>11787</v>
      </c>
      <c r="M10" s="211"/>
      <c r="N10" s="217">
        <v>41400</v>
      </c>
      <c r="O10" s="217">
        <v>41400</v>
      </c>
      <c r="P10"/>
      <c r="Q10"/>
      <c r="R10" t="s">
        <v>1005</v>
      </c>
      <c r="S10"/>
      <c r="T10"/>
      <c r="U10"/>
      <c r="V10">
        <v>197</v>
      </c>
      <c r="W10" t="s">
        <v>8428</v>
      </c>
      <c r="X10"/>
      <c r="Y10" t="s">
        <v>11237</v>
      </c>
      <c r="Z10" t="s">
        <v>11283</v>
      </c>
      <c r="AA10" s="6" t="s">
        <v>15145</v>
      </c>
      <c r="AB10" t="s">
        <v>11272</v>
      </c>
      <c r="AC10">
        <v>2.5000000000000001E-2</v>
      </c>
      <c r="AD10" t="s">
        <v>8428</v>
      </c>
      <c r="AE10"/>
      <c r="AF10"/>
      <c r="AG10" s="330">
        <v>0.41666666666666669</v>
      </c>
      <c r="AH10" t="s">
        <v>1419</v>
      </c>
    </row>
    <row r="11" spans="1:81" x14ac:dyDescent="0.25">
      <c r="A11" s="318" t="s">
        <v>11582</v>
      </c>
      <c r="B11" s="282" t="s">
        <v>15141</v>
      </c>
      <c r="C11" s="276" t="str">
        <f t="shared" si="0"/>
        <v>READINGS_TT1_M2013-5_2013-8</v>
      </c>
      <c r="E11" s="303" t="str">
        <f t="shared" si="1"/>
        <v>TT1_Data.zip</v>
      </c>
      <c r="F11" s="303" t="s">
        <v>15126</v>
      </c>
      <c r="G11" s="314">
        <v>41399</v>
      </c>
      <c r="H11" s="281">
        <f t="shared" si="2"/>
        <v>41399</v>
      </c>
      <c r="I11" s="315">
        <v>41501</v>
      </c>
      <c r="J11" s="211" t="s">
        <v>11788</v>
      </c>
      <c r="K11" s="24" t="s">
        <v>8639</v>
      </c>
      <c r="L11" s="211" t="s">
        <v>11787</v>
      </c>
      <c r="M11" s="211"/>
      <c r="N11" s="217">
        <v>41400</v>
      </c>
      <c r="O11" s="217">
        <v>41400</v>
      </c>
      <c r="P11"/>
      <c r="Q11"/>
      <c r="R11" t="s">
        <v>1005</v>
      </c>
      <c r="S11"/>
      <c r="T11"/>
      <c r="U11"/>
      <c r="V11">
        <v>197</v>
      </c>
      <c r="W11" t="s">
        <v>8428</v>
      </c>
      <c r="X11"/>
      <c r="Y11" t="s">
        <v>11237</v>
      </c>
      <c r="Z11" t="s">
        <v>11283</v>
      </c>
      <c r="AA11" s="6" t="s">
        <v>15145</v>
      </c>
      <c r="AB11" t="s">
        <v>11272</v>
      </c>
      <c r="AC11">
        <v>2.5000000000000001E-2</v>
      </c>
      <c r="AD11" t="s">
        <v>8428</v>
      </c>
      <c r="AE11"/>
      <c r="AF11"/>
      <c r="AG11" s="330">
        <v>0.58333333333333337</v>
      </c>
      <c r="AH11" t="s">
        <v>1419</v>
      </c>
    </row>
    <row r="12" spans="1:81" x14ac:dyDescent="0.25">
      <c r="A12" s="318" t="s">
        <v>11582</v>
      </c>
      <c r="B12" s="282" t="s">
        <v>15141</v>
      </c>
      <c r="C12" s="276" t="str">
        <f t="shared" si="0"/>
        <v>READINGS_TT1_M2013-5_2013-8</v>
      </c>
      <c r="E12" s="303" t="str">
        <f t="shared" si="1"/>
        <v>TT1_Data.zip</v>
      </c>
      <c r="F12" s="303" t="s">
        <v>15126</v>
      </c>
      <c r="G12" s="314">
        <v>41399</v>
      </c>
      <c r="H12" s="281">
        <f t="shared" si="2"/>
        <v>41399</v>
      </c>
      <c r="I12" s="315">
        <v>41501</v>
      </c>
      <c r="J12" s="211" t="s">
        <v>11788</v>
      </c>
      <c r="K12" s="24" t="s">
        <v>8639</v>
      </c>
      <c r="L12" s="211" t="s">
        <v>11787</v>
      </c>
      <c r="M12" s="211"/>
      <c r="N12" s="217">
        <v>41400</v>
      </c>
      <c r="O12" s="217">
        <v>41400</v>
      </c>
      <c r="P12"/>
      <c r="Q12"/>
      <c r="R12" t="s">
        <v>1005</v>
      </c>
      <c r="S12"/>
      <c r="T12"/>
      <c r="U12"/>
      <c r="V12">
        <v>197</v>
      </c>
      <c r="W12" t="s">
        <v>8428</v>
      </c>
      <c r="X12"/>
      <c r="Y12" t="s">
        <v>11237</v>
      </c>
      <c r="Z12" t="s">
        <v>11283</v>
      </c>
      <c r="AA12" s="6" t="s">
        <v>15145</v>
      </c>
      <c r="AB12" t="s">
        <v>11272</v>
      </c>
      <c r="AC12">
        <v>2.5000000000000001E-2</v>
      </c>
      <c r="AD12" t="s">
        <v>8428</v>
      </c>
      <c r="AE12"/>
      <c r="AF12"/>
      <c r="AG12" s="330">
        <v>0.75</v>
      </c>
      <c r="AH12" t="s">
        <v>1419</v>
      </c>
    </row>
    <row r="13" spans="1:81" x14ac:dyDescent="0.25">
      <c r="A13" s="318" t="s">
        <v>11582</v>
      </c>
      <c r="B13" s="282" t="s">
        <v>15141</v>
      </c>
      <c r="C13" s="276" t="str">
        <f t="shared" si="0"/>
        <v>READINGS_TT1_M2013-5_2013-8</v>
      </c>
      <c r="E13" s="303" t="str">
        <f t="shared" si="1"/>
        <v>TT1_Data.zip</v>
      </c>
      <c r="F13" s="303" t="s">
        <v>15126</v>
      </c>
      <c r="G13" s="314">
        <v>41399</v>
      </c>
      <c r="H13" s="281">
        <f t="shared" si="2"/>
        <v>41399</v>
      </c>
      <c r="I13" s="315">
        <v>41501</v>
      </c>
      <c r="J13" s="211" t="s">
        <v>11788</v>
      </c>
      <c r="K13" s="24" t="s">
        <v>8639</v>
      </c>
      <c r="L13" s="211" t="s">
        <v>11787</v>
      </c>
      <c r="M13" s="211"/>
      <c r="N13" s="217">
        <v>41400</v>
      </c>
      <c r="O13" s="217">
        <v>41400</v>
      </c>
      <c r="P13"/>
      <c r="Q13"/>
      <c r="R13" t="s">
        <v>1005</v>
      </c>
      <c r="S13"/>
      <c r="T13"/>
      <c r="U13"/>
      <c r="V13">
        <v>197</v>
      </c>
      <c r="W13" t="s">
        <v>8428</v>
      </c>
      <c r="X13"/>
      <c r="Y13" t="s">
        <v>11237</v>
      </c>
      <c r="Z13" t="s">
        <v>11283</v>
      </c>
      <c r="AA13" s="6" t="s">
        <v>15145</v>
      </c>
      <c r="AB13" t="s">
        <v>11272</v>
      </c>
      <c r="AC13">
        <v>2.5000000000000001E-2</v>
      </c>
      <c r="AD13" t="s">
        <v>8428</v>
      </c>
      <c r="AE13"/>
      <c r="AF13"/>
      <c r="AG13" s="330">
        <v>0.91666666666666663</v>
      </c>
      <c r="AH13" t="s">
        <v>1419</v>
      </c>
    </row>
    <row r="14" spans="1:81" x14ac:dyDescent="0.25">
      <c r="A14" s="318" t="s">
        <v>11582</v>
      </c>
      <c r="B14" s="282" t="s">
        <v>15141</v>
      </c>
      <c r="C14" s="276" t="str">
        <f t="shared" si="0"/>
        <v>READINGS_TT1_M2013-5_2013-8</v>
      </c>
      <c r="E14" s="303" t="str">
        <f t="shared" si="1"/>
        <v>TT1_Data.zip</v>
      </c>
      <c r="F14" s="303" t="s">
        <v>15126</v>
      </c>
      <c r="G14" s="314">
        <v>41399</v>
      </c>
      <c r="H14" s="281">
        <f t="shared" si="2"/>
        <v>41399</v>
      </c>
      <c r="I14" s="315">
        <v>41501</v>
      </c>
      <c r="J14" s="211" t="s">
        <v>11788</v>
      </c>
      <c r="K14" s="24" t="s">
        <v>8639</v>
      </c>
      <c r="L14" s="211" t="s">
        <v>11787</v>
      </c>
      <c r="M14" s="211"/>
      <c r="N14" s="217">
        <v>41401</v>
      </c>
      <c r="O14" s="217">
        <v>41401</v>
      </c>
      <c r="P14"/>
      <c r="Q14"/>
      <c r="R14" t="s">
        <v>1005</v>
      </c>
      <c r="S14"/>
      <c r="T14"/>
      <c r="U14"/>
      <c r="V14">
        <v>198</v>
      </c>
      <c r="W14" t="s">
        <v>8428</v>
      </c>
      <c r="X14"/>
      <c r="Y14" t="s">
        <v>11237</v>
      </c>
      <c r="Z14" t="s">
        <v>11283</v>
      </c>
      <c r="AA14" s="6" t="s">
        <v>15145</v>
      </c>
      <c r="AB14" t="s">
        <v>11272</v>
      </c>
      <c r="AC14">
        <v>2.5000000000000001E-2</v>
      </c>
      <c r="AD14" t="s">
        <v>8428</v>
      </c>
      <c r="AE14"/>
      <c r="AF14"/>
      <c r="AG14" s="330">
        <v>8.3333333333333329E-2</v>
      </c>
      <c r="AH14" t="s">
        <v>1419</v>
      </c>
    </row>
    <row r="15" spans="1:81" x14ac:dyDescent="0.25">
      <c r="A15" s="318" t="s">
        <v>11582</v>
      </c>
      <c r="B15" s="282" t="s">
        <v>15141</v>
      </c>
      <c r="C15" s="276" t="str">
        <f t="shared" si="0"/>
        <v>READINGS_TT1_M2013-5_2013-8</v>
      </c>
      <c r="E15" s="303" t="str">
        <f t="shared" si="1"/>
        <v>TT1_Data.zip</v>
      </c>
      <c r="F15" s="303" t="s">
        <v>15126</v>
      </c>
      <c r="G15" s="314">
        <v>41399</v>
      </c>
      <c r="H15" s="281">
        <f t="shared" si="2"/>
        <v>41399</v>
      </c>
      <c r="I15" s="315">
        <v>41501</v>
      </c>
      <c r="J15" s="211" t="s">
        <v>11788</v>
      </c>
      <c r="K15" s="24" t="s">
        <v>8639</v>
      </c>
      <c r="L15" s="211" t="s">
        <v>11787</v>
      </c>
      <c r="M15" s="211"/>
      <c r="N15" s="217">
        <v>41401</v>
      </c>
      <c r="O15" s="217">
        <v>41401</v>
      </c>
      <c r="P15"/>
      <c r="Q15"/>
      <c r="R15" t="s">
        <v>1005</v>
      </c>
      <c r="S15"/>
      <c r="T15"/>
      <c r="U15"/>
      <c r="V15">
        <v>199</v>
      </c>
      <c r="W15" t="s">
        <v>8428</v>
      </c>
      <c r="X15"/>
      <c r="Y15" t="s">
        <v>11237</v>
      </c>
      <c r="Z15" t="s">
        <v>11283</v>
      </c>
      <c r="AA15" s="6" t="s">
        <v>15145</v>
      </c>
      <c r="AB15" t="s">
        <v>11272</v>
      </c>
      <c r="AC15">
        <v>2.5000000000000001E-2</v>
      </c>
      <c r="AD15" t="s">
        <v>8428</v>
      </c>
      <c r="AE15"/>
      <c r="AF15"/>
      <c r="AG15" s="330">
        <v>0.25</v>
      </c>
      <c r="AH15" t="s">
        <v>1419</v>
      </c>
    </row>
    <row r="16" spans="1:81" x14ac:dyDescent="0.25">
      <c r="A16" s="318" t="s">
        <v>11582</v>
      </c>
      <c r="B16" s="282" t="s">
        <v>15141</v>
      </c>
      <c r="C16" s="276" t="str">
        <f t="shared" si="0"/>
        <v>READINGS_TT1_M2013-5_2013-8</v>
      </c>
      <c r="E16" s="303" t="str">
        <f t="shared" si="1"/>
        <v>TT1_Data.zip</v>
      </c>
      <c r="F16" s="303" t="s">
        <v>15126</v>
      </c>
      <c r="G16" s="314">
        <v>41399</v>
      </c>
      <c r="H16" s="281">
        <f t="shared" si="2"/>
        <v>41399</v>
      </c>
      <c r="I16" s="315">
        <v>41501</v>
      </c>
      <c r="J16" s="211" t="s">
        <v>11788</v>
      </c>
      <c r="K16" s="24" t="s">
        <v>8639</v>
      </c>
      <c r="L16" s="211" t="s">
        <v>11787</v>
      </c>
      <c r="M16" s="211"/>
      <c r="N16" s="217">
        <v>41401</v>
      </c>
      <c r="O16" s="217">
        <v>41401</v>
      </c>
      <c r="P16"/>
      <c r="Q16"/>
      <c r="R16" t="s">
        <v>1005</v>
      </c>
      <c r="S16"/>
      <c r="T16"/>
      <c r="U16"/>
      <c r="V16">
        <v>196</v>
      </c>
      <c r="W16" t="s">
        <v>8428</v>
      </c>
      <c r="X16"/>
      <c r="Y16" t="s">
        <v>11237</v>
      </c>
      <c r="Z16" t="s">
        <v>11283</v>
      </c>
      <c r="AA16" s="6" t="s">
        <v>15145</v>
      </c>
      <c r="AB16" t="s">
        <v>11272</v>
      </c>
      <c r="AC16">
        <v>2.5000000000000001E-2</v>
      </c>
      <c r="AD16" t="s">
        <v>8428</v>
      </c>
      <c r="AE16"/>
      <c r="AF16"/>
      <c r="AG16" s="330">
        <v>0.41666666666666669</v>
      </c>
      <c r="AH16" t="s">
        <v>1419</v>
      </c>
    </row>
    <row r="17" spans="1:34" x14ac:dyDescent="0.25">
      <c r="A17" s="318" t="s">
        <v>11582</v>
      </c>
      <c r="B17" s="282" t="s">
        <v>15141</v>
      </c>
      <c r="C17" s="276" t="str">
        <f t="shared" si="0"/>
        <v>READINGS_TT1_M2013-5_2013-8</v>
      </c>
      <c r="E17" s="303" t="str">
        <f t="shared" si="1"/>
        <v>TT1_Data.zip</v>
      </c>
      <c r="F17" s="303" t="s">
        <v>15126</v>
      </c>
      <c r="G17" s="314">
        <v>41399</v>
      </c>
      <c r="H17" s="281">
        <f t="shared" si="2"/>
        <v>41399</v>
      </c>
      <c r="I17" s="315">
        <v>41501</v>
      </c>
      <c r="J17" s="211" t="s">
        <v>11788</v>
      </c>
      <c r="K17" s="24" t="s">
        <v>8639</v>
      </c>
      <c r="L17" s="211" t="s">
        <v>11787</v>
      </c>
      <c r="M17" s="211"/>
      <c r="N17" s="217">
        <v>41401</v>
      </c>
      <c r="O17" s="217">
        <v>41401</v>
      </c>
      <c r="P17"/>
      <c r="Q17"/>
      <c r="R17" t="s">
        <v>1005</v>
      </c>
      <c r="S17"/>
      <c r="T17"/>
      <c r="U17"/>
      <c r="V17">
        <v>195</v>
      </c>
      <c r="W17" t="s">
        <v>8428</v>
      </c>
      <c r="X17"/>
      <c r="Y17" t="s">
        <v>11237</v>
      </c>
      <c r="Z17" t="s">
        <v>11283</v>
      </c>
      <c r="AA17" s="6" t="s">
        <v>15145</v>
      </c>
      <c r="AB17" t="s">
        <v>11272</v>
      </c>
      <c r="AC17">
        <v>2.5000000000000001E-2</v>
      </c>
      <c r="AD17" t="s">
        <v>8428</v>
      </c>
      <c r="AE17"/>
      <c r="AF17"/>
      <c r="AG17" s="330">
        <v>0.58333333333333337</v>
      </c>
      <c r="AH17" t="s">
        <v>1419</v>
      </c>
    </row>
    <row r="18" spans="1:34" x14ac:dyDescent="0.25">
      <c r="A18" s="318" t="s">
        <v>11582</v>
      </c>
      <c r="B18" s="282" t="s">
        <v>15141</v>
      </c>
      <c r="C18" s="276" t="str">
        <f t="shared" si="0"/>
        <v>READINGS_TT1_M2013-5_2013-8</v>
      </c>
      <c r="E18" s="303" t="str">
        <f t="shared" si="1"/>
        <v>TT1_Data.zip</v>
      </c>
      <c r="F18" s="303" t="s">
        <v>15126</v>
      </c>
      <c r="G18" s="314">
        <v>41399</v>
      </c>
      <c r="H18" s="281">
        <f t="shared" si="2"/>
        <v>41399</v>
      </c>
      <c r="I18" s="315">
        <v>41501</v>
      </c>
      <c r="J18" s="211" t="s">
        <v>11788</v>
      </c>
      <c r="K18" s="24" t="s">
        <v>8639</v>
      </c>
      <c r="L18" s="211" t="s">
        <v>11787</v>
      </c>
      <c r="M18" s="211"/>
      <c r="N18" s="217">
        <v>41401</v>
      </c>
      <c r="O18" s="217">
        <v>41401</v>
      </c>
      <c r="P18"/>
      <c r="Q18"/>
      <c r="R18" t="s">
        <v>1005</v>
      </c>
      <c r="S18"/>
      <c r="T18"/>
      <c r="U18"/>
      <c r="V18">
        <v>190</v>
      </c>
      <c r="W18" t="s">
        <v>8428</v>
      </c>
      <c r="X18"/>
      <c r="Y18" t="s">
        <v>11237</v>
      </c>
      <c r="Z18" t="s">
        <v>11283</v>
      </c>
      <c r="AA18" s="6" t="s">
        <v>15145</v>
      </c>
      <c r="AB18" t="s">
        <v>11272</v>
      </c>
      <c r="AC18">
        <v>2.5000000000000001E-2</v>
      </c>
      <c r="AD18" t="s">
        <v>8428</v>
      </c>
      <c r="AE18"/>
      <c r="AF18"/>
      <c r="AG18" s="330">
        <v>0.75</v>
      </c>
      <c r="AH18" t="s">
        <v>1419</v>
      </c>
    </row>
    <row r="19" spans="1:34" x14ac:dyDescent="0.25">
      <c r="A19" s="318" t="s">
        <v>11582</v>
      </c>
      <c r="B19" s="282" t="s">
        <v>15141</v>
      </c>
      <c r="C19" s="276" t="str">
        <f t="shared" si="0"/>
        <v>READINGS_TT1_M2013-5_2013-8</v>
      </c>
      <c r="E19" s="303" t="str">
        <f t="shared" si="1"/>
        <v>TT1_Data.zip</v>
      </c>
      <c r="F19" s="303" t="s">
        <v>15126</v>
      </c>
      <c r="G19" s="314">
        <v>41399</v>
      </c>
      <c r="H19" s="281">
        <f t="shared" si="2"/>
        <v>41399</v>
      </c>
      <c r="I19" s="315">
        <v>41501</v>
      </c>
      <c r="J19" s="211" t="s">
        <v>11788</v>
      </c>
      <c r="K19" s="24" t="s">
        <v>8639</v>
      </c>
      <c r="L19" s="211" t="s">
        <v>11787</v>
      </c>
      <c r="M19" s="211"/>
      <c r="N19" s="217">
        <v>41401</v>
      </c>
      <c r="O19" s="217">
        <v>41401</v>
      </c>
      <c r="P19"/>
      <c r="Q19"/>
      <c r="R19" t="s">
        <v>1005</v>
      </c>
      <c r="S19"/>
      <c r="T19"/>
      <c r="U19"/>
      <c r="V19">
        <v>189</v>
      </c>
      <c r="W19" t="s">
        <v>8428</v>
      </c>
      <c r="X19"/>
      <c r="Y19" t="s">
        <v>11237</v>
      </c>
      <c r="Z19" t="s">
        <v>11283</v>
      </c>
      <c r="AA19" s="6" t="s">
        <v>15145</v>
      </c>
      <c r="AB19" t="s">
        <v>11272</v>
      </c>
      <c r="AC19">
        <v>2.5000000000000001E-2</v>
      </c>
      <c r="AD19" t="s">
        <v>8428</v>
      </c>
      <c r="AE19"/>
      <c r="AF19"/>
      <c r="AG19" s="330">
        <v>0.91666666666666663</v>
      </c>
      <c r="AH19" t="s">
        <v>1419</v>
      </c>
    </row>
    <row r="20" spans="1:34" x14ac:dyDescent="0.25">
      <c r="A20" s="211" t="s">
        <v>11582</v>
      </c>
      <c r="B20" s="6" t="s">
        <v>15141</v>
      </c>
      <c r="C20" s="276" t="str">
        <f t="shared" si="0"/>
        <v>READINGS_TT1_M2013-5_2013-8</v>
      </c>
      <c r="E20" s="303" t="str">
        <f t="shared" si="1"/>
        <v>TT1_Data.zip</v>
      </c>
      <c r="F20" s="214" t="s">
        <v>15126</v>
      </c>
      <c r="G20" s="314">
        <v>41399</v>
      </c>
      <c r="H20" s="281">
        <f t="shared" si="2"/>
        <v>41399</v>
      </c>
      <c r="I20" s="315">
        <v>41501</v>
      </c>
      <c r="J20" s="211" t="s">
        <v>11788</v>
      </c>
      <c r="K20" s="24" t="s">
        <v>8639</v>
      </c>
      <c r="L20" s="211" t="s">
        <v>11787</v>
      </c>
      <c r="M20" s="211"/>
      <c r="N20" s="217">
        <v>41402</v>
      </c>
      <c r="O20" s="217">
        <v>41402</v>
      </c>
      <c r="P20"/>
      <c r="Q20"/>
      <c r="R20" t="s">
        <v>1005</v>
      </c>
      <c r="S20"/>
      <c r="T20"/>
      <c r="U20"/>
      <c r="V20">
        <v>192</v>
      </c>
      <c r="W20" t="s">
        <v>8428</v>
      </c>
      <c r="X20"/>
      <c r="Y20" t="s">
        <v>11237</v>
      </c>
      <c r="Z20" t="s">
        <v>11283</v>
      </c>
      <c r="AA20" s="6" t="s">
        <v>15145</v>
      </c>
      <c r="AB20" t="s">
        <v>11272</v>
      </c>
      <c r="AC20">
        <v>2.5000000000000001E-2</v>
      </c>
      <c r="AD20" t="s">
        <v>8428</v>
      </c>
      <c r="AE20" s="333"/>
      <c r="AF20" s="253"/>
      <c r="AG20" s="330">
        <v>8.3333333333333329E-2</v>
      </c>
      <c r="AH20" t="s">
        <v>1419</v>
      </c>
    </row>
    <row r="21" spans="1:34" x14ac:dyDescent="0.25">
      <c r="A21" s="211" t="s">
        <v>11582</v>
      </c>
      <c r="B21" s="6" t="s">
        <v>15141</v>
      </c>
      <c r="C21" s="276" t="str">
        <f t="shared" ref="C21:C84" si="3">"READINGS_"&amp;B21&amp;"_M"&amp;YEAR(H21)&amp;"-"&amp;MONTH(H21)&amp;"_"&amp;YEAR(I21)&amp;"-"&amp;MONTH(I21)</f>
        <v>READINGS_TT1_M2013-5_2013-8</v>
      </c>
      <c r="E21" s="303" t="str">
        <f t="shared" ref="E21:E84" si="4">B21&amp;"_Data.zip"</f>
        <v>TT1_Data.zip</v>
      </c>
      <c r="F21" s="214" t="s">
        <v>15126</v>
      </c>
      <c r="G21" s="314">
        <v>41399</v>
      </c>
      <c r="H21" s="281">
        <f t="shared" si="2"/>
        <v>41399</v>
      </c>
      <c r="I21" s="315">
        <v>41501</v>
      </c>
      <c r="J21" s="211" t="s">
        <v>11788</v>
      </c>
      <c r="K21" s="24" t="s">
        <v>8639</v>
      </c>
      <c r="L21" s="211" t="s">
        <v>11787</v>
      </c>
      <c r="M21" s="211"/>
      <c r="N21" s="217">
        <v>41402</v>
      </c>
      <c r="O21" s="217">
        <v>41402</v>
      </c>
      <c r="P21"/>
      <c r="R21" t="s">
        <v>1005</v>
      </c>
      <c r="V21">
        <v>193</v>
      </c>
      <c r="W21" t="s">
        <v>8428</v>
      </c>
      <c r="Y21" t="s">
        <v>11237</v>
      </c>
      <c r="Z21" t="s">
        <v>11283</v>
      </c>
      <c r="AA21" s="6" t="s">
        <v>15145</v>
      </c>
      <c r="AB21" t="s">
        <v>11272</v>
      </c>
      <c r="AC21">
        <v>2.5000000000000001E-2</v>
      </c>
      <c r="AD21" t="s">
        <v>8428</v>
      </c>
      <c r="AE21"/>
      <c r="AF21"/>
      <c r="AG21" s="330">
        <v>0.25</v>
      </c>
      <c r="AH21" t="s">
        <v>1419</v>
      </c>
    </row>
    <row r="22" spans="1:34" x14ac:dyDescent="0.25">
      <c r="A22" s="211" t="s">
        <v>11582</v>
      </c>
      <c r="B22" s="6" t="s">
        <v>15141</v>
      </c>
      <c r="C22" s="276" t="str">
        <f t="shared" si="3"/>
        <v>READINGS_TT1_M2013-5_2013-8</v>
      </c>
      <c r="E22" s="303" t="str">
        <f t="shared" si="4"/>
        <v>TT1_Data.zip</v>
      </c>
      <c r="F22" s="214" t="s">
        <v>15126</v>
      </c>
      <c r="G22" s="314">
        <v>41399</v>
      </c>
      <c r="H22" s="281">
        <f t="shared" si="2"/>
        <v>41399</v>
      </c>
      <c r="I22" s="315">
        <v>41501</v>
      </c>
      <c r="J22" s="211" t="s">
        <v>11788</v>
      </c>
      <c r="K22" s="24" t="s">
        <v>8639</v>
      </c>
      <c r="L22" s="211" t="s">
        <v>11787</v>
      </c>
      <c r="M22" s="211"/>
      <c r="N22" s="217">
        <v>41402</v>
      </c>
      <c r="O22" s="217">
        <v>41402</v>
      </c>
      <c r="P22"/>
      <c r="R22" t="s">
        <v>1005</v>
      </c>
      <c r="V22">
        <v>194</v>
      </c>
      <c r="W22" t="s">
        <v>8428</v>
      </c>
      <c r="Y22" t="s">
        <v>11237</v>
      </c>
      <c r="Z22" t="s">
        <v>11283</v>
      </c>
      <c r="AA22" s="6" t="s">
        <v>15145</v>
      </c>
      <c r="AB22" t="s">
        <v>11272</v>
      </c>
      <c r="AC22">
        <v>2.5000000000000001E-2</v>
      </c>
      <c r="AD22" t="s">
        <v>8428</v>
      </c>
      <c r="AE22"/>
      <c r="AF22"/>
      <c r="AG22" s="330">
        <v>0.41666666666666669</v>
      </c>
      <c r="AH22" t="s">
        <v>1419</v>
      </c>
    </row>
    <row r="23" spans="1:34" x14ac:dyDescent="0.25">
      <c r="A23" s="211" t="s">
        <v>11582</v>
      </c>
      <c r="B23" s="6" t="s">
        <v>15141</v>
      </c>
      <c r="C23" s="276" t="str">
        <f t="shared" si="3"/>
        <v>READINGS_TT1_M2013-5_2013-8</v>
      </c>
      <c r="E23" s="303" t="str">
        <f t="shared" si="4"/>
        <v>TT1_Data.zip</v>
      </c>
      <c r="F23" s="214" t="s">
        <v>15126</v>
      </c>
      <c r="G23" s="314">
        <v>41399</v>
      </c>
      <c r="H23" s="281">
        <f t="shared" si="2"/>
        <v>41399</v>
      </c>
      <c r="I23" s="315">
        <v>41501</v>
      </c>
      <c r="J23" s="211" t="s">
        <v>11788</v>
      </c>
      <c r="K23" s="24" t="s">
        <v>8639</v>
      </c>
      <c r="L23" s="211" t="s">
        <v>11787</v>
      </c>
      <c r="M23" s="211"/>
      <c r="N23" s="217">
        <v>41402</v>
      </c>
      <c r="O23" s="217">
        <v>41402</v>
      </c>
      <c r="P23"/>
      <c r="R23" t="s">
        <v>1005</v>
      </c>
      <c r="V23">
        <v>194</v>
      </c>
      <c r="W23" t="s">
        <v>8428</v>
      </c>
      <c r="Y23" t="s">
        <v>11237</v>
      </c>
      <c r="Z23" t="s">
        <v>11283</v>
      </c>
      <c r="AA23" s="6" t="s">
        <v>15145</v>
      </c>
      <c r="AB23" t="s">
        <v>11272</v>
      </c>
      <c r="AC23">
        <v>2.5000000000000001E-2</v>
      </c>
      <c r="AD23" t="s">
        <v>8428</v>
      </c>
      <c r="AE23"/>
      <c r="AF23"/>
      <c r="AG23" s="330">
        <v>0.58333333333333337</v>
      </c>
      <c r="AH23" t="s">
        <v>1419</v>
      </c>
    </row>
    <row r="24" spans="1:34" x14ac:dyDescent="0.25">
      <c r="A24" s="211" t="s">
        <v>11582</v>
      </c>
      <c r="B24" s="6" t="s">
        <v>15141</v>
      </c>
      <c r="C24" s="276" t="str">
        <f t="shared" si="3"/>
        <v>READINGS_TT1_M2013-5_2013-8</v>
      </c>
      <c r="E24" s="303" t="str">
        <f t="shared" si="4"/>
        <v>TT1_Data.zip</v>
      </c>
      <c r="F24" s="214" t="s">
        <v>15126</v>
      </c>
      <c r="G24" s="314">
        <v>41399</v>
      </c>
      <c r="H24" s="281">
        <f t="shared" si="2"/>
        <v>41399</v>
      </c>
      <c r="I24" s="315">
        <v>41501</v>
      </c>
      <c r="J24" s="211" t="s">
        <v>11788</v>
      </c>
      <c r="K24" s="24" t="s">
        <v>8639</v>
      </c>
      <c r="L24" s="211" t="s">
        <v>11787</v>
      </c>
      <c r="M24" s="211"/>
      <c r="N24" s="217">
        <v>41402</v>
      </c>
      <c r="O24" s="217">
        <v>41402</v>
      </c>
      <c r="P24"/>
      <c r="R24" t="s">
        <v>1005</v>
      </c>
      <c r="V24">
        <v>194</v>
      </c>
      <c r="W24" t="s">
        <v>8428</v>
      </c>
      <c r="Y24" t="s">
        <v>11237</v>
      </c>
      <c r="Z24" t="s">
        <v>11283</v>
      </c>
      <c r="AA24" s="6" t="s">
        <v>15145</v>
      </c>
      <c r="AB24" t="s">
        <v>11272</v>
      </c>
      <c r="AC24">
        <v>2.5000000000000001E-2</v>
      </c>
      <c r="AD24" t="s">
        <v>8428</v>
      </c>
      <c r="AE24"/>
      <c r="AF24" s="6"/>
      <c r="AG24" s="330">
        <v>0.75</v>
      </c>
      <c r="AH24" t="s">
        <v>1419</v>
      </c>
    </row>
    <row r="25" spans="1:34" x14ac:dyDescent="0.25">
      <c r="A25" s="211" t="s">
        <v>11582</v>
      </c>
      <c r="B25" s="6" t="s">
        <v>15141</v>
      </c>
      <c r="C25" s="276" t="str">
        <f t="shared" si="3"/>
        <v>READINGS_TT1_M2013-5_2013-8</v>
      </c>
      <c r="E25" s="303" t="str">
        <f t="shared" si="4"/>
        <v>TT1_Data.zip</v>
      </c>
      <c r="F25" s="214" t="s">
        <v>15126</v>
      </c>
      <c r="G25" s="314">
        <v>41399</v>
      </c>
      <c r="H25" s="281">
        <f t="shared" si="2"/>
        <v>41399</v>
      </c>
      <c r="I25" s="315">
        <v>41501</v>
      </c>
      <c r="J25" s="211" t="s">
        <v>11788</v>
      </c>
      <c r="K25" s="24" t="s">
        <v>8639</v>
      </c>
      <c r="L25" s="211" t="s">
        <v>11787</v>
      </c>
      <c r="M25" s="211"/>
      <c r="N25" s="217">
        <v>41402</v>
      </c>
      <c r="O25" s="217">
        <v>41402</v>
      </c>
      <c r="P25"/>
      <c r="R25" t="s">
        <v>1005</v>
      </c>
      <c r="V25">
        <v>195</v>
      </c>
      <c r="W25" t="s">
        <v>8428</v>
      </c>
      <c r="Y25" t="s">
        <v>11237</v>
      </c>
      <c r="Z25" t="s">
        <v>11283</v>
      </c>
      <c r="AA25" s="6" t="s">
        <v>15145</v>
      </c>
      <c r="AB25" t="s">
        <v>11272</v>
      </c>
      <c r="AC25">
        <v>2.5000000000000001E-2</v>
      </c>
      <c r="AD25" t="s">
        <v>8428</v>
      </c>
      <c r="AG25" s="330">
        <v>0.91666666666666663</v>
      </c>
      <c r="AH25" t="s">
        <v>1419</v>
      </c>
    </row>
    <row r="26" spans="1:34" x14ac:dyDescent="0.25">
      <c r="A26" s="211" t="s">
        <v>11582</v>
      </c>
      <c r="B26" s="6" t="s">
        <v>15141</v>
      </c>
      <c r="C26" s="276" t="str">
        <f t="shared" si="3"/>
        <v>READINGS_TT1_M2013-5_2013-8</v>
      </c>
      <c r="E26" s="303" t="str">
        <f t="shared" si="4"/>
        <v>TT1_Data.zip</v>
      </c>
      <c r="F26" s="214" t="s">
        <v>15126</v>
      </c>
      <c r="G26" s="314">
        <v>41399</v>
      </c>
      <c r="H26" s="281">
        <f t="shared" si="2"/>
        <v>41399</v>
      </c>
      <c r="I26" s="315">
        <v>41501</v>
      </c>
      <c r="J26" s="211" t="s">
        <v>11788</v>
      </c>
      <c r="K26" s="24" t="s">
        <v>8639</v>
      </c>
      <c r="L26" s="211" t="s">
        <v>11787</v>
      </c>
      <c r="M26" s="211"/>
      <c r="N26" s="217">
        <v>41403</v>
      </c>
      <c r="O26" s="217">
        <v>41403</v>
      </c>
      <c r="P26"/>
      <c r="R26" t="s">
        <v>1005</v>
      </c>
      <c r="V26">
        <v>192</v>
      </c>
      <c r="W26" t="s">
        <v>8428</v>
      </c>
      <c r="Y26" t="s">
        <v>11237</v>
      </c>
      <c r="Z26" t="s">
        <v>11283</v>
      </c>
      <c r="AA26" s="6" t="s">
        <v>15145</v>
      </c>
      <c r="AB26" t="s">
        <v>11272</v>
      </c>
      <c r="AC26">
        <v>2.5000000000000001E-2</v>
      </c>
      <c r="AD26" t="s">
        <v>8428</v>
      </c>
      <c r="AG26" s="330">
        <v>8.3333333333333329E-2</v>
      </c>
      <c r="AH26" t="s">
        <v>1419</v>
      </c>
    </row>
    <row r="27" spans="1:34" x14ac:dyDescent="0.25">
      <c r="A27" s="211" t="s">
        <v>11582</v>
      </c>
      <c r="B27" s="6" t="s">
        <v>15141</v>
      </c>
      <c r="C27" s="276" t="str">
        <f t="shared" si="3"/>
        <v>READINGS_TT1_M2013-5_2013-8</v>
      </c>
      <c r="E27" s="303" t="str">
        <f t="shared" si="4"/>
        <v>TT1_Data.zip</v>
      </c>
      <c r="F27" s="214" t="s">
        <v>15126</v>
      </c>
      <c r="G27" s="314">
        <v>41399</v>
      </c>
      <c r="H27" s="281">
        <f t="shared" si="2"/>
        <v>41399</v>
      </c>
      <c r="I27" s="315">
        <v>41501</v>
      </c>
      <c r="J27" s="211" t="s">
        <v>11788</v>
      </c>
      <c r="K27" s="24" t="s">
        <v>8639</v>
      </c>
      <c r="L27" s="211" t="s">
        <v>11787</v>
      </c>
      <c r="M27" s="211"/>
      <c r="N27" s="217">
        <v>41403</v>
      </c>
      <c r="O27" s="217">
        <v>41403</v>
      </c>
      <c r="P27"/>
      <c r="R27" t="s">
        <v>1005</v>
      </c>
      <c r="V27">
        <v>191</v>
      </c>
      <c r="W27" t="s">
        <v>8428</v>
      </c>
      <c r="Y27" t="s">
        <v>11237</v>
      </c>
      <c r="Z27" t="s">
        <v>11283</v>
      </c>
      <c r="AA27" s="6" t="s">
        <v>15145</v>
      </c>
      <c r="AB27" t="s">
        <v>11272</v>
      </c>
      <c r="AC27">
        <v>2.5000000000000001E-2</v>
      </c>
      <c r="AD27" t="s">
        <v>8428</v>
      </c>
      <c r="AG27" s="330">
        <v>0.25</v>
      </c>
      <c r="AH27" t="s">
        <v>1419</v>
      </c>
    </row>
    <row r="28" spans="1:34" x14ac:dyDescent="0.25">
      <c r="A28" s="211" t="s">
        <v>11582</v>
      </c>
      <c r="B28" s="6" t="s">
        <v>15141</v>
      </c>
      <c r="C28" s="276" t="str">
        <f t="shared" si="3"/>
        <v>READINGS_TT1_M2013-5_2013-8</v>
      </c>
      <c r="E28" s="303" t="str">
        <f t="shared" si="4"/>
        <v>TT1_Data.zip</v>
      </c>
      <c r="F28" s="214" t="s">
        <v>15126</v>
      </c>
      <c r="G28" s="314">
        <v>41399</v>
      </c>
      <c r="H28" s="281">
        <f t="shared" si="2"/>
        <v>41399</v>
      </c>
      <c r="I28" s="315">
        <v>41501</v>
      </c>
      <c r="J28" s="211" t="s">
        <v>11788</v>
      </c>
      <c r="K28" s="24" t="s">
        <v>8639</v>
      </c>
      <c r="L28" s="211" t="s">
        <v>11787</v>
      </c>
      <c r="M28" s="211"/>
      <c r="N28" s="217">
        <v>41403</v>
      </c>
      <c r="O28" s="217">
        <v>41403</v>
      </c>
      <c r="R28" t="s">
        <v>1005</v>
      </c>
      <c r="V28">
        <v>187</v>
      </c>
      <c r="W28" t="s">
        <v>8428</v>
      </c>
      <c r="Y28" t="s">
        <v>11237</v>
      </c>
      <c r="Z28" t="s">
        <v>11283</v>
      </c>
      <c r="AA28" s="6" t="s">
        <v>15145</v>
      </c>
      <c r="AB28" t="s">
        <v>11272</v>
      </c>
      <c r="AC28">
        <v>2.5000000000000001E-2</v>
      </c>
      <c r="AD28" t="s">
        <v>8428</v>
      </c>
      <c r="AG28" s="330">
        <v>0.41666666666666669</v>
      </c>
      <c r="AH28" t="s">
        <v>1419</v>
      </c>
    </row>
    <row r="29" spans="1:34" x14ac:dyDescent="0.25">
      <c r="A29" s="211" t="s">
        <v>11582</v>
      </c>
      <c r="B29" s="6" t="s">
        <v>15141</v>
      </c>
      <c r="C29" s="276" t="str">
        <f t="shared" si="3"/>
        <v>READINGS_TT1_M2013-5_2013-8</v>
      </c>
      <c r="E29" s="303" t="str">
        <f t="shared" si="4"/>
        <v>TT1_Data.zip</v>
      </c>
      <c r="F29" s="214" t="s">
        <v>15126</v>
      </c>
      <c r="G29" s="314">
        <v>41399</v>
      </c>
      <c r="H29" s="281">
        <f t="shared" si="2"/>
        <v>41399</v>
      </c>
      <c r="I29" s="315">
        <v>41501</v>
      </c>
      <c r="J29" s="211" t="s">
        <v>11788</v>
      </c>
      <c r="K29" s="24" t="s">
        <v>8639</v>
      </c>
      <c r="L29" s="211" t="s">
        <v>11787</v>
      </c>
      <c r="M29" s="211"/>
      <c r="N29" s="217">
        <v>41403</v>
      </c>
      <c r="O29" s="217">
        <v>41403</v>
      </c>
      <c r="R29" t="s">
        <v>1005</v>
      </c>
      <c r="V29">
        <v>189</v>
      </c>
      <c r="W29" t="s">
        <v>8428</v>
      </c>
      <c r="Y29" t="s">
        <v>11237</v>
      </c>
      <c r="Z29" t="s">
        <v>11283</v>
      </c>
      <c r="AA29" s="6" t="s">
        <v>15145</v>
      </c>
      <c r="AB29" t="s">
        <v>11272</v>
      </c>
      <c r="AC29">
        <v>2.5000000000000001E-2</v>
      </c>
      <c r="AD29" t="s">
        <v>8428</v>
      </c>
      <c r="AG29" s="330">
        <v>0.58333333333333337</v>
      </c>
      <c r="AH29" t="s">
        <v>1419</v>
      </c>
    </row>
    <row r="30" spans="1:34" x14ac:dyDescent="0.25">
      <c r="A30" s="211" t="s">
        <v>11582</v>
      </c>
      <c r="B30" s="6" t="s">
        <v>15141</v>
      </c>
      <c r="C30" s="276" t="str">
        <f t="shared" si="3"/>
        <v>READINGS_TT1_M2013-5_2013-8</v>
      </c>
      <c r="E30" s="303" t="str">
        <f t="shared" si="4"/>
        <v>TT1_Data.zip</v>
      </c>
      <c r="F30" s="214" t="s">
        <v>15126</v>
      </c>
      <c r="G30" s="314">
        <v>41399</v>
      </c>
      <c r="H30" s="281">
        <f t="shared" si="2"/>
        <v>41399</v>
      </c>
      <c r="I30" s="315">
        <v>41501</v>
      </c>
      <c r="J30" s="211" t="s">
        <v>11788</v>
      </c>
      <c r="K30" s="24" t="s">
        <v>8639</v>
      </c>
      <c r="L30" s="211" t="s">
        <v>11787</v>
      </c>
      <c r="M30" s="211"/>
      <c r="N30" s="217">
        <v>41403</v>
      </c>
      <c r="O30" s="217">
        <v>41403</v>
      </c>
      <c r="R30" t="s">
        <v>1005</v>
      </c>
      <c r="V30">
        <v>191</v>
      </c>
      <c r="W30" t="s">
        <v>8428</v>
      </c>
      <c r="Y30" t="s">
        <v>11237</v>
      </c>
      <c r="Z30" t="s">
        <v>11283</v>
      </c>
      <c r="AA30" s="6" t="s">
        <v>15145</v>
      </c>
      <c r="AB30" t="s">
        <v>11272</v>
      </c>
      <c r="AC30">
        <v>2.5000000000000001E-2</v>
      </c>
      <c r="AD30" t="s">
        <v>8428</v>
      </c>
      <c r="AG30" s="330">
        <v>0.75</v>
      </c>
      <c r="AH30" t="s">
        <v>1419</v>
      </c>
    </row>
    <row r="31" spans="1:34" x14ac:dyDescent="0.25">
      <c r="A31" s="211" t="s">
        <v>11582</v>
      </c>
      <c r="B31" s="6" t="s">
        <v>15141</v>
      </c>
      <c r="C31" s="276" t="str">
        <f t="shared" si="3"/>
        <v>READINGS_TT1_M2013-5_2013-8</v>
      </c>
      <c r="E31" s="303" t="str">
        <f t="shared" si="4"/>
        <v>TT1_Data.zip</v>
      </c>
      <c r="F31" s="214" t="s">
        <v>15126</v>
      </c>
      <c r="G31" s="314">
        <v>41399</v>
      </c>
      <c r="H31" s="281">
        <f t="shared" si="2"/>
        <v>41399</v>
      </c>
      <c r="I31" s="315">
        <v>41501</v>
      </c>
      <c r="J31" s="211" t="s">
        <v>11788</v>
      </c>
      <c r="K31" s="24" t="s">
        <v>8639</v>
      </c>
      <c r="L31" s="211" t="s">
        <v>11787</v>
      </c>
      <c r="M31" s="211"/>
      <c r="N31" s="217">
        <v>41403</v>
      </c>
      <c r="O31" s="217">
        <v>41403</v>
      </c>
      <c r="R31" t="s">
        <v>1005</v>
      </c>
      <c r="V31">
        <v>192</v>
      </c>
      <c r="W31" t="s">
        <v>8428</v>
      </c>
      <c r="Y31" t="s">
        <v>11237</v>
      </c>
      <c r="Z31" t="s">
        <v>11283</v>
      </c>
      <c r="AA31" s="6" t="s">
        <v>15145</v>
      </c>
      <c r="AB31" t="s">
        <v>11272</v>
      </c>
      <c r="AC31">
        <v>2.5000000000000001E-2</v>
      </c>
      <c r="AD31" t="s">
        <v>8428</v>
      </c>
      <c r="AG31" s="330">
        <v>0.91666666666666663</v>
      </c>
      <c r="AH31" t="s">
        <v>1419</v>
      </c>
    </row>
    <row r="32" spans="1:34" x14ac:dyDescent="0.25">
      <c r="A32" s="211" t="s">
        <v>11582</v>
      </c>
      <c r="B32" s="6" t="s">
        <v>15141</v>
      </c>
      <c r="C32" s="276" t="str">
        <f t="shared" si="3"/>
        <v>READINGS_TT1_M2013-5_2013-8</v>
      </c>
      <c r="E32" s="303" t="str">
        <f t="shared" si="4"/>
        <v>TT1_Data.zip</v>
      </c>
      <c r="F32" s="214" t="s">
        <v>15126</v>
      </c>
      <c r="G32" s="314">
        <v>41399</v>
      </c>
      <c r="H32" s="281">
        <f t="shared" si="2"/>
        <v>41399</v>
      </c>
      <c r="I32" s="315">
        <v>41501</v>
      </c>
      <c r="J32" s="211" t="s">
        <v>11788</v>
      </c>
      <c r="K32" s="24" t="s">
        <v>8639</v>
      </c>
      <c r="L32" s="211" t="s">
        <v>11787</v>
      </c>
      <c r="M32" s="211"/>
      <c r="N32" s="217">
        <v>41404</v>
      </c>
      <c r="O32" s="217">
        <v>41404</v>
      </c>
      <c r="R32" t="s">
        <v>1005</v>
      </c>
      <c r="V32">
        <v>193</v>
      </c>
      <c r="W32" t="s">
        <v>8428</v>
      </c>
      <c r="Y32" t="s">
        <v>11237</v>
      </c>
      <c r="Z32" t="s">
        <v>11283</v>
      </c>
      <c r="AA32" s="6" t="s">
        <v>15145</v>
      </c>
      <c r="AB32" t="s">
        <v>11272</v>
      </c>
      <c r="AC32">
        <v>2.5000000000000001E-2</v>
      </c>
      <c r="AD32" t="s">
        <v>8428</v>
      </c>
      <c r="AG32" s="330">
        <v>8.3333333333333329E-2</v>
      </c>
      <c r="AH32" t="s">
        <v>1419</v>
      </c>
    </row>
    <row r="33" spans="1:34" x14ac:dyDescent="0.25">
      <c r="A33" s="211" t="s">
        <v>11582</v>
      </c>
      <c r="B33" s="6" t="s">
        <v>15141</v>
      </c>
      <c r="C33" s="276" t="str">
        <f t="shared" si="3"/>
        <v>READINGS_TT1_M2013-5_2013-8</v>
      </c>
      <c r="E33" s="303" t="str">
        <f t="shared" si="4"/>
        <v>TT1_Data.zip</v>
      </c>
      <c r="F33" s="214" t="s">
        <v>15126</v>
      </c>
      <c r="G33" s="314">
        <v>41399</v>
      </c>
      <c r="H33" s="281">
        <f t="shared" si="2"/>
        <v>41399</v>
      </c>
      <c r="I33" s="315">
        <v>41501</v>
      </c>
      <c r="J33" s="211" t="s">
        <v>11788</v>
      </c>
      <c r="K33" s="24" t="s">
        <v>8639</v>
      </c>
      <c r="L33" s="211" t="s">
        <v>11787</v>
      </c>
      <c r="M33" s="211"/>
      <c r="N33" s="217">
        <v>41404</v>
      </c>
      <c r="O33" s="217">
        <v>41404</v>
      </c>
      <c r="R33" t="s">
        <v>1005</v>
      </c>
      <c r="V33">
        <v>194</v>
      </c>
      <c r="W33" t="s">
        <v>8428</v>
      </c>
      <c r="Y33" t="s">
        <v>11237</v>
      </c>
      <c r="Z33" t="s">
        <v>11283</v>
      </c>
      <c r="AA33" s="6" t="s">
        <v>15145</v>
      </c>
      <c r="AB33" t="s">
        <v>11272</v>
      </c>
      <c r="AC33">
        <v>2.5000000000000001E-2</v>
      </c>
      <c r="AD33" t="s">
        <v>8428</v>
      </c>
      <c r="AG33" s="330">
        <v>0.25</v>
      </c>
      <c r="AH33" t="s">
        <v>1419</v>
      </c>
    </row>
    <row r="34" spans="1:34" x14ac:dyDescent="0.25">
      <c r="A34" s="211" t="s">
        <v>11582</v>
      </c>
      <c r="B34" s="6" t="s">
        <v>15141</v>
      </c>
      <c r="C34" s="276" t="str">
        <f t="shared" si="3"/>
        <v>READINGS_TT1_M2013-5_2013-8</v>
      </c>
      <c r="E34" s="303" t="str">
        <f t="shared" si="4"/>
        <v>TT1_Data.zip</v>
      </c>
      <c r="F34" s="214" t="s">
        <v>15126</v>
      </c>
      <c r="G34" s="314">
        <v>41399</v>
      </c>
      <c r="H34" s="281">
        <f t="shared" si="2"/>
        <v>41399</v>
      </c>
      <c r="I34" s="315">
        <v>41501</v>
      </c>
      <c r="J34" s="211" t="s">
        <v>11788</v>
      </c>
      <c r="K34" s="24" t="s">
        <v>8639</v>
      </c>
      <c r="L34" s="211" t="s">
        <v>11787</v>
      </c>
      <c r="M34" s="211"/>
      <c r="N34" s="217">
        <v>41404</v>
      </c>
      <c r="O34" s="217">
        <v>41404</v>
      </c>
      <c r="R34" t="s">
        <v>1005</v>
      </c>
      <c r="V34">
        <v>193</v>
      </c>
      <c r="W34" t="s">
        <v>8428</v>
      </c>
      <c r="Y34" t="s">
        <v>11237</v>
      </c>
      <c r="Z34" t="s">
        <v>11283</v>
      </c>
      <c r="AA34" s="6" t="s">
        <v>15145</v>
      </c>
      <c r="AB34" t="s">
        <v>11272</v>
      </c>
      <c r="AC34">
        <v>2.5000000000000001E-2</v>
      </c>
      <c r="AD34" t="s">
        <v>8428</v>
      </c>
      <c r="AG34" s="330">
        <v>0.41666666666666669</v>
      </c>
      <c r="AH34" t="s">
        <v>1419</v>
      </c>
    </row>
    <row r="35" spans="1:34" x14ac:dyDescent="0.25">
      <c r="A35" s="211" t="s">
        <v>11582</v>
      </c>
      <c r="B35" s="6" t="s">
        <v>15141</v>
      </c>
      <c r="C35" s="276" t="str">
        <f t="shared" si="3"/>
        <v>READINGS_TT1_M2013-5_2013-8</v>
      </c>
      <c r="E35" s="303" t="str">
        <f t="shared" si="4"/>
        <v>TT1_Data.zip</v>
      </c>
      <c r="F35" s="214" t="s">
        <v>15126</v>
      </c>
      <c r="G35" s="314">
        <v>41399</v>
      </c>
      <c r="H35" s="281">
        <f t="shared" si="2"/>
        <v>41399</v>
      </c>
      <c r="I35" s="315">
        <v>41501</v>
      </c>
      <c r="J35" s="211" t="s">
        <v>11788</v>
      </c>
      <c r="K35" s="24" t="s">
        <v>8639</v>
      </c>
      <c r="L35" s="211" t="s">
        <v>11787</v>
      </c>
      <c r="M35" s="211"/>
      <c r="N35" s="217">
        <v>41404</v>
      </c>
      <c r="O35" s="217">
        <v>41404</v>
      </c>
      <c r="R35" t="s">
        <v>1005</v>
      </c>
      <c r="V35">
        <v>192</v>
      </c>
      <c r="W35" t="s">
        <v>8428</v>
      </c>
      <c r="Y35" t="s">
        <v>11237</v>
      </c>
      <c r="Z35" t="s">
        <v>11283</v>
      </c>
      <c r="AA35" s="6" t="s">
        <v>15145</v>
      </c>
      <c r="AB35" t="s">
        <v>11272</v>
      </c>
      <c r="AC35">
        <v>2.5000000000000001E-2</v>
      </c>
      <c r="AD35" t="s">
        <v>8428</v>
      </c>
      <c r="AG35" s="330">
        <v>0.58333333333333337</v>
      </c>
      <c r="AH35" t="s">
        <v>1419</v>
      </c>
    </row>
    <row r="36" spans="1:34" x14ac:dyDescent="0.25">
      <c r="A36" s="211" t="s">
        <v>11582</v>
      </c>
      <c r="B36" s="6" t="s">
        <v>15141</v>
      </c>
      <c r="C36" s="276" t="str">
        <f t="shared" si="3"/>
        <v>READINGS_TT1_M2013-5_2013-8</v>
      </c>
      <c r="E36" s="303" t="str">
        <f t="shared" si="4"/>
        <v>TT1_Data.zip</v>
      </c>
      <c r="F36" s="214" t="s">
        <v>15126</v>
      </c>
      <c r="G36" s="314">
        <v>41399</v>
      </c>
      <c r="H36" s="281">
        <f t="shared" si="2"/>
        <v>41399</v>
      </c>
      <c r="I36" s="315">
        <v>41501</v>
      </c>
      <c r="J36" s="211" t="s">
        <v>11788</v>
      </c>
      <c r="K36" s="24" t="s">
        <v>8639</v>
      </c>
      <c r="L36" s="211" t="s">
        <v>11787</v>
      </c>
      <c r="M36" s="211"/>
      <c r="N36" s="217">
        <v>41404</v>
      </c>
      <c r="O36" s="217">
        <v>41404</v>
      </c>
      <c r="R36" t="s">
        <v>1005</v>
      </c>
      <c r="V36">
        <v>192</v>
      </c>
      <c r="W36" t="s">
        <v>8428</v>
      </c>
      <c r="Y36" t="s">
        <v>11237</v>
      </c>
      <c r="Z36" t="s">
        <v>11283</v>
      </c>
      <c r="AA36" s="6" t="s">
        <v>15145</v>
      </c>
      <c r="AB36" t="s">
        <v>11272</v>
      </c>
      <c r="AC36">
        <v>2.5000000000000001E-2</v>
      </c>
      <c r="AD36" t="s">
        <v>8428</v>
      </c>
      <c r="AG36" s="330">
        <v>0.75</v>
      </c>
      <c r="AH36" t="s">
        <v>1419</v>
      </c>
    </row>
    <row r="37" spans="1:34" x14ac:dyDescent="0.25">
      <c r="A37" s="211" t="s">
        <v>11582</v>
      </c>
      <c r="B37" s="6" t="s">
        <v>15141</v>
      </c>
      <c r="C37" s="276" t="str">
        <f t="shared" si="3"/>
        <v>READINGS_TT1_M2013-5_2013-8</v>
      </c>
      <c r="E37" s="303" t="str">
        <f t="shared" si="4"/>
        <v>TT1_Data.zip</v>
      </c>
      <c r="F37" s="214" t="s">
        <v>15126</v>
      </c>
      <c r="G37" s="314">
        <v>41399</v>
      </c>
      <c r="H37" s="281">
        <f t="shared" si="2"/>
        <v>41399</v>
      </c>
      <c r="I37" s="315">
        <v>41501</v>
      </c>
      <c r="J37" s="211" t="s">
        <v>11788</v>
      </c>
      <c r="K37" s="24" t="s">
        <v>8639</v>
      </c>
      <c r="L37" s="211" t="s">
        <v>11787</v>
      </c>
      <c r="M37" s="211"/>
      <c r="N37" s="217">
        <v>41404</v>
      </c>
      <c r="O37" s="217">
        <v>41404</v>
      </c>
      <c r="R37" t="s">
        <v>1005</v>
      </c>
      <c r="V37">
        <v>193</v>
      </c>
      <c r="W37" t="s">
        <v>8428</v>
      </c>
      <c r="Y37" t="s">
        <v>11237</v>
      </c>
      <c r="Z37" t="s">
        <v>11283</v>
      </c>
      <c r="AA37" s="6" t="s">
        <v>15145</v>
      </c>
      <c r="AB37" t="s">
        <v>11272</v>
      </c>
      <c r="AC37">
        <v>2.5000000000000001E-2</v>
      </c>
      <c r="AD37" t="s">
        <v>8428</v>
      </c>
      <c r="AG37" s="330">
        <v>0.91666666666666663</v>
      </c>
      <c r="AH37" t="s">
        <v>1419</v>
      </c>
    </row>
    <row r="38" spans="1:34" x14ac:dyDescent="0.25">
      <c r="A38" s="211" t="s">
        <v>11582</v>
      </c>
      <c r="B38" s="6" t="s">
        <v>15141</v>
      </c>
      <c r="C38" s="276" t="str">
        <f t="shared" si="3"/>
        <v>READINGS_TT1_M2013-5_2013-8</v>
      </c>
      <c r="E38" s="303" t="str">
        <f t="shared" si="4"/>
        <v>TT1_Data.zip</v>
      </c>
      <c r="F38" s="214" t="s">
        <v>15126</v>
      </c>
      <c r="G38" s="314">
        <v>41399</v>
      </c>
      <c r="H38" s="281">
        <f t="shared" si="2"/>
        <v>41399</v>
      </c>
      <c r="I38" s="315">
        <v>41501</v>
      </c>
      <c r="J38" s="211" t="s">
        <v>11788</v>
      </c>
      <c r="K38" s="24" t="s">
        <v>8639</v>
      </c>
      <c r="L38" s="211" t="s">
        <v>11787</v>
      </c>
      <c r="M38" s="211"/>
      <c r="N38" s="217">
        <v>41405</v>
      </c>
      <c r="O38" s="217">
        <v>41405</v>
      </c>
      <c r="R38" t="s">
        <v>1005</v>
      </c>
      <c r="V38">
        <v>191</v>
      </c>
      <c r="W38" t="s">
        <v>8428</v>
      </c>
      <c r="Y38" t="s">
        <v>11237</v>
      </c>
      <c r="Z38" t="s">
        <v>11283</v>
      </c>
      <c r="AA38" s="6" t="s">
        <v>15145</v>
      </c>
      <c r="AB38" t="s">
        <v>11272</v>
      </c>
      <c r="AC38">
        <v>2.5000000000000001E-2</v>
      </c>
      <c r="AD38" t="s">
        <v>8428</v>
      </c>
      <c r="AG38" s="330">
        <v>8.3333333333333329E-2</v>
      </c>
      <c r="AH38" t="s">
        <v>1419</v>
      </c>
    </row>
    <row r="39" spans="1:34" x14ac:dyDescent="0.25">
      <c r="A39" s="211" t="s">
        <v>11582</v>
      </c>
      <c r="B39" s="6" t="s">
        <v>15141</v>
      </c>
      <c r="C39" s="276" t="str">
        <f t="shared" si="3"/>
        <v>READINGS_TT1_M2013-5_2013-8</v>
      </c>
      <c r="E39" s="303" t="str">
        <f t="shared" si="4"/>
        <v>TT1_Data.zip</v>
      </c>
      <c r="F39" s="214" t="s">
        <v>15126</v>
      </c>
      <c r="G39" s="314">
        <v>41399</v>
      </c>
      <c r="H39" s="281">
        <f t="shared" si="2"/>
        <v>41399</v>
      </c>
      <c r="I39" s="315">
        <v>41501</v>
      </c>
      <c r="J39" s="211" t="s">
        <v>11788</v>
      </c>
      <c r="K39" s="24" t="s">
        <v>8639</v>
      </c>
      <c r="L39" s="211" t="s">
        <v>11787</v>
      </c>
      <c r="M39" s="211"/>
      <c r="N39" s="217">
        <v>41405</v>
      </c>
      <c r="O39" s="217">
        <v>41405</v>
      </c>
      <c r="R39" t="s">
        <v>1005</v>
      </c>
      <c r="V39">
        <v>188</v>
      </c>
      <c r="W39" t="s">
        <v>8428</v>
      </c>
      <c r="Y39" t="s">
        <v>11237</v>
      </c>
      <c r="Z39" t="s">
        <v>11283</v>
      </c>
      <c r="AA39" s="6" t="s">
        <v>15145</v>
      </c>
      <c r="AB39" t="s">
        <v>11272</v>
      </c>
      <c r="AC39">
        <v>2.5000000000000001E-2</v>
      </c>
      <c r="AD39" t="s">
        <v>8428</v>
      </c>
      <c r="AG39" s="330">
        <v>0.25</v>
      </c>
      <c r="AH39" t="s">
        <v>1419</v>
      </c>
    </row>
    <row r="40" spans="1:34" x14ac:dyDescent="0.25">
      <c r="A40" s="211" t="s">
        <v>11582</v>
      </c>
      <c r="B40" s="6" t="s">
        <v>15141</v>
      </c>
      <c r="C40" s="276" t="str">
        <f t="shared" si="3"/>
        <v>READINGS_TT1_M2013-5_2013-8</v>
      </c>
      <c r="E40" s="303" t="str">
        <f t="shared" si="4"/>
        <v>TT1_Data.zip</v>
      </c>
      <c r="F40" s="214" t="s">
        <v>15126</v>
      </c>
      <c r="G40" s="314">
        <v>41399</v>
      </c>
      <c r="H40" s="281">
        <f t="shared" si="2"/>
        <v>41399</v>
      </c>
      <c r="I40" s="315">
        <v>41501</v>
      </c>
      <c r="J40" s="211" t="s">
        <v>11788</v>
      </c>
      <c r="K40" s="24" t="s">
        <v>8639</v>
      </c>
      <c r="L40" s="211" t="s">
        <v>11787</v>
      </c>
      <c r="M40" s="211"/>
      <c r="N40" s="217">
        <v>41405</v>
      </c>
      <c r="O40" s="217">
        <v>41405</v>
      </c>
      <c r="R40" t="s">
        <v>1005</v>
      </c>
      <c r="V40">
        <v>188</v>
      </c>
      <c r="W40" t="s">
        <v>8428</v>
      </c>
      <c r="Y40" t="s">
        <v>11237</v>
      </c>
      <c r="Z40" t="s">
        <v>11283</v>
      </c>
      <c r="AA40" s="6" t="s">
        <v>15145</v>
      </c>
      <c r="AB40" t="s">
        <v>11272</v>
      </c>
      <c r="AC40">
        <v>2.5000000000000001E-2</v>
      </c>
      <c r="AD40" t="s">
        <v>8428</v>
      </c>
      <c r="AG40" s="330">
        <v>0.41666666666666669</v>
      </c>
      <c r="AH40" t="s">
        <v>1419</v>
      </c>
    </row>
    <row r="41" spans="1:34" x14ac:dyDescent="0.25">
      <c r="A41" s="211" t="s">
        <v>11582</v>
      </c>
      <c r="B41" s="6" t="s">
        <v>15141</v>
      </c>
      <c r="C41" s="276" t="str">
        <f t="shared" si="3"/>
        <v>READINGS_TT1_M2013-5_2013-8</v>
      </c>
      <c r="E41" s="303" t="str">
        <f t="shared" si="4"/>
        <v>TT1_Data.zip</v>
      </c>
      <c r="F41" s="214" t="s">
        <v>15126</v>
      </c>
      <c r="G41" s="314">
        <v>41399</v>
      </c>
      <c r="H41" s="281">
        <f t="shared" si="2"/>
        <v>41399</v>
      </c>
      <c r="I41" s="315">
        <v>41501</v>
      </c>
      <c r="J41" s="211" t="s">
        <v>11788</v>
      </c>
      <c r="K41" s="24" t="s">
        <v>8639</v>
      </c>
      <c r="L41" s="211" t="s">
        <v>11787</v>
      </c>
      <c r="M41" s="211"/>
      <c r="N41" s="217">
        <v>41405</v>
      </c>
      <c r="O41" s="217">
        <v>41405</v>
      </c>
      <c r="R41" t="s">
        <v>1005</v>
      </c>
      <c r="V41">
        <v>190</v>
      </c>
      <c r="W41" t="s">
        <v>8428</v>
      </c>
      <c r="Y41" t="s">
        <v>11237</v>
      </c>
      <c r="Z41" t="s">
        <v>11283</v>
      </c>
      <c r="AA41" s="6" t="s">
        <v>15145</v>
      </c>
      <c r="AB41" t="s">
        <v>11272</v>
      </c>
      <c r="AC41">
        <v>2.5000000000000001E-2</v>
      </c>
      <c r="AD41" t="s">
        <v>8428</v>
      </c>
      <c r="AG41" s="330">
        <v>0.58333333333333337</v>
      </c>
      <c r="AH41" t="s">
        <v>1419</v>
      </c>
    </row>
    <row r="42" spans="1:34" x14ac:dyDescent="0.25">
      <c r="A42" s="211" t="s">
        <v>11582</v>
      </c>
      <c r="B42" s="6" t="s">
        <v>15141</v>
      </c>
      <c r="C42" s="276" t="str">
        <f t="shared" si="3"/>
        <v>READINGS_TT1_M2013-5_2013-8</v>
      </c>
      <c r="E42" s="303" t="str">
        <f t="shared" si="4"/>
        <v>TT1_Data.zip</v>
      </c>
      <c r="F42" s="214" t="s">
        <v>15126</v>
      </c>
      <c r="G42" s="314">
        <v>41399</v>
      </c>
      <c r="H42" s="281">
        <f t="shared" si="2"/>
        <v>41399</v>
      </c>
      <c r="I42" s="315">
        <v>41501</v>
      </c>
      <c r="J42" s="211" t="s">
        <v>11788</v>
      </c>
      <c r="K42" s="24" t="s">
        <v>8639</v>
      </c>
      <c r="L42" s="211" t="s">
        <v>11787</v>
      </c>
      <c r="M42" s="211"/>
      <c r="N42" s="217">
        <v>41405</v>
      </c>
      <c r="O42" s="217">
        <v>41405</v>
      </c>
      <c r="R42" t="s">
        <v>1005</v>
      </c>
      <c r="V42">
        <v>184</v>
      </c>
      <c r="W42" t="s">
        <v>8428</v>
      </c>
      <c r="Y42" t="s">
        <v>11237</v>
      </c>
      <c r="Z42" t="s">
        <v>11283</v>
      </c>
      <c r="AA42" s="6" t="s">
        <v>15145</v>
      </c>
      <c r="AB42" t="s">
        <v>11272</v>
      </c>
      <c r="AC42">
        <v>2.5000000000000001E-2</v>
      </c>
      <c r="AD42" t="s">
        <v>8428</v>
      </c>
      <c r="AG42" s="330">
        <v>0.75</v>
      </c>
      <c r="AH42" t="s">
        <v>1419</v>
      </c>
    </row>
    <row r="43" spans="1:34" x14ac:dyDescent="0.25">
      <c r="A43" s="211" t="s">
        <v>11582</v>
      </c>
      <c r="B43" s="6" t="s">
        <v>15141</v>
      </c>
      <c r="C43" s="276" t="str">
        <f t="shared" si="3"/>
        <v>READINGS_TT1_M2013-5_2013-8</v>
      </c>
      <c r="E43" s="303" t="str">
        <f t="shared" si="4"/>
        <v>TT1_Data.zip</v>
      </c>
      <c r="F43" s="214" t="s">
        <v>15126</v>
      </c>
      <c r="G43" s="314">
        <v>41399</v>
      </c>
      <c r="H43" s="281">
        <f t="shared" si="2"/>
        <v>41399</v>
      </c>
      <c r="I43" s="315">
        <v>41501</v>
      </c>
      <c r="J43" s="211" t="s">
        <v>11788</v>
      </c>
      <c r="K43" s="24" t="s">
        <v>8639</v>
      </c>
      <c r="L43" s="211" t="s">
        <v>11787</v>
      </c>
      <c r="M43" s="211"/>
      <c r="N43" s="217">
        <v>41405</v>
      </c>
      <c r="O43" s="217">
        <v>41405</v>
      </c>
      <c r="R43" t="s">
        <v>1005</v>
      </c>
      <c r="V43">
        <v>180</v>
      </c>
      <c r="W43" t="s">
        <v>8428</v>
      </c>
      <c r="Y43" t="s">
        <v>11237</v>
      </c>
      <c r="Z43" t="s">
        <v>11283</v>
      </c>
      <c r="AA43" s="6" t="s">
        <v>15145</v>
      </c>
      <c r="AB43" t="s">
        <v>11272</v>
      </c>
      <c r="AC43">
        <v>2.5000000000000001E-2</v>
      </c>
      <c r="AD43" t="s">
        <v>8428</v>
      </c>
      <c r="AG43" s="330">
        <v>0.91666666666666663</v>
      </c>
      <c r="AH43" t="s">
        <v>1419</v>
      </c>
    </row>
    <row r="44" spans="1:34" x14ac:dyDescent="0.25">
      <c r="A44" s="211" t="s">
        <v>11582</v>
      </c>
      <c r="B44" s="6" t="s">
        <v>15141</v>
      </c>
      <c r="C44" s="276" t="str">
        <f t="shared" si="3"/>
        <v>READINGS_TT1_M2013-5_2013-8</v>
      </c>
      <c r="E44" s="303" t="str">
        <f t="shared" si="4"/>
        <v>TT1_Data.zip</v>
      </c>
      <c r="F44" s="214" t="s">
        <v>15126</v>
      </c>
      <c r="G44" s="314">
        <v>41399</v>
      </c>
      <c r="H44" s="281">
        <f t="shared" si="2"/>
        <v>41399</v>
      </c>
      <c r="I44" s="315">
        <v>41501</v>
      </c>
      <c r="J44" s="211" t="s">
        <v>11788</v>
      </c>
      <c r="K44" s="24" t="s">
        <v>8639</v>
      </c>
      <c r="L44" s="211" t="s">
        <v>11787</v>
      </c>
      <c r="M44" s="211"/>
      <c r="N44" s="217">
        <v>41406</v>
      </c>
      <c r="O44" s="217">
        <v>41406</v>
      </c>
      <c r="R44" t="s">
        <v>1005</v>
      </c>
      <c r="V44">
        <v>177</v>
      </c>
      <c r="W44" t="s">
        <v>8428</v>
      </c>
      <c r="Y44" t="s">
        <v>11237</v>
      </c>
      <c r="Z44" t="s">
        <v>11283</v>
      </c>
      <c r="AA44" s="6" t="s">
        <v>15145</v>
      </c>
      <c r="AB44" t="s">
        <v>11272</v>
      </c>
      <c r="AC44">
        <v>2.5000000000000001E-2</v>
      </c>
      <c r="AD44" t="s">
        <v>8428</v>
      </c>
      <c r="AG44" s="330">
        <v>8.3333333333333329E-2</v>
      </c>
      <c r="AH44" t="s">
        <v>1419</v>
      </c>
    </row>
    <row r="45" spans="1:34" x14ac:dyDescent="0.25">
      <c r="A45" s="211" t="s">
        <v>11582</v>
      </c>
      <c r="B45" s="6" t="s">
        <v>15141</v>
      </c>
      <c r="C45" s="276" t="str">
        <f t="shared" si="3"/>
        <v>READINGS_TT1_M2013-5_2013-8</v>
      </c>
      <c r="E45" s="303" t="str">
        <f t="shared" si="4"/>
        <v>TT1_Data.zip</v>
      </c>
      <c r="F45" s="214" t="s">
        <v>15126</v>
      </c>
      <c r="G45" s="314">
        <v>41399</v>
      </c>
      <c r="H45" s="281">
        <f t="shared" si="2"/>
        <v>41399</v>
      </c>
      <c r="I45" s="315">
        <v>41501</v>
      </c>
      <c r="J45" s="211" t="s">
        <v>11788</v>
      </c>
      <c r="K45" s="24" t="s">
        <v>8639</v>
      </c>
      <c r="L45" s="211" t="s">
        <v>11787</v>
      </c>
      <c r="M45" s="211"/>
      <c r="N45" s="217">
        <v>41406</v>
      </c>
      <c r="O45" s="217">
        <v>41406</v>
      </c>
      <c r="R45" t="s">
        <v>1005</v>
      </c>
      <c r="V45">
        <v>179</v>
      </c>
      <c r="W45" t="s">
        <v>8428</v>
      </c>
      <c r="Y45" t="s">
        <v>11237</v>
      </c>
      <c r="Z45" t="s">
        <v>11283</v>
      </c>
      <c r="AA45" s="6" t="s">
        <v>15145</v>
      </c>
      <c r="AB45" t="s">
        <v>11272</v>
      </c>
      <c r="AC45">
        <v>2.5000000000000001E-2</v>
      </c>
      <c r="AD45" t="s">
        <v>8428</v>
      </c>
      <c r="AG45" s="330">
        <v>0.25</v>
      </c>
      <c r="AH45" t="s">
        <v>1419</v>
      </c>
    </row>
    <row r="46" spans="1:34" x14ac:dyDescent="0.25">
      <c r="A46" s="211" t="s">
        <v>11582</v>
      </c>
      <c r="B46" s="6" t="s">
        <v>15141</v>
      </c>
      <c r="C46" s="276" t="str">
        <f t="shared" si="3"/>
        <v>READINGS_TT1_M2013-5_2013-8</v>
      </c>
      <c r="E46" s="303" t="str">
        <f t="shared" si="4"/>
        <v>TT1_Data.zip</v>
      </c>
      <c r="F46" s="214" t="s">
        <v>15126</v>
      </c>
      <c r="G46" s="314">
        <v>41399</v>
      </c>
      <c r="H46" s="281">
        <f t="shared" si="2"/>
        <v>41399</v>
      </c>
      <c r="I46" s="315">
        <v>41501</v>
      </c>
      <c r="J46" s="211" t="s">
        <v>11788</v>
      </c>
      <c r="K46" s="24" t="s">
        <v>8639</v>
      </c>
      <c r="L46" s="211" t="s">
        <v>11787</v>
      </c>
      <c r="M46" s="211"/>
      <c r="N46" s="217">
        <v>41406</v>
      </c>
      <c r="O46" s="217">
        <v>41406</v>
      </c>
      <c r="R46" t="s">
        <v>1005</v>
      </c>
      <c r="V46">
        <v>182</v>
      </c>
      <c r="W46" t="s">
        <v>8428</v>
      </c>
      <c r="Y46" t="s">
        <v>11237</v>
      </c>
      <c r="Z46" t="s">
        <v>11283</v>
      </c>
      <c r="AA46" s="6" t="s">
        <v>15145</v>
      </c>
      <c r="AB46" t="s">
        <v>11272</v>
      </c>
      <c r="AC46">
        <v>2.5000000000000001E-2</v>
      </c>
      <c r="AD46" t="s">
        <v>8428</v>
      </c>
      <c r="AG46" s="330">
        <v>0.41666666666666669</v>
      </c>
      <c r="AH46" t="s">
        <v>1419</v>
      </c>
    </row>
    <row r="47" spans="1:34" x14ac:dyDescent="0.25">
      <c r="A47" s="211" t="s">
        <v>11582</v>
      </c>
      <c r="B47" s="6" t="s">
        <v>15141</v>
      </c>
      <c r="C47" s="276" t="str">
        <f t="shared" si="3"/>
        <v>READINGS_TT1_M2013-5_2013-8</v>
      </c>
      <c r="E47" s="303" t="str">
        <f t="shared" si="4"/>
        <v>TT1_Data.zip</v>
      </c>
      <c r="F47" s="214" t="s">
        <v>15126</v>
      </c>
      <c r="G47" s="314">
        <v>41399</v>
      </c>
      <c r="H47" s="281">
        <f t="shared" si="2"/>
        <v>41399</v>
      </c>
      <c r="I47" s="315">
        <v>41501</v>
      </c>
      <c r="J47" s="211" t="s">
        <v>11788</v>
      </c>
      <c r="K47" s="24" t="s">
        <v>8639</v>
      </c>
      <c r="L47" s="211" t="s">
        <v>11787</v>
      </c>
      <c r="M47" s="211"/>
      <c r="N47" s="217">
        <v>41406</v>
      </c>
      <c r="O47" s="217">
        <v>41406</v>
      </c>
      <c r="R47" t="s">
        <v>1005</v>
      </c>
      <c r="V47">
        <v>185</v>
      </c>
      <c r="W47" t="s">
        <v>8428</v>
      </c>
      <c r="Y47" t="s">
        <v>11237</v>
      </c>
      <c r="Z47" t="s">
        <v>11283</v>
      </c>
      <c r="AA47" s="6" t="s">
        <v>15145</v>
      </c>
      <c r="AB47" t="s">
        <v>11272</v>
      </c>
      <c r="AC47">
        <v>2.5000000000000001E-2</v>
      </c>
      <c r="AD47" t="s">
        <v>8428</v>
      </c>
      <c r="AG47" s="330">
        <v>0.58333333333333337</v>
      </c>
      <c r="AH47" t="s">
        <v>1419</v>
      </c>
    </row>
    <row r="48" spans="1:34" x14ac:dyDescent="0.25">
      <c r="A48" s="211" t="s">
        <v>11582</v>
      </c>
      <c r="B48" s="6" t="s">
        <v>15141</v>
      </c>
      <c r="C48" s="276" t="str">
        <f t="shared" si="3"/>
        <v>READINGS_TT1_M2013-5_2013-8</v>
      </c>
      <c r="E48" s="303" t="str">
        <f t="shared" si="4"/>
        <v>TT1_Data.zip</v>
      </c>
      <c r="F48" s="214" t="s">
        <v>15126</v>
      </c>
      <c r="G48" s="314">
        <v>41399</v>
      </c>
      <c r="H48" s="281">
        <f t="shared" si="2"/>
        <v>41399</v>
      </c>
      <c r="I48" s="315">
        <v>41501</v>
      </c>
      <c r="J48" s="211" t="s">
        <v>11788</v>
      </c>
      <c r="K48" s="24" t="s">
        <v>8639</v>
      </c>
      <c r="L48" s="211" t="s">
        <v>11787</v>
      </c>
      <c r="M48" s="211"/>
      <c r="N48" s="217">
        <v>41406</v>
      </c>
      <c r="O48" s="217">
        <v>41406</v>
      </c>
      <c r="R48" t="s">
        <v>1005</v>
      </c>
      <c r="V48">
        <v>187</v>
      </c>
      <c r="W48" t="s">
        <v>8428</v>
      </c>
      <c r="Y48" t="s">
        <v>11237</v>
      </c>
      <c r="Z48" t="s">
        <v>11283</v>
      </c>
      <c r="AA48" s="6" t="s">
        <v>15145</v>
      </c>
      <c r="AB48" t="s">
        <v>11272</v>
      </c>
      <c r="AC48">
        <v>2.5000000000000001E-2</v>
      </c>
      <c r="AD48" t="s">
        <v>8428</v>
      </c>
      <c r="AG48" s="330">
        <v>0.75</v>
      </c>
      <c r="AH48" t="s">
        <v>1419</v>
      </c>
    </row>
    <row r="49" spans="1:34" x14ac:dyDescent="0.25">
      <c r="A49" s="211" t="s">
        <v>11582</v>
      </c>
      <c r="B49" s="6" t="s">
        <v>15141</v>
      </c>
      <c r="C49" s="276" t="str">
        <f t="shared" si="3"/>
        <v>READINGS_TT1_M2013-5_2013-8</v>
      </c>
      <c r="E49" s="303" t="str">
        <f t="shared" si="4"/>
        <v>TT1_Data.zip</v>
      </c>
      <c r="F49" s="214" t="s">
        <v>15126</v>
      </c>
      <c r="G49" s="314">
        <v>41399</v>
      </c>
      <c r="H49" s="281">
        <f t="shared" si="2"/>
        <v>41399</v>
      </c>
      <c r="I49" s="315">
        <v>41501</v>
      </c>
      <c r="J49" s="211" t="s">
        <v>11788</v>
      </c>
      <c r="K49" s="24" t="s">
        <v>8639</v>
      </c>
      <c r="L49" s="211" t="s">
        <v>11787</v>
      </c>
      <c r="M49" s="211"/>
      <c r="N49" s="217">
        <v>41406</v>
      </c>
      <c r="O49" s="217">
        <v>41406</v>
      </c>
      <c r="R49" t="s">
        <v>1005</v>
      </c>
      <c r="V49">
        <v>190</v>
      </c>
      <c r="W49" t="s">
        <v>8428</v>
      </c>
      <c r="Y49" t="s">
        <v>11237</v>
      </c>
      <c r="Z49" t="s">
        <v>11283</v>
      </c>
      <c r="AA49" s="6" t="s">
        <v>15145</v>
      </c>
      <c r="AB49" t="s">
        <v>11272</v>
      </c>
      <c r="AC49">
        <v>2.5000000000000001E-2</v>
      </c>
      <c r="AD49" t="s">
        <v>8428</v>
      </c>
      <c r="AG49" s="330">
        <v>0.91666666666666663</v>
      </c>
      <c r="AH49" t="s">
        <v>1419</v>
      </c>
    </row>
    <row r="50" spans="1:34" x14ac:dyDescent="0.25">
      <c r="A50" s="211" t="s">
        <v>11582</v>
      </c>
      <c r="B50" s="6" t="s">
        <v>15141</v>
      </c>
      <c r="C50" s="276" t="str">
        <f t="shared" si="3"/>
        <v>READINGS_TT1_M2013-5_2013-8</v>
      </c>
      <c r="E50" s="303" t="str">
        <f t="shared" si="4"/>
        <v>TT1_Data.zip</v>
      </c>
      <c r="F50" s="214" t="s">
        <v>15126</v>
      </c>
      <c r="G50" s="314">
        <v>41399</v>
      </c>
      <c r="H50" s="281">
        <f t="shared" si="2"/>
        <v>41399</v>
      </c>
      <c r="I50" s="315">
        <v>41501</v>
      </c>
      <c r="J50" s="211" t="s">
        <v>11788</v>
      </c>
      <c r="K50" s="24" t="s">
        <v>8639</v>
      </c>
      <c r="L50" s="211" t="s">
        <v>11787</v>
      </c>
      <c r="M50" s="211"/>
      <c r="N50" s="217">
        <v>41407</v>
      </c>
      <c r="O50" s="217">
        <v>41407</v>
      </c>
      <c r="R50" t="s">
        <v>1005</v>
      </c>
      <c r="V50">
        <v>192</v>
      </c>
      <c r="W50" t="s">
        <v>8428</v>
      </c>
      <c r="Y50" t="s">
        <v>11237</v>
      </c>
      <c r="Z50" t="s">
        <v>11283</v>
      </c>
      <c r="AA50" s="6" t="s">
        <v>15145</v>
      </c>
      <c r="AB50" t="s">
        <v>11272</v>
      </c>
      <c r="AC50">
        <v>2.5000000000000001E-2</v>
      </c>
      <c r="AD50" t="s">
        <v>8428</v>
      </c>
      <c r="AG50" s="330">
        <v>8.3333333333333329E-2</v>
      </c>
      <c r="AH50" t="s">
        <v>1419</v>
      </c>
    </row>
    <row r="51" spans="1:34" x14ac:dyDescent="0.25">
      <c r="A51" s="211" t="s">
        <v>11582</v>
      </c>
      <c r="B51" s="6" t="s">
        <v>15141</v>
      </c>
      <c r="C51" s="276" t="str">
        <f t="shared" si="3"/>
        <v>READINGS_TT1_M2013-5_2013-8</v>
      </c>
      <c r="E51" s="303" t="str">
        <f t="shared" si="4"/>
        <v>TT1_Data.zip</v>
      </c>
      <c r="F51" s="214" t="s">
        <v>15126</v>
      </c>
      <c r="G51" s="314">
        <v>41399</v>
      </c>
      <c r="H51" s="281">
        <f t="shared" si="2"/>
        <v>41399</v>
      </c>
      <c r="I51" s="315">
        <v>41501</v>
      </c>
      <c r="J51" s="211" t="s">
        <v>11788</v>
      </c>
      <c r="K51" s="24" t="s">
        <v>8639</v>
      </c>
      <c r="L51" s="211" t="s">
        <v>11787</v>
      </c>
      <c r="M51" s="211"/>
      <c r="N51" s="217">
        <v>41407</v>
      </c>
      <c r="O51" s="217">
        <v>41407</v>
      </c>
      <c r="R51" t="s">
        <v>1005</v>
      </c>
      <c r="V51">
        <v>192</v>
      </c>
      <c r="W51" t="s">
        <v>8428</v>
      </c>
      <c r="Y51" t="s">
        <v>11237</v>
      </c>
      <c r="Z51" t="s">
        <v>11283</v>
      </c>
      <c r="AA51" s="6" t="s">
        <v>15145</v>
      </c>
      <c r="AB51" t="s">
        <v>11272</v>
      </c>
      <c r="AC51">
        <v>2.5000000000000001E-2</v>
      </c>
      <c r="AD51" t="s">
        <v>8428</v>
      </c>
      <c r="AG51" s="330">
        <v>0.25</v>
      </c>
      <c r="AH51" t="s">
        <v>1419</v>
      </c>
    </row>
    <row r="52" spans="1:34" x14ac:dyDescent="0.25">
      <c r="A52" s="211" t="s">
        <v>11582</v>
      </c>
      <c r="B52" s="6" t="s">
        <v>15141</v>
      </c>
      <c r="C52" s="276" t="str">
        <f t="shared" si="3"/>
        <v>READINGS_TT1_M2013-5_2013-8</v>
      </c>
      <c r="E52" s="303" t="str">
        <f t="shared" si="4"/>
        <v>TT1_Data.zip</v>
      </c>
      <c r="F52" s="214" t="s">
        <v>15126</v>
      </c>
      <c r="G52" s="314">
        <v>41399</v>
      </c>
      <c r="H52" s="281">
        <f t="shared" si="2"/>
        <v>41399</v>
      </c>
      <c r="I52" s="315">
        <v>41501</v>
      </c>
      <c r="J52" s="211" t="s">
        <v>11788</v>
      </c>
      <c r="K52" s="24" t="s">
        <v>8639</v>
      </c>
      <c r="L52" s="211" t="s">
        <v>11787</v>
      </c>
      <c r="M52" s="211"/>
      <c r="N52" s="217">
        <v>41407</v>
      </c>
      <c r="O52" s="217">
        <v>41407</v>
      </c>
      <c r="R52" t="s">
        <v>1005</v>
      </c>
      <c r="V52">
        <v>193</v>
      </c>
      <c r="W52" t="s">
        <v>8428</v>
      </c>
      <c r="Y52" t="s">
        <v>11237</v>
      </c>
      <c r="Z52" t="s">
        <v>11283</v>
      </c>
      <c r="AA52" s="6" t="s">
        <v>15145</v>
      </c>
      <c r="AB52" t="s">
        <v>11272</v>
      </c>
      <c r="AC52">
        <v>2.5000000000000001E-2</v>
      </c>
      <c r="AD52" t="s">
        <v>8428</v>
      </c>
      <c r="AG52" s="330">
        <v>0.41666666666666669</v>
      </c>
      <c r="AH52" t="s">
        <v>1419</v>
      </c>
    </row>
    <row r="53" spans="1:34" x14ac:dyDescent="0.25">
      <c r="A53" s="211" t="s">
        <v>11582</v>
      </c>
      <c r="B53" s="6" t="s">
        <v>15141</v>
      </c>
      <c r="C53" s="276" t="str">
        <f t="shared" si="3"/>
        <v>READINGS_TT1_M2013-5_2013-8</v>
      </c>
      <c r="E53" s="303" t="str">
        <f t="shared" si="4"/>
        <v>TT1_Data.zip</v>
      </c>
      <c r="F53" s="214" t="s">
        <v>15126</v>
      </c>
      <c r="G53" s="314">
        <v>41399</v>
      </c>
      <c r="H53" s="281">
        <f t="shared" si="2"/>
        <v>41399</v>
      </c>
      <c r="I53" s="315">
        <v>41501</v>
      </c>
      <c r="J53" s="211" t="s">
        <v>11788</v>
      </c>
      <c r="K53" s="24" t="s">
        <v>8639</v>
      </c>
      <c r="L53" s="211" t="s">
        <v>11787</v>
      </c>
      <c r="M53" s="211"/>
      <c r="N53" s="217">
        <v>41407</v>
      </c>
      <c r="O53" s="217">
        <v>41407</v>
      </c>
      <c r="R53" t="s">
        <v>1005</v>
      </c>
      <c r="V53">
        <v>193</v>
      </c>
      <c r="W53" t="s">
        <v>8428</v>
      </c>
      <c r="Y53" t="s">
        <v>11237</v>
      </c>
      <c r="Z53" t="s">
        <v>11283</v>
      </c>
      <c r="AA53" s="6" t="s">
        <v>15145</v>
      </c>
      <c r="AB53" t="s">
        <v>11272</v>
      </c>
      <c r="AC53">
        <v>2.5000000000000001E-2</v>
      </c>
      <c r="AD53" t="s">
        <v>8428</v>
      </c>
      <c r="AG53" s="330">
        <v>0.58333333333333337</v>
      </c>
      <c r="AH53" t="s">
        <v>1419</v>
      </c>
    </row>
    <row r="54" spans="1:34" x14ac:dyDescent="0.25">
      <c r="A54" s="211" t="s">
        <v>11582</v>
      </c>
      <c r="B54" s="6" t="s">
        <v>15141</v>
      </c>
      <c r="C54" s="276" t="str">
        <f t="shared" si="3"/>
        <v>READINGS_TT1_M2013-5_2013-8</v>
      </c>
      <c r="E54" s="303" t="str">
        <f t="shared" si="4"/>
        <v>TT1_Data.zip</v>
      </c>
      <c r="F54" s="214" t="s">
        <v>15126</v>
      </c>
      <c r="G54" s="314">
        <v>41399</v>
      </c>
      <c r="H54" s="281">
        <f t="shared" si="2"/>
        <v>41399</v>
      </c>
      <c r="I54" s="315">
        <v>41501</v>
      </c>
      <c r="J54" s="211" t="s">
        <v>11788</v>
      </c>
      <c r="K54" s="24" t="s">
        <v>8639</v>
      </c>
      <c r="L54" s="211" t="s">
        <v>11787</v>
      </c>
      <c r="M54" s="211"/>
      <c r="N54" s="217">
        <v>41407</v>
      </c>
      <c r="O54" s="217">
        <v>41407</v>
      </c>
      <c r="R54" t="s">
        <v>1005</v>
      </c>
      <c r="V54">
        <v>194</v>
      </c>
      <c r="W54" t="s">
        <v>8428</v>
      </c>
      <c r="Y54" t="s">
        <v>11237</v>
      </c>
      <c r="Z54" t="s">
        <v>11283</v>
      </c>
      <c r="AA54" s="6" t="s">
        <v>15145</v>
      </c>
      <c r="AB54" t="s">
        <v>11272</v>
      </c>
      <c r="AC54">
        <v>2.5000000000000001E-2</v>
      </c>
      <c r="AD54" t="s">
        <v>8428</v>
      </c>
      <c r="AG54" s="330">
        <v>0.75</v>
      </c>
      <c r="AH54" t="s">
        <v>1419</v>
      </c>
    </row>
    <row r="55" spans="1:34" x14ac:dyDescent="0.25">
      <c r="A55" s="211" t="s">
        <v>11582</v>
      </c>
      <c r="B55" s="6" t="s">
        <v>15141</v>
      </c>
      <c r="C55" s="276" t="str">
        <f t="shared" si="3"/>
        <v>READINGS_TT1_M2013-5_2013-8</v>
      </c>
      <c r="E55" s="303" t="str">
        <f t="shared" si="4"/>
        <v>TT1_Data.zip</v>
      </c>
      <c r="F55" s="214" t="s">
        <v>15126</v>
      </c>
      <c r="G55" s="314">
        <v>41399</v>
      </c>
      <c r="H55" s="281">
        <f t="shared" si="2"/>
        <v>41399</v>
      </c>
      <c r="I55" s="315">
        <v>41501</v>
      </c>
      <c r="J55" s="211" t="s">
        <v>11788</v>
      </c>
      <c r="K55" s="24" t="s">
        <v>8639</v>
      </c>
      <c r="L55" s="211" t="s">
        <v>11787</v>
      </c>
      <c r="M55" s="211"/>
      <c r="N55" s="217">
        <v>41407</v>
      </c>
      <c r="O55" s="217">
        <v>41407</v>
      </c>
      <c r="R55" t="s">
        <v>1005</v>
      </c>
      <c r="V55">
        <v>195</v>
      </c>
      <c r="W55" t="s">
        <v>8428</v>
      </c>
      <c r="Y55" t="s">
        <v>11237</v>
      </c>
      <c r="Z55" t="s">
        <v>11283</v>
      </c>
      <c r="AA55" s="6" t="s">
        <v>15145</v>
      </c>
      <c r="AB55" t="s">
        <v>11272</v>
      </c>
      <c r="AC55">
        <v>2.5000000000000001E-2</v>
      </c>
      <c r="AD55" t="s">
        <v>8428</v>
      </c>
      <c r="AG55" s="330">
        <v>0.91666666666666663</v>
      </c>
      <c r="AH55" t="s">
        <v>1419</v>
      </c>
    </row>
    <row r="56" spans="1:34" x14ac:dyDescent="0.25">
      <c r="A56" s="211" t="s">
        <v>11582</v>
      </c>
      <c r="B56" s="6" t="s">
        <v>15141</v>
      </c>
      <c r="C56" s="276" t="str">
        <f t="shared" si="3"/>
        <v>READINGS_TT1_M2013-5_2013-8</v>
      </c>
      <c r="E56" s="303" t="str">
        <f t="shared" si="4"/>
        <v>TT1_Data.zip</v>
      </c>
      <c r="F56" s="214" t="s">
        <v>15126</v>
      </c>
      <c r="G56" s="314">
        <v>41399</v>
      </c>
      <c r="H56" s="281">
        <f t="shared" si="2"/>
        <v>41399</v>
      </c>
      <c r="I56" s="315">
        <v>41501</v>
      </c>
      <c r="J56" s="211" t="s">
        <v>11788</v>
      </c>
      <c r="K56" s="24" t="s">
        <v>8639</v>
      </c>
      <c r="L56" s="211" t="s">
        <v>11787</v>
      </c>
      <c r="M56" s="211"/>
      <c r="N56" s="217">
        <v>41408</v>
      </c>
      <c r="O56" s="217">
        <v>41408</v>
      </c>
      <c r="R56" t="s">
        <v>1005</v>
      </c>
      <c r="V56">
        <v>196</v>
      </c>
      <c r="W56" t="s">
        <v>8428</v>
      </c>
      <c r="Y56" t="s">
        <v>11237</v>
      </c>
      <c r="Z56" t="s">
        <v>11283</v>
      </c>
      <c r="AA56" s="6" t="s">
        <v>15145</v>
      </c>
      <c r="AB56" t="s">
        <v>11272</v>
      </c>
      <c r="AC56">
        <v>2.5000000000000001E-2</v>
      </c>
      <c r="AD56" t="s">
        <v>8428</v>
      </c>
      <c r="AG56" s="330">
        <v>8.3333333333333329E-2</v>
      </c>
      <c r="AH56" t="s">
        <v>1419</v>
      </c>
    </row>
    <row r="57" spans="1:34" x14ac:dyDescent="0.25">
      <c r="A57" s="211" t="s">
        <v>11582</v>
      </c>
      <c r="B57" s="6" t="s">
        <v>15141</v>
      </c>
      <c r="C57" s="276" t="str">
        <f t="shared" si="3"/>
        <v>READINGS_TT1_M2013-5_2013-8</v>
      </c>
      <c r="E57" s="303" t="str">
        <f t="shared" si="4"/>
        <v>TT1_Data.zip</v>
      </c>
      <c r="F57" s="214" t="s">
        <v>15126</v>
      </c>
      <c r="G57" s="314">
        <v>41399</v>
      </c>
      <c r="H57" s="281">
        <f t="shared" si="2"/>
        <v>41399</v>
      </c>
      <c r="I57" s="315">
        <v>41501</v>
      </c>
      <c r="J57" s="211" t="s">
        <v>11788</v>
      </c>
      <c r="K57" s="24" t="s">
        <v>8639</v>
      </c>
      <c r="L57" s="211" t="s">
        <v>11787</v>
      </c>
      <c r="M57" s="211"/>
      <c r="N57" s="217">
        <v>41408</v>
      </c>
      <c r="O57" s="217">
        <v>41408</v>
      </c>
      <c r="R57" t="s">
        <v>1005</v>
      </c>
      <c r="V57">
        <v>197</v>
      </c>
      <c r="W57" t="s">
        <v>8428</v>
      </c>
      <c r="Y57" t="s">
        <v>11237</v>
      </c>
      <c r="Z57" t="s">
        <v>11283</v>
      </c>
      <c r="AA57" s="6" t="s">
        <v>15145</v>
      </c>
      <c r="AB57" t="s">
        <v>11272</v>
      </c>
      <c r="AC57">
        <v>2.5000000000000001E-2</v>
      </c>
      <c r="AD57" t="s">
        <v>8428</v>
      </c>
      <c r="AG57" s="330">
        <v>0.25</v>
      </c>
      <c r="AH57" t="s">
        <v>1419</v>
      </c>
    </row>
    <row r="58" spans="1:34" x14ac:dyDescent="0.25">
      <c r="A58" s="211" t="s">
        <v>11582</v>
      </c>
      <c r="B58" s="6" t="s">
        <v>15141</v>
      </c>
      <c r="C58" s="276" t="str">
        <f t="shared" si="3"/>
        <v>READINGS_TT1_M2013-5_2013-8</v>
      </c>
      <c r="E58" s="303" t="str">
        <f t="shared" si="4"/>
        <v>TT1_Data.zip</v>
      </c>
      <c r="F58" s="214" t="s">
        <v>15126</v>
      </c>
      <c r="G58" s="314">
        <v>41399</v>
      </c>
      <c r="H58" s="281">
        <f t="shared" si="2"/>
        <v>41399</v>
      </c>
      <c r="I58" s="315">
        <v>41501</v>
      </c>
      <c r="J58" s="211" t="s">
        <v>11788</v>
      </c>
      <c r="K58" s="24" t="s">
        <v>8639</v>
      </c>
      <c r="L58" s="211" t="s">
        <v>11787</v>
      </c>
      <c r="M58" s="211"/>
      <c r="N58" s="217">
        <v>41408</v>
      </c>
      <c r="O58" s="217">
        <v>41408</v>
      </c>
      <c r="R58" t="s">
        <v>1005</v>
      </c>
      <c r="V58">
        <v>197</v>
      </c>
      <c r="W58" t="s">
        <v>8428</v>
      </c>
      <c r="Y58" t="s">
        <v>11237</v>
      </c>
      <c r="Z58" t="s">
        <v>11283</v>
      </c>
      <c r="AA58" s="6" t="s">
        <v>15145</v>
      </c>
      <c r="AB58" t="s">
        <v>11272</v>
      </c>
      <c r="AC58">
        <v>2.5000000000000001E-2</v>
      </c>
      <c r="AD58" t="s">
        <v>8428</v>
      </c>
      <c r="AG58" s="330">
        <v>0.41666666666666669</v>
      </c>
      <c r="AH58" t="s">
        <v>1419</v>
      </c>
    </row>
    <row r="59" spans="1:34" x14ac:dyDescent="0.25">
      <c r="A59" s="211" t="s">
        <v>11582</v>
      </c>
      <c r="B59" s="6" t="s">
        <v>15141</v>
      </c>
      <c r="C59" s="276" t="str">
        <f t="shared" si="3"/>
        <v>READINGS_TT1_M2013-5_2013-8</v>
      </c>
      <c r="E59" s="303" t="str">
        <f t="shared" si="4"/>
        <v>TT1_Data.zip</v>
      </c>
      <c r="F59" s="214" t="s">
        <v>15126</v>
      </c>
      <c r="G59" s="314">
        <v>41399</v>
      </c>
      <c r="H59" s="281">
        <f t="shared" si="2"/>
        <v>41399</v>
      </c>
      <c r="I59" s="315">
        <v>41501</v>
      </c>
      <c r="J59" s="211" t="s">
        <v>11788</v>
      </c>
      <c r="K59" s="24" t="s">
        <v>8639</v>
      </c>
      <c r="L59" s="211" t="s">
        <v>11787</v>
      </c>
      <c r="M59" s="211"/>
      <c r="N59" s="217">
        <v>41408</v>
      </c>
      <c r="O59" s="217">
        <v>41408</v>
      </c>
      <c r="R59" t="s">
        <v>1005</v>
      </c>
      <c r="V59">
        <v>197</v>
      </c>
      <c r="W59" t="s">
        <v>8428</v>
      </c>
      <c r="Y59" t="s">
        <v>11237</v>
      </c>
      <c r="Z59" t="s">
        <v>11283</v>
      </c>
      <c r="AA59" s="6" t="s">
        <v>15145</v>
      </c>
      <c r="AB59" t="s">
        <v>11272</v>
      </c>
      <c r="AC59">
        <v>2.5000000000000001E-2</v>
      </c>
      <c r="AD59" t="s">
        <v>8428</v>
      </c>
      <c r="AG59" s="330">
        <v>0.58333333333333337</v>
      </c>
      <c r="AH59" t="s">
        <v>1419</v>
      </c>
    </row>
    <row r="60" spans="1:34" x14ac:dyDescent="0.25">
      <c r="A60" s="211" t="s">
        <v>11582</v>
      </c>
      <c r="B60" s="6" t="s">
        <v>15141</v>
      </c>
      <c r="C60" s="276" t="str">
        <f t="shared" si="3"/>
        <v>READINGS_TT1_M2013-5_2013-8</v>
      </c>
      <c r="E60" s="303" t="str">
        <f t="shared" si="4"/>
        <v>TT1_Data.zip</v>
      </c>
      <c r="F60" s="214" t="s">
        <v>15126</v>
      </c>
      <c r="G60" s="314">
        <v>41399</v>
      </c>
      <c r="H60" s="281">
        <f t="shared" si="2"/>
        <v>41399</v>
      </c>
      <c r="I60" s="315">
        <v>41501</v>
      </c>
      <c r="J60" s="211" t="s">
        <v>11788</v>
      </c>
      <c r="K60" s="24" t="s">
        <v>8639</v>
      </c>
      <c r="L60" s="211" t="s">
        <v>11787</v>
      </c>
      <c r="M60" s="211"/>
      <c r="N60" s="217">
        <v>41408</v>
      </c>
      <c r="O60" s="217">
        <v>41408</v>
      </c>
      <c r="R60" t="s">
        <v>1005</v>
      </c>
      <c r="V60">
        <v>197</v>
      </c>
      <c r="W60" t="s">
        <v>8428</v>
      </c>
      <c r="Y60" t="s">
        <v>11237</v>
      </c>
      <c r="Z60" t="s">
        <v>11283</v>
      </c>
      <c r="AA60" s="6" t="s">
        <v>15145</v>
      </c>
      <c r="AB60" t="s">
        <v>11272</v>
      </c>
      <c r="AC60">
        <v>2.5000000000000001E-2</v>
      </c>
      <c r="AD60" t="s">
        <v>8428</v>
      </c>
      <c r="AG60" s="330">
        <v>0.75</v>
      </c>
      <c r="AH60" t="s">
        <v>1419</v>
      </c>
    </row>
    <row r="61" spans="1:34" x14ac:dyDescent="0.25">
      <c r="A61" s="211" t="s">
        <v>11582</v>
      </c>
      <c r="B61" s="6" t="s">
        <v>15141</v>
      </c>
      <c r="C61" s="276" t="str">
        <f t="shared" si="3"/>
        <v>READINGS_TT1_M2013-5_2013-8</v>
      </c>
      <c r="E61" s="303" t="str">
        <f t="shared" si="4"/>
        <v>TT1_Data.zip</v>
      </c>
      <c r="F61" s="214" t="s">
        <v>15126</v>
      </c>
      <c r="G61" s="314">
        <v>41399</v>
      </c>
      <c r="H61" s="281">
        <f t="shared" si="2"/>
        <v>41399</v>
      </c>
      <c r="I61" s="315">
        <v>41501</v>
      </c>
      <c r="J61" s="211" t="s">
        <v>11788</v>
      </c>
      <c r="K61" s="24" t="s">
        <v>8639</v>
      </c>
      <c r="L61" s="211" t="s">
        <v>11787</v>
      </c>
      <c r="M61" s="211"/>
      <c r="N61" s="217">
        <v>41408</v>
      </c>
      <c r="O61" s="217">
        <v>41408</v>
      </c>
      <c r="R61" t="s">
        <v>1005</v>
      </c>
      <c r="V61">
        <v>197</v>
      </c>
      <c r="W61" t="s">
        <v>8428</v>
      </c>
      <c r="Y61" t="s">
        <v>11237</v>
      </c>
      <c r="Z61" t="s">
        <v>11283</v>
      </c>
      <c r="AA61" s="6" t="s">
        <v>15145</v>
      </c>
      <c r="AB61" t="s">
        <v>11272</v>
      </c>
      <c r="AC61">
        <v>2.5000000000000001E-2</v>
      </c>
      <c r="AD61" t="s">
        <v>8428</v>
      </c>
      <c r="AG61" s="330">
        <v>0.91666666666666663</v>
      </c>
      <c r="AH61" t="s">
        <v>1419</v>
      </c>
    </row>
    <row r="62" spans="1:34" x14ac:dyDescent="0.25">
      <c r="A62" s="211" t="s">
        <v>11582</v>
      </c>
      <c r="B62" s="6" t="s">
        <v>15141</v>
      </c>
      <c r="C62" s="276" t="str">
        <f t="shared" si="3"/>
        <v>READINGS_TT1_M2013-5_2013-8</v>
      </c>
      <c r="E62" s="303" t="str">
        <f t="shared" si="4"/>
        <v>TT1_Data.zip</v>
      </c>
      <c r="F62" s="214" t="s">
        <v>15126</v>
      </c>
      <c r="G62" s="314">
        <v>41399</v>
      </c>
      <c r="H62" s="281">
        <f t="shared" si="2"/>
        <v>41399</v>
      </c>
      <c r="I62" s="315">
        <v>41501</v>
      </c>
      <c r="J62" s="211" t="s">
        <v>11788</v>
      </c>
      <c r="K62" s="24" t="s">
        <v>8639</v>
      </c>
      <c r="L62" s="211" t="s">
        <v>11787</v>
      </c>
      <c r="M62" s="211"/>
      <c r="N62" s="217">
        <v>41409</v>
      </c>
      <c r="O62" s="217">
        <v>41409</v>
      </c>
      <c r="R62" t="s">
        <v>1005</v>
      </c>
      <c r="V62">
        <v>197</v>
      </c>
      <c r="W62" t="s">
        <v>8428</v>
      </c>
      <c r="Y62" t="s">
        <v>11237</v>
      </c>
      <c r="Z62" t="s">
        <v>11283</v>
      </c>
      <c r="AA62" s="6" t="s">
        <v>15145</v>
      </c>
      <c r="AB62" t="s">
        <v>11272</v>
      </c>
      <c r="AC62">
        <v>2.5000000000000001E-2</v>
      </c>
      <c r="AD62" t="s">
        <v>8428</v>
      </c>
      <c r="AG62" s="330">
        <v>8.3333333333333329E-2</v>
      </c>
      <c r="AH62" t="s">
        <v>1419</v>
      </c>
    </row>
    <row r="63" spans="1:34" x14ac:dyDescent="0.25">
      <c r="A63" s="211" t="s">
        <v>11582</v>
      </c>
      <c r="B63" s="6" t="s">
        <v>15141</v>
      </c>
      <c r="C63" s="276" t="str">
        <f t="shared" si="3"/>
        <v>READINGS_TT1_M2013-5_2013-8</v>
      </c>
      <c r="E63" s="303" t="str">
        <f t="shared" si="4"/>
        <v>TT1_Data.zip</v>
      </c>
      <c r="F63" s="214" t="s">
        <v>15126</v>
      </c>
      <c r="G63" s="314">
        <v>41399</v>
      </c>
      <c r="H63" s="281">
        <f t="shared" si="2"/>
        <v>41399</v>
      </c>
      <c r="I63" s="315">
        <v>41501</v>
      </c>
      <c r="J63" s="211" t="s">
        <v>11788</v>
      </c>
      <c r="K63" s="24" t="s">
        <v>8639</v>
      </c>
      <c r="L63" s="211" t="s">
        <v>11787</v>
      </c>
      <c r="M63" s="211"/>
      <c r="N63" s="217">
        <v>41409</v>
      </c>
      <c r="O63" s="217">
        <v>41409</v>
      </c>
      <c r="R63" t="s">
        <v>1005</v>
      </c>
      <c r="V63">
        <v>197</v>
      </c>
      <c r="W63" t="s">
        <v>8428</v>
      </c>
      <c r="Y63" t="s">
        <v>11237</v>
      </c>
      <c r="Z63" t="s">
        <v>11283</v>
      </c>
      <c r="AA63" s="6" t="s">
        <v>15145</v>
      </c>
      <c r="AB63" t="s">
        <v>11272</v>
      </c>
      <c r="AC63">
        <v>2.5000000000000001E-2</v>
      </c>
      <c r="AD63" t="s">
        <v>8428</v>
      </c>
      <c r="AG63" s="330">
        <v>0.25</v>
      </c>
      <c r="AH63" t="s">
        <v>1419</v>
      </c>
    </row>
    <row r="64" spans="1:34" x14ac:dyDescent="0.25">
      <c r="A64" s="211" t="s">
        <v>11582</v>
      </c>
      <c r="B64" s="6" t="s">
        <v>15141</v>
      </c>
      <c r="C64" s="276" t="str">
        <f t="shared" si="3"/>
        <v>READINGS_TT1_M2013-5_2013-8</v>
      </c>
      <c r="E64" s="303" t="str">
        <f t="shared" si="4"/>
        <v>TT1_Data.zip</v>
      </c>
      <c r="F64" s="214" t="s">
        <v>15126</v>
      </c>
      <c r="G64" s="314">
        <v>41399</v>
      </c>
      <c r="H64" s="281">
        <f t="shared" si="2"/>
        <v>41399</v>
      </c>
      <c r="I64" s="315">
        <v>41501</v>
      </c>
      <c r="J64" s="211" t="s">
        <v>11788</v>
      </c>
      <c r="K64" s="24" t="s">
        <v>8639</v>
      </c>
      <c r="L64" s="211" t="s">
        <v>11787</v>
      </c>
      <c r="M64" s="211"/>
      <c r="N64" s="217">
        <v>41409</v>
      </c>
      <c r="O64" s="217">
        <v>41409</v>
      </c>
      <c r="R64" t="s">
        <v>1005</v>
      </c>
      <c r="V64">
        <v>196</v>
      </c>
      <c r="W64" t="s">
        <v>8428</v>
      </c>
      <c r="Y64" t="s">
        <v>11237</v>
      </c>
      <c r="Z64" t="s">
        <v>11283</v>
      </c>
      <c r="AA64" s="6" t="s">
        <v>15145</v>
      </c>
      <c r="AB64" t="s">
        <v>11272</v>
      </c>
      <c r="AC64">
        <v>2.5000000000000001E-2</v>
      </c>
      <c r="AD64" t="s">
        <v>8428</v>
      </c>
      <c r="AG64" s="330">
        <v>0.41666666666666669</v>
      </c>
      <c r="AH64" t="s">
        <v>1419</v>
      </c>
    </row>
    <row r="65" spans="1:34" x14ac:dyDescent="0.25">
      <c r="A65" s="211" t="s">
        <v>11582</v>
      </c>
      <c r="B65" s="6" t="s">
        <v>15141</v>
      </c>
      <c r="C65" s="276" t="str">
        <f t="shared" si="3"/>
        <v>READINGS_TT1_M2013-5_2013-8</v>
      </c>
      <c r="E65" s="303" t="str">
        <f t="shared" si="4"/>
        <v>TT1_Data.zip</v>
      </c>
      <c r="F65" s="214" t="s">
        <v>15126</v>
      </c>
      <c r="G65" s="314">
        <v>41399</v>
      </c>
      <c r="H65" s="281">
        <f t="shared" si="2"/>
        <v>41399</v>
      </c>
      <c r="I65" s="315">
        <v>41501</v>
      </c>
      <c r="J65" s="211" t="s">
        <v>11788</v>
      </c>
      <c r="K65" s="24" t="s">
        <v>8639</v>
      </c>
      <c r="L65" s="211" t="s">
        <v>11787</v>
      </c>
      <c r="M65" s="211"/>
      <c r="N65" s="217">
        <v>41409</v>
      </c>
      <c r="O65" s="217">
        <v>41409</v>
      </c>
      <c r="R65" t="s">
        <v>1005</v>
      </c>
      <c r="V65">
        <v>195</v>
      </c>
      <c r="W65" t="s">
        <v>8428</v>
      </c>
      <c r="Y65" t="s">
        <v>11237</v>
      </c>
      <c r="Z65" t="s">
        <v>11283</v>
      </c>
      <c r="AA65" s="6" t="s">
        <v>15145</v>
      </c>
      <c r="AB65" t="s">
        <v>11272</v>
      </c>
      <c r="AC65">
        <v>2.5000000000000001E-2</v>
      </c>
      <c r="AD65" t="s">
        <v>8428</v>
      </c>
      <c r="AG65" s="330">
        <v>0.58333333333333337</v>
      </c>
      <c r="AH65" t="s">
        <v>1419</v>
      </c>
    </row>
    <row r="66" spans="1:34" x14ac:dyDescent="0.25">
      <c r="A66" s="211" t="s">
        <v>11582</v>
      </c>
      <c r="B66" s="6" t="s">
        <v>15141</v>
      </c>
      <c r="C66" s="276" t="str">
        <f t="shared" si="3"/>
        <v>READINGS_TT1_M2013-5_2013-8</v>
      </c>
      <c r="E66" s="303" t="str">
        <f t="shared" si="4"/>
        <v>TT1_Data.zip</v>
      </c>
      <c r="F66" s="214" t="s">
        <v>15126</v>
      </c>
      <c r="G66" s="314">
        <v>41399</v>
      </c>
      <c r="H66" s="281">
        <f t="shared" si="2"/>
        <v>41399</v>
      </c>
      <c r="I66" s="315">
        <v>41501</v>
      </c>
      <c r="J66" s="211" t="s">
        <v>11788</v>
      </c>
      <c r="K66" s="24" t="s">
        <v>8639</v>
      </c>
      <c r="L66" s="211" t="s">
        <v>11787</v>
      </c>
      <c r="M66" s="211"/>
      <c r="N66" s="217">
        <v>41409</v>
      </c>
      <c r="O66" s="217">
        <v>41409</v>
      </c>
      <c r="R66" t="s">
        <v>1005</v>
      </c>
      <c r="V66">
        <v>196</v>
      </c>
      <c r="W66" t="s">
        <v>8428</v>
      </c>
      <c r="Y66" t="s">
        <v>11237</v>
      </c>
      <c r="Z66" t="s">
        <v>11283</v>
      </c>
      <c r="AA66" s="6" t="s">
        <v>15145</v>
      </c>
      <c r="AB66" t="s">
        <v>11272</v>
      </c>
      <c r="AC66">
        <v>2.5000000000000001E-2</v>
      </c>
      <c r="AD66" t="s">
        <v>8428</v>
      </c>
      <c r="AG66" s="330">
        <v>0.75</v>
      </c>
      <c r="AH66" t="s">
        <v>1419</v>
      </c>
    </row>
    <row r="67" spans="1:34" x14ac:dyDescent="0.25">
      <c r="A67" s="211" t="s">
        <v>11582</v>
      </c>
      <c r="B67" s="6" t="s">
        <v>15141</v>
      </c>
      <c r="C67" s="276" t="str">
        <f t="shared" si="3"/>
        <v>READINGS_TT1_M2013-5_2013-8</v>
      </c>
      <c r="E67" s="303" t="str">
        <f t="shared" si="4"/>
        <v>TT1_Data.zip</v>
      </c>
      <c r="F67" s="214" t="s">
        <v>15126</v>
      </c>
      <c r="G67" s="314">
        <v>41399</v>
      </c>
      <c r="H67" s="281">
        <f t="shared" ref="H67:H130" si="5">DATE(YEAR(G67),MONTH(G67),DAY(G67))</f>
        <v>41399</v>
      </c>
      <c r="I67" s="315">
        <v>41501</v>
      </c>
      <c r="J67" s="211" t="s">
        <v>11788</v>
      </c>
      <c r="K67" s="24" t="s">
        <v>8639</v>
      </c>
      <c r="L67" s="211" t="s">
        <v>11787</v>
      </c>
      <c r="M67" s="211"/>
      <c r="N67" s="217">
        <v>41409</v>
      </c>
      <c r="O67" s="217">
        <v>41409</v>
      </c>
      <c r="R67" t="s">
        <v>1005</v>
      </c>
      <c r="V67">
        <v>197</v>
      </c>
      <c r="W67" t="s">
        <v>8428</v>
      </c>
      <c r="Y67" t="s">
        <v>11237</v>
      </c>
      <c r="Z67" t="s">
        <v>11283</v>
      </c>
      <c r="AA67" s="6" t="s">
        <v>15145</v>
      </c>
      <c r="AB67" t="s">
        <v>11272</v>
      </c>
      <c r="AC67">
        <v>2.5000000000000001E-2</v>
      </c>
      <c r="AD67" t="s">
        <v>8428</v>
      </c>
      <c r="AG67" s="330">
        <v>0.91666666666666663</v>
      </c>
      <c r="AH67" t="s">
        <v>1419</v>
      </c>
    </row>
    <row r="68" spans="1:34" x14ac:dyDescent="0.25">
      <c r="A68" s="211" t="s">
        <v>11582</v>
      </c>
      <c r="B68" s="6" t="s">
        <v>15141</v>
      </c>
      <c r="C68" s="276" t="str">
        <f t="shared" si="3"/>
        <v>READINGS_TT1_M2013-5_2013-8</v>
      </c>
      <c r="E68" s="303" t="str">
        <f t="shared" si="4"/>
        <v>TT1_Data.zip</v>
      </c>
      <c r="F68" s="214" t="s">
        <v>15126</v>
      </c>
      <c r="G68" s="314">
        <v>41399</v>
      </c>
      <c r="H68" s="281">
        <f t="shared" si="5"/>
        <v>41399</v>
      </c>
      <c r="I68" s="315">
        <v>41501</v>
      </c>
      <c r="J68" s="211" t="s">
        <v>11788</v>
      </c>
      <c r="K68" s="24" t="s">
        <v>8639</v>
      </c>
      <c r="L68" s="211" t="s">
        <v>11787</v>
      </c>
      <c r="M68" s="211"/>
      <c r="N68" s="217">
        <v>41410</v>
      </c>
      <c r="O68" s="217">
        <v>41410</v>
      </c>
      <c r="R68" t="s">
        <v>1005</v>
      </c>
      <c r="V68">
        <v>197</v>
      </c>
      <c r="W68" t="s">
        <v>8428</v>
      </c>
      <c r="Y68" t="s">
        <v>11237</v>
      </c>
      <c r="Z68" t="s">
        <v>11283</v>
      </c>
      <c r="AA68" s="6" t="s">
        <v>15145</v>
      </c>
      <c r="AB68" t="s">
        <v>11272</v>
      </c>
      <c r="AC68">
        <v>2.5000000000000001E-2</v>
      </c>
      <c r="AD68" t="s">
        <v>8428</v>
      </c>
      <c r="AG68" s="330">
        <v>8.3333333333333329E-2</v>
      </c>
      <c r="AH68" t="s">
        <v>1419</v>
      </c>
    </row>
    <row r="69" spans="1:34" x14ac:dyDescent="0.25">
      <c r="A69" s="211" t="s">
        <v>11582</v>
      </c>
      <c r="B69" s="6" t="s">
        <v>15141</v>
      </c>
      <c r="C69" s="276" t="str">
        <f t="shared" si="3"/>
        <v>READINGS_TT1_M2013-5_2013-8</v>
      </c>
      <c r="E69" s="303" t="str">
        <f t="shared" si="4"/>
        <v>TT1_Data.zip</v>
      </c>
      <c r="F69" s="214" t="s">
        <v>15126</v>
      </c>
      <c r="G69" s="314">
        <v>41399</v>
      </c>
      <c r="H69" s="281">
        <f t="shared" si="5"/>
        <v>41399</v>
      </c>
      <c r="I69" s="315">
        <v>41501</v>
      </c>
      <c r="J69" s="211" t="s">
        <v>11788</v>
      </c>
      <c r="K69" s="24" t="s">
        <v>8639</v>
      </c>
      <c r="L69" s="211" t="s">
        <v>11787</v>
      </c>
      <c r="M69" s="211"/>
      <c r="N69" s="217">
        <v>41410</v>
      </c>
      <c r="O69" s="217">
        <v>41410</v>
      </c>
      <c r="R69" t="s">
        <v>1005</v>
      </c>
      <c r="V69">
        <v>197</v>
      </c>
      <c r="W69" t="s">
        <v>8428</v>
      </c>
      <c r="Y69" t="s">
        <v>11237</v>
      </c>
      <c r="Z69" t="s">
        <v>11283</v>
      </c>
      <c r="AA69" s="6" t="s">
        <v>15145</v>
      </c>
      <c r="AB69" t="s">
        <v>11272</v>
      </c>
      <c r="AC69">
        <v>2.5000000000000001E-2</v>
      </c>
      <c r="AD69" t="s">
        <v>8428</v>
      </c>
      <c r="AG69" s="330">
        <v>0.25</v>
      </c>
      <c r="AH69" t="s">
        <v>1419</v>
      </c>
    </row>
    <row r="70" spans="1:34" x14ac:dyDescent="0.25">
      <c r="A70" s="211" t="s">
        <v>11582</v>
      </c>
      <c r="B70" s="6" t="s">
        <v>15141</v>
      </c>
      <c r="C70" s="276" t="str">
        <f t="shared" si="3"/>
        <v>READINGS_TT1_M2013-5_2013-8</v>
      </c>
      <c r="E70" s="303" t="str">
        <f t="shared" si="4"/>
        <v>TT1_Data.zip</v>
      </c>
      <c r="F70" s="214" t="s">
        <v>15126</v>
      </c>
      <c r="G70" s="314">
        <v>41399</v>
      </c>
      <c r="H70" s="281">
        <f t="shared" si="5"/>
        <v>41399</v>
      </c>
      <c r="I70" s="315">
        <v>41501</v>
      </c>
      <c r="J70" s="211" t="s">
        <v>11788</v>
      </c>
      <c r="K70" s="24" t="s">
        <v>8639</v>
      </c>
      <c r="L70" s="211" t="s">
        <v>11787</v>
      </c>
      <c r="M70" s="211"/>
      <c r="N70" s="217">
        <v>41410</v>
      </c>
      <c r="O70" s="217">
        <v>41410</v>
      </c>
      <c r="R70" t="s">
        <v>1005</v>
      </c>
      <c r="V70">
        <v>196</v>
      </c>
      <c r="W70" t="s">
        <v>8428</v>
      </c>
      <c r="Y70" t="s">
        <v>11237</v>
      </c>
      <c r="Z70" t="s">
        <v>11283</v>
      </c>
      <c r="AA70" s="6" t="s">
        <v>15145</v>
      </c>
      <c r="AB70" t="s">
        <v>11272</v>
      </c>
      <c r="AC70">
        <v>2.5000000000000001E-2</v>
      </c>
      <c r="AD70" t="s">
        <v>8428</v>
      </c>
      <c r="AG70" s="330">
        <v>0.41666666666666669</v>
      </c>
      <c r="AH70" t="s">
        <v>1419</v>
      </c>
    </row>
    <row r="71" spans="1:34" x14ac:dyDescent="0.25">
      <c r="A71" s="211" t="s">
        <v>11582</v>
      </c>
      <c r="B71" s="6" t="s">
        <v>15141</v>
      </c>
      <c r="C71" s="276" t="str">
        <f t="shared" si="3"/>
        <v>READINGS_TT1_M2013-5_2013-8</v>
      </c>
      <c r="E71" s="303" t="str">
        <f t="shared" si="4"/>
        <v>TT1_Data.zip</v>
      </c>
      <c r="F71" s="214" t="s">
        <v>15126</v>
      </c>
      <c r="G71" s="314">
        <v>41399</v>
      </c>
      <c r="H71" s="281">
        <f t="shared" si="5"/>
        <v>41399</v>
      </c>
      <c r="I71" s="315">
        <v>41501</v>
      </c>
      <c r="J71" s="211" t="s">
        <v>11788</v>
      </c>
      <c r="K71" s="24" t="s">
        <v>8639</v>
      </c>
      <c r="L71" s="211" t="s">
        <v>11787</v>
      </c>
      <c r="M71" s="211"/>
      <c r="N71" s="217">
        <v>41410</v>
      </c>
      <c r="O71" s="217">
        <v>41410</v>
      </c>
      <c r="R71" t="s">
        <v>1005</v>
      </c>
      <c r="V71">
        <v>196</v>
      </c>
      <c r="W71" t="s">
        <v>8428</v>
      </c>
      <c r="Y71" t="s">
        <v>11237</v>
      </c>
      <c r="Z71" t="s">
        <v>11283</v>
      </c>
      <c r="AA71" s="6" t="s">
        <v>15145</v>
      </c>
      <c r="AB71" t="s">
        <v>11272</v>
      </c>
      <c r="AC71">
        <v>2.5000000000000001E-2</v>
      </c>
      <c r="AD71" t="s">
        <v>8428</v>
      </c>
      <c r="AG71" s="330">
        <v>0.58333333333333337</v>
      </c>
      <c r="AH71" t="s">
        <v>1419</v>
      </c>
    </row>
    <row r="72" spans="1:34" x14ac:dyDescent="0.25">
      <c r="A72" s="211" t="s">
        <v>11582</v>
      </c>
      <c r="B72" s="6" t="s">
        <v>15141</v>
      </c>
      <c r="C72" s="276" t="str">
        <f t="shared" si="3"/>
        <v>READINGS_TT1_M2013-5_2013-8</v>
      </c>
      <c r="E72" s="303" t="str">
        <f t="shared" si="4"/>
        <v>TT1_Data.zip</v>
      </c>
      <c r="F72" s="214" t="s">
        <v>15126</v>
      </c>
      <c r="G72" s="314">
        <v>41399</v>
      </c>
      <c r="H72" s="281">
        <f t="shared" si="5"/>
        <v>41399</v>
      </c>
      <c r="I72" s="315">
        <v>41501</v>
      </c>
      <c r="J72" s="211" t="s">
        <v>11788</v>
      </c>
      <c r="K72" s="24" t="s">
        <v>8639</v>
      </c>
      <c r="L72" s="211" t="s">
        <v>11787</v>
      </c>
      <c r="M72" s="211"/>
      <c r="N72" s="217">
        <v>41410</v>
      </c>
      <c r="O72" s="217">
        <v>41410</v>
      </c>
      <c r="R72" t="s">
        <v>1005</v>
      </c>
      <c r="V72">
        <v>196</v>
      </c>
      <c r="W72" t="s">
        <v>8428</v>
      </c>
      <c r="Y72" t="s">
        <v>11237</v>
      </c>
      <c r="Z72" t="s">
        <v>11283</v>
      </c>
      <c r="AA72" s="6" t="s">
        <v>15145</v>
      </c>
      <c r="AB72" t="s">
        <v>11272</v>
      </c>
      <c r="AC72">
        <v>2.5000000000000001E-2</v>
      </c>
      <c r="AD72" t="s">
        <v>8428</v>
      </c>
      <c r="AG72" s="330">
        <v>0.75</v>
      </c>
      <c r="AH72" t="s">
        <v>1419</v>
      </c>
    </row>
    <row r="73" spans="1:34" x14ac:dyDescent="0.25">
      <c r="A73" s="211" t="s">
        <v>11582</v>
      </c>
      <c r="B73" s="6" t="s">
        <v>15141</v>
      </c>
      <c r="C73" s="276" t="str">
        <f t="shared" si="3"/>
        <v>READINGS_TT1_M2013-5_2013-8</v>
      </c>
      <c r="E73" s="303" t="str">
        <f t="shared" si="4"/>
        <v>TT1_Data.zip</v>
      </c>
      <c r="F73" s="214" t="s">
        <v>15126</v>
      </c>
      <c r="G73" s="314">
        <v>41399</v>
      </c>
      <c r="H73" s="281">
        <f t="shared" si="5"/>
        <v>41399</v>
      </c>
      <c r="I73" s="315">
        <v>41501</v>
      </c>
      <c r="J73" s="211" t="s">
        <v>11788</v>
      </c>
      <c r="K73" s="24" t="s">
        <v>8639</v>
      </c>
      <c r="L73" s="211" t="s">
        <v>11787</v>
      </c>
      <c r="M73" s="211"/>
      <c r="N73" s="217">
        <v>41410</v>
      </c>
      <c r="O73" s="217">
        <v>41410</v>
      </c>
      <c r="R73" t="s">
        <v>1005</v>
      </c>
      <c r="V73">
        <v>197</v>
      </c>
      <c r="W73" t="s">
        <v>8428</v>
      </c>
      <c r="Y73" t="s">
        <v>11237</v>
      </c>
      <c r="Z73" t="s">
        <v>11283</v>
      </c>
      <c r="AA73" s="6" t="s">
        <v>15145</v>
      </c>
      <c r="AB73" t="s">
        <v>11272</v>
      </c>
      <c r="AC73">
        <v>2.5000000000000001E-2</v>
      </c>
      <c r="AD73" t="s">
        <v>8428</v>
      </c>
      <c r="AG73" s="330">
        <v>0.91666666666666663</v>
      </c>
      <c r="AH73" t="s">
        <v>1419</v>
      </c>
    </row>
    <row r="74" spans="1:34" x14ac:dyDescent="0.25">
      <c r="A74" s="211" t="s">
        <v>11582</v>
      </c>
      <c r="B74" s="6" t="s">
        <v>15141</v>
      </c>
      <c r="C74" s="276" t="str">
        <f t="shared" si="3"/>
        <v>READINGS_TT1_M2013-5_2013-8</v>
      </c>
      <c r="E74" s="303" t="str">
        <f t="shared" si="4"/>
        <v>TT1_Data.zip</v>
      </c>
      <c r="F74" s="214" t="s">
        <v>15126</v>
      </c>
      <c r="G74" s="314">
        <v>41399</v>
      </c>
      <c r="H74" s="281">
        <f t="shared" si="5"/>
        <v>41399</v>
      </c>
      <c r="I74" s="315">
        <v>41501</v>
      </c>
      <c r="J74" s="211" t="s">
        <v>11788</v>
      </c>
      <c r="K74" s="24" t="s">
        <v>8639</v>
      </c>
      <c r="L74" s="211" t="s">
        <v>11787</v>
      </c>
      <c r="M74" s="211"/>
      <c r="N74" s="217">
        <v>41411</v>
      </c>
      <c r="O74" s="217">
        <v>41411</v>
      </c>
      <c r="R74" t="s">
        <v>1005</v>
      </c>
      <c r="V74">
        <v>198</v>
      </c>
      <c r="W74" t="s">
        <v>8428</v>
      </c>
      <c r="Y74" t="s">
        <v>11237</v>
      </c>
      <c r="Z74" t="s">
        <v>11283</v>
      </c>
      <c r="AA74" s="6" t="s">
        <v>15145</v>
      </c>
      <c r="AB74" t="s">
        <v>11272</v>
      </c>
      <c r="AC74">
        <v>2.5000000000000001E-2</v>
      </c>
      <c r="AD74" t="s">
        <v>8428</v>
      </c>
      <c r="AG74" s="330">
        <v>8.3333333333333329E-2</v>
      </c>
      <c r="AH74" t="s">
        <v>1419</v>
      </c>
    </row>
    <row r="75" spans="1:34" x14ac:dyDescent="0.25">
      <c r="A75" s="211" t="s">
        <v>11582</v>
      </c>
      <c r="B75" s="6" t="s">
        <v>15141</v>
      </c>
      <c r="C75" s="276" t="str">
        <f t="shared" si="3"/>
        <v>READINGS_TT1_M2013-5_2013-8</v>
      </c>
      <c r="E75" s="303" t="str">
        <f t="shared" si="4"/>
        <v>TT1_Data.zip</v>
      </c>
      <c r="F75" s="214" t="s">
        <v>15126</v>
      </c>
      <c r="G75" s="314">
        <v>41399</v>
      </c>
      <c r="H75" s="281">
        <f t="shared" si="5"/>
        <v>41399</v>
      </c>
      <c r="I75" s="315">
        <v>41501</v>
      </c>
      <c r="J75" s="211" t="s">
        <v>11788</v>
      </c>
      <c r="K75" s="24" t="s">
        <v>8639</v>
      </c>
      <c r="L75" s="211" t="s">
        <v>11787</v>
      </c>
      <c r="M75" s="211"/>
      <c r="N75" s="217">
        <v>41411</v>
      </c>
      <c r="O75" s="217">
        <v>41411</v>
      </c>
      <c r="R75" t="s">
        <v>1005</v>
      </c>
      <c r="V75">
        <v>198</v>
      </c>
      <c r="W75" t="s">
        <v>8428</v>
      </c>
      <c r="Y75" t="s">
        <v>11237</v>
      </c>
      <c r="Z75" t="s">
        <v>11283</v>
      </c>
      <c r="AA75" s="6" t="s">
        <v>15145</v>
      </c>
      <c r="AB75" t="s">
        <v>11272</v>
      </c>
      <c r="AC75">
        <v>2.5000000000000001E-2</v>
      </c>
      <c r="AD75" t="s">
        <v>8428</v>
      </c>
      <c r="AG75" s="330">
        <v>0.25</v>
      </c>
      <c r="AH75" t="s">
        <v>1419</v>
      </c>
    </row>
    <row r="76" spans="1:34" x14ac:dyDescent="0.25">
      <c r="A76" s="211" t="s">
        <v>11582</v>
      </c>
      <c r="B76" s="6" t="s">
        <v>15141</v>
      </c>
      <c r="C76" s="276" t="str">
        <f t="shared" si="3"/>
        <v>READINGS_TT1_M2013-5_2013-8</v>
      </c>
      <c r="E76" s="303" t="str">
        <f t="shared" si="4"/>
        <v>TT1_Data.zip</v>
      </c>
      <c r="F76" s="214" t="s">
        <v>15126</v>
      </c>
      <c r="G76" s="314">
        <v>41399</v>
      </c>
      <c r="H76" s="281">
        <f t="shared" si="5"/>
        <v>41399</v>
      </c>
      <c r="I76" s="315">
        <v>41501</v>
      </c>
      <c r="J76" s="211" t="s">
        <v>11788</v>
      </c>
      <c r="K76" s="24" t="s">
        <v>8639</v>
      </c>
      <c r="L76" s="211" t="s">
        <v>11787</v>
      </c>
      <c r="M76" s="211"/>
      <c r="N76" s="217">
        <v>41411</v>
      </c>
      <c r="O76" s="217">
        <v>41411</v>
      </c>
      <c r="R76" t="s">
        <v>1005</v>
      </c>
      <c r="V76">
        <v>197</v>
      </c>
      <c r="W76" t="s">
        <v>8428</v>
      </c>
      <c r="Y76" t="s">
        <v>11237</v>
      </c>
      <c r="Z76" t="s">
        <v>11283</v>
      </c>
      <c r="AA76" s="6" t="s">
        <v>15145</v>
      </c>
      <c r="AB76" t="s">
        <v>11272</v>
      </c>
      <c r="AC76">
        <v>2.5000000000000001E-2</v>
      </c>
      <c r="AD76" t="s">
        <v>8428</v>
      </c>
      <c r="AG76" s="330">
        <v>0.41666666666666669</v>
      </c>
      <c r="AH76" t="s">
        <v>1419</v>
      </c>
    </row>
    <row r="77" spans="1:34" x14ac:dyDescent="0.25">
      <c r="A77" s="211" t="s">
        <v>11582</v>
      </c>
      <c r="B77" s="6" t="s">
        <v>15141</v>
      </c>
      <c r="C77" s="276" t="str">
        <f t="shared" si="3"/>
        <v>READINGS_TT1_M2013-5_2013-8</v>
      </c>
      <c r="E77" s="303" t="str">
        <f t="shared" si="4"/>
        <v>TT1_Data.zip</v>
      </c>
      <c r="F77" s="214" t="s">
        <v>15126</v>
      </c>
      <c r="G77" s="314">
        <v>41399</v>
      </c>
      <c r="H77" s="281">
        <f t="shared" si="5"/>
        <v>41399</v>
      </c>
      <c r="I77" s="315">
        <v>41501</v>
      </c>
      <c r="J77" s="211" t="s">
        <v>11788</v>
      </c>
      <c r="K77" s="24" t="s">
        <v>8639</v>
      </c>
      <c r="L77" s="211" t="s">
        <v>11787</v>
      </c>
      <c r="M77" s="211"/>
      <c r="N77" s="217">
        <v>41411</v>
      </c>
      <c r="O77" s="217">
        <v>41411</v>
      </c>
      <c r="R77" t="s">
        <v>1005</v>
      </c>
      <c r="V77">
        <v>197</v>
      </c>
      <c r="W77" t="s">
        <v>8428</v>
      </c>
      <c r="Y77" t="s">
        <v>11237</v>
      </c>
      <c r="Z77" t="s">
        <v>11283</v>
      </c>
      <c r="AA77" s="6" t="s">
        <v>15145</v>
      </c>
      <c r="AB77" t="s">
        <v>11272</v>
      </c>
      <c r="AC77">
        <v>2.5000000000000001E-2</v>
      </c>
      <c r="AD77" t="s">
        <v>8428</v>
      </c>
      <c r="AG77" s="330">
        <v>0.58333333333333337</v>
      </c>
      <c r="AH77" t="s">
        <v>1419</v>
      </c>
    </row>
    <row r="78" spans="1:34" x14ac:dyDescent="0.25">
      <c r="A78" s="211" t="s">
        <v>11582</v>
      </c>
      <c r="B78" s="6" t="s">
        <v>15141</v>
      </c>
      <c r="C78" s="276" t="str">
        <f t="shared" si="3"/>
        <v>READINGS_TT1_M2013-5_2013-8</v>
      </c>
      <c r="E78" s="303" t="str">
        <f t="shared" si="4"/>
        <v>TT1_Data.zip</v>
      </c>
      <c r="F78" s="214" t="s">
        <v>15126</v>
      </c>
      <c r="G78" s="314">
        <v>41399</v>
      </c>
      <c r="H78" s="281">
        <f t="shared" si="5"/>
        <v>41399</v>
      </c>
      <c r="I78" s="315">
        <v>41501</v>
      </c>
      <c r="J78" s="211" t="s">
        <v>11788</v>
      </c>
      <c r="K78" s="24" t="s">
        <v>8639</v>
      </c>
      <c r="L78" s="211" t="s">
        <v>11787</v>
      </c>
      <c r="M78" s="211"/>
      <c r="N78" s="217">
        <v>41411</v>
      </c>
      <c r="O78" s="217">
        <v>41411</v>
      </c>
      <c r="R78" t="s">
        <v>1005</v>
      </c>
      <c r="V78">
        <v>197</v>
      </c>
      <c r="W78" t="s">
        <v>8428</v>
      </c>
      <c r="Y78" t="s">
        <v>11237</v>
      </c>
      <c r="Z78" t="s">
        <v>11283</v>
      </c>
      <c r="AA78" s="6" t="s">
        <v>15145</v>
      </c>
      <c r="AB78" t="s">
        <v>11272</v>
      </c>
      <c r="AC78">
        <v>2.5000000000000001E-2</v>
      </c>
      <c r="AD78" t="s">
        <v>8428</v>
      </c>
      <c r="AG78" s="330">
        <v>0.75</v>
      </c>
      <c r="AH78" t="s">
        <v>1419</v>
      </c>
    </row>
    <row r="79" spans="1:34" x14ac:dyDescent="0.25">
      <c r="A79" s="211" t="s">
        <v>11582</v>
      </c>
      <c r="B79" s="6" t="s">
        <v>15141</v>
      </c>
      <c r="C79" s="276" t="str">
        <f t="shared" si="3"/>
        <v>READINGS_TT1_M2013-5_2013-8</v>
      </c>
      <c r="E79" s="303" t="str">
        <f t="shared" si="4"/>
        <v>TT1_Data.zip</v>
      </c>
      <c r="F79" s="214" t="s">
        <v>15126</v>
      </c>
      <c r="G79" s="314">
        <v>41399</v>
      </c>
      <c r="H79" s="281">
        <f t="shared" si="5"/>
        <v>41399</v>
      </c>
      <c r="I79" s="315">
        <v>41501</v>
      </c>
      <c r="J79" s="211" t="s">
        <v>11788</v>
      </c>
      <c r="K79" s="24" t="s">
        <v>8639</v>
      </c>
      <c r="L79" s="211" t="s">
        <v>11787</v>
      </c>
      <c r="M79" s="211"/>
      <c r="N79" s="217">
        <v>41411</v>
      </c>
      <c r="O79" s="217">
        <v>41411</v>
      </c>
      <c r="R79" t="s">
        <v>1005</v>
      </c>
      <c r="V79">
        <v>198</v>
      </c>
      <c r="W79" t="s">
        <v>8428</v>
      </c>
      <c r="Y79" t="s">
        <v>11237</v>
      </c>
      <c r="Z79" t="s">
        <v>11283</v>
      </c>
      <c r="AA79" s="6" t="s">
        <v>15145</v>
      </c>
      <c r="AB79" t="s">
        <v>11272</v>
      </c>
      <c r="AC79">
        <v>2.5000000000000001E-2</v>
      </c>
      <c r="AD79" t="s">
        <v>8428</v>
      </c>
      <c r="AG79" s="330">
        <v>0.91666666666666663</v>
      </c>
      <c r="AH79" t="s">
        <v>1419</v>
      </c>
    </row>
    <row r="80" spans="1:34" x14ac:dyDescent="0.25">
      <c r="A80" s="211" t="s">
        <v>11582</v>
      </c>
      <c r="B80" s="6" t="s">
        <v>15141</v>
      </c>
      <c r="C80" s="276" t="str">
        <f t="shared" si="3"/>
        <v>READINGS_TT1_M2013-5_2013-8</v>
      </c>
      <c r="E80" s="303" t="str">
        <f t="shared" si="4"/>
        <v>TT1_Data.zip</v>
      </c>
      <c r="F80" s="214" t="s">
        <v>15126</v>
      </c>
      <c r="G80" s="314">
        <v>41399</v>
      </c>
      <c r="H80" s="281">
        <f t="shared" si="5"/>
        <v>41399</v>
      </c>
      <c r="I80" s="315">
        <v>41501</v>
      </c>
      <c r="J80" s="211" t="s">
        <v>11788</v>
      </c>
      <c r="K80" s="24" t="s">
        <v>8639</v>
      </c>
      <c r="L80" s="211" t="s">
        <v>11787</v>
      </c>
      <c r="M80" s="211"/>
      <c r="N80" s="217">
        <v>41412</v>
      </c>
      <c r="O80" s="217">
        <v>41412</v>
      </c>
      <c r="R80" t="s">
        <v>1005</v>
      </c>
      <c r="V80">
        <v>199</v>
      </c>
      <c r="W80" t="s">
        <v>8428</v>
      </c>
      <c r="Y80" t="s">
        <v>11237</v>
      </c>
      <c r="Z80" t="s">
        <v>11283</v>
      </c>
      <c r="AA80" s="6" t="s">
        <v>15145</v>
      </c>
      <c r="AB80" t="s">
        <v>11272</v>
      </c>
      <c r="AC80">
        <v>2.5000000000000001E-2</v>
      </c>
      <c r="AD80" t="s">
        <v>8428</v>
      </c>
      <c r="AG80" s="330">
        <v>8.3333333333333329E-2</v>
      </c>
      <c r="AH80" t="s">
        <v>1419</v>
      </c>
    </row>
    <row r="81" spans="1:34" x14ac:dyDescent="0.25">
      <c r="A81" s="211" t="s">
        <v>11582</v>
      </c>
      <c r="B81" s="6" t="s">
        <v>15141</v>
      </c>
      <c r="C81" s="276" t="str">
        <f t="shared" si="3"/>
        <v>READINGS_TT1_M2013-5_2013-8</v>
      </c>
      <c r="E81" s="303" t="str">
        <f t="shared" si="4"/>
        <v>TT1_Data.zip</v>
      </c>
      <c r="F81" s="214" t="s">
        <v>15126</v>
      </c>
      <c r="G81" s="314">
        <v>41399</v>
      </c>
      <c r="H81" s="281">
        <f t="shared" si="5"/>
        <v>41399</v>
      </c>
      <c r="I81" s="315">
        <v>41501</v>
      </c>
      <c r="J81" s="211" t="s">
        <v>11788</v>
      </c>
      <c r="K81" s="24" t="s">
        <v>8639</v>
      </c>
      <c r="L81" s="211" t="s">
        <v>11787</v>
      </c>
      <c r="M81" s="211"/>
      <c r="N81" s="217">
        <v>41412</v>
      </c>
      <c r="O81" s="217">
        <v>41412</v>
      </c>
      <c r="R81" t="s">
        <v>1005</v>
      </c>
      <c r="V81">
        <v>199</v>
      </c>
      <c r="W81" t="s">
        <v>8428</v>
      </c>
      <c r="Y81" t="s">
        <v>11237</v>
      </c>
      <c r="Z81" t="s">
        <v>11283</v>
      </c>
      <c r="AA81" s="6" t="s">
        <v>15145</v>
      </c>
      <c r="AB81" t="s">
        <v>11272</v>
      </c>
      <c r="AC81">
        <v>2.5000000000000001E-2</v>
      </c>
      <c r="AD81" t="s">
        <v>8428</v>
      </c>
      <c r="AG81" s="330">
        <v>0.25</v>
      </c>
      <c r="AH81" t="s">
        <v>1419</v>
      </c>
    </row>
    <row r="82" spans="1:34" x14ac:dyDescent="0.25">
      <c r="A82" s="211" t="s">
        <v>11582</v>
      </c>
      <c r="B82" s="6" t="s">
        <v>15141</v>
      </c>
      <c r="C82" s="276" t="str">
        <f t="shared" si="3"/>
        <v>READINGS_TT1_M2013-5_2013-8</v>
      </c>
      <c r="E82" s="303" t="str">
        <f t="shared" si="4"/>
        <v>TT1_Data.zip</v>
      </c>
      <c r="F82" s="214" t="s">
        <v>15126</v>
      </c>
      <c r="G82" s="314">
        <v>41399</v>
      </c>
      <c r="H82" s="281">
        <f t="shared" si="5"/>
        <v>41399</v>
      </c>
      <c r="I82" s="315">
        <v>41501</v>
      </c>
      <c r="J82" s="211" t="s">
        <v>11788</v>
      </c>
      <c r="K82" s="24" t="s">
        <v>8639</v>
      </c>
      <c r="L82" s="211" t="s">
        <v>11787</v>
      </c>
      <c r="M82" s="211"/>
      <c r="N82" s="217">
        <v>41412</v>
      </c>
      <c r="O82" s="217">
        <v>41412</v>
      </c>
      <c r="R82" t="s">
        <v>1005</v>
      </c>
      <c r="V82">
        <v>199</v>
      </c>
      <c r="W82" t="s">
        <v>8428</v>
      </c>
      <c r="Y82" t="s">
        <v>11237</v>
      </c>
      <c r="Z82" t="s">
        <v>11283</v>
      </c>
      <c r="AA82" s="6" t="s">
        <v>15145</v>
      </c>
      <c r="AB82" t="s">
        <v>11272</v>
      </c>
      <c r="AC82">
        <v>2.5000000000000001E-2</v>
      </c>
      <c r="AD82" t="s">
        <v>8428</v>
      </c>
      <c r="AG82" s="330">
        <v>0.41666666666666669</v>
      </c>
      <c r="AH82" t="s">
        <v>1419</v>
      </c>
    </row>
    <row r="83" spans="1:34" x14ac:dyDescent="0.25">
      <c r="A83" s="211" t="s">
        <v>11582</v>
      </c>
      <c r="B83" s="6" t="s">
        <v>15141</v>
      </c>
      <c r="C83" s="276" t="str">
        <f t="shared" si="3"/>
        <v>READINGS_TT1_M2013-5_2013-8</v>
      </c>
      <c r="E83" s="303" t="str">
        <f t="shared" si="4"/>
        <v>TT1_Data.zip</v>
      </c>
      <c r="F83" s="214" t="s">
        <v>15126</v>
      </c>
      <c r="G83" s="314">
        <v>41399</v>
      </c>
      <c r="H83" s="281">
        <f t="shared" si="5"/>
        <v>41399</v>
      </c>
      <c r="I83" s="315">
        <v>41501</v>
      </c>
      <c r="J83" s="211" t="s">
        <v>11788</v>
      </c>
      <c r="K83" s="24" t="s">
        <v>8639</v>
      </c>
      <c r="L83" s="211" t="s">
        <v>11787</v>
      </c>
      <c r="M83" s="211"/>
      <c r="N83" s="217">
        <v>41412</v>
      </c>
      <c r="O83" s="217">
        <v>41412</v>
      </c>
      <c r="R83" t="s">
        <v>1005</v>
      </c>
      <c r="V83">
        <v>198</v>
      </c>
      <c r="W83" t="s">
        <v>8428</v>
      </c>
      <c r="Y83" t="s">
        <v>11237</v>
      </c>
      <c r="Z83" t="s">
        <v>11283</v>
      </c>
      <c r="AA83" s="6" t="s">
        <v>15145</v>
      </c>
      <c r="AB83" t="s">
        <v>11272</v>
      </c>
      <c r="AC83">
        <v>2.5000000000000001E-2</v>
      </c>
      <c r="AD83" t="s">
        <v>8428</v>
      </c>
      <c r="AG83" s="330">
        <v>0.58333333333333337</v>
      </c>
      <c r="AH83" t="s">
        <v>1419</v>
      </c>
    </row>
    <row r="84" spans="1:34" x14ac:dyDescent="0.25">
      <c r="A84" s="211" t="s">
        <v>11582</v>
      </c>
      <c r="B84" s="6" t="s">
        <v>15141</v>
      </c>
      <c r="C84" s="276" t="str">
        <f t="shared" si="3"/>
        <v>READINGS_TT1_M2013-5_2013-8</v>
      </c>
      <c r="E84" s="303" t="str">
        <f t="shared" si="4"/>
        <v>TT1_Data.zip</v>
      </c>
      <c r="F84" s="214" t="s">
        <v>15126</v>
      </c>
      <c r="G84" s="314">
        <v>41399</v>
      </c>
      <c r="H84" s="281">
        <f t="shared" si="5"/>
        <v>41399</v>
      </c>
      <c r="I84" s="315">
        <v>41501</v>
      </c>
      <c r="J84" s="211" t="s">
        <v>11788</v>
      </c>
      <c r="K84" s="24" t="s">
        <v>8639</v>
      </c>
      <c r="L84" s="211" t="s">
        <v>11787</v>
      </c>
      <c r="M84" s="211"/>
      <c r="N84" s="217">
        <v>41412</v>
      </c>
      <c r="O84" s="217">
        <v>41412</v>
      </c>
      <c r="R84" t="s">
        <v>1005</v>
      </c>
      <c r="V84">
        <v>199</v>
      </c>
      <c r="W84" t="s">
        <v>8428</v>
      </c>
      <c r="Y84" t="s">
        <v>11237</v>
      </c>
      <c r="Z84" t="s">
        <v>11283</v>
      </c>
      <c r="AA84" s="6" t="s">
        <v>15145</v>
      </c>
      <c r="AB84" t="s">
        <v>11272</v>
      </c>
      <c r="AC84">
        <v>2.5000000000000001E-2</v>
      </c>
      <c r="AD84" t="s">
        <v>8428</v>
      </c>
      <c r="AG84" s="330">
        <v>0.75</v>
      </c>
      <c r="AH84" t="s">
        <v>1419</v>
      </c>
    </row>
    <row r="85" spans="1:34" x14ac:dyDescent="0.25">
      <c r="A85" s="211" t="s">
        <v>11582</v>
      </c>
      <c r="B85" s="6" t="s">
        <v>15141</v>
      </c>
      <c r="C85" s="276" t="str">
        <f t="shared" ref="C85:C148" si="6">"READINGS_"&amp;B85&amp;"_M"&amp;YEAR(H85)&amp;"-"&amp;MONTH(H85)&amp;"_"&amp;YEAR(I85)&amp;"-"&amp;MONTH(I85)</f>
        <v>READINGS_TT1_M2013-5_2013-8</v>
      </c>
      <c r="E85" s="303" t="str">
        <f t="shared" ref="E85:E148" si="7">B85&amp;"_Data.zip"</f>
        <v>TT1_Data.zip</v>
      </c>
      <c r="F85" s="214" t="s">
        <v>15126</v>
      </c>
      <c r="G85" s="314">
        <v>41399</v>
      </c>
      <c r="H85" s="281">
        <f t="shared" si="5"/>
        <v>41399</v>
      </c>
      <c r="I85" s="315">
        <v>41501</v>
      </c>
      <c r="J85" s="211" t="s">
        <v>11788</v>
      </c>
      <c r="K85" s="24" t="s">
        <v>8639</v>
      </c>
      <c r="L85" s="211" t="s">
        <v>11787</v>
      </c>
      <c r="M85" s="211"/>
      <c r="N85" s="217">
        <v>41412</v>
      </c>
      <c r="O85" s="217">
        <v>41412</v>
      </c>
      <c r="R85" t="s">
        <v>1005</v>
      </c>
      <c r="V85">
        <v>199</v>
      </c>
      <c r="W85" t="s">
        <v>8428</v>
      </c>
      <c r="Y85" t="s">
        <v>11237</v>
      </c>
      <c r="Z85" t="s">
        <v>11283</v>
      </c>
      <c r="AA85" s="6" t="s">
        <v>15145</v>
      </c>
      <c r="AB85" t="s">
        <v>11272</v>
      </c>
      <c r="AC85">
        <v>2.5000000000000001E-2</v>
      </c>
      <c r="AD85" t="s">
        <v>8428</v>
      </c>
      <c r="AG85" s="330">
        <v>0.91666666666666663</v>
      </c>
      <c r="AH85" t="s">
        <v>1419</v>
      </c>
    </row>
    <row r="86" spans="1:34" x14ac:dyDescent="0.25">
      <c r="A86" s="211" t="s">
        <v>11582</v>
      </c>
      <c r="B86" s="6" t="s">
        <v>15141</v>
      </c>
      <c r="C86" s="276" t="str">
        <f t="shared" si="6"/>
        <v>READINGS_TT1_M2013-5_2013-8</v>
      </c>
      <c r="E86" s="303" t="str">
        <f t="shared" si="7"/>
        <v>TT1_Data.zip</v>
      </c>
      <c r="F86" s="214" t="s">
        <v>15126</v>
      </c>
      <c r="G86" s="314">
        <v>41399</v>
      </c>
      <c r="H86" s="281">
        <f t="shared" si="5"/>
        <v>41399</v>
      </c>
      <c r="I86" s="315">
        <v>41501</v>
      </c>
      <c r="J86" s="211" t="s">
        <v>11788</v>
      </c>
      <c r="K86" s="24" t="s">
        <v>8639</v>
      </c>
      <c r="L86" s="211" t="s">
        <v>11787</v>
      </c>
      <c r="M86" s="211"/>
      <c r="N86" s="217">
        <v>41413</v>
      </c>
      <c r="O86" s="217">
        <v>41413</v>
      </c>
      <c r="R86" t="s">
        <v>1005</v>
      </c>
      <c r="V86">
        <v>198</v>
      </c>
      <c r="W86" t="s">
        <v>8428</v>
      </c>
      <c r="Y86" t="s">
        <v>11237</v>
      </c>
      <c r="Z86" t="s">
        <v>11283</v>
      </c>
      <c r="AA86" s="6" t="s">
        <v>15145</v>
      </c>
      <c r="AB86" t="s">
        <v>11272</v>
      </c>
      <c r="AC86">
        <v>2.5000000000000001E-2</v>
      </c>
      <c r="AD86" t="s">
        <v>8428</v>
      </c>
      <c r="AG86" s="330">
        <v>8.3333333333333329E-2</v>
      </c>
      <c r="AH86" t="s">
        <v>1419</v>
      </c>
    </row>
    <row r="87" spans="1:34" x14ac:dyDescent="0.25">
      <c r="A87" s="211" t="s">
        <v>11582</v>
      </c>
      <c r="B87" s="6" t="s">
        <v>15141</v>
      </c>
      <c r="C87" s="276" t="str">
        <f t="shared" si="6"/>
        <v>READINGS_TT1_M2013-5_2013-8</v>
      </c>
      <c r="E87" s="303" t="str">
        <f t="shared" si="7"/>
        <v>TT1_Data.zip</v>
      </c>
      <c r="F87" s="214" t="s">
        <v>15126</v>
      </c>
      <c r="G87" s="314">
        <v>41399</v>
      </c>
      <c r="H87" s="281">
        <f t="shared" si="5"/>
        <v>41399</v>
      </c>
      <c r="I87" s="315">
        <v>41501</v>
      </c>
      <c r="J87" s="211" t="s">
        <v>11788</v>
      </c>
      <c r="K87" s="24" t="s">
        <v>8639</v>
      </c>
      <c r="L87" s="211" t="s">
        <v>11787</v>
      </c>
      <c r="M87" s="211"/>
      <c r="N87" s="217">
        <v>41413</v>
      </c>
      <c r="O87" s="217">
        <v>41413</v>
      </c>
      <c r="R87" t="s">
        <v>1005</v>
      </c>
      <c r="V87">
        <v>198</v>
      </c>
      <c r="W87" t="s">
        <v>8428</v>
      </c>
      <c r="Y87" t="s">
        <v>11237</v>
      </c>
      <c r="Z87" t="s">
        <v>11283</v>
      </c>
      <c r="AA87" s="6" t="s">
        <v>15145</v>
      </c>
      <c r="AB87" t="s">
        <v>11272</v>
      </c>
      <c r="AC87">
        <v>2.5000000000000001E-2</v>
      </c>
      <c r="AD87" t="s">
        <v>8428</v>
      </c>
      <c r="AG87" s="330">
        <v>0.25</v>
      </c>
      <c r="AH87" t="s">
        <v>1419</v>
      </c>
    </row>
    <row r="88" spans="1:34" x14ac:dyDescent="0.25">
      <c r="A88" s="211" t="s">
        <v>11582</v>
      </c>
      <c r="B88" s="6" t="s">
        <v>15141</v>
      </c>
      <c r="C88" s="276" t="str">
        <f t="shared" si="6"/>
        <v>READINGS_TT1_M2013-5_2013-8</v>
      </c>
      <c r="E88" s="303" t="str">
        <f t="shared" si="7"/>
        <v>TT1_Data.zip</v>
      </c>
      <c r="F88" s="214" t="s">
        <v>15126</v>
      </c>
      <c r="G88" s="314">
        <v>41399</v>
      </c>
      <c r="H88" s="281">
        <f t="shared" si="5"/>
        <v>41399</v>
      </c>
      <c r="I88" s="315">
        <v>41501</v>
      </c>
      <c r="J88" s="211" t="s">
        <v>11788</v>
      </c>
      <c r="K88" s="24" t="s">
        <v>8639</v>
      </c>
      <c r="L88" s="211" t="s">
        <v>11787</v>
      </c>
      <c r="M88" s="211"/>
      <c r="N88" s="217">
        <v>41413</v>
      </c>
      <c r="O88" s="217">
        <v>41413</v>
      </c>
      <c r="R88" t="s">
        <v>1005</v>
      </c>
      <c r="V88">
        <v>198</v>
      </c>
      <c r="W88" t="s">
        <v>8428</v>
      </c>
      <c r="Y88" t="s">
        <v>11237</v>
      </c>
      <c r="Z88" t="s">
        <v>11283</v>
      </c>
      <c r="AA88" s="6" t="s">
        <v>15145</v>
      </c>
      <c r="AB88" t="s">
        <v>11272</v>
      </c>
      <c r="AC88">
        <v>2.5000000000000001E-2</v>
      </c>
      <c r="AD88" t="s">
        <v>8428</v>
      </c>
      <c r="AG88" s="330">
        <v>0.41666666666666669</v>
      </c>
      <c r="AH88" t="s">
        <v>1419</v>
      </c>
    </row>
    <row r="89" spans="1:34" x14ac:dyDescent="0.25">
      <c r="A89" s="211" t="s">
        <v>11582</v>
      </c>
      <c r="B89" s="6" t="s">
        <v>15141</v>
      </c>
      <c r="C89" s="276" t="str">
        <f t="shared" si="6"/>
        <v>READINGS_TT1_M2013-5_2013-8</v>
      </c>
      <c r="E89" s="303" t="str">
        <f t="shared" si="7"/>
        <v>TT1_Data.zip</v>
      </c>
      <c r="F89" s="214" t="s">
        <v>15126</v>
      </c>
      <c r="G89" s="314">
        <v>41399</v>
      </c>
      <c r="H89" s="281">
        <f t="shared" si="5"/>
        <v>41399</v>
      </c>
      <c r="I89" s="315">
        <v>41501</v>
      </c>
      <c r="J89" s="211" t="s">
        <v>11788</v>
      </c>
      <c r="K89" s="24" t="s">
        <v>8639</v>
      </c>
      <c r="L89" s="211" t="s">
        <v>11787</v>
      </c>
      <c r="M89" s="211"/>
      <c r="N89" s="217">
        <v>41413</v>
      </c>
      <c r="O89" s="217">
        <v>41413</v>
      </c>
      <c r="R89" t="s">
        <v>1005</v>
      </c>
      <c r="V89">
        <v>198</v>
      </c>
      <c r="W89" t="s">
        <v>8428</v>
      </c>
      <c r="Y89" t="s">
        <v>11237</v>
      </c>
      <c r="Z89" t="s">
        <v>11283</v>
      </c>
      <c r="AA89" s="6" t="s">
        <v>15145</v>
      </c>
      <c r="AB89" t="s">
        <v>11272</v>
      </c>
      <c r="AC89">
        <v>2.5000000000000001E-2</v>
      </c>
      <c r="AD89" t="s">
        <v>8428</v>
      </c>
      <c r="AG89" s="330">
        <v>0.58333333333333337</v>
      </c>
      <c r="AH89" t="s">
        <v>1419</v>
      </c>
    </row>
    <row r="90" spans="1:34" x14ac:dyDescent="0.25">
      <c r="A90" s="211" t="s">
        <v>11582</v>
      </c>
      <c r="B90" s="6" t="s">
        <v>15141</v>
      </c>
      <c r="C90" s="276" t="str">
        <f t="shared" si="6"/>
        <v>READINGS_TT1_M2013-5_2013-8</v>
      </c>
      <c r="E90" s="303" t="str">
        <f t="shared" si="7"/>
        <v>TT1_Data.zip</v>
      </c>
      <c r="F90" s="214" t="s">
        <v>15126</v>
      </c>
      <c r="G90" s="314">
        <v>41399</v>
      </c>
      <c r="H90" s="281">
        <f t="shared" si="5"/>
        <v>41399</v>
      </c>
      <c r="I90" s="315">
        <v>41501</v>
      </c>
      <c r="J90" s="211" t="s">
        <v>11788</v>
      </c>
      <c r="K90" s="24" t="s">
        <v>8639</v>
      </c>
      <c r="L90" s="211" t="s">
        <v>11787</v>
      </c>
      <c r="M90" s="211"/>
      <c r="N90" s="217">
        <v>41413</v>
      </c>
      <c r="O90" s="217">
        <v>41413</v>
      </c>
      <c r="R90" t="s">
        <v>1005</v>
      </c>
      <c r="V90">
        <v>198</v>
      </c>
      <c r="W90" t="s">
        <v>8428</v>
      </c>
      <c r="Y90" t="s">
        <v>11237</v>
      </c>
      <c r="Z90" t="s">
        <v>11283</v>
      </c>
      <c r="AA90" s="6" t="s">
        <v>15145</v>
      </c>
      <c r="AB90" t="s">
        <v>11272</v>
      </c>
      <c r="AC90">
        <v>2.5000000000000001E-2</v>
      </c>
      <c r="AD90" t="s">
        <v>8428</v>
      </c>
      <c r="AG90" s="330">
        <v>0.75</v>
      </c>
      <c r="AH90" t="s">
        <v>1419</v>
      </c>
    </row>
    <row r="91" spans="1:34" x14ac:dyDescent="0.25">
      <c r="A91" s="211" t="s">
        <v>11582</v>
      </c>
      <c r="B91" s="6" t="s">
        <v>15141</v>
      </c>
      <c r="C91" s="276" t="str">
        <f t="shared" si="6"/>
        <v>READINGS_TT1_M2013-5_2013-8</v>
      </c>
      <c r="E91" s="303" t="str">
        <f t="shared" si="7"/>
        <v>TT1_Data.zip</v>
      </c>
      <c r="F91" s="214" t="s">
        <v>15126</v>
      </c>
      <c r="G91" s="314">
        <v>41399</v>
      </c>
      <c r="H91" s="281">
        <f t="shared" si="5"/>
        <v>41399</v>
      </c>
      <c r="I91" s="315">
        <v>41501</v>
      </c>
      <c r="J91" s="211" t="s">
        <v>11788</v>
      </c>
      <c r="K91" s="24" t="s">
        <v>8639</v>
      </c>
      <c r="L91" s="211" t="s">
        <v>11787</v>
      </c>
      <c r="M91" s="211"/>
      <c r="N91" s="217">
        <v>41413</v>
      </c>
      <c r="O91" s="217">
        <v>41413</v>
      </c>
      <c r="R91" t="s">
        <v>1005</v>
      </c>
      <c r="V91">
        <v>198</v>
      </c>
      <c r="W91" t="s">
        <v>8428</v>
      </c>
      <c r="Y91" t="s">
        <v>11237</v>
      </c>
      <c r="Z91" t="s">
        <v>11283</v>
      </c>
      <c r="AA91" s="6" t="s">
        <v>15145</v>
      </c>
      <c r="AB91" t="s">
        <v>11272</v>
      </c>
      <c r="AC91">
        <v>2.5000000000000001E-2</v>
      </c>
      <c r="AD91" t="s">
        <v>8428</v>
      </c>
      <c r="AG91" s="330">
        <v>0.91666666666666663</v>
      </c>
      <c r="AH91" t="s">
        <v>1419</v>
      </c>
    </row>
    <row r="92" spans="1:34" x14ac:dyDescent="0.25">
      <c r="A92" s="211" t="s">
        <v>11582</v>
      </c>
      <c r="B92" s="6" t="s">
        <v>15141</v>
      </c>
      <c r="C92" s="276" t="str">
        <f t="shared" si="6"/>
        <v>READINGS_TT1_M2013-5_2013-8</v>
      </c>
      <c r="E92" s="303" t="str">
        <f t="shared" si="7"/>
        <v>TT1_Data.zip</v>
      </c>
      <c r="F92" s="214" t="s">
        <v>15126</v>
      </c>
      <c r="G92" s="314">
        <v>41399</v>
      </c>
      <c r="H92" s="281">
        <f t="shared" si="5"/>
        <v>41399</v>
      </c>
      <c r="I92" s="315">
        <v>41501</v>
      </c>
      <c r="J92" s="211" t="s">
        <v>11788</v>
      </c>
      <c r="K92" s="24" t="s">
        <v>8639</v>
      </c>
      <c r="L92" s="211" t="s">
        <v>11787</v>
      </c>
      <c r="M92" s="211"/>
      <c r="N92" s="217">
        <v>41414</v>
      </c>
      <c r="O92" s="217">
        <v>41414</v>
      </c>
      <c r="R92" t="s">
        <v>1005</v>
      </c>
      <c r="V92">
        <v>199</v>
      </c>
      <c r="W92" t="s">
        <v>8428</v>
      </c>
      <c r="Y92" t="s">
        <v>11237</v>
      </c>
      <c r="Z92" t="s">
        <v>11283</v>
      </c>
      <c r="AA92" s="6" t="s">
        <v>15145</v>
      </c>
      <c r="AB92" t="s">
        <v>11272</v>
      </c>
      <c r="AC92">
        <v>2.5000000000000001E-2</v>
      </c>
      <c r="AD92" t="s">
        <v>8428</v>
      </c>
      <c r="AG92" s="330">
        <v>8.3333333333333329E-2</v>
      </c>
      <c r="AH92" t="s">
        <v>1419</v>
      </c>
    </row>
    <row r="93" spans="1:34" x14ac:dyDescent="0.25">
      <c r="A93" s="211" t="s">
        <v>11582</v>
      </c>
      <c r="B93" s="6" t="s">
        <v>15141</v>
      </c>
      <c r="C93" s="276" t="str">
        <f t="shared" si="6"/>
        <v>READINGS_TT1_M2013-5_2013-8</v>
      </c>
      <c r="E93" s="303" t="str">
        <f t="shared" si="7"/>
        <v>TT1_Data.zip</v>
      </c>
      <c r="F93" s="214" t="s">
        <v>15126</v>
      </c>
      <c r="G93" s="314">
        <v>41399</v>
      </c>
      <c r="H93" s="281">
        <f t="shared" si="5"/>
        <v>41399</v>
      </c>
      <c r="I93" s="315">
        <v>41501</v>
      </c>
      <c r="J93" s="211" t="s">
        <v>11788</v>
      </c>
      <c r="K93" s="24" t="s">
        <v>8639</v>
      </c>
      <c r="L93" s="211" t="s">
        <v>11787</v>
      </c>
      <c r="M93" s="211"/>
      <c r="N93" s="217">
        <v>41414</v>
      </c>
      <c r="O93" s="217">
        <v>41414</v>
      </c>
      <c r="R93" t="s">
        <v>1005</v>
      </c>
      <c r="V93">
        <v>198</v>
      </c>
      <c r="W93" t="s">
        <v>8428</v>
      </c>
      <c r="Y93" t="s">
        <v>11237</v>
      </c>
      <c r="Z93" t="s">
        <v>11283</v>
      </c>
      <c r="AA93" s="6" t="s">
        <v>15145</v>
      </c>
      <c r="AB93" t="s">
        <v>11272</v>
      </c>
      <c r="AC93">
        <v>2.5000000000000001E-2</v>
      </c>
      <c r="AD93" t="s">
        <v>8428</v>
      </c>
      <c r="AG93" s="330">
        <v>0.25</v>
      </c>
      <c r="AH93" t="s">
        <v>1419</v>
      </c>
    </row>
    <row r="94" spans="1:34" x14ac:dyDescent="0.25">
      <c r="A94" s="211" t="s">
        <v>11582</v>
      </c>
      <c r="B94" s="6" t="s">
        <v>15141</v>
      </c>
      <c r="C94" s="276" t="str">
        <f t="shared" si="6"/>
        <v>READINGS_TT1_M2013-5_2013-8</v>
      </c>
      <c r="E94" s="303" t="str">
        <f t="shared" si="7"/>
        <v>TT1_Data.zip</v>
      </c>
      <c r="F94" s="214" t="s">
        <v>15126</v>
      </c>
      <c r="G94" s="314">
        <v>41399</v>
      </c>
      <c r="H94" s="281">
        <f t="shared" si="5"/>
        <v>41399</v>
      </c>
      <c r="I94" s="315">
        <v>41501</v>
      </c>
      <c r="J94" s="211" t="s">
        <v>11788</v>
      </c>
      <c r="K94" s="24" t="s">
        <v>8639</v>
      </c>
      <c r="L94" s="211" t="s">
        <v>11787</v>
      </c>
      <c r="M94" s="211"/>
      <c r="N94" s="217">
        <v>41414</v>
      </c>
      <c r="O94" s="217">
        <v>41414</v>
      </c>
      <c r="R94" t="s">
        <v>1005</v>
      </c>
      <c r="V94">
        <v>198</v>
      </c>
      <c r="W94" t="s">
        <v>8428</v>
      </c>
      <c r="Y94" t="s">
        <v>11237</v>
      </c>
      <c r="Z94" t="s">
        <v>11283</v>
      </c>
      <c r="AA94" s="6" t="s">
        <v>15145</v>
      </c>
      <c r="AB94" t="s">
        <v>11272</v>
      </c>
      <c r="AC94">
        <v>2.5000000000000001E-2</v>
      </c>
      <c r="AD94" t="s">
        <v>8428</v>
      </c>
      <c r="AG94" s="330">
        <v>0.41666666666666669</v>
      </c>
      <c r="AH94" t="s">
        <v>1419</v>
      </c>
    </row>
    <row r="95" spans="1:34" x14ac:dyDescent="0.25">
      <c r="A95" s="211" t="s">
        <v>11582</v>
      </c>
      <c r="B95" s="6" t="s">
        <v>15141</v>
      </c>
      <c r="C95" s="276" t="str">
        <f t="shared" si="6"/>
        <v>READINGS_TT1_M2013-5_2013-8</v>
      </c>
      <c r="E95" s="303" t="str">
        <f t="shared" si="7"/>
        <v>TT1_Data.zip</v>
      </c>
      <c r="F95" s="214" t="s">
        <v>15126</v>
      </c>
      <c r="G95" s="314">
        <v>41399</v>
      </c>
      <c r="H95" s="281">
        <f t="shared" si="5"/>
        <v>41399</v>
      </c>
      <c r="I95" s="315">
        <v>41501</v>
      </c>
      <c r="J95" s="211" t="s">
        <v>11788</v>
      </c>
      <c r="K95" s="24" t="s">
        <v>8639</v>
      </c>
      <c r="L95" s="211" t="s">
        <v>11787</v>
      </c>
      <c r="M95" s="211"/>
      <c r="N95" s="217">
        <v>41414</v>
      </c>
      <c r="O95" s="217">
        <v>41414</v>
      </c>
      <c r="R95" t="s">
        <v>1005</v>
      </c>
      <c r="V95">
        <v>198</v>
      </c>
      <c r="W95" t="s">
        <v>8428</v>
      </c>
      <c r="Y95" t="s">
        <v>11237</v>
      </c>
      <c r="Z95" t="s">
        <v>11283</v>
      </c>
      <c r="AA95" s="6" t="s">
        <v>15145</v>
      </c>
      <c r="AB95" t="s">
        <v>11272</v>
      </c>
      <c r="AC95">
        <v>2.5000000000000001E-2</v>
      </c>
      <c r="AD95" t="s">
        <v>8428</v>
      </c>
      <c r="AG95" s="330">
        <v>0.58333333333333337</v>
      </c>
      <c r="AH95" t="s">
        <v>1419</v>
      </c>
    </row>
    <row r="96" spans="1:34" x14ac:dyDescent="0.25">
      <c r="A96" s="211" t="s">
        <v>11582</v>
      </c>
      <c r="B96" s="6" t="s">
        <v>15141</v>
      </c>
      <c r="C96" s="276" t="str">
        <f t="shared" si="6"/>
        <v>READINGS_TT1_M2013-5_2013-8</v>
      </c>
      <c r="E96" s="303" t="str">
        <f t="shared" si="7"/>
        <v>TT1_Data.zip</v>
      </c>
      <c r="F96" s="214" t="s">
        <v>15126</v>
      </c>
      <c r="G96" s="314">
        <v>41399</v>
      </c>
      <c r="H96" s="281">
        <f t="shared" si="5"/>
        <v>41399</v>
      </c>
      <c r="I96" s="315">
        <v>41501</v>
      </c>
      <c r="J96" s="211" t="s">
        <v>11788</v>
      </c>
      <c r="K96" s="24" t="s">
        <v>8639</v>
      </c>
      <c r="L96" s="211" t="s">
        <v>11787</v>
      </c>
      <c r="M96" s="211"/>
      <c r="N96" s="217">
        <v>41414</v>
      </c>
      <c r="O96" s="217">
        <v>41414</v>
      </c>
      <c r="R96" t="s">
        <v>1005</v>
      </c>
      <c r="V96">
        <v>197</v>
      </c>
      <c r="W96" t="s">
        <v>8428</v>
      </c>
      <c r="Y96" t="s">
        <v>11237</v>
      </c>
      <c r="Z96" t="s">
        <v>11283</v>
      </c>
      <c r="AA96" s="6" t="s">
        <v>15145</v>
      </c>
      <c r="AB96" t="s">
        <v>11272</v>
      </c>
      <c r="AC96">
        <v>2.5000000000000001E-2</v>
      </c>
      <c r="AD96" t="s">
        <v>8428</v>
      </c>
      <c r="AG96" s="330">
        <v>0.75</v>
      </c>
      <c r="AH96" t="s">
        <v>1419</v>
      </c>
    </row>
    <row r="97" spans="1:34" x14ac:dyDescent="0.25">
      <c r="A97" s="211" t="s">
        <v>11582</v>
      </c>
      <c r="B97" s="6" t="s">
        <v>15141</v>
      </c>
      <c r="C97" s="276" t="str">
        <f t="shared" si="6"/>
        <v>READINGS_TT1_M2013-5_2013-8</v>
      </c>
      <c r="E97" s="303" t="str">
        <f t="shared" si="7"/>
        <v>TT1_Data.zip</v>
      </c>
      <c r="F97" s="214" t="s">
        <v>15126</v>
      </c>
      <c r="G97" s="314">
        <v>41399</v>
      </c>
      <c r="H97" s="281">
        <f t="shared" si="5"/>
        <v>41399</v>
      </c>
      <c r="I97" s="315">
        <v>41501</v>
      </c>
      <c r="J97" s="211" t="s">
        <v>11788</v>
      </c>
      <c r="K97" s="24" t="s">
        <v>8639</v>
      </c>
      <c r="L97" s="211" t="s">
        <v>11787</v>
      </c>
      <c r="M97" s="211"/>
      <c r="N97" s="217">
        <v>41414</v>
      </c>
      <c r="O97" s="217">
        <v>41414</v>
      </c>
      <c r="R97" t="s">
        <v>1005</v>
      </c>
      <c r="V97">
        <v>199</v>
      </c>
      <c r="W97" t="s">
        <v>8428</v>
      </c>
      <c r="Y97" t="s">
        <v>11237</v>
      </c>
      <c r="Z97" t="s">
        <v>11283</v>
      </c>
      <c r="AA97" s="6" t="s">
        <v>15145</v>
      </c>
      <c r="AB97" t="s">
        <v>11272</v>
      </c>
      <c r="AC97">
        <v>2.5000000000000001E-2</v>
      </c>
      <c r="AD97" t="s">
        <v>8428</v>
      </c>
      <c r="AG97" s="330">
        <v>0.91666666666666663</v>
      </c>
      <c r="AH97" t="s">
        <v>1419</v>
      </c>
    </row>
    <row r="98" spans="1:34" x14ac:dyDescent="0.25">
      <c r="A98" s="211" t="s">
        <v>11582</v>
      </c>
      <c r="B98" s="6" t="s">
        <v>15141</v>
      </c>
      <c r="C98" s="276" t="str">
        <f t="shared" si="6"/>
        <v>READINGS_TT1_M2013-5_2013-8</v>
      </c>
      <c r="E98" s="303" t="str">
        <f t="shared" si="7"/>
        <v>TT1_Data.zip</v>
      </c>
      <c r="F98" s="214" t="s">
        <v>15126</v>
      </c>
      <c r="G98" s="314">
        <v>41399</v>
      </c>
      <c r="H98" s="281">
        <f t="shared" si="5"/>
        <v>41399</v>
      </c>
      <c r="I98" s="315">
        <v>41501</v>
      </c>
      <c r="J98" s="211" t="s">
        <v>11788</v>
      </c>
      <c r="K98" s="24" t="s">
        <v>8639</v>
      </c>
      <c r="L98" s="211" t="s">
        <v>11787</v>
      </c>
      <c r="M98" s="211"/>
      <c r="N98" s="217">
        <v>41415</v>
      </c>
      <c r="O98" s="217">
        <v>41415</v>
      </c>
      <c r="R98" t="s">
        <v>1005</v>
      </c>
      <c r="V98">
        <v>199</v>
      </c>
      <c r="W98" t="s">
        <v>8428</v>
      </c>
      <c r="Y98" t="s">
        <v>11237</v>
      </c>
      <c r="Z98" t="s">
        <v>11283</v>
      </c>
      <c r="AA98" s="6" t="s">
        <v>15145</v>
      </c>
      <c r="AB98" t="s">
        <v>11272</v>
      </c>
      <c r="AC98">
        <v>2.5000000000000001E-2</v>
      </c>
      <c r="AD98" t="s">
        <v>8428</v>
      </c>
      <c r="AG98" s="330">
        <v>8.3333333333333329E-2</v>
      </c>
      <c r="AH98" t="s">
        <v>1419</v>
      </c>
    </row>
    <row r="99" spans="1:34" x14ac:dyDescent="0.25">
      <c r="A99" s="211" t="s">
        <v>11582</v>
      </c>
      <c r="B99" s="6" t="s">
        <v>15141</v>
      </c>
      <c r="C99" s="276" t="str">
        <f t="shared" si="6"/>
        <v>READINGS_TT1_M2013-5_2013-8</v>
      </c>
      <c r="E99" s="303" t="str">
        <f t="shared" si="7"/>
        <v>TT1_Data.zip</v>
      </c>
      <c r="F99" s="214" t="s">
        <v>15126</v>
      </c>
      <c r="G99" s="314">
        <v>41399</v>
      </c>
      <c r="H99" s="281">
        <f t="shared" si="5"/>
        <v>41399</v>
      </c>
      <c r="I99" s="315">
        <v>41501</v>
      </c>
      <c r="J99" s="211" t="s">
        <v>11788</v>
      </c>
      <c r="K99" s="24" t="s">
        <v>8639</v>
      </c>
      <c r="L99" s="211" t="s">
        <v>11787</v>
      </c>
      <c r="M99" s="211"/>
      <c r="N99" s="217">
        <v>41415</v>
      </c>
      <c r="O99" s="217">
        <v>41415</v>
      </c>
      <c r="R99" t="s">
        <v>1005</v>
      </c>
      <c r="V99">
        <v>200</v>
      </c>
      <c r="W99" t="s">
        <v>8428</v>
      </c>
      <c r="Y99" t="s">
        <v>11237</v>
      </c>
      <c r="Z99" t="s">
        <v>11283</v>
      </c>
      <c r="AA99" s="6" t="s">
        <v>15145</v>
      </c>
      <c r="AB99" t="s">
        <v>11272</v>
      </c>
      <c r="AC99">
        <v>2.5000000000000001E-2</v>
      </c>
      <c r="AD99" t="s">
        <v>8428</v>
      </c>
      <c r="AG99" s="330">
        <v>0.25</v>
      </c>
      <c r="AH99" t="s">
        <v>1419</v>
      </c>
    </row>
    <row r="100" spans="1:34" x14ac:dyDescent="0.25">
      <c r="A100" s="211" t="s">
        <v>11582</v>
      </c>
      <c r="B100" s="6" t="s">
        <v>15141</v>
      </c>
      <c r="C100" s="276" t="str">
        <f t="shared" si="6"/>
        <v>READINGS_TT1_M2013-5_2013-8</v>
      </c>
      <c r="E100" s="303" t="str">
        <f t="shared" si="7"/>
        <v>TT1_Data.zip</v>
      </c>
      <c r="F100" s="214" t="s">
        <v>15126</v>
      </c>
      <c r="G100" s="314">
        <v>41399</v>
      </c>
      <c r="H100" s="281">
        <f t="shared" si="5"/>
        <v>41399</v>
      </c>
      <c r="I100" s="315">
        <v>41501</v>
      </c>
      <c r="J100" s="211" t="s">
        <v>11788</v>
      </c>
      <c r="K100" s="24" t="s">
        <v>8639</v>
      </c>
      <c r="L100" s="211" t="s">
        <v>11787</v>
      </c>
      <c r="M100" s="211"/>
      <c r="N100" s="217">
        <v>41415</v>
      </c>
      <c r="O100" s="217">
        <v>41415</v>
      </c>
      <c r="R100" t="s">
        <v>1005</v>
      </c>
      <c r="V100">
        <v>199</v>
      </c>
      <c r="W100" t="s">
        <v>8428</v>
      </c>
      <c r="Y100" t="s">
        <v>11237</v>
      </c>
      <c r="Z100" t="s">
        <v>11283</v>
      </c>
      <c r="AA100" s="6" t="s">
        <v>15145</v>
      </c>
      <c r="AB100" t="s">
        <v>11272</v>
      </c>
      <c r="AC100">
        <v>2.5000000000000001E-2</v>
      </c>
      <c r="AD100" t="s">
        <v>8428</v>
      </c>
      <c r="AG100" s="330">
        <v>0.41666666666666669</v>
      </c>
      <c r="AH100" t="s">
        <v>1419</v>
      </c>
    </row>
    <row r="101" spans="1:34" x14ac:dyDescent="0.25">
      <c r="A101" s="211" t="s">
        <v>11582</v>
      </c>
      <c r="B101" s="6" t="s">
        <v>15141</v>
      </c>
      <c r="C101" s="276" t="str">
        <f t="shared" si="6"/>
        <v>READINGS_TT1_M2013-5_2013-8</v>
      </c>
      <c r="E101" s="303" t="str">
        <f t="shared" si="7"/>
        <v>TT1_Data.zip</v>
      </c>
      <c r="F101" s="214" t="s">
        <v>15126</v>
      </c>
      <c r="G101" s="314">
        <v>41399</v>
      </c>
      <c r="H101" s="281">
        <f t="shared" si="5"/>
        <v>41399</v>
      </c>
      <c r="I101" s="315">
        <v>41501</v>
      </c>
      <c r="J101" s="211" t="s">
        <v>11788</v>
      </c>
      <c r="K101" s="24" t="s">
        <v>8639</v>
      </c>
      <c r="L101" s="211" t="s">
        <v>11787</v>
      </c>
      <c r="M101" s="211"/>
      <c r="N101" s="217">
        <v>41415</v>
      </c>
      <c r="O101" s="217">
        <v>41415</v>
      </c>
      <c r="R101" t="s">
        <v>1005</v>
      </c>
      <c r="V101">
        <v>199</v>
      </c>
      <c r="W101" t="s">
        <v>8428</v>
      </c>
      <c r="Y101" t="s">
        <v>11237</v>
      </c>
      <c r="Z101" t="s">
        <v>11283</v>
      </c>
      <c r="AA101" s="6" t="s">
        <v>15145</v>
      </c>
      <c r="AB101" t="s">
        <v>11272</v>
      </c>
      <c r="AC101">
        <v>2.5000000000000001E-2</v>
      </c>
      <c r="AD101" t="s">
        <v>8428</v>
      </c>
      <c r="AG101" s="330">
        <v>0.58333333333333337</v>
      </c>
      <c r="AH101" t="s">
        <v>1419</v>
      </c>
    </row>
    <row r="102" spans="1:34" x14ac:dyDescent="0.25">
      <c r="A102" s="211" t="s">
        <v>11582</v>
      </c>
      <c r="B102" s="6" t="s">
        <v>15141</v>
      </c>
      <c r="C102" s="276" t="str">
        <f t="shared" si="6"/>
        <v>READINGS_TT1_M2013-5_2013-8</v>
      </c>
      <c r="E102" s="303" t="str">
        <f t="shared" si="7"/>
        <v>TT1_Data.zip</v>
      </c>
      <c r="F102" s="214" t="s">
        <v>15126</v>
      </c>
      <c r="G102" s="314">
        <v>41399</v>
      </c>
      <c r="H102" s="281">
        <f t="shared" si="5"/>
        <v>41399</v>
      </c>
      <c r="I102" s="315">
        <v>41501</v>
      </c>
      <c r="J102" s="211" t="s">
        <v>11788</v>
      </c>
      <c r="K102" s="24" t="s">
        <v>8639</v>
      </c>
      <c r="L102" s="211" t="s">
        <v>11787</v>
      </c>
      <c r="M102" s="211"/>
      <c r="N102" s="217">
        <v>41415</v>
      </c>
      <c r="O102" s="217">
        <v>41415</v>
      </c>
      <c r="R102" t="s">
        <v>1005</v>
      </c>
      <c r="V102">
        <v>199</v>
      </c>
      <c r="W102" t="s">
        <v>8428</v>
      </c>
      <c r="Y102" t="s">
        <v>11237</v>
      </c>
      <c r="Z102" t="s">
        <v>11283</v>
      </c>
      <c r="AA102" s="6" t="s">
        <v>15145</v>
      </c>
      <c r="AB102" t="s">
        <v>11272</v>
      </c>
      <c r="AC102">
        <v>2.5000000000000001E-2</v>
      </c>
      <c r="AD102" t="s">
        <v>8428</v>
      </c>
      <c r="AG102" s="330">
        <v>0.75</v>
      </c>
      <c r="AH102" t="s">
        <v>1419</v>
      </c>
    </row>
    <row r="103" spans="1:34" x14ac:dyDescent="0.25">
      <c r="A103" s="211" t="s">
        <v>11582</v>
      </c>
      <c r="B103" s="6" t="s">
        <v>15141</v>
      </c>
      <c r="C103" s="276" t="str">
        <f t="shared" si="6"/>
        <v>READINGS_TT1_M2013-5_2013-8</v>
      </c>
      <c r="E103" s="303" t="str">
        <f t="shared" si="7"/>
        <v>TT1_Data.zip</v>
      </c>
      <c r="F103" s="214" t="s">
        <v>15126</v>
      </c>
      <c r="G103" s="314">
        <v>41399</v>
      </c>
      <c r="H103" s="281">
        <f t="shared" si="5"/>
        <v>41399</v>
      </c>
      <c r="I103" s="315">
        <v>41501</v>
      </c>
      <c r="J103" s="211" t="s">
        <v>11788</v>
      </c>
      <c r="K103" s="24" t="s">
        <v>8639</v>
      </c>
      <c r="L103" s="211" t="s">
        <v>11787</v>
      </c>
      <c r="M103" s="211"/>
      <c r="N103" s="217">
        <v>41415</v>
      </c>
      <c r="O103" s="217">
        <v>41415</v>
      </c>
      <c r="R103" t="s">
        <v>1005</v>
      </c>
      <c r="V103">
        <v>200</v>
      </c>
      <c r="W103" t="s">
        <v>8428</v>
      </c>
      <c r="Y103" t="s">
        <v>11237</v>
      </c>
      <c r="Z103" t="s">
        <v>11283</v>
      </c>
      <c r="AA103" s="6" t="s">
        <v>15145</v>
      </c>
      <c r="AB103" t="s">
        <v>11272</v>
      </c>
      <c r="AC103">
        <v>2.5000000000000001E-2</v>
      </c>
      <c r="AD103" t="s">
        <v>8428</v>
      </c>
      <c r="AG103" s="330">
        <v>0.91666666666666663</v>
      </c>
      <c r="AH103" t="s">
        <v>1419</v>
      </c>
    </row>
    <row r="104" spans="1:34" x14ac:dyDescent="0.25">
      <c r="A104" s="211" t="s">
        <v>11582</v>
      </c>
      <c r="B104" s="6" t="s">
        <v>15141</v>
      </c>
      <c r="C104" s="276" t="str">
        <f t="shared" si="6"/>
        <v>READINGS_TT1_M2013-5_2013-8</v>
      </c>
      <c r="E104" s="303" t="str">
        <f t="shared" si="7"/>
        <v>TT1_Data.zip</v>
      </c>
      <c r="F104" s="214" t="s">
        <v>15126</v>
      </c>
      <c r="G104" s="314">
        <v>41399</v>
      </c>
      <c r="H104" s="281">
        <f t="shared" si="5"/>
        <v>41399</v>
      </c>
      <c r="I104" s="315">
        <v>41501</v>
      </c>
      <c r="J104" s="211" t="s">
        <v>11788</v>
      </c>
      <c r="K104" s="24" t="s">
        <v>8639</v>
      </c>
      <c r="L104" s="211" t="s">
        <v>11787</v>
      </c>
      <c r="M104" s="211"/>
      <c r="N104" s="217">
        <v>41416</v>
      </c>
      <c r="O104" s="217">
        <v>41416</v>
      </c>
      <c r="R104" t="s">
        <v>1005</v>
      </c>
      <c r="V104">
        <v>200</v>
      </c>
      <c r="W104" t="s">
        <v>8428</v>
      </c>
      <c r="Y104" t="s">
        <v>11237</v>
      </c>
      <c r="Z104" t="s">
        <v>11283</v>
      </c>
      <c r="AA104" s="6" t="s">
        <v>15145</v>
      </c>
      <c r="AB104" t="s">
        <v>11272</v>
      </c>
      <c r="AC104">
        <v>2.5000000000000001E-2</v>
      </c>
      <c r="AD104" t="s">
        <v>8428</v>
      </c>
      <c r="AG104" s="330">
        <v>8.3333333333333329E-2</v>
      </c>
      <c r="AH104" t="s">
        <v>1419</v>
      </c>
    </row>
    <row r="105" spans="1:34" x14ac:dyDescent="0.25">
      <c r="A105" s="211" t="s">
        <v>11582</v>
      </c>
      <c r="B105" s="6" t="s">
        <v>15141</v>
      </c>
      <c r="C105" s="276" t="str">
        <f t="shared" si="6"/>
        <v>READINGS_TT1_M2013-5_2013-8</v>
      </c>
      <c r="E105" s="303" t="str">
        <f t="shared" si="7"/>
        <v>TT1_Data.zip</v>
      </c>
      <c r="F105" s="214" t="s">
        <v>15126</v>
      </c>
      <c r="G105" s="314">
        <v>41399</v>
      </c>
      <c r="H105" s="281">
        <f t="shared" si="5"/>
        <v>41399</v>
      </c>
      <c r="I105" s="315">
        <v>41501</v>
      </c>
      <c r="J105" s="211" t="s">
        <v>11788</v>
      </c>
      <c r="K105" s="24" t="s">
        <v>8639</v>
      </c>
      <c r="L105" s="211" t="s">
        <v>11787</v>
      </c>
      <c r="M105" s="211"/>
      <c r="N105" s="217">
        <v>41416</v>
      </c>
      <c r="O105" s="217">
        <v>41416</v>
      </c>
      <c r="R105" t="s">
        <v>1005</v>
      </c>
      <c r="V105">
        <v>200</v>
      </c>
      <c r="W105" t="s">
        <v>8428</v>
      </c>
      <c r="Y105" t="s">
        <v>11237</v>
      </c>
      <c r="Z105" t="s">
        <v>11283</v>
      </c>
      <c r="AA105" s="6" t="s">
        <v>15145</v>
      </c>
      <c r="AB105" t="s">
        <v>11272</v>
      </c>
      <c r="AC105">
        <v>2.5000000000000001E-2</v>
      </c>
      <c r="AD105" t="s">
        <v>8428</v>
      </c>
      <c r="AG105" s="330">
        <v>0.25</v>
      </c>
      <c r="AH105" t="s">
        <v>1419</v>
      </c>
    </row>
    <row r="106" spans="1:34" x14ac:dyDescent="0.25">
      <c r="A106" s="211" t="s">
        <v>11582</v>
      </c>
      <c r="B106" s="6" t="s">
        <v>15141</v>
      </c>
      <c r="C106" s="276" t="str">
        <f t="shared" si="6"/>
        <v>READINGS_TT1_M2013-5_2013-8</v>
      </c>
      <c r="E106" s="303" t="str">
        <f t="shared" si="7"/>
        <v>TT1_Data.zip</v>
      </c>
      <c r="F106" s="214" t="s">
        <v>15126</v>
      </c>
      <c r="G106" s="314">
        <v>41399</v>
      </c>
      <c r="H106" s="281">
        <f t="shared" si="5"/>
        <v>41399</v>
      </c>
      <c r="I106" s="315">
        <v>41501</v>
      </c>
      <c r="J106" s="211" t="s">
        <v>11788</v>
      </c>
      <c r="K106" s="24" t="s">
        <v>8639</v>
      </c>
      <c r="L106" s="211" t="s">
        <v>11787</v>
      </c>
      <c r="M106" s="211"/>
      <c r="N106" s="217">
        <v>41416</v>
      </c>
      <c r="O106" s="217">
        <v>41416</v>
      </c>
      <c r="R106" t="s">
        <v>1005</v>
      </c>
      <c r="V106">
        <v>200</v>
      </c>
      <c r="W106" t="s">
        <v>8428</v>
      </c>
      <c r="Y106" t="s">
        <v>11237</v>
      </c>
      <c r="Z106" t="s">
        <v>11283</v>
      </c>
      <c r="AA106" s="6" t="s">
        <v>15145</v>
      </c>
      <c r="AB106" t="s">
        <v>11272</v>
      </c>
      <c r="AC106">
        <v>2.5000000000000001E-2</v>
      </c>
      <c r="AD106" t="s">
        <v>8428</v>
      </c>
      <c r="AG106" s="330">
        <v>0.41666666666666669</v>
      </c>
      <c r="AH106" t="s">
        <v>1419</v>
      </c>
    </row>
    <row r="107" spans="1:34" x14ac:dyDescent="0.25">
      <c r="A107" s="211" t="s">
        <v>11582</v>
      </c>
      <c r="B107" s="6" t="s">
        <v>15141</v>
      </c>
      <c r="C107" s="276" t="str">
        <f t="shared" si="6"/>
        <v>READINGS_TT1_M2013-5_2013-8</v>
      </c>
      <c r="E107" s="303" t="str">
        <f t="shared" si="7"/>
        <v>TT1_Data.zip</v>
      </c>
      <c r="F107" s="214" t="s">
        <v>15126</v>
      </c>
      <c r="G107" s="314">
        <v>41399</v>
      </c>
      <c r="H107" s="281">
        <f t="shared" si="5"/>
        <v>41399</v>
      </c>
      <c r="I107" s="315">
        <v>41501</v>
      </c>
      <c r="J107" s="211" t="s">
        <v>11788</v>
      </c>
      <c r="K107" s="24" t="s">
        <v>8639</v>
      </c>
      <c r="L107" s="211" t="s">
        <v>11787</v>
      </c>
      <c r="M107" s="211"/>
      <c r="N107" s="217">
        <v>41416</v>
      </c>
      <c r="O107" s="217">
        <v>41416</v>
      </c>
      <c r="R107" t="s">
        <v>1005</v>
      </c>
      <c r="V107">
        <v>198</v>
      </c>
      <c r="W107" t="s">
        <v>8428</v>
      </c>
      <c r="Y107" t="s">
        <v>11237</v>
      </c>
      <c r="Z107" t="s">
        <v>11283</v>
      </c>
      <c r="AA107" s="6" t="s">
        <v>15145</v>
      </c>
      <c r="AB107" t="s">
        <v>11272</v>
      </c>
      <c r="AC107">
        <v>2.5000000000000001E-2</v>
      </c>
      <c r="AD107" t="s">
        <v>8428</v>
      </c>
      <c r="AG107" s="330">
        <v>0.58333333333333337</v>
      </c>
      <c r="AH107" t="s">
        <v>1419</v>
      </c>
    </row>
    <row r="108" spans="1:34" x14ac:dyDescent="0.25">
      <c r="A108" s="211" t="s">
        <v>11582</v>
      </c>
      <c r="B108" s="6" t="s">
        <v>15141</v>
      </c>
      <c r="C108" s="276" t="str">
        <f t="shared" si="6"/>
        <v>READINGS_TT1_M2013-5_2013-8</v>
      </c>
      <c r="E108" s="303" t="str">
        <f t="shared" si="7"/>
        <v>TT1_Data.zip</v>
      </c>
      <c r="F108" s="214" t="s">
        <v>15126</v>
      </c>
      <c r="G108" s="314">
        <v>41399</v>
      </c>
      <c r="H108" s="281">
        <f t="shared" si="5"/>
        <v>41399</v>
      </c>
      <c r="I108" s="315">
        <v>41501</v>
      </c>
      <c r="J108" s="211" t="s">
        <v>11788</v>
      </c>
      <c r="K108" s="24" t="s">
        <v>8639</v>
      </c>
      <c r="L108" s="211" t="s">
        <v>11787</v>
      </c>
      <c r="M108" s="211"/>
      <c r="N108" s="217">
        <v>41416</v>
      </c>
      <c r="O108" s="217">
        <v>41416</v>
      </c>
      <c r="R108" t="s">
        <v>1005</v>
      </c>
      <c r="V108">
        <v>198</v>
      </c>
      <c r="W108" t="s">
        <v>8428</v>
      </c>
      <c r="Y108" t="s">
        <v>11237</v>
      </c>
      <c r="Z108" t="s">
        <v>11283</v>
      </c>
      <c r="AA108" s="6" t="s">
        <v>15145</v>
      </c>
      <c r="AB108" t="s">
        <v>11272</v>
      </c>
      <c r="AC108">
        <v>2.5000000000000001E-2</v>
      </c>
      <c r="AD108" t="s">
        <v>8428</v>
      </c>
      <c r="AG108" s="330">
        <v>0.75</v>
      </c>
      <c r="AH108" t="s">
        <v>1419</v>
      </c>
    </row>
    <row r="109" spans="1:34" x14ac:dyDescent="0.25">
      <c r="A109" s="211" t="s">
        <v>11582</v>
      </c>
      <c r="B109" s="6" t="s">
        <v>15141</v>
      </c>
      <c r="C109" s="276" t="str">
        <f t="shared" si="6"/>
        <v>READINGS_TT1_M2013-5_2013-8</v>
      </c>
      <c r="E109" s="303" t="str">
        <f t="shared" si="7"/>
        <v>TT1_Data.zip</v>
      </c>
      <c r="F109" s="214" t="s">
        <v>15126</v>
      </c>
      <c r="G109" s="314">
        <v>41399</v>
      </c>
      <c r="H109" s="281">
        <f t="shared" si="5"/>
        <v>41399</v>
      </c>
      <c r="I109" s="315">
        <v>41501</v>
      </c>
      <c r="J109" s="211" t="s">
        <v>11788</v>
      </c>
      <c r="K109" s="24" t="s">
        <v>8639</v>
      </c>
      <c r="L109" s="211" t="s">
        <v>11787</v>
      </c>
      <c r="M109" s="211"/>
      <c r="N109" s="217">
        <v>41416</v>
      </c>
      <c r="O109" s="217">
        <v>41416</v>
      </c>
      <c r="R109" t="s">
        <v>1005</v>
      </c>
      <c r="V109">
        <v>200</v>
      </c>
      <c r="W109" t="s">
        <v>8428</v>
      </c>
      <c r="Y109" t="s">
        <v>11237</v>
      </c>
      <c r="Z109" t="s">
        <v>11283</v>
      </c>
      <c r="AA109" s="6" t="s">
        <v>15145</v>
      </c>
      <c r="AB109" t="s">
        <v>11272</v>
      </c>
      <c r="AC109">
        <v>2.5000000000000001E-2</v>
      </c>
      <c r="AD109" t="s">
        <v>8428</v>
      </c>
      <c r="AG109" s="330">
        <v>0.91666666666666663</v>
      </c>
      <c r="AH109" t="s">
        <v>1419</v>
      </c>
    </row>
    <row r="110" spans="1:34" x14ac:dyDescent="0.25">
      <c r="A110" s="211" t="s">
        <v>11582</v>
      </c>
      <c r="B110" s="6" t="s">
        <v>15141</v>
      </c>
      <c r="C110" s="276" t="str">
        <f t="shared" si="6"/>
        <v>READINGS_TT1_M2013-5_2013-8</v>
      </c>
      <c r="E110" s="303" t="str">
        <f t="shared" si="7"/>
        <v>TT1_Data.zip</v>
      </c>
      <c r="F110" s="214" t="s">
        <v>15126</v>
      </c>
      <c r="G110" s="314">
        <v>41399</v>
      </c>
      <c r="H110" s="281">
        <f t="shared" si="5"/>
        <v>41399</v>
      </c>
      <c r="I110" s="315">
        <v>41501</v>
      </c>
      <c r="J110" s="211" t="s">
        <v>11788</v>
      </c>
      <c r="K110" s="24" t="s">
        <v>8639</v>
      </c>
      <c r="L110" s="211" t="s">
        <v>11787</v>
      </c>
      <c r="M110" s="211"/>
      <c r="N110" s="217">
        <v>41417</v>
      </c>
      <c r="O110" s="217">
        <v>41417</v>
      </c>
      <c r="R110" t="s">
        <v>1005</v>
      </c>
      <c r="V110">
        <v>199</v>
      </c>
      <c r="W110" t="s">
        <v>8428</v>
      </c>
      <c r="Y110" t="s">
        <v>11237</v>
      </c>
      <c r="Z110" t="s">
        <v>11283</v>
      </c>
      <c r="AA110" s="6" t="s">
        <v>15145</v>
      </c>
      <c r="AB110" t="s">
        <v>11272</v>
      </c>
      <c r="AC110">
        <v>2.5000000000000001E-2</v>
      </c>
      <c r="AD110" t="s">
        <v>8428</v>
      </c>
      <c r="AG110" s="330">
        <v>8.3333333333333329E-2</v>
      </c>
      <c r="AH110" t="s">
        <v>1419</v>
      </c>
    </row>
    <row r="111" spans="1:34" x14ac:dyDescent="0.25">
      <c r="A111" s="211" t="s">
        <v>11582</v>
      </c>
      <c r="B111" s="6" t="s">
        <v>15141</v>
      </c>
      <c r="C111" s="276" t="str">
        <f t="shared" si="6"/>
        <v>READINGS_TT1_M2013-5_2013-8</v>
      </c>
      <c r="E111" s="303" t="str">
        <f t="shared" si="7"/>
        <v>TT1_Data.zip</v>
      </c>
      <c r="F111" s="214" t="s">
        <v>15126</v>
      </c>
      <c r="G111" s="314">
        <v>41399</v>
      </c>
      <c r="H111" s="281">
        <f t="shared" si="5"/>
        <v>41399</v>
      </c>
      <c r="I111" s="315">
        <v>41501</v>
      </c>
      <c r="J111" s="211" t="s">
        <v>11788</v>
      </c>
      <c r="K111" s="24" t="s">
        <v>8639</v>
      </c>
      <c r="L111" s="211" t="s">
        <v>11787</v>
      </c>
      <c r="M111" s="211"/>
      <c r="N111" s="217">
        <v>41417</v>
      </c>
      <c r="O111" s="217">
        <v>41417</v>
      </c>
      <c r="R111" t="s">
        <v>1005</v>
      </c>
      <c r="V111">
        <v>200</v>
      </c>
      <c r="W111" t="s">
        <v>8428</v>
      </c>
      <c r="Y111" t="s">
        <v>11237</v>
      </c>
      <c r="Z111" t="s">
        <v>11283</v>
      </c>
      <c r="AA111" s="6" t="s">
        <v>15145</v>
      </c>
      <c r="AB111" t="s">
        <v>11272</v>
      </c>
      <c r="AC111">
        <v>2.5000000000000001E-2</v>
      </c>
      <c r="AD111" t="s">
        <v>8428</v>
      </c>
      <c r="AG111" s="330">
        <v>0.25</v>
      </c>
      <c r="AH111" t="s">
        <v>1419</v>
      </c>
    </row>
    <row r="112" spans="1:34" x14ac:dyDescent="0.25">
      <c r="A112" s="211" t="s">
        <v>11582</v>
      </c>
      <c r="B112" s="6" t="s">
        <v>15141</v>
      </c>
      <c r="C112" s="276" t="str">
        <f t="shared" si="6"/>
        <v>READINGS_TT1_M2013-5_2013-8</v>
      </c>
      <c r="E112" s="303" t="str">
        <f t="shared" si="7"/>
        <v>TT1_Data.zip</v>
      </c>
      <c r="F112" s="214" t="s">
        <v>15126</v>
      </c>
      <c r="G112" s="314">
        <v>41399</v>
      </c>
      <c r="H112" s="281">
        <f t="shared" si="5"/>
        <v>41399</v>
      </c>
      <c r="I112" s="315">
        <v>41501</v>
      </c>
      <c r="J112" s="211" t="s">
        <v>11788</v>
      </c>
      <c r="K112" s="24" t="s">
        <v>8639</v>
      </c>
      <c r="L112" s="211" t="s">
        <v>11787</v>
      </c>
      <c r="M112" s="211"/>
      <c r="N112" s="217">
        <v>41417</v>
      </c>
      <c r="O112" s="217">
        <v>41417</v>
      </c>
      <c r="R112" t="s">
        <v>1005</v>
      </c>
      <c r="V112">
        <v>199</v>
      </c>
      <c r="W112" t="s">
        <v>8428</v>
      </c>
      <c r="Y112" t="s">
        <v>11237</v>
      </c>
      <c r="Z112" t="s">
        <v>11283</v>
      </c>
      <c r="AA112" s="6" t="s">
        <v>15145</v>
      </c>
      <c r="AB112" t="s">
        <v>11272</v>
      </c>
      <c r="AC112">
        <v>2.5000000000000001E-2</v>
      </c>
      <c r="AD112" t="s">
        <v>8428</v>
      </c>
      <c r="AG112" s="330">
        <v>0.41666666666666669</v>
      </c>
      <c r="AH112" t="s">
        <v>1419</v>
      </c>
    </row>
    <row r="113" spans="1:34" x14ac:dyDescent="0.25">
      <c r="A113" s="211" t="s">
        <v>11582</v>
      </c>
      <c r="B113" s="6" t="s">
        <v>15141</v>
      </c>
      <c r="C113" s="276" t="str">
        <f t="shared" si="6"/>
        <v>READINGS_TT1_M2013-5_2013-8</v>
      </c>
      <c r="E113" s="303" t="str">
        <f t="shared" si="7"/>
        <v>TT1_Data.zip</v>
      </c>
      <c r="F113" s="214" t="s">
        <v>15126</v>
      </c>
      <c r="G113" s="314">
        <v>41399</v>
      </c>
      <c r="H113" s="281">
        <f t="shared" si="5"/>
        <v>41399</v>
      </c>
      <c r="I113" s="315">
        <v>41501</v>
      </c>
      <c r="J113" s="211" t="s">
        <v>11788</v>
      </c>
      <c r="K113" s="24" t="s">
        <v>8639</v>
      </c>
      <c r="L113" s="211" t="s">
        <v>11787</v>
      </c>
      <c r="M113" s="211"/>
      <c r="N113" s="217">
        <v>41417</v>
      </c>
      <c r="O113" s="217">
        <v>41417</v>
      </c>
      <c r="R113" t="s">
        <v>1005</v>
      </c>
      <c r="V113">
        <v>198</v>
      </c>
      <c r="W113" t="s">
        <v>8428</v>
      </c>
      <c r="Y113" t="s">
        <v>11237</v>
      </c>
      <c r="Z113" t="s">
        <v>11283</v>
      </c>
      <c r="AA113" s="6" t="s">
        <v>15145</v>
      </c>
      <c r="AB113" t="s">
        <v>11272</v>
      </c>
      <c r="AC113">
        <v>2.5000000000000001E-2</v>
      </c>
      <c r="AD113" t="s">
        <v>8428</v>
      </c>
      <c r="AG113" s="330">
        <v>0.58333333333333337</v>
      </c>
      <c r="AH113" t="s">
        <v>1419</v>
      </c>
    </row>
    <row r="114" spans="1:34" x14ac:dyDescent="0.25">
      <c r="A114" s="211" t="s">
        <v>11582</v>
      </c>
      <c r="B114" s="6" t="s">
        <v>15141</v>
      </c>
      <c r="C114" s="276" t="str">
        <f t="shared" si="6"/>
        <v>READINGS_TT1_M2013-5_2013-8</v>
      </c>
      <c r="E114" s="303" t="str">
        <f t="shared" si="7"/>
        <v>TT1_Data.zip</v>
      </c>
      <c r="F114" s="214" t="s">
        <v>15126</v>
      </c>
      <c r="G114" s="314">
        <v>41399</v>
      </c>
      <c r="H114" s="281">
        <f t="shared" si="5"/>
        <v>41399</v>
      </c>
      <c r="I114" s="315">
        <v>41501</v>
      </c>
      <c r="J114" s="211" t="s">
        <v>11788</v>
      </c>
      <c r="K114" s="24" t="s">
        <v>8639</v>
      </c>
      <c r="L114" s="211" t="s">
        <v>11787</v>
      </c>
      <c r="M114" s="211"/>
      <c r="N114" s="217">
        <v>41417</v>
      </c>
      <c r="O114" s="217">
        <v>41417</v>
      </c>
      <c r="R114" t="s">
        <v>1005</v>
      </c>
      <c r="V114">
        <v>198</v>
      </c>
      <c r="W114" t="s">
        <v>8428</v>
      </c>
      <c r="Y114" t="s">
        <v>11237</v>
      </c>
      <c r="Z114" t="s">
        <v>11283</v>
      </c>
      <c r="AA114" s="6" t="s">
        <v>15145</v>
      </c>
      <c r="AB114" t="s">
        <v>11272</v>
      </c>
      <c r="AC114">
        <v>2.5000000000000001E-2</v>
      </c>
      <c r="AD114" t="s">
        <v>8428</v>
      </c>
      <c r="AG114" s="330">
        <v>0.75</v>
      </c>
      <c r="AH114" t="s">
        <v>1419</v>
      </c>
    </row>
    <row r="115" spans="1:34" x14ac:dyDescent="0.25">
      <c r="A115" s="211" t="s">
        <v>11582</v>
      </c>
      <c r="B115" s="6" t="s">
        <v>15141</v>
      </c>
      <c r="C115" s="276" t="str">
        <f t="shared" si="6"/>
        <v>READINGS_TT1_M2013-5_2013-8</v>
      </c>
      <c r="E115" s="303" t="str">
        <f t="shared" si="7"/>
        <v>TT1_Data.zip</v>
      </c>
      <c r="F115" s="214" t="s">
        <v>15126</v>
      </c>
      <c r="G115" s="314">
        <v>41399</v>
      </c>
      <c r="H115" s="281">
        <f t="shared" si="5"/>
        <v>41399</v>
      </c>
      <c r="I115" s="315">
        <v>41501</v>
      </c>
      <c r="J115" s="211" t="s">
        <v>11788</v>
      </c>
      <c r="K115" s="24" t="s">
        <v>8639</v>
      </c>
      <c r="L115" s="211" t="s">
        <v>11787</v>
      </c>
      <c r="M115" s="211"/>
      <c r="N115" s="217">
        <v>41417</v>
      </c>
      <c r="O115" s="217">
        <v>41417</v>
      </c>
      <c r="R115" t="s">
        <v>1005</v>
      </c>
      <c r="V115">
        <v>199</v>
      </c>
      <c r="W115" t="s">
        <v>8428</v>
      </c>
      <c r="Y115" t="s">
        <v>11237</v>
      </c>
      <c r="Z115" t="s">
        <v>11283</v>
      </c>
      <c r="AA115" s="6" t="s">
        <v>15145</v>
      </c>
      <c r="AB115" t="s">
        <v>11272</v>
      </c>
      <c r="AC115">
        <v>2.5000000000000001E-2</v>
      </c>
      <c r="AD115" t="s">
        <v>8428</v>
      </c>
      <c r="AG115" s="330">
        <v>0.91666666666666663</v>
      </c>
      <c r="AH115" t="s">
        <v>1419</v>
      </c>
    </row>
    <row r="116" spans="1:34" x14ac:dyDescent="0.25">
      <c r="A116" s="211" t="s">
        <v>11582</v>
      </c>
      <c r="B116" s="6" t="s">
        <v>15141</v>
      </c>
      <c r="C116" s="276" t="str">
        <f t="shared" si="6"/>
        <v>READINGS_TT1_M2013-5_2013-8</v>
      </c>
      <c r="E116" s="303" t="str">
        <f t="shared" si="7"/>
        <v>TT1_Data.zip</v>
      </c>
      <c r="F116" s="214" t="s">
        <v>15126</v>
      </c>
      <c r="G116" s="314">
        <v>41399</v>
      </c>
      <c r="H116" s="281">
        <f t="shared" si="5"/>
        <v>41399</v>
      </c>
      <c r="I116" s="315">
        <v>41501</v>
      </c>
      <c r="J116" s="211" t="s">
        <v>11788</v>
      </c>
      <c r="K116" s="24" t="s">
        <v>8639</v>
      </c>
      <c r="L116" s="211" t="s">
        <v>11787</v>
      </c>
      <c r="M116" s="211"/>
      <c r="N116" s="217">
        <v>41418</v>
      </c>
      <c r="O116" s="217">
        <v>41418</v>
      </c>
      <c r="R116" t="s">
        <v>1005</v>
      </c>
      <c r="V116">
        <v>199</v>
      </c>
      <c r="W116" t="s">
        <v>8428</v>
      </c>
      <c r="Y116" t="s">
        <v>11237</v>
      </c>
      <c r="Z116" t="s">
        <v>11283</v>
      </c>
      <c r="AA116" s="6" t="s">
        <v>15145</v>
      </c>
      <c r="AB116" t="s">
        <v>11272</v>
      </c>
      <c r="AC116">
        <v>2.5000000000000001E-2</v>
      </c>
      <c r="AD116" t="s">
        <v>8428</v>
      </c>
      <c r="AG116" s="330">
        <v>8.3333333333333329E-2</v>
      </c>
      <c r="AH116" t="s">
        <v>1419</v>
      </c>
    </row>
    <row r="117" spans="1:34" x14ac:dyDescent="0.25">
      <c r="A117" s="211" t="s">
        <v>11582</v>
      </c>
      <c r="B117" s="6" t="s">
        <v>15141</v>
      </c>
      <c r="C117" s="276" t="str">
        <f t="shared" si="6"/>
        <v>READINGS_TT1_M2013-5_2013-8</v>
      </c>
      <c r="E117" s="303" t="str">
        <f t="shared" si="7"/>
        <v>TT1_Data.zip</v>
      </c>
      <c r="F117" s="214" t="s">
        <v>15126</v>
      </c>
      <c r="G117" s="314">
        <v>41399</v>
      </c>
      <c r="H117" s="281">
        <f t="shared" si="5"/>
        <v>41399</v>
      </c>
      <c r="I117" s="315">
        <v>41501</v>
      </c>
      <c r="J117" s="211" t="s">
        <v>11788</v>
      </c>
      <c r="K117" s="24" t="s">
        <v>8639</v>
      </c>
      <c r="L117" s="211" t="s">
        <v>11787</v>
      </c>
      <c r="M117" s="211"/>
      <c r="N117" s="217">
        <v>41418</v>
      </c>
      <c r="O117" s="217">
        <v>41418</v>
      </c>
      <c r="R117" t="s">
        <v>1005</v>
      </c>
      <c r="V117">
        <v>198</v>
      </c>
      <c r="W117" t="s">
        <v>8428</v>
      </c>
      <c r="Y117" t="s">
        <v>11237</v>
      </c>
      <c r="Z117" t="s">
        <v>11283</v>
      </c>
      <c r="AA117" s="6" t="s">
        <v>15145</v>
      </c>
      <c r="AB117" t="s">
        <v>11272</v>
      </c>
      <c r="AC117">
        <v>2.5000000000000001E-2</v>
      </c>
      <c r="AD117" t="s">
        <v>8428</v>
      </c>
      <c r="AG117" s="330">
        <v>0.25</v>
      </c>
      <c r="AH117" t="s">
        <v>1419</v>
      </c>
    </row>
    <row r="118" spans="1:34" x14ac:dyDescent="0.25">
      <c r="A118" s="211" t="s">
        <v>11582</v>
      </c>
      <c r="B118" s="6" t="s">
        <v>15141</v>
      </c>
      <c r="C118" s="276" t="str">
        <f t="shared" si="6"/>
        <v>READINGS_TT1_M2013-5_2013-8</v>
      </c>
      <c r="E118" s="303" t="str">
        <f t="shared" si="7"/>
        <v>TT1_Data.zip</v>
      </c>
      <c r="F118" s="214" t="s">
        <v>15126</v>
      </c>
      <c r="G118" s="314">
        <v>41399</v>
      </c>
      <c r="H118" s="281">
        <f t="shared" si="5"/>
        <v>41399</v>
      </c>
      <c r="I118" s="315">
        <v>41501</v>
      </c>
      <c r="J118" s="211" t="s">
        <v>11788</v>
      </c>
      <c r="K118" s="24" t="s">
        <v>8639</v>
      </c>
      <c r="L118" s="211" t="s">
        <v>11787</v>
      </c>
      <c r="M118" s="211"/>
      <c r="N118" s="217">
        <v>41418</v>
      </c>
      <c r="O118" s="217">
        <v>41418</v>
      </c>
      <c r="R118" t="s">
        <v>1005</v>
      </c>
      <c r="V118">
        <v>199</v>
      </c>
      <c r="W118" t="s">
        <v>8428</v>
      </c>
      <c r="Y118" t="s">
        <v>11237</v>
      </c>
      <c r="Z118" t="s">
        <v>11283</v>
      </c>
      <c r="AA118" s="6" t="s">
        <v>15145</v>
      </c>
      <c r="AB118" t="s">
        <v>11272</v>
      </c>
      <c r="AC118">
        <v>2.5000000000000001E-2</v>
      </c>
      <c r="AD118" t="s">
        <v>8428</v>
      </c>
      <c r="AG118" s="330">
        <v>0.41666666666666669</v>
      </c>
      <c r="AH118" t="s">
        <v>1419</v>
      </c>
    </row>
    <row r="119" spans="1:34" x14ac:dyDescent="0.25">
      <c r="A119" s="211" t="s">
        <v>11582</v>
      </c>
      <c r="B119" s="6" t="s">
        <v>15141</v>
      </c>
      <c r="C119" s="276" t="str">
        <f t="shared" si="6"/>
        <v>READINGS_TT1_M2013-5_2013-8</v>
      </c>
      <c r="E119" s="303" t="str">
        <f t="shared" si="7"/>
        <v>TT1_Data.zip</v>
      </c>
      <c r="F119" s="214" t="s">
        <v>15126</v>
      </c>
      <c r="G119" s="314">
        <v>41399</v>
      </c>
      <c r="H119" s="281">
        <f t="shared" si="5"/>
        <v>41399</v>
      </c>
      <c r="I119" s="315">
        <v>41501</v>
      </c>
      <c r="J119" s="211" t="s">
        <v>11788</v>
      </c>
      <c r="K119" s="24" t="s">
        <v>8639</v>
      </c>
      <c r="L119" s="211" t="s">
        <v>11787</v>
      </c>
      <c r="M119" s="211"/>
      <c r="N119" s="217">
        <v>41418</v>
      </c>
      <c r="O119" s="217">
        <v>41418</v>
      </c>
      <c r="R119" t="s">
        <v>1005</v>
      </c>
      <c r="V119">
        <v>198</v>
      </c>
      <c r="W119" t="s">
        <v>8428</v>
      </c>
      <c r="Y119" t="s">
        <v>11237</v>
      </c>
      <c r="Z119" t="s">
        <v>11283</v>
      </c>
      <c r="AA119" s="6" t="s">
        <v>15145</v>
      </c>
      <c r="AB119" t="s">
        <v>11272</v>
      </c>
      <c r="AC119">
        <v>2.5000000000000001E-2</v>
      </c>
      <c r="AD119" t="s">
        <v>8428</v>
      </c>
      <c r="AG119" s="330">
        <v>0.58333333333333337</v>
      </c>
      <c r="AH119" t="s">
        <v>1419</v>
      </c>
    </row>
    <row r="120" spans="1:34" x14ac:dyDescent="0.25">
      <c r="A120" s="211" t="s">
        <v>11582</v>
      </c>
      <c r="B120" s="6" t="s">
        <v>15141</v>
      </c>
      <c r="C120" s="276" t="str">
        <f t="shared" si="6"/>
        <v>READINGS_TT1_M2013-5_2013-8</v>
      </c>
      <c r="E120" s="303" t="str">
        <f t="shared" si="7"/>
        <v>TT1_Data.zip</v>
      </c>
      <c r="F120" s="214" t="s">
        <v>15126</v>
      </c>
      <c r="G120" s="314">
        <v>41399</v>
      </c>
      <c r="H120" s="281">
        <f t="shared" si="5"/>
        <v>41399</v>
      </c>
      <c r="I120" s="315">
        <v>41501</v>
      </c>
      <c r="J120" s="211" t="s">
        <v>11788</v>
      </c>
      <c r="K120" s="24" t="s">
        <v>8639</v>
      </c>
      <c r="L120" s="211" t="s">
        <v>11787</v>
      </c>
      <c r="M120" s="211"/>
      <c r="N120" s="217">
        <v>41418</v>
      </c>
      <c r="O120" s="217">
        <v>41418</v>
      </c>
      <c r="R120" t="s">
        <v>1005</v>
      </c>
      <c r="V120">
        <v>198</v>
      </c>
      <c r="W120" t="s">
        <v>8428</v>
      </c>
      <c r="Y120" t="s">
        <v>11237</v>
      </c>
      <c r="Z120" t="s">
        <v>11283</v>
      </c>
      <c r="AA120" s="6" t="s">
        <v>15145</v>
      </c>
      <c r="AB120" t="s">
        <v>11272</v>
      </c>
      <c r="AC120">
        <v>2.5000000000000001E-2</v>
      </c>
      <c r="AD120" t="s">
        <v>8428</v>
      </c>
      <c r="AG120" s="330">
        <v>0.75</v>
      </c>
      <c r="AH120" t="s">
        <v>1419</v>
      </c>
    </row>
    <row r="121" spans="1:34" x14ac:dyDescent="0.25">
      <c r="A121" s="211" t="s">
        <v>11582</v>
      </c>
      <c r="B121" s="6" t="s">
        <v>15141</v>
      </c>
      <c r="C121" s="276" t="str">
        <f t="shared" si="6"/>
        <v>READINGS_TT1_M2013-5_2013-8</v>
      </c>
      <c r="E121" s="303" t="str">
        <f t="shared" si="7"/>
        <v>TT1_Data.zip</v>
      </c>
      <c r="F121" s="214" t="s">
        <v>15126</v>
      </c>
      <c r="G121" s="314">
        <v>41399</v>
      </c>
      <c r="H121" s="281">
        <f t="shared" si="5"/>
        <v>41399</v>
      </c>
      <c r="I121" s="315">
        <v>41501</v>
      </c>
      <c r="J121" s="211" t="s">
        <v>11788</v>
      </c>
      <c r="K121" s="24" t="s">
        <v>8639</v>
      </c>
      <c r="L121" s="211" t="s">
        <v>11787</v>
      </c>
      <c r="M121" s="211"/>
      <c r="N121" s="217">
        <v>41418</v>
      </c>
      <c r="O121" s="217">
        <v>41418</v>
      </c>
      <c r="R121" t="s">
        <v>1005</v>
      </c>
      <c r="V121">
        <v>199</v>
      </c>
      <c r="W121" t="s">
        <v>8428</v>
      </c>
      <c r="Y121" t="s">
        <v>11237</v>
      </c>
      <c r="Z121" t="s">
        <v>11283</v>
      </c>
      <c r="AA121" s="6" t="s">
        <v>15145</v>
      </c>
      <c r="AB121" t="s">
        <v>11272</v>
      </c>
      <c r="AC121">
        <v>2.5000000000000001E-2</v>
      </c>
      <c r="AD121" t="s">
        <v>8428</v>
      </c>
      <c r="AG121" s="330">
        <v>0.91666666666666663</v>
      </c>
      <c r="AH121" t="s">
        <v>1419</v>
      </c>
    </row>
    <row r="122" spans="1:34" x14ac:dyDescent="0.25">
      <c r="A122" s="211" t="s">
        <v>11582</v>
      </c>
      <c r="B122" s="6" t="s">
        <v>15141</v>
      </c>
      <c r="C122" s="276" t="str">
        <f t="shared" si="6"/>
        <v>READINGS_TT1_M2013-5_2013-8</v>
      </c>
      <c r="E122" s="303" t="str">
        <f t="shared" si="7"/>
        <v>TT1_Data.zip</v>
      </c>
      <c r="F122" s="214" t="s">
        <v>15126</v>
      </c>
      <c r="G122" s="314">
        <v>41399</v>
      </c>
      <c r="H122" s="281">
        <f t="shared" si="5"/>
        <v>41399</v>
      </c>
      <c r="I122" s="315">
        <v>41501</v>
      </c>
      <c r="J122" s="211" t="s">
        <v>11788</v>
      </c>
      <c r="K122" s="24" t="s">
        <v>8639</v>
      </c>
      <c r="L122" s="211" t="s">
        <v>11787</v>
      </c>
      <c r="M122" s="211"/>
      <c r="N122" s="217">
        <v>41419</v>
      </c>
      <c r="O122" s="217">
        <v>41419</v>
      </c>
      <c r="R122" t="s">
        <v>1005</v>
      </c>
      <c r="V122">
        <v>199</v>
      </c>
      <c r="W122" t="s">
        <v>8428</v>
      </c>
      <c r="Y122" t="s">
        <v>11237</v>
      </c>
      <c r="Z122" t="s">
        <v>11283</v>
      </c>
      <c r="AA122" s="6" t="s">
        <v>15145</v>
      </c>
      <c r="AB122" t="s">
        <v>11272</v>
      </c>
      <c r="AC122">
        <v>2.5000000000000001E-2</v>
      </c>
      <c r="AD122" t="s">
        <v>8428</v>
      </c>
      <c r="AG122" s="330">
        <v>8.3333333333333329E-2</v>
      </c>
      <c r="AH122" t="s">
        <v>1419</v>
      </c>
    </row>
    <row r="123" spans="1:34" x14ac:dyDescent="0.25">
      <c r="A123" s="211" t="s">
        <v>11582</v>
      </c>
      <c r="B123" s="6" t="s">
        <v>15141</v>
      </c>
      <c r="C123" s="276" t="str">
        <f t="shared" si="6"/>
        <v>READINGS_TT1_M2013-5_2013-8</v>
      </c>
      <c r="E123" s="303" t="str">
        <f t="shared" si="7"/>
        <v>TT1_Data.zip</v>
      </c>
      <c r="F123" s="214" t="s">
        <v>15126</v>
      </c>
      <c r="G123" s="314">
        <v>41399</v>
      </c>
      <c r="H123" s="281">
        <f t="shared" si="5"/>
        <v>41399</v>
      </c>
      <c r="I123" s="315">
        <v>41501</v>
      </c>
      <c r="J123" s="211" t="s">
        <v>11788</v>
      </c>
      <c r="K123" s="24" t="s">
        <v>8639</v>
      </c>
      <c r="L123" s="211" t="s">
        <v>11787</v>
      </c>
      <c r="M123" s="211"/>
      <c r="N123" s="217">
        <v>41419</v>
      </c>
      <c r="O123" s="217">
        <v>41419</v>
      </c>
      <c r="R123" t="s">
        <v>1005</v>
      </c>
      <c r="V123">
        <v>198</v>
      </c>
      <c r="W123" t="s">
        <v>8428</v>
      </c>
      <c r="Y123" t="s">
        <v>11237</v>
      </c>
      <c r="Z123" t="s">
        <v>11283</v>
      </c>
      <c r="AA123" s="6" t="s">
        <v>15145</v>
      </c>
      <c r="AB123" t="s">
        <v>11272</v>
      </c>
      <c r="AC123">
        <v>2.5000000000000001E-2</v>
      </c>
      <c r="AD123" t="s">
        <v>8428</v>
      </c>
      <c r="AG123" s="330">
        <v>0.25</v>
      </c>
      <c r="AH123" t="s">
        <v>1419</v>
      </c>
    </row>
    <row r="124" spans="1:34" x14ac:dyDescent="0.25">
      <c r="A124" s="211" t="s">
        <v>11582</v>
      </c>
      <c r="B124" s="6" t="s">
        <v>15141</v>
      </c>
      <c r="C124" s="276" t="str">
        <f t="shared" si="6"/>
        <v>READINGS_TT1_M2013-5_2013-8</v>
      </c>
      <c r="E124" s="303" t="str">
        <f t="shared" si="7"/>
        <v>TT1_Data.zip</v>
      </c>
      <c r="F124" s="214" t="s">
        <v>15126</v>
      </c>
      <c r="G124" s="314">
        <v>41399</v>
      </c>
      <c r="H124" s="281">
        <f t="shared" si="5"/>
        <v>41399</v>
      </c>
      <c r="I124" s="315">
        <v>41501</v>
      </c>
      <c r="J124" s="211" t="s">
        <v>11788</v>
      </c>
      <c r="K124" s="24" t="s">
        <v>8639</v>
      </c>
      <c r="L124" s="211" t="s">
        <v>11787</v>
      </c>
      <c r="M124" s="211"/>
      <c r="N124" s="217">
        <v>41419</v>
      </c>
      <c r="O124" s="217">
        <v>41419</v>
      </c>
      <c r="R124" t="s">
        <v>1005</v>
      </c>
      <c r="V124">
        <v>199</v>
      </c>
      <c r="W124" t="s">
        <v>8428</v>
      </c>
      <c r="Y124" t="s">
        <v>11237</v>
      </c>
      <c r="Z124" t="s">
        <v>11283</v>
      </c>
      <c r="AA124" s="6" t="s">
        <v>15145</v>
      </c>
      <c r="AB124" t="s">
        <v>11272</v>
      </c>
      <c r="AC124">
        <v>2.5000000000000001E-2</v>
      </c>
      <c r="AD124" t="s">
        <v>8428</v>
      </c>
      <c r="AG124" s="330">
        <v>0.41666666666666669</v>
      </c>
      <c r="AH124" t="s">
        <v>1419</v>
      </c>
    </row>
    <row r="125" spans="1:34" x14ac:dyDescent="0.25">
      <c r="A125" s="211" t="s">
        <v>11582</v>
      </c>
      <c r="B125" s="6" t="s">
        <v>15141</v>
      </c>
      <c r="C125" s="276" t="str">
        <f t="shared" si="6"/>
        <v>READINGS_TT1_M2013-5_2013-8</v>
      </c>
      <c r="E125" s="303" t="str">
        <f t="shared" si="7"/>
        <v>TT1_Data.zip</v>
      </c>
      <c r="F125" s="214" t="s">
        <v>15126</v>
      </c>
      <c r="G125" s="314">
        <v>41399</v>
      </c>
      <c r="H125" s="281">
        <f t="shared" si="5"/>
        <v>41399</v>
      </c>
      <c r="I125" s="315">
        <v>41501</v>
      </c>
      <c r="J125" s="211" t="s">
        <v>11788</v>
      </c>
      <c r="K125" s="24" t="s">
        <v>8639</v>
      </c>
      <c r="L125" s="211" t="s">
        <v>11787</v>
      </c>
      <c r="M125" s="211"/>
      <c r="N125" s="217">
        <v>41419</v>
      </c>
      <c r="O125" s="217">
        <v>41419</v>
      </c>
      <c r="R125" t="s">
        <v>1005</v>
      </c>
      <c r="V125">
        <v>198</v>
      </c>
      <c r="W125" t="s">
        <v>8428</v>
      </c>
      <c r="Y125" t="s">
        <v>11237</v>
      </c>
      <c r="Z125" t="s">
        <v>11283</v>
      </c>
      <c r="AA125" s="6" t="s">
        <v>15145</v>
      </c>
      <c r="AB125" t="s">
        <v>11272</v>
      </c>
      <c r="AC125">
        <v>2.5000000000000001E-2</v>
      </c>
      <c r="AD125" t="s">
        <v>8428</v>
      </c>
      <c r="AG125" s="330">
        <v>0.58333333333333337</v>
      </c>
      <c r="AH125" t="s">
        <v>1419</v>
      </c>
    </row>
    <row r="126" spans="1:34" x14ac:dyDescent="0.25">
      <c r="A126" s="211" t="s">
        <v>11582</v>
      </c>
      <c r="B126" s="6" t="s">
        <v>15141</v>
      </c>
      <c r="C126" s="276" t="str">
        <f t="shared" si="6"/>
        <v>READINGS_TT1_M2013-5_2013-8</v>
      </c>
      <c r="E126" s="303" t="str">
        <f t="shared" si="7"/>
        <v>TT1_Data.zip</v>
      </c>
      <c r="F126" s="214" t="s">
        <v>15126</v>
      </c>
      <c r="G126" s="314">
        <v>41399</v>
      </c>
      <c r="H126" s="281">
        <f t="shared" si="5"/>
        <v>41399</v>
      </c>
      <c r="I126" s="315">
        <v>41501</v>
      </c>
      <c r="J126" s="211" t="s">
        <v>11788</v>
      </c>
      <c r="K126" s="24" t="s">
        <v>8639</v>
      </c>
      <c r="L126" s="211" t="s">
        <v>11787</v>
      </c>
      <c r="M126" s="211"/>
      <c r="N126" s="217">
        <v>41419</v>
      </c>
      <c r="O126" s="217">
        <v>41419</v>
      </c>
      <c r="R126" t="s">
        <v>1005</v>
      </c>
      <c r="V126">
        <v>198</v>
      </c>
      <c r="W126" t="s">
        <v>8428</v>
      </c>
      <c r="Y126" t="s">
        <v>11237</v>
      </c>
      <c r="Z126" t="s">
        <v>11283</v>
      </c>
      <c r="AA126" s="6" t="s">
        <v>15145</v>
      </c>
      <c r="AB126" t="s">
        <v>11272</v>
      </c>
      <c r="AC126">
        <v>2.5000000000000001E-2</v>
      </c>
      <c r="AD126" t="s">
        <v>8428</v>
      </c>
      <c r="AG126" s="330">
        <v>0.75</v>
      </c>
      <c r="AH126" t="s">
        <v>1419</v>
      </c>
    </row>
    <row r="127" spans="1:34" x14ac:dyDescent="0.25">
      <c r="A127" s="211" t="s">
        <v>11582</v>
      </c>
      <c r="B127" s="6" t="s">
        <v>15141</v>
      </c>
      <c r="C127" s="276" t="str">
        <f t="shared" si="6"/>
        <v>READINGS_TT1_M2013-5_2013-8</v>
      </c>
      <c r="E127" s="303" t="str">
        <f t="shared" si="7"/>
        <v>TT1_Data.zip</v>
      </c>
      <c r="F127" s="214" t="s">
        <v>15126</v>
      </c>
      <c r="G127" s="314">
        <v>41399</v>
      </c>
      <c r="H127" s="281">
        <f t="shared" si="5"/>
        <v>41399</v>
      </c>
      <c r="I127" s="315">
        <v>41501</v>
      </c>
      <c r="J127" s="211" t="s">
        <v>11788</v>
      </c>
      <c r="K127" s="24" t="s">
        <v>8639</v>
      </c>
      <c r="L127" s="211" t="s">
        <v>11787</v>
      </c>
      <c r="M127" s="211"/>
      <c r="N127" s="217">
        <v>41419</v>
      </c>
      <c r="O127" s="217">
        <v>41419</v>
      </c>
      <c r="R127" t="s">
        <v>1005</v>
      </c>
      <c r="V127">
        <v>199</v>
      </c>
      <c r="W127" t="s">
        <v>8428</v>
      </c>
      <c r="Y127" t="s">
        <v>11237</v>
      </c>
      <c r="Z127" t="s">
        <v>11283</v>
      </c>
      <c r="AA127" s="6" t="s">
        <v>15145</v>
      </c>
      <c r="AB127" t="s">
        <v>11272</v>
      </c>
      <c r="AC127">
        <v>2.5000000000000001E-2</v>
      </c>
      <c r="AD127" t="s">
        <v>8428</v>
      </c>
      <c r="AG127" s="330">
        <v>0.91666666666666663</v>
      </c>
      <c r="AH127" t="s">
        <v>1419</v>
      </c>
    </row>
    <row r="128" spans="1:34" x14ac:dyDescent="0.25">
      <c r="A128" s="211" t="s">
        <v>11582</v>
      </c>
      <c r="B128" s="6" t="s">
        <v>15141</v>
      </c>
      <c r="C128" s="276" t="str">
        <f t="shared" si="6"/>
        <v>READINGS_TT1_M2013-5_2013-8</v>
      </c>
      <c r="E128" s="303" t="str">
        <f t="shared" si="7"/>
        <v>TT1_Data.zip</v>
      </c>
      <c r="F128" s="214" t="s">
        <v>15126</v>
      </c>
      <c r="G128" s="314">
        <v>41399</v>
      </c>
      <c r="H128" s="281">
        <f t="shared" si="5"/>
        <v>41399</v>
      </c>
      <c r="I128" s="315">
        <v>41501</v>
      </c>
      <c r="J128" s="211" t="s">
        <v>11788</v>
      </c>
      <c r="K128" s="24" t="s">
        <v>8639</v>
      </c>
      <c r="L128" s="211" t="s">
        <v>11787</v>
      </c>
      <c r="M128" s="211"/>
      <c r="N128" s="217">
        <v>41420</v>
      </c>
      <c r="O128" s="217">
        <v>41420</v>
      </c>
      <c r="R128" t="s">
        <v>1005</v>
      </c>
      <c r="V128">
        <v>199</v>
      </c>
      <c r="W128" t="s">
        <v>8428</v>
      </c>
      <c r="Y128" t="s">
        <v>11237</v>
      </c>
      <c r="Z128" t="s">
        <v>11283</v>
      </c>
      <c r="AA128" s="6" t="s">
        <v>15145</v>
      </c>
      <c r="AB128" t="s">
        <v>11272</v>
      </c>
      <c r="AC128">
        <v>2.5000000000000001E-2</v>
      </c>
      <c r="AD128" t="s">
        <v>8428</v>
      </c>
      <c r="AG128" s="330">
        <v>8.3333333333333329E-2</v>
      </c>
      <c r="AH128" t="s">
        <v>1419</v>
      </c>
    </row>
    <row r="129" spans="1:34" x14ac:dyDescent="0.25">
      <c r="A129" s="211" t="s">
        <v>11582</v>
      </c>
      <c r="B129" s="6" t="s">
        <v>15141</v>
      </c>
      <c r="C129" s="276" t="str">
        <f t="shared" si="6"/>
        <v>READINGS_TT1_M2013-5_2013-8</v>
      </c>
      <c r="E129" s="303" t="str">
        <f t="shared" si="7"/>
        <v>TT1_Data.zip</v>
      </c>
      <c r="F129" s="214" t="s">
        <v>15126</v>
      </c>
      <c r="G129" s="314">
        <v>41399</v>
      </c>
      <c r="H129" s="281">
        <f t="shared" si="5"/>
        <v>41399</v>
      </c>
      <c r="I129" s="315">
        <v>41501</v>
      </c>
      <c r="J129" s="211" t="s">
        <v>11788</v>
      </c>
      <c r="K129" s="24" t="s">
        <v>8639</v>
      </c>
      <c r="L129" s="211" t="s">
        <v>11787</v>
      </c>
      <c r="M129" s="211"/>
      <c r="N129" s="217">
        <v>41420</v>
      </c>
      <c r="O129" s="217">
        <v>41420</v>
      </c>
      <c r="R129" t="s">
        <v>1005</v>
      </c>
      <c r="V129">
        <v>198</v>
      </c>
      <c r="W129" t="s">
        <v>8428</v>
      </c>
      <c r="Y129" t="s">
        <v>11237</v>
      </c>
      <c r="Z129" t="s">
        <v>11283</v>
      </c>
      <c r="AA129" s="6" t="s">
        <v>15145</v>
      </c>
      <c r="AB129" t="s">
        <v>11272</v>
      </c>
      <c r="AC129">
        <v>2.5000000000000001E-2</v>
      </c>
      <c r="AD129" t="s">
        <v>8428</v>
      </c>
      <c r="AG129" s="330">
        <v>0.25</v>
      </c>
      <c r="AH129" t="s">
        <v>1419</v>
      </c>
    </row>
    <row r="130" spans="1:34" x14ac:dyDescent="0.25">
      <c r="A130" s="211" t="s">
        <v>11582</v>
      </c>
      <c r="B130" s="6" t="s">
        <v>15141</v>
      </c>
      <c r="C130" s="276" t="str">
        <f t="shared" si="6"/>
        <v>READINGS_TT1_M2013-5_2013-8</v>
      </c>
      <c r="E130" s="303" t="str">
        <f t="shared" si="7"/>
        <v>TT1_Data.zip</v>
      </c>
      <c r="F130" s="214" t="s">
        <v>15126</v>
      </c>
      <c r="G130" s="314">
        <v>41399</v>
      </c>
      <c r="H130" s="281">
        <f t="shared" si="5"/>
        <v>41399</v>
      </c>
      <c r="I130" s="315">
        <v>41501</v>
      </c>
      <c r="J130" s="211" t="s">
        <v>11788</v>
      </c>
      <c r="K130" s="24" t="s">
        <v>8639</v>
      </c>
      <c r="L130" s="211" t="s">
        <v>11787</v>
      </c>
      <c r="M130" s="211"/>
      <c r="N130" s="217">
        <v>41420</v>
      </c>
      <c r="O130" s="217">
        <v>41420</v>
      </c>
      <c r="R130" t="s">
        <v>1005</v>
      </c>
      <c r="V130">
        <v>199</v>
      </c>
      <c r="W130" t="s">
        <v>8428</v>
      </c>
      <c r="Y130" t="s">
        <v>11237</v>
      </c>
      <c r="Z130" t="s">
        <v>11283</v>
      </c>
      <c r="AA130" s="6" t="s">
        <v>15145</v>
      </c>
      <c r="AB130" t="s">
        <v>11272</v>
      </c>
      <c r="AC130">
        <v>2.5000000000000001E-2</v>
      </c>
      <c r="AD130" t="s">
        <v>8428</v>
      </c>
      <c r="AG130" s="330">
        <v>0.41666666666666669</v>
      </c>
      <c r="AH130" t="s">
        <v>1419</v>
      </c>
    </row>
    <row r="131" spans="1:34" x14ac:dyDescent="0.25">
      <c r="A131" s="211" t="s">
        <v>11582</v>
      </c>
      <c r="B131" s="6" t="s">
        <v>15141</v>
      </c>
      <c r="C131" s="276" t="str">
        <f t="shared" si="6"/>
        <v>READINGS_TT1_M2013-5_2013-8</v>
      </c>
      <c r="E131" s="303" t="str">
        <f t="shared" si="7"/>
        <v>TT1_Data.zip</v>
      </c>
      <c r="F131" s="214" t="s">
        <v>15126</v>
      </c>
      <c r="G131" s="314">
        <v>41399</v>
      </c>
      <c r="H131" s="281">
        <f t="shared" ref="H131:H194" si="8">DATE(YEAR(G131),MONTH(G131),DAY(G131))</f>
        <v>41399</v>
      </c>
      <c r="I131" s="315">
        <v>41501</v>
      </c>
      <c r="J131" s="211" t="s">
        <v>11788</v>
      </c>
      <c r="K131" s="24" t="s">
        <v>8639</v>
      </c>
      <c r="L131" s="211" t="s">
        <v>11787</v>
      </c>
      <c r="M131" s="211"/>
      <c r="N131" s="217">
        <v>41420</v>
      </c>
      <c r="O131" s="217">
        <v>41420</v>
      </c>
      <c r="R131" t="s">
        <v>1005</v>
      </c>
      <c r="V131">
        <v>198</v>
      </c>
      <c r="W131" t="s">
        <v>8428</v>
      </c>
      <c r="Y131" t="s">
        <v>11237</v>
      </c>
      <c r="Z131" t="s">
        <v>11283</v>
      </c>
      <c r="AA131" s="6" t="s">
        <v>15145</v>
      </c>
      <c r="AB131" t="s">
        <v>11272</v>
      </c>
      <c r="AC131">
        <v>2.5000000000000001E-2</v>
      </c>
      <c r="AD131" t="s">
        <v>8428</v>
      </c>
      <c r="AG131" s="330">
        <v>0.58333333333333337</v>
      </c>
      <c r="AH131" t="s">
        <v>1419</v>
      </c>
    </row>
    <row r="132" spans="1:34" x14ac:dyDescent="0.25">
      <c r="A132" s="211" t="s">
        <v>11582</v>
      </c>
      <c r="B132" s="6" t="s">
        <v>15141</v>
      </c>
      <c r="C132" s="276" t="str">
        <f t="shared" si="6"/>
        <v>READINGS_TT1_M2013-5_2013-8</v>
      </c>
      <c r="E132" s="303" t="str">
        <f t="shared" si="7"/>
        <v>TT1_Data.zip</v>
      </c>
      <c r="F132" s="214" t="s">
        <v>15126</v>
      </c>
      <c r="G132" s="314">
        <v>41399</v>
      </c>
      <c r="H132" s="281">
        <f t="shared" si="8"/>
        <v>41399</v>
      </c>
      <c r="I132" s="315">
        <v>41501</v>
      </c>
      <c r="J132" s="211" t="s">
        <v>11788</v>
      </c>
      <c r="K132" s="24" t="s">
        <v>8639</v>
      </c>
      <c r="L132" s="211" t="s">
        <v>11787</v>
      </c>
      <c r="M132" s="211"/>
      <c r="N132" s="217">
        <v>41420</v>
      </c>
      <c r="O132" s="217">
        <v>41420</v>
      </c>
      <c r="R132" t="s">
        <v>1005</v>
      </c>
      <c r="V132">
        <v>198</v>
      </c>
      <c r="W132" t="s">
        <v>8428</v>
      </c>
      <c r="Y132" t="s">
        <v>11237</v>
      </c>
      <c r="Z132" t="s">
        <v>11283</v>
      </c>
      <c r="AA132" s="6" t="s">
        <v>15145</v>
      </c>
      <c r="AB132" t="s">
        <v>11272</v>
      </c>
      <c r="AC132">
        <v>2.5000000000000001E-2</v>
      </c>
      <c r="AD132" t="s">
        <v>8428</v>
      </c>
      <c r="AG132" s="330">
        <v>0.75</v>
      </c>
      <c r="AH132" t="s">
        <v>1419</v>
      </c>
    </row>
    <row r="133" spans="1:34" x14ac:dyDescent="0.25">
      <c r="A133" s="211" t="s">
        <v>11582</v>
      </c>
      <c r="B133" s="6" t="s">
        <v>15141</v>
      </c>
      <c r="C133" s="276" t="str">
        <f t="shared" si="6"/>
        <v>READINGS_TT1_M2013-5_2013-8</v>
      </c>
      <c r="E133" s="303" t="str">
        <f t="shared" si="7"/>
        <v>TT1_Data.zip</v>
      </c>
      <c r="F133" s="214" t="s">
        <v>15126</v>
      </c>
      <c r="G133" s="314">
        <v>41399</v>
      </c>
      <c r="H133" s="281">
        <f t="shared" si="8"/>
        <v>41399</v>
      </c>
      <c r="I133" s="315">
        <v>41501</v>
      </c>
      <c r="J133" s="211" t="s">
        <v>11788</v>
      </c>
      <c r="K133" s="24" t="s">
        <v>8639</v>
      </c>
      <c r="L133" s="211" t="s">
        <v>11787</v>
      </c>
      <c r="M133" s="211"/>
      <c r="N133" s="217">
        <v>41420</v>
      </c>
      <c r="O133" s="217">
        <v>41420</v>
      </c>
      <c r="R133" t="s">
        <v>1005</v>
      </c>
      <c r="V133">
        <v>199</v>
      </c>
      <c r="W133" t="s">
        <v>8428</v>
      </c>
      <c r="Y133" t="s">
        <v>11237</v>
      </c>
      <c r="Z133" t="s">
        <v>11283</v>
      </c>
      <c r="AA133" s="6" t="s">
        <v>15145</v>
      </c>
      <c r="AB133" t="s">
        <v>11272</v>
      </c>
      <c r="AC133">
        <v>2.5000000000000001E-2</v>
      </c>
      <c r="AD133" t="s">
        <v>8428</v>
      </c>
      <c r="AG133" s="330">
        <v>0.91666666666666663</v>
      </c>
      <c r="AH133" t="s">
        <v>1419</v>
      </c>
    </row>
    <row r="134" spans="1:34" x14ac:dyDescent="0.25">
      <c r="A134" s="211" t="s">
        <v>11582</v>
      </c>
      <c r="B134" s="6" t="s">
        <v>15141</v>
      </c>
      <c r="C134" s="276" t="str">
        <f t="shared" si="6"/>
        <v>READINGS_TT1_M2013-5_2013-8</v>
      </c>
      <c r="E134" s="303" t="str">
        <f t="shared" si="7"/>
        <v>TT1_Data.zip</v>
      </c>
      <c r="F134" s="214" t="s">
        <v>15126</v>
      </c>
      <c r="G134" s="314">
        <v>41399</v>
      </c>
      <c r="H134" s="281">
        <f t="shared" si="8"/>
        <v>41399</v>
      </c>
      <c r="I134" s="315">
        <v>41501</v>
      </c>
      <c r="J134" s="211" t="s">
        <v>11788</v>
      </c>
      <c r="K134" s="24" t="s">
        <v>8639</v>
      </c>
      <c r="L134" s="211" t="s">
        <v>11787</v>
      </c>
      <c r="M134" s="211"/>
      <c r="N134" s="217">
        <v>41421</v>
      </c>
      <c r="O134" s="217">
        <v>41421</v>
      </c>
      <c r="R134" t="s">
        <v>1005</v>
      </c>
      <c r="V134">
        <v>199</v>
      </c>
      <c r="W134" t="s">
        <v>8428</v>
      </c>
      <c r="Y134" t="s">
        <v>11237</v>
      </c>
      <c r="Z134" t="s">
        <v>11283</v>
      </c>
      <c r="AA134" s="6" t="s">
        <v>15145</v>
      </c>
      <c r="AB134" t="s">
        <v>11272</v>
      </c>
      <c r="AC134">
        <v>2.5000000000000001E-2</v>
      </c>
      <c r="AD134" t="s">
        <v>8428</v>
      </c>
      <c r="AG134" s="330">
        <v>8.3333333333333329E-2</v>
      </c>
      <c r="AH134" t="s">
        <v>1419</v>
      </c>
    </row>
    <row r="135" spans="1:34" x14ac:dyDescent="0.25">
      <c r="A135" s="211" t="s">
        <v>11582</v>
      </c>
      <c r="B135" s="6" t="s">
        <v>15141</v>
      </c>
      <c r="C135" s="276" t="str">
        <f t="shared" si="6"/>
        <v>READINGS_TT1_M2013-5_2013-8</v>
      </c>
      <c r="E135" s="303" t="str">
        <f t="shared" si="7"/>
        <v>TT1_Data.zip</v>
      </c>
      <c r="F135" s="214" t="s">
        <v>15126</v>
      </c>
      <c r="G135" s="314">
        <v>41399</v>
      </c>
      <c r="H135" s="281">
        <f t="shared" si="8"/>
        <v>41399</v>
      </c>
      <c r="I135" s="315">
        <v>41501</v>
      </c>
      <c r="J135" s="211" t="s">
        <v>11788</v>
      </c>
      <c r="K135" s="24" t="s">
        <v>8639</v>
      </c>
      <c r="L135" s="211" t="s">
        <v>11787</v>
      </c>
      <c r="M135" s="211"/>
      <c r="N135" s="217">
        <v>41421</v>
      </c>
      <c r="O135" s="217">
        <v>41421</v>
      </c>
      <c r="R135" t="s">
        <v>1005</v>
      </c>
      <c r="V135">
        <v>198</v>
      </c>
      <c r="W135" t="s">
        <v>8428</v>
      </c>
      <c r="Y135" t="s">
        <v>11237</v>
      </c>
      <c r="Z135" t="s">
        <v>11283</v>
      </c>
      <c r="AA135" s="6" t="s">
        <v>15145</v>
      </c>
      <c r="AB135" t="s">
        <v>11272</v>
      </c>
      <c r="AC135">
        <v>2.5000000000000001E-2</v>
      </c>
      <c r="AD135" t="s">
        <v>8428</v>
      </c>
      <c r="AG135" s="330">
        <v>0.25</v>
      </c>
      <c r="AH135" t="s">
        <v>1419</v>
      </c>
    </row>
    <row r="136" spans="1:34" x14ac:dyDescent="0.25">
      <c r="A136" s="211" t="s">
        <v>11582</v>
      </c>
      <c r="B136" s="6" t="s">
        <v>15141</v>
      </c>
      <c r="C136" s="276" t="str">
        <f t="shared" si="6"/>
        <v>READINGS_TT1_M2013-5_2013-8</v>
      </c>
      <c r="E136" s="303" t="str">
        <f t="shared" si="7"/>
        <v>TT1_Data.zip</v>
      </c>
      <c r="F136" s="214" t="s">
        <v>15126</v>
      </c>
      <c r="G136" s="314">
        <v>41399</v>
      </c>
      <c r="H136" s="281">
        <f t="shared" si="8"/>
        <v>41399</v>
      </c>
      <c r="I136" s="315">
        <v>41501</v>
      </c>
      <c r="J136" s="211" t="s">
        <v>11788</v>
      </c>
      <c r="K136" s="24" t="s">
        <v>8639</v>
      </c>
      <c r="L136" s="211" t="s">
        <v>11787</v>
      </c>
      <c r="M136" s="211"/>
      <c r="N136" s="217">
        <v>41421</v>
      </c>
      <c r="O136" s="217">
        <v>41421</v>
      </c>
      <c r="R136" t="s">
        <v>1005</v>
      </c>
      <c r="V136">
        <v>199</v>
      </c>
      <c r="W136" t="s">
        <v>8428</v>
      </c>
      <c r="Y136" t="s">
        <v>11237</v>
      </c>
      <c r="Z136" t="s">
        <v>11283</v>
      </c>
      <c r="AA136" s="6" t="s">
        <v>15145</v>
      </c>
      <c r="AB136" t="s">
        <v>11272</v>
      </c>
      <c r="AC136">
        <v>2.5000000000000001E-2</v>
      </c>
      <c r="AD136" t="s">
        <v>8428</v>
      </c>
      <c r="AG136" s="330">
        <v>0.41666666666666669</v>
      </c>
      <c r="AH136" t="s">
        <v>1419</v>
      </c>
    </row>
    <row r="137" spans="1:34" x14ac:dyDescent="0.25">
      <c r="A137" s="211" t="s">
        <v>11582</v>
      </c>
      <c r="B137" s="6" t="s">
        <v>15141</v>
      </c>
      <c r="C137" s="276" t="str">
        <f t="shared" si="6"/>
        <v>READINGS_TT1_M2013-5_2013-8</v>
      </c>
      <c r="E137" s="303" t="str">
        <f t="shared" si="7"/>
        <v>TT1_Data.zip</v>
      </c>
      <c r="F137" s="214" t="s">
        <v>15126</v>
      </c>
      <c r="G137" s="314">
        <v>41399</v>
      </c>
      <c r="H137" s="281">
        <f t="shared" si="8"/>
        <v>41399</v>
      </c>
      <c r="I137" s="315">
        <v>41501</v>
      </c>
      <c r="J137" s="211" t="s">
        <v>11788</v>
      </c>
      <c r="K137" s="24" t="s">
        <v>8639</v>
      </c>
      <c r="L137" s="211" t="s">
        <v>11787</v>
      </c>
      <c r="M137" s="211"/>
      <c r="N137" s="217">
        <v>41421</v>
      </c>
      <c r="O137" s="217">
        <v>41421</v>
      </c>
      <c r="R137" t="s">
        <v>1005</v>
      </c>
      <c r="V137">
        <v>198</v>
      </c>
      <c r="W137" t="s">
        <v>8428</v>
      </c>
      <c r="Y137" t="s">
        <v>11237</v>
      </c>
      <c r="Z137" t="s">
        <v>11283</v>
      </c>
      <c r="AA137" s="6" t="s">
        <v>15145</v>
      </c>
      <c r="AB137" t="s">
        <v>11272</v>
      </c>
      <c r="AC137">
        <v>2.5000000000000001E-2</v>
      </c>
      <c r="AD137" t="s">
        <v>8428</v>
      </c>
      <c r="AG137" s="330">
        <v>0.58333333333333337</v>
      </c>
      <c r="AH137" t="s">
        <v>1419</v>
      </c>
    </row>
    <row r="138" spans="1:34" x14ac:dyDescent="0.25">
      <c r="A138" s="211" t="s">
        <v>11582</v>
      </c>
      <c r="B138" s="6" t="s">
        <v>15141</v>
      </c>
      <c r="C138" s="276" t="str">
        <f t="shared" si="6"/>
        <v>READINGS_TT1_M2013-5_2013-8</v>
      </c>
      <c r="E138" s="303" t="str">
        <f t="shared" si="7"/>
        <v>TT1_Data.zip</v>
      </c>
      <c r="F138" s="214" t="s">
        <v>15126</v>
      </c>
      <c r="G138" s="314">
        <v>41399</v>
      </c>
      <c r="H138" s="281">
        <f t="shared" si="8"/>
        <v>41399</v>
      </c>
      <c r="I138" s="315">
        <v>41501</v>
      </c>
      <c r="J138" s="211" t="s">
        <v>11788</v>
      </c>
      <c r="K138" s="24" t="s">
        <v>8639</v>
      </c>
      <c r="L138" s="211" t="s">
        <v>11787</v>
      </c>
      <c r="M138" s="211"/>
      <c r="N138" s="217">
        <v>41421</v>
      </c>
      <c r="O138" s="217">
        <v>41421</v>
      </c>
      <c r="R138" t="s">
        <v>1005</v>
      </c>
      <c r="V138">
        <v>198</v>
      </c>
      <c r="W138" t="s">
        <v>8428</v>
      </c>
      <c r="Y138" t="s">
        <v>11237</v>
      </c>
      <c r="Z138" t="s">
        <v>11283</v>
      </c>
      <c r="AA138" s="6" t="s">
        <v>15145</v>
      </c>
      <c r="AB138" t="s">
        <v>11272</v>
      </c>
      <c r="AC138">
        <v>2.5000000000000001E-2</v>
      </c>
      <c r="AD138" t="s">
        <v>8428</v>
      </c>
      <c r="AG138" s="330">
        <v>0.75</v>
      </c>
      <c r="AH138" t="s">
        <v>1419</v>
      </c>
    </row>
    <row r="139" spans="1:34" x14ac:dyDescent="0.25">
      <c r="A139" s="211" t="s">
        <v>11582</v>
      </c>
      <c r="B139" s="6" t="s">
        <v>15141</v>
      </c>
      <c r="C139" s="276" t="str">
        <f t="shared" si="6"/>
        <v>READINGS_TT1_M2013-5_2013-8</v>
      </c>
      <c r="E139" s="303" t="str">
        <f t="shared" si="7"/>
        <v>TT1_Data.zip</v>
      </c>
      <c r="F139" s="214" t="s">
        <v>15126</v>
      </c>
      <c r="G139" s="314">
        <v>41399</v>
      </c>
      <c r="H139" s="281">
        <f t="shared" si="8"/>
        <v>41399</v>
      </c>
      <c r="I139" s="315">
        <v>41501</v>
      </c>
      <c r="J139" s="211" t="s">
        <v>11788</v>
      </c>
      <c r="K139" s="24" t="s">
        <v>8639</v>
      </c>
      <c r="L139" s="211" t="s">
        <v>11787</v>
      </c>
      <c r="M139" s="211"/>
      <c r="N139" s="217">
        <v>41421</v>
      </c>
      <c r="O139" s="217">
        <v>41421</v>
      </c>
      <c r="R139" t="s">
        <v>1005</v>
      </c>
      <c r="V139">
        <v>199</v>
      </c>
      <c r="W139" t="s">
        <v>8428</v>
      </c>
      <c r="Y139" t="s">
        <v>11237</v>
      </c>
      <c r="Z139" t="s">
        <v>11283</v>
      </c>
      <c r="AA139" s="6" t="s">
        <v>15145</v>
      </c>
      <c r="AB139" t="s">
        <v>11272</v>
      </c>
      <c r="AC139">
        <v>2.5000000000000001E-2</v>
      </c>
      <c r="AD139" t="s">
        <v>8428</v>
      </c>
      <c r="AG139" s="330">
        <v>0.91666666666666663</v>
      </c>
      <c r="AH139" t="s">
        <v>1419</v>
      </c>
    </row>
    <row r="140" spans="1:34" x14ac:dyDescent="0.25">
      <c r="A140" s="211" t="s">
        <v>11582</v>
      </c>
      <c r="B140" s="6" t="s">
        <v>15141</v>
      </c>
      <c r="C140" s="276" t="str">
        <f t="shared" si="6"/>
        <v>READINGS_TT1_M2013-5_2013-8</v>
      </c>
      <c r="E140" s="303" t="str">
        <f t="shared" si="7"/>
        <v>TT1_Data.zip</v>
      </c>
      <c r="F140" s="214" t="s">
        <v>15126</v>
      </c>
      <c r="G140" s="314">
        <v>41399</v>
      </c>
      <c r="H140" s="281">
        <f t="shared" si="8"/>
        <v>41399</v>
      </c>
      <c r="I140" s="315">
        <v>41501</v>
      </c>
      <c r="J140" s="211" t="s">
        <v>11788</v>
      </c>
      <c r="K140" s="24" t="s">
        <v>8639</v>
      </c>
      <c r="L140" s="211" t="s">
        <v>11787</v>
      </c>
      <c r="M140" s="211"/>
      <c r="N140" s="217">
        <v>41422</v>
      </c>
      <c r="O140" s="217">
        <v>41422</v>
      </c>
      <c r="R140" t="s">
        <v>1005</v>
      </c>
      <c r="V140">
        <v>199</v>
      </c>
      <c r="W140" t="s">
        <v>8428</v>
      </c>
      <c r="Y140" t="s">
        <v>11237</v>
      </c>
      <c r="Z140" t="s">
        <v>11283</v>
      </c>
      <c r="AA140" s="6" t="s">
        <v>15145</v>
      </c>
      <c r="AB140" t="s">
        <v>11272</v>
      </c>
      <c r="AC140">
        <v>2.5000000000000001E-2</v>
      </c>
      <c r="AD140" t="s">
        <v>8428</v>
      </c>
      <c r="AG140" s="330">
        <v>8.3333333333333329E-2</v>
      </c>
      <c r="AH140" t="s">
        <v>1419</v>
      </c>
    </row>
    <row r="141" spans="1:34" x14ac:dyDescent="0.25">
      <c r="A141" s="211" t="s">
        <v>11582</v>
      </c>
      <c r="B141" s="6" t="s">
        <v>15141</v>
      </c>
      <c r="C141" s="276" t="str">
        <f t="shared" si="6"/>
        <v>READINGS_TT1_M2013-5_2013-8</v>
      </c>
      <c r="E141" s="303" t="str">
        <f t="shared" si="7"/>
        <v>TT1_Data.zip</v>
      </c>
      <c r="F141" s="214" t="s">
        <v>15126</v>
      </c>
      <c r="G141" s="314">
        <v>41399</v>
      </c>
      <c r="H141" s="281">
        <f t="shared" si="8"/>
        <v>41399</v>
      </c>
      <c r="I141" s="315">
        <v>41501</v>
      </c>
      <c r="J141" s="211" t="s">
        <v>11788</v>
      </c>
      <c r="K141" s="24" t="s">
        <v>8639</v>
      </c>
      <c r="L141" s="211" t="s">
        <v>11787</v>
      </c>
      <c r="M141" s="211"/>
      <c r="N141" s="217">
        <v>41422</v>
      </c>
      <c r="O141" s="217">
        <v>41422</v>
      </c>
      <c r="R141" t="s">
        <v>1005</v>
      </c>
      <c r="V141">
        <v>198</v>
      </c>
      <c r="W141" t="s">
        <v>8428</v>
      </c>
      <c r="Y141" t="s">
        <v>11237</v>
      </c>
      <c r="Z141" t="s">
        <v>11283</v>
      </c>
      <c r="AA141" s="6" t="s">
        <v>15145</v>
      </c>
      <c r="AB141" t="s">
        <v>11272</v>
      </c>
      <c r="AC141">
        <v>2.5000000000000001E-2</v>
      </c>
      <c r="AD141" t="s">
        <v>8428</v>
      </c>
      <c r="AG141" s="330">
        <v>0.25</v>
      </c>
      <c r="AH141" t="s">
        <v>1419</v>
      </c>
    </row>
    <row r="142" spans="1:34" x14ac:dyDescent="0.25">
      <c r="A142" s="211" t="s">
        <v>11582</v>
      </c>
      <c r="B142" s="6" t="s">
        <v>15141</v>
      </c>
      <c r="C142" s="276" t="str">
        <f t="shared" si="6"/>
        <v>READINGS_TT1_M2013-5_2013-8</v>
      </c>
      <c r="E142" s="303" t="str">
        <f t="shared" si="7"/>
        <v>TT1_Data.zip</v>
      </c>
      <c r="F142" s="214" t="s">
        <v>15126</v>
      </c>
      <c r="G142" s="314">
        <v>41399</v>
      </c>
      <c r="H142" s="281">
        <f t="shared" si="8"/>
        <v>41399</v>
      </c>
      <c r="I142" s="315">
        <v>41501</v>
      </c>
      <c r="J142" s="211" t="s">
        <v>11788</v>
      </c>
      <c r="K142" s="24" t="s">
        <v>8639</v>
      </c>
      <c r="L142" s="211" t="s">
        <v>11787</v>
      </c>
      <c r="M142" s="211"/>
      <c r="N142" s="217">
        <v>41422</v>
      </c>
      <c r="O142" s="217">
        <v>41422</v>
      </c>
      <c r="R142" t="s">
        <v>1005</v>
      </c>
      <c r="V142">
        <v>199</v>
      </c>
      <c r="W142" t="s">
        <v>8428</v>
      </c>
      <c r="Y142" t="s">
        <v>11237</v>
      </c>
      <c r="Z142" t="s">
        <v>11283</v>
      </c>
      <c r="AA142" s="6" t="s">
        <v>15145</v>
      </c>
      <c r="AB142" t="s">
        <v>11272</v>
      </c>
      <c r="AC142">
        <v>2.5000000000000001E-2</v>
      </c>
      <c r="AD142" t="s">
        <v>8428</v>
      </c>
      <c r="AG142" s="330">
        <v>0.41666666666666669</v>
      </c>
      <c r="AH142" t="s">
        <v>1419</v>
      </c>
    </row>
    <row r="143" spans="1:34" x14ac:dyDescent="0.25">
      <c r="A143" s="211" t="s">
        <v>11582</v>
      </c>
      <c r="B143" s="6" t="s">
        <v>15141</v>
      </c>
      <c r="C143" s="276" t="str">
        <f t="shared" si="6"/>
        <v>READINGS_TT1_M2013-5_2013-8</v>
      </c>
      <c r="E143" s="303" t="str">
        <f t="shared" si="7"/>
        <v>TT1_Data.zip</v>
      </c>
      <c r="F143" s="214" t="s">
        <v>15126</v>
      </c>
      <c r="G143" s="314">
        <v>41399</v>
      </c>
      <c r="H143" s="281">
        <f t="shared" si="8"/>
        <v>41399</v>
      </c>
      <c r="I143" s="315">
        <v>41501</v>
      </c>
      <c r="J143" s="211" t="s">
        <v>11788</v>
      </c>
      <c r="K143" s="24" t="s">
        <v>8639</v>
      </c>
      <c r="L143" s="211" t="s">
        <v>11787</v>
      </c>
      <c r="M143" s="211"/>
      <c r="N143" s="217">
        <v>41422</v>
      </c>
      <c r="O143" s="217">
        <v>41422</v>
      </c>
      <c r="R143" t="s">
        <v>1005</v>
      </c>
      <c r="V143">
        <v>198</v>
      </c>
      <c r="W143" t="s">
        <v>8428</v>
      </c>
      <c r="Y143" t="s">
        <v>11237</v>
      </c>
      <c r="Z143" t="s">
        <v>11283</v>
      </c>
      <c r="AA143" s="6" t="s">
        <v>15145</v>
      </c>
      <c r="AB143" t="s">
        <v>11272</v>
      </c>
      <c r="AC143">
        <v>2.5000000000000001E-2</v>
      </c>
      <c r="AD143" t="s">
        <v>8428</v>
      </c>
      <c r="AG143" s="330">
        <v>0.58333333333333337</v>
      </c>
      <c r="AH143" t="s">
        <v>1419</v>
      </c>
    </row>
    <row r="144" spans="1:34" x14ac:dyDescent="0.25">
      <c r="A144" s="211" t="s">
        <v>11582</v>
      </c>
      <c r="B144" s="6" t="s">
        <v>15141</v>
      </c>
      <c r="C144" s="276" t="str">
        <f t="shared" si="6"/>
        <v>READINGS_TT1_M2013-5_2013-8</v>
      </c>
      <c r="E144" s="303" t="str">
        <f t="shared" si="7"/>
        <v>TT1_Data.zip</v>
      </c>
      <c r="F144" s="214" t="s">
        <v>15126</v>
      </c>
      <c r="G144" s="314">
        <v>41399</v>
      </c>
      <c r="H144" s="281">
        <f t="shared" si="8"/>
        <v>41399</v>
      </c>
      <c r="I144" s="315">
        <v>41501</v>
      </c>
      <c r="J144" s="211" t="s">
        <v>11788</v>
      </c>
      <c r="K144" s="24" t="s">
        <v>8639</v>
      </c>
      <c r="L144" s="211" t="s">
        <v>11787</v>
      </c>
      <c r="M144" s="211"/>
      <c r="N144" s="217">
        <v>41422</v>
      </c>
      <c r="O144" s="217">
        <v>41422</v>
      </c>
      <c r="R144" t="s">
        <v>1005</v>
      </c>
      <c r="V144">
        <v>198</v>
      </c>
      <c r="W144" t="s">
        <v>8428</v>
      </c>
      <c r="Y144" t="s">
        <v>11237</v>
      </c>
      <c r="Z144" t="s">
        <v>11283</v>
      </c>
      <c r="AA144" s="6" t="s">
        <v>15145</v>
      </c>
      <c r="AB144" t="s">
        <v>11272</v>
      </c>
      <c r="AC144">
        <v>2.5000000000000001E-2</v>
      </c>
      <c r="AD144" t="s">
        <v>8428</v>
      </c>
      <c r="AG144" s="330">
        <v>0.75</v>
      </c>
      <c r="AH144" t="s">
        <v>1419</v>
      </c>
    </row>
    <row r="145" spans="1:34" x14ac:dyDescent="0.25">
      <c r="A145" s="211" t="s">
        <v>11582</v>
      </c>
      <c r="B145" s="6" t="s">
        <v>15141</v>
      </c>
      <c r="C145" s="276" t="str">
        <f t="shared" si="6"/>
        <v>READINGS_TT1_M2013-5_2013-8</v>
      </c>
      <c r="E145" s="303" t="str">
        <f t="shared" si="7"/>
        <v>TT1_Data.zip</v>
      </c>
      <c r="F145" s="214" t="s">
        <v>15126</v>
      </c>
      <c r="G145" s="314">
        <v>41399</v>
      </c>
      <c r="H145" s="281">
        <f t="shared" si="8"/>
        <v>41399</v>
      </c>
      <c r="I145" s="315">
        <v>41501</v>
      </c>
      <c r="J145" s="211" t="s">
        <v>11788</v>
      </c>
      <c r="K145" s="24" t="s">
        <v>8639</v>
      </c>
      <c r="L145" s="211" t="s">
        <v>11787</v>
      </c>
      <c r="M145" s="211"/>
      <c r="N145" s="217">
        <v>41422</v>
      </c>
      <c r="O145" s="217">
        <v>41422</v>
      </c>
      <c r="R145" t="s">
        <v>1005</v>
      </c>
      <c r="V145">
        <v>199</v>
      </c>
      <c r="W145" t="s">
        <v>8428</v>
      </c>
      <c r="Y145" t="s">
        <v>11237</v>
      </c>
      <c r="Z145" t="s">
        <v>11283</v>
      </c>
      <c r="AA145" s="6" t="s">
        <v>15145</v>
      </c>
      <c r="AB145" t="s">
        <v>11272</v>
      </c>
      <c r="AC145">
        <v>2.5000000000000001E-2</v>
      </c>
      <c r="AD145" t="s">
        <v>8428</v>
      </c>
      <c r="AG145" s="330">
        <v>0.91666666666666663</v>
      </c>
      <c r="AH145" t="s">
        <v>1419</v>
      </c>
    </row>
    <row r="146" spans="1:34" x14ac:dyDescent="0.25">
      <c r="A146" s="211" t="s">
        <v>11582</v>
      </c>
      <c r="B146" s="6" t="s">
        <v>15141</v>
      </c>
      <c r="C146" s="276" t="str">
        <f t="shared" si="6"/>
        <v>READINGS_TT1_M2013-5_2013-8</v>
      </c>
      <c r="E146" s="303" t="str">
        <f t="shared" si="7"/>
        <v>TT1_Data.zip</v>
      </c>
      <c r="F146" s="214" t="s">
        <v>15126</v>
      </c>
      <c r="G146" s="314">
        <v>41399</v>
      </c>
      <c r="H146" s="281">
        <f t="shared" si="8"/>
        <v>41399</v>
      </c>
      <c r="I146" s="315">
        <v>41501</v>
      </c>
      <c r="J146" s="211" t="s">
        <v>11788</v>
      </c>
      <c r="K146" s="24" t="s">
        <v>8639</v>
      </c>
      <c r="L146" s="211" t="s">
        <v>11787</v>
      </c>
      <c r="M146" s="211"/>
      <c r="N146" s="217">
        <v>41424</v>
      </c>
      <c r="O146" s="217">
        <v>41424</v>
      </c>
      <c r="R146" t="s">
        <v>1005</v>
      </c>
      <c r="V146">
        <v>199</v>
      </c>
      <c r="W146" t="s">
        <v>8428</v>
      </c>
      <c r="Y146" t="s">
        <v>11237</v>
      </c>
      <c r="Z146" t="s">
        <v>11283</v>
      </c>
      <c r="AA146" s="6" t="s">
        <v>15145</v>
      </c>
      <c r="AB146" t="s">
        <v>11272</v>
      </c>
      <c r="AC146">
        <v>2.5000000000000001E-2</v>
      </c>
      <c r="AD146" t="s">
        <v>8428</v>
      </c>
      <c r="AG146" s="330">
        <v>8.3333333333333329E-2</v>
      </c>
      <c r="AH146" t="s">
        <v>1419</v>
      </c>
    </row>
    <row r="147" spans="1:34" x14ac:dyDescent="0.25">
      <c r="A147" s="211" t="s">
        <v>11582</v>
      </c>
      <c r="B147" s="6" t="s">
        <v>15141</v>
      </c>
      <c r="C147" s="276" t="str">
        <f t="shared" si="6"/>
        <v>READINGS_TT1_M2013-5_2013-8</v>
      </c>
      <c r="E147" s="303" t="str">
        <f t="shared" si="7"/>
        <v>TT1_Data.zip</v>
      </c>
      <c r="F147" s="214" t="s">
        <v>15126</v>
      </c>
      <c r="G147" s="314">
        <v>41399</v>
      </c>
      <c r="H147" s="281">
        <f t="shared" si="8"/>
        <v>41399</v>
      </c>
      <c r="I147" s="315">
        <v>41501</v>
      </c>
      <c r="J147" s="211" t="s">
        <v>11788</v>
      </c>
      <c r="K147" s="24" t="s">
        <v>8639</v>
      </c>
      <c r="L147" s="211" t="s">
        <v>11787</v>
      </c>
      <c r="M147" s="211"/>
      <c r="N147" s="217">
        <v>41424</v>
      </c>
      <c r="O147" s="217">
        <v>41424</v>
      </c>
      <c r="R147" t="s">
        <v>1005</v>
      </c>
      <c r="V147">
        <v>198</v>
      </c>
      <c r="W147" t="s">
        <v>8428</v>
      </c>
      <c r="Y147" t="s">
        <v>11237</v>
      </c>
      <c r="Z147" t="s">
        <v>11283</v>
      </c>
      <c r="AA147" s="6" t="s">
        <v>15145</v>
      </c>
      <c r="AB147" t="s">
        <v>11272</v>
      </c>
      <c r="AC147">
        <v>2.5000000000000001E-2</v>
      </c>
      <c r="AD147" t="s">
        <v>8428</v>
      </c>
      <c r="AG147" s="330">
        <v>0.25</v>
      </c>
      <c r="AH147" t="s">
        <v>1419</v>
      </c>
    </row>
    <row r="148" spans="1:34" x14ac:dyDescent="0.25">
      <c r="A148" s="211" t="s">
        <v>11582</v>
      </c>
      <c r="B148" s="6" t="s">
        <v>15141</v>
      </c>
      <c r="C148" s="276" t="str">
        <f t="shared" si="6"/>
        <v>READINGS_TT1_M2013-5_2013-8</v>
      </c>
      <c r="E148" s="303" t="str">
        <f t="shared" si="7"/>
        <v>TT1_Data.zip</v>
      </c>
      <c r="F148" s="214" t="s">
        <v>15126</v>
      </c>
      <c r="G148" s="314">
        <v>41399</v>
      </c>
      <c r="H148" s="281">
        <f t="shared" si="8"/>
        <v>41399</v>
      </c>
      <c r="I148" s="315">
        <v>41501</v>
      </c>
      <c r="J148" s="211" t="s">
        <v>11788</v>
      </c>
      <c r="K148" s="24" t="s">
        <v>8639</v>
      </c>
      <c r="L148" s="211" t="s">
        <v>11787</v>
      </c>
      <c r="M148" s="211"/>
      <c r="N148" s="217">
        <v>41424</v>
      </c>
      <c r="O148" s="217">
        <v>41424</v>
      </c>
      <c r="R148" t="s">
        <v>1005</v>
      </c>
      <c r="V148">
        <v>200</v>
      </c>
      <c r="W148" t="s">
        <v>8428</v>
      </c>
      <c r="Y148" t="s">
        <v>11237</v>
      </c>
      <c r="Z148" t="s">
        <v>11283</v>
      </c>
      <c r="AA148" s="6" t="s">
        <v>15145</v>
      </c>
      <c r="AB148" t="s">
        <v>11272</v>
      </c>
      <c r="AC148">
        <v>2.5000000000000001E-2</v>
      </c>
      <c r="AD148" t="s">
        <v>8428</v>
      </c>
      <c r="AG148" s="330">
        <v>0.41666666666666669</v>
      </c>
      <c r="AH148" t="s">
        <v>1419</v>
      </c>
    </row>
    <row r="149" spans="1:34" x14ac:dyDescent="0.25">
      <c r="A149" s="211" t="s">
        <v>11582</v>
      </c>
      <c r="B149" s="6" t="s">
        <v>15141</v>
      </c>
      <c r="C149" s="276" t="str">
        <f t="shared" ref="C149:C212" si="9">"READINGS_"&amp;B149&amp;"_M"&amp;YEAR(H149)&amp;"-"&amp;MONTH(H149)&amp;"_"&amp;YEAR(I149)&amp;"-"&amp;MONTH(I149)</f>
        <v>READINGS_TT1_M2013-5_2013-8</v>
      </c>
      <c r="E149" s="303" t="str">
        <f t="shared" ref="E149:E212" si="10">B149&amp;"_Data.zip"</f>
        <v>TT1_Data.zip</v>
      </c>
      <c r="F149" s="214" t="s">
        <v>15126</v>
      </c>
      <c r="G149" s="314">
        <v>41399</v>
      </c>
      <c r="H149" s="281">
        <f t="shared" si="8"/>
        <v>41399</v>
      </c>
      <c r="I149" s="315">
        <v>41501</v>
      </c>
      <c r="J149" s="211" t="s">
        <v>11788</v>
      </c>
      <c r="K149" s="24" t="s">
        <v>8639</v>
      </c>
      <c r="L149" s="211" t="s">
        <v>11787</v>
      </c>
      <c r="M149" s="211"/>
      <c r="N149" s="217">
        <v>41424</v>
      </c>
      <c r="O149" s="217">
        <v>41424</v>
      </c>
      <c r="R149" t="s">
        <v>1005</v>
      </c>
      <c r="V149">
        <v>199</v>
      </c>
      <c r="W149" t="s">
        <v>8428</v>
      </c>
      <c r="Y149" t="s">
        <v>11237</v>
      </c>
      <c r="Z149" t="s">
        <v>11283</v>
      </c>
      <c r="AA149" s="6" t="s">
        <v>15145</v>
      </c>
      <c r="AB149" t="s">
        <v>11272</v>
      </c>
      <c r="AC149">
        <v>2.5000000000000001E-2</v>
      </c>
      <c r="AD149" t="s">
        <v>8428</v>
      </c>
      <c r="AG149" s="330">
        <v>0.58333333333333337</v>
      </c>
      <c r="AH149" t="s">
        <v>1419</v>
      </c>
    </row>
    <row r="150" spans="1:34" x14ac:dyDescent="0.25">
      <c r="A150" s="211" t="s">
        <v>11582</v>
      </c>
      <c r="B150" s="6" t="s">
        <v>15141</v>
      </c>
      <c r="C150" s="276" t="str">
        <f t="shared" si="9"/>
        <v>READINGS_TT1_M2013-5_2013-8</v>
      </c>
      <c r="E150" s="303" t="str">
        <f t="shared" si="10"/>
        <v>TT1_Data.zip</v>
      </c>
      <c r="F150" s="214" t="s">
        <v>15126</v>
      </c>
      <c r="G150" s="314">
        <v>41399</v>
      </c>
      <c r="H150" s="281">
        <f t="shared" si="8"/>
        <v>41399</v>
      </c>
      <c r="I150" s="315">
        <v>41501</v>
      </c>
      <c r="J150" s="211" t="s">
        <v>11788</v>
      </c>
      <c r="K150" s="24" t="s">
        <v>8639</v>
      </c>
      <c r="L150" s="211" t="s">
        <v>11787</v>
      </c>
      <c r="M150" s="211"/>
      <c r="N150" s="217">
        <v>41424</v>
      </c>
      <c r="O150" s="217">
        <v>41424</v>
      </c>
      <c r="R150" t="s">
        <v>1005</v>
      </c>
      <c r="V150">
        <v>198</v>
      </c>
      <c r="W150" t="s">
        <v>8428</v>
      </c>
      <c r="Y150" t="s">
        <v>11237</v>
      </c>
      <c r="Z150" t="s">
        <v>11283</v>
      </c>
      <c r="AA150" s="6" t="s">
        <v>15145</v>
      </c>
      <c r="AB150" t="s">
        <v>11272</v>
      </c>
      <c r="AC150">
        <v>2.5000000000000001E-2</v>
      </c>
      <c r="AD150" t="s">
        <v>8428</v>
      </c>
      <c r="AG150" s="330">
        <v>0.75</v>
      </c>
      <c r="AH150" t="s">
        <v>1419</v>
      </c>
    </row>
    <row r="151" spans="1:34" x14ac:dyDescent="0.25">
      <c r="A151" s="211" t="s">
        <v>11582</v>
      </c>
      <c r="B151" s="6" t="s">
        <v>15141</v>
      </c>
      <c r="C151" s="276" t="str">
        <f t="shared" si="9"/>
        <v>READINGS_TT1_M2013-5_2013-8</v>
      </c>
      <c r="E151" s="303" t="str">
        <f t="shared" si="10"/>
        <v>TT1_Data.zip</v>
      </c>
      <c r="F151" s="214" t="s">
        <v>15126</v>
      </c>
      <c r="G151" s="314">
        <v>41399</v>
      </c>
      <c r="H151" s="281">
        <f t="shared" si="8"/>
        <v>41399</v>
      </c>
      <c r="I151" s="315">
        <v>41501</v>
      </c>
      <c r="J151" s="211" t="s">
        <v>11788</v>
      </c>
      <c r="K151" s="24" t="s">
        <v>8639</v>
      </c>
      <c r="L151" s="211" t="s">
        <v>11787</v>
      </c>
      <c r="M151" s="211"/>
      <c r="N151" s="217">
        <v>41424</v>
      </c>
      <c r="O151" s="217">
        <v>41424</v>
      </c>
      <c r="R151" t="s">
        <v>1005</v>
      </c>
      <c r="V151">
        <v>199</v>
      </c>
      <c r="W151" t="s">
        <v>8428</v>
      </c>
      <c r="Y151" t="s">
        <v>11237</v>
      </c>
      <c r="Z151" t="s">
        <v>11283</v>
      </c>
      <c r="AA151" s="6" t="s">
        <v>15145</v>
      </c>
      <c r="AB151" t="s">
        <v>11272</v>
      </c>
      <c r="AC151">
        <v>2.5000000000000001E-2</v>
      </c>
      <c r="AD151" t="s">
        <v>8428</v>
      </c>
      <c r="AG151" s="330">
        <v>0.91666666666666663</v>
      </c>
      <c r="AH151" t="s">
        <v>1419</v>
      </c>
    </row>
    <row r="152" spans="1:34" x14ac:dyDescent="0.25">
      <c r="A152" s="211" t="s">
        <v>11582</v>
      </c>
      <c r="B152" s="6" t="s">
        <v>15141</v>
      </c>
      <c r="C152" s="276" t="str">
        <f t="shared" si="9"/>
        <v>READINGS_TT1_M2013-5_2013-8</v>
      </c>
      <c r="E152" s="303" t="str">
        <f t="shared" si="10"/>
        <v>TT1_Data.zip</v>
      </c>
      <c r="F152" s="214" t="s">
        <v>15126</v>
      </c>
      <c r="G152" s="314">
        <v>41399</v>
      </c>
      <c r="H152" s="281">
        <f t="shared" si="8"/>
        <v>41399</v>
      </c>
      <c r="I152" s="315">
        <v>41501</v>
      </c>
      <c r="J152" s="211" t="s">
        <v>11788</v>
      </c>
      <c r="K152" s="24" t="s">
        <v>8639</v>
      </c>
      <c r="L152" s="211" t="s">
        <v>11787</v>
      </c>
      <c r="M152" s="211"/>
      <c r="N152" s="217">
        <v>41425</v>
      </c>
      <c r="O152" s="217">
        <v>41425</v>
      </c>
      <c r="R152" t="s">
        <v>1005</v>
      </c>
      <c r="V152">
        <v>199</v>
      </c>
      <c r="W152" t="s">
        <v>8428</v>
      </c>
      <c r="Y152" t="s">
        <v>11237</v>
      </c>
      <c r="Z152" t="s">
        <v>11283</v>
      </c>
      <c r="AA152" s="6" t="s">
        <v>15145</v>
      </c>
      <c r="AB152" t="s">
        <v>11272</v>
      </c>
      <c r="AC152">
        <v>2.5000000000000001E-2</v>
      </c>
      <c r="AD152" t="s">
        <v>8428</v>
      </c>
      <c r="AG152" s="330">
        <v>8.3333333333333329E-2</v>
      </c>
      <c r="AH152" t="s">
        <v>1419</v>
      </c>
    </row>
    <row r="153" spans="1:34" x14ac:dyDescent="0.25">
      <c r="A153" s="211" t="s">
        <v>11582</v>
      </c>
      <c r="B153" s="6" t="s">
        <v>15141</v>
      </c>
      <c r="C153" s="276" t="str">
        <f t="shared" si="9"/>
        <v>READINGS_TT1_M2013-5_2013-8</v>
      </c>
      <c r="E153" s="303" t="str">
        <f t="shared" si="10"/>
        <v>TT1_Data.zip</v>
      </c>
      <c r="F153" s="214" t="s">
        <v>15126</v>
      </c>
      <c r="G153" s="314">
        <v>41399</v>
      </c>
      <c r="H153" s="281">
        <f t="shared" si="8"/>
        <v>41399</v>
      </c>
      <c r="I153" s="315">
        <v>41501</v>
      </c>
      <c r="J153" s="211" t="s">
        <v>11788</v>
      </c>
      <c r="K153" s="24" t="s">
        <v>8639</v>
      </c>
      <c r="L153" s="211" t="s">
        <v>11787</v>
      </c>
      <c r="M153" s="211"/>
      <c r="N153" s="217">
        <v>41425</v>
      </c>
      <c r="O153" s="217">
        <v>41425</v>
      </c>
      <c r="R153" t="s">
        <v>1005</v>
      </c>
      <c r="V153">
        <v>198</v>
      </c>
      <c r="W153" t="s">
        <v>8428</v>
      </c>
      <c r="Y153" t="s">
        <v>11237</v>
      </c>
      <c r="Z153" t="s">
        <v>11283</v>
      </c>
      <c r="AA153" s="6" t="s">
        <v>15145</v>
      </c>
      <c r="AB153" t="s">
        <v>11272</v>
      </c>
      <c r="AC153">
        <v>2.5000000000000001E-2</v>
      </c>
      <c r="AD153" t="s">
        <v>8428</v>
      </c>
      <c r="AG153" s="330">
        <v>0.25</v>
      </c>
      <c r="AH153" t="s">
        <v>1419</v>
      </c>
    </row>
    <row r="154" spans="1:34" x14ac:dyDescent="0.25">
      <c r="A154" s="211" t="s">
        <v>11582</v>
      </c>
      <c r="B154" s="6" t="s">
        <v>15141</v>
      </c>
      <c r="C154" s="276" t="str">
        <f t="shared" si="9"/>
        <v>READINGS_TT1_M2013-5_2013-8</v>
      </c>
      <c r="E154" s="303" t="str">
        <f t="shared" si="10"/>
        <v>TT1_Data.zip</v>
      </c>
      <c r="F154" s="214" t="s">
        <v>15126</v>
      </c>
      <c r="G154" s="314">
        <v>41399</v>
      </c>
      <c r="H154" s="281">
        <f t="shared" si="8"/>
        <v>41399</v>
      </c>
      <c r="I154" s="315">
        <v>41501</v>
      </c>
      <c r="J154" s="211" t="s">
        <v>11788</v>
      </c>
      <c r="K154" s="24" t="s">
        <v>8639</v>
      </c>
      <c r="L154" s="211" t="s">
        <v>11787</v>
      </c>
      <c r="M154" s="211"/>
      <c r="N154" s="217">
        <v>41425</v>
      </c>
      <c r="O154" s="217">
        <v>41425</v>
      </c>
      <c r="R154" t="s">
        <v>1005</v>
      </c>
      <c r="V154">
        <v>200</v>
      </c>
      <c r="W154" t="s">
        <v>8428</v>
      </c>
      <c r="Y154" t="s">
        <v>11237</v>
      </c>
      <c r="Z154" t="s">
        <v>11283</v>
      </c>
      <c r="AA154" s="6" t="s">
        <v>15145</v>
      </c>
      <c r="AB154" t="s">
        <v>11272</v>
      </c>
      <c r="AC154">
        <v>2.5000000000000001E-2</v>
      </c>
      <c r="AD154" t="s">
        <v>8428</v>
      </c>
      <c r="AG154" s="330">
        <v>0.41666666666666669</v>
      </c>
      <c r="AH154" t="s">
        <v>1419</v>
      </c>
    </row>
    <row r="155" spans="1:34" x14ac:dyDescent="0.25">
      <c r="A155" s="211" t="s">
        <v>11582</v>
      </c>
      <c r="B155" s="6" t="s">
        <v>15141</v>
      </c>
      <c r="C155" s="276" t="str">
        <f t="shared" si="9"/>
        <v>READINGS_TT1_M2013-5_2013-8</v>
      </c>
      <c r="E155" s="303" t="str">
        <f t="shared" si="10"/>
        <v>TT1_Data.zip</v>
      </c>
      <c r="F155" s="214" t="s">
        <v>15126</v>
      </c>
      <c r="G155" s="314">
        <v>41399</v>
      </c>
      <c r="H155" s="281">
        <f t="shared" si="8"/>
        <v>41399</v>
      </c>
      <c r="I155" s="315">
        <v>41501</v>
      </c>
      <c r="J155" s="211" t="s">
        <v>11788</v>
      </c>
      <c r="K155" s="24" t="s">
        <v>8639</v>
      </c>
      <c r="L155" s="211" t="s">
        <v>11787</v>
      </c>
      <c r="M155" s="211"/>
      <c r="N155" s="217">
        <v>41425</v>
      </c>
      <c r="O155" s="217">
        <v>41425</v>
      </c>
      <c r="R155" t="s">
        <v>1005</v>
      </c>
      <c r="V155">
        <v>199</v>
      </c>
      <c r="W155" t="s">
        <v>8428</v>
      </c>
      <c r="Y155" t="s">
        <v>11237</v>
      </c>
      <c r="Z155" t="s">
        <v>11283</v>
      </c>
      <c r="AA155" s="6" t="s">
        <v>15145</v>
      </c>
      <c r="AB155" t="s">
        <v>11272</v>
      </c>
      <c r="AC155">
        <v>2.5000000000000001E-2</v>
      </c>
      <c r="AD155" t="s">
        <v>8428</v>
      </c>
      <c r="AG155" s="330">
        <v>0.58333333333333337</v>
      </c>
      <c r="AH155" t="s">
        <v>1419</v>
      </c>
    </row>
    <row r="156" spans="1:34" x14ac:dyDescent="0.25">
      <c r="A156" s="211" t="s">
        <v>11582</v>
      </c>
      <c r="B156" s="6" t="s">
        <v>15141</v>
      </c>
      <c r="C156" s="276" t="str">
        <f t="shared" si="9"/>
        <v>READINGS_TT1_M2013-5_2013-8</v>
      </c>
      <c r="E156" s="303" t="str">
        <f t="shared" si="10"/>
        <v>TT1_Data.zip</v>
      </c>
      <c r="F156" s="214" t="s">
        <v>15126</v>
      </c>
      <c r="G156" s="314">
        <v>41399</v>
      </c>
      <c r="H156" s="281">
        <f t="shared" si="8"/>
        <v>41399</v>
      </c>
      <c r="I156" s="315">
        <v>41501</v>
      </c>
      <c r="J156" s="211" t="s">
        <v>11788</v>
      </c>
      <c r="K156" s="24" t="s">
        <v>8639</v>
      </c>
      <c r="L156" s="211" t="s">
        <v>11787</v>
      </c>
      <c r="M156" s="211"/>
      <c r="N156" s="217">
        <v>41425</v>
      </c>
      <c r="O156" s="217">
        <v>41425</v>
      </c>
      <c r="R156" t="s">
        <v>1005</v>
      </c>
      <c r="V156">
        <v>198</v>
      </c>
      <c r="W156" t="s">
        <v>8428</v>
      </c>
      <c r="Y156" t="s">
        <v>11237</v>
      </c>
      <c r="Z156" t="s">
        <v>11283</v>
      </c>
      <c r="AA156" s="6" t="s">
        <v>15145</v>
      </c>
      <c r="AB156" t="s">
        <v>11272</v>
      </c>
      <c r="AC156">
        <v>2.5000000000000001E-2</v>
      </c>
      <c r="AD156" t="s">
        <v>8428</v>
      </c>
      <c r="AG156" s="330">
        <v>0.75</v>
      </c>
      <c r="AH156" t="s">
        <v>1419</v>
      </c>
    </row>
    <row r="157" spans="1:34" x14ac:dyDescent="0.25">
      <c r="A157" s="211" t="s">
        <v>11582</v>
      </c>
      <c r="B157" s="6" t="s">
        <v>15141</v>
      </c>
      <c r="C157" s="276" t="str">
        <f t="shared" si="9"/>
        <v>READINGS_TT1_M2013-5_2013-8</v>
      </c>
      <c r="E157" s="303" t="str">
        <f t="shared" si="10"/>
        <v>TT1_Data.zip</v>
      </c>
      <c r="F157" s="214" t="s">
        <v>15126</v>
      </c>
      <c r="G157" s="314">
        <v>41399</v>
      </c>
      <c r="H157" s="281">
        <f t="shared" si="8"/>
        <v>41399</v>
      </c>
      <c r="I157" s="315">
        <v>41501</v>
      </c>
      <c r="J157" s="211" t="s">
        <v>11788</v>
      </c>
      <c r="K157" s="24" t="s">
        <v>8639</v>
      </c>
      <c r="L157" s="211" t="s">
        <v>11787</v>
      </c>
      <c r="M157" s="211"/>
      <c r="N157" s="217">
        <v>41425</v>
      </c>
      <c r="O157" s="217">
        <v>41425</v>
      </c>
      <c r="R157" t="s">
        <v>1005</v>
      </c>
      <c r="V157">
        <v>199</v>
      </c>
      <c r="W157" t="s">
        <v>8428</v>
      </c>
      <c r="Y157" t="s">
        <v>11237</v>
      </c>
      <c r="Z157" t="s">
        <v>11283</v>
      </c>
      <c r="AA157" s="6" t="s">
        <v>15145</v>
      </c>
      <c r="AB157" t="s">
        <v>11272</v>
      </c>
      <c r="AC157">
        <v>2.5000000000000001E-2</v>
      </c>
      <c r="AD157" t="s">
        <v>8428</v>
      </c>
      <c r="AG157" s="330">
        <v>0.91666666666666663</v>
      </c>
      <c r="AH157" t="s">
        <v>1419</v>
      </c>
    </row>
    <row r="158" spans="1:34" x14ac:dyDescent="0.25">
      <c r="A158" s="211" t="s">
        <v>11582</v>
      </c>
      <c r="B158" s="6" t="s">
        <v>15141</v>
      </c>
      <c r="C158" s="276" t="str">
        <f t="shared" si="9"/>
        <v>READINGS_TT1_M2013-5_2013-8</v>
      </c>
      <c r="E158" s="303" t="str">
        <f t="shared" si="10"/>
        <v>TT1_Data.zip</v>
      </c>
      <c r="F158" s="214" t="s">
        <v>15126</v>
      </c>
      <c r="G158" s="314">
        <v>41399</v>
      </c>
      <c r="H158" s="281">
        <f t="shared" si="8"/>
        <v>41399</v>
      </c>
      <c r="I158" s="315">
        <v>41501</v>
      </c>
      <c r="J158" s="211" t="s">
        <v>11788</v>
      </c>
      <c r="K158" s="24" t="s">
        <v>8639</v>
      </c>
      <c r="L158" s="211" t="s">
        <v>11787</v>
      </c>
      <c r="M158" s="211"/>
      <c r="N158" s="217">
        <v>41426</v>
      </c>
      <c r="O158" s="217">
        <v>41426</v>
      </c>
      <c r="R158" t="s">
        <v>1005</v>
      </c>
      <c r="V158">
        <v>200</v>
      </c>
      <c r="W158" t="s">
        <v>8428</v>
      </c>
      <c r="Y158" t="s">
        <v>11237</v>
      </c>
      <c r="Z158" t="s">
        <v>11283</v>
      </c>
      <c r="AA158" s="6" t="s">
        <v>15145</v>
      </c>
      <c r="AB158" t="s">
        <v>11272</v>
      </c>
      <c r="AC158">
        <v>2.5000000000000001E-2</v>
      </c>
      <c r="AD158" t="s">
        <v>8428</v>
      </c>
      <c r="AG158" s="330">
        <v>8.3333333333333329E-2</v>
      </c>
      <c r="AH158" t="s">
        <v>1419</v>
      </c>
    </row>
    <row r="159" spans="1:34" x14ac:dyDescent="0.25">
      <c r="A159" s="211" t="s">
        <v>11582</v>
      </c>
      <c r="B159" s="6" t="s">
        <v>15141</v>
      </c>
      <c r="C159" s="276" t="str">
        <f t="shared" si="9"/>
        <v>READINGS_TT1_M2013-5_2013-8</v>
      </c>
      <c r="E159" s="303" t="str">
        <f t="shared" si="10"/>
        <v>TT1_Data.zip</v>
      </c>
      <c r="F159" s="214" t="s">
        <v>15126</v>
      </c>
      <c r="G159" s="314">
        <v>41399</v>
      </c>
      <c r="H159" s="281">
        <f t="shared" si="8"/>
        <v>41399</v>
      </c>
      <c r="I159" s="315">
        <v>41501</v>
      </c>
      <c r="J159" s="211" t="s">
        <v>11788</v>
      </c>
      <c r="K159" s="24" t="s">
        <v>8639</v>
      </c>
      <c r="L159" s="211" t="s">
        <v>11787</v>
      </c>
      <c r="M159" s="211"/>
      <c r="N159" s="217">
        <v>41426</v>
      </c>
      <c r="O159" s="217">
        <v>41426</v>
      </c>
      <c r="R159" t="s">
        <v>1005</v>
      </c>
      <c r="V159">
        <v>199</v>
      </c>
      <c r="W159" t="s">
        <v>8428</v>
      </c>
      <c r="Y159" t="s">
        <v>11237</v>
      </c>
      <c r="Z159" t="s">
        <v>11283</v>
      </c>
      <c r="AA159" s="6" t="s">
        <v>15145</v>
      </c>
      <c r="AB159" t="s">
        <v>11272</v>
      </c>
      <c r="AC159">
        <v>2.5000000000000001E-2</v>
      </c>
      <c r="AD159" t="s">
        <v>8428</v>
      </c>
      <c r="AG159" s="330">
        <v>0.25</v>
      </c>
      <c r="AH159" t="s">
        <v>1419</v>
      </c>
    </row>
    <row r="160" spans="1:34" x14ac:dyDescent="0.25">
      <c r="A160" s="211" t="s">
        <v>11582</v>
      </c>
      <c r="B160" s="6" t="s">
        <v>15141</v>
      </c>
      <c r="C160" s="276" t="str">
        <f t="shared" si="9"/>
        <v>READINGS_TT1_M2013-5_2013-8</v>
      </c>
      <c r="E160" s="303" t="str">
        <f t="shared" si="10"/>
        <v>TT1_Data.zip</v>
      </c>
      <c r="F160" s="214" t="s">
        <v>15126</v>
      </c>
      <c r="G160" s="314">
        <v>41399</v>
      </c>
      <c r="H160" s="281">
        <f t="shared" si="8"/>
        <v>41399</v>
      </c>
      <c r="I160" s="315">
        <v>41501</v>
      </c>
      <c r="J160" s="211" t="s">
        <v>11788</v>
      </c>
      <c r="K160" s="24" t="s">
        <v>8639</v>
      </c>
      <c r="L160" s="211" t="s">
        <v>11787</v>
      </c>
      <c r="M160" s="211"/>
      <c r="N160" s="217">
        <v>41426</v>
      </c>
      <c r="O160" s="217">
        <v>41426</v>
      </c>
      <c r="R160" t="s">
        <v>1005</v>
      </c>
      <c r="V160">
        <v>200</v>
      </c>
      <c r="W160" t="s">
        <v>8428</v>
      </c>
      <c r="Y160" t="s">
        <v>11237</v>
      </c>
      <c r="Z160" t="s">
        <v>11283</v>
      </c>
      <c r="AA160" s="6" t="s">
        <v>15145</v>
      </c>
      <c r="AB160" t="s">
        <v>11272</v>
      </c>
      <c r="AC160">
        <v>2.5000000000000001E-2</v>
      </c>
      <c r="AD160" t="s">
        <v>8428</v>
      </c>
      <c r="AG160" s="330">
        <v>0.41666666666666669</v>
      </c>
      <c r="AH160" t="s">
        <v>1419</v>
      </c>
    </row>
    <row r="161" spans="1:34" x14ac:dyDescent="0.25">
      <c r="A161" s="211" t="s">
        <v>11582</v>
      </c>
      <c r="B161" s="6" t="s">
        <v>15141</v>
      </c>
      <c r="C161" s="276" t="str">
        <f t="shared" si="9"/>
        <v>READINGS_TT1_M2013-5_2013-8</v>
      </c>
      <c r="E161" s="303" t="str">
        <f t="shared" si="10"/>
        <v>TT1_Data.zip</v>
      </c>
      <c r="F161" s="214" t="s">
        <v>15126</v>
      </c>
      <c r="G161" s="314">
        <v>41399</v>
      </c>
      <c r="H161" s="281">
        <f t="shared" si="8"/>
        <v>41399</v>
      </c>
      <c r="I161" s="315">
        <v>41501</v>
      </c>
      <c r="J161" s="211" t="s">
        <v>11788</v>
      </c>
      <c r="K161" s="24" t="s">
        <v>8639</v>
      </c>
      <c r="L161" s="211" t="s">
        <v>11787</v>
      </c>
      <c r="M161" s="211"/>
      <c r="N161" s="217">
        <v>41426</v>
      </c>
      <c r="O161" s="217">
        <v>41426</v>
      </c>
      <c r="R161" t="s">
        <v>1005</v>
      </c>
      <c r="V161">
        <v>199</v>
      </c>
      <c r="W161" t="s">
        <v>8428</v>
      </c>
      <c r="Y161" t="s">
        <v>11237</v>
      </c>
      <c r="Z161" t="s">
        <v>11283</v>
      </c>
      <c r="AA161" s="6" t="s">
        <v>15145</v>
      </c>
      <c r="AB161" t="s">
        <v>11272</v>
      </c>
      <c r="AC161">
        <v>2.5000000000000001E-2</v>
      </c>
      <c r="AD161" t="s">
        <v>8428</v>
      </c>
      <c r="AG161" s="330">
        <v>0.58333333333333337</v>
      </c>
      <c r="AH161" t="s">
        <v>1419</v>
      </c>
    </row>
    <row r="162" spans="1:34" x14ac:dyDescent="0.25">
      <c r="A162" s="211" t="s">
        <v>11582</v>
      </c>
      <c r="B162" s="6" t="s">
        <v>15141</v>
      </c>
      <c r="C162" s="276" t="str">
        <f t="shared" si="9"/>
        <v>READINGS_TT1_M2013-5_2013-8</v>
      </c>
      <c r="E162" s="303" t="str">
        <f t="shared" si="10"/>
        <v>TT1_Data.zip</v>
      </c>
      <c r="F162" s="214" t="s">
        <v>15126</v>
      </c>
      <c r="G162" s="314">
        <v>41399</v>
      </c>
      <c r="H162" s="281">
        <f t="shared" si="8"/>
        <v>41399</v>
      </c>
      <c r="I162" s="315">
        <v>41501</v>
      </c>
      <c r="J162" s="211" t="s">
        <v>11788</v>
      </c>
      <c r="K162" s="24" t="s">
        <v>8639</v>
      </c>
      <c r="L162" s="211" t="s">
        <v>11787</v>
      </c>
      <c r="M162" s="211"/>
      <c r="N162" s="217">
        <v>41426</v>
      </c>
      <c r="O162" s="217">
        <v>41426</v>
      </c>
      <c r="R162" t="s">
        <v>1005</v>
      </c>
      <c r="V162">
        <v>198</v>
      </c>
      <c r="W162" t="s">
        <v>8428</v>
      </c>
      <c r="Y162" t="s">
        <v>11237</v>
      </c>
      <c r="Z162" t="s">
        <v>11283</v>
      </c>
      <c r="AA162" s="6" t="s">
        <v>15145</v>
      </c>
      <c r="AB162" t="s">
        <v>11272</v>
      </c>
      <c r="AC162">
        <v>2.5000000000000001E-2</v>
      </c>
      <c r="AD162" t="s">
        <v>8428</v>
      </c>
      <c r="AG162" s="330">
        <v>0.75</v>
      </c>
      <c r="AH162" t="s">
        <v>1419</v>
      </c>
    </row>
    <row r="163" spans="1:34" x14ac:dyDescent="0.25">
      <c r="A163" s="211" t="s">
        <v>11582</v>
      </c>
      <c r="B163" s="6" t="s">
        <v>15141</v>
      </c>
      <c r="C163" s="276" t="str">
        <f t="shared" si="9"/>
        <v>READINGS_TT1_M2013-5_2013-8</v>
      </c>
      <c r="E163" s="303" t="str">
        <f t="shared" si="10"/>
        <v>TT1_Data.zip</v>
      </c>
      <c r="F163" s="214" t="s">
        <v>15126</v>
      </c>
      <c r="G163" s="314">
        <v>41399</v>
      </c>
      <c r="H163" s="281">
        <f t="shared" si="8"/>
        <v>41399</v>
      </c>
      <c r="I163" s="315">
        <v>41501</v>
      </c>
      <c r="J163" s="211" t="s">
        <v>11788</v>
      </c>
      <c r="K163" s="24" t="s">
        <v>8639</v>
      </c>
      <c r="L163" s="211" t="s">
        <v>11787</v>
      </c>
      <c r="M163" s="211"/>
      <c r="N163" s="217">
        <v>41426</v>
      </c>
      <c r="O163" s="217">
        <v>41426</v>
      </c>
      <c r="R163" t="s">
        <v>1005</v>
      </c>
      <c r="V163">
        <v>199</v>
      </c>
      <c r="W163" t="s">
        <v>8428</v>
      </c>
      <c r="Y163" t="s">
        <v>11237</v>
      </c>
      <c r="Z163" t="s">
        <v>11283</v>
      </c>
      <c r="AA163" s="6" t="s">
        <v>15145</v>
      </c>
      <c r="AB163" t="s">
        <v>11272</v>
      </c>
      <c r="AC163">
        <v>2.5000000000000001E-2</v>
      </c>
      <c r="AD163" t="s">
        <v>8428</v>
      </c>
      <c r="AG163" s="330">
        <v>0.91666666666666663</v>
      </c>
      <c r="AH163" t="s">
        <v>1419</v>
      </c>
    </row>
    <row r="164" spans="1:34" x14ac:dyDescent="0.25">
      <c r="A164" s="211" t="s">
        <v>11582</v>
      </c>
      <c r="B164" s="6" t="s">
        <v>15141</v>
      </c>
      <c r="C164" s="276" t="str">
        <f t="shared" si="9"/>
        <v>READINGS_TT1_M2013-5_2013-8</v>
      </c>
      <c r="E164" s="303" t="str">
        <f t="shared" si="10"/>
        <v>TT1_Data.zip</v>
      </c>
      <c r="F164" s="214" t="s">
        <v>15126</v>
      </c>
      <c r="G164" s="314">
        <v>41399</v>
      </c>
      <c r="H164" s="281">
        <f t="shared" si="8"/>
        <v>41399</v>
      </c>
      <c r="I164" s="315">
        <v>41501</v>
      </c>
      <c r="J164" s="211" t="s">
        <v>11788</v>
      </c>
      <c r="K164" s="24" t="s">
        <v>8639</v>
      </c>
      <c r="L164" s="211" t="s">
        <v>11787</v>
      </c>
      <c r="M164" s="211"/>
      <c r="N164" s="217">
        <v>41427</v>
      </c>
      <c r="O164" s="217">
        <v>41427</v>
      </c>
      <c r="R164" t="s">
        <v>1005</v>
      </c>
      <c r="V164">
        <v>200</v>
      </c>
      <c r="W164" t="s">
        <v>8428</v>
      </c>
      <c r="Y164" t="s">
        <v>11237</v>
      </c>
      <c r="Z164" t="s">
        <v>11283</v>
      </c>
      <c r="AA164" s="6" t="s">
        <v>15145</v>
      </c>
      <c r="AB164" t="s">
        <v>11272</v>
      </c>
      <c r="AC164">
        <v>2.5000000000000001E-2</v>
      </c>
      <c r="AD164" t="s">
        <v>8428</v>
      </c>
      <c r="AG164" s="330">
        <v>8.3333333333333329E-2</v>
      </c>
      <c r="AH164" t="s">
        <v>1419</v>
      </c>
    </row>
    <row r="165" spans="1:34" x14ac:dyDescent="0.25">
      <c r="A165" s="211" t="s">
        <v>11582</v>
      </c>
      <c r="B165" s="6" t="s">
        <v>15141</v>
      </c>
      <c r="C165" s="276" t="str">
        <f t="shared" si="9"/>
        <v>READINGS_TT1_M2013-5_2013-8</v>
      </c>
      <c r="E165" s="303" t="str">
        <f t="shared" si="10"/>
        <v>TT1_Data.zip</v>
      </c>
      <c r="F165" s="214" t="s">
        <v>15126</v>
      </c>
      <c r="G165" s="314">
        <v>41399</v>
      </c>
      <c r="H165" s="281">
        <f t="shared" si="8"/>
        <v>41399</v>
      </c>
      <c r="I165" s="315">
        <v>41501</v>
      </c>
      <c r="J165" s="211" t="s">
        <v>11788</v>
      </c>
      <c r="K165" s="24" t="s">
        <v>8639</v>
      </c>
      <c r="L165" s="211" t="s">
        <v>11787</v>
      </c>
      <c r="M165" s="211"/>
      <c r="N165" s="217">
        <v>41427</v>
      </c>
      <c r="O165" s="217">
        <v>41427</v>
      </c>
      <c r="R165" t="s">
        <v>1005</v>
      </c>
      <c r="V165">
        <v>199</v>
      </c>
      <c r="W165" t="s">
        <v>8428</v>
      </c>
      <c r="Y165" t="s">
        <v>11237</v>
      </c>
      <c r="Z165" t="s">
        <v>11283</v>
      </c>
      <c r="AA165" s="6" t="s">
        <v>15145</v>
      </c>
      <c r="AB165" t="s">
        <v>11272</v>
      </c>
      <c r="AC165">
        <v>2.5000000000000001E-2</v>
      </c>
      <c r="AD165" t="s">
        <v>8428</v>
      </c>
      <c r="AG165" s="330">
        <v>0.25</v>
      </c>
      <c r="AH165" t="s">
        <v>1419</v>
      </c>
    </row>
    <row r="166" spans="1:34" x14ac:dyDescent="0.25">
      <c r="A166" s="211" t="s">
        <v>11582</v>
      </c>
      <c r="B166" s="6" t="s">
        <v>15141</v>
      </c>
      <c r="C166" s="276" t="str">
        <f t="shared" si="9"/>
        <v>READINGS_TT1_M2013-5_2013-8</v>
      </c>
      <c r="E166" s="303" t="str">
        <f t="shared" si="10"/>
        <v>TT1_Data.zip</v>
      </c>
      <c r="F166" s="214" t="s">
        <v>15126</v>
      </c>
      <c r="G166" s="314">
        <v>41399</v>
      </c>
      <c r="H166" s="281">
        <f t="shared" si="8"/>
        <v>41399</v>
      </c>
      <c r="I166" s="315">
        <v>41501</v>
      </c>
      <c r="J166" s="211" t="s">
        <v>11788</v>
      </c>
      <c r="K166" s="24" t="s">
        <v>8639</v>
      </c>
      <c r="L166" s="211" t="s">
        <v>11787</v>
      </c>
      <c r="M166" s="211"/>
      <c r="N166" s="217">
        <v>41427</v>
      </c>
      <c r="O166" s="217">
        <v>41427</v>
      </c>
      <c r="R166" t="s">
        <v>1005</v>
      </c>
      <c r="V166">
        <v>200</v>
      </c>
      <c r="W166" t="s">
        <v>8428</v>
      </c>
      <c r="Y166" t="s">
        <v>11237</v>
      </c>
      <c r="Z166" t="s">
        <v>11283</v>
      </c>
      <c r="AA166" s="6" t="s">
        <v>15145</v>
      </c>
      <c r="AB166" t="s">
        <v>11272</v>
      </c>
      <c r="AC166">
        <v>2.5000000000000001E-2</v>
      </c>
      <c r="AD166" t="s">
        <v>8428</v>
      </c>
      <c r="AG166" s="330">
        <v>0.41666666666666669</v>
      </c>
      <c r="AH166" t="s">
        <v>1419</v>
      </c>
    </row>
    <row r="167" spans="1:34" x14ac:dyDescent="0.25">
      <c r="A167" s="211" t="s">
        <v>11582</v>
      </c>
      <c r="B167" s="6" t="s">
        <v>15141</v>
      </c>
      <c r="C167" s="276" t="str">
        <f t="shared" si="9"/>
        <v>READINGS_TT1_M2013-5_2013-8</v>
      </c>
      <c r="E167" s="303" t="str">
        <f t="shared" si="10"/>
        <v>TT1_Data.zip</v>
      </c>
      <c r="F167" s="214" t="s">
        <v>15126</v>
      </c>
      <c r="G167" s="314">
        <v>41399</v>
      </c>
      <c r="H167" s="281">
        <f t="shared" si="8"/>
        <v>41399</v>
      </c>
      <c r="I167" s="315">
        <v>41501</v>
      </c>
      <c r="J167" s="211" t="s">
        <v>11788</v>
      </c>
      <c r="K167" s="24" t="s">
        <v>8639</v>
      </c>
      <c r="L167" s="211" t="s">
        <v>11787</v>
      </c>
      <c r="M167" s="211"/>
      <c r="N167" s="217">
        <v>41427</v>
      </c>
      <c r="O167" s="217">
        <v>41427</v>
      </c>
      <c r="R167" t="s">
        <v>1005</v>
      </c>
      <c r="V167">
        <v>199</v>
      </c>
      <c r="W167" t="s">
        <v>8428</v>
      </c>
      <c r="Y167" t="s">
        <v>11237</v>
      </c>
      <c r="Z167" t="s">
        <v>11283</v>
      </c>
      <c r="AA167" s="6" t="s">
        <v>15145</v>
      </c>
      <c r="AB167" t="s">
        <v>11272</v>
      </c>
      <c r="AC167">
        <v>2.5000000000000001E-2</v>
      </c>
      <c r="AD167" t="s">
        <v>8428</v>
      </c>
      <c r="AG167" s="330">
        <v>0.58333333333333337</v>
      </c>
      <c r="AH167" t="s">
        <v>1419</v>
      </c>
    </row>
    <row r="168" spans="1:34" x14ac:dyDescent="0.25">
      <c r="A168" s="211" t="s">
        <v>11582</v>
      </c>
      <c r="B168" s="6" t="s">
        <v>15141</v>
      </c>
      <c r="C168" s="276" t="str">
        <f t="shared" si="9"/>
        <v>READINGS_TT1_M2013-5_2013-8</v>
      </c>
      <c r="E168" s="303" t="str">
        <f t="shared" si="10"/>
        <v>TT1_Data.zip</v>
      </c>
      <c r="F168" s="214" t="s">
        <v>15126</v>
      </c>
      <c r="G168" s="314">
        <v>41399</v>
      </c>
      <c r="H168" s="281">
        <f t="shared" si="8"/>
        <v>41399</v>
      </c>
      <c r="I168" s="315">
        <v>41501</v>
      </c>
      <c r="J168" s="211" t="s">
        <v>11788</v>
      </c>
      <c r="K168" s="24" t="s">
        <v>8639</v>
      </c>
      <c r="L168" s="211" t="s">
        <v>11787</v>
      </c>
      <c r="M168" s="211"/>
      <c r="N168" s="217">
        <v>41427</v>
      </c>
      <c r="O168" s="217">
        <v>41427</v>
      </c>
      <c r="R168" t="s">
        <v>1005</v>
      </c>
      <c r="V168">
        <v>198</v>
      </c>
      <c r="W168" t="s">
        <v>8428</v>
      </c>
      <c r="Y168" t="s">
        <v>11237</v>
      </c>
      <c r="Z168" t="s">
        <v>11283</v>
      </c>
      <c r="AA168" s="6" t="s">
        <v>15145</v>
      </c>
      <c r="AB168" t="s">
        <v>11272</v>
      </c>
      <c r="AC168">
        <v>2.5000000000000001E-2</v>
      </c>
      <c r="AD168" t="s">
        <v>8428</v>
      </c>
      <c r="AG168" s="330">
        <v>0.75</v>
      </c>
      <c r="AH168" t="s">
        <v>1419</v>
      </c>
    </row>
    <row r="169" spans="1:34" x14ac:dyDescent="0.25">
      <c r="A169" s="211" t="s">
        <v>11582</v>
      </c>
      <c r="B169" s="6" t="s">
        <v>15141</v>
      </c>
      <c r="C169" s="276" t="str">
        <f t="shared" si="9"/>
        <v>READINGS_TT1_M2013-5_2013-8</v>
      </c>
      <c r="E169" s="303" t="str">
        <f t="shared" si="10"/>
        <v>TT1_Data.zip</v>
      </c>
      <c r="F169" s="214" t="s">
        <v>15126</v>
      </c>
      <c r="G169" s="314">
        <v>41399</v>
      </c>
      <c r="H169" s="281">
        <f t="shared" si="8"/>
        <v>41399</v>
      </c>
      <c r="I169" s="315">
        <v>41501</v>
      </c>
      <c r="J169" s="211" t="s">
        <v>11788</v>
      </c>
      <c r="K169" s="24" t="s">
        <v>8639</v>
      </c>
      <c r="L169" s="211" t="s">
        <v>11787</v>
      </c>
      <c r="M169" s="211"/>
      <c r="N169" s="217">
        <v>41427</v>
      </c>
      <c r="O169" s="217">
        <v>41427</v>
      </c>
      <c r="R169" t="s">
        <v>1005</v>
      </c>
      <c r="V169">
        <v>198</v>
      </c>
      <c r="W169" t="s">
        <v>8428</v>
      </c>
      <c r="Y169" t="s">
        <v>11237</v>
      </c>
      <c r="Z169" t="s">
        <v>11283</v>
      </c>
      <c r="AA169" s="6" t="s">
        <v>15145</v>
      </c>
      <c r="AB169" t="s">
        <v>11272</v>
      </c>
      <c r="AC169">
        <v>2.5000000000000001E-2</v>
      </c>
      <c r="AD169" t="s">
        <v>8428</v>
      </c>
      <c r="AG169" s="330">
        <v>0.91666666666666663</v>
      </c>
      <c r="AH169" t="s">
        <v>1419</v>
      </c>
    </row>
    <row r="170" spans="1:34" x14ac:dyDescent="0.25">
      <c r="A170" s="211" t="s">
        <v>11582</v>
      </c>
      <c r="B170" s="6" t="s">
        <v>15141</v>
      </c>
      <c r="C170" s="276" t="str">
        <f t="shared" si="9"/>
        <v>READINGS_TT1_M2013-5_2013-8</v>
      </c>
      <c r="E170" s="303" t="str">
        <f t="shared" si="10"/>
        <v>TT1_Data.zip</v>
      </c>
      <c r="F170" s="214" t="s">
        <v>15126</v>
      </c>
      <c r="G170" s="314">
        <v>41399</v>
      </c>
      <c r="H170" s="281">
        <f t="shared" si="8"/>
        <v>41399</v>
      </c>
      <c r="I170" s="315">
        <v>41501</v>
      </c>
      <c r="J170" s="211" t="s">
        <v>11788</v>
      </c>
      <c r="K170" s="24" t="s">
        <v>8639</v>
      </c>
      <c r="L170" s="211" t="s">
        <v>11787</v>
      </c>
      <c r="M170" s="211"/>
      <c r="N170" s="217">
        <v>41428</v>
      </c>
      <c r="O170" s="217">
        <v>41428</v>
      </c>
      <c r="R170" t="s">
        <v>1005</v>
      </c>
      <c r="V170">
        <v>200</v>
      </c>
      <c r="W170" t="s">
        <v>8428</v>
      </c>
      <c r="Y170" t="s">
        <v>11237</v>
      </c>
      <c r="Z170" t="s">
        <v>11283</v>
      </c>
      <c r="AA170" s="6" t="s">
        <v>15145</v>
      </c>
      <c r="AB170" t="s">
        <v>11272</v>
      </c>
      <c r="AC170">
        <v>2.5000000000000001E-2</v>
      </c>
      <c r="AD170" t="s">
        <v>8428</v>
      </c>
      <c r="AG170" s="330">
        <v>8.3333333333333329E-2</v>
      </c>
      <c r="AH170" t="s">
        <v>1419</v>
      </c>
    </row>
    <row r="171" spans="1:34" x14ac:dyDescent="0.25">
      <c r="A171" s="211" t="s">
        <v>11582</v>
      </c>
      <c r="B171" s="6" t="s">
        <v>15141</v>
      </c>
      <c r="C171" s="276" t="str">
        <f t="shared" si="9"/>
        <v>READINGS_TT1_M2013-5_2013-8</v>
      </c>
      <c r="E171" s="303" t="str">
        <f t="shared" si="10"/>
        <v>TT1_Data.zip</v>
      </c>
      <c r="F171" s="214" t="s">
        <v>15126</v>
      </c>
      <c r="G171" s="314">
        <v>41399</v>
      </c>
      <c r="H171" s="281">
        <f t="shared" si="8"/>
        <v>41399</v>
      </c>
      <c r="I171" s="315">
        <v>41501</v>
      </c>
      <c r="J171" s="211" t="s">
        <v>11788</v>
      </c>
      <c r="K171" s="24" t="s">
        <v>8639</v>
      </c>
      <c r="L171" s="211" t="s">
        <v>11787</v>
      </c>
      <c r="M171" s="211"/>
      <c r="N171" s="217">
        <v>41428</v>
      </c>
      <c r="O171" s="217">
        <v>41428</v>
      </c>
      <c r="R171" t="s">
        <v>1005</v>
      </c>
      <c r="V171">
        <v>199</v>
      </c>
      <c r="W171" t="s">
        <v>8428</v>
      </c>
      <c r="Y171" t="s">
        <v>11237</v>
      </c>
      <c r="Z171" t="s">
        <v>11283</v>
      </c>
      <c r="AA171" s="6" t="s">
        <v>15145</v>
      </c>
      <c r="AB171" t="s">
        <v>11272</v>
      </c>
      <c r="AC171">
        <v>2.5000000000000001E-2</v>
      </c>
      <c r="AD171" t="s">
        <v>8428</v>
      </c>
      <c r="AG171" s="330">
        <v>0.25</v>
      </c>
      <c r="AH171" t="s">
        <v>1419</v>
      </c>
    </row>
    <row r="172" spans="1:34" x14ac:dyDescent="0.25">
      <c r="A172" s="211" t="s">
        <v>11582</v>
      </c>
      <c r="B172" s="6" t="s">
        <v>15141</v>
      </c>
      <c r="C172" s="276" t="str">
        <f t="shared" si="9"/>
        <v>READINGS_TT1_M2013-5_2013-8</v>
      </c>
      <c r="E172" s="303" t="str">
        <f t="shared" si="10"/>
        <v>TT1_Data.zip</v>
      </c>
      <c r="F172" s="214" t="s">
        <v>15126</v>
      </c>
      <c r="G172" s="314">
        <v>41399</v>
      </c>
      <c r="H172" s="281">
        <f t="shared" si="8"/>
        <v>41399</v>
      </c>
      <c r="I172" s="315">
        <v>41501</v>
      </c>
      <c r="J172" s="211" t="s">
        <v>11788</v>
      </c>
      <c r="K172" s="24" t="s">
        <v>8639</v>
      </c>
      <c r="L172" s="211" t="s">
        <v>11787</v>
      </c>
      <c r="M172" s="211"/>
      <c r="N172" s="217">
        <v>41428</v>
      </c>
      <c r="O172" s="217">
        <v>41428</v>
      </c>
      <c r="R172" t="s">
        <v>1005</v>
      </c>
      <c r="V172">
        <v>200</v>
      </c>
      <c r="W172" t="s">
        <v>8428</v>
      </c>
      <c r="Y172" t="s">
        <v>11237</v>
      </c>
      <c r="Z172" t="s">
        <v>11283</v>
      </c>
      <c r="AA172" s="6" t="s">
        <v>15145</v>
      </c>
      <c r="AB172" t="s">
        <v>11272</v>
      </c>
      <c r="AC172">
        <v>2.5000000000000001E-2</v>
      </c>
      <c r="AD172" t="s">
        <v>8428</v>
      </c>
      <c r="AG172" s="330">
        <v>0.41666666666666669</v>
      </c>
      <c r="AH172" t="s">
        <v>1419</v>
      </c>
    </row>
    <row r="173" spans="1:34" x14ac:dyDescent="0.25">
      <c r="A173" s="211" t="s">
        <v>11582</v>
      </c>
      <c r="B173" s="6" t="s">
        <v>15141</v>
      </c>
      <c r="C173" s="276" t="str">
        <f t="shared" si="9"/>
        <v>READINGS_TT1_M2013-5_2013-8</v>
      </c>
      <c r="E173" s="303" t="str">
        <f t="shared" si="10"/>
        <v>TT1_Data.zip</v>
      </c>
      <c r="F173" s="214" t="s">
        <v>15126</v>
      </c>
      <c r="G173" s="314">
        <v>41399</v>
      </c>
      <c r="H173" s="281">
        <f t="shared" si="8"/>
        <v>41399</v>
      </c>
      <c r="I173" s="315">
        <v>41501</v>
      </c>
      <c r="J173" s="211" t="s">
        <v>11788</v>
      </c>
      <c r="K173" s="24" t="s">
        <v>8639</v>
      </c>
      <c r="L173" s="211" t="s">
        <v>11787</v>
      </c>
      <c r="M173" s="211"/>
      <c r="N173" s="217">
        <v>41428</v>
      </c>
      <c r="O173" s="217">
        <v>41428</v>
      </c>
      <c r="R173" t="s">
        <v>1005</v>
      </c>
      <c r="V173">
        <v>199</v>
      </c>
      <c r="W173" t="s">
        <v>8428</v>
      </c>
      <c r="Y173" t="s">
        <v>11237</v>
      </c>
      <c r="Z173" t="s">
        <v>11283</v>
      </c>
      <c r="AA173" s="6" t="s">
        <v>15145</v>
      </c>
      <c r="AB173" t="s">
        <v>11272</v>
      </c>
      <c r="AC173">
        <v>2.5000000000000001E-2</v>
      </c>
      <c r="AD173" t="s">
        <v>8428</v>
      </c>
      <c r="AG173" s="330">
        <v>0.58333333333333337</v>
      </c>
      <c r="AH173" t="s">
        <v>1419</v>
      </c>
    </row>
    <row r="174" spans="1:34" x14ac:dyDescent="0.25">
      <c r="A174" s="211" t="s">
        <v>11582</v>
      </c>
      <c r="B174" s="6" t="s">
        <v>15141</v>
      </c>
      <c r="C174" s="276" t="str">
        <f t="shared" si="9"/>
        <v>READINGS_TT1_M2013-5_2013-8</v>
      </c>
      <c r="E174" s="303" t="str">
        <f t="shared" si="10"/>
        <v>TT1_Data.zip</v>
      </c>
      <c r="F174" s="214" t="s">
        <v>15126</v>
      </c>
      <c r="G174" s="314">
        <v>41399</v>
      </c>
      <c r="H174" s="281">
        <f t="shared" si="8"/>
        <v>41399</v>
      </c>
      <c r="I174" s="315">
        <v>41501</v>
      </c>
      <c r="J174" s="211" t="s">
        <v>11788</v>
      </c>
      <c r="K174" s="24" t="s">
        <v>8639</v>
      </c>
      <c r="L174" s="211" t="s">
        <v>11787</v>
      </c>
      <c r="M174" s="211"/>
      <c r="N174" s="217">
        <v>41428</v>
      </c>
      <c r="O174" s="217">
        <v>41428</v>
      </c>
      <c r="R174" t="s">
        <v>1005</v>
      </c>
      <c r="V174">
        <v>199</v>
      </c>
      <c r="W174" t="s">
        <v>8428</v>
      </c>
      <c r="Y174" t="s">
        <v>11237</v>
      </c>
      <c r="Z174" t="s">
        <v>11283</v>
      </c>
      <c r="AA174" s="6" t="s">
        <v>15145</v>
      </c>
      <c r="AB174" t="s">
        <v>11272</v>
      </c>
      <c r="AC174">
        <v>2.5000000000000001E-2</v>
      </c>
      <c r="AD174" t="s">
        <v>8428</v>
      </c>
      <c r="AG174" s="330">
        <v>0.75</v>
      </c>
      <c r="AH174" t="s">
        <v>1419</v>
      </c>
    </row>
    <row r="175" spans="1:34" x14ac:dyDescent="0.25">
      <c r="A175" s="211" t="s">
        <v>11582</v>
      </c>
      <c r="B175" s="6" t="s">
        <v>15141</v>
      </c>
      <c r="C175" s="276" t="str">
        <f t="shared" si="9"/>
        <v>READINGS_TT1_M2013-5_2013-8</v>
      </c>
      <c r="E175" s="303" t="str">
        <f t="shared" si="10"/>
        <v>TT1_Data.zip</v>
      </c>
      <c r="F175" s="214" t="s">
        <v>15126</v>
      </c>
      <c r="G175" s="314">
        <v>41399</v>
      </c>
      <c r="H175" s="281">
        <f t="shared" si="8"/>
        <v>41399</v>
      </c>
      <c r="I175" s="315">
        <v>41501</v>
      </c>
      <c r="J175" s="211" t="s">
        <v>11788</v>
      </c>
      <c r="K175" s="24" t="s">
        <v>8639</v>
      </c>
      <c r="L175" s="211" t="s">
        <v>11787</v>
      </c>
      <c r="M175" s="211"/>
      <c r="N175" s="217">
        <v>41428</v>
      </c>
      <c r="O175" s="217">
        <v>41428</v>
      </c>
      <c r="R175" t="s">
        <v>1005</v>
      </c>
      <c r="V175">
        <v>200</v>
      </c>
      <c r="W175" t="s">
        <v>8428</v>
      </c>
      <c r="Y175" t="s">
        <v>11237</v>
      </c>
      <c r="Z175" t="s">
        <v>11283</v>
      </c>
      <c r="AA175" s="6" t="s">
        <v>15145</v>
      </c>
      <c r="AB175" t="s">
        <v>11272</v>
      </c>
      <c r="AC175">
        <v>2.5000000000000001E-2</v>
      </c>
      <c r="AD175" t="s">
        <v>8428</v>
      </c>
      <c r="AG175" s="330">
        <v>0.91666666666666663</v>
      </c>
      <c r="AH175" t="s">
        <v>1419</v>
      </c>
    </row>
    <row r="176" spans="1:34" x14ac:dyDescent="0.25">
      <c r="A176" s="211" t="s">
        <v>11582</v>
      </c>
      <c r="B176" s="6" t="s">
        <v>15141</v>
      </c>
      <c r="C176" s="276" t="str">
        <f t="shared" si="9"/>
        <v>READINGS_TT1_M2013-5_2013-8</v>
      </c>
      <c r="E176" s="303" t="str">
        <f t="shared" si="10"/>
        <v>TT1_Data.zip</v>
      </c>
      <c r="F176" s="214" t="s">
        <v>15126</v>
      </c>
      <c r="G176" s="314">
        <v>41399</v>
      </c>
      <c r="H176" s="281">
        <f t="shared" si="8"/>
        <v>41399</v>
      </c>
      <c r="I176" s="315">
        <v>41501</v>
      </c>
      <c r="J176" s="211" t="s">
        <v>11788</v>
      </c>
      <c r="K176" s="24" t="s">
        <v>8639</v>
      </c>
      <c r="L176" s="211" t="s">
        <v>11787</v>
      </c>
      <c r="M176" s="211"/>
      <c r="N176" s="217">
        <v>41429</v>
      </c>
      <c r="O176" s="217">
        <v>41429</v>
      </c>
      <c r="R176" t="s">
        <v>1005</v>
      </c>
      <c r="V176">
        <v>200</v>
      </c>
      <c r="W176" t="s">
        <v>8428</v>
      </c>
      <c r="Y176" t="s">
        <v>11237</v>
      </c>
      <c r="Z176" t="s">
        <v>11283</v>
      </c>
      <c r="AA176" s="6" t="s">
        <v>15145</v>
      </c>
      <c r="AB176" t="s">
        <v>11272</v>
      </c>
      <c r="AC176">
        <v>2.5000000000000001E-2</v>
      </c>
      <c r="AD176" t="s">
        <v>8428</v>
      </c>
      <c r="AG176" s="330">
        <v>8.3333333333333329E-2</v>
      </c>
      <c r="AH176" t="s">
        <v>1419</v>
      </c>
    </row>
    <row r="177" spans="1:34" x14ac:dyDescent="0.25">
      <c r="A177" s="211" t="s">
        <v>11582</v>
      </c>
      <c r="B177" s="6" t="s">
        <v>15141</v>
      </c>
      <c r="C177" s="276" t="str">
        <f t="shared" si="9"/>
        <v>READINGS_TT1_M2013-5_2013-8</v>
      </c>
      <c r="E177" s="303" t="str">
        <f t="shared" si="10"/>
        <v>TT1_Data.zip</v>
      </c>
      <c r="F177" s="214" t="s">
        <v>15126</v>
      </c>
      <c r="G177" s="314">
        <v>41399</v>
      </c>
      <c r="H177" s="281">
        <f t="shared" si="8"/>
        <v>41399</v>
      </c>
      <c r="I177" s="315">
        <v>41501</v>
      </c>
      <c r="J177" s="211" t="s">
        <v>11788</v>
      </c>
      <c r="K177" s="24" t="s">
        <v>8639</v>
      </c>
      <c r="L177" s="211" t="s">
        <v>11787</v>
      </c>
      <c r="M177" s="211"/>
      <c r="N177" s="217">
        <v>41429</v>
      </c>
      <c r="O177" s="217">
        <v>41429</v>
      </c>
      <c r="R177" t="s">
        <v>1005</v>
      </c>
      <c r="V177">
        <v>200</v>
      </c>
      <c r="W177" t="s">
        <v>8428</v>
      </c>
      <c r="Y177" t="s">
        <v>11237</v>
      </c>
      <c r="Z177" t="s">
        <v>11283</v>
      </c>
      <c r="AA177" s="6" t="s">
        <v>15145</v>
      </c>
      <c r="AB177" t="s">
        <v>11272</v>
      </c>
      <c r="AC177">
        <v>2.5000000000000001E-2</v>
      </c>
      <c r="AD177" t="s">
        <v>8428</v>
      </c>
      <c r="AG177" s="330">
        <v>0.25</v>
      </c>
      <c r="AH177" t="s">
        <v>1419</v>
      </c>
    </row>
    <row r="178" spans="1:34" x14ac:dyDescent="0.25">
      <c r="A178" s="211" t="s">
        <v>11582</v>
      </c>
      <c r="B178" s="6" t="s">
        <v>15141</v>
      </c>
      <c r="C178" s="276" t="str">
        <f t="shared" si="9"/>
        <v>READINGS_TT1_M2013-5_2013-8</v>
      </c>
      <c r="E178" s="303" t="str">
        <f t="shared" si="10"/>
        <v>TT1_Data.zip</v>
      </c>
      <c r="F178" s="214" t="s">
        <v>15126</v>
      </c>
      <c r="G178" s="314">
        <v>41399</v>
      </c>
      <c r="H178" s="281">
        <f t="shared" si="8"/>
        <v>41399</v>
      </c>
      <c r="I178" s="315">
        <v>41501</v>
      </c>
      <c r="J178" s="211" t="s">
        <v>11788</v>
      </c>
      <c r="K178" s="24" t="s">
        <v>8639</v>
      </c>
      <c r="L178" s="211" t="s">
        <v>11787</v>
      </c>
      <c r="M178" s="211"/>
      <c r="N178" s="217">
        <v>41429</v>
      </c>
      <c r="O178" s="217">
        <v>41429</v>
      </c>
      <c r="R178" t="s">
        <v>1005</v>
      </c>
      <c r="V178">
        <v>201</v>
      </c>
      <c r="W178" t="s">
        <v>8428</v>
      </c>
      <c r="Y178" t="s">
        <v>11237</v>
      </c>
      <c r="Z178" t="s">
        <v>11283</v>
      </c>
      <c r="AA178" s="6" t="s">
        <v>15145</v>
      </c>
      <c r="AB178" t="s">
        <v>11272</v>
      </c>
      <c r="AC178">
        <v>2.5000000000000001E-2</v>
      </c>
      <c r="AD178" t="s">
        <v>8428</v>
      </c>
      <c r="AG178" s="330">
        <v>0.41666666666666669</v>
      </c>
      <c r="AH178" t="s">
        <v>1419</v>
      </c>
    </row>
    <row r="179" spans="1:34" x14ac:dyDescent="0.25">
      <c r="A179" s="211" t="s">
        <v>11582</v>
      </c>
      <c r="B179" s="6" t="s">
        <v>15141</v>
      </c>
      <c r="C179" s="276" t="str">
        <f t="shared" si="9"/>
        <v>READINGS_TT1_M2013-5_2013-8</v>
      </c>
      <c r="E179" s="303" t="str">
        <f t="shared" si="10"/>
        <v>TT1_Data.zip</v>
      </c>
      <c r="F179" s="214" t="s">
        <v>15126</v>
      </c>
      <c r="G179" s="314">
        <v>41399</v>
      </c>
      <c r="H179" s="281">
        <f t="shared" si="8"/>
        <v>41399</v>
      </c>
      <c r="I179" s="315">
        <v>41501</v>
      </c>
      <c r="J179" s="211" t="s">
        <v>11788</v>
      </c>
      <c r="K179" s="24" t="s">
        <v>8639</v>
      </c>
      <c r="L179" s="211" t="s">
        <v>11787</v>
      </c>
      <c r="M179" s="211"/>
      <c r="N179" s="217">
        <v>41429</v>
      </c>
      <c r="O179" s="217">
        <v>41429</v>
      </c>
      <c r="R179" t="s">
        <v>1005</v>
      </c>
      <c r="V179">
        <v>200</v>
      </c>
      <c r="W179" t="s">
        <v>8428</v>
      </c>
      <c r="Y179" t="s">
        <v>11237</v>
      </c>
      <c r="Z179" t="s">
        <v>11283</v>
      </c>
      <c r="AA179" s="6" t="s">
        <v>15145</v>
      </c>
      <c r="AB179" t="s">
        <v>11272</v>
      </c>
      <c r="AC179">
        <v>2.5000000000000001E-2</v>
      </c>
      <c r="AD179" t="s">
        <v>8428</v>
      </c>
      <c r="AG179" s="330">
        <v>0.58333333333333337</v>
      </c>
      <c r="AH179" t="s">
        <v>1419</v>
      </c>
    </row>
    <row r="180" spans="1:34" x14ac:dyDescent="0.25">
      <c r="A180" s="211" t="s">
        <v>11582</v>
      </c>
      <c r="B180" s="6" t="s">
        <v>15141</v>
      </c>
      <c r="C180" s="276" t="str">
        <f t="shared" si="9"/>
        <v>READINGS_TT1_M2013-5_2013-8</v>
      </c>
      <c r="E180" s="303" t="str">
        <f t="shared" si="10"/>
        <v>TT1_Data.zip</v>
      </c>
      <c r="F180" s="214" t="s">
        <v>15126</v>
      </c>
      <c r="G180" s="314">
        <v>41399</v>
      </c>
      <c r="H180" s="281">
        <f t="shared" si="8"/>
        <v>41399</v>
      </c>
      <c r="I180" s="315">
        <v>41501</v>
      </c>
      <c r="J180" s="211" t="s">
        <v>11788</v>
      </c>
      <c r="K180" s="24" t="s">
        <v>8639</v>
      </c>
      <c r="L180" s="211" t="s">
        <v>11787</v>
      </c>
      <c r="M180" s="211"/>
      <c r="N180" s="217">
        <v>41429</v>
      </c>
      <c r="O180" s="217">
        <v>41429</v>
      </c>
      <c r="R180" t="s">
        <v>1005</v>
      </c>
      <c r="V180">
        <v>202</v>
      </c>
      <c r="W180" t="s">
        <v>8428</v>
      </c>
      <c r="Y180" t="s">
        <v>11237</v>
      </c>
      <c r="Z180" t="s">
        <v>11283</v>
      </c>
      <c r="AA180" s="6" t="s">
        <v>15145</v>
      </c>
      <c r="AB180" t="s">
        <v>11272</v>
      </c>
      <c r="AC180">
        <v>2.5000000000000001E-2</v>
      </c>
      <c r="AD180" t="s">
        <v>8428</v>
      </c>
      <c r="AG180" s="330">
        <v>0.75</v>
      </c>
      <c r="AH180" t="s">
        <v>1419</v>
      </c>
    </row>
    <row r="181" spans="1:34" x14ac:dyDescent="0.25">
      <c r="A181" s="211" t="s">
        <v>11582</v>
      </c>
      <c r="B181" s="6" t="s">
        <v>15141</v>
      </c>
      <c r="C181" s="276" t="str">
        <f t="shared" si="9"/>
        <v>READINGS_TT1_M2013-5_2013-8</v>
      </c>
      <c r="E181" s="303" t="str">
        <f t="shared" si="10"/>
        <v>TT1_Data.zip</v>
      </c>
      <c r="F181" s="214" t="s">
        <v>15126</v>
      </c>
      <c r="G181" s="314">
        <v>41399</v>
      </c>
      <c r="H181" s="281">
        <f t="shared" si="8"/>
        <v>41399</v>
      </c>
      <c r="I181" s="315">
        <v>41501</v>
      </c>
      <c r="J181" s="211" t="s">
        <v>11788</v>
      </c>
      <c r="K181" s="24" t="s">
        <v>8639</v>
      </c>
      <c r="L181" s="211" t="s">
        <v>11787</v>
      </c>
      <c r="M181" s="211"/>
      <c r="N181" s="217">
        <v>41429</v>
      </c>
      <c r="O181" s="217">
        <v>41429</v>
      </c>
      <c r="R181" t="s">
        <v>1005</v>
      </c>
      <c r="V181">
        <v>203</v>
      </c>
      <c r="W181" t="s">
        <v>8428</v>
      </c>
      <c r="Y181" t="s">
        <v>11237</v>
      </c>
      <c r="Z181" t="s">
        <v>11283</v>
      </c>
      <c r="AA181" s="6" t="s">
        <v>15145</v>
      </c>
      <c r="AB181" t="s">
        <v>11272</v>
      </c>
      <c r="AC181">
        <v>2.5000000000000001E-2</v>
      </c>
      <c r="AD181" t="s">
        <v>8428</v>
      </c>
      <c r="AG181" s="330">
        <v>0.91666666666666663</v>
      </c>
      <c r="AH181" t="s">
        <v>1419</v>
      </c>
    </row>
    <row r="182" spans="1:34" x14ac:dyDescent="0.25">
      <c r="A182" s="211" t="s">
        <v>11582</v>
      </c>
      <c r="B182" s="6" t="s">
        <v>15141</v>
      </c>
      <c r="C182" s="276" t="str">
        <f t="shared" si="9"/>
        <v>READINGS_TT1_M2013-5_2013-8</v>
      </c>
      <c r="E182" s="303" t="str">
        <f t="shared" si="10"/>
        <v>TT1_Data.zip</v>
      </c>
      <c r="F182" s="214" t="s">
        <v>15126</v>
      </c>
      <c r="G182" s="314">
        <v>41399</v>
      </c>
      <c r="H182" s="281">
        <f t="shared" si="8"/>
        <v>41399</v>
      </c>
      <c r="I182" s="315">
        <v>41501</v>
      </c>
      <c r="J182" s="211" t="s">
        <v>11788</v>
      </c>
      <c r="K182" s="24" t="s">
        <v>8639</v>
      </c>
      <c r="L182" s="211" t="s">
        <v>11787</v>
      </c>
      <c r="M182" s="211"/>
      <c r="N182" s="217">
        <v>41430</v>
      </c>
      <c r="O182" s="217">
        <v>41430</v>
      </c>
      <c r="R182" t="s">
        <v>1005</v>
      </c>
      <c r="V182">
        <v>203</v>
      </c>
      <c r="W182" t="s">
        <v>8428</v>
      </c>
      <c r="Y182" t="s">
        <v>11237</v>
      </c>
      <c r="Z182" t="s">
        <v>11283</v>
      </c>
      <c r="AA182" s="6" t="s">
        <v>15145</v>
      </c>
      <c r="AB182" t="s">
        <v>11272</v>
      </c>
      <c r="AC182">
        <v>2.5000000000000001E-2</v>
      </c>
      <c r="AD182" t="s">
        <v>8428</v>
      </c>
      <c r="AG182" s="330">
        <v>8.3333333333333329E-2</v>
      </c>
      <c r="AH182" t="s">
        <v>1419</v>
      </c>
    </row>
    <row r="183" spans="1:34" x14ac:dyDescent="0.25">
      <c r="A183" s="211" t="s">
        <v>11582</v>
      </c>
      <c r="B183" s="6" t="s">
        <v>15141</v>
      </c>
      <c r="C183" s="276" t="str">
        <f t="shared" si="9"/>
        <v>READINGS_TT1_M2013-5_2013-8</v>
      </c>
      <c r="E183" s="303" t="str">
        <f t="shared" si="10"/>
        <v>TT1_Data.zip</v>
      </c>
      <c r="F183" s="214" t="s">
        <v>15126</v>
      </c>
      <c r="G183" s="314">
        <v>41399</v>
      </c>
      <c r="H183" s="281">
        <f t="shared" si="8"/>
        <v>41399</v>
      </c>
      <c r="I183" s="315">
        <v>41501</v>
      </c>
      <c r="J183" s="211" t="s">
        <v>11788</v>
      </c>
      <c r="K183" s="24" t="s">
        <v>8639</v>
      </c>
      <c r="L183" s="211" t="s">
        <v>11787</v>
      </c>
      <c r="M183" s="211"/>
      <c r="N183" s="217">
        <v>41430</v>
      </c>
      <c r="O183" s="217">
        <v>41430</v>
      </c>
      <c r="R183" t="s">
        <v>1005</v>
      </c>
      <c r="V183">
        <v>202</v>
      </c>
      <c r="W183" t="s">
        <v>8428</v>
      </c>
      <c r="Y183" t="s">
        <v>11237</v>
      </c>
      <c r="Z183" t="s">
        <v>11283</v>
      </c>
      <c r="AA183" s="6" t="s">
        <v>15145</v>
      </c>
      <c r="AB183" t="s">
        <v>11272</v>
      </c>
      <c r="AC183">
        <v>2.5000000000000001E-2</v>
      </c>
      <c r="AD183" t="s">
        <v>8428</v>
      </c>
      <c r="AG183" s="330">
        <v>0.25</v>
      </c>
      <c r="AH183" t="s">
        <v>1419</v>
      </c>
    </row>
    <row r="184" spans="1:34" x14ac:dyDescent="0.25">
      <c r="A184" s="211" t="s">
        <v>11582</v>
      </c>
      <c r="B184" s="6" t="s">
        <v>15141</v>
      </c>
      <c r="C184" s="276" t="str">
        <f t="shared" si="9"/>
        <v>READINGS_TT1_M2013-5_2013-8</v>
      </c>
      <c r="E184" s="303" t="str">
        <f t="shared" si="10"/>
        <v>TT1_Data.zip</v>
      </c>
      <c r="F184" s="214" t="s">
        <v>15126</v>
      </c>
      <c r="G184" s="314">
        <v>41399</v>
      </c>
      <c r="H184" s="281">
        <f t="shared" si="8"/>
        <v>41399</v>
      </c>
      <c r="I184" s="315">
        <v>41501</v>
      </c>
      <c r="J184" s="211" t="s">
        <v>11788</v>
      </c>
      <c r="K184" s="24" t="s">
        <v>8639</v>
      </c>
      <c r="L184" s="211" t="s">
        <v>11787</v>
      </c>
      <c r="M184" s="211"/>
      <c r="N184" s="217">
        <v>41430</v>
      </c>
      <c r="O184" s="217">
        <v>41430</v>
      </c>
      <c r="R184" t="s">
        <v>1005</v>
      </c>
      <c r="V184">
        <v>201</v>
      </c>
      <c r="W184" t="s">
        <v>8428</v>
      </c>
      <c r="Y184" t="s">
        <v>11237</v>
      </c>
      <c r="Z184" t="s">
        <v>11283</v>
      </c>
      <c r="AA184" s="6" t="s">
        <v>15145</v>
      </c>
      <c r="AB184" t="s">
        <v>11272</v>
      </c>
      <c r="AC184">
        <v>2.5000000000000001E-2</v>
      </c>
      <c r="AD184" t="s">
        <v>8428</v>
      </c>
      <c r="AG184" s="330">
        <v>0.41666666666666669</v>
      </c>
      <c r="AH184" t="s">
        <v>1419</v>
      </c>
    </row>
    <row r="185" spans="1:34" x14ac:dyDescent="0.25">
      <c r="A185" s="211" t="s">
        <v>11582</v>
      </c>
      <c r="B185" s="6" t="s">
        <v>15141</v>
      </c>
      <c r="C185" s="276" t="str">
        <f t="shared" si="9"/>
        <v>READINGS_TT1_M2013-5_2013-8</v>
      </c>
      <c r="E185" s="303" t="str">
        <f t="shared" si="10"/>
        <v>TT1_Data.zip</v>
      </c>
      <c r="F185" s="214" t="s">
        <v>15126</v>
      </c>
      <c r="G185" s="314">
        <v>41399</v>
      </c>
      <c r="H185" s="281">
        <f t="shared" si="8"/>
        <v>41399</v>
      </c>
      <c r="I185" s="315">
        <v>41501</v>
      </c>
      <c r="J185" s="211" t="s">
        <v>11788</v>
      </c>
      <c r="K185" s="24" t="s">
        <v>8639</v>
      </c>
      <c r="L185" s="211" t="s">
        <v>11787</v>
      </c>
      <c r="M185" s="211"/>
      <c r="N185" s="217">
        <v>41430</v>
      </c>
      <c r="O185" s="217">
        <v>41430</v>
      </c>
      <c r="R185" t="s">
        <v>1005</v>
      </c>
      <c r="V185">
        <v>201</v>
      </c>
      <c r="W185" t="s">
        <v>8428</v>
      </c>
      <c r="Y185" t="s">
        <v>11237</v>
      </c>
      <c r="Z185" t="s">
        <v>11283</v>
      </c>
      <c r="AA185" s="6" t="s">
        <v>15145</v>
      </c>
      <c r="AB185" t="s">
        <v>11272</v>
      </c>
      <c r="AC185">
        <v>2.5000000000000001E-2</v>
      </c>
      <c r="AD185" t="s">
        <v>8428</v>
      </c>
      <c r="AG185" s="330">
        <v>0.58333333333333337</v>
      </c>
      <c r="AH185" t="s">
        <v>1419</v>
      </c>
    </row>
    <row r="186" spans="1:34" x14ac:dyDescent="0.25">
      <c r="A186" s="211" t="s">
        <v>11582</v>
      </c>
      <c r="B186" s="6" t="s">
        <v>15141</v>
      </c>
      <c r="C186" s="276" t="str">
        <f t="shared" si="9"/>
        <v>READINGS_TT1_M2013-5_2013-8</v>
      </c>
      <c r="E186" s="303" t="str">
        <f t="shared" si="10"/>
        <v>TT1_Data.zip</v>
      </c>
      <c r="F186" s="214" t="s">
        <v>15126</v>
      </c>
      <c r="G186" s="314">
        <v>41399</v>
      </c>
      <c r="H186" s="281">
        <f t="shared" si="8"/>
        <v>41399</v>
      </c>
      <c r="I186" s="315">
        <v>41501</v>
      </c>
      <c r="J186" s="211" t="s">
        <v>11788</v>
      </c>
      <c r="K186" s="24" t="s">
        <v>8639</v>
      </c>
      <c r="L186" s="211" t="s">
        <v>11787</v>
      </c>
      <c r="M186" s="211"/>
      <c r="N186" s="217">
        <v>41430</v>
      </c>
      <c r="O186" s="217">
        <v>41430</v>
      </c>
      <c r="R186" t="s">
        <v>1005</v>
      </c>
      <c r="V186">
        <v>201</v>
      </c>
      <c r="W186" t="s">
        <v>8428</v>
      </c>
      <c r="Y186" t="s">
        <v>11237</v>
      </c>
      <c r="Z186" t="s">
        <v>11283</v>
      </c>
      <c r="AA186" s="6" t="s">
        <v>15145</v>
      </c>
      <c r="AB186" t="s">
        <v>11272</v>
      </c>
      <c r="AC186">
        <v>2.5000000000000001E-2</v>
      </c>
      <c r="AD186" t="s">
        <v>8428</v>
      </c>
      <c r="AG186" s="330">
        <v>0.75</v>
      </c>
      <c r="AH186" t="s">
        <v>1419</v>
      </c>
    </row>
    <row r="187" spans="1:34" x14ac:dyDescent="0.25">
      <c r="A187" s="211" t="s">
        <v>11582</v>
      </c>
      <c r="B187" s="6" t="s">
        <v>15141</v>
      </c>
      <c r="C187" s="276" t="str">
        <f t="shared" si="9"/>
        <v>READINGS_TT1_M2013-5_2013-8</v>
      </c>
      <c r="E187" s="303" t="str">
        <f t="shared" si="10"/>
        <v>TT1_Data.zip</v>
      </c>
      <c r="F187" s="214" t="s">
        <v>15126</v>
      </c>
      <c r="G187" s="314">
        <v>41399</v>
      </c>
      <c r="H187" s="281">
        <f t="shared" si="8"/>
        <v>41399</v>
      </c>
      <c r="I187" s="315">
        <v>41501</v>
      </c>
      <c r="J187" s="211" t="s">
        <v>11788</v>
      </c>
      <c r="K187" s="24" t="s">
        <v>8639</v>
      </c>
      <c r="L187" s="211" t="s">
        <v>11787</v>
      </c>
      <c r="M187" s="211"/>
      <c r="N187" s="217">
        <v>41430</v>
      </c>
      <c r="O187" s="217">
        <v>41430</v>
      </c>
      <c r="R187" t="s">
        <v>1005</v>
      </c>
      <c r="V187">
        <v>202</v>
      </c>
      <c r="W187" t="s">
        <v>8428</v>
      </c>
      <c r="Y187" t="s">
        <v>11237</v>
      </c>
      <c r="Z187" t="s">
        <v>11283</v>
      </c>
      <c r="AA187" s="6" t="s">
        <v>15145</v>
      </c>
      <c r="AB187" t="s">
        <v>11272</v>
      </c>
      <c r="AC187">
        <v>2.5000000000000001E-2</v>
      </c>
      <c r="AD187" t="s">
        <v>8428</v>
      </c>
      <c r="AG187" s="330">
        <v>0.91666666666666663</v>
      </c>
      <c r="AH187" t="s">
        <v>1419</v>
      </c>
    </row>
    <row r="188" spans="1:34" x14ac:dyDescent="0.25">
      <c r="A188" s="211" t="s">
        <v>11582</v>
      </c>
      <c r="B188" s="6" t="s">
        <v>15141</v>
      </c>
      <c r="C188" s="276" t="str">
        <f t="shared" si="9"/>
        <v>READINGS_TT1_M2013-5_2013-8</v>
      </c>
      <c r="E188" s="303" t="str">
        <f t="shared" si="10"/>
        <v>TT1_Data.zip</v>
      </c>
      <c r="F188" s="214" t="s">
        <v>15126</v>
      </c>
      <c r="G188" s="314">
        <v>41399</v>
      </c>
      <c r="H188" s="281">
        <f t="shared" si="8"/>
        <v>41399</v>
      </c>
      <c r="I188" s="315">
        <v>41501</v>
      </c>
      <c r="J188" s="211" t="s">
        <v>11788</v>
      </c>
      <c r="K188" s="24" t="s">
        <v>8639</v>
      </c>
      <c r="L188" s="211" t="s">
        <v>11787</v>
      </c>
      <c r="M188" s="211"/>
      <c r="N188" s="217">
        <v>41431</v>
      </c>
      <c r="O188" s="217">
        <v>41431</v>
      </c>
      <c r="R188" t="s">
        <v>1005</v>
      </c>
      <c r="V188">
        <v>202</v>
      </c>
      <c r="W188" t="s">
        <v>8428</v>
      </c>
      <c r="Y188" t="s">
        <v>11237</v>
      </c>
      <c r="Z188" t="s">
        <v>11283</v>
      </c>
      <c r="AA188" s="6" t="s">
        <v>15145</v>
      </c>
      <c r="AB188" t="s">
        <v>11272</v>
      </c>
      <c r="AC188">
        <v>2.5000000000000001E-2</v>
      </c>
      <c r="AD188" t="s">
        <v>8428</v>
      </c>
      <c r="AG188" s="330">
        <v>8.3333333333333329E-2</v>
      </c>
      <c r="AH188" t="s">
        <v>1419</v>
      </c>
    </row>
    <row r="189" spans="1:34" x14ac:dyDescent="0.25">
      <c r="A189" s="211" t="s">
        <v>11582</v>
      </c>
      <c r="B189" s="6" t="s">
        <v>15141</v>
      </c>
      <c r="C189" s="276" t="str">
        <f t="shared" si="9"/>
        <v>READINGS_TT1_M2013-5_2013-8</v>
      </c>
      <c r="E189" s="303" t="str">
        <f t="shared" si="10"/>
        <v>TT1_Data.zip</v>
      </c>
      <c r="F189" s="214" t="s">
        <v>15126</v>
      </c>
      <c r="G189" s="314">
        <v>41399</v>
      </c>
      <c r="H189" s="281">
        <f t="shared" si="8"/>
        <v>41399</v>
      </c>
      <c r="I189" s="315">
        <v>41501</v>
      </c>
      <c r="J189" s="211" t="s">
        <v>11788</v>
      </c>
      <c r="K189" s="24" t="s">
        <v>8639</v>
      </c>
      <c r="L189" s="211" t="s">
        <v>11787</v>
      </c>
      <c r="M189" s="211"/>
      <c r="N189" s="217">
        <v>41431</v>
      </c>
      <c r="O189" s="217">
        <v>41431</v>
      </c>
      <c r="R189" t="s">
        <v>1005</v>
      </c>
      <c r="V189">
        <v>201</v>
      </c>
      <c r="W189" t="s">
        <v>8428</v>
      </c>
      <c r="Y189" t="s">
        <v>11237</v>
      </c>
      <c r="Z189" t="s">
        <v>11283</v>
      </c>
      <c r="AA189" s="6" t="s">
        <v>15145</v>
      </c>
      <c r="AB189" t="s">
        <v>11272</v>
      </c>
      <c r="AC189">
        <v>2.5000000000000001E-2</v>
      </c>
      <c r="AD189" t="s">
        <v>8428</v>
      </c>
      <c r="AG189" s="330">
        <v>0.25</v>
      </c>
      <c r="AH189" t="s">
        <v>1419</v>
      </c>
    </row>
    <row r="190" spans="1:34" x14ac:dyDescent="0.25">
      <c r="A190" s="211" t="s">
        <v>11582</v>
      </c>
      <c r="B190" s="6" t="s">
        <v>15141</v>
      </c>
      <c r="C190" s="276" t="str">
        <f t="shared" si="9"/>
        <v>READINGS_TT1_M2013-5_2013-8</v>
      </c>
      <c r="E190" s="303" t="str">
        <f t="shared" si="10"/>
        <v>TT1_Data.zip</v>
      </c>
      <c r="F190" s="214" t="s">
        <v>15126</v>
      </c>
      <c r="G190" s="314">
        <v>41399</v>
      </c>
      <c r="H190" s="281">
        <f t="shared" si="8"/>
        <v>41399</v>
      </c>
      <c r="I190" s="315">
        <v>41501</v>
      </c>
      <c r="J190" s="211" t="s">
        <v>11788</v>
      </c>
      <c r="K190" s="24" t="s">
        <v>8639</v>
      </c>
      <c r="L190" s="211" t="s">
        <v>11787</v>
      </c>
      <c r="M190" s="211"/>
      <c r="N190" s="217">
        <v>41431</v>
      </c>
      <c r="O190" s="217">
        <v>41431</v>
      </c>
      <c r="R190" t="s">
        <v>1005</v>
      </c>
      <c r="V190">
        <v>200</v>
      </c>
      <c r="W190" t="s">
        <v>8428</v>
      </c>
      <c r="Y190" t="s">
        <v>11237</v>
      </c>
      <c r="Z190" t="s">
        <v>11283</v>
      </c>
      <c r="AA190" s="6" t="s">
        <v>15145</v>
      </c>
      <c r="AB190" t="s">
        <v>11272</v>
      </c>
      <c r="AC190">
        <v>2.5000000000000001E-2</v>
      </c>
      <c r="AD190" t="s">
        <v>8428</v>
      </c>
      <c r="AG190" s="330">
        <v>0.41666666666666669</v>
      </c>
      <c r="AH190" t="s">
        <v>1419</v>
      </c>
    </row>
    <row r="191" spans="1:34" x14ac:dyDescent="0.25">
      <c r="A191" s="211" t="s">
        <v>11582</v>
      </c>
      <c r="B191" s="6" t="s">
        <v>15141</v>
      </c>
      <c r="C191" s="276" t="str">
        <f t="shared" si="9"/>
        <v>READINGS_TT1_M2013-5_2013-8</v>
      </c>
      <c r="E191" s="303" t="str">
        <f t="shared" si="10"/>
        <v>TT1_Data.zip</v>
      </c>
      <c r="F191" s="214" t="s">
        <v>15126</v>
      </c>
      <c r="G191" s="314">
        <v>41399</v>
      </c>
      <c r="H191" s="281">
        <f t="shared" si="8"/>
        <v>41399</v>
      </c>
      <c r="I191" s="315">
        <v>41501</v>
      </c>
      <c r="J191" s="211" t="s">
        <v>11788</v>
      </c>
      <c r="K191" s="24" t="s">
        <v>8639</v>
      </c>
      <c r="L191" s="211" t="s">
        <v>11787</v>
      </c>
      <c r="M191" s="211"/>
      <c r="N191" s="217">
        <v>41431</v>
      </c>
      <c r="O191" s="217">
        <v>41431</v>
      </c>
      <c r="R191" t="s">
        <v>1005</v>
      </c>
      <c r="V191">
        <v>200</v>
      </c>
      <c r="W191" t="s">
        <v>8428</v>
      </c>
      <c r="Y191" t="s">
        <v>11237</v>
      </c>
      <c r="Z191" t="s">
        <v>11283</v>
      </c>
      <c r="AA191" s="6" t="s">
        <v>15145</v>
      </c>
      <c r="AB191" t="s">
        <v>11272</v>
      </c>
      <c r="AC191">
        <v>2.5000000000000001E-2</v>
      </c>
      <c r="AD191" t="s">
        <v>8428</v>
      </c>
      <c r="AG191" s="330">
        <v>0.58333333333333337</v>
      </c>
      <c r="AH191" t="s">
        <v>1419</v>
      </c>
    </row>
    <row r="192" spans="1:34" x14ac:dyDescent="0.25">
      <c r="A192" s="211" t="s">
        <v>11582</v>
      </c>
      <c r="B192" s="6" t="s">
        <v>15141</v>
      </c>
      <c r="C192" s="276" t="str">
        <f t="shared" si="9"/>
        <v>READINGS_TT1_M2013-5_2013-8</v>
      </c>
      <c r="E192" s="303" t="str">
        <f t="shared" si="10"/>
        <v>TT1_Data.zip</v>
      </c>
      <c r="F192" s="214" t="s">
        <v>15126</v>
      </c>
      <c r="G192" s="314">
        <v>41399</v>
      </c>
      <c r="H192" s="281">
        <f t="shared" si="8"/>
        <v>41399</v>
      </c>
      <c r="I192" s="315">
        <v>41501</v>
      </c>
      <c r="J192" s="211" t="s">
        <v>11788</v>
      </c>
      <c r="K192" s="24" t="s">
        <v>8639</v>
      </c>
      <c r="L192" s="211" t="s">
        <v>11787</v>
      </c>
      <c r="M192" s="211"/>
      <c r="N192" s="217">
        <v>41431</v>
      </c>
      <c r="O192" s="217">
        <v>41431</v>
      </c>
      <c r="R192" t="s">
        <v>1005</v>
      </c>
      <c r="V192">
        <v>201</v>
      </c>
      <c r="W192" t="s">
        <v>8428</v>
      </c>
      <c r="Y192" t="s">
        <v>11237</v>
      </c>
      <c r="Z192" t="s">
        <v>11283</v>
      </c>
      <c r="AA192" s="6" t="s">
        <v>15145</v>
      </c>
      <c r="AB192" t="s">
        <v>11272</v>
      </c>
      <c r="AC192">
        <v>2.5000000000000001E-2</v>
      </c>
      <c r="AD192" t="s">
        <v>8428</v>
      </c>
      <c r="AG192" s="330">
        <v>0.75</v>
      </c>
      <c r="AH192" t="s">
        <v>1419</v>
      </c>
    </row>
    <row r="193" spans="1:34" x14ac:dyDescent="0.25">
      <c r="A193" s="211" t="s">
        <v>11582</v>
      </c>
      <c r="B193" s="6" t="s">
        <v>15141</v>
      </c>
      <c r="C193" s="276" t="str">
        <f t="shared" si="9"/>
        <v>READINGS_TT1_M2013-5_2013-8</v>
      </c>
      <c r="E193" s="303" t="str">
        <f t="shared" si="10"/>
        <v>TT1_Data.zip</v>
      </c>
      <c r="F193" s="214" t="s">
        <v>15126</v>
      </c>
      <c r="G193" s="314">
        <v>41399</v>
      </c>
      <c r="H193" s="281">
        <f t="shared" si="8"/>
        <v>41399</v>
      </c>
      <c r="I193" s="315">
        <v>41501</v>
      </c>
      <c r="J193" s="211" t="s">
        <v>11788</v>
      </c>
      <c r="K193" s="24" t="s">
        <v>8639</v>
      </c>
      <c r="L193" s="211" t="s">
        <v>11787</v>
      </c>
      <c r="M193" s="211"/>
      <c r="N193" s="217">
        <v>41431</v>
      </c>
      <c r="O193" s="217">
        <v>41431</v>
      </c>
      <c r="R193" t="s">
        <v>1005</v>
      </c>
      <c r="V193">
        <v>200</v>
      </c>
      <c r="W193" t="s">
        <v>8428</v>
      </c>
      <c r="Y193" t="s">
        <v>11237</v>
      </c>
      <c r="Z193" t="s">
        <v>11283</v>
      </c>
      <c r="AA193" s="6" t="s">
        <v>15145</v>
      </c>
      <c r="AB193" t="s">
        <v>11272</v>
      </c>
      <c r="AC193">
        <v>2.5000000000000001E-2</v>
      </c>
      <c r="AD193" t="s">
        <v>8428</v>
      </c>
      <c r="AG193" s="330">
        <v>0.91666666666666663</v>
      </c>
      <c r="AH193" t="s">
        <v>1419</v>
      </c>
    </row>
    <row r="194" spans="1:34" x14ac:dyDescent="0.25">
      <c r="A194" s="211" t="s">
        <v>11582</v>
      </c>
      <c r="B194" s="6" t="s">
        <v>15141</v>
      </c>
      <c r="C194" s="276" t="str">
        <f t="shared" si="9"/>
        <v>READINGS_TT1_M2013-5_2013-8</v>
      </c>
      <c r="E194" s="303" t="str">
        <f t="shared" si="10"/>
        <v>TT1_Data.zip</v>
      </c>
      <c r="F194" s="214" t="s">
        <v>15126</v>
      </c>
      <c r="G194" s="314">
        <v>41399</v>
      </c>
      <c r="H194" s="281">
        <f t="shared" si="8"/>
        <v>41399</v>
      </c>
      <c r="I194" s="315">
        <v>41501</v>
      </c>
      <c r="J194" s="211" t="s">
        <v>11788</v>
      </c>
      <c r="K194" s="24" t="s">
        <v>8639</v>
      </c>
      <c r="L194" s="211" t="s">
        <v>11787</v>
      </c>
      <c r="M194" s="211"/>
      <c r="N194" s="217">
        <v>41432</v>
      </c>
      <c r="O194" s="217">
        <v>41432</v>
      </c>
      <c r="R194" t="s">
        <v>1005</v>
      </c>
      <c r="V194">
        <v>199</v>
      </c>
      <c r="W194" t="s">
        <v>8428</v>
      </c>
      <c r="Y194" t="s">
        <v>11237</v>
      </c>
      <c r="Z194" t="s">
        <v>11283</v>
      </c>
      <c r="AA194" s="6" t="s">
        <v>15145</v>
      </c>
      <c r="AB194" t="s">
        <v>11272</v>
      </c>
      <c r="AC194">
        <v>2.5000000000000001E-2</v>
      </c>
      <c r="AD194" t="s">
        <v>8428</v>
      </c>
      <c r="AG194" s="330">
        <v>8.3333333333333329E-2</v>
      </c>
      <c r="AH194" t="s">
        <v>1419</v>
      </c>
    </row>
    <row r="195" spans="1:34" x14ac:dyDescent="0.25">
      <c r="A195" s="211" t="s">
        <v>11582</v>
      </c>
      <c r="B195" s="6" t="s">
        <v>15141</v>
      </c>
      <c r="C195" s="276" t="str">
        <f t="shared" si="9"/>
        <v>READINGS_TT1_M2013-5_2013-8</v>
      </c>
      <c r="E195" s="303" t="str">
        <f t="shared" si="10"/>
        <v>TT1_Data.zip</v>
      </c>
      <c r="F195" s="214" t="s">
        <v>15126</v>
      </c>
      <c r="G195" s="314">
        <v>41399</v>
      </c>
      <c r="H195" s="281">
        <f t="shared" ref="H195:H258" si="11">DATE(YEAR(G195),MONTH(G195),DAY(G195))</f>
        <v>41399</v>
      </c>
      <c r="I195" s="315">
        <v>41501</v>
      </c>
      <c r="J195" s="211" t="s">
        <v>11788</v>
      </c>
      <c r="K195" s="24" t="s">
        <v>8639</v>
      </c>
      <c r="L195" s="211" t="s">
        <v>11787</v>
      </c>
      <c r="M195" s="211"/>
      <c r="N195" s="217">
        <v>41432</v>
      </c>
      <c r="O195" s="217">
        <v>41432</v>
      </c>
      <c r="R195" t="s">
        <v>1005</v>
      </c>
      <c r="V195">
        <v>200</v>
      </c>
      <c r="W195" t="s">
        <v>8428</v>
      </c>
      <c r="Y195" t="s">
        <v>11237</v>
      </c>
      <c r="Z195" t="s">
        <v>11283</v>
      </c>
      <c r="AA195" s="6" t="s">
        <v>15145</v>
      </c>
      <c r="AB195" t="s">
        <v>11272</v>
      </c>
      <c r="AC195">
        <v>2.5000000000000001E-2</v>
      </c>
      <c r="AD195" t="s">
        <v>8428</v>
      </c>
      <c r="AG195" s="330">
        <v>0.25</v>
      </c>
      <c r="AH195" t="s">
        <v>1419</v>
      </c>
    </row>
    <row r="196" spans="1:34" x14ac:dyDescent="0.25">
      <c r="A196" s="211" t="s">
        <v>11582</v>
      </c>
      <c r="B196" s="6" t="s">
        <v>15141</v>
      </c>
      <c r="C196" s="276" t="str">
        <f t="shared" si="9"/>
        <v>READINGS_TT1_M2013-5_2013-8</v>
      </c>
      <c r="E196" s="303" t="str">
        <f t="shared" si="10"/>
        <v>TT1_Data.zip</v>
      </c>
      <c r="F196" s="214" t="s">
        <v>15126</v>
      </c>
      <c r="G196" s="314">
        <v>41399</v>
      </c>
      <c r="H196" s="281">
        <f t="shared" si="11"/>
        <v>41399</v>
      </c>
      <c r="I196" s="315">
        <v>41501</v>
      </c>
      <c r="J196" s="211" t="s">
        <v>11788</v>
      </c>
      <c r="K196" s="24" t="s">
        <v>8639</v>
      </c>
      <c r="L196" s="211" t="s">
        <v>11787</v>
      </c>
      <c r="M196" s="211"/>
      <c r="N196" s="217">
        <v>41432</v>
      </c>
      <c r="O196" s="217">
        <v>41432</v>
      </c>
      <c r="R196" t="s">
        <v>1005</v>
      </c>
      <c r="V196">
        <v>194</v>
      </c>
      <c r="W196" t="s">
        <v>8428</v>
      </c>
      <c r="Y196" t="s">
        <v>11237</v>
      </c>
      <c r="Z196" t="s">
        <v>11283</v>
      </c>
      <c r="AA196" s="6" t="s">
        <v>15145</v>
      </c>
      <c r="AB196" t="s">
        <v>11272</v>
      </c>
      <c r="AC196">
        <v>2.5000000000000001E-2</v>
      </c>
      <c r="AD196" t="s">
        <v>8428</v>
      </c>
      <c r="AG196" s="330">
        <v>0.41666666666666669</v>
      </c>
      <c r="AH196" t="s">
        <v>1419</v>
      </c>
    </row>
    <row r="197" spans="1:34" x14ac:dyDescent="0.25">
      <c r="A197" s="211" t="s">
        <v>11582</v>
      </c>
      <c r="B197" s="6" t="s">
        <v>15141</v>
      </c>
      <c r="C197" s="276" t="str">
        <f t="shared" si="9"/>
        <v>READINGS_TT1_M2013-5_2013-8</v>
      </c>
      <c r="E197" s="303" t="str">
        <f t="shared" si="10"/>
        <v>TT1_Data.zip</v>
      </c>
      <c r="F197" s="214" t="s">
        <v>15126</v>
      </c>
      <c r="G197" s="314">
        <v>41399</v>
      </c>
      <c r="H197" s="281">
        <f t="shared" si="11"/>
        <v>41399</v>
      </c>
      <c r="I197" s="315">
        <v>41501</v>
      </c>
      <c r="J197" s="211" t="s">
        <v>11788</v>
      </c>
      <c r="K197" s="24" t="s">
        <v>8639</v>
      </c>
      <c r="L197" s="211" t="s">
        <v>11787</v>
      </c>
      <c r="M197" s="211"/>
      <c r="N197" s="217">
        <v>41432</v>
      </c>
      <c r="O197" s="217">
        <v>41432</v>
      </c>
      <c r="R197" t="s">
        <v>1005</v>
      </c>
      <c r="V197">
        <v>118</v>
      </c>
      <c r="W197" t="s">
        <v>8428</v>
      </c>
      <c r="Y197" t="s">
        <v>11237</v>
      </c>
      <c r="Z197" t="s">
        <v>11283</v>
      </c>
      <c r="AA197" s="6" t="s">
        <v>15145</v>
      </c>
      <c r="AB197" t="s">
        <v>11272</v>
      </c>
      <c r="AC197">
        <v>2.5000000000000001E-2</v>
      </c>
      <c r="AD197" t="s">
        <v>8428</v>
      </c>
      <c r="AG197" s="330">
        <v>0.58333333333333337</v>
      </c>
      <c r="AH197" t="s">
        <v>1419</v>
      </c>
    </row>
    <row r="198" spans="1:34" x14ac:dyDescent="0.25">
      <c r="A198" s="211" t="s">
        <v>11582</v>
      </c>
      <c r="B198" s="6" t="s">
        <v>15141</v>
      </c>
      <c r="C198" s="276" t="str">
        <f t="shared" si="9"/>
        <v>READINGS_TT1_M2013-5_2013-8</v>
      </c>
      <c r="E198" s="303" t="str">
        <f t="shared" si="10"/>
        <v>TT1_Data.zip</v>
      </c>
      <c r="F198" s="214" t="s">
        <v>15126</v>
      </c>
      <c r="G198" s="314">
        <v>41399</v>
      </c>
      <c r="H198" s="281">
        <f t="shared" si="11"/>
        <v>41399</v>
      </c>
      <c r="I198" s="315">
        <v>41501</v>
      </c>
      <c r="J198" s="211" t="s">
        <v>11788</v>
      </c>
      <c r="K198" s="24" t="s">
        <v>8639</v>
      </c>
      <c r="L198" s="211" t="s">
        <v>11787</v>
      </c>
      <c r="M198" s="211"/>
      <c r="N198" s="217">
        <v>41432</v>
      </c>
      <c r="O198" s="217">
        <v>41432</v>
      </c>
      <c r="R198" t="s">
        <v>1005</v>
      </c>
      <c r="V198">
        <v>94</v>
      </c>
      <c r="W198" t="s">
        <v>8428</v>
      </c>
      <c r="Y198" t="s">
        <v>11237</v>
      </c>
      <c r="Z198" t="s">
        <v>11283</v>
      </c>
      <c r="AA198" s="6" t="s">
        <v>15145</v>
      </c>
      <c r="AB198" t="s">
        <v>11272</v>
      </c>
      <c r="AC198">
        <v>2.5000000000000001E-2</v>
      </c>
      <c r="AD198" t="s">
        <v>8428</v>
      </c>
      <c r="AG198" s="330">
        <v>0.75</v>
      </c>
      <c r="AH198" t="s">
        <v>1419</v>
      </c>
    </row>
    <row r="199" spans="1:34" x14ac:dyDescent="0.25">
      <c r="A199" s="211" t="s">
        <v>11582</v>
      </c>
      <c r="B199" s="6" t="s">
        <v>15141</v>
      </c>
      <c r="C199" s="276" t="str">
        <f t="shared" si="9"/>
        <v>READINGS_TT1_M2013-5_2013-8</v>
      </c>
      <c r="E199" s="303" t="str">
        <f t="shared" si="10"/>
        <v>TT1_Data.zip</v>
      </c>
      <c r="F199" s="214" t="s">
        <v>15126</v>
      </c>
      <c r="G199" s="314">
        <v>41399</v>
      </c>
      <c r="H199" s="281">
        <f t="shared" si="11"/>
        <v>41399</v>
      </c>
      <c r="I199" s="315">
        <v>41501</v>
      </c>
      <c r="J199" s="211" t="s">
        <v>11788</v>
      </c>
      <c r="K199" s="24" t="s">
        <v>8639</v>
      </c>
      <c r="L199" s="211" t="s">
        <v>11787</v>
      </c>
      <c r="M199" s="211"/>
      <c r="N199" s="217">
        <v>41432</v>
      </c>
      <c r="O199" s="217">
        <v>41432</v>
      </c>
      <c r="R199" t="s">
        <v>1005</v>
      </c>
      <c r="V199">
        <v>111</v>
      </c>
      <c r="W199" t="s">
        <v>8428</v>
      </c>
      <c r="Y199" t="s">
        <v>11237</v>
      </c>
      <c r="Z199" t="s">
        <v>11283</v>
      </c>
      <c r="AA199" s="6" t="s">
        <v>15145</v>
      </c>
      <c r="AB199" t="s">
        <v>11272</v>
      </c>
      <c r="AC199">
        <v>2.5000000000000001E-2</v>
      </c>
      <c r="AD199" t="s">
        <v>8428</v>
      </c>
      <c r="AG199" s="330">
        <v>0.91666666666666663</v>
      </c>
      <c r="AH199" t="s">
        <v>1419</v>
      </c>
    </row>
    <row r="200" spans="1:34" x14ac:dyDescent="0.25">
      <c r="A200" s="211" t="s">
        <v>11582</v>
      </c>
      <c r="B200" s="6" t="s">
        <v>15141</v>
      </c>
      <c r="C200" s="276" t="str">
        <f t="shared" si="9"/>
        <v>READINGS_TT1_M2013-5_2013-8</v>
      </c>
      <c r="E200" s="303" t="str">
        <f t="shared" si="10"/>
        <v>TT1_Data.zip</v>
      </c>
      <c r="F200" s="214" t="s">
        <v>15126</v>
      </c>
      <c r="G200" s="314">
        <v>41399</v>
      </c>
      <c r="H200" s="281">
        <f t="shared" si="11"/>
        <v>41399</v>
      </c>
      <c r="I200" s="315">
        <v>41501</v>
      </c>
      <c r="J200" s="211" t="s">
        <v>11788</v>
      </c>
      <c r="K200" s="24" t="s">
        <v>8639</v>
      </c>
      <c r="L200" s="211" t="s">
        <v>11787</v>
      </c>
      <c r="M200" s="211"/>
      <c r="N200" s="217">
        <v>41433</v>
      </c>
      <c r="O200" s="217">
        <v>41433</v>
      </c>
      <c r="R200" t="s">
        <v>1005</v>
      </c>
      <c r="V200">
        <v>100</v>
      </c>
      <c r="W200" t="s">
        <v>8428</v>
      </c>
      <c r="Y200" t="s">
        <v>11237</v>
      </c>
      <c r="Z200" t="s">
        <v>11283</v>
      </c>
      <c r="AA200" s="6" t="s">
        <v>15145</v>
      </c>
      <c r="AB200" t="s">
        <v>11272</v>
      </c>
      <c r="AC200">
        <v>2.5000000000000001E-2</v>
      </c>
      <c r="AD200" t="s">
        <v>8428</v>
      </c>
      <c r="AG200" s="330">
        <v>8.3333333333333329E-2</v>
      </c>
      <c r="AH200" t="s">
        <v>1419</v>
      </c>
    </row>
    <row r="201" spans="1:34" x14ac:dyDescent="0.25">
      <c r="A201" s="211" t="s">
        <v>11582</v>
      </c>
      <c r="B201" s="6" t="s">
        <v>15141</v>
      </c>
      <c r="C201" s="276" t="str">
        <f t="shared" si="9"/>
        <v>READINGS_TT1_M2013-5_2013-8</v>
      </c>
      <c r="E201" s="303" t="str">
        <f t="shared" si="10"/>
        <v>TT1_Data.zip</v>
      </c>
      <c r="F201" s="214" t="s">
        <v>15126</v>
      </c>
      <c r="G201" s="314">
        <v>41399</v>
      </c>
      <c r="H201" s="281">
        <f t="shared" si="11"/>
        <v>41399</v>
      </c>
      <c r="I201" s="315">
        <v>41501</v>
      </c>
      <c r="J201" s="211" t="s">
        <v>11788</v>
      </c>
      <c r="K201" s="24" t="s">
        <v>8639</v>
      </c>
      <c r="L201" s="211" t="s">
        <v>11787</v>
      </c>
      <c r="M201" s="211"/>
      <c r="N201" s="217">
        <v>41433</v>
      </c>
      <c r="O201" s="217">
        <v>41433</v>
      </c>
      <c r="R201" t="s">
        <v>1005</v>
      </c>
      <c r="V201">
        <v>108</v>
      </c>
      <c r="W201" t="s">
        <v>8428</v>
      </c>
      <c r="Y201" t="s">
        <v>11237</v>
      </c>
      <c r="Z201" t="s">
        <v>11283</v>
      </c>
      <c r="AA201" s="6" t="s">
        <v>15145</v>
      </c>
      <c r="AB201" t="s">
        <v>11272</v>
      </c>
      <c r="AC201">
        <v>2.5000000000000001E-2</v>
      </c>
      <c r="AD201" t="s">
        <v>8428</v>
      </c>
      <c r="AG201" s="330">
        <v>0.25</v>
      </c>
      <c r="AH201" t="s">
        <v>1419</v>
      </c>
    </row>
    <row r="202" spans="1:34" x14ac:dyDescent="0.25">
      <c r="A202" s="211" t="s">
        <v>11582</v>
      </c>
      <c r="B202" s="6" t="s">
        <v>15141</v>
      </c>
      <c r="C202" s="276" t="str">
        <f t="shared" si="9"/>
        <v>READINGS_TT1_M2013-5_2013-8</v>
      </c>
      <c r="E202" s="303" t="str">
        <f t="shared" si="10"/>
        <v>TT1_Data.zip</v>
      </c>
      <c r="F202" s="214" t="s">
        <v>15126</v>
      </c>
      <c r="G202" s="314">
        <v>41399</v>
      </c>
      <c r="H202" s="281">
        <f t="shared" si="11"/>
        <v>41399</v>
      </c>
      <c r="I202" s="315">
        <v>41501</v>
      </c>
      <c r="J202" s="211" t="s">
        <v>11788</v>
      </c>
      <c r="K202" s="24" t="s">
        <v>8639</v>
      </c>
      <c r="L202" s="211" t="s">
        <v>11787</v>
      </c>
      <c r="M202" s="211"/>
      <c r="N202" s="217">
        <v>41433</v>
      </c>
      <c r="O202" s="217">
        <v>41433</v>
      </c>
      <c r="R202" t="s">
        <v>1005</v>
      </c>
      <c r="V202">
        <v>121</v>
      </c>
      <c r="W202" t="s">
        <v>8428</v>
      </c>
      <c r="Y202" t="s">
        <v>11237</v>
      </c>
      <c r="Z202" t="s">
        <v>11283</v>
      </c>
      <c r="AA202" s="6" t="s">
        <v>15145</v>
      </c>
      <c r="AB202" t="s">
        <v>11272</v>
      </c>
      <c r="AC202">
        <v>2.5000000000000001E-2</v>
      </c>
      <c r="AD202" t="s">
        <v>8428</v>
      </c>
      <c r="AG202" s="330">
        <v>0.41666666666666669</v>
      </c>
      <c r="AH202" t="s">
        <v>1419</v>
      </c>
    </row>
    <row r="203" spans="1:34" x14ac:dyDescent="0.25">
      <c r="A203" s="211" t="s">
        <v>11582</v>
      </c>
      <c r="B203" s="6" t="s">
        <v>15141</v>
      </c>
      <c r="C203" s="276" t="str">
        <f t="shared" si="9"/>
        <v>READINGS_TT1_M2013-5_2013-8</v>
      </c>
      <c r="E203" s="303" t="str">
        <f t="shared" si="10"/>
        <v>TT1_Data.zip</v>
      </c>
      <c r="F203" s="214" t="s">
        <v>15126</v>
      </c>
      <c r="G203" s="314">
        <v>41399</v>
      </c>
      <c r="H203" s="281">
        <f t="shared" si="11"/>
        <v>41399</v>
      </c>
      <c r="I203" s="315">
        <v>41501</v>
      </c>
      <c r="J203" s="211" t="s">
        <v>11788</v>
      </c>
      <c r="K203" s="24" t="s">
        <v>8639</v>
      </c>
      <c r="L203" s="211" t="s">
        <v>11787</v>
      </c>
      <c r="M203" s="211"/>
      <c r="N203" s="217">
        <v>41433</v>
      </c>
      <c r="O203" s="217">
        <v>41433</v>
      </c>
      <c r="R203" t="s">
        <v>1005</v>
      </c>
      <c r="V203">
        <v>129</v>
      </c>
      <c r="W203" t="s">
        <v>8428</v>
      </c>
      <c r="Y203" t="s">
        <v>11237</v>
      </c>
      <c r="Z203" t="s">
        <v>11283</v>
      </c>
      <c r="AA203" s="6" t="s">
        <v>15145</v>
      </c>
      <c r="AB203" t="s">
        <v>11272</v>
      </c>
      <c r="AC203">
        <v>2.5000000000000001E-2</v>
      </c>
      <c r="AD203" t="s">
        <v>8428</v>
      </c>
      <c r="AG203" s="330">
        <v>0.58333333333333337</v>
      </c>
      <c r="AH203" t="s">
        <v>1419</v>
      </c>
    </row>
    <row r="204" spans="1:34" x14ac:dyDescent="0.25">
      <c r="A204" s="211" t="s">
        <v>11582</v>
      </c>
      <c r="B204" s="6" t="s">
        <v>15141</v>
      </c>
      <c r="C204" s="276" t="str">
        <f t="shared" si="9"/>
        <v>READINGS_TT1_M2013-5_2013-8</v>
      </c>
      <c r="E204" s="303" t="str">
        <f t="shared" si="10"/>
        <v>TT1_Data.zip</v>
      </c>
      <c r="F204" s="214" t="s">
        <v>15126</v>
      </c>
      <c r="G204" s="314">
        <v>41399</v>
      </c>
      <c r="H204" s="281">
        <f t="shared" si="11"/>
        <v>41399</v>
      </c>
      <c r="I204" s="315">
        <v>41501</v>
      </c>
      <c r="J204" s="211" t="s">
        <v>11788</v>
      </c>
      <c r="K204" s="24" t="s">
        <v>8639</v>
      </c>
      <c r="L204" s="211" t="s">
        <v>11787</v>
      </c>
      <c r="M204" s="211"/>
      <c r="N204" s="217">
        <v>41433</v>
      </c>
      <c r="O204" s="217">
        <v>41433</v>
      </c>
      <c r="R204" t="s">
        <v>1005</v>
      </c>
      <c r="V204">
        <v>138</v>
      </c>
      <c r="W204" t="s">
        <v>8428</v>
      </c>
      <c r="Y204" t="s">
        <v>11237</v>
      </c>
      <c r="Z204" t="s">
        <v>11283</v>
      </c>
      <c r="AA204" s="6" t="s">
        <v>15145</v>
      </c>
      <c r="AB204" t="s">
        <v>11272</v>
      </c>
      <c r="AC204">
        <v>2.5000000000000001E-2</v>
      </c>
      <c r="AD204" t="s">
        <v>8428</v>
      </c>
      <c r="AG204" s="330">
        <v>0.75</v>
      </c>
      <c r="AH204" t="s">
        <v>1419</v>
      </c>
    </row>
    <row r="205" spans="1:34" x14ac:dyDescent="0.25">
      <c r="A205" s="211" t="s">
        <v>11582</v>
      </c>
      <c r="B205" s="6" t="s">
        <v>15141</v>
      </c>
      <c r="C205" s="276" t="str">
        <f t="shared" si="9"/>
        <v>READINGS_TT1_M2013-5_2013-8</v>
      </c>
      <c r="E205" s="303" t="str">
        <f t="shared" si="10"/>
        <v>TT1_Data.zip</v>
      </c>
      <c r="F205" s="214" t="s">
        <v>15126</v>
      </c>
      <c r="G205" s="314">
        <v>41399</v>
      </c>
      <c r="H205" s="281">
        <f t="shared" si="11"/>
        <v>41399</v>
      </c>
      <c r="I205" s="315">
        <v>41501</v>
      </c>
      <c r="J205" s="211" t="s">
        <v>11788</v>
      </c>
      <c r="K205" s="24" t="s">
        <v>8639</v>
      </c>
      <c r="L205" s="211" t="s">
        <v>11787</v>
      </c>
      <c r="M205" s="211"/>
      <c r="N205" s="217">
        <v>41433</v>
      </c>
      <c r="O205" s="217">
        <v>41433</v>
      </c>
      <c r="R205" t="s">
        <v>1005</v>
      </c>
      <c r="V205">
        <v>145</v>
      </c>
      <c r="W205" t="s">
        <v>8428</v>
      </c>
      <c r="Y205" t="s">
        <v>11237</v>
      </c>
      <c r="Z205" t="s">
        <v>11283</v>
      </c>
      <c r="AA205" s="6" t="s">
        <v>15145</v>
      </c>
      <c r="AB205" t="s">
        <v>11272</v>
      </c>
      <c r="AC205">
        <v>2.5000000000000001E-2</v>
      </c>
      <c r="AD205" t="s">
        <v>8428</v>
      </c>
      <c r="AG205" s="330">
        <v>0.91666666666666663</v>
      </c>
      <c r="AH205" t="s">
        <v>1419</v>
      </c>
    </row>
    <row r="206" spans="1:34" x14ac:dyDescent="0.25">
      <c r="A206" s="211" t="s">
        <v>11582</v>
      </c>
      <c r="B206" s="6" t="s">
        <v>15141</v>
      </c>
      <c r="C206" s="276" t="str">
        <f t="shared" si="9"/>
        <v>READINGS_TT1_M2013-5_2013-8</v>
      </c>
      <c r="E206" s="303" t="str">
        <f t="shared" si="10"/>
        <v>TT1_Data.zip</v>
      </c>
      <c r="F206" s="214" t="s">
        <v>15126</v>
      </c>
      <c r="G206" s="314">
        <v>41399</v>
      </c>
      <c r="H206" s="281">
        <f t="shared" si="11"/>
        <v>41399</v>
      </c>
      <c r="I206" s="315">
        <v>41501</v>
      </c>
      <c r="J206" s="211" t="s">
        <v>11788</v>
      </c>
      <c r="K206" s="24" t="s">
        <v>8639</v>
      </c>
      <c r="L206" s="211" t="s">
        <v>11787</v>
      </c>
      <c r="M206" s="211"/>
      <c r="N206" s="217">
        <v>41434</v>
      </c>
      <c r="O206" s="217">
        <v>41434</v>
      </c>
      <c r="R206" t="s">
        <v>1005</v>
      </c>
      <c r="V206">
        <v>152</v>
      </c>
      <c r="W206" t="s">
        <v>8428</v>
      </c>
      <c r="Y206" t="s">
        <v>11237</v>
      </c>
      <c r="Z206" t="s">
        <v>11283</v>
      </c>
      <c r="AA206" s="6" t="s">
        <v>15145</v>
      </c>
      <c r="AB206" t="s">
        <v>11272</v>
      </c>
      <c r="AC206">
        <v>2.5000000000000001E-2</v>
      </c>
      <c r="AD206" t="s">
        <v>8428</v>
      </c>
      <c r="AG206" s="330">
        <v>8.3333333333333329E-2</v>
      </c>
      <c r="AH206" t="s">
        <v>1419</v>
      </c>
    </row>
    <row r="207" spans="1:34" x14ac:dyDescent="0.25">
      <c r="A207" s="211" t="s">
        <v>11582</v>
      </c>
      <c r="B207" s="6" t="s">
        <v>15141</v>
      </c>
      <c r="C207" s="276" t="str">
        <f t="shared" si="9"/>
        <v>READINGS_TT1_M2013-5_2013-8</v>
      </c>
      <c r="E207" s="303" t="str">
        <f t="shared" si="10"/>
        <v>TT1_Data.zip</v>
      </c>
      <c r="F207" s="214" t="s">
        <v>15126</v>
      </c>
      <c r="G207" s="314">
        <v>41399</v>
      </c>
      <c r="H207" s="281">
        <f t="shared" si="11"/>
        <v>41399</v>
      </c>
      <c r="I207" s="315">
        <v>41501</v>
      </c>
      <c r="J207" s="211" t="s">
        <v>11788</v>
      </c>
      <c r="K207" s="24" t="s">
        <v>8639</v>
      </c>
      <c r="L207" s="211" t="s">
        <v>11787</v>
      </c>
      <c r="M207" s="211"/>
      <c r="N207" s="217">
        <v>41434</v>
      </c>
      <c r="O207" s="217">
        <v>41434</v>
      </c>
      <c r="R207" t="s">
        <v>1005</v>
      </c>
      <c r="V207">
        <v>156</v>
      </c>
      <c r="W207" t="s">
        <v>8428</v>
      </c>
      <c r="Y207" t="s">
        <v>11237</v>
      </c>
      <c r="Z207" t="s">
        <v>11283</v>
      </c>
      <c r="AA207" s="6" t="s">
        <v>15145</v>
      </c>
      <c r="AB207" t="s">
        <v>11272</v>
      </c>
      <c r="AC207">
        <v>2.5000000000000001E-2</v>
      </c>
      <c r="AD207" t="s">
        <v>8428</v>
      </c>
      <c r="AG207" s="330">
        <v>0.25</v>
      </c>
      <c r="AH207" t="s">
        <v>1419</v>
      </c>
    </row>
    <row r="208" spans="1:34" x14ac:dyDescent="0.25">
      <c r="A208" s="211" t="s">
        <v>11582</v>
      </c>
      <c r="B208" s="6" t="s">
        <v>15141</v>
      </c>
      <c r="C208" s="276" t="str">
        <f t="shared" si="9"/>
        <v>READINGS_TT1_M2013-5_2013-8</v>
      </c>
      <c r="E208" s="303" t="str">
        <f t="shared" si="10"/>
        <v>TT1_Data.zip</v>
      </c>
      <c r="F208" s="214" t="s">
        <v>15126</v>
      </c>
      <c r="G208" s="314">
        <v>41399</v>
      </c>
      <c r="H208" s="281">
        <f t="shared" si="11"/>
        <v>41399</v>
      </c>
      <c r="I208" s="315">
        <v>41501</v>
      </c>
      <c r="J208" s="211" t="s">
        <v>11788</v>
      </c>
      <c r="K208" s="24" t="s">
        <v>8639</v>
      </c>
      <c r="L208" s="211" t="s">
        <v>11787</v>
      </c>
      <c r="M208" s="211"/>
      <c r="N208" s="217">
        <v>41434</v>
      </c>
      <c r="O208" s="217">
        <v>41434</v>
      </c>
      <c r="R208" t="s">
        <v>1005</v>
      </c>
      <c r="V208">
        <v>160</v>
      </c>
      <c r="W208" t="s">
        <v>8428</v>
      </c>
      <c r="Y208" t="s">
        <v>11237</v>
      </c>
      <c r="Z208" t="s">
        <v>11283</v>
      </c>
      <c r="AA208" s="6" t="s">
        <v>15145</v>
      </c>
      <c r="AB208" t="s">
        <v>11272</v>
      </c>
      <c r="AC208">
        <v>2.5000000000000001E-2</v>
      </c>
      <c r="AD208" t="s">
        <v>8428</v>
      </c>
      <c r="AG208" s="330">
        <v>0.41666666666666669</v>
      </c>
      <c r="AH208" t="s">
        <v>1419</v>
      </c>
    </row>
    <row r="209" spans="1:34" x14ac:dyDescent="0.25">
      <c r="A209" s="211" t="s">
        <v>11582</v>
      </c>
      <c r="B209" s="6" t="s">
        <v>15141</v>
      </c>
      <c r="C209" s="276" t="str">
        <f t="shared" si="9"/>
        <v>READINGS_TT1_M2013-5_2013-8</v>
      </c>
      <c r="E209" s="303" t="str">
        <f t="shared" si="10"/>
        <v>TT1_Data.zip</v>
      </c>
      <c r="F209" s="214" t="s">
        <v>15126</v>
      </c>
      <c r="G209" s="314">
        <v>41399</v>
      </c>
      <c r="H209" s="281">
        <f t="shared" si="11"/>
        <v>41399</v>
      </c>
      <c r="I209" s="315">
        <v>41501</v>
      </c>
      <c r="J209" s="211" t="s">
        <v>11788</v>
      </c>
      <c r="K209" s="24" t="s">
        <v>8639</v>
      </c>
      <c r="L209" s="211" t="s">
        <v>11787</v>
      </c>
      <c r="M209" s="211"/>
      <c r="N209" s="217">
        <v>41434</v>
      </c>
      <c r="O209" s="217">
        <v>41434</v>
      </c>
      <c r="R209" t="s">
        <v>1005</v>
      </c>
      <c r="V209">
        <v>165</v>
      </c>
      <c r="W209" t="s">
        <v>8428</v>
      </c>
      <c r="Y209" t="s">
        <v>11237</v>
      </c>
      <c r="Z209" t="s">
        <v>11283</v>
      </c>
      <c r="AA209" s="6" t="s">
        <v>15145</v>
      </c>
      <c r="AB209" t="s">
        <v>11272</v>
      </c>
      <c r="AC209">
        <v>2.5000000000000001E-2</v>
      </c>
      <c r="AD209" t="s">
        <v>8428</v>
      </c>
      <c r="AG209" s="330">
        <v>0.58333333333333337</v>
      </c>
      <c r="AH209" t="s">
        <v>1419</v>
      </c>
    </row>
    <row r="210" spans="1:34" x14ac:dyDescent="0.25">
      <c r="A210" s="211" t="s">
        <v>11582</v>
      </c>
      <c r="B210" s="6" t="s">
        <v>15141</v>
      </c>
      <c r="C210" s="276" t="str">
        <f t="shared" si="9"/>
        <v>READINGS_TT1_M2013-5_2013-8</v>
      </c>
      <c r="E210" s="303" t="str">
        <f t="shared" si="10"/>
        <v>TT1_Data.zip</v>
      </c>
      <c r="F210" s="214" t="s">
        <v>15126</v>
      </c>
      <c r="G210" s="314">
        <v>41399</v>
      </c>
      <c r="H210" s="281">
        <f t="shared" si="11"/>
        <v>41399</v>
      </c>
      <c r="I210" s="315">
        <v>41501</v>
      </c>
      <c r="J210" s="211" t="s">
        <v>11788</v>
      </c>
      <c r="K210" s="24" t="s">
        <v>8639</v>
      </c>
      <c r="L210" s="211" t="s">
        <v>11787</v>
      </c>
      <c r="M210" s="211"/>
      <c r="N210" s="217">
        <v>41434</v>
      </c>
      <c r="O210" s="217">
        <v>41434</v>
      </c>
      <c r="R210" t="s">
        <v>1005</v>
      </c>
      <c r="V210">
        <v>168</v>
      </c>
      <c r="W210" t="s">
        <v>8428</v>
      </c>
      <c r="Y210" t="s">
        <v>11237</v>
      </c>
      <c r="Z210" t="s">
        <v>11283</v>
      </c>
      <c r="AA210" s="6" t="s">
        <v>15145</v>
      </c>
      <c r="AB210" t="s">
        <v>11272</v>
      </c>
      <c r="AC210">
        <v>2.5000000000000001E-2</v>
      </c>
      <c r="AD210" t="s">
        <v>8428</v>
      </c>
      <c r="AG210" s="330">
        <v>0.75</v>
      </c>
      <c r="AH210" t="s">
        <v>1419</v>
      </c>
    </row>
    <row r="211" spans="1:34" x14ac:dyDescent="0.25">
      <c r="A211" s="211" t="s">
        <v>11582</v>
      </c>
      <c r="B211" s="6" t="s">
        <v>15141</v>
      </c>
      <c r="C211" s="276" t="str">
        <f t="shared" si="9"/>
        <v>READINGS_TT1_M2013-5_2013-8</v>
      </c>
      <c r="E211" s="303" t="str">
        <f t="shared" si="10"/>
        <v>TT1_Data.zip</v>
      </c>
      <c r="F211" s="214" t="s">
        <v>15126</v>
      </c>
      <c r="G211" s="314">
        <v>41399</v>
      </c>
      <c r="H211" s="281">
        <f t="shared" si="11"/>
        <v>41399</v>
      </c>
      <c r="I211" s="315">
        <v>41501</v>
      </c>
      <c r="J211" s="211" t="s">
        <v>11788</v>
      </c>
      <c r="K211" s="24" t="s">
        <v>8639</v>
      </c>
      <c r="L211" s="211" t="s">
        <v>11787</v>
      </c>
      <c r="M211" s="211"/>
      <c r="N211" s="217">
        <v>41434</v>
      </c>
      <c r="O211" s="217">
        <v>41434</v>
      </c>
      <c r="R211" t="s">
        <v>1005</v>
      </c>
      <c r="V211">
        <v>171</v>
      </c>
      <c r="W211" t="s">
        <v>8428</v>
      </c>
      <c r="Y211" t="s">
        <v>11237</v>
      </c>
      <c r="Z211" t="s">
        <v>11283</v>
      </c>
      <c r="AA211" s="6" t="s">
        <v>15145</v>
      </c>
      <c r="AB211" t="s">
        <v>11272</v>
      </c>
      <c r="AC211">
        <v>2.5000000000000001E-2</v>
      </c>
      <c r="AD211" t="s">
        <v>8428</v>
      </c>
      <c r="AG211" s="330">
        <v>0.91666666666666663</v>
      </c>
      <c r="AH211" t="s">
        <v>1419</v>
      </c>
    </row>
    <row r="212" spans="1:34" x14ac:dyDescent="0.25">
      <c r="A212" s="211" t="s">
        <v>11582</v>
      </c>
      <c r="B212" s="6" t="s">
        <v>15141</v>
      </c>
      <c r="C212" s="276" t="str">
        <f t="shared" si="9"/>
        <v>READINGS_TT1_M2013-5_2013-8</v>
      </c>
      <c r="E212" s="303" t="str">
        <f t="shared" si="10"/>
        <v>TT1_Data.zip</v>
      </c>
      <c r="F212" s="214" t="s">
        <v>15126</v>
      </c>
      <c r="G212" s="314">
        <v>41399</v>
      </c>
      <c r="H212" s="281">
        <f t="shared" si="11"/>
        <v>41399</v>
      </c>
      <c r="I212" s="315">
        <v>41501</v>
      </c>
      <c r="J212" s="211" t="s">
        <v>11788</v>
      </c>
      <c r="K212" s="24" t="s">
        <v>8639</v>
      </c>
      <c r="L212" s="211" t="s">
        <v>11787</v>
      </c>
      <c r="M212" s="211"/>
      <c r="N212" s="217">
        <v>41435</v>
      </c>
      <c r="O212" s="217">
        <v>41435</v>
      </c>
      <c r="R212" t="s">
        <v>1005</v>
      </c>
      <c r="V212">
        <v>174</v>
      </c>
      <c r="W212" t="s">
        <v>8428</v>
      </c>
      <c r="Y212" t="s">
        <v>11237</v>
      </c>
      <c r="Z212" t="s">
        <v>11283</v>
      </c>
      <c r="AA212" s="6" t="s">
        <v>15145</v>
      </c>
      <c r="AB212" t="s">
        <v>11272</v>
      </c>
      <c r="AC212">
        <v>2.5000000000000001E-2</v>
      </c>
      <c r="AD212" t="s">
        <v>8428</v>
      </c>
      <c r="AG212" s="330">
        <v>8.3333333333333329E-2</v>
      </c>
      <c r="AH212" t="s">
        <v>1419</v>
      </c>
    </row>
    <row r="213" spans="1:34" x14ac:dyDescent="0.25">
      <c r="A213" s="211" t="s">
        <v>11582</v>
      </c>
      <c r="B213" s="6" t="s">
        <v>15141</v>
      </c>
      <c r="C213" s="276" t="str">
        <f t="shared" ref="C213:C276" si="12">"READINGS_"&amp;B213&amp;"_M"&amp;YEAR(H213)&amp;"-"&amp;MONTH(H213)&amp;"_"&amp;YEAR(I213)&amp;"-"&amp;MONTH(I213)</f>
        <v>READINGS_TT1_M2013-5_2013-8</v>
      </c>
      <c r="E213" s="303" t="str">
        <f t="shared" ref="E213:E276" si="13">B213&amp;"_Data.zip"</f>
        <v>TT1_Data.zip</v>
      </c>
      <c r="F213" s="214" t="s">
        <v>15126</v>
      </c>
      <c r="G213" s="314">
        <v>41399</v>
      </c>
      <c r="H213" s="281">
        <f t="shared" si="11"/>
        <v>41399</v>
      </c>
      <c r="I213" s="315">
        <v>41501</v>
      </c>
      <c r="J213" s="211" t="s">
        <v>11788</v>
      </c>
      <c r="K213" s="24" t="s">
        <v>8639</v>
      </c>
      <c r="L213" s="211" t="s">
        <v>11787</v>
      </c>
      <c r="M213" s="211"/>
      <c r="N213" s="217">
        <v>41435</v>
      </c>
      <c r="O213" s="217">
        <v>41435</v>
      </c>
      <c r="R213" t="s">
        <v>1005</v>
      </c>
      <c r="V213">
        <v>173</v>
      </c>
      <c r="W213" t="s">
        <v>8428</v>
      </c>
      <c r="Y213" t="s">
        <v>11237</v>
      </c>
      <c r="Z213" t="s">
        <v>11283</v>
      </c>
      <c r="AA213" s="6" t="s">
        <v>15145</v>
      </c>
      <c r="AB213" t="s">
        <v>11272</v>
      </c>
      <c r="AC213">
        <v>2.5000000000000001E-2</v>
      </c>
      <c r="AD213" t="s">
        <v>8428</v>
      </c>
      <c r="AG213" s="330">
        <v>0.25</v>
      </c>
      <c r="AH213" t="s">
        <v>1419</v>
      </c>
    </row>
    <row r="214" spans="1:34" x14ac:dyDescent="0.25">
      <c r="A214" s="211" t="s">
        <v>11582</v>
      </c>
      <c r="B214" s="6" t="s">
        <v>15141</v>
      </c>
      <c r="C214" s="276" t="str">
        <f t="shared" si="12"/>
        <v>READINGS_TT1_M2013-5_2013-8</v>
      </c>
      <c r="E214" s="303" t="str">
        <f t="shared" si="13"/>
        <v>TT1_Data.zip</v>
      </c>
      <c r="F214" s="214" t="s">
        <v>15126</v>
      </c>
      <c r="G214" s="314">
        <v>41399</v>
      </c>
      <c r="H214" s="281">
        <f t="shared" si="11"/>
        <v>41399</v>
      </c>
      <c r="I214" s="315">
        <v>41501</v>
      </c>
      <c r="J214" s="211" t="s">
        <v>11788</v>
      </c>
      <c r="K214" s="24" t="s">
        <v>8639</v>
      </c>
      <c r="L214" s="211" t="s">
        <v>11787</v>
      </c>
      <c r="M214" s="211"/>
      <c r="N214" s="217">
        <v>41435</v>
      </c>
      <c r="O214" s="217">
        <v>41435</v>
      </c>
      <c r="R214" t="s">
        <v>1005</v>
      </c>
      <c r="V214">
        <v>173</v>
      </c>
      <c r="W214" t="s">
        <v>8428</v>
      </c>
      <c r="Y214" t="s">
        <v>11237</v>
      </c>
      <c r="Z214" t="s">
        <v>11283</v>
      </c>
      <c r="AA214" s="6" t="s">
        <v>15145</v>
      </c>
      <c r="AB214" t="s">
        <v>11272</v>
      </c>
      <c r="AC214">
        <v>2.5000000000000001E-2</v>
      </c>
      <c r="AD214" t="s">
        <v>8428</v>
      </c>
      <c r="AG214" s="330">
        <v>0.41666666666666669</v>
      </c>
      <c r="AH214" t="s">
        <v>1419</v>
      </c>
    </row>
    <row r="215" spans="1:34" x14ac:dyDescent="0.25">
      <c r="A215" s="211" t="s">
        <v>11582</v>
      </c>
      <c r="B215" s="6" t="s">
        <v>15141</v>
      </c>
      <c r="C215" s="276" t="str">
        <f t="shared" si="12"/>
        <v>READINGS_TT1_M2013-5_2013-8</v>
      </c>
      <c r="E215" s="303" t="str">
        <f t="shared" si="13"/>
        <v>TT1_Data.zip</v>
      </c>
      <c r="F215" s="214" t="s">
        <v>15126</v>
      </c>
      <c r="G215" s="314">
        <v>41399</v>
      </c>
      <c r="H215" s="281">
        <f t="shared" si="11"/>
        <v>41399</v>
      </c>
      <c r="I215" s="315">
        <v>41501</v>
      </c>
      <c r="J215" s="211" t="s">
        <v>11788</v>
      </c>
      <c r="K215" s="24" t="s">
        <v>8639</v>
      </c>
      <c r="L215" s="211" t="s">
        <v>11787</v>
      </c>
      <c r="M215" s="211"/>
      <c r="N215" s="217">
        <v>41435</v>
      </c>
      <c r="O215" s="217">
        <v>41435</v>
      </c>
      <c r="R215" t="s">
        <v>1005</v>
      </c>
      <c r="V215">
        <v>171</v>
      </c>
      <c r="W215" t="s">
        <v>8428</v>
      </c>
      <c r="Y215" t="s">
        <v>11237</v>
      </c>
      <c r="Z215" t="s">
        <v>11283</v>
      </c>
      <c r="AA215" s="6" t="s">
        <v>15145</v>
      </c>
      <c r="AB215" t="s">
        <v>11272</v>
      </c>
      <c r="AC215">
        <v>2.5000000000000001E-2</v>
      </c>
      <c r="AD215" t="s">
        <v>8428</v>
      </c>
      <c r="AG215" s="330">
        <v>0.58333333333333337</v>
      </c>
      <c r="AH215" t="s">
        <v>1419</v>
      </c>
    </row>
    <row r="216" spans="1:34" x14ac:dyDescent="0.25">
      <c r="A216" s="211" t="s">
        <v>11582</v>
      </c>
      <c r="B216" s="6" t="s">
        <v>15141</v>
      </c>
      <c r="C216" s="276" t="str">
        <f t="shared" si="12"/>
        <v>READINGS_TT1_M2013-5_2013-8</v>
      </c>
      <c r="E216" s="303" t="str">
        <f t="shared" si="13"/>
        <v>TT1_Data.zip</v>
      </c>
      <c r="F216" s="214" t="s">
        <v>15126</v>
      </c>
      <c r="G216" s="314">
        <v>41399</v>
      </c>
      <c r="H216" s="281">
        <f t="shared" si="11"/>
        <v>41399</v>
      </c>
      <c r="I216" s="315">
        <v>41501</v>
      </c>
      <c r="J216" s="211" t="s">
        <v>11788</v>
      </c>
      <c r="K216" s="24" t="s">
        <v>8639</v>
      </c>
      <c r="L216" s="211" t="s">
        <v>11787</v>
      </c>
      <c r="M216" s="211"/>
      <c r="N216" s="217">
        <v>41435</v>
      </c>
      <c r="O216" s="217">
        <v>41435</v>
      </c>
      <c r="R216" t="s">
        <v>1005</v>
      </c>
      <c r="V216">
        <v>172</v>
      </c>
      <c r="W216" t="s">
        <v>8428</v>
      </c>
      <c r="Y216" t="s">
        <v>11237</v>
      </c>
      <c r="Z216" t="s">
        <v>11283</v>
      </c>
      <c r="AA216" s="6" t="s">
        <v>15145</v>
      </c>
      <c r="AB216" t="s">
        <v>11272</v>
      </c>
      <c r="AC216">
        <v>2.5000000000000001E-2</v>
      </c>
      <c r="AD216" t="s">
        <v>8428</v>
      </c>
      <c r="AG216" s="330">
        <v>0.75</v>
      </c>
      <c r="AH216" t="s">
        <v>1419</v>
      </c>
    </row>
    <row r="217" spans="1:34" x14ac:dyDescent="0.25">
      <c r="A217" s="211" t="s">
        <v>11582</v>
      </c>
      <c r="B217" s="6" t="s">
        <v>15141</v>
      </c>
      <c r="C217" s="276" t="str">
        <f t="shared" si="12"/>
        <v>READINGS_TT1_M2013-5_2013-8</v>
      </c>
      <c r="E217" s="303" t="str">
        <f t="shared" si="13"/>
        <v>TT1_Data.zip</v>
      </c>
      <c r="F217" s="214" t="s">
        <v>15126</v>
      </c>
      <c r="G217" s="314">
        <v>41399</v>
      </c>
      <c r="H217" s="281">
        <f t="shared" si="11"/>
        <v>41399</v>
      </c>
      <c r="I217" s="315">
        <v>41501</v>
      </c>
      <c r="J217" s="211" t="s">
        <v>11788</v>
      </c>
      <c r="K217" s="24" t="s">
        <v>8639</v>
      </c>
      <c r="L217" s="211" t="s">
        <v>11787</v>
      </c>
      <c r="M217" s="211"/>
      <c r="N217" s="217">
        <v>41435</v>
      </c>
      <c r="O217" s="217">
        <v>41435</v>
      </c>
      <c r="R217" t="s">
        <v>1005</v>
      </c>
      <c r="V217">
        <v>173</v>
      </c>
      <c r="W217" t="s">
        <v>8428</v>
      </c>
      <c r="Y217" t="s">
        <v>11237</v>
      </c>
      <c r="Z217" t="s">
        <v>11283</v>
      </c>
      <c r="AA217" s="6" t="s">
        <v>15145</v>
      </c>
      <c r="AB217" t="s">
        <v>11272</v>
      </c>
      <c r="AC217">
        <v>2.5000000000000001E-2</v>
      </c>
      <c r="AD217" t="s">
        <v>8428</v>
      </c>
      <c r="AG217" s="330">
        <v>0.91666666666666663</v>
      </c>
      <c r="AH217" t="s">
        <v>1419</v>
      </c>
    </row>
    <row r="218" spans="1:34" x14ac:dyDescent="0.25">
      <c r="A218" s="211" t="s">
        <v>11582</v>
      </c>
      <c r="B218" s="6" t="s">
        <v>15141</v>
      </c>
      <c r="C218" s="276" t="str">
        <f t="shared" si="12"/>
        <v>READINGS_TT1_M2013-5_2013-8</v>
      </c>
      <c r="E218" s="303" t="str">
        <f t="shared" si="13"/>
        <v>TT1_Data.zip</v>
      </c>
      <c r="F218" s="214" t="s">
        <v>15126</v>
      </c>
      <c r="G218" s="314">
        <v>41399</v>
      </c>
      <c r="H218" s="281">
        <f t="shared" si="11"/>
        <v>41399</v>
      </c>
      <c r="I218" s="315">
        <v>41501</v>
      </c>
      <c r="J218" s="211" t="s">
        <v>11788</v>
      </c>
      <c r="K218" s="24" t="s">
        <v>8639</v>
      </c>
      <c r="L218" s="211" t="s">
        <v>11787</v>
      </c>
      <c r="M218" s="211"/>
      <c r="N218" s="217">
        <v>41436</v>
      </c>
      <c r="O218" s="217">
        <v>41436</v>
      </c>
      <c r="R218" t="s">
        <v>1005</v>
      </c>
      <c r="V218">
        <v>171</v>
      </c>
      <c r="W218" t="s">
        <v>8428</v>
      </c>
      <c r="Y218" t="s">
        <v>11237</v>
      </c>
      <c r="Z218" t="s">
        <v>11283</v>
      </c>
      <c r="AA218" s="6" t="s">
        <v>15145</v>
      </c>
      <c r="AB218" t="s">
        <v>11272</v>
      </c>
      <c r="AC218">
        <v>2.5000000000000001E-2</v>
      </c>
      <c r="AD218" t="s">
        <v>8428</v>
      </c>
      <c r="AG218" s="330">
        <v>8.3333333333333329E-2</v>
      </c>
      <c r="AH218" t="s">
        <v>1419</v>
      </c>
    </row>
    <row r="219" spans="1:34" x14ac:dyDescent="0.25">
      <c r="A219" s="211" t="s">
        <v>11582</v>
      </c>
      <c r="B219" s="6" t="s">
        <v>15141</v>
      </c>
      <c r="C219" s="276" t="str">
        <f t="shared" si="12"/>
        <v>READINGS_TT1_M2013-5_2013-8</v>
      </c>
      <c r="E219" s="303" t="str">
        <f t="shared" si="13"/>
        <v>TT1_Data.zip</v>
      </c>
      <c r="F219" s="214" t="s">
        <v>15126</v>
      </c>
      <c r="G219" s="314">
        <v>41399</v>
      </c>
      <c r="H219" s="281">
        <f t="shared" si="11"/>
        <v>41399</v>
      </c>
      <c r="I219" s="315">
        <v>41501</v>
      </c>
      <c r="J219" s="211" t="s">
        <v>11788</v>
      </c>
      <c r="K219" s="24" t="s">
        <v>8639</v>
      </c>
      <c r="L219" s="211" t="s">
        <v>11787</v>
      </c>
      <c r="M219" s="211"/>
      <c r="N219" s="217">
        <v>41436</v>
      </c>
      <c r="O219" s="217">
        <v>41436</v>
      </c>
      <c r="R219" t="s">
        <v>1005</v>
      </c>
      <c r="V219">
        <v>171</v>
      </c>
      <c r="W219" t="s">
        <v>8428</v>
      </c>
      <c r="Y219" t="s">
        <v>11237</v>
      </c>
      <c r="Z219" t="s">
        <v>11283</v>
      </c>
      <c r="AA219" s="6" t="s">
        <v>15145</v>
      </c>
      <c r="AB219" t="s">
        <v>11272</v>
      </c>
      <c r="AC219">
        <v>2.5000000000000001E-2</v>
      </c>
      <c r="AD219" t="s">
        <v>8428</v>
      </c>
      <c r="AG219" s="330">
        <v>0.25</v>
      </c>
      <c r="AH219" t="s">
        <v>1419</v>
      </c>
    </row>
    <row r="220" spans="1:34" x14ac:dyDescent="0.25">
      <c r="A220" s="211" t="s">
        <v>11582</v>
      </c>
      <c r="B220" s="6" t="s">
        <v>15141</v>
      </c>
      <c r="C220" s="276" t="str">
        <f t="shared" si="12"/>
        <v>READINGS_TT1_M2013-5_2013-8</v>
      </c>
      <c r="E220" s="303" t="str">
        <f t="shared" si="13"/>
        <v>TT1_Data.zip</v>
      </c>
      <c r="F220" s="214" t="s">
        <v>15126</v>
      </c>
      <c r="G220" s="314">
        <v>41399</v>
      </c>
      <c r="H220" s="281">
        <f t="shared" si="11"/>
        <v>41399</v>
      </c>
      <c r="I220" s="315">
        <v>41501</v>
      </c>
      <c r="J220" s="211" t="s">
        <v>11788</v>
      </c>
      <c r="K220" s="24" t="s">
        <v>8639</v>
      </c>
      <c r="L220" s="211" t="s">
        <v>11787</v>
      </c>
      <c r="M220" s="211"/>
      <c r="N220" s="217">
        <v>41436</v>
      </c>
      <c r="O220" s="217">
        <v>41436</v>
      </c>
      <c r="R220" t="s">
        <v>1005</v>
      </c>
      <c r="V220">
        <v>171</v>
      </c>
      <c r="W220" t="s">
        <v>8428</v>
      </c>
      <c r="Y220" t="s">
        <v>11237</v>
      </c>
      <c r="Z220" t="s">
        <v>11283</v>
      </c>
      <c r="AA220" s="6" t="s">
        <v>15145</v>
      </c>
      <c r="AB220" t="s">
        <v>11272</v>
      </c>
      <c r="AC220">
        <v>2.5000000000000001E-2</v>
      </c>
      <c r="AD220" t="s">
        <v>8428</v>
      </c>
      <c r="AG220" s="330">
        <v>0.41666666666666669</v>
      </c>
      <c r="AH220" t="s">
        <v>1419</v>
      </c>
    </row>
    <row r="221" spans="1:34" x14ac:dyDescent="0.25">
      <c r="A221" s="211" t="s">
        <v>11582</v>
      </c>
      <c r="B221" s="6" t="s">
        <v>15141</v>
      </c>
      <c r="C221" s="276" t="str">
        <f t="shared" si="12"/>
        <v>READINGS_TT1_M2013-5_2013-8</v>
      </c>
      <c r="E221" s="303" t="str">
        <f t="shared" si="13"/>
        <v>TT1_Data.zip</v>
      </c>
      <c r="F221" s="214" t="s">
        <v>15126</v>
      </c>
      <c r="G221" s="314">
        <v>41399</v>
      </c>
      <c r="H221" s="281">
        <f t="shared" si="11"/>
        <v>41399</v>
      </c>
      <c r="I221" s="315">
        <v>41501</v>
      </c>
      <c r="J221" s="211" t="s">
        <v>11788</v>
      </c>
      <c r="K221" s="24" t="s">
        <v>8639</v>
      </c>
      <c r="L221" s="211" t="s">
        <v>11787</v>
      </c>
      <c r="M221" s="211"/>
      <c r="N221" s="217">
        <v>41436</v>
      </c>
      <c r="O221" s="217">
        <v>41436</v>
      </c>
      <c r="R221" t="s">
        <v>1005</v>
      </c>
      <c r="V221">
        <v>173</v>
      </c>
      <c r="W221" t="s">
        <v>8428</v>
      </c>
      <c r="Y221" t="s">
        <v>11237</v>
      </c>
      <c r="Z221" t="s">
        <v>11283</v>
      </c>
      <c r="AA221" s="6" t="s">
        <v>15145</v>
      </c>
      <c r="AB221" t="s">
        <v>11272</v>
      </c>
      <c r="AC221">
        <v>2.5000000000000001E-2</v>
      </c>
      <c r="AD221" t="s">
        <v>8428</v>
      </c>
      <c r="AG221" s="330">
        <v>0.58333333333333337</v>
      </c>
      <c r="AH221" t="s">
        <v>1419</v>
      </c>
    </row>
    <row r="222" spans="1:34" x14ac:dyDescent="0.25">
      <c r="A222" s="211" t="s">
        <v>11582</v>
      </c>
      <c r="B222" s="6" t="s">
        <v>15141</v>
      </c>
      <c r="C222" s="276" t="str">
        <f t="shared" si="12"/>
        <v>READINGS_TT1_M2013-5_2013-8</v>
      </c>
      <c r="E222" s="303" t="str">
        <f t="shared" si="13"/>
        <v>TT1_Data.zip</v>
      </c>
      <c r="F222" s="214" t="s">
        <v>15126</v>
      </c>
      <c r="G222" s="314">
        <v>41399</v>
      </c>
      <c r="H222" s="281">
        <f t="shared" si="11"/>
        <v>41399</v>
      </c>
      <c r="I222" s="315">
        <v>41501</v>
      </c>
      <c r="J222" s="211" t="s">
        <v>11788</v>
      </c>
      <c r="K222" s="24" t="s">
        <v>8639</v>
      </c>
      <c r="L222" s="211" t="s">
        <v>11787</v>
      </c>
      <c r="M222" s="211"/>
      <c r="N222" s="217">
        <v>41436</v>
      </c>
      <c r="O222" s="217">
        <v>41436</v>
      </c>
      <c r="R222" t="s">
        <v>1005</v>
      </c>
      <c r="V222">
        <v>169</v>
      </c>
      <c r="W222" t="s">
        <v>8428</v>
      </c>
      <c r="Y222" t="s">
        <v>11237</v>
      </c>
      <c r="Z222" t="s">
        <v>11283</v>
      </c>
      <c r="AA222" s="6" t="s">
        <v>15145</v>
      </c>
      <c r="AB222" t="s">
        <v>11272</v>
      </c>
      <c r="AC222">
        <v>2.5000000000000001E-2</v>
      </c>
      <c r="AD222" t="s">
        <v>8428</v>
      </c>
      <c r="AG222" s="330">
        <v>0.75</v>
      </c>
      <c r="AH222" t="s">
        <v>1419</v>
      </c>
    </row>
    <row r="223" spans="1:34" x14ac:dyDescent="0.25">
      <c r="A223" s="211" t="s">
        <v>11582</v>
      </c>
      <c r="B223" s="6" t="s">
        <v>15141</v>
      </c>
      <c r="C223" s="276" t="str">
        <f t="shared" si="12"/>
        <v>READINGS_TT1_M2013-5_2013-8</v>
      </c>
      <c r="E223" s="303" t="str">
        <f t="shared" si="13"/>
        <v>TT1_Data.zip</v>
      </c>
      <c r="F223" s="214" t="s">
        <v>15126</v>
      </c>
      <c r="G223" s="314">
        <v>41399</v>
      </c>
      <c r="H223" s="281">
        <f t="shared" si="11"/>
        <v>41399</v>
      </c>
      <c r="I223" s="315">
        <v>41501</v>
      </c>
      <c r="J223" s="211" t="s">
        <v>11788</v>
      </c>
      <c r="K223" s="24" t="s">
        <v>8639</v>
      </c>
      <c r="L223" s="211" t="s">
        <v>11787</v>
      </c>
      <c r="M223" s="211"/>
      <c r="N223" s="217">
        <v>41436</v>
      </c>
      <c r="O223" s="217">
        <v>41436</v>
      </c>
      <c r="R223" t="s">
        <v>1005</v>
      </c>
      <c r="V223">
        <v>172</v>
      </c>
      <c r="W223" t="s">
        <v>8428</v>
      </c>
      <c r="Y223" t="s">
        <v>11237</v>
      </c>
      <c r="Z223" t="s">
        <v>11283</v>
      </c>
      <c r="AA223" s="6" t="s">
        <v>15145</v>
      </c>
      <c r="AB223" t="s">
        <v>11272</v>
      </c>
      <c r="AC223">
        <v>2.5000000000000001E-2</v>
      </c>
      <c r="AD223" t="s">
        <v>8428</v>
      </c>
      <c r="AG223" s="330">
        <v>0.91666666666666663</v>
      </c>
      <c r="AH223" t="s">
        <v>1419</v>
      </c>
    </row>
    <row r="224" spans="1:34" x14ac:dyDescent="0.25">
      <c r="A224" s="211" t="s">
        <v>11582</v>
      </c>
      <c r="B224" s="6" t="s">
        <v>15141</v>
      </c>
      <c r="C224" s="276" t="str">
        <f t="shared" si="12"/>
        <v>READINGS_TT1_M2013-5_2013-8</v>
      </c>
      <c r="E224" s="303" t="str">
        <f t="shared" si="13"/>
        <v>TT1_Data.zip</v>
      </c>
      <c r="F224" s="214" t="s">
        <v>15126</v>
      </c>
      <c r="G224" s="314">
        <v>41399</v>
      </c>
      <c r="H224" s="281">
        <f t="shared" si="11"/>
        <v>41399</v>
      </c>
      <c r="I224" s="315">
        <v>41501</v>
      </c>
      <c r="J224" s="211" t="s">
        <v>11788</v>
      </c>
      <c r="K224" s="24" t="s">
        <v>8639</v>
      </c>
      <c r="L224" s="211" t="s">
        <v>11787</v>
      </c>
      <c r="M224" s="211"/>
      <c r="N224" s="217">
        <v>41437</v>
      </c>
      <c r="O224" s="217">
        <v>41437</v>
      </c>
      <c r="R224" t="s">
        <v>1005</v>
      </c>
      <c r="V224">
        <v>176</v>
      </c>
      <c r="W224" t="s">
        <v>8428</v>
      </c>
      <c r="Y224" t="s">
        <v>11237</v>
      </c>
      <c r="Z224" t="s">
        <v>11283</v>
      </c>
      <c r="AA224" s="6" t="s">
        <v>15145</v>
      </c>
      <c r="AB224" t="s">
        <v>11272</v>
      </c>
      <c r="AC224">
        <v>2.5000000000000001E-2</v>
      </c>
      <c r="AD224" t="s">
        <v>8428</v>
      </c>
      <c r="AG224" s="330">
        <v>8.3333333333333329E-2</v>
      </c>
      <c r="AH224" t="s">
        <v>1419</v>
      </c>
    </row>
    <row r="225" spans="1:34" x14ac:dyDescent="0.25">
      <c r="A225" s="211" t="s">
        <v>11582</v>
      </c>
      <c r="B225" s="6" t="s">
        <v>15141</v>
      </c>
      <c r="C225" s="276" t="str">
        <f t="shared" si="12"/>
        <v>READINGS_TT1_M2013-5_2013-8</v>
      </c>
      <c r="E225" s="303" t="str">
        <f t="shared" si="13"/>
        <v>TT1_Data.zip</v>
      </c>
      <c r="F225" s="214" t="s">
        <v>15126</v>
      </c>
      <c r="G225" s="314">
        <v>41399</v>
      </c>
      <c r="H225" s="281">
        <f t="shared" si="11"/>
        <v>41399</v>
      </c>
      <c r="I225" s="315">
        <v>41501</v>
      </c>
      <c r="J225" s="211" t="s">
        <v>11788</v>
      </c>
      <c r="K225" s="24" t="s">
        <v>8639</v>
      </c>
      <c r="L225" s="211" t="s">
        <v>11787</v>
      </c>
      <c r="M225" s="211"/>
      <c r="N225" s="217">
        <v>41437</v>
      </c>
      <c r="O225" s="217">
        <v>41437</v>
      </c>
      <c r="R225" t="s">
        <v>1005</v>
      </c>
      <c r="V225">
        <v>179</v>
      </c>
      <c r="W225" t="s">
        <v>8428</v>
      </c>
      <c r="Y225" t="s">
        <v>11237</v>
      </c>
      <c r="Z225" t="s">
        <v>11283</v>
      </c>
      <c r="AA225" s="6" t="s">
        <v>15145</v>
      </c>
      <c r="AB225" t="s">
        <v>11272</v>
      </c>
      <c r="AC225">
        <v>2.5000000000000001E-2</v>
      </c>
      <c r="AD225" t="s">
        <v>8428</v>
      </c>
      <c r="AG225" s="330">
        <v>0.25</v>
      </c>
      <c r="AH225" t="s">
        <v>1419</v>
      </c>
    </row>
    <row r="226" spans="1:34" x14ac:dyDescent="0.25">
      <c r="A226" s="211" t="s">
        <v>11582</v>
      </c>
      <c r="B226" s="6" t="s">
        <v>15141</v>
      </c>
      <c r="C226" s="276" t="str">
        <f t="shared" si="12"/>
        <v>READINGS_TT1_M2013-5_2013-8</v>
      </c>
      <c r="E226" s="303" t="str">
        <f t="shared" si="13"/>
        <v>TT1_Data.zip</v>
      </c>
      <c r="F226" s="214" t="s">
        <v>15126</v>
      </c>
      <c r="G226" s="314">
        <v>41399</v>
      </c>
      <c r="H226" s="281">
        <f t="shared" si="11"/>
        <v>41399</v>
      </c>
      <c r="I226" s="315">
        <v>41501</v>
      </c>
      <c r="J226" s="211" t="s">
        <v>11788</v>
      </c>
      <c r="K226" s="24" t="s">
        <v>8639</v>
      </c>
      <c r="L226" s="211" t="s">
        <v>11787</v>
      </c>
      <c r="M226" s="211"/>
      <c r="N226" s="217">
        <v>41437</v>
      </c>
      <c r="O226" s="217">
        <v>41437</v>
      </c>
      <c r="R226" t="s">
        <v>1005</v>
      </c>
      <c r="V226">
        <v>180</v>
      </c>
      <c r="W226" t="s">
        <v>8428</v>
      </c>
      <c r="Y226" t="s">
        <v>11237</v>
      </c>
      <c r="Z226" t="s">
        <v>11283</v>
      </c>
      <c r="AA226" s="6" t="s">
        <v>15145</v>
      </c>
      <c r="AB226" t="s">
        <v>11272</v>
      </c>
      <c r="AC226">
        <v>2.5000000000000001E-2</v>
      </c>
      <c r="AD226" t="s">
        <v>8428</v>
      </c>
      <c r="AG226" s="330">
        <v>0.41666666666666669</v>
      </c>
      <c r="AH226" t="s">
        <v>1419</v>
      </c>
    </row>
    <row r="227" spans="1:34" x14ac:dyDescent="0.25">
      <c r="A227" s="211" t="s">
        <v>11582</v>
      </c>
      <c r="B227" s="6" t="s">
        <v>15141</v>
      </c>
      <c r="C227" s="276" t="str">
        <f t="shared" si="12"/>
        <v>READINGS_TT1_M2013-5_2013-8</v>
      </c>
      <c r="E227" s="303" t="str">
        <f t="shared" si="13"/>
        <v>TT1_Data.zip</v>
      </c>
      <c r="F227" s="214" t="s">
        <v>15126</v>
      </c>
      <c r="G227" s="314">
        <v>41399</v>
      </c>
      <c r="H227" s="281">
        <f t="shared" si="11"/>
        <v>41399</v>
      </c>
      <c r="I227" s="315">
        <v>41501</v>
      </c>
      <c r="J227" s="211" t="s">
        <v>11788</v>
      </c>
      <c r="K227" s="24" t="s">
        <v>8639</v>
      </c>
      <c r="L227" s="211" t="s">
        <v>11787</v>
      </c>
      <c r="M227" s="211"/>
      <c r="N227" s="217">
        <v>41437</v>
      </c>
      <c r="O227" s="217">
        <v>41437</v>
      </c>
      <c r="R227" t="s">
        <v>1005</v>
      </c>
      <c r="V227">
        <v>183</v>
      </c>
      <c r="W227" t="s">
        <v>8428</v>
      </c>
      <c r="Y227" t="s">
        <v>11237</v>
      </c>
      <c r="Z227" t="s">
        <v>11283</v>
      </c>
      <c r="AA227" s="6" t="s">
        <v>15145</v>
      </c>
      <c r="AB227" t="s">
        <v>11272</v>
      </c>
      <c r="AC227">
        <v>2.5000000000000001E-2</v>
      </c>
      <c r="AD227" t="s">
        <v>8428</v>
      </c>
      <c r="AG227" s="330">
        <v>0.58333333333333337</v>
      </c>
      <c r="AH227" t="s">
        <v>1419</v>
      </c>
    </row>
    <row r="228" spans="1:34" x14ac:dyDescent="0.25">
      <c r="A228" s="211" t="s">
        <v>11582</v>
      </c>
      <c r="B228" s="6" t="s">
        <v>15141</v>
      </c>
      <c r="C228" s="276" t="str">
        <f t="shared" si="12"/>
        <v>READINGS_TT1_M2013-5_2013-8</v>
      </c>
      <c r="E228" s="303" t="str">
        <f t="shared" si="13"/>
        <v>TT1_Data.zip</v>
      </c>
      <c r="F228" s="214" t="s">
        <v>15126</v>
      </c>
      <c r="G228" s="314">
        <v>41399</v>
      </c>
      <c r="H228" s="281">
        <f t="shared" si="11"/>
        <v>41399</v>
      </c>
      <c r="I228" s="315">
        <v>41501</v>
      </c>
      <c r="J228" s="211" t="s">
        <v>11788</v>
      </c>
      <c r="K228" s="24" t="s">
        <v>8639</v>
      </c>
      <c r="L228" s="211" t="s">
        <v>11787</v>
      </c>
      <c r="M228" s="211"/>
      <c r="N228" s="217">
        <v>41437</v>
      </c>
      <c r="O228" s="217">
        <v>41437</v>
      </c>
      <c r="R228" t="s">
        <v>1005</v>
      </c>
      <c r="V228">
        <v>184</v>
      </c>
      <c r="W228" t="s">
        <v>8428</v>
      </c>
      <c r="Y228" t="s">
        <v>11237</v>
      </c>
      <c r="Z228" t="s">
        <v>11283</v>
      </c>
      <c r="AA228" s="6" t="s">
        <v>15145</v>
      </c>
      <c r="AB228" t="s">
        <v>11272</v>
      </c>
      <c r="AC228">
        <v>2.5000000000000001E-2</v>
      </c>
      <c r="AD228" t="s">
        <v>8428</v>
      </c>
      <c r="AG228" s="330">
        <v>0.75</v>
      </c>
      <c r="AH228" t="s">
        <v>1419</v>
      </c>
    </row>
    <row r="229" spans="1:34" x14ac:dyDescent="0.25">
      <c r="A229" s="211" t="s">
        <v>11582</v>
      </c>
      <c r="B229" s="6" t="s">
        <v>15141</v>
      </c>
      <c r="C229" s="276" t="str">
        <f t="shared" si="12"/>
        <v>READINGS_TT1_M2013-5_2013-8</v>
      </c>
      <c r="E229" s="303" t="str">
        <f t="shared" si="13"/>
        <v>TT1_Data.zip</v>
      </c>
      <c r="F229" s="214" t="s">
        <v>15126</v>
      </c>
      <c r="G229" s="314">
        <v>41399</v>
      </c>
      <c r="H229" s="281">
        <f t="shared" si="11"/>
        <v>41399</v>
      </c>
      <c r="I229" s="315">
        <v>41501</v>
      </c>
      <c r="J229" s="211" t="s">
        <v>11788</v>
      </c>
      <c r="K229" s="24" t="s">
        <v>8639</v>
      </c>
      <c r="L229" s="211" t="s">
        <v>11787</v>
      </c>
      <c r="M229" s="211"/>
      <c r="N229" s="217">
        <v>41437</v>
      </c>
      <c r="O229" s="217">
        <v>41437</v>
      </c>
      <c r="R229" t="s">
        <v>1005</v>
      </c>
      <c r="V229">
        <v>186</v>
      </c>
      <c r="W229" t="s">
        <v>8428</v>
      </c>
      <c r="Y229" t="s">
        <v>11237</v>
      </c>
      <c r="Z229" t="s">
        <v>11283</v>
      </c>
      <c r="AA229" s="6" t="s">
        <v>15145</v>
      </c>
      <c r="AB229" t="s">
        <v>11272</v>
      </c>
      <c r="AC229">
        <v>2.5000000000000001E-2</v>
      </c>
      <c r="AD229" t="s">
        <v>8428</v>
      </c>
      <c r="AG229" s="330">
        <v>0.91666666666666663</v>
      </c>
      <c r="AH229" t="s">
        <v>1419</v>
      </c>
    </row>
    <row r="230" spans="1:34" x14ac:dyDescent="0.25">
      <c r="A230" s="211" t="s">
        <v>11582</v>
      </c>
      <c r="B230" s="6" t="s">
        <v>15141</v>
      </c>
      <c r="C230" s="276" t="str">
        <f t="shared" si="12"/>
        <v>READINGS_TT1_M2013-5_2013-8</v>
      </c>
      <c r="E230" s="303" t="str">
        <f t="shared" si="13"/>
        <v>TT1_Data.zip</v>
      </c>
      <c r="F230" s="214" t="s">
        <v>15126</v>
      </c>
      <c r="G230" s="314">
        <v>41399</v>
      </c>
      <c r="H230" s="281">
        <f t="shared" si="11"/>
        <v>41399</v>
      </c>
      <c r="I230" s="315">
        <v>41501</v>
      </c>
      <c r="J230" s="211" t="s">
        <v>11788</v>
      </c>
      <c r="K230" s="24" t="s">
        <v>8639</v>
      </c>
      <c r="L230" s="211" t="s">
        <v>11787</v>
      </c>
      <c r="M230" s="211"/>
      <c r="N230" s="217">
        <v>41438</v>
      </c>
      <c r="O230" s="217">
        <v>41438</v>
      </c>
      <c r="R230" t="s">
        <v>1005</v>
      </c>
      <c r="V230">
        <v>186</v>
      </c>
      <c r="W230" t="s">
        <v>8428</v>
      </c>
      <c r="Y230" t="s">
        <v>11237</v>
      </c>
      <c r="Z230" t="s">
        <v>11283</v>
      </c>
      <c r="AA230" s="6" t="s">
        <v>15145</v>
      </c>
      <c r="AB230" t="s">
        <v>11272</v>
      </c>
      <c r="AC230">
        <v>2.5000000000000001E-2</v>
      </c>
      <c r="AD230" t="s">
        <v>8428</v>
      </c>
      <c r="AG230" s="330">
        <v>8.3333333333333329E-2</v>
      </c>
      <c r="AH230" t="s">
        <v>1419</v>
      </c>
    </row>
    <row r="231" spans="1:34" x14ac:dyDescent="0.25">
      <c r="A231" s="211" t="s">
        <v>11582</v>
      </c>
      <c r="B231" s="6" t="s">
        <v>15141</v>
      </c>
      <c r="C231" s="276" t="str">
        <f t="shared" si="12"/>
        <v>READINGS_TT1_M2013-5_2013-8</v>
      </c>
      <c r="E231" s="303" t="str">
        <f t="shared" si="13"/>
        <v>TT1_Data.zip</v>
      </c>
      <c r="F231" s="214" t="s">
        <v>15126</v>
      </c>
      <c r="G231" s="314">
        <v>41399</v>
      </c>
      <c r="H231" s="281">
        <f t="shared" si="11"/>
        <v>41399</v>
      </c>
      <c r="I231" s="315">
        <v>41501</v>
      </c>
      <c r="J231" s="211" t="s">
        <v>11788</v>
      </c>
      <c r="K231" s="24" t="s">
        <v>8639</v>
      </c>
      <c r="L231" s="211" t="s">
        <v>11787</v>
      </c>
      <c r="M231" s="211"/>
      <c r="N231" s="217">
        <v>41438</v>
      </c>
      <c r="O231" s="217">
        <v>41438</v>
      </c>
      <c r="R231" t="s">
        <v>1005</v>
      </c>
      <c r="V231">
        <v>180</v>
      </c>
      <c r="W231" t="s">
        <v>8428</v>
      </c>
      <c r="Y231" t="s">
        <v>11237</v>
      </c>
      <c r="Z231" t="s">
        <v>11283</v>
      </c>
      <c r="AA231" s="6" t="s">
        <v>15145</v>
      </c>
      <c r="AB231" t="s">
        <v>11272</v>
      </c>
      <c r="AC231">
        <v>2.5000000000000001E-2</v>
      </c>
      <c r="AD231" t="s">
        <v>8428</v>
      </c>
      <c r="AG231" s="330">
        <v>0.25</v>
      </c>
      <c r="AH231" t="s">
        <v>1419</v>
      </c>
    </row>
    <row r="232" spans="1:34" x14ac:dyDescent="0.25">
      <c r="A232" s="211" t="s">
        <v>11582</v>
      </c>
      <c r="B232" s="6" t="s">
        <v>15141</v>
      </c>
      <c r="C232" s="276" t="str">
        <f t="shared" si="12"/>
        <v>READINGS_TT1_M2013-5_2013-8</v>
      </c>
      <c r="E232" s="303" t="str">
        <f t="shared" si="13"/>
        <v>TT1_Data.zip</v>
      </c>
      <c r="F232" s="214" t="s">
        <v>15126</v>
      </c>
      <c r="G232" s="314">
        <v>41399</v>
      </c>
      <c r="H232" s="281">
        <f t="shared" si="11"/>
        <v>41399</v>
      </c>
      <c r="I232" s="315">
        <v>41501</v>
      </c>
      <c r="J232" s="211" t="s">
        <v>11788</v>
      </c>
      <c r="K232" s="24" t="s">
        <v>8639</v>
      </c>
      <c r="L232" s="211" t="s">
        <v>11787</v>
      </c>
      <c r="M232" s="211"/>
      <c r="N232" s="217">
        <v>41438</v>
      </c>
      <c r="O232" s="217">
        <v>41438</v>
      </c>
      <c r="R232" t="s">
        <v>1005</v>
      </c>
      <c r="V232">
        <v>136</v>
      </c>
      <c r="W232" t="s">
        <v>8428</v>
      </c>
      <c r="Y232" t="s">
        <v>11237</v>
      </c>
      <c r="Z232" t="s">
        <v>11283</v>
      </c>
      <c r="AA232" s="6" t="s">
        <v>15145</v>
      </c>
      <c r="AB232" t="s">
        <v>11272</v>
      </c>
      <c r="AC232">
        <v>2.5000000000000001E-2</v>
      </c>
      <c r="AD232" t="s">
        <v>8428</v>
      </c>
      <c r="AG232" s="330">
        <v>0.41666666666666669</v>
      </c>
      <c r="AH232" t="s">
        <v>1419</v>
      </c>
    </row>
    <row r="233" spans="1:34" x14ac:dyDescent="0.25">
      <c r="A233" s="211" t="s">
        <v>11582</v>
      </c>
      <c r="B233" s="6" t="s">
        <v>15141</v>
      </c>
      <c r="C233" s="276" t="str">
        <f t="shared" si="12"/>
        <v>READINGS_TT1_M2013-5_2013-8</v>
      </c>
      <c r="E233" s="303" t="str">
        <f t="shared" si="13"/>
        <v>TT1_Data.zip</v>
      </c>
      <c r="F233" s="214" t="s">
        <v>15126</v>
      </c>
      <c r="G233" s="314">
        <v>41399</v>
      </c>
      <c r="H233" s="281">
        <f t="shared" si="11"/>
        <v>41399</v>
      </c>
      <c r="I233" s="315">
        <v>41501</v>
      </c>
      <c r="J233" s="211" t="s">
        <v>11788</v>
      </c>
      <c r="K233" s="24" t="s">
        <v>8639</v>
      </c>
      <c r="L233" s="211" t="s">
        <v>11787</v>
      </c>
      <c r="M233" s="211"/>
      <c r="N233" s="217">
        <v>41438</v>
      </c>
      <c r="O233" s="217">
        <v>41438</v>
      </c>
      <c r="R233" t="s">
        <v>1005</v>
      </c>
      <c r="V233">
        <v>97</v>
      </c>
      <c r="W233" t="s">
        <v>8428</v>
      </c>
      <c r="Y233" t="s">
        <v>11237</v>
      </c>
      <c r="Z233" t="s">
        <v>11283</v>
      </c>
      <c r="AA233" s="6" t="s">
        <v>15145</v>
      </c>
      <c r="AB233" t="s">
        <v>11272</v>
      </c>
      <c r="AC233">
        <v>2.5000000000000001E-2</v>
      </c>
      <c r="AD233" t="s">
        <v>8428</v>
      </c>
      <c r="AG233" s="330">
        <v>0.58333333333333337</v>
      </c>
      <c r="AH233" t="s">
        <v>1419</v>
      </c>
    </row>
    <row r="234" spans="1:34" x14ac:dyDescent="0.25">
      <c r="A234" s="211" t="s">
        <v>11582</v>
      </c>
      <c r="B234" s="6" t="s">
        <v>15141</v>
      </c>
      <c r="C234" s="276" t="str">
        <f t="shared" si="12"/>
        <v>READINGS_TT1_M2013-5_2013-8</v>
      </c>
      <c r="E234" s="303" t="str">
        <f t="shared" si="13"/>
        <v>TT1_Data.zip</v>
      </c>
      <c r="F234" s="214" t="s">
        <v>15126</v>
      </c>
      <c r="G234" s="314">
        <v>41399</v>
      </c>
      <c r="H234" s="281">
        <f t="shared" si="11"/>
        <v>41399</v>
      </c>
      <c r="I234" s="315">
        <v>41501</v>
      </c>
      <c r="J234" s="211" t="s">
        <v>11788</v>
      </c>
      <c r="K234" s="24" t="s">
        <v>8639</v>
      </c>
      <c r="L234" s="211" t="s">
        <v>11787</v>
      </c>
      <c r="M234" s="211"/>
      <c r="N234" s="217">
        <v>41438</v>
      </c>
      <c r="O234" s="217">
        <v>41438</v>
      </c>
      <c r="R234" t="s">
        <v>1005</v>
      </c>
      <c r="V234">
        <v>109</v>
      </c>
      <c r="W234" t="s">
        <v>8428</v>
      </c>
      <c r="Y234" t="s">
        <v>11237</v>
      </c>
      <c r="Z234" t="s">
        <v>11283</v>
      </c>
      <c r="AA234" s="6" t="s">
        <v>15145</v>
      </c>
      <c r="AB234" t="s">
        <v>11272</v>
      </c>
      <c r="AC234">
        <v>2.5000000000000001E-2</v>
      </c>
      <c r="AD234" t="s">
        <v>8428</v>
      </c>
      <c r="AG234" s="330">
        <v>0.75</v>
      </c>
      <c r="AH234" t="s">
        <v>1419</v>
      </c>
    </row>
    <row r="235" spans="1:34" x14ac:dyDescent="0.25">
      <c r="A235" s="211" t="s">
        <v>11582</v>
      </c>
      <c r="B235" s="6" t="s">
        <v>15141</v>
      </c>
      <c r="C235" s="276" t="str">
        <f t="shared" si="12"/>
        <v>READINGS_TT1_M2013-5_2013-8</v>
      </c>
      <c r="E235" s="303" t="str">
        <f t="shared" si="13"/>
        <v>TT1_Data.zip</v>
      </c>
      <c r="F235" s="214" t="s">
        <v>15126</v>
      </c>
      <c r="G235" s="314">
        <v>41399</v>
      </c>
      <c r="H235" s="281">
        <f t="shared" si="11"/>
        <v>41399</v>
      </c>
      <c r="I235" s="315">
        <v>41501</v>
      </c>
      <c r="J235" s="211" t="s">
        <v>11788</v>
      </c>
      <c r="K235" s="24" t="s">
        <v>8639</v>
      </c>
      <c r="L235" s="211" t="s">
        <v>11787</v>
      </c>
      <c r="M235" s="211"/>
      <c r="N235" s="217">
        <v>41438</v>
      </c>
      <c r="O235" s="217">
        <v>41438</v>
      </c>
      <c r="R235" t="s">
        <v>1005</v>
      </c>
      <c r="V235">
        <v>89</v>
      </c>
      <c r="W235" t="s">
        <v>8428</v>
      </c>
      <c r="Y235" t="s">
        <v>11237</v>
      </c>
      <c r="Z235" t="s">
        <v>11283</v>
      </c>
      <c r="AA235" s="6" t="s">
        <v>15145</v>
      </c>
      <c r="AB235" t="s">
        <v>11272</v>
      </c>
      <c r="AC235">
        <v>2.5000000000000001E-2</v>
      </c>
      <c r="AD235" t="s">
        <v>8428</v>
      </c>
      <c r="AG235" s="330">
        <v>0.91666666666666663</v>
      </c>
      <c r="AH235" t="s">
        <v>1419</v>
      </c>
    </row>
    <row r="236" spans="1:34" x14ac:dyDescent="0.25">
      <c r="A236" s="211" t="s">
        <v>11582</v>
      </c>
      <c r="B236" s="6" t="s">
        <v>15141</v>
      </c>
      <c r="C236" s="276" t="str">
        <f t="shared" si="12"/>
        <v>READINGS_TT1_M2013-5_2013-8</v>
      </c>
      <c r="E236" s="303" t="str">
        <f t="shared" si="13"/>
        <v>TT1_Data.zip</v>
      </c>
      <c r="F236" s="214" t="s">
        <v>15126</v>
      </c>
      <c r="G236" s="314">
        <v>41399</v>
      </c>
      <c r="H236" s="281">
        <f t="shared" si="11"/>
        <v>41399</v>
      </c>
      <c r="I236" s="315">
        <v>41501</v>
      </c>
      <c r="J236" s="211" t="s">
        <v>11788</v>
      </c>
      <c r="K236" s="24" t="s">
        <v>8639</v>
      </c>
      <c r="L236" s="211" t="s">
        <v>11787</v>
      </c>
      <c r="M236" s="211"/>
      <c r="N236" s="217">
        <v>41439</v>
      </c>
      <c r="O236" s="217">
        <v>41439</v>
      </c>
      <c r="R236" t="s">
        <v>1005</v>
      </c>
      <c r="V236">
        <v>86</v>
      </c>
      <c r="W236" t="s">
        <v>8428</v>
      </c>
      <c r="Y236" t="s">
        <v>11237</v>
      </c>
      <c r="Z236" t="s">
        <v>11283</v>
      </c>
      <c r="AA236" s="6" t="s">
        <v>15145</v>
      </c>
      <c r="AB236" t="s">
        <v>11272</v>
      </c>
      <c r="AC236">
        <v>2.5000000000000001E-2</v>
      </c>
      <c r="AD236" t="s">
        <v>8428</v>
      </c>
      <c r="AG236" s="330">
        <v>8.3333333333333329E-2</v>
      </c>
      <c r="AH236" t="s">
        <v>1419</v>
      </c>
    </row>
    <row r="237" spans="1:34" x14ac:dyDescent="0.25">
      <c r="A237" s="211" t="s">
        <v>11582</v>
      </c>
      <c r="B237" s="6" t="s">
        <v>15141</v>
      </c>
      <c r="C237" s="276" t="str">
        <f t="shared" si="12"/>
        <v>READINGS_TT1_M2013-5_2013-8</v>
      </c>
      <c r="E237" s="303" t="str">
        <f t="shared" si="13"/>
        <v>TT1_Data.zip</v>
      </c>
      <c r="F237" s="214" t="s">
        <v>15126</v>
      </c>
      <c r="G237" s="314">
        <v>41399</v>
      </c>
      <c r="H237" s="281">
        <f t="shared" si="11"/>
        <v>41399</v>
      </c>
      <c r="I237" s="315">
        <v>41501</v>
      </c>
      <c r="J237" s="211" t="s">
        <v>11788</v>
      </c>
      <c r="K237" s="24" t="s">
        <v>8639</v>
      </c>
      <c r="L237" s="211" t="s">
        <v>11787</v>
      </c>
      <c r="M237" s="211"/>
      <c r="N237" s="217">
        <v>41439</v>
      </c>
      <c r="O237" s="217">
        <v>41439</v>
      </c>
      <c r="R237" t="s">
        <v>1005</v>
      </c>
      <c r="V237">
        <v>92</v>
      </c>
      <c r="W237" t="s">
        <v>8428</v>
      </c>
      <c r="Y237" t="s">
        <v>11237</v>
      </c>
      <c r="Z237" t="s">
        <v>11283</v>
      </c>
      <c r="AA237" s="6" t="s">
        <v>15145</v>
      </c>
      <c r="AB237" t="s">
        <v>11272</v>
      </c>
      <c r="AC237">
        <v>2.5000000000000001E-2</v>
      </c>
      <c r="AD237" t="s">
        <v>8428</v>
      </c>
      <c r="AG237" s="330">
        <v>0.25</v>
      </c>
      <c r="AH237" t="s">
        <v>1419</v>
      </c>
    </row>
    <row r="238" spans="1:34" x14ac:dyDescent="0.25">
      <c r="A238" s="211" t="s">
        <v>11582</v>
      </c>
      <c r="B238" s="6" t="s">
        <v>15141</v>
      </c>
      <c r="C238" s="276" t="str">
        <f t="shared" si="12"/>
        <v>READINGS_TT1_M2013-5_2013-8</v>
      </c>
      <c r="E238" s="303" t="str">
        <f t="shared" si="13"/>
        <v>TT1_Data.zip</v>
      </c>
      <c r="F238" s="214" t="s">
        <v>15126</v>
      </c>
      <c r="G238" s="314">
        <v>41399</v>
      </c>
      <c r="H238" s="281">
        <f t="shared" si="11"/>
        <v>41399</v>
      </c>
      <c r="I238" s="315">
        <v>41501</v>
      </c>
      <c r="J238" s="211" t="s">
        <v>11788</v>
      </c>
      <c r="K238" s="24" t="s">
        <v>8639</v>
      </c>
      <c r="L238" s="211" t="s">
        <v>11787</v>
      </c>
      <c r="M238" s="211"/>
      <c r="N238" s="217">
        <v>41439</v>
      </c>
      <c r="O238" s="217">
        <v>41439</v>
      </c>
      <c r="R238" t="s">
        <v>1005</v>
      </c>
      <c r="V238">
        <v>101</v>
      </c>
      <c r="W238" t="s">
        <v>8428</v>
      </c>
      <c r="Y238" t="s">
        <v>11237</v>
      </c>
      <c r="Z238" t="s">
        <v>11283</v>
      </c>
      <c r="AA238" s="6" t="s">
        <v>15145</v>
      </c>
      <c r="AB238" t="s">
        <v>11272</v>
      </c>
      <c r="AC238">
        <v>2.5000000000000001E-2</v>
      </c>
      <c r="AD238" t="s">
        <v>8428</v>
      </c>
      <c r="AG238" s="330">
        <v>0.41666666666666669</v>
      </c>
      <c r="AH238" t="s">
        <v>1419</v>
      </c>
    </row>
    <row r="239" spans="1:34" x14ac:dyDescent="0.25">
      <c r="A239" s="211" t="s">
        <v>11582</v>
      </c>
      <c r="B239" s="6" t="s">
        <v>15141</v>
      </c>
      <c r="C239" s="276" t="str">
        <f t="shared" si="12"/>
        <v>READINGS_TT1_M2013-5_2013-8</v>
      </c>
      <c r="E239" s="303" t="str">
        <f t="shared" si="13"/>
        <v>TT1_Data.zip</v>
      </c>
      <c r="F239" s="214" t="s">
        <v>15126</v>
      </c>
      <c r="G239" s="314">
        <v>41399</v>
      </c>
      <c r="H239" s="281">
        <f t="shared" si="11"/>
        <v>41399</v>
      </c>
      <c r="I239" s="315">
        <v>41501</v>
      </c>
      <c r="J239" s="211" t="s">
        <v>11788</v>
      </c>
      <c r="K239" s="24" t="s">
        <v>8639</v>
      </c>
      <c r="L239" s="211" t="s">
        <v>11787</v>
      </c>
      <c r="M239" s="211"/>
      <c r="N239" s="217">
        <v>41439</v>
      </c>
      <c r="O239" s="217">
        <v>41439</v>
      </c>
      <c r="R239" t="s">
        <v>1005</v>
      </c>
      <c r="V239">
        <v>101</v>
      </c>
      <c r="W239" t="s">
        <v>8428</v>
      </c>
      <c r="Y239" t="s">
        <v>11237</v>
      </c>
      <c r="Z239" t="s">
        <v>11283</v>
      </c>
      <c r="AA239" s="6" t="s">
        <v>15145</v>
      </c>
      <c r="AB239" t="s">
        <v>11272</v>
      </c>
      <c r="AC239">
        <v>2.5000000000000001E-2</v>
      </c>
      <c r="AD239" t="s">
        <v>8428</v>
      </c>
      <c r="AG239" s="330">
        <v>0.58333333333333337</v>
      </c>
      <c r="AH239" t="s">
        <v>1419</v>
      </c>
    </row>
    <row r="240" spans="1:34" x14ac:dyDescent="0.25">
      <c r="A240" s="211" t="s">
        <v>11582</v>
      </c>
      <c r="B240" s="6" t="s">
        <v>15141</v>
      </c>
      <c r="C240" s="276" t="str">
        <f t="shared" si="12"/>
        <v>READINGS_TT1_M2013-5_2013-8</v>
      </c>
      <c r="E240" s="303" t="str">
        <f t="shared" si="13"/>
        <v>TT1_Data.zip</v>
      </c>
      <c r="F240" s="214" t="s">
        <v>15126</v>
      </c>
      <c r="G240" s="314">
        <v>41399</v>
      </c>
      <c r="H240" s="281">
        <f t="shared" si="11"/>
        <v>41399</v>
      </c>
      <c r="I240" s="315">
        <v>41501</v>
      </c>
      <c r="J240" s="211" t="s">
        <v>11788</v>
      </c>
      <c r="K240" s="24" t="s">
        <v>8639</v>
      </c>
      <c r="L240" s="211" t="s">
        <v>11787</v>
      </c>
      <c r="M240" s="211"/>
      <c r="N240" s="217">
        <v>41439</v>
      </c>
      <c r="O240" s="217">
        <v>41439</v>
      </c>
      <c r="R240" t="s">
        <v>1005</v>
      </c>
      <c r="V240">
        <v>112</v>
      </c>
      <c r="W240" t="s">
        <v>8428</v>
      </c>
      <c r="Y240" t="s">
        <v>11237</v>
      </c>
      <c r="Z240" t="s">
        <v>11283</v>
      </c>
      <c r="AA240" s="6" t="s">
        <v>15145</v>
      </c>
      <c r="AB240" t="s">
        <v>11272</v>
      </c>
      <c r="AC240">
        <v>2.5000000000000001E-2</v>
      </c>
      <c r="AD240" t="s">
        <v>8428</v>
      </c>
      <c r="AG240" s="330">
        <v>0.75</v>
      </c>
      <c r="AH240" t="s">
        <v>1419</v>
      </c>
    </row>
    <row r="241" spans="1:34" x14ac:dyDescent="0.25">
      <c r="A241" s="211" t="s">
        <v>11582</v>
      </c>
      <c r="B241" s="6" t="s">
        <v>15141</v>
      </c>
      <c r="C241" s="276" t="str">
        <f t="shared" si="12"/>
        <v>READINGS_TT1_M2013-5_2013-8</v>
      </c>
      <c r="E241" s="303" t="str">
        <f t="shared" si="13"/>
        <v>TT1_Data.zip</v>
      </c>
      <c r="F241" s="214" t="s">
        <v>15126</v>
      </c>
      <c r="G241" s="314">
        <v>41399</v>
      </c>
      <c r="H241" s="281">
        <f t="shared" si="11"/>
        <v>41399</v>
      </c>
      <c r="I241" s="315">
        <v>41501</v>
      </c>
      <c r="J241" s="211" t="s">
        <v>11788</v>
      </c>
      <c r="K241" s="24" t="s">
        <v>8639</v>
      </c>
      <c r="L241" s="211" t="s">
        <v>11787</v>
      </c>
      <c r="M241" s="211"/>
      <c r="N241" s="217">
        <v>41439</v>
      </c>
      <c r="O241" s="217">
        <v>41439</v>
      </c>
      <c r="R241" t="s">
        <v>1005</v>
      </c>
      <c r="V241">
        <v>122</v>
      </c>
      <c r="W241" t="s">
        <v>8428</v>
      </c>
      <c r="Y241" t="s">
        <v>11237</v>
      </c>
      <c r="Z241" t="s">
        <v>11283</v>
      </c>
      <c r="AA241" s="6" t="s">
        <v>15145</v>
      </c>
      <c r="AB241" t="s">
        <v>11272</v>
      </c>
      <c r="AC241">
        <v>2.5000000000000001E-2</v>
      </c>
      <c r="AD241" t="s">
        <v>8428</v>
      </c>
      <c r="AG241" s="330">
        <v>0.91666666666666663</v>
      </c>
      <c r="AH241" t="s">
        <v>1419</v>
      </c>
    </row>
    <row r="242" spans="1:34" x14ac:dyDescent="0.25">
      <c r="A242" s="211" t="s">
        <v>11582</v>
      </c>
      <c r="B242" s="6" t="s">
        <v>15141</v>
      </c>
      <c r="C242" s="276" t="str">
        <f t="shared" si="12"/>
        <v>READINGS_TT1_M2013-5_2013-8</v>
      </c>
      <c r="E242" s="303" t="str">
        <f t="shared" si="13"/>
        <v>TT1_Data.zip</v>
      </c>
      <c r="F242" s="214" t="s">
        <v>15126</v>
      </c>
      <c r="G242" s="314">
        <v>41399</v>
      </c>
      <c r="H242" s="281">
        <f t="shared" si="11"/>
        <v>41399</v>
      </c>
      <c r="I242" s="315">
        <v>41501</v>
      </c>
      <c r="J242" s="211" t="s">
        <v>11788</v>
      </c>
      <c r="K242" s="24" t="s">
        <v>8639</v>
      </c>
      <c r="L242" s="211" t="s">
        <v>11787</v>
      </c>
      <c r="M242" s="211"/>
      <c r="N242" s="217">
        <v>41440</v>
      </c>
      <c r="O242" s="217">
        <v>41440</v>
      </c>
      <c r="R242" t="s">
        <v>1005</v>
      </c>
      <c r="V242">
        <v>129</v>
      </c>
      <c r="W242" t="s">
        <v>8428</v>
      </c>
      <c r="Y242" t="s">
        <v>11237</v>
      </c>
      <c r="Z242" t="s">
        <v>11283</v>
      </c>
      <c r="AA242" s="6" t="s">
        <v>15145</v>
      </c>
      <c r="AB242" t="s">
        <v>11272</v>
      </c>
      <c r="AC242">
        <v>2.5000000000000001E-2</v>
      </c>
      <c r="AD242" t="s">
        <v>8428</v>
      </c>
      <c r="AG242" s="330">
        <v>8.3333333333333329E-2</v>
      </c>
      <c r="AH242" t="s">
        <v>1419</v>
      </c>
    </row>
    <row r="243" spans="1:34" x14ac:dyDescent="0.25">
      <c r="A243" s="211" t="s">
        <v>11582</v>
      </c>
      <c r="B243" s="6" t="s">
        <v>15141</v>
      </c>
      <c r="C243" s="276" t="str">
        <f t="shared" si="12"/>
        <v>READINGS_TT1_M2013-5_2013-8</v>
      </c>
      <c r="E243" s="303" t="str">
        <f t="shared" si="13"/>
        <v>TT1_Data.zip</v>
      </c>
      <c r="F243" s="214" t="s">
        <v>15126</v>
      </c>
      <c r="G243" s="314">
        <v>41399</v>
      </c>
      <c r="H243" s="281">
        <f t="shared" si="11"/>
        <v>41399</v>
      </c>
      <c r="I243" s="315">
        <v>41501</v>
      </c>
      <c r="J243" s="211" t="s">
        <v>11788</v>
      </c>
      <c r="K243" s="24" t="s">
        <v>8639</v>
      </c>
      <c r="L243" s="211" t="s">
        <v>11787</v>
      </c>
      <c r="M243" s="211"/>
      <c r="N243" s="217">
        <v>41440</v>
      </c>
      <c r="O243" s="217">
        <v>41440</v>
      </c>
      <c r="R243" t="s">
        <v>1005</v>
      </c>
      <c r="V243">
        <v>135</v>
      </c>
      <c r="W243" t="s">
        <v>8428</v>
      </c>
      <c r="Y243" t="s">
        <v>11237</v>
      </c>
      <c r="Z243" t="s">
        <v>11283</v>
      </c>
      <c r="AA243" s="6" t="s">
        <v>15145</v>
      </c>
      <c r="AB243" t="s">
        <v>11272</v>
      </c>
      <c r="AC243">
        <v>2.5000000000000001E-2</v>
      </c>
      <c r="AD243" t="s">
        <v>8428</v>
      </c>
      <c r="AG243" s="330">
        <v>0.25</v>
      </c>
      <c r="AH243" t="s">
        <v>1419</v>
      </c>
    </row>
    <row r="244" spans="1:34" x14ac:dyDescent="0.25">
      <c r="A244" s="211" t="s">
        <v>11582</v>
      </c>
      <c r="B244" s="6" t="s">
        <v>15141</v>
      </c>
      <c r="C244" s="276" t="str">
        <f t="shared" si="12"/>
        <v>READINGS_TT1_M2013-5_2013-8</v>
      </c>
      <c r="E244" s="303" t="str">
        <f t="shared" si="13"/>
        <v>TT1_Data.zip</v>
      </c>
      <c r="F244" s="214" t="s">
        <v>15126</v>
      </c>
      <c r="G244" s="314">
        <v>41399</v>
      </c>
      <c r="H244" s="281">
        <f t="shared" si="11"/>
        <v>41399</v>
      </c>
      <c r="I244" s="315">
        <v>41501</v>
      </c>
      <c r="J244" s="211" t="s">
        <v>11788</v>
      </c>
      <c r="K244" s="24" t="s">
        <v>8639</v>
      </c>
      <c r="L244" s="211" t="s">
        <v>11787</v>
      </c>
      <c r="M244" s="211"/>
      <c r="N244" s="217">
        <v>41440</v>
      </c>
      <c r="O244" s="217">
        <v>41440</v>
      </c>
      <c r="R244" t="s">
        <v>1005</v>
      </c>
      <c r="V244">
        <v>139</v>
      </c>
      <c r="W244" t="s">
        <v>8428</v>
      </c>
      <c r="Y244" t="s">
        <v>11237</v>
      </c>
      <c r="Z244" t="s">
        <v>11283</v>
      </c>
      <c r="AA244" s="6" t="s">
        <v>15145</v>
      </c>
      <c r="AB244" t="s">
        <v>11272</v>
      </c>
      <c r="AC244">
        <v>2.5000000000000001E-2</v>
      </c>
      <c r="AD244" t="s">
        <v>8428</v>
      </c>
      <c r="AG244" s="330">
        <v>0.41666666666666669</v>
      </c>
      <c r="AH244" t="s">
        <v>1419</v>
      </c>
    </row>
    <row r="245" spans="1:34" x14ac:dyDescent="0.25">
      <c r="A245" s="211" t="s">
        <v>11582</v>
      </c>
      <c r="B245" s="6" t="s">
        <v>15141</v>
      </c>
      <c r="C245" s="276" t="str">
        <f t="shared" si="12"/>
        <v>READINGS_TT1_M2013-5_2013-8</v>
      </c>
      <c r="E245" s="303" t="str">
        <f t="shared" si="13"/>
        <v>TT1_Data.zip</v>
      </c>
      <c r="F245" s="214" t="s">
        <v>15126</v>
      </c>
      <c r="G245" s="314">
        <v>41399</v>
      </c>
      <c r="H245" s="281">
        <f t="shared" si="11"/>
        <v>41399</v>
      </c>
      <c r="I245" s="315">
        <v>41501</v>
      </c>
      <c r="J245" s="211" t="s">
        <v>11788</v>
      </c>
      <c r="K245" s="24" t="s">
        <v>8639</v>
      </c>
      <c r="L245" s="211" t="s">
        <v>11787</v>
      </c>
      <c r="M245" s="211"/>
      <c r="N245" s="217">
        <v>41440</v>
      </c>
      <c r="O245" s="217">
        <v>41440</v>
      </c>
      <c r="R245" t="s">
        <v>1005</v>
      </c>
      <c r="V245">
        <v>144</v>
      </c>
      <c r="W245" t="s">
        <v>8428</v>
      </c>
      <c r="Y245" t="s">
        <v>11237</v>
      </c>
      <c r="Z245" t="s">
        <v>11283</v>
      </c>
      <c r="AA245" s="6" t="s">
        <v>15145</v>
      </c>
      <c r="AB245" t="s">
        <v>11272</v>
      </c>
      <c r="AC245">
        <v>2.5000000000000001E-2</v>
      </c>
      <c r="AD245" t="s">
        <v>8428</v>
      </c>
      <c r="AG245" s="330">
        <v>0.58333333333333337</v>
      </c>
      <c r="AH245" t="s">
        <v>1419</v>
      </c>
    </row>
    <row r="246" spans="1:34" x14ac:dyDescent="0.25">
      <c r="A246" s="211" t="s">
        <v>11582</v>
      </c>
      <c r="B246" s="6" t="s">
        <v>15141</v>
      </c>
      <c r="C246" s="276" t="str">
        <f t="shared" si="12"/>
        <v>READINGS_TT1_M2013-5_2013-8</v>
      </c>
      <c r="E246" s="303" t="str">
        <f t="shared" si="13"/>
        <v>TT1_Data.zip</v>
      </c>
      <c r="F246" s="214" t="s">
        <v>15126</v>
      </c>
      <c r="G246" s="314">
        <v>41399</v>
      </c>
      <c r="H246" s="281">
        <f t="shared" si="11"/>
        <v>41399</v>
      </c>
      <c r="I246" s="315">
        <v>41501</v>
      </c>
      <c r="J246" s="211" t="s">
        <v>11788</v>
      </c>
      <c r="K246" s="24" t="s">
        <v>8639</v>
      </c>
      <c r="L246" s="211" t="s">
        <v>11787</v>
      </c>
      <c r="M246" s="211"/>
      <c r="N246" s="217">
        <v>41440</v>
      </c>
      <c r="O246" s="217">
        <v>41440</v>
      </c>
      <c r="R246" t="s">
        <v>1005</v>
      </c>
      <c r="V246">
        <v>147</v>
      </c>
      <c r="W246" t="s">
        <v>8428</v>
      </c>
      <c r="Y246" t="s">
        <v>11237</v>
      </c>
      <c r="Z246" t="s">
        <v>11283</v>
      </c>
      <c r="AA246" s="6" t="s">
        <v>15145</v>
      </c>
      <c r="AB246" t="s">
        <v>11272</v>
      </c>
      <c r="AC246">
        <v>2.5000000000000001E-2</v>
      </c>
      <c r="AD246" t="s">
        <v>8428</v>
      </c>
      <c r="AG246" s="330">
        <v>0.75</v>
      </c>
      <c r="AH246" t="s">
        <v>1419</v>
      </c>
    </row>
    <row r="247" spans="1:34" x14ac:dyDescent="0.25">
      <c r="A247" s="211" t="s">
        <v>11582</v>
      </c>
      <c r="B247" s="6" t="s">
        <v>15141</v>
      </c>
      <c r="C247" s="276" t="str">
        <f t="shared" si="12"/>
        <v>READINGS_TT1_M2013-5_2013-8</v>
      </c>
      <c r="E247" s="303" t="str">
        <f t="shared" si="13"/>
        <v>TT1_Data.zip</v>
      </c>
      <c r="F247" s="214" t="s">
        <v>15126</v>
      </c>
      <c r="G247" s="314">
        <v>41399</v>
      </c>
      <c r="H247" s="281">
        <f t="shared" si="11"/>
        <v>41399</v>
      </c>
      <c r="I247" s="315">
        <v>41501</v>
      </c>
      <c r="J247" s="211" t="s">
        <v>11788</v>
      </c>
      <c r="K247" s="24" t="s">
        <v>8639</v>
      </c>
      <c r="L247" s="211" t="s">
        <v>11787</v>
      </c>
      <c r="M247" s="211"/>
      <c r="N247" s="217">
        <v>41440</v>
      </c>
      <c r="O247" s="217">
        <v>41440</v>
      </c>
      <c r="R247" t="s">
        <v>1005</v>
      </c>
      <c r="V247">
        <v>152</v>
      </c>
      <c r="W247" t="s">
        <v>8428</v>
      </c>
      <c r="Y247" t="s">
        <v>11237</v>
      </c>
      <c r="Z247" t="s">
        <v>11283</v>
      </c>
      <c r="AA247" s="6" t="s">
        <v>15145</v>
      </c>
      <c r="AB247" t="s">
        <v>11272</v>
      </c>
      <c r="AC247">
        <v>2.5000000000000001E-2</v>
      </c>
      <c r="AD247" t="s">
        <v>8428</v>
      </c>
      <c r="AG247" s="330">
        <v>0.91666666666666663</v>
      </c>
      <c r="AH247" t="s">
        <v>1419</v>
      </c>
    </row>
    <row r="248" spans="1:34" x14ac:dyDescent="0.25">
      <c r="A248" s="211" t="s">
        <v>11582</v>
      </c>
      <c r="B248" s="6" t="s">
        <v>15141</v>
      </c>
      <c r="C248" s="276" t="str">
        <f t="shared" si="12"/>
        <v>READINGS_TT1_M2013-5_2013-8</v>
      </c>
      <c r="E248" s="303" t="str">
        <f t="shared" si="13"/>
        <v>TT1_Data.zip</v>
      </c>
      <c r="F248" s="214" t="s">
        <v>15126</v>
      </c>
      <c r="G248" s="314">
        <v>41399</v>
      </c>
      <c r="H248" s="281">
        <f t="shared" si="11"/>
        <v>41399</v>
      </c>
      <c r="I248" s="315">
        <v>41501</v>
      </c>
      <c r="J248" s="211" t="s">
        <v>11788</v>
      </c>
      <c r="K248" s="24" t="s">
        <v>8639</v>
      </c>
      <c r="L248" s="211" t="s">
        <v>11787</v>
      </c>
      <c r="M248" s="211"/>
      <c r="N248" s="217">
        <v>41441</v>
      </c>
      <c r="O248" s="217">
        <v>41441</v>
      </c>
      <c r="R248" t="s">
        <v>1005</v>
      </c>
      <c r="V248">
        <v>158</v>
      </c>
      <c r="W248" t="s">
        <v>8428</v>
      </c>
      <c r="Y248" t="s">
        <v>11237</v>
      </c>
      <c r="Z248" t="s">
        <v>11283</v>
      </c>
      <c r="AA248" s="6" t="s">
        <v>15145</v>
      </c>
      <c r="AB248" t="s">
        <v>11272</v>
      </c>
      <c r="AC248">
        <v>2.5000000000000001E-2</v>
      </c>
      <c r="AD248" t="s">
        <v>8428</v>
      </c>
      <c r="AG248" s="330">
        <v>8.3333333333333329E-2</v>
      </c>
      <c r="AH248" t="s">
        <v>1419</v>
      </c>
    </row>
    <row r="249" spans="1:34" x14ac:dyDescent="0.25">
      <c r="A249" s="211" t="s">
        <v>11582</v>
      </c>
      <c r="B249" s="6" t="s">
        <v>15141</v>
      </c>
      <c r="C249" s="276" t="str">
        <f t="shared" si="12"/>
        <v>READINGS_TT1_M2013-5_2013-8</v>
      </c>
      <c r="E249" s="303" t="str">
        <f t="shared" si="13"/>
        <v>TT1_Data.zip</v>
      </c>
      <c r="F249" s="214" t="s">
        <v>15126</v>
      </c>
      <c r="G249" s="314">
        <v>41399</v>
      </c>
      <c r="H249" s="281">
        <f t="shared" si="11"/>
        <v>41399</v>
      </c>
      <c r="I249" s="315">
        <v>41501</v>
      </c>
      <c r="J249" s="211" t="s">
        <v>11788</v>
      </c>
      <c r="K249" s="24" t="s">
        <v>8639</v>
      </c>
      <c r="L249" s="211" t="s">
        <v>11787</v>
      </c>
      <c r="M249" s="211"/>
      <c r="N249" s="217">
        <v>41441</v>
      </c>
      <c r="O249" s="217">
        <v>41441</v>
      </c>
      <c r="R249" t="s">
        <v>1005</v>
      </c>
      <c r="V249">
        <v>165</v>
      </c>
      <c r="W249" t="s">
        <v>8428</v>
      </c>
      <c r="Y249" t="s">
        <v>11237</v>
      </c>
      <c r="Z249" t="s">
        <v>11283</v>
      </c>
      <c r="AA249" s="6" t="s">
        <v>15145</v>
      </c>
      <c r="AB249" t="s">
        <v>11272</v>
      </c>
      <c r="AC249">
        <v>2.5000000000000001E-2</v>
      </c>
      <c r="AD249" t="s">
        <v>8428</v>
      </c>
      <c r="AG249" s="330">
        <v>0.25</v>
      </c>
      <c r="AH249" t="s">
        <v>1419</v>
      </c>
    </row>
    <row r="250" spans="1:34" x14ac:dyDescent="0.25">
      <c r="A250" s="211" t="s">
        <v>11582</v>
      </c>
      <c r="B250" s="6" t="s">
        <v>15141</v>
      </c>
      <c r="C250" s="276" t="str">
        <f t="shared" si="12"/>
        <v>READINGS_TT1_M2013-5_2013-8</v>
      </c>
      <c r="E250" s="303" t="str">
        <f t="shared" si="13"/>
        <v>TT1_Data.zip</v>
      </c>
      <c r="F250" s="214" t="s">
        <v>15126</v>
      </c>
      <c r="G250" s="314">
        <v>41399</v>
      </c>
      <c r="H250" s="281">
        <f t="shared" si="11"/>
        <v>41399</v>
      </c>
      <c r="I250" s="315">
        <v>41501</v>
      </c>
      <c r="J250" s="211" t="s">
        <v>11788</v>
      </c>
      <c r="K250" s="24" t="s">
        <v>8639</v>
      </c>
      <c r="L250" s="211" t="s">
        <v>11787</v>
      </c>
      <c r="M250" s="211"/>
      <c r="N250" s="217">
        <v>41441</v>
      </c>
      <c r="O250" s="217">
        <v>41441</v>
      </c>
      <c r="R250" t="s">
        <v>1005</v>
      </c>
      <c r="V250">
        <v>168</v>
      </c>
      <c r="W250" t="s">
        <v>8428</v>
      </c>
      <c r="Y250" t="s">
        <v>11237</v>
      </c>
      <c r="Z250" t="s">
        <v>11283</v>
      </c>
      <c r="AA250" s="6" t="s">
        <v>15145</v>
      </c>
      <c r="AB250" t="s">
        <v>11272</v>
      </c>
      <c r="AC250">
        <v>2.5000000000000001E-2</v>
      </c>
      <c r="AD250" t="s">
        <v>8428</v>
      </c>
      <c r="AG250" s="330">
        <v>0.41666666666666669</v>
      </c>
      <c r="AH250" t="s">
        <v>1419</v>
      </c>
    </row>
    <row r="251" spans="1:34" x14ac:dyDescent="0.25">
      <c r="A251" s="211" t="s">
        <v>11582</v>
      </c>
      <c r="B251" s="6" t="s">
        <v>15141</v>
      </c>
      <c r="C251" s="276" t="str">
        <f t="shared" si="12"/>
        <v>READINGS_TT1_M2013-5_2013-8</v>
      </c>
      <c r="E251" s="303" t="str">
        <f t="shared" si="13"/>
        <v>TT1_Data.zip</v>
      </c>
      <c r="F251" s="214" t="s">
        <v>15126</v>
      </c>
      <c r="G251" s="314">
        <v>41399</v>
      </c>
      <c r="H251" s="281">
        <f t="shared" si="11"/>
        <v>41399</v>
      </c>
      <c r="I251" s="315">
        <v>41501</v>
      </c>
      <c r="J251" s="211" t="s">
        <v>11788</v>
      </c>
      <c r="K251" s="24" t="s">
        <v>8639</v>
      </c>
      <c r="L251" s="211" t="s">
        <v>11787</v>
      </c>
      <c r="M251" s="211"/>
      <c r="N251" s="217">
        <v>41441</v>
      </c>
      <c r="O251" s="217">
        <v>41441</v>
      </c>
      <c r="R251" t="s">
        <v>1005</v>
      </c>
      <c r="V251">
        <v>170</v>
      </c>
      <c r="W251" t="s">
        <v>8428</v>
      </c>
      <c r="Y251" t="s">
        <v>11237</v>
      </c>
      <c r="Z251" t="s">
        <v>11283</v>
      </c>
      <c r="AA251" s="6" t="s">
        <v>15145</v>
      </c>
      <c r="AB251" t="s">
        <v>11272</v>
      </c>
      <c r="AC251">
        <v>2.5000000000000001E-2</v>
      </c>
      <c r="AD251" t="s">
        <v>8428</v>
      </c>
      <c r="AG251" s="330">
        <v>0.58333333333333337</v>
      </c>
      <c r="AH251" t="s">
        <v>1419</v>
      </c>
    </row>
    <row r="252" spans="1:34" x14ac:dyDescent="0.25">
      <c r="A252" s="211" t="s">
        <v>11582</v>
      </c>
      <c r="B252" s="6" t="s">
        <v>15141</v>
      </c>
      <c r="C252" s="276" t="str">
        <f t="shared" si="12"/>
        <v>READINGS_TT1_M2013-5_2013-8</v>
      </c>
      <c r="E252" s="303" t="str">
        <f t="shared" si="13"/>
        <v>TT1_Data.zip</v>
      </c>
      <c r="F252" s="214" t="s">
        <v>15126</v>
      </c>
      <c r="G252" s="314">
        <v>41399</v>
      </c>
      <c r="H252" s="281">
        <f t="shared" si="11"/>
        <v>41399</v>
      </c>
      <c r="I252" s="315">
        <v>41501</v>
      </c>
      <c r="J252" s="211" t="s">
        <v>11788</v>
      </c>
      <c r="K252" s="24" t="s">
        <v>8639</v>
      </c>
      <c r="L252" s="211" t="s">
        <v>11787</v>
      </c>
      <c r="M252" s="211"/>
      <c r="N252" s="217">
        <v>41441</v>
      </c>
      <c r="O252" s="217">
        <v>41441</v>
      </c>
      <c r="R252" t="s">
        <v>1005</v>
      </c>
      <c r="V252">
        <v>171</v>
      </c>
      <c r="W252" t="s">
        <v>8428</v>
      </c>
      <c r="Y252" t="s">
        <v>11237</v>
      </c>
      <c r="Z252" t="s">
        <v>11283</v>
      </c>
      <c r="AA252" s="6" t="s">
        <v>15145</v>
      </c>
      <c r="AB252" t="s">
        <v>11272</v>
      </c>
      <c r="AC252">
        <v>2.5000000000000001E-2</v>
      </c>
      <c r="AD252" t="s">
        <v>8428</v>
      </c>
      <c r="AG252" s="330">
        <v>0.75</v>
      </c>
      <c r="AH252" t="s">
        <v>1419</v>
      </c>
    </row>
    <row r="253" spans="1:34" x14ac:dyDescent="0.25">
      <c r="A253" s="211" t="s">
        <v>11582</v>
      </c>
      <c r="B253" s="6" t="s">
        <v>15141</v>
      </c>
      <c r="C253" s="276" t="str">
        <f t="shared" si="12"/>
        <v>READINGS_TT1_M2013-5_2013-8</v>
      </c>
      <c r="E253" s="303" t="str">
        <f t="shared" si="13"/>
        <v>TT1_Data.zip</v>
      </c>
      <c r="F253" s="214" t="s">
        <v>15126</v>
      </c>
      <c r="G253" s="314">
        <v>41399</v>
      </c>
      <c r="H253" s="281">
        <f t="shared" si="11"/>
        <v>41399</v>
      </c>
      <c r="I253" s="315">
        <v>41501</v>
      </c>
      <c r="J253" s="211" t="s">
        <v>11788</v>
      </c>
      <c r="K253" s="24" t="s">
        <v>8639</v>
      </c>
      <c r="L253" s="211" t="s">
        <v>11787</v>
      </c>
      <c r="M253" s="211"/>
      <c r="N253" s="217">
        <v>41441</v>
      </c>
      <c r="O253" s="217">
        <v>41441</v>
      </c>
      <c r="R253" t="s">
        <v>1005</v>
      </c>
      <c r="V253">
        <v>175</v>
      </c>
      <c r="W253" t="s">
        <v>8428</v>
      </c>
      <c r="Y253" t="s">
        <v>11237</v>
      </c>
      <c r="Z253" t="s">
        <v>11283</v>
      </c>
      <c r="AA253" s="6" t="s">
        <v>15145</v>
      </c>
      <c r="AB253" t="s">
        <v>11272</v>
      </c>
      <c r="AC253">
        <v>2.5000000000000001E-2</v>
      </c>
      <c r="AD253" t="s">
        <v>8428</v>
      </c>
      <c r="AG253" s="330">
        <v>0.91666666666666663</v>
      </c>
      <c r="AH253" t="s">
        <v>1419</v>
      </c>
    </row>
    <row r="254" spans="1:34" x14ac:dyDescent="0.25">
      <c r="A254" s="211" t="s">
        <v>11582</v>
      </c>
      <c r="B254" s="6" t="s">
        <v>15141</v>
      </c>
      <c r="C254" s="276" t="str">
        <f t="shared" si="12"/>
        <v>READINGS_TT1_M2013-5_2013-8</v>
      </c>
      <c r="E254" s="303" t="str">
        <f t="shared" si="13"/>
        <v>TT1_Data.zip</v>
      </c>
      <c r="F254" s="214" t="s">
        <v>15126</v>
      </c>
      <c r="G254" s="314">
        <v>41399</v>
      </c>
      <c r="H254" s="281">
        <f t="shared" si="11"/>
        <v>41399</v>
      </c>
      <c r="I254" s="315">
        <v>41501</v>
      </c>
      <c r="J254" s="211" t="s">
        <v>11788</v>
      </c>
      <c r="K254" s="24" t="s">
        <v>8639</v>
      </c>
      <c r="L254" s="211" t="s">
        <v>11787</v>
      </c>
      <c r="M254" s="211"/>
      <c r="N254" s="217">
        <v>41442</v>
      </c>
      <c r="O254" s="217">
        <v>41442</v>
      </c>
      <c r="R254" t="s">
        <v>1005</v>
      </c>
      <c r="V254">
        <v>177</v>
      </c>
      <c r="W254" t="s">
        <v>8428</v>
      </c>
      <c r="Y254" t="s">
        <v>11237</v>
      </c>
      <c r="Z254" t="s">
        <v>11283</v>
      </c>
      <c r="AA254" s="6" t="s">
        <v>15145</v>
      </c>
      <c r="AB254" t="s">
        <v>11272</v>
      </c>
      <c r="AC254">
        <v>2.5000000000000001E-2</v>
      </c>
      <c r="AD254" t="s">
        <v>8428</v>
      </c>
      <c r="AG254" s="330">
        <v>8.3333333333333329E-2</v>
      </c>
      <c r="AH254" t="s">
        <v>1419</v>
      </c>
    </row>
    <row r="255" spans="1:34" x14ac:dyDescent="0.25">
      <c r="A255" s="211" t="s">
        <v>11582</v>
      </c>
      <c r="B255" s="6" t="s">
        <v>15141</v>
      </c>
      <c r="C255" s="276" t="str">
        <f t="shared" si="12"/>
        <v>READINGS_TT1_M2013-5_2013-8</v>
      </c>
      <c r="E255" s="303" t="str">
        <f t="shared" si="13"/>
        <v>TT1_Data.zip</v>
      </c>
      <c r="F255" s="214" t="s">
        <v>15126</v>
      </c>
      <c r="G255" s="314">
        <v>41399</v>
      </c>
      <c r="H255" s="281">
        <f t="shared" si="11"/>
        <v>41399</v>
      </c>
      <c r="I255" s="315">
        <v>41501</v>
      </c>
      <c r="J255" s="211" t="s">
        <v>11788</v>
      </c>
      <c r="K255" s="24" t="s">
        <v>8639</v>
      </c>
      <c r="L255" s="211" t="s">
        <v>11787</v>
      </c>
      <c r="M255" s="211"/>
      <c r="N255" s="217">
        <v>41442</v>
      </c>
      <c r="O255" s="217">
        <v>41442</v>
      </c>
      <c r="R255" t="s">
        <v>1005</v>
      </c>
      <c r="V255">
        <v>179</v>
      </c>
      <c r="W255" t="s">
        <v>8428</v>
      </c>
      <c r="Y255" t="s">
        <v>11237</v>
      </c>
      <c r="Z255" t="s">
        <v>11283</v>
      </c>
      <c r="AA255" s="6" t="s">
        <v>15145</v>
      </c>
      <c r="AB255" t="s">
        <v>11272</v>
      </c>
      <c r="AC255">
        <v>2.5000000000000001E-2</v>
      </c>
      <c r="AD255" t="s">
        <v>8428</v>
      </c>
      <c r="AG255" s="330">
        <v>0.25</v>
      </c>
      <c r="AH255" t="s">
        <v>1419</v>
      </c>
    </row>
    <row r="256" spans="1:34" x14ac:dyDescent="0.25">
      <c r="A256" s="211" t="s">
        <v>11582</v>
      </c>
      <c r="B256" s="6" t="s">
        <v>15141</v>
      </c>
      <c r="C256" s="276" t="str">
        <f t="shared" si="12"/>
        <v>READINGS_TT1_M2013-5_2013-8</v>
      </c>
      <c r="E256" s="303" t="str">
        <f t="shared" si="13"/>
        <v>TT1_Data.zip</v>
      </c>
      <c r="F256" s="214" t="s">
        <v>15126</v>
      </c>
      <c r="G256" s="314">
        <v>41399</v>
      </c>
      <c r="H256" s="281">
        <f t="shared" si="11"/>
        <v>41399</v>
      </c>
      <c r="I256" s="315">
        <v>41501</v>
      </c>
      <c r="J256" s="211" t="s">
        <v>11788</v>
      </c>
      <c r="K256" s="24" t="s">
        <v>8639</v>
      </c>
      <c r="L256" s="211" t="s">
        <v>11787</v>
      </c>
      <c r="M256" s="211"/>
      <c r="N256" s="217">
        <v>41442</v>
      </c>
      <c r="O256" s="217">
        <v>41442</v>
      </c>
      <c r="R256" t="s">
        <v>1005</v>
      </c>
      <c r="V256">
        <v>179</v>
      </c>
      <c r="W256" t="s">
        <v>8428</v>
      </c>
      <c r="Y256" t="s">
        <v>11237</v>
      </c>
      <c r="Z256" t="s">
        <v>11283</v>
      </c>
      <c r="AA256" s="6" t="s">
        <v>15145</v>
      </c>
      <c r="AB256" t="s">
        <v>11272</v>
      </c>
      <c r="AC256">
        <v>2.5000000000000001E-2</v>
      </c>
      <c r="AD256" t="s">
        <v>8428</v>
      </c>
      <c r="AG256" s="330">
        <v>0.41666666666666669</v>
      </c>
      <c r="AH256" t="s">
        <v>1419</v>
      </c>
    </row>
    <row r="257" spans="1:34" x14ac:dyDescent="0.25">
      <c r="A257" s="211" t="s">
        <v>11582</v>
      </c>
      <c r="B257" s="6" t="s">
        <v>15141</v>
      </c>
      <c r="C257" s="276" t="str">
        <f t="shared" si="12"/>
        <v>READINGS_TT1_M2013-5_2013-8</v>
      </c>
      <c r="E257" s="303" t="str">
        <f t="shared" si="13"/>
        <v>TT1_Data.zip</v>
      </c>
      <c r="F257" s="214" t="s">
        <v>15126</v>
      </c>
      <c r="G257" s="314">
        <v>41399</v>
      </c>
      <c r="H257" s="281">
        <f t="shared" si="11"/>
        <v>41399</v>
      </c>
      <c r="I257" s="315">
        <v>41501</v>
      </c>
      <c r="J257" s="211" t="s">
        <v>11788</v>
      </c>
      <c r="K257" s="24" t="s">
        <v>8639</v>
      </c>
      <c r="L257" s="211" t="s">
        <v>11787</v>
      </c>
      <c r="M257" s="211"/>
      <c r="N257" s="217">
        <v>41442</v>
      </c>
      <c r="O257" s="217">
        <v>41442</v>
      </c>
      <c r="R257" t="s">
        <v>1005</v>
      </c>
      <c r="V257">
        <v>181</v>
      </c>
      <c r="W257" t="s">
        <v>8428</v>
      </c>
      <c r="Y257" t="s">
        <v>11237</v>
      </c>
      <c r="Z257" t="s">
        <v>11283</v>
      </c>
      <c r="AA257" s="6" t="s">
        <v>15145</v>
      </c>
      <c r="AB257" t="s">
        <v>11272</v>
      </c>
      <c r="AC257">
        <v>2.5000000000000001E-2</v>
      </c>
      <c r="AD257" t="s">
        <v>8428</v>
      </c>
      <c r="AG257" s="330">
        <v>0.58333333333333337</v>
      </c>
      <c r="AH257" t="s">
        <v>1419</v>
      </c>
    </row>
    <row r="258" spans="1:34" x14ac:dyDescent="0.25">
      <c r="A258" s="211" t="s">
        <v>11582</v>
      </c>
      <c r="B258" s="6" t="s">
        <v>15141</v>
      </c>
      <c r="C258" s="276" t="str">
        <f t="shared" si="12"/>
        <v>READINGS_TT1_M2013-5_2013-8</v>
      </c>
      <c r="E258" s="303" t="str">
        <f t="shared" si="13"/>
        <v>TT1_Data.zip</v>
      </c>
      <c r="F258" s="214" t="s">
        <v>15126</v>
      </c>
      <c r="G258" s="314">
        <v>41399</v>
      </c>
      <c r="H258" s="281">
        <f t="shared" si="11"/>
        <v>41399</v>
      </c>
      <c r="I258" s="315">
        <v>41501</v>
      </c>
      <c r="J258" s="211" t="s">
        <v>11788</v>
      </c>
      <c r="K258" s="24" t="s">
        <v>8639</v>
      </c>
      <c r="L258" s="211" t="s">
        <v>11787</v>
      </c>
      <c r="M258" s="211"/>
      <c r="N258" s="217">
        <v>41442</v>
      </c>
      <c r="O258" s="217">
        <v>41442</v>
      </c>
      <c r="R258" t="s">
        <v>1005</v>
      </c>
      <c r="V258">
        <v>182</v>
      </c>
      <c r="W258" t="s">
        <v>8428</v>
      </c>
      <c r="Y258" t="s">
        <v>11237</v>
      </c>
      <c r="Z258" t="s">
        <v>11283</v>
      </c>
      <c r="AA258" s="6" t="s">
        <v>15145</v>
      </c>
      <c r="AB258" t="s">
        <v>11272</v>
      </c>
      <c r="AC258">
        <v>2.5000000000000001E-2</v>
      </c>
      <c r="AD258" t="s">
        <v>8428</v>
      </c>
      <c r="AG258" s="330">
        <v>0.75</v>
      </c>
      <c r="AH258" t="s">
        <v>1419</v>
      </c>
    </row>
    <row r="259" spans="1:34" x14ac:dyDescent="0.25">
      <c r="A259" s="211" t="s">
        <v>11582</v>
      </c>
      <c r="B259" s="6" t="s">
        <v>15141</v>
      </c>
      <c r="C259" s="276" t="str">
        <f t="shared" si="12"/>
        <v>READINGS_TT1_M2013-5_2013-8</v>
      </c>
      <c r="E259" s="303" t="str">
        <f t="shared" si="13"/>
        <v>TT1_Data.zip</v>
      </c>
      <c r="F259" s="214" t="s">
        <v>15126</v>
      </c>
      <c r="G259" s="314">
        <v>41399</v>
      </c>
      <c r="H259" s="281">
        <f t="shared" ref="H259:H322" si="14">DATE(YEAR(G259),MONTH(G259),DAY(G259))</f>
        <v>41399</v>
      </c>
      <c r="I259" s="315">
        <v>41501</v>
      </c>
      <c r="J259" s="211" t="s">
        <v>11788</v>
      </c>
      <c r="K259" s="24" t="s">
        <v>8639</v>
      </c>
      <c r="L259" s="211" t="s">
        <v>11787</v>
      </c>
      <c r="M259" s="211"/>
      <c r="N259" s="217">
        <v>41442</v>
      </c>
      <c r="O259" s="217">
        <v>41442</v>
      </c>
      <c r="R259" t="s">
        <v>1005</v>
      </c>
      <c r="V259">
        <v>89</v>
      </c>
      <c r="W259" t="s">
        <v>8428</v>
      </c>
      <c r="Y259" t="s">
        <v>11237</v>
      </c>
      <c r="Z259" t="s">
        <v>11283</v>
      </c>
      <c r="AA259" s="6" t="s">
        <v>15145</v>
      </c>
      <c r="AB259" t="s">
        <v>11272</v>
      </c>
      <c r="AC259">
        <v>2.5000000000000001E-2</v>
      </c>
      <c r="AD259" t="s">
        <v>8428</v>
      </c>
      <c r="AG259" s="330">
        <v>0.91666666666666663</v>
      </c>
      <c r="AH259" t="s">
        <v>1419</v>
      </c>
    </row>
    <row r="260" spans="1:34" x14ac:dyDescent="0.25">
      <c r="A260" s="211" t="s">
        <v>11582</v>
      </c>
      <c r="B260" s="6" t="s">
        <v>15141</v>
      </c>
      <c r="C260" s="276" t="str">
        <f t="shared" si="12"/>
        <v>READINGS_TT1_M2013-5_2013-8</v>
      </c>
      <c r="E260" s="303" t="str">
        <f t="shared" si="13"/>
        <v>TT1_Data.zip</v>
      </c>
      <c r="F260" s="214" t="s">
        <v>15126</v>
      </c>
      <c r="G260" s="314">
        <v>41399</v>
      </c>
      <c r="H260" s="281">
        <f t="shared" si="14"/>
        <v>41399</v>
      </c>
      <c r="I260" s="315">
        <v>41501</v>
      </c>
      <c r="J260" s="211" t="s">
        <v>11788</v>
      </c>
      <c r="K260" s="24" t="s">
        <v>8639</v>
      </c>
      <c r="L260" s="211" t="s">
        <v>11787</v>
      </c>
      <c r="M260" s="211"/>
      <c r="N260" s="217">
        <v>41443</v>
      </c>
      <c r="O260" s="217">
        <v>41443</v>
      </c>
      <c r="R260" t="s">
        <v>1005</v>
      </c>
      <c r="V260">
        <v>117</v>
      </c>
      <c r="W260" t="s">
        <v>8428</v>
      </c>
      <c r="Y260" t="s">
        <v>11237</v>
      </c>
      <c r="Z260" t="s">
        <v>11283</v>
      </c>
      <c r="AA260" s="6" t="s">
        <v>15145</v>
      </c>
      <c r="AB260" t="s">
        <v>11272</v>
      </c>
      <c r="AC260">
        <v>2.5000000000000001E-2</v>
      </c>
      <c r="AD260" t="s">
        <v>8428</v>
      </c>
      <c r="AG260" s="330">
        <v>8.3333333333333329E-2</v>
      </c>
      <c r="AH260" t="s">
        <v>1419</v>
      </c>
    </row>
    <row r="261" spans="1:34" x14ac:dyDescent="0.25">
      <c r="A261" s="211" t="s">
        <v>11582</v>
      </c>
      <c r="B261" s="6" t="s">
        <v>15141</v>
      </c>
      <c r="C261" s="276" t="str">
        <f t="shared" si="12"/>
        <v>READINGS_TT1_M2013-5_2013-8</v>
      </c>
      <c r="E261" s="303" t="str">
        <f t="shared" si="13"/>
        <v>TT1_Data.zip</v>
      </c>
      <c r="F261" s="214" t="s">
        <v>15126</v>
      </c>
      <c r="G261" s="314">
        <v>41399</v>
      </c>
      <c r="H261" s="281">
        <f t="shared" si="14"/>
        <v>41399</v>
      </c>
      <c r="I261" s="315">
        <v>41501</v>
      </c>
      <c r="J261" s="211" t="s">
        <v>11788</v>
      </c>
      <c r="K261" s="24" t="s">
        <v>8639</v>
      </c>
      <c r="L261" s="211" t="s">
        <v>11787</v>
      </c>
      <c r="M261" s="211"/>
      <c r="N261" s="217">
        <v>41443</v>
      </c>
      <c r="O261" s="217">
        <v>41443</v>
      </c>
      <c r="R261" t="s">
        <v>1005</v>
      </c>
      <c r="V261">
        <v>139</v>
      </c>
      <c r="W261" t="s">
        <v>8428</v>
      </c>
      <c r="Y261" t="s">
        <v>11237</v>
      </c>
      <c r="Z261" t="s">
        <v>11283</v>
      </c>
      <c r="AA261" s="6" t="s">
        <v>15145</v>
      </c>
      <c r="AB261" t="s">
        <v>11272</v>
      </c>
      <c r="AC261">
        <v>2.5000000000000001E-2</v>
      </c>
      <c r="AD261" t="s">
        <v>8428</v>
      </c>
      <c r="AG261" s="330">
        <v>0.25</v>
      </c>
      <c r="AH261" t="s">
        <v>1419</v>
      </c>
    </row>
    <row r="262" spans="1:34" x14ac:dyDescent="0.25">
      <c r="A262" s="211" t="s">
        <v>11582</v>
      </c>
      <c r="B262" s="6" t="s">
        <v>15141</v>
      </c>
      <c r="C262" s="276" t="str">
        <f t="shared" si="12"/>
        <v>READINGS_TT1_M2013-5_2013-8</v>
      </c>
      <c r="E262" s="303" t="str">
        <f t="shared" si="13"/>
        <v>TT1_Data.zip</v>
      </c>
      <c r="F262" s="214" t="s">
        <v>15126</v>
      </c>
      <c r="G262" s="314">
        <v>41399</v>
      </c>
      <c r="H262" s="281">
        <f t="shared" si="14"/>
        <v>41399</v>
      </c>
      <c r="I262" s="315">
        <v>41501</v>
      </c>
      <c r="J262" s="211" t="s">
        <v>11788</v>
      </c>
      <c r="K262" s="24" t="s">
        <v>8639</v>
      </c>
      <c r="L262" s="211" t="s">
        <v>11787</v>
      </c>
      <c r="M262" s="211"/>
      <c r="N262" s="217">
        <v>41443</v>
      </c>
      <c r="O262" s="217">
        <v>41443</v>
      </c>
      <c r="R262" t="s">
        <v>1005</v>
      </c>
      <c r="V262">
        <v>158</v>
      </c>
      <c r="W262" t="s">
        <v>8428</v>
      </c>
      <c r="Y262" t="s">
        <v>11237</v>
      </c>
      <c r="Z262" t="s">
        <v>11283</v>
      </c>
      <c r="AA262" s="6" t="s">
        <v>15145</v>
      </c>
      <c r="AB262" t="s">
        <v>11272</v>
      </c>
      <c r="AC262">
        <v>2.5000000000000001E-2</v>
      </c>
      <c r="AD262" t="s">
        <v>8428</v>
      </c>
      <c r="AG262" s="330">
        <v>0.41666666666666669</v>
      </c>
      <c r="AH262" t="s">
        <v>1419</v>
      </c>
    </row>
    <row r="263" spans="1:34" x14ac:dyDescent="0.25">
      <c r="A263" s="211" t="s">
        <v>11582</v>
      </c>
      <c r="B263" s="6" t="s">
        <v>15141</v>
      </c>
      <c r="C263" s="276" t="str">
        <f t="shared" si="12"/>
        <v>READINGS_TT1_M2013-5_2013-8</v>
      </c>
      <c r="E263" s="303" t="str">
        <f t="shared" si="13"/>
        <v>TT1_Data.zip</v>
      </c>
      <c r="F263" s="214" t="s">
        <v>15126</v>
      </c>
      <c r="G263" s="314">
        <v>41399</v>
      </c>
      <c r="H263" s="281">
        <f t="shared" si="14"/>
        <v>41399</v>
      </c>
      <c r="I263" s="315">
        <v>41501</v>
      </c>
      <c r="J263" s="211" t="s">
        <v>11788</v>
      </c>
      <c r="K263" s="24" t="s">
        <v>8639</v>
      </c>
      <c r="L263" s="211" t="s">
        <v>11787</v>
      </c>
      <c r="M263" s="211"/>
      <c r="N263" s="217">
        <v>41443</v>
      </c>
      <c r="O263" s="217">
        <v>41443</v>
      </c>
      <c r="R263" t="s">
        <v>1005</v>
      </c>
      <c r="V263">
        <v>116</v>
      </c>
      <c r="W263" t="s">
        <v>8428</v>
      </c>
      <c r="Y263" t="s">
        <v>11237</v>
      </c>
      <c r="Z263" t="s">
        <v>11283</v>
      </c>
      <c r="AA263" s="6" t="s">
        <v>15145</v>
      </c>
      <c r="AB263" t="s">
        <v>11272</v>
      </c>
      <c r="AC263">
        <v>2.5000000000000001E-2</v>
      </c>
      <c r="AD263" t="s">
        <v>8428</v>
      </c>
      <c r="AG263" s="330">
        <v>0.58333333333333337</v>
      </c>
      <c r="AH263" t="s">
        <v>1419</v>
      </c>
    </row>
    <row r="264" spans="1:34" x14ac:dyDescent="0.25">
      <c r="A264" s="211" t="s">
        <v>11582</v>
      </c>
      <c r="B264" s="6" t="s">
        <v>15141</v>
      </c>
      <c r="C264" s="276" t="str">
        <f t="shared" si="12"/>
        <v>READINGS_TT1_M2013-5_2013-8</v>
      </c>
      <c r="E264" s="303" t="str">
        <f t="shared" si="13"/>
        <v>TT1_Data.zip</v>
      </c>
      <c r="F264" s="214" t="s">
        <v>15126</v>
      </c>
      <c r="G264" s="314">
        <v>41399</v>
      </c>
      <c r="H264" s="281">
        <f t="shared" si="14"/>
        <v>41399</v>
      </c>
      <c r="I264" s="315">
        <v>41501</v>
      </c>
      <c r="J264" s="211" t="s">
        <v>11788</v>
      </c>
      <c r="K264" s="24" t="s">
        <v>8639</v>
      </c>
      <c r="L264" s="211" t="s">
        <v>11787</v>
      </c>
      <c r="M264" s="211"/>
      <c r="N264" s="217">
        <v>41443</v>
      </c>
      <c r="O264" s="217">
        <v>41443</v>
      </c>
      <c r="R264" t="s">
        <v>1005</v>
      </c>
      <c r="V264">
        <v>57</v>
      </c>
      <c r="W264" t="s">
        <v>8428</v>
      </c>
      <c r="Y264" t="s">
        <v>11237</v>
      </c>
      <c r="Z264" t="s">
        <v>11283</v>
      </c>
      <c r="AA264" s="6" t="s">
        <v>15145</v>
      </c>
      <c r="AB264" t="s">
        <v>11272</v>
      </c>
      <c r="AC264">
        <v>2.5000000000000001E-2</v>
      </c>
      <c r="AD264" t="s">
        <v>8428</v>
      </c>
      <c r="AG264" s="330">
        <v>0.75</v>
      </c>
      <c r="AH264" t="s">
        <v>1419</v>
      </c>
    </row>
    <row r="265" spans="1:34" x14ac:dyDescent="0.25">
      <c r="A265" s="211" t="s">
        <v>11582</v>
      </c>
      <c r="B265" s="6" t="s">
        <v>15141</v>
      </c>
      <c r="C265" s="276" t="str">
        <f t="shared" si="12"/>
        <v>READINGS_TT1_M2013-5_2013-8</v>
      </c>
      <c r="E265" s="303" t="str">
        <f t="shared" si="13"/>
        <v>TT1_Data.zip</v>
      </c>
      <c r="F265" s="214" t="s">
        <v>15126</v>
      </c>
      <c r="G265" s="314">
        <v>41399</v>
      </c>
      <c r="H265" s="281">
        <f t="shared" si="14"/>
        <v>41399</v>
      </c>
      <c r="I265" s="315">
        <v>41501</v>
      </c>
      <c r="J265" s="211" t="s">
        <v>11788</v>
      </c>
      <c r="K265" s="24" t="s">
        <v>8639</v>
      </c>
      <c r="L265" s="211" t="s">
        <v>11787</v>
      </c>
      <c r="M265" s="211"/>
      <c r="N265" s="217">
        <v>41443</v>
      </c>
      <c r="O265" s="217">
        <v>41443</v>
      </c>
      <c r="R265" t="s">
        <v>1005</v>
      </c>
      <c r="V265">
        <v>56</v>
      </c>
      <c r="W265" t="s">
        <v>8428</v>
      </c>
      <c r="Y265" t="s">
        <v>11237</v>
      </c>
      <c r="Z265" t="s">
        <v>11283</v>
      </c>
      <c r="AA265" s="6" t="s">
        <v>15145</v>
      </c>
      <c r="AB265" t="s">
        <v>11272</v>
      </c>
      <c r="AC265">
        <v>2.5000000000000001E-2</v>
      </c>
      <c r="AD265" t="s">
        <v>8428</v>
      </c>
      <c r="AG265" s="330">
        <v>0.91666666666666663</v>
      </c>
      <c r="AH265" t="s">
        <v>1419</v>
      </c>
    </row>
    <row r="266" spans="1:34" x14ac:dyDescent="0.25">
      <c r="A266" s="211" t="s">
        <v>11582</v>
      </c>
      <c r="B266" s="6" t="s">
        <v>15141</v>
      </c>
      <c r="C266" s="276" t="str">
        <f t="shared" si="12"/>
        <v>READINGS_TT1_M2013-5_2013-8</v>
      </c>
      <c r="E266" s="303" t="str">
        <f t="shared" si="13"/>
        <v>TT1_Data.zip</v>
      </c>
      <c r="F266" s="214" t="s">
        <v>15126</v>
      </c>
      <c r="G266" s="314">
        <v>41399</v>
      </c>
      <c r="H266" s="281">
        <f t="shared" si="14"/>
        <v>41399</v>
      </c>
      <c r="I266" s="315">
        <v>41501</v>
      </c>
      <c r="J266" s="211" t="s">
        <v>11788</v>
      </c>
      <c r="K266" s="24" t="s">
        <v>8639</v>
      </c>
      <c r="L266" s="211" t="s">
        <v>11787</v>
      </c>
      <c r="M266" s="211"/>
      <c r="N266" s="217">
        <v>41444</v>
      </c>
      <c r="O266" s="217">
        <v>41444</v>
      </c>
      <c r="R266" t="s">
        <v>1005</v>
      </c>
      <c r="V266">
        <v>50</v>
      </c>
      <c r="W266" t="s">
        <v>8428</v>
      </c>
      <c r="Y266" t="s">
        <v>11237</v>
      </c>
      <c r="Z266" t="s">
        <v>11283</v>
      </c>
      <c r="AA266" s="6" t="s">
        <v>15145</v>
      </c>
      <c r="AB266" t="s">
        <v>11272</v>
      </c>
      <c r="AC266">
        <v>2.5000000000000001E-2</v>
      </c>
      <c r="AD266" t="s">
        <v>8428</v>
      </c>
      <c r="AG266" s="330">
        <v>8.3333333333333329E-2</v>
      </c>
      <c r="AH266" t="s">
        <v>1419</v>
      </c>
    </row>
    <row r="267" spans="1:34" x14ac:dyDescent="0.25">
      <c r="A267" s="211" t="s">
        <v>11582</v>
      </c>
      <c r="B267" s="6" t="s">
        <v>15141</v>
      </c>
      <c r="C267" s="276" t="str">
        <f t="shared" si="12"/>
        <v>READINGS_TT1_M2013-5_2013-8</v>
      </c>
      <c r="E267" s="303" t="str">
        <f t="shared" si="13"/>
        <v>TT1_Data.zip</v>
      </c>
      <c r="F267" s="214" t="s">
        <v>15126</v>
      </c>
      <c r="G267" s="314">
        <v>41399</v>
      </c>
      <c r="H267" s="281">
        <f t="shared" si="14"/>
        <v>41399</v>
      </c>
      <c r="I267" s="315">
        <v>41501</v>
      </c>
      <c r="J267" s="211" t="s">
        <v>11788</v>
      </c>
      <c r="K267" s="24" t="s">
        <v>8639</v>
      </c>
      <c r="L267" s="211" t="s">
        <v>11787</v>
      </c>
      <c r="M267" s="211"/>
      <c r="N267" s="217">
        <v>41444</v>
      </c>
      <c r="O267" s="217">
        <v>41444</v>
      </c>
      <c r="R267" t="s">
        <v>1005</v>
      </c>
      <c r="V267">
        <v>60</v>
      </c>
      <c r="W267" t="s">
        <v>8428</v>
      </c>
      <c r="Y267" t="s">
        <v>11237</v>
      </c>
      <c r="Z267" t="s">
        <v>11283</v>
      </c>
      <c r="AA267" s="6" t="s">
        <v>15145</v>
      </c>
      <c r="AB267" t="s">
        <v>11272</v>
      </c>
      <c r="AC267">
        <v>2.5000000000000001E-2</v>
      </c>
      <c r="AD267" t="s">
        <v>8428</v>
      </c>
      <c r="AG267" s="330">
        <v>0.25</v>
      </c>
      <c r="AH267" t="s">
        <v>1419</v>
      </c>
    </row>
    <row r="268" spans="1:34" x14ac:dyDescent="0.25">
      <c r="A268" s="211" t="s">
        <v>11582</v>
      </c>
      <c r="B268" s="6" t="s">
        <v>15141</v>
      </c>
      <c r="C268" s="276" t="str">
        <f t="shared" si="12"/>
        <v>READINGS_TT1_M2013-5_2013-8</v>
      </c>
      <c r="E268" s="303" t="str">
        <f t="shared" si="13"/>
        <v>TT1_Data.zip</v>
      </c>
      <c r="F268" s="214" t="s">
        <v>15126</v>
      </c>
      <c r="G268" s="314">
        <v>41399</v>
      </c>
      <c r="H268" s="281">
        <f t="shared" si="14"/>
        <v>41399</v>
      </c>
      <c r="I268" s="315">
        <v>41501</v>
      </c>
      <c r="J268" s="211" t="s">
        <v>11788</v>
      </c>
      <c r="K268" s="24" t="s">
        <v>8639</v>
      </c>
      <c r="L268" s="211" t="s">
        <v>11787</v>
      </c>
      <c r="M268" s="211"/>
      <c r="N268" s="217">
        <v>41444</v>
      </c>
      <c r="O268" s="217">
        <v>41444</v>
      </c>
      <c r="R268" t="s">
        <v>1005</v>
      </c>
      <c r="V268">
        <v>78</v>
      </c>
      <c r="W268" t="s">
        <v>8428</v>
      </c>
      <c r="Y268" t="s">
        <v>11237</v>
      </c>
      <c r="Z268" t="s">
        <v>11283</v>
      </c>
      <c r="AA268" s="6" t="s">
        <v>15145</v>
      </c>
      <c r="AB268" t="s">
        <v>11272</v>
      </c>
      <c r="AC268">
        <v>2.5000000000000001E-2</v>
      </c>
      <c r="AD268" t="s">
        <v>8428</v>
      </c>
      <c r="AG268" s="330">
        <v>0.41666666666666669</v>
      </c>
      <c r="AH268" t="s">
        <v>1419</v>
      </c>
    </row>
    <row r="269" spans="1:34" x14ac:dyDescent="0.25">
      <c r="A269" s="211" t="s">
        <v>11582</v>
      </c>
      <c r="B269" s="6" t="s">
        <v>15141</v>
      </c>
      <c r="C269" s="276" t="str">
        <f t="shared" si="12"/>
        <v>READINGS_TT1_M2013-5_2013-8</v>
      </c>
      <c r="E269" s="303" t="str">
        <f t="shared" si="13"/>
        <v>TT1_Data.zip</v>
      </c>
      <c r="F269" s="214" t="s">
        <v>15126</v>
      </c>
      <c r="G269" s="314">
        <v>41399</v>
      </c>
      <c r="H269" s="281">
        <f t="shared" si="14"/>
        <v>41399</v>
      </c>
      <c r="I269" s="315">
        <v>41501</v>
      </c>
      <c r="J269" s="211" t="s">
        <v>11788</v>
      </c>
      <c r="K269" s="24" t="s">
        <v>8639</v>
      </c>
      <c r="L269" s="211" t="s">
        <v>11787</v>
      </c>
      <c r="M269" s="211"/>
      <c r="N269" s="217">
        <v>41444</v>
      </c>
      <c r="O269" s="217">
        <v>41444</v>
      </c>
      <c r="R269" t="s">
        <v>1005</v>
      </c>
      <c r="V269">
        <v>93</v>
      </c>
      <c r="W269" t="s">
        <v>8428</v>
      </c>
      <c r="Y269" t="s">
        <v>11237</v>
      </c>
      <c r="Z269" t="s">
        <v>11283</v>
      </c>
      <c r="AA269" s="6" t="s">
        <v>15145</v>
      </c>
      <c r="AB269" t="s">
        <v>11272</v>
      </c>
      <c r="AC269">
        <v>2.5000000000000001E-2</v>
      </c>
      <c r="AD269" t="s">
        <v>8428</v>
      </c>
      <c r="AG269" s="330">
        <v>0.58333333333333337</v>
      </c>
      <c r="AH269" t="s">
        <v>1419</v>
      </c>
    </row>
    <row r="270" spans="1:34" x14ac:dyDescent="0.25">
      <c r="A270" s="211" t="s">
        <v>11582</v>
      </c>
      <c r="B270" s="6" t="s">
        <v>15141</v>
      </c>
      <c r="C270" s="276" t="str">
        <f t="shared" si="12"/>
        <v>READINGS_TT1_M2013-5_2013-8</v>
      </c>
      <c r="E270" s="303" t="str">
        <f t="shared" si="13"/>
        <v>TT1_Data.zip</v>
      </c>
      <c r="F270" s="214" t="s">
        <v>15126</v>
      </c>
      <c r="G270" s="314">
        <v>41399</v>
      </c>
      <c r="H270" s="281">
        <f t="shared" si="14"/>
        <v>41399</v>
      </c>
      <c r="I270" s="315">
        <v>41501</v>
      </c>
      <c r="J270" s="211" t="s">
        <v>11788</v>
      </c>
      <c r="K270" s="24" t="s">
        <v>8639</v>
      </c>
      <c r="L270" s="211" t="s">
        <v>11787</v>
      </c>
      <c r="M270" s="211"/>
      <c r="N270" s="217">
        <v>41444</v>
      </c>
      <c r="O270" s="217">
        <v>41444</v>
      </c>
      <c r="R270" t="s">
        <v>1005</v>
      </c>
      <c r="V270">
        <v>102</v>
      </c>
      <c r="W270" t="s">
        <v>8428</v>
      </c>
      <c r="Y270" t="s">
        <v>11237</v>
      </c>
      <c r="Z270" t="s">
        <v>11283</v>
      </c>
      <c r="AA270" s="6" t="s">
        <v>15145</v>
      </c>
      <c r="AB270" t="s">
        <v>11272</v>
      </c>
      <c r="AC270">
        <v>2.5000000000000001E-2</v>
      </c>
      <c r="AD270" t="s">
        <v>8428</v>
      </c>
      <c r="AG270" s="330">
        <v>0.75</v>
      </c>
      <c r="AH270" t="s">
        <v>1419</v>
      </c>
    </row>
    <row r="271" spans="1:34" x14ac:dyDescent="0.25">
      <c r="A271" s="211" t="s">
        <v>11582</v>
      </c>
      <c r="B271" s="6" t="s">
        <v>15141</v>
      </c>
      <c r="C271" s="276" t="str">
        <f t="shared" si="12"/>
        <v>READINGS_TT1_M2013-5_2013-8</v>
      </c>
      <c r="E271" s="303" t="str">
        <f t="shared" si="13"/>
        <v>TT1_Data.zip</v>
      </c>
      <c r="F271" s="214" t="s">
        <v>15126</v>
      </c>
      <c r="G271" s="314">
        <v>41399</v>
      </c>
      <c r="H271" s="281">
        <f t="shared" si="14"/>
        <v>41399</v>
      </c>
      <c r="I271" s="315">
        <v>41501</v>
      </c>
      <c r="J271" s="211" t="s">
        <v>11788</v>
      </c>
      <c r="K271" s="24" t="s">
        <v>8639</v>
      </c>
      <c r="L271" s="211" t="s">
        <v>11787</v>
      </c>
      <c r="M271" s="211"/>
      <c r="N271" s="217">
        <v>41444</v>
      </c>
      <c r="O271" s="217">
        <v>41444</v>
      </c>
      <c r="R271" t="s">
        <v>1005</v>
      </c>
      <c r="V271">
        <v>111</v>
      </c>
      <c r="W271" t="s">
        <v>8428</v>
      </c>
      <c r="Y271" t="s">
        <v>11237</v>
      </c>
      <c r="Z271" t="s">
        <v>11283</v>
      </c>
      <c r="AA271" s="6" t="s">
        <v>15145</v>
      </c>
      <c r="AB271" t="s">
        <v>11272</v>
      </c>
      <c r="AC271">
        <v>2.5000000000000001E-2</v>
      </c>
      <c r="AD271" t="s">
        <v>8428</v>
      </c>
      <c r="AG271" s="330">
        <v>0.91666666666666663</v>
      </c>
      <c r="AH271" t="s">
        <v>1419</v>
      </c>
    </row>
    <row r="272" spans="1:34" x14ac:dyDescent="0.25">
      <c r="A272" s="211" t="s">
        <v>11582</v>
      </c>
      <c r="B272" s="6" t="s">
        <v>15141</v>
      </c>
      <c r="C272" s="276" t="str">
        <f t="shared" si="12"/>
        <v>READINGS_TT1_M2013-5_2013-8</v>
      </c>
      <c r="E272" s="303" t="str">
        <f t="shared" si="13"/>
        <v>TT1_Data.zip</v>
      </c>
      <c r="F272" s="214" t="s">
        <v>15126</v>
      </c>
      <c r="G272" s="314">
        <v>41399</v>
      </c>
      <c r="H272" s="281">
        <f t="shared" si="14"/>
        <v>41399</v>
      </c>
      <c r="I272" s="315">
        <v>41501</v>
      </c>
      <c r="J272" s="211" t="s">
        <v>11788</v>
      </c>
      <c r="K272" s="24" t="s">
        <v>8639</v>
      </c>
      <c r="L272" s="211" t="s">
        <v>11787</v>
      </c>
      <c r="M272" s="211"/>
      <c r="N272" s="217">
        <v>41445</v>
      </c>
      <c r="O272" s="217">
        <v>41445</v>
      </c>
      <c r="R272" t="s">
        <v>1005</v>
      </c>
      <c r="V272">
        <v>117</v>
      </c>
      <c r="W272" t="s">
        <v>8428</v>
      </c>
      <c r="Y272" t="s">
        <v>11237</v>
      </c>
      <c r="Z272" t="s">
        <v>11283</v>
      </c>
      <c r="AA272" s="6" t="s">
        <v>15145</v>
      </c>
      <c r="AB272" t="s">
        <v>11272</v>
      </c>
      <c r="AC272">
        <v>2.5000000000000001E-2</v>
      </c>
      <c r="AD272" t="s">
        <v>8428</v>
      </c>
      <c r="AG272" s="330">
        <v>8.3333333333333329E-2</v>
      </c>
      <c r="AH272" t="s">
        <v>1419</v>
      </c>
    </row>
    <row r="273" spans="1:34" x14ac:dyDescent="0.25">
      <c r="A273" s="211" t="s">
        <v>11582</v>
      </c>
      <c r="B273" s="6" t="s">
        <v>15141</v>
      </c>
      <c r="C273" s="276" t="str">
        <f t="shared" si="12"/>
        <v>READINGS_TT1_M2013-5_2013-8</v>
      </c>
      <c r="E273" s="303" t="str">
        <f t="shared" si="13"/>
        <v>TT1_Data.zip</v>
      </c>
      <c r="F273" s="214" t="s">
        <v>15126</v>
      </c>
      <c r="G273" s="314">
        <v>41399</v>
      </c>
      <c r="H273" s="281">
        <f t="shared" si="14"/>
        <v>41399</v>
      </c>
      <c r="I273" s="315">
        <v>41501</v>
      </c>
      <c r="J273" s="211" t="s">
        <v>11788</v>
      </c>
      <c r="K273" s="24" t="s">
        <v>8639</v>
      </c>
      <c r="L273" s="211" t="s">
        <v>11787</v>
      </c>
      <c r="M273" s="211"/>
      <c r="N273" s="217">
        <v>41445</v>
      </c>
      <c r="O273" s="217">
        <v>41445</v>
      </c>
      <c r="R273" t="s">
        <v>1005</v>
      </c>
      <c r="V273">
        <v>122</v>
      </c>
      <c r="W273" t="s">
        <v>8428</v>
      </c>
      <c r="Y273" t="s">
        <v>11237</v>
      </c>
      <c r="Z273" t="s">
        <v>11283</v>
      </c>
      <c r="AA273" s="6" t="s">
        <v>15145</v>
      </c>
      <c r="AB273" t="s">
        <v>11272</v>
      </c>
      <c r="AC273">
        <v>2.5000000000000001E-2</v>
      </c>
      <c r="AD273" t="s">
        <v>8428</v>
      </c>
      <c r="AG273" s="330">
        <v>0.25</v>
      </c>
      <c r="AH273" t="s">
        <v>1419</v>
      </c>
    </row>
    <row r="274" spans="1:34" x14ac:dyDescent="0.25">
      <c r="A274" s="211" t="s">
        <v>11582</v>
      </c>
      <c r="B274" s="6" t="s">
        <v>15141</v>
      </c>
      <c r="C274" s="276" t="str">
        <f t="shared" si="12"/>
        <v>READINGS_TT1_M2013-5_2013-8</v>
      </c>
      <c r="E274" s="303" t="str">
        <f t="shared" si="13"/>
        <v>TT1_Data.zip</v>
      </c>
      <c r="F274" s="214" t="s">
        <v>15126</v>
      </c>
      <c r="G274" s="314">
        <v>41399</v>
      </c>
      <c r="H274" s="281">
        <f t="shared" si="14"/>
        <v>41399</v>
      </c>
      <c r="I274" s="315">
        <v>41501</v>
      </c>
      <c r="J274" s="211" t="s">
        <v>11788</v>
      </c>
      <c r="K274" s="24" t="s">
        <v>8639</v>
      </c>
      <c r="L274" s="211" t="s">
        <v>11787</v>
      </c>
      <c r="M274" s="211"/>
      <c r="N274" s="217">
        <v>41445</v>
      </c>
      <c r="O274" s="217">
        <v>41445</v>
      </c>
      <c r="R274" t="s">
        <v>1005</v>
      </c>
      <c r="V274">
        <v>123</v>
      </c>
      <c r="W274" t="s">
        <v>8428</v>
      </c>
      <c r="Y274" t="s">
        <v>11237</v>
      </c>
      <c r="Z274" t="s">
        <v>11283</v>
      </c>
      <c r="AA274" s="6" t="s">
        <v>15145</v>
      </c>
      <c r="AB274" t="s">
        <v>11272</v>
      </c>
      <c r="AC274">
        <v>2.5000000000000001E-2</v>
      </c>
      <c r="AD274" t="s">
        <v>8428</v>
      </c>
      <c r="AG274" s="330">
        <v>0.41666666666666669</v>
      </c>
      <c r="AH274" t="s">
        <v>1419</v>
      </c>
    </row>
    <row r="275" spans="1:34" x14ac:dyDescent="0.25">
      <c r="A275" s="211" t="s">
        <v>11582</v>
      </c>
      <c r="B275" s="6" t="s">
        <v>15141</v>
      </c>
      <c r="C275" s="276" t="str">
        <f t="shared" si="12"/>
        <v>READINGS_TT1_M2013-5_2013-8</v>
      </c>
      <c r="E275" s="303" t="str">
        <f t="shared" si="13"/>
        <v>TT1_Data.zip</v>
      </c>
      <c r="F275" s="214" t="s">
        <v>15126</v>
      </c>
      <c r="G275" s="314">
        <v>41399</v>
      </c>
      <c r="H275" s="281">
        <f t="shared" si="14"/>
        <v>41399</v>
      </c>
      <c r="I275" s="315">
        <v>41501</v>
      </c>
      <c r="J275" s="211" t="s">
        <v>11788</v>
      </c>
      <c r="K275" s="24" t="s">
        <v>8639</v>
      </c>
      <c r="L275" s="211" t="s">
        <v>11787</v>
      </c>
      <c r="M275" s="211"/>
      <c r="N275" s="217">
        <v>41445</v>
      </c>
      <c r="O275" s="217">
        <v>41445</v>
      </c>
      <c r="R275" t="s">
        <v>1005</v>
      </c>
      <c r="V275">
        <v>130</v>
      </c>
      <c r="W275" t="s">
        <v>8428</v>
      </c>
      <c r="Y275" t="s">
        <v>11237</v>
      </c>
      <c r="Z275" t="s">
        <v>11283</v>
      </c>
      <c r="AA275" s="6" t="s">
        <v>15145</v>
      </c>
      <c r="AB275" t="s">
        <v>11272</v>
      </c>
      <c r="AC275">
        <v>2.5000000000000001E-2</v>
      </c>
      <c r="AD275" t="s">
        <v>8428</v>
      </c>
      <c r="AG275" s="330">
        <v>0.58333333333333337</v>
      </c>
      <c r="AH275" t="s">
        <v>1419</v>
      </c>
    </row>
    <row r="276" spans="1:34" x14ac:dyDescent="0.25">
      <c r="A276" s="211" t="s">
        <v>11582</v>
      </c>
      <c r="B276" s="6" t="s">
        <v>15141</v>
      </c>
      <c r="C276" s="276" t="str">
        <f t="shared" si="12"/>
        <v>READINGS_TT1_M2013-5_2013-8</v>
      </c>
      <c r="E276" s="303" t="str">
        <f t="shared" si="13"/>
        <v>TT1_Data.zip</v>
      </c>
      <c r="F276" s="214" t="s">
        <v>15126</v>
      </c>
      <c r="G276" s="314">
        <v>41399</v>
      </c>
      <c r="H276" s="281">
        <f t="shared" si="14"/>
        <v>41399</v>
      </c>
      <c r="I276" s="315">
        <v>41501</v>
      </c>
      <c r="J276" s="211" t="s">
        <v>11788</v>
      </c>
      <c r="K276" s="24" t="s">
        <v>8639</v>
      </c>
      <c r="L276" s="211" t="s">
        <v>11787</v>
      </c>
      <c r="M276" s="211"/>
      <c r="N276" s="217">
        <v>41445</v>
      </c>
      <c r="O276" s="217">
        <v>41445</v>
      </c>
      <c r="R276" t="s">
        <v>1005</v>
      </c>
      <c r="V276">
        <v>136</v>
      </c>
      <c r="W276" t="s">
        <v>8428</v>
      </c>
      <c r="Y276" t="s">
        <v>11237</v>
      </c>
      <c r="Z276" t="s">
        <v>11283</v>
      </c>
      <c r="AA276" s="6" t="s">
        <v>15145</v>
      </c>
      <c r="AB276" t="s">
        <v>11272</v>
      </c>
      <c r="AC276">
        <v>2.5000000000000001E-2</v>
      </c>
      <c r="AD276" t="s">
        <v>8428</v>
      </c>
      <c r="AG276" s="330">
        <v>0.75</v>
      </c>
      <c r="AH276" t="s">
        <v>1419</v>
      </c>
    </row>
    <row r="277" spans="1:34" x14ac:dyDescent="0.25">
      <c r="A277" s="211" t="s">
        <v>11582</v>
      </c>
      <c r="B277" s="6" t="s">
        <v>15141</v>
      </c>
      <c r="C277" s="276" t="str">
        <f t="shared" ref="C277:C340" si="15">"READINGS_"&amp;B277&amp;"_M"&amp;YEAR(H277)&amp;"-"&amp;MONTH(H277)&amp;"_"&amp;YEAR(I277)&amp;"-"&amp;MONTH(I277)</f>
        <v>READINGS_TT1_M2013-5_2013-8</v>
      </c>
      <c r="E277" s="303" t="str">
        <f t="shared" ref="E277:E340" si="16">B277&amp;"_Data.zip"</f>
        <v>TT1_Data.zip</v>
      </c>
      <c r="F277" s="214" t="s">
        <v>15126</v>
      </c>
      <c r="G277" s="314">
        <v>41399</v>
      </c>
      <c r="H277" s="281">
        <f t="shared" si="14"/>
        <v>41399</v>
      </c>
      <c r="I277" s="315">
        <v>41501</v>
      </c>
      <c r="J277" s="211" t="s">
        <v>11788</v>
      </c>
      <c r="K277" s="24" t="s">
        <v>8639</v>
      </c>
      <c r="L277" s="211" t="s">
        <v>11787</v>
      </c>
      <c r="M277" s="211"/>
      <c r="N277" s="217">
        <v>41445</v>
      </c>
      <c r="O277" s="217">
        <v>41445</v>
      </c>
      <c r="R277" t="s">
        <v>1005</v>
      </c>
      <c r="V277">
        <v>139</v>
      </c>
      <c r="W277" t="s">
        <v>8428</v>
      </c>
      <c r="Y277" t="s">
        <v>11237</v>
      </c>
      <c r="Z277" t="s">
        <v>11283</v>
      </c>
      <c r="AA277" s="6" t="s">
        <v>15145</v>
      </c>
      <c r="AB277" t="s">
        <v>11272</v>
      </c>
      <c r="AC277">
        <v>2.5000000000000001E-2</v>
      </c>
      <c r="AD277" t="s">
        <v>8428</v>
      </c>
      <c r="AG277" s="330">
        <v>0.91666666666666663</v>
      </c>
      <c r="AH277" t="s">
        <v>1419</v>
      </c>
    </row>
    <row r="278" spans="1:34" x14ac:dyDescent="0.25">
      <c r="A278" s="211" t="s">
        <v>11582</v>
      </c>
      <c r="B278" s="6" t="s">
        <v>15141</v>
      </c>
      <c r="C278" s="276" t="str">
        <f t="shared" si="15"/>
        <v>READINGS_TT1_M2013-5_2013-8</v>
      </c>
      <c r="E278" s="303" t="str">
        <f t="shared" si="16"/>
        <v>TT1_Data.zip</v>
      </c>
      <c r="F278" s="214" t="s">
        <v>15126</v>
      </c>
      <c r="G278" s="314">
        <v>41399</v>
      </c>
      <c r="H278" s="281">
        <f t="shared" si="14"/>
        <v>41399</v>
      </c>
      <c r="I278" s="315">
        <v>41501</v>
      </c>
      <c r="J278" s="211" t="s">
        <v>11788</v>
      </c>
      <c r="K278" s="24" t="s">
        <v>8639</v>
      </c>
      <c r="L278" s="211" t="s">
        <v>11787</v>
      </c>
      <c r="M278" s="211"/>
      <c r="N278" s="217">
        <v>41446</v>
      </c>
      <c r="O278" s="217">
        <v>41446</v>
      </c>
      <c r="R278" t="s">
        <v>1005</v>
      </c>
      <c r="V278">
        <v>144</v>
      </c>
      <c r="W278" t="s">
        <v>8428</v>
      </c>
      <c r="Y278" t="s">
        <v>11237</v>
      </c>
      <c r="Z278" t="s">
        <v>11283</v>
      </c>
      <c r="AA278" s="6" t="s">
        <v>15145</v>
      </c>
      <c r="AB278" t="s">
        <v>11272</v>
      </c>
      <c r="AC278">
        <v>2.5000000000000001E-2</v>
      </c>
      <c r="AD278" t="s">
        <v>8428</v>
      </c>
      <c r="AG278" s="330">
        <v>8.3333333333333329E-2</v>
      </c>
      <c r="AH278" t="s">
        <v>1419</v>
      </c>
    </row>
    <row r="279" spans="1:34" x14ac:dyDescent="0.25">
      <c r="A279" s="211" t="s">
        <v>11582</v>
      </c>
      <c r="B279" s="6" t="s">
        <v>15141</v>
      </c>
      <c r="C279" s="276" t="str">
        <f t="shared" si="15"/>
        <v>READINGS_TT1_M2013-5_2013-8</v>
      </c>
      <c r="E279" s="303" t="str">
        <f t="shared" si="16"/>
        <v>TT1_Data.zip</v>
      </c>
      <c r="F279" s="214" t="s">
        <v>15126</v>
      </c>
      <c r="G279" s="314">
        <v>41399</v>
      </c>
      <c r="H279" s="281">
        <f t="shared" si="14"/>
        <v>41399</v>
      </c>
      <c r="I279" s="315">
        <v>41501</v>
      </c>
      <c r="J279" s="211" t="s">
        <v>11788</v>
      </c>
      <c r="K279" s="24" t="s">
        <v>8639</v>
      </c>
      <c r="L279" s="211" t="s">
        <v>11787</v>
      </c>
      <c r="M279" s="211"/>
      <c r="N279" s="217">
        <v>41446</v>
      </c>
      <c r="O279" s="217">
        <v>41446</v>
      </c>
      <c r="R279" t="s">
        <v>1005</v>
      </c>
      <c r="V279">
        <v>150</v>
      </c>
      <c r="W279" t="s">
        <v>8428</v>
      </c>
      <c r="Y279" t="s">
        <v>11237</v>
      </c>
      <c r="Z279" t="s">
        <v>11283</v>
      </c>
      <c r="AA279" s="6" t="s">
        <v>15145</v>
      </c>
      <c r="AB279" t="s">
        <v>11272</v>
      </c>
      <c r="AC279">
        <v>2.5000000000000001E-2</v>
      </c>
      <c r="AD279" t="s">
        <v>8428</v>
      </c>
      <c r="AG279" s="330">
        <v>0.25</v>
      </c>
      <c r="AH279" t="s">
        <v>1419</v>
      </c>
    </row>
    <row r="280" spans="1:34" x14ac:dyDescent="0.25">
      <c r="A280" s="211" t="s">
        <v>11582</v>
      </c>
      <c r="B280" s="6" t="s">
        <v>15141</v>
      </c>
      <c r="C280" s="276" t="str">
        <f t="shared" si="15"/>
        <v>READINGS_TT1_M2013-5_2013-8</v>
      </c>
      <c r="E280" s="303" t="str">
        <f t="shared" si="16"/>
        <v>TT1_Data.zip</v>
      </c>
      <c r="F280" s="214" t="s">
        <v>15126</v>
      </c>
      <c r="G280" s="314">
        <v>41399</v>
      </c>
      <c r="H280" s="281">
        <f t="shared" si="14"/>
        <v>41399</v>
      </c>
      <c r="I280" s="315">
        <v>41501</v>
      </c>
      <c r="J280" s="211" t="s">
        <v>11788</v>
      </c>
      <c r="K280" s="24" t="s">
        <v>8639</v>
      </c>
      <c r="L280" s="211" t="s">
        <v>11787</v>
      </c>
      <c r="M280" s="211"/>
      <c r="N280" s="217">
        <v>41446</v>
      </c>
      <c r="O280" s="217">
        <v>41446</v>
      </c>
      <c r="R280" t="s">
        <v>1005</v>
      </c>
      <c r="V280">
        <v>155</v>
      </c>
      <c r="W280" t="s">
        <v>8428</v>
      </c>
      <c r="Y280" t="s">
        <v>11237</v>
      </c>
      <c r="Z280" t="s">
        <v>11283</v>
      </c>
      <c r="AA280" s="6" t="s">
        <v>15145</v>
      </c>
      <c r="AB280" t="s">
        <v>11272</v>
      </c>
      <c r="AC280">
        <v>2.5000000000000001E-2</v>
      </c>
      <c r="AD280" t="s">
        <v>8428</v>
      </c>
      <c r="AG280" s="330">
        <v>0.41666666666666669</v>
      </c>
      <c r="AH280" t="s">
        <v>1419</v>
      </c>
    </row>
    <row r="281" spans="1:34" x14ac:dyDescent="0.25">
      <c r="A281" s="211" t="s">
        <v>11582</v>
      </c>
      <c r="B281" s="6" t="s">
        <v>15141</v>
      </c>
      <c r="C281" s="276" t="str">
        <f t="shared" si="15"/>
        <v>READINGS_TT1_M2013-5_2013-8</v>
      </c>
      <c r="E281" s="303" t="str">
        <f t="shared" si="16"/>
        <v>TT1_Data.zip</v>
      </c>
      <c r="F281" s="214" t="s">
        <v>15126</v>
      </c>
      <c r="G281" s="314">
        <v>41399</v>
      </c>
      <c r="H281" s="281">
        <f t="shared" si="14"/>
        <v>41399</v>
      </c>
      <c r="I281" s="315">
        <v>41501</v>
      </c>
      <c r="J281" s="211" t="s">
        <v>11788</v>
      </c>
      <c r="K281" s="24" t="s">
        <v>8639</v>
      </c>
      <c r="L281" s="211" t="s">
        <v>11787</v>
      </c>
      <c r="M281" s="211"/>
      <c r="N281" s="217">
        <v>41446</v>
      </c>
      <c r="O281" s="217">
        <v>41446</v>
      </c>
      <c r="R281" t="s">
        <v>1005</v>
      </c>
      <c r="V281">
        <v>157</v>
      </c>
      <c r="W281" t="s">
        <v>8428</v>
      </c>
      <c r="Y281" t="s">
        <v>11237</v>
      </c>
      <c r="Z281" t="s">
        <v>11283</v>
      </c>
      <c r="AA281" s="6" t="s">
        <v>15145</v>
      </c>
      <c r="AB281" t="s">
        <v>11272</v>
      </c>
      <c r="AC281">
        <v>2.5000000000000001E-2</v>
      </c>
      <c r="AD281" t="s">
        <v>8428</v>
      </c>
      <c r="AG281" s="330">
        <v>0.58333333333333337</v>
      </c>
      <c r="AH281" t="s">
        <v>1419</v>
      </c>
    </row>
    <row r="282" spans="1:34" x14ac:dyDescent="0.25">
      <c r="A282" s="211" t="s">
        <v>11582</v>
      </c>
      <c r="B282" s="6" t="s">
        <v>15141</v>
      </c>
      <c r="C282" s="276" t="str">
        <f t="shared" si="15"/>
        <v>READINGS_TT1_M2013-5_2013-8</v>
      </c>
      <c r="E282" s="303" t="str">
        <f t="shared" si="16"/>
        <v>TT1_Data.zip</v>
      </c>
      <c r="F282" s="214" t="s">
        <v>15126</v>
      </c>
      <c r="G282" s="314">
        <v>41399</v>
      </c>
      <c r="H282" s="281">
        <f t="shared" si="14"/>
        <v>41399</v>
      </c>
      <c r="I282" s="315">
        <v>41501</v>
      </c>
      <c r="J282" s="211" t="s">
        <v>11788</v>
      </c>
      <c r="K282" s="24" t="s">
        <v>8639</v>
      </c>
      <c r="L282" s="211" t="s">
        <v>11787</v>
      </c>
      <c r="M282" s="211"/>
      <c r="N282" s="217">
        <v>41446</v>
      </c>
      <c r="O282" s="217">
        <v>41446</v>
      </c>
      <c r="R282" t="s">
        <v>1005</v>
      </c>
      <c r="V282">
        <v>158</v>
      </c>
      <c r="W282" t="s">
        <v>8428</v>
      </c>
      <c r="Y282" t="s">
        <v>11237</v>
      </c>
      <c r="Z282" t="s">
        <v>11283</v>
      </c>
      <c r="AA282" s="6" t="s">
        <v>15145</v>
      </c>
      <c r="AB282" t="s">
        <v>11272</v>
      </c>
      <c r="AC282">
        <v>2.5000000000000001E-2</v>
      </c>
      <c r="AD282" t="s">
        <v>8428</v>
      </c>
      <c r="AG282" s="330">
        <v>0.75</v>
      </c>
      <c r="AH282" t="s">
        <v>1419</v>
      </c>
    </row>
    <row r="283" spans="1:34" x14ac:dyDescent="0.25">
      <c r="A283" s="211" t="s">
        <v>11582</v>
      </c>
      <c r="B283" s="6" t="s">
        <v>15141</v>
      </c>
      <c r="C283" s="276" t="str">
        <f t="shared" si="15"/>
        <v>READINGS_TT1_M2013-5_2013-8</v>
      </c>
      <c r="E283" s="303" t="str">
        <f t="shared" si="16"/>
        <v>TT1_Data.zip</v>
      </c>
      <c r="F283" s="214" t="s">
        <v>15126</v>
      </c>
      <c r="G283" s="314">
        <v>41399</v>
      </c>
      <c r="H283" s="281">
        <f t="shared" si="14"/>
        <v>41399</v>
      </c>
      <c r="I283" s="315">
        <v>41501</v>
      </c>
      <c r="J283" s="211" t="s">
        <v>11788</v>
      </c>
      <c r="K283" s="24" t="s">
        <v>8639</v>
      </c>
      <c r="L283" s="211" t="s">
        <v>11787</v>
      </c>
      <c r="M283" s="211"/>
      <c r="N283" s="217">
        <v>41446</v>
      </c>
      <c r="O283" s="217">
        <v>41446</v>
      </c>
      <c r="R283" t="s">
        <v>1005</v>
      </c>
      <c r="V283">
        <v>161</v>
      </c>
      <c r="W283" t="s">
        <v>8428</v>
      </c>
      <c r="Y283" t="s">
        <v>11237</v>
      </c>
      <c r="Z283" t="s">
        <v>11283</v>
      </c>
      <c r="AA283" s="6" t="s">
        <v>15145</v>
      </c>
      <c r="AB283" t="s">
        <v>11272</v>
      </c>
      <c r="AC283">
        <v>2.5000000000000001E-2</v>
      </c>
      <c r="AD283" t="s">
        <v>8428</v>
      </c>
      <c r="AG283" s="330">
        <v>0.91666666666666663</v>
      </c>
      <c r="AH283" t="s">
        <v>1419</v>
      </c>
    </row>
    <row r="284" spans="1:34" x14ac:dyDescent="0.25">
      <c r="A284" s="211" t="s">
        <v>11582</v>
      </c>
      <c r="B284" s="6" t="s">
        <v>15141</v>
      </c>
      <c r="C284" s="276" t="str">
        <f t="shared" si="15"/>
        <v>READINGS_TT1_M2013-5_2013-8</v>
      </c>
      <c r="E284" s="303" t="str">
        <f t="shared" si="16"/>
        <v>TT1_Data.zip</v>
      </c>
      <c r="F284" s="214" t="s">
        <v>15126</v>
      </c>
      <c r="G284" s="314">
        <v>41399</v>
      </c>
      <c r="H284" s="281">
        <f t="shared" si="14"/>
        <v>41399</v>
      </c>
      <c r="I284" s="315">
        <v>41501</v>
      </c>
      <c r="J284" s="211" t="s">
        <v>11788</v>
      </c>
      <c r="K284" s="24" t="s">
        <v>8639</v>
      </c>
      <c r="L284" s="211" t="s">
        <v>11787</v>
      </c>
      <c r="M284" s="211"/>
      <c r="N284" s="217">
        <v>41447</v>
      </c>
      <c r="O284" s="217">
        <v>41447</v>
      </c>
      <c r="R284" t="s">
        <v>1005</v>
      </c>
      <c r="V284">
        <v>163</v>
      </c>
      <c r="W284" t="s">
        <v>8428</v>
      </c>
      <c r="Y284" t="s">
        <v>11237</v>
      </c>
      <c r="Z284" t="s">
        <v>11283</v>
      </c>
      <c r="AA284" s="6" t="s">
        <v>15145</v>
      </c>
      <c r="AB284" t="s">
        <v>11272</v>
      </c>
      <c r="AC284">
        <v>2.5000000000000001E-2</v>
      </c>
      <c r="AD284" t="s">
        <v>8428</v>
      </c>
      <c r="AG284" s="330">
        <v>8.3333333333333329E-2</v>
      </c>
      <c r="AH284" t="s">
        <v>1419</v>
      </c>
    </row>
    <row r="285" spans="1:34" x14ac:dyDescent="0.25">
      <c r="A285" s="211" t="s">
        <v>11582</v>
      </c>
      <c r="B285" s="6" t="s">
        <v>15141</v>
      </c>
      <c r="C285" s="276" t="str">
        <f t="shared" si="15"/>
        <v>READINGS_TT1_M2013-5_2013-8</v>
      </c>
      <c r="E285" s="303" t="str">
        <f t="shared" si="16"/>
        <v>TT1_Data.zip</v>
      </c>
      <c r="F285" s="214" t="s">
        <v>15126</v>
      </c>
      <c r="G285" s="314">
        <v>41399</v>
      </c>
      <c r="H285" s="281">
        <f t="shared" si="14"/>
        <v>41399</v>
      </c>
      <c r="I285" s="315">
        <v>41501</v>
      </c>
      <c r="J285" s="211" t="s">
        <v>11788</v>
      </c>
      <c r="K285" s="24" t="s">
        <v>8639</v>
      </c>
      <c r="L285" s="211" t="s">
        <v>11787</v>
      </c>
      <c r="M285" s="211"/>
      <c r="N285" s="217">
        <v>41447</v>
      </c>
      <c r="O285" s="217">
        <v>41447</v>
      </c>
      <c r="R285" t="s">
        <v>1005</v>
      </c>
      <c r="V285">
        <v>167</v>
      </c>
      <c r="W285" t="s">
        <v>8428</v>
      </c>
      <c r="Y285" t="s">
        <v>11237</v>
      </c>
      <c r="Z285" t="s">
        <v>11283</v>
      </c>
      <c r="AA285" s="6" t="s">
        <v>15145</v>
      </c>
      <c r="AB285" t="s">
        <v>11272</v>
      </c>
      <c r="AC285">
        <v>2.5000000000000001E-2</v>
      </c>
      <c r="AD285" t="s">
        <v>8428</v>
      </c>
      <c r="AG285" s="330">
        <v>0.25</v>
      </c>
      <c r="AH285" t="s">
        <v>1419</v>
      </c>
    </row>
    <row r="286" spans="1:34" x14ac:dyDescent="0.25">
      <c r="A286" s="211" t="s">
        <v>11582</v>
      </c>
      <c r="B286" s="6" t="s">
        <v>15141</v>
      </c>
      <c r="C286" s="276" t="str">
        <f t="shared" si="15"/>
        <v>READINGS_TT1_M2013-5_2013-8</v>
      </c>
      <c r="E286" s="303" t="str">
        <f t="shared" si="16"/>
        <v>TT1_Data.zip</v>
      </c>
      <c r="F286" s="214" t="s">
        <v>15126</v>
      </c>
      <c r="G286" s="314">
        <v>41399</v>
      </c>
      <c r="H286" s="281">
        <f t="shared" si="14"/>
        <v>41399</v>
      </c>
      <c r="I286" s="315">
        <v>41501</v>
      </c>
      <c r="J286" s="211" t="s">
        <v>11788</v>
      </c>
      <c r="K286" s="24" t="s">
        <v>8639</v>
      </c>
      <c r="L286" s="211" t="s">
        <v>11787</v>
      </c>
      <c r="M286" s="211"/>
      <c r="N286" s="217">
        <v>41447</v>
      </c>
      <c r="O286" s="217">
        <v>41447</v>
      </c>
      <c r="R286" t="s">
        <v>1005</v>
      </c>
      <c r="V286">
        <v>170</v>
      </c>
      <c r="W286" t="s">
        <v>8428</v>
      </c>
      <c r="Y286" t="s">
        <v>11237</v>
      </c>
      <c r="Z286" t="s">
        <v>11283</v>
      </c>
      <c r="AA286" s="6" t="s">
        <v>15145</v>
      </c>
      <c r="AB286" t="s">
        <v>11272</v>
      </c>
      <c r="AC286">
        <v>2.5000000000000001E-2</v>
      </c>
      <c r="AD286" t="s">
        <v>8428</v>
      </c>
      <c r="AG286" s="330">
        <v>0.41666666666666669</v>
      </c>
      <c r="AH286" t="s">
        <v>1419</v>
      </c>
    </row>
    <row r="287" spans="1:34" x14ac:dyDescent="0.25">
      <c r="A287" s="211" t="s">
        <v>11582</v>
      </c>
      <c r="B287" s="6" t="s">
        <v>15141</v>
      </c>
      <c r="C287" s="276" t="str">
        <f t="shared" si="15"/>
        <v>READINGS_TT1_M2013-5_2013-8</v>
      </c>
      <c r="E287" s="303" t="str">
        <f t="shared" si="16"/>
        <v>TT1_Data.zip</v>
      </c>
      <c r="F287" s="214" t="s">
        <v>15126</v>
      </c>
      <c r="G287" s="314">
        <v>41399</v>
      </c>
      <c r="H287" s="281">
        <f t="shared" si="14"/>
        <v>41399</v>
      </c>
      <c r="I287" s="315">
        <v>41501</v>
      </c>
      <c r="J287" s="211" t="s">
        <v>11788</v>
      </c>
      <c r="K287" s="24" t="s">
        <v>8639</v>
      </c>
      <c r="L287" s="211" t="s">
        <v>11787</v>
      </c>
      <c r="M287" s="211"/>
      <c r="N287" s="217">
        <v>41447</v>
      </c>
      <c r="O287" s="217">
        <v>41447</v>
      </c>
      <c r="R287" t="s">
        <v>1005</v>
      </c>
      <c r="V287">
        <v>171</v>
      </c>
      <c r="W287" t="s">
        <v>8428</v>
      </c>
      <c r="Y287" t="s">
        <v>11237</v>
      </c>
      <c r="Z287" t="s">
        <v>11283</v>
      </c>
      <c r="AA287" s="6" t="s">
        <v>15145</v>
      </c>
      <c r="AB287" t="s">
        <v>11272</v>
      </c>
      <c r="AC287">
        <v>2.5000000000000001E-2</v>
      </c>
      <c r="AD287" t="s">
        <v>8428</v>
      </c>
      <c r="AG287" s="330">
        <v>0.58333333333333337</v>
      </c>
      <c r="AH287" t="s">
        <v>1419</v>
      </c>
    </row>
    <row r="288" spans="1:34" x14ac:dyDescent="0.25">
      <c r="A288" s="211" t="s">
        <v>11582</v>
      </c>
      <c r="B288" s="6" t="s">
        <v>15141</v>
      </c>
      <c r="C288" s="276" t="str">
        <f t="shared" si="15"/>
        <v>READINGS_TT1_M2013-5_2013-8</v>
      </c>
      <c r="E288" s="303" t="str">
        <f t="shared" si="16"/>
        <v>TT1_Data.zip</v>
      </c>
      <c r="F288" s="214" t="s">
        <v>15126</v>
      </c>
      <c r="G288" s="314">
        <v>41399</v>
      </c>
      <c r="H288" s="281">
        <f t="shared" si="14"/>
        <v>41399</v>
      </c>
      <c r="I288" s="315">
        <v>41501</v>
      </c>
      <c r="J288" s="211" t="s">
        <v>11788</v>
      </c>
      <c r="K288" s="24" t="s">
        <v>8639</v>
      </c>
      <c r="L288" s="211" t="s">
        <v>11787</v>
      </c>
      <c r="M288" s="211"/>
      <c r="N288" s="217">
        <v>41447</v>
      </c>
      <c r="O288" s="217">
        <v>41447</v>
      </c>
      <c r="R288" t="s">
        <v>1005</v>
      </c>
      <c r="V288">
        <v>172</v>
      </c>
      <c r="W288" t="s">
        <v>8428</v>
      </c>
      <c r="Y288" t="s">
        <v>11237</v>
      </c>
      <c r="Z288" t="s">
        <v>11283</v>
      </c>
      <c r="AA288" s="6" t="s">
        <v>15145</v>
      </c>
      <c r="AB288" t="s">
        <v>11272</v>
      </c>
      <c r="AC288">
        <v>2.5000000000000001E-2</v>
      </c>
      <c r="AD288" t="s">
        <v>8428</v>
      </c>
      <c r="AG288" s="330">
        <v>0.75</v>
      </c>
      <c r="AH288" t="s">
        <v>1419</v>
      </c>
    </row>
    <row r="289" spans="1:34" x14ac:dyDescent="0.25">
      <c r="A289" s="211" t="s">
        <v>11582</v>
      </c>
      <c r="B289" s="6" t="s">
        <v>15141</v>
      </c>
      <c r="C289" s="276" t="str">
        <f t="shared" si="15"/>
        <v>READINGS_TT1_M2013-5_2013-8</v>
      </c>
      <c r="E289" s="303" t="str">
        <f t="shared" si="16"/>
        <v>TT1_Data.zip</v>
      </c>
      <c r="F289" s="214" t="s">
        <v>15126</v>
      </c>
      <c r="G289" s="314">
        <v>41399</v>
      </c>
      <c r="H289" s="281">
        <f t="shared" si="14"/>
        <v>41399</v>
      </c>
      <c r="I289" s="315">
        <v>41501</v>
      </c>
      <c r="J289" s="211" t="s">
        <v>11788</v>
      </c>
      <c r="K289" s="24" t="s">
        <v>8639</v>
      </c>
      <c r="L289" s="211" t="s">
        <v>11787</v>
      </c>
      <c r="M289" s="211"/>
      <c r="N289" s="217">
        <v>41447</v>
      </c>
      <c r="O289" s="217">
        <v>41447</v>
      </c>
      <c r="R289" t="s">
        <v>1005</v>
      </c>
      <c r="V289">
        <v>172</v>
      </c>
      <c r="W289" t="s">
        <v>8428</v>
      </c>
      <c r="Y289" t="s">
        <v>11237</v>
      </c>
      <c r="Z289" t="s">
        <v>11283</v>
      </c>
      <c r="AA289" s="6" t="s">
        <v>15145</v>
      </c>
      <c r="AB289" t="s">
        <v>11272</v>
      </c>
      <c r="AC289">
        <v>2.5000000000000001E-2</v>
      </c>
      <c r="AD289" t="s">
        <v>8428</v>
      </c>
      <c r="AG289" s="330">
        <v>0.91666666666666663</v>
      </c>
      <c r="AH289" t="s">
        <v>1419</v>
      </c>
    </row>
    <row r="290" spans="1:34" x14ac:dyDescent="0.25">
      <c r="A290" s="211" t="s">
        <v>11582</v>
      </c>
      <c r="B290" s="6" t="s">
        <v>15141</v>
      </c>
      <c r="C290" s="276" t="str">
        <f t="shared" si="15"/>
        <v>READINGS_TT1_M2013-5_2013-8</v>
      </c>
      <c r="E290" s="303" t="str">
        <f t="shared" si="16"/>
        <v>TT1_Data.zip</v>
      </c>
      <c r="F290" s="214" t="s">
        <v>15126</v>
      </c>
      <c r="G290" s="314">
        <v>41399</v>
      </c>
      <c r="H290" s="281">
        <f t="shared" si="14"/>
        <v>41399</v>
      </c>
      <c r="I290" s="315">
        <v>41501</v>
      </c>
      <c r="J290" s="211" t="s">
        <v>11788</v>
      </c>
      <c r="K290" s="24" t="s">
        <v>8639</v>
      </c>
      <c r="L290" s="211" t="s">
        <v>11787</v>
      </c>
      <c r="M290" s="211"/>
      <c r="N290" s="217">
        <v>41448</v>
      </c>
      <c r="O290" s="217">
        <v>41448</v>
      </c>
      <c r="R290" t="s">
        <v>1005</v>
      </c>
      <c r="V290">
        <v>176</v>
      </c>
      <c r="W290" t="s">
        <v>8428</v>
      </c>
      <c r="Y290" t="s">
        <v>11237</v>
      </c>
      <c r="Z290" t="s">
        <v>11283</v>
      </c>
      <c r="AA290" s="6" t="s">
        <v>15145</v>
      </c>
      <c r="AB290" t="s">
        <v>11272</v>
      </c>
      <c r="AC290">
        <v>2.5000000000000001E-2</v>
      </c>
      <c r="AD290" t="s">
        <v>8428</v>
      </c>
      <c r="AG290" s="330">
        <v>8.3333333333333329E-2</v>
      </c>
      <c r="AH290" t="s">
        <v>1419</v>
      </c>
    </row>
    <row r="291" spans="1:34" x14ac:dyDescent="0.25">
      <c r="A291" s="211" t="s">
        <v>11582</v>
      </c>
      <c r="B291" s="6" t="s">
        <v>15141</v>
      </c>
      <c r="C291" s="276" t="str">
        <f t="shared" si="15"/>
        <v>READINGS_TT1_M2013-5_2013-8</v>
      </c>
      <c r="E291" s="303" t="str">
        <f t="shared" si="16"/>
        <v>TT1_Data.zip</v>
      </c>
      <c r="F291" s="214" t="s">
        <v>15126</v>
      </c>
      <c r="G291" s="314">
        <v>41399</v>
      </c>
      <c r="H291" s="281">
        <f t="shared" si="14"/>
        <v>41399</v>
      </c>
      <c r="I291" s="315">
        <v>41501</v>
      </c>
      <c r="J291" s="211" t="s">
        <v>11788</v>
      </c>
      <c r="K291" s="24" t="s">
        <v>8639</v>
      </c>
      <c r="L291" s="211" t="s">
        <v>11787</v>
      </c>
      <c r="M291" s="211"/>
      <c r="N291" s="217">
        <v>41448</v>
      </c>
      <c r="O291" s="217">
        <v>41448</v>
      </c>
      <c r="R291" t="s">
        <v>1005</v>
      </c>
      <c r="V291">
        <v>177</v>
      </c>
      <c r="W291" t="s">
        <v>8428</v>
      </c>
      <c r="Y291" t="s">
        <v>11237</v>
      </c>
      <c r="Z291" t="s">
        <v>11283</v>
      </c>
      <c r="AA291" s="6" t="s">
        <v>15145</v>
      </c>
      <c r="AB291" t="s">
        <v>11272</v>
      </c>
      <c r="AC291">
        <v>2.5000000000000001E-2</v>
      </c>
      <c r="AD291" t="s">
        <v>8428</v>
      </c>
      <c r="AG291" s="330">
        <v>0.25</v>
      </c>
      <c r="AH291" t="s">
        <v>1419</v>
      </c>
    </row>
    <row r="292" spans="1:34" x14ac:dyDescent="0.25">
      <c r="A292" s="211" t="s">
        <v>11582</v>
      </c>
      <c r="B292" s="6" t="s">
        <v>15141</v>
      </c>
      <c r="C292" s="276" t="str">
        <f t="shared" si="15"/>
        <v>READINGS_TT1_M2013-5_2013-8</v>
      </c>
      <c r="E292" s="303" t="str">
        <f t="shared" si="16"/>
        <v>TT1_Data.zip</v>
      </c>
      <c r="F292" s="214" t="s">
        <v>15126</v>
      </c>
      <c r="G292" s="314">
        <v>41399</v>
      </c>
      <c r="H292" s="281">
        <f t="shared" si="14"/>
        <v>41399</v>
      </c>
      <c r="I292" s="315">
        <v>41501</v>
      </c>
      <c r="J292" s="211" t="s">
        <v>11788</v>
      </c>
      <c r="K292" s="24" t="s">
        <v>8639</v>
      </c>
      <c r="L292" s="211" t="s">
        <v>11787</v>
      </c>
      <c r="M292" s="211"/>
      <c r="N292" s="217">
        <v>41448</v>
      </c>
      <c r="O292" s="217">
        <v>41448</v>
      </c>
      <c r="R292" t="s">
        <v>1005</v>
      </c>
      <c r="V292">
        <v>177</v>
      </c>
      <c r="W292" t="s">
        <v>8428</v>
      </c>
      <c r="Y292" t="s">
        <v>11237</v>
      </c>
      <c r="Z292" t="s">
        <v>11283</v>
      </c>
      <c r="AA292" s="6" t="s">
        <v>15145</v>
      </c>
      <c r="AB292" t="s">
        <v>11272</v>
      </c>
      <c r="AC292">
        <v>2.5000000000000001E-2</v>
      </c>
      <c r="AD292" t="s">
        <v>8428</v>
      </c>
      <c r="AG292" s="330">
        <v>0.41666666666666669</v>
      </c>
      <c r="AH292" t="s">
        <v>1419</v>
      </c>
    </row>
    <row r="293" spans="1:34" x14ac:dyDescent="0.25">
      <c r="A293" s="211" t="s">
        <v>11582</v>
      </c>
      <c r="B293" s="6" t="s">
        <v>15141</v>
      </c>
      <c r="C293" s="276" t="str">
        <f t="shared" si="15"/>
        <v>READINGS_TT1_M2013-5_2013-8</v>
      </c>
      <c r="E293" s="303" t="str">
        <f t="shared" si="16"/>
        <v>TT1_Data.zip</v>
      </c>
      <c r="F293" s="214" t="s">
        <v>15126</v>
      </c>
      <c r="G293" s="314">
        <v>41399</v>
      </c>
      <c r="H293" s="281">
        <f t="shared" si="14"/>
        <v>41399</v>
      </c>
      <c r="I293" s="315">
        <v>41501</v>
      </c>
      <c r="J293" s="211" t="s">
        <v>11788</v>
      </c>
      <c r="K293" s="24" t="s">
        <v>8639</v>
      </c>
      <c r="L293" s="211" t="s">
        <v>11787</v>
      </c>
      <c r="M293" s="211"/>
      <c r="N293" s="217">
        <v>41448</v>
      </c>
      <c r="O293" s="217">
        <v>41448</v>
      </c>
      <c r="R293" t="s">
        <v>1005</v>
      </c>
      <c r="V293">
        <v>173</v>
      </c>
      <c r="W293" t="s">
        <v>8428</v>
      </c>
      <c r="Y293" t="s">
        <v>11237</v>
      </c>
      <c r="Z293" t="s">
        <v>11283</v>
      </c>
      <c r="AA293" s="6" t="s">
        <v>15145</v>
      </c>
      <c r="AB293" t="s">
        <v>11272</v>
      </c>
      <c r="AC293">
        <v>2.5000000000000001E-2</v>
      </c>
      <c r="AD293" t="s">
        <v>8428</v>
      </c>
      <c r="AG293" s="330">
        <v>0.58333333333333337</v>
      </c>
      <c r="AH293" t="s">
        <v>1419</v>
      </c>
    </row>
    <row r="294" spans="1:34" x14ac:dyDescent="0.25">
      <c r="A294" s="211" t="s">
        <v>11582</v>
      </c>
      <c r="B294" s="6" t="s">
        <v>15141</v>
      </c>
      <c r="C294" s="276" t="str">
        <f t="shared" si="15"/>
        <v>READINGS_TT1_M2013-5_2013-8</v>
      </c>
      <c r="E294" s="303" t="str">
        <f t="shared" si="16"/>
        <v>TT1_Data.zip</v>
      </c>
      <c r="F294" s="214" t="s">
        <v>15126</v>
      </c>
      <c r="G294" s="314">
        <v>41399</v>
      </c>
      <c r="H294" s="281">
        <f t="shared" si="14"/>
        <v>41399</v>
      </c>
      <c r="I294" s="315">
        <v>41501</v>
      </c>
      <c r="J294" s="211" t="s">
        <v>11788</v>
      </c>
      <c r="K294" s="24" t="s">
        <v>8639</v>
      </c>
      <c r="L294" s="211" t="s">
        <v>11787</v>
      </c>
      <c r="M294" s="211"/>
      <c r="N294" s="217">
        <v>41448</v>
      </c>
      <c r="O294" s="217">
        <v>41448</v>
      </c>
      <c r="R294" t="s">
        <v>1005</v>
      </c>
      <c r="V294">
        <v>171</v>
      </c>
      <c r="W294" t="s">
        <v>8428</v>
      </c>
      <c r="Y294" t="s">
        <v>11237</v>
      </c>
      <c r="Z294" t="s">
        <v>11283</v>
      </c>
      <c r="AA294" s="6" t="s">
        <v>15145</v>
      </c>
      <c r="AB294" t="s">
        <v>11272</v>
      </c>
      <c r="AC294">
        <v>2.5000000000000001E-2</v>
      </c>
      <c r="AD294" t="s">
        <v>8428</v>
      </c>
      <c r="AG294" s="330">
        <v>0.75</v>
      </c>
      <c r="AH294" t="s">
        <v>1419</v>
      </c>
    </row>
    <row r="295" spans="1:34" x14ac:dyDescent="0.25">
      <c r="A295" s="211" t="s">
        <v>11582</v>
      </c>
      <c r="B295" s="6" t="s">
        <v>15141</v>
      </c>
      <c r="C295" s="276" t="str">
        <f t="shared" si="15"/>
        <v>READINGS_TT1_M2013-5_2013-8</v>
      </c>
      <c r="E295" s="303" t="str">
        <f t="shared" si="16"/>
        <v>TT1_Data.zip</v>
      </c>
      <c r="F295" s="214" t="s">
        <v>15126</v>
      </c>
      <c r="G295" s="314">
        <v>41399</v>
      </c>
      <c r="H295" s="281">
        <f t="shared" si="14"/>
        <v>41399</v>
      </c>
      <c r="I295" s="315">
        <v>41501</v>
      </c>
      <c r="J295" s="211" t="s">
        <v>11788</v>
      </c>
      <c r="K295" s="24" t="s">
        <v>8639</v>
      </c>
      <c r="L295" s="211" t="s">
        <v>11787</v>
      </c>
      <c r="M295" s="211"/>
      <c r="N295" s="217">
        <v>41448</v>
      </c>
      <c r="O295" s="217">
        <v>41448</v>
      </c>
      <c r="R295" t="s">
        <v>1005</v>
      </c>
      <c r="V295">
        <v>171</v>
      </c>
      <c r="W295" t="s">
        <v>8428</v>
      </c>
      <c r="Y295" t="s">
        <v>11237</v>
      </c>
      <c r="Z295" t="s">
        <v>11283</v>
      </c>
      <c r="AA295" s="6" t="s">
        <v>15145</v>
      </c>
      <c r="AB295" t="s">
        <v>11272</v>
      </c>
      <c r="AC295">
        <v>2.5000000000000001E-2</v>
      </c>
      <c r="AD295" t="s">
        <v>8428</v>
      </c>
      <c r="AG295" s="330">
        <v>0.91666666666666663</v>
      </c>
      <c r="AH295" t="s">
        <v>1419</v>
      </c>
    </row>
    <row r="296" spans="1:34" x14ac:dyDescent="0.25">
      <c r="A296" s="211" t="s">
        <v>11582</v>
      </c>
      <c r="B296" s="6" t="s">
        <v>15141</v>
      </c>
      <c r="C296" s="276" t="str">
        <f t="shared" si="15"/>
        <v>READINGS_TT1_M2013-5_2013-8</v>
      </c>
      <c r="E296" s="303" t="str">
        <f t="shared" si="16"/>
        <v>TT1_Data.zip</v>
      </c>
      <c r="F296" s="214" t="s">
        <v>15126</v>
      </c>
      <c r="G296" s="314">
        <v>41399</v>
      </c>
      <c r="H296" s="281">
        <f t="shared" si="14"/>
        <v>41399</v>
      </c>
      <c r="I296" s="315">
        <v>41501</v>
      </c>
      <c r="J296" s="211" t="s">
        <v>11788</v>
      </c>
      <c r="K296" s="24" t="s">
        <v>8639</v>
      </c>
      <c r="L296" s="211" t="s">
        <v>11787</v>
      </c>
      <c r="M296" s="211"/>
      <c r="N296" s="217">
        <v>41449</v>
      </c>
      <c r="O296" s="217">
        <v>41449</v>
      </c>
      <c r="R296" t="s">
        <v>1005</v>
      </c>
      <c r="V296">
        <v>174</v>
      </c>
      <c r="W296" t="s">
        <v>8428</v>
      </c>
      <c r="Y296" t="s">
        <v>11237</v>
      </c>
      <c r="Z296" t="s">
        <v>11283</v>
      </c>
      <c r="AA296" s="6" t="s">
        <v>15145</v>
      </c>
      <c r="AB296" t="s">
        <v>11272</v>
      </c>
      <c r="AC296">
        <v>2.5000000000000001E-2</v>
      </c>
      <c r="AD296" t="s">
        <v>8428</v>
      </c>
      <c r="AG296" s="330">
        <v>8.3333333333333329E-2</v>
      </c>
      <c r="AH296" t="s">
        <v>1419</v>
      </c>
    </row>
    <row r="297" spans="1:34" x14ac:dyDescent="0.25">
      <c r="A297" s="211" t="s">
        <v>11582</v>
      </c>
      <c r="B297" s="6" t="s">
        <v>15141</v>
      </c>
      <c r="C297" s="276" t="str">
        <f t="shared" si="15"/>
        <v>READINGS_TT1_M2013-5_2013-8</v>
      </c>
      <c r="E297" s="303" t="str">
        <f t="shared" si="16"/>
        <v>TT1_Data.zip</v>
      </c>
      <c r="F297" s="214" t="s">
        <v>15126</v>
      </c>
      <c r="G297" s="314">
        <v>41399</v>
      </c>
      <c r="H297" s="281">
        <f t="shared" si="14"/>
        <v>41399</v>
      </c>
      <c r="I297" s="315">
        <v>41501</v>
      </c>
      <c r="J297" s="211" t="s">
        <v>11788</v>
      </c>
      <c r="K297" s="24" t="s">
        <v>8639</v>
      </c>
      <c r="L297" s="211" t="s">
        <v>11787</v>
      </c>
      <c r="M297" s="211"/>
      <c r="N297" s="217">
        <v>41449</v>
      </c>
      <c r="O297" s="217">
        <v>41449</v>
      </c>
      <c r="R297" t="s">
        <v>1005</v>
      </c>
      <c r="V297">
        <v>176</v>
      </c>
      <c r="W297" t="s">
        <v>8428</v>
      </c>
      <c r="Y297" t="s">
        <v>11237</v>
      </c>
      <c r="Z297" t="s">
        <v>11283</v>
      </c>
      <c r="AA297" s="6" t="s">
        <v>15145</v>
      </c>
      <c r="AB297" t="s">
        <v>11272</v>
      </c>
      <c r="AC297">
        <v>2.5000000000000001E-2</v>
      </c>
      <c r="AD297" t="s">
        <v>8428</v>
      </c>
      <c r="AG297" s="330">
        <v>0.25</v>
      </c>
      <c r="AH297" t="s">
        <v>1419</v>
      </c>
    </row>
    <row r="298" spans="1:34" x14ac:dyDescent="0.25">
      <c r="A298" s="211" t="s">
        <v>11582</v>
      </c>
      <c r="B298" s="6" t="s">
        <v>15141</v>
      </c>
      <c r="C298" s="276" t="str">
        <f t="shared" si="15"/>
        <v>READINGS_TT1_M2013-5_2013-8</v>
      </c>
      <c r="E298" s="303" t="str">
        <f t="shared" si="16"/>
        <v>TT1_Data.zip</v>
      </c>
      <c r="F298" s="214" t="s">
        <v>15126</v>
      </c>
      <c r="G298" s="314">
        <v>41399</v>
      </c>
      <c r="H298" s="281">
        <f t="shared" si="14"/>
        <v>41399</v>
      </c>
      <c r="I298" s="315">
        <v>41501</v>
      </c>
      <c r="J298" s="211" t="s">
        <v>11788</v>
      </c>
      <c r="K298" s="24" t="s">
        <v>8639</v>
      </c>
      <c r="L298" s="211" t="s">
        <v>11787</v>
      </c>
      <c r="M298" s="211"/>
      <c r="N298" s="217">
        <v>41449</v>
      </c>
      <c r="O298" s="217">
        <v>41449</v>
      </c>
      <c r="R298" t="s">
        <v>1005</v>
      </c>
      <c r="V298">
        <v>177</v>
      </c>
      <c r="W298" t="s">
        <v>8428</v>
      </c>
      <c r="Y298" t="s">
        <v>11237</v>
      </c>
      <c r="Z298" t="s">
        <v>11283</v>
      </c>
      <c r="AA298" s="6" t="s">
        <v>15145</v>
      </c>
      <c r="AB298" t="s">
        <v>11272</v>
      </c>
      <c r="AC298">
        <v>2.5000000000000001E-2</v>
      </c>
      <c r="AD298" t="s">
        <v>8428</v>
      </c>
      <c r="AG298" s="330">
        <v>0.41666666666666669</v>
      </c>
      <c r="AH298" t="s">
        <v>1419</v>
      </c>
    </row>
    <row r="299" spans="1:34" x14ac:dyDescent="0.25">
      <c r="A299" s="211" t="s">
        <v>11582</v>
      </c>
      <c r="B299" s="6" t="s">
        <v>15141</v>
      </c>
      <c r="C299" s="276" t="str">
        <f t="shared" si="15"/>
        <v>READINGS_TT1_M2013-5_2013-8</v>
      </c>
      <c r="E299" s="303" t="str">
        <f t="shared" si="16"/>
        <v>TT1_Data.zip</v>
      </c>
      <c r="F299" s="214" t="s">
        <v>15126</v>
      </c>
      <c r="G299" s="314">
        <v>41399</v>
      </c>
      <c r="H299" s="281">
        <f t="shared" si="14"/>
        <v>41399</v>
      </c>
      <c r="I299" s="315">
        <v>41501</v>
      </c>
      <c r="J299" s="211" t="s">
        <v>11788</v>
      </c>
      <c r="K299" s="24" t="s">
        <v>8639</v>
      </c>
      <c r="L299" s="211" t="s">
        <v>11787</v>
      </c>
      <c r="M299" s="211"/>
      <c r="N299" s="217">
        <v>41449</v>
      </c>
      <c r="O299" s="217">
        <v>41449</v>
      </c>
      <c r="R299" t="s">
        <v>1005</v>
      </c>
      <c r="V299">
        <v>179</v>
      </c>
      <c r="W299" t="s">
        <v>8428</v>
      </c>
      <c r="Y299" t="s">
        <v>11237</v>
      </c>
      <c r="Z299" t="s">
        <v>11283</v>
      </c>
      <c r="AA299" s="6" t="s">
        <v>15145</v>
      </c>
      <c r="AB299" t="s">
        <v>11272</v>
      </c>
      <c r="AC299">
        <v>2.5000000000000001E-2</v>
      </c>
      <c r="AD299" t="s">
        <v>8428</v>
      </c>
      <c r="AG299" s="330">
        <v>0.58333333333333337</v>
      </c>
      <c r="AH299" t="s">
        <v>1419</v>
      </c>
    </row>
    <row r="300" spans="1:34" x14ac:dyDescent="0.25">
      <c r="A300" s="211" t="s">
        <v>11582</v>
      </c>
      <c r="B300" s="6" t="s">
        <v>15141</v>
      </c>
      <c r="C300" s="276" t="str">
        <f t="shared" si="15"/>
        <v>READINGS_TT1_M2013-5_2013-8</v>
      </c>
      <c r="E300" s="303" t="str">
        <f t="shared" si="16"/>
        <v>TT1_Data.zip</v>
      </c>
      <c r="F300" s="214" t="s">
        <v>15126</v>
      </c>
      <c r="G300" s="314">
        <v>41399</v>
      </c>
      <c r="H300" s="281">
        <f t="shared" si="14"/>
        <v>41399</v>
      </c>
      <c r="I300" s="315">
        <v>41501</v>
      </c>
      <c r="J300" s="211" t="s">
        <v>11788</v>
      </c>
      <c r="K300" s="24" t="s">
        <v>8639</v>
      </c>
      <c r="L300" s="211" t="s">
        <v>11787</v>
      </c>
      <c r="M300" s="211"/>
      <c r="N300" s="217">
        <v>41449</v>
      </c>
      <c r="O300" s="217">
        <v>41449</v>
      </c>
      <c r="R300" t="s">
        <v>1005</v>
      </c>
      <c r="V300">
        <v>179</v>
      </c>
      <c r="W300" t="s">
        <v>8428</v>
      </c>
      <c r="Y300" t="s">
        <v>11237</v>
      </c>
      <c r="Z300" t="s">
        <v>11283</v>
      </c>
      <c r="AA300" s="6" t="s">
        <v>15145</v>
      </c>
      <c r="AB300" t="s">
        <v>11272</v>
      </c>
      <c r="AC300">
        <v>2.5000000000000001E-2</v>
      </c>
      <c r="AD300" t="s">
        <v>8428</v>
      </c>
      <c r="AG300" s="330">
        <v>0.75</v>
      </c>
      <c r="AH300" t="s">
        <v>1419</v>
      </c>
    </row>
    <row r="301" spans="1:34" x14ac:dyDescent="0.25">
      <c r="A301" s="211" t="s">
        <v>11582</v>
      </c>
      <c r="B301" s="6" t="s">
        <v>15141</v>
      </c>
      <c r="C301" s="276" t="str">
        <f t="shared" si="15"/>
        <v>READINGS_TT1_M2013-5_2013-8</v>
      </c>
      <c r="E301" s="303" t="str">
        <f t="shared" si="16"/>
        <v>TT1_Data.zip</v>
      </c>
      <c r="F301" s="214" t="s">
        <v>15126</v>
      </c>
      <c r="G301" s="314">
        <v>41399</v>
      </c>
      <c r="H301" s="281">
        <f t="shared" si="14"/>
        <v>41399</v>
      </c>
      <c r="I301" s="315">
        <v>41501</v>
      </c>
      <c r="J301" s="211" t="s">
        <v>11788</v>
      </c>
      <c r="K301" s="24" t="s">
        <v>8639</v>
      </c>
      <c r="L301" s="211" t="s">
        <v>11787</v>
      </c>
      <c r="M301" s="211"/>
      <c r="N301" s="217">
        <v>41449</v>
      </c>
      <c r="O301" s="217">
        <v>41449</v>
      </c>
      <c r="R301" t="s">
        <v>1005</v>
      </c>
      <c r="V301">
        <v>180</v>
      </c>
      <c r="W301" t="s">
        <v>8428</v>
      </c>
      <c r="Y301" t="s">
        <v>11237</v>
      </c>
      <c r="Z301" t="s">
        <v>11283</v>
      </c>
      <c r="AA301" s="6" t="s">
        <v>15145</v>
      </c>
      <c r="AB301" t="s">
        <v>11272</v>
      </c>
      <c r="AC301">
        <v>2.5000000000000001E-2</v>
      </c>
      <c r="AD301" t="s">
        <v>8428</v>
      </c>
      <c r="AG301" s="330">
        <v>0.91666666666666663</v>
      </c>
      <c r="AH301" t="s">
        <v>1419</v>
      </c>
    </row>
    <row r="302" spans="1:34" x14ac:dyDescent="0.25">
      <c r="A302" s="211" t="s">
        <v>11582</v>
      </c>
      <c r="B302" s="6" t="s">
        <v>15141</v>
      </c>
      <c r="C302" s="276" t="str">
        <f t="shared" si="15"/>
        <v>READINGS_TT1_M2013-5_2013-8</v>
      </c>
      <c r="E302" s="303" t="str">
        <f t="shared" si="16"/>
        <v>TT1_Data.zip</v>
      </c>
      <c r="F302" s="214" t="s">
        <v>15126</v>
      </c>
      <c r="G302" s="314">
        <v>41399</v>
      </c>
      <c r="H302" s="281">
        <f t="shared" si="14"/>
        <v>41399</v>
      </c>
      <c r="I302" s="315">
        <v>41501</v>
      </c>
      <c r="J302" s="211" t="s">
        <v>11788</v>
      </c>
      <c r="K302" s="24" t="s">
        <v>8639</v>
      </c>
      <c r="L302" s="211" t="s">
        <v>11787</v>
      </c>
      <c r="M302" s="211"/>
      <c r="N302" s="217">
        <v>41450</v>
      </c>
      <c r="O302" s="217">
        <v>41450</v>
      </c>
      <c r="R302" t="s">
        <v>1005</v>
      </c>
      <c r="V302">
        <v>180</v>
      </c>
      <c r="W302" t="s">
        <v>8428</v>
      </c>
      <c r="Y302" t="s">
        <v>11237</v>
      </c>
      <c r="Z302" t="s">
        <v>11283</v>
      </c>
      <c r="AA302" s="6" t="s">
        <v>15145</v>
      </c>
      <c r="AB302" t="s">
        <v>11272</v>
      </c>
      <c r="AC302">
        <v>2.5000000000000001E-2</v>
      </c>
      <c r="AD302" t="s">
        <v>8428</v>
      </c>
      <c r="AG302" s="330">
        <v>8.3333333333333329E-2</v>
      </c>
      <c r="AH302" t="s">
        <v>1419</v>
      </c>
    </row>
    <row r="303" spans="1:34" x14ac:dyDescent="0.25">
      <c r="A303" s="211" t="s">
        <v>11582</v>
      </c>
      <c r="B303" s="6" t="s">
        <v>15141</v>
      </c>
      <c r="C303" s="276" t="str">
        <f t="shared" si="15"/>
        <v>READINGS_TT1_M2013-5_2013-8</v>
      </c>
      <c r="E303" s="303" t="str">
        <f t="shared" si="16"/>
        <v>TT1_Data.zip</v>
      </c>
      <c r="F303" s="214" t="s">
        <v>15126</v>
      </c>
      <c r="G303" s="314">
        <v>41399</v>
      </c>
      <c r="H303" s="281">
        <f t="shared" si="14"/>
        <v>41399</v>
      </c>
      <c r="I303" s="315">
        <v>41501</v>
      </c>
      <c r="J303" s="211" t="s">
        <v>11788</v>
      </c>
      <c r="K303" s="24" t="s">
        <v>8639</v>
      </c>
      <c r="L303" s="211" t="s">
        <v>11787</v>
      </c>
      <c r="M303" s="211"/>
      <c r="N303" s="217">
        <v>41450</v>
      </c>
      <c r="O303" s="217">
        <v>41450</v>
      </c>
      <c r="R303" t="s">
        <v>1005</v>
      </c>
      <c r="V303">
        <v>180</v>
      </c>
      <c r="W303" t="s">
        <v>8428</v>
      </c>
      <c r="Y303" t="s">
        <v>11237</v>
      </c>
      <c r="Z303" t="s">
        <v>11283</v>
      </c>
      <c r="AA303" s="6" t="s">
        <v>15145</v>
      </c>
      <c r="AB303" t="s">
        <v>11272</v>
      </c>
      <c r="AC303">
        <v>2.5000000000000001E-2</v>
      </c>
      <c r="AD303" t="s">
        <v>8428</v>
      </c>
      <c r="AG303" s="330">
        <v>0.25</v>
      </c>
      <c r="AH303" t="s">
        <v>1419</v>
      </c>
    </row>
    <row r="304" spans="1:34" x14ac:dyDescent="0.25">
      <c r="A304" s="211" t="s">
        <v>11582</v>
      </c>
      <c r="B304" s="6" t="s">
        <v>15141</v>
      </c>
      <c r="C304" s="276" t="str">
        <f t="shared" si="15"/>
        <v>READINGS_TT1_M2013-5_2013-8</v>
      </c>
      <c r="E304" s="303" t="str">
        <f t="shared" si="16"/>
        <v>TT1_Data.zip</v>
      </c>
      <c r="F304" s="214" t="s">
        <v>15126</v>
      </c>
      <c r="G304" s="314">
        <v>41399</v>
      </c>
      <c r="H304" s="281">
        <f t="shared" si="14"/>
        <v>41399</v>
      </c>
      <c r="I304" s="315">
        <v>41501</v>
      </c>
      <c r="J304" s="211" t="s">
        <v>11788</v>
      </c>
      <c r="K304" s="24" t="s">
        <v>8639</v>
      </c>
      <c r="L304" s="211" t="s">
        <v>11787</v>
      </c>
      <c r="M304" s="211"/>
      <c r="N304" s="217">
        <v>41450</v>
      </c>
      <c r="O304" s="217">
        <v>41450</v>
      </c>
      <c r="R304" t="s">
        <v>1005</v>
      </c>
      <c r="V304">
        <v>180</v>
      </c>
      <c r="W304" t="s">
        <v>8428</v>
      </c>
      <c r="Y304" t="s">
        <v>11237</v>
      </c>
      <c r="Z304" t="s">
        <v>11283</v>
      </c>
      <c r="AA304" s="6" t="s">
        <v>15145</v>
      </c>
      <c r="AB304" t="s">
        <v>11272</v>
      </c>
      <c r="AC304">
        <v>2.5000000000000001E-2</v>
      </c>
      <c r="AD304" t="s">
        <v>8428</v>
      </c>
      <c r="AG304" s="330">
        <v>0.41666666666666669</v>
      </c>
      <c r="AH304" t="s">
        <v>1419</v>
      </c>
    </row>
    <row r="305" spans="1:34" x14ac:dyDescent="0.25">
      <c r="A305" s="211" t="s">
        <v>11582</v>
      </c>
      <c r="B305" s="6" t="s">
        <v>15141</v>
      </c>
      <c r="C305" s="276" t="str">
        <f t="shared" si="15"/>
        <v>READINGS_TT1_M2013-5_2013-8</v>
      </c>
      <c r="E305" s="303" t="str">
        <f t="shared" si="16"/>
        <v>TT1_Data.zip</v>
      </c>
      <c r="F305" s="214" t="s">
        <v>15126</v>
      </c>
      <c r="G305" s="314">
        <v>41399</v>
      </c>
      <c r="H305" s="281">
        <f t="shared" si="14"/>
        <v>41399</v>
      </c>
      <c r="I305" s="315">
        <v>41501</v>
      </c>
      <c r="J305" s="211" t="s">
        <v>11788</v>
      </c>
      <c r="K305" s="24" t="s">
        <v>8639</v>
      </c>
      <c r="L305" s="211" t="s">
        <v>11787</v>
      </c>
      <c r="M305" s="211"/>
      <c r="N305" s="217">
        <v>41450</v>
      </c>
      <c r="O305" s="217">
        <v>41450</v>
      </c>
      <c r="R305" t="s">
        <v>1005</v>
      </c>
      <c r="V305">
        <v>181</v>
      </c>
      <c r="W305" t="s">
        <v>8428</v>
      </c>
      <c r="Y305" t="s">
        <v>11237</v>
      </c>
      <c r="Z305" t="s">
        <v>11283</v>
      </c>
      <c r="AA305" s="6" t="s">
        <v>15145</v>
      </c>
      <c r="AB305" t="s">
        <v>11272</v>
      </c>
      <c r="AC305">
        <v>2.5000000000000001E-2</v>
      </c>
      <c r="AD305" t="s">
        <v>8428</v>
      </c>
      <c r="AG305" s="330">
        <v>0.58333333333333337</v>
      </c>
      <c r="AH305" t="s">
        <v>1419</v>
      </c>
    </row>
    <row r="306" spans="1:34" x14ac:dyDescent="0.25">
      <c r="A306" s="211" t="s">
        <v>11582</v>
      </c>
      <c r="B306" s="6" t="s">
        <v>15141</v>
      </c>
      <c r="C306" s="276" t="str">
        <f t="shared" si="15"/>
        <v>READINGS_TT1_M2013-5_2013-8</v>
      </c>
      <c r="E306" s="303" t="str">
        <f t="shared" si="16"/>
        <v>TT1_Data.zip</v>
      </c>
      <c r="F306" s="214" t="s">
        <v>15126</v>
      </c>
      <c r="G306" s="314">
        <v>41399</v>
      </c>
      <c r="H306" s="281">
        <f t="shared" si="14"/>
        <v>41399</v>
      </c>
      <c r="I306" s="315">
        <v>41501</v>
      </c>
      <c r="J306" s="211" t="s">
        <v>11788</v>
      </c>
      <c r="K306" s="24" t="s">
        <v>8639</v>
      </c>
      <c r="L306" s="211" t="s">
        <v>11787</v>
      </c>
      <c r="M306" s="211"/>
      <c r="N306" s="217">
        <v>41450</v>
      </c>
      <c r="O306" s="217">
        <v>41450</v>
      </c>
      <c r="R306" t="s">
        <v>1005</v>
      </c>
      <c r="V306">
        <v>182</v>
      </c>
      <c r="W306" t="s">
        <v>8428</v>
      </c>
      <c r="Y306" t="s">
        <v>11237</v>
      </c>
      <c r="Z306" t="s">
        <v>11283</v>
      </c>
      <c r="AA306" s="6" t="s">
        <v>15145</v>
      </c>
      <c r="AB306" t="s">
        <v>11272</v>
      </c>
      <c r="AC306">
        <v>2.5000000000000001E-2</v>
      </c>
      <c r="AD306" t="s">
        <v>8428</v>
      </c>
      <c r="AG306" s="330">
        <v>0.75</v>
      </c>
      <c r="AH306" t="s">
        <v>1419</v>
      </c>
    </row>
    <row r="307" spans="1:34" x14ac:dyDescent="0.25">
      <c r="A307" s="211" t="s">
        <v>11582</v>
      </c>
      <c r="B307" s="6" t="s">
        <v>15141</v>
      </c>
      <c r="C307" s="276" t="str">
        <f t="shared" si="15"/>
        <v>READINGS_TT1_M2013-5_2013-8</v>
      </c>
      <c r="E307" s="303" t="str">
        <f t="shared" si="16"/>
        <v>TT1_Data.zip</v>
      </c>
      <c r="F307" s="214" t="s">
        <v>15126</v>
      </c>
      <c r="G307" s="314">
        <v>41399</v>
      </c>
      <c r="H307" s="281">
        <f t="shared" si="14"/>
        <v>41399</v>
      </c>
      <c r="I307" s="315">
        <v>41501</v>
      </c>
      <c r="J307" s="211" t="s">
        <v>11788</v>
      </c>
      <c r="K307" s="24" t="s">
        <v>8639</v>
      </c>
      <c r="L307" s="211" t="s">
        <v>11787</v>
      </c>
      <c r="M307" s="211"/>
      <c r="N307" s="217">
        <v>41450</v>
      </c>
      <c r="O307" s="217">
        <v>41450</v>
      </c>
      <c r="R307" t="s">
        <v>1005</v>
      </c>
      <c r="V307">
        <v>182</v>
      </c>
      <c r="W307" t="s">
        <v>8428</v>
      </c>
      <c r="Y307" t="s">
        <v>11237</v>
      </c>
      <c r="Z307" t="s">
        <v>11283</v>
      </c>
      <c r="AA307" s="6" t="s">
        <v>15145</v>
      </c>
      <c r="AB307" t="s">
        <v>11272</v>
      </c>
      <c r="AC307">
        <v>2.5000000000000001E-2</v>
      </c>
      <c r="AD307" t="s">
        <v>8428</v>
      </c>
      <c r="AG307" s="330">
        <v>0.91666666666666663</v>
      </c>
      <c r="AH307" t="s">
        <v>1419</v>
      </c>
    </row>
    <row r="308" spans="1:34" x14ac:dyDescent="0.25">
      <c r="A308" s="211" t="s">
        <v>11582</v>
      </c>
      <c r="B308" s="6" t="s">
        <v>15141</v>
      </c>
      <c r="C308" s="276" t="str">
        <f t="shared" si="15"/>
        <v>READINGS_TT1_M2013-5_2013-8</v>
      </c>
      <c r="E308" s="303" t="str">
        <f t="shared" si="16"/>
        <v>TT1_Data.zip</v>
      </c>
      <c r="F308" s="214" t="s">
        <v>15126</v>
      </c>
      <c r="G308" s="314">
        <v>41399</v>
      </c>
      <c r="H308" s="281">
        <f t="shared" si="14"/>
        <v>41399</v>
      </c>
      <c r="I308" s="315">
        <v>41501</v>
      </c>
      <c r="J308" s="211" t="s">
        <v>11788</v>
      </c>
      <c r="K308" s="24" t="s">
        <v>8639</v>
      </c>
      <c r="L308" s="211" t="s">
        <v>11787</v>
      </c>
      <c r="M308" s="211"/>
      <c r="N308" s="217">
        <v>41451</v>
      </c>
      <c r="O308" s="217">
        <v>41451</v>
      </c>
      <c r="R308" t="s">
        <v>1005</v>
      </c>
      <c r="V308">
        <v>183</v>
      </c>
      <c r="W308" t="s">
        <v>8428</v>
      </c>
      <c r="Y308" t="s">
        <v>11237</v>
      </c>
      <c r="Z308" t="s">
        <v>11283</v>
      </c>
      <c r="AA308" s="6" t="s">
        <v>15145</v>
      </c>
      <c r="AB308" t="s">
        <v>11272</v>
      </c>
      <c r="AC308">
        <v>2.5000000000000001E-2</v>
      </c>
      <c r="AD308" t="s">
        <v>8428</v>
      </c>
      <c r="AG308" s="330">
        <v>8.3333333333333329E-2</v>
      </c>
      <c r="AH308" t="s">
        <v>1419</v>
      </c>
    </row>
    <row r="309" spans="1:34" x14ac:dyDescent="0.25">
      <c r="A309" s="211" t="s">
        <v>11582</v>
      </c>
      <c r="B309" s="6" t="s">
        <v>15141</v>
      </c>
      <c r="C309" s="276" t="str">
        <f t="shared" si="15"/>
        <v>READINGS_TT1_M2013-5_2013-8</v>
      </c>
      <c r="E309" s="303" t="str">
        <f t="shared" si="16"/>
        <v>TT1_Data.zip</v>
      </c>
      <c r="F309" s="214" t="s">
        <v>15126</v>
      </c>
      <c r="G309" s="314">
        <v>41399</v>
      </c>
      <c r="H309" s="281">
        <f t="shared" si="14"/>
        <v>41399</v>
      </c>
      <c r="I309" s="315">
        <v>41501</v>
      </c>
      <c r="J309" s="211" t="s">
        <v>11788</v>
      </c>
      <c r="K309" s="24" t="s">
        <v>8639</v>
      </c>
      <c r="L309" s="211" t="s">
        <v>11787</v>
      </c>
      <c r="M309" s="211"/>
      <c r="N309" s="217">
        <v>41451</v>
      </c>
      <c r="O309" s="217">
        <v>41451</v>
      </c>
      <c r="R309" t="s">
        <v>1005</v>
      </c>
      <c r="V309">
        <v>182</v>
      </c>
      <c r="W309" t="s">
        <v>8428</v>
      </c>
      <c r="Y309" t="s">
        <v>11237</v>
      </c>
      <c r="Z309" t="s">
        <v>11283</v>
      </c>
      <c r="AA309" s="6" t="s">
        <v>15145</v>
      </c>
      <c r="AB309" t="s">
        <v>11272</v>
      </c>
      <c r="AC309">
        <v>2.5000000000000001E-2</v>
      </c>
      <c r="AD309" t="s">
        <v>8428</v>
      </c>
      <c r="AG309" s="330">
        <v>0.25</v>
      </c>
      <c r="AH309" t="s">
        <v>1419</v>
      </c>
    </row>
    <row r="310" spans="1:34" x14ac:dyDescent="0.25">
      <c r="A310" s="211" t="s">
        <v>11582</v>
      </c>
      <c r="B310" s="6" t="s">
        <v>15141</v>
      </c>
      <c r="C310" s="276" t="str">
        <f t="shared" si="15"/>
        <v>READINGS_TT1_M2013-5_2013-8</v>
      </c>
      <c r="E310" s="303" t="str">
        <f t="shared" si="16"/>
        <v>TT1_Data.zip</v>
      </c>
      <c r="F310" s="214" t="s">
        <v>15126</v>
      </c>
      <c r="G310" s="314">
        <v>41399</v>
      </c>
      <c r="H310" s="281">
        <f t="shared" si="14"/>
        <v>41399</v>
      </c>
      <c r="I310" s="315">
        <v>41501</v>
      </c>
      <c r="J310" s="211" t="s">
        <v>11788</v>
      </c>
      <c r="K310" s="24" t="s">
        <v>8639</v>
      </c>
      <c r="L310" s="211" t="s">
        <v>11787</v>
      </c>
      <c r="M310" s="211"/>
      <c r="N310" s="217">
        <v>41451</v>
      </c>
      <c r="O310" s="217">
        <v>41451</v>
      </c>
      <c r="R310" t="s">
        <v>1005</v>
      </c>
      <c r="V310">
        <v>183</v>
      </c>
      <c r="W310" t="s">
        <v>8428</v>
      </c>
      <c r="Y310" t="s">
        <v>11237</v>
      </c>
      <c r="Z310" t="s">
        <v>11283</v>
      </c>
      <c r="AA310" s="6" t="s">
        <v>15145</v>
      </c>
      <c r="AB310" t="s">
        <v>11272</v>
      </c>
      <c r="AC310">
        <v>2.5000000000000001E-2</v>
      </c>
      <c r="AD310" t="s">
        <v>8428</v>
      </c>
      <c r="AG310" s="330">
        <v>0.41666666666666669</v>
      </c>
      <c r="AH310" t="s">
        <v>1419</v>
      </c>
    </row>
    <row r="311" spans="1:34" x14ac:dyDescent="0.25">
      <c r="A311" s="211" t="s">
        <v>11582</v>
      </c>
      <c r="B311" s="6" t="s">
        <v>15141</v>
      </c>
      <c r="C311" s="276" t="str">
        <f t="shared" si="15"/>
        <v>READINGS_TT1_M2013-5_2013-8</v>
      </c>
      <c r="E311" s="303" t="str">
        <f t="shared" si="16"/>
        <v>TT1_Data.zip</v>
      </c>
      <c r="F311" s="214" t="s">
        <v>15126</v>
      </c>
      <c r="G311" s="314">
        <v>41399</v>
      </c>
      <c r="H311" s="281">
        <f t="shared" si="14"/>
        <v>41399</v>
      </c>
      <c r="I311" s="315">
        <v>41501</v>
      </c>
      <c r="J311" s="211" t="s">
        <v>11788</v>
      </c>
      <c r="K311" s="24" t="s">
        <v>8639</v>
      </c>
      <c r="L311" s="211" t="s">
        <v>11787</v>
      </c>
      <c r="M311" s="211"/>
      <c r="N311" s="217">
        <v>41451</v>
      </c>
      <c r="O311" s="217">
        <v>41451</v>
      </c>
      <c r="R311" t="s">
        <v>1005</v>
      </c>
      <c r="V311">
        <v>183</v>
      </c>
      <c r="W311" t="s">
        <v>8428</v>
      </c>
      <c r="Y311" t="s">
        <v>11237</v>
      </c>
      <c r="Z311" t="s">
        <v>11283</v>
      </c>
      <c r="AA311" s="6" t="s">
        <v>15145</v>
      </c>
      <c r="AB311" t="s">
        <v>11272</v>
      </c>
      <c r="AC311">
        <v>2.5000000000000001E-2</v>
      </c>
      <c r="AD311" t="s">
        <v>8428</v>
      </c>
      <c r="AG311" s="330">
        <v>0.58333333333333337</v>
      </c>
      <c r="AH311" t="s">
        <v>1419</v>
      </c>
    </row>
    <row r="312" spans="1:34" x14ac:dyDescent="0.25">
      <c r="A312" s="211" t="s">
        <v>11582</v>
      </c>
      <c r="B312" s="6" t="s">
        <v>15141</v>
      </c>
      <c r="C312" s="276" t="str">
        <f t="shared" si="15"/>
        <v>READINGS_TT1_M2013-5_2013-8</v>
      </c>
      <c r="E312" s="303" t="str">
        <f t="shared" si="16"/>
        <v>TT1_Data.zip</v>
      </c>
      <c r="F312" s="214" t="s">
        <v>15126</v>
      </c>
      <c r="G312" s="314">
        <v>41399</v>
      </c>
      <c r="H312" s="281">
        <f t="shared" si="14"/>
        <v>41399</v>
      </c>
      <c r="I312" s="315">
        <v>41501</v>
      </c>
      <c r="J312" s="211" t="s">
        <v>11788</v>
      </c>
      <c r="K312" s="24" t="s">
        <v>8639</v>
      </c>
      <c r="L312" s="211" t="s">
        <v>11787</v>
      </c>
      <c r="M312" s="211"/>
      <c r="N312" s="217">
        <v>41451</v>
      </c>
      <c r="O312" s="217">
        <v>41451</v>
      </c>
      <c r="R312" t="s">
        <v>1005</v>
      </c>
      <c r="V312">
        <v>185</v>
      </c>
      <c r="W312" t="s">
        <v>8428</v>
      </c>
      <c r="Y312" t="s">
        <v>11237</v>
      </c>
      <c r="Z312" t="s">
        <v>11283</v>
      </c>
      <c r="AA312" s="6" t="s">
        <v>15145</v>
      </c>
      <c r="AB312" t="s">
        <v>11272</v>
      </c>
      <c r="AC312">
        <v>2.5000000000000001E-2</v>
      </c>
      <c r="AD312" t="s">
        <v>8428</v>
      </c>
      <c r="AG312" s="330">
        <v>0.75</v>
      </c>
      <c r="AH312" t="s">
        <v>1419</v>
      </c>
    </row>
    <row r="313" spans="1:34" x14ac:dyDescent="0.25">
      <c r="A313" s="211" t="s">
        <v>11582</v>
      </c>
      <c r="B313" s="6" t="s">
        <v>15141</v>
      </c>
      <c r="C313" s="276" t="str">
        <f t="shared" si="15"/>
        <v>READINGS_TT1_M2013-5_2013-8</v>
      </c>
      <c r="E313" s="303" t="str">
        <f t="shared" si="16"/>
        <v>TT1_Data.zip</v>
      </c>
      <c r="F313" s="214" t="s">
        <v>15126</v>
      </c>
      <c r="G313" s="314">
        <v>41399</v>
      </c>
      <c r="H313" s="281">
        <f t="shared" si="14"/>
        <v>41399</v>
      </c>
      <c r="I313" s="315">
        <v>41501</v>
      </c>
      <c r="J313" s="211" t="s">
        <v>11788</v>
      </c>
      <c r="K313" s="24" t="s">
        <v>8639</v>
      </c>
      <c r="L313" s="211" t="s">
        <v>11787</v>
      </c>
      <c r="M313" s="211"/>
      <c r="N313" s="217">
        <v>41451</v>
      </c>
      <c r="O313" s="217">
        <v>41451</v>
      </c>
      <c r="R313" t="s">
        <v>1005</v>
      </c>
      <c r="V313">
        <v>185</v>
      </c>
      <c r="W313" t="s">
        <v>8428</v>
      </c>
      <c r="Y313" t="s">
        <v>11237</v>
      </c>
      <c r="Z313" t="s">
        <v>11283</v>
      </c>
      <c r="AA313" s="6" t="s">
        <v>15145</v>
      </c>
      <c r="AB313" t="s">
        <v>11272</v>
      </c>
      <c r="AC313">
        <v>2.5000000000000001E-2</v>
      </c>
      <c r="AD313" t="s">
        <v>8428</v>
      </c>
      <c r="AG313" s="330">
        <v>0.91666666666666663</v>
      </c>
      <c r="AH313" t="s">
        <v>1419</v>
      </c>
    </row>
    <row r="314" spans="1:34" x14ac:dyDescent="0.25">
      <c r="A314" s="211" t="s">
        <v>11582</v>
      </c>
      <c r="B314" s="6" t="s">
        <v>15141</v>
      </c>
      <c r="C314" s="276" t="str">
        <f t="shared" si="15"/>
        <v>READINGS_TT1_M2013-5_2013-8</v>
      </c>
      <c r="E314" s="303" t="str">
        <f t="shared" si="16"/>
        <v>TT1_Data.zip</v>
      </c>
      <c r="F314" s="214" t="s">
        <v>15126</v>
      </c>
      <c r="G314" s="314">
        <v>41399</v>
      </c>
      <c r="H314" s="281">
        <f t="shared" si="14"/>
        <v>41399</v>
      </c>
      <c r="I314" s="315">
        <v>41501</v>
      </c>
      <c r="J314" s="211" t="s">
        <v>11788</v>
      </c>
      <c r="K314" s="24" t="s">
        <v>8639</v>
      </c>
      <c r="L314" s="211" t="s">
        <v>11787</v>
      </c>
      <c r="M314" s="211"/>
      <c r="N314" s="217">
        <v>41452</v>
      </c>
      <c r="O314" s="217">
        <v>41452</v>
      </c>
      <c r="R314" t="s">
        <v>1005</v>
      </c>
      <c r="V314">
        <v>186</v>
      </c>
      <c r="W314" t="s">
        <v>8428</v>
      </c>
      <c r="Y314" t="s">
        <v>11237</v>
      </c>
      <c r="Z314" t="s">
        <v>11283</v>
      </c>
      <c r="AA314" s="6" t="s">
        <v>15145</v>
      </c>
      <c r="AB314" t="s">
        <v>11272</v>
      </c>
      <c r="AC314">
        <v>2.5000000000000001E-2</v>
      </c>
      <c r="AD314" t="s">
        <v>8428</v>
      </c>
      <c r="AG314" s="330">
        <v>8.3333333333333329E-2</v>
      </c>
      <c r="AH314" t="s">
        <v>1419</v>
      </c>
    </row>
    <row r="315" spans="1:34" x14ac:dyDescent="0.25">
      <c r="A315" s="211" t="s">
        <v>11582</v>
      </c>
      <c r="B315" s="6" t="s">
        <v>15141</v>
      </c>
      <c r="C315" s="276" t="str">
        <f t="shared" si="15"/>
        <v>READINGS_TT1_M2013-5_2013-8</v>
      </c>
      <c r="E315" s="303" t="str">
        <f t="shared" si="16"/>
        <v>TT1_Data.zip</v>
      </c>
      <c r="F315" s="214" t="s">
        <v>15126</v>
      </c>
      <c r="G315" s="314">
        <v>41399</v>
      </c>
      <c r="H315" s="281">
        <f t="shared" si="14"/>
        <v>41399</v>
      </c>
      <c r="I315" s="315">
        <v>41501</v>
      </c>
      <c r="J315" s="211" t="s">
        <v>11788</v>
      </c>
      <c r="K315" s="24" t="s">
        <v>8639</v>
      </c>
      <c r="L315" s="211" t="s">
        <v>11787</v>
      </c>
      <c r="M315" s="211"/>
      <c r="N315" s="217">
        <v>41452</v>
      </c>
      <c r="O315" s="217">
        <v>41452</v>
      </c>
      <c r="R315" t="s">
        <v>1005</v>
      </c>
      <c r="V315">
        <v>185</v>
      </c>
      <c r="W315" t="s">
        <v>8428</v>
      </c>
      <c r="Y315" t="s">
        <v>11237</v>
      </c>
      <c r="Z315" t="s">
        <v>11283</v>
      </c>
      <c r="AA315" s="6" t="s">
        <v>15145</v>
      </c>
      <c r="AB315" t="s">
        <v>11272</v>
      </c>
      <c r="AC315">
        <v>2.5000000000000001E-2</v>
      </c>
      <c r="AD315" t="s">
        <v>8428</v>
      </c>
      <c r="AG315" s="330">
        <v>0.25</v>
      </c>
      <c r="AH315" t="s">
        <v>1419</v>
      </c>
    </row>
    <row r="316" spans="1:34" x14ac:dyDescent="0.25">
      <c r="A316" s="211" t="s">
        <v>11582</v>
      </c>
      <c r="B316" s="6" t="s">
        <v>15141</v>
      </c>
      <c r="C316" s="276" t="str">
        <f t="shared" si="15"/>
        <v>READINGS_TT1_M2013-5_2013-8</v>
      </c>
      <c r="E316" s="303" t="str">
        <f t="shared" si="16"/>
        <v>TT1_Data.zip</v>
      </c>
      <c r="F316" s="214" t="s">
        <v>15126</v>
      </c>
      <c r="G316" s="314">
        <v>41399</v>
      </c>
      <c r="H316" s="281">
        <f t="shared" si="14"/>
        <v>41399</v>
      </c>
      <c r="I316" s="315">
        <v>41501</v>
      </c>
      <c r="J316" s="211" t="s">
        <v>11788</v>
      </c>
      <c r="K316" s="24" t="s">
        <v>8639</v>
      </c>
      <c r="L316" s="211" t="s">
        <v>11787</v>
      </c>
      <c r="M316" s="211"/>
      <c r="N316" s="217">
        <v>41452</v>
      </c>
      <c r="O316" s="217">
        <v>41452</v>
      </c>
      <c r="R316" t="s">
        <v>1005</v>
      </c>
      <c r="V316">
        <v>185</v>
      </c>
      <c r="W316" t="s">
        <v>8428</v>
      </c>
      <c r="Y316" t="s">
        <v>11237</v>
      </c>
      <c r="Z316" t="s">
        <v>11283</v>
      </c>
      <c r="AA316" s="6" t="s">
        <v>15145</v>
      </c>
      <c r="AB316" t="s">
        <v>11272</v>
      </c>
      <c r="AC316">
        <v>2.5000000000000001E-2</v>
      </c>
      <c r="AD316" t="s">
        <v>8428</v>
      </c>
      <c r="AG316" s="330">
        <v>0.41666666666666669</v>
      </c>
      <c r="AH316" t="s">
        <v>1419</v>
      </c>
    </row>
    <row r="317" spans="1:34" x14ac:dyDescent="0.25">
      <c r="A317" s="211" t="s">
        <v>11582</v>
      </c>
      <c r="B317" s="6" t="s">
        <v>15141</v>
      </c>
      <c r="C317" s="276" t="str">
        <f t="shared" si="15"/>
        <v>READINGS_TT1_M2013-5_2013-8</v>
      </c>
      <c r="E317" s="303" t="str">
        <f t="shared" si="16"/>
        <v>TT1_Data.zip</v>
      </c>
      <c r="F317" s="214" t="s">
        <v>15126</v>
      </c>
      <c r="G317" s="314">
        <v>41399</v>
      </c>
      <c r="H317" s="281">
        <f t="shared" si="14"/>
        <v>41399</v>
      </c>
      <c r="I317" s="315">
        <v>41501</v>
      </c>
      <c r="J317" s="211" t="s">
        <v>11788</v>
      </c>
      <c r="K317" s="24" t="s">
        <v>8639</v>
      </c>
      <c r="L317" s="211" t="s">
        <v>11787</v>
      </c>
      <c r="M317" s="211"/>
      <c r="N317" s="217">
        <v>41452</v>
      </c>
      <c r="O317" s="217">
        <v>41452</v>
      </c>
      <c r="R317" t="s">
        <v>1005</v>
      </c>
      <c r="V317">
        <v>186</v>
      </c>
      <c r="W317" t="s">
        <v>8428</v>
      </c>
      <c r="Y317" t="s">
        <v>11237</v>
      </c>
      <c r="Z317" t="s">
        <v>11283</v>
      </c>
      <c r="AA317" s="6" t="s">
        <v>15145</v>
      </c>
      <c r="AB317" t="s">
        <v>11272</v>
      </c>
      <c r="AC317">
        <v>2.5000000000000001E-2</v>
      </c>
      <c r="AD317" t="s">
        <v>8428</v>
      </c>
      <c r="AG317" s="330">
        <v>0.58333333333333337</v>
      </c>
      <c r="AH317" t="s">
        <v>1419</v>
      </c>
    </row>
    <row r="318" spans="1:34" x14ac:dyDescent="0.25">
      <c r="A318" s="211" t="s">
        <v>11582</v>
      </c>
      <c r="B318" s="6" t="s">
        <v>15141</v>
      </c>
      <c r="C318" s="276" t="str">
        <f t="shared" si="15"/>
        <v>READINGS_TT1_M2013-5_2013-8</v>
      </c>
      <c r="E318" s="303" t="str">
        <f t="shared" si="16"/>
        <v>TT1_Data.zip</v>
      </c>
      <c r="F318" s="214" t="s">
        <v>15126</v>
      </c>
      <c r="G318" s="314">
        <v>41399</v>
      </c>
      <c r="H318" s="281">
        <f t="shared" si="14"/>
        <v>41399</v>
      </c>
      <c r="I318" s="315">
        <v>41501</v>
      </c>
      <c r="J318" s="211" t="s">
        <v>11788</v>
      </c>
      <c r="K318" s="24" t="s">
        <v>8639</v>
      </c>
      <c r="L318" s="211" t="s">
        <v>11787</v>
      </c>
      <c r="M318" s="211"/>
      <c r="N318" s="217">
        <v>41452</v>
      </c>
      <c r="O318" s="217">
        <v>41452</v>
      </c>
      <c r="R318" t="s">
        <v>1005</v>
      </c>
      <c r="V318">
        <v>186</v>
      </c>
      <c r="W318" t="s">
        <v>8428</v>
      </c>
      <c r="Y318" t="s">
        <v>11237</v>
      </c>
      <c r="Z318" t="s">
        <v>11283</v>
      </c>
      <c r="AA318" s="6" t="s">
        <v>15145</v>
      </c>
      <c r="AB318" t="s">
        <v>11272</v>
      </c>
      <c r="AC318">
        <v>2.5000000000000001E-2</v>
      </c>
      <c r="AD318" t="s">
        <v>8428</v>
      </c>
      <c r="AG318" s="330">
        <v>0.75</v>
      </c>
      <c r="AH318" t="s">
        <v>1419</v>
      </c>
    </row>
    <row r="319" spans="1:34" x14ac:dyDescent="0.25">
      <c r="A319" s="211" t="s">
        <v>11582</v>
      </c>
      <c r="B319" s="6" t="s">
        <v>15141</v>
      </c>
      <c r="C319" s="276" t="str">
        <f t="shared" si="15"/>
        <v>READINGS_TT1_M2013-5_2013-8</v>
      </c>
      <c r="E319" s="303" t="str">
        <f t="shared" si="16"/>
        <v>TT1_Data.zip</v>
      </c>
      <c r="F319" s="214" t="s">
        <v>15126</v>
      </c>
      <c r="G319" s="314">
        <v>41399</v>
      </c>
      <c r="H319" s="281">
        <f t="shared" si="14"/>
        <v>41399</v>
      </c>
      <c r="I319" s="315">
        <v>41501</v>
      </c>
      <c r="J319" s="211" t="s">
        <v>11788</v>
      </c>
      <c r="K319" s="24" t="s">
        <v>8639</v>
      </c>
      <c r="L319" s="211" t="s">
        <v>11787</v>
      </c>
      <c r="M319" s="211"/>
      <c r="N319" s="217">
        <v>41452</v>
      </c>
      <c r="O319" s="217">
        <v>41452</v>
      </c>
      <c r="R319" t="s">
        <v>1005</v>
      </c>
      <c r="V319">
        <v>187</v>
      </c>
      <c r="W319" t="s">
        <v>8428</v>
      </c>
      <c r="Y319" t="s">
        <v>11237</v>
      </c>
      <c r="Z319" t="s">
        <v>11283</v>
      </c>
      <c r="AA319" s="6" t="s">
        <v>15145</v>
      </c>
      <c r="AB319" t="s">
        <v>11272</v>
      </c>
      <c r="AC319">
        <v>2.5000000000000001E-2</v>
      </c>
      <c r="AD319" t="s">
        <v>8428</v>
      </c>
      <c r="AG319" s="330">
        <v>0.91666666666666663</v>
      </c>
      <c r="AH319" t="s">
        <v>1419</v>
      </c>
    </row>
    <row r="320" spans="1:34" x14ac:dyDescent="0.25">
      <c r="A320" s="211" t="s">
        <v>11582</v>
      </c>
      <c r="B320" s="6" t="s">
        <v>15141</v>
      </c>
      <c r="C320" s="276" t="str">
        <f t="shared" si="15"/>
        <v>READINGS_TT1_M2013-5_2013-8</v>
      </c>
      <c r="E320" s="303" t="str">
        <f t="shared" si="16"/>
        <v>TT1_Data.zip</v>
      </c>
      <c r="F320" s="214" t="s">
        <v>15126</v>
      </c>
      <c r="G320" s="314">
        <v>41399</v>
      </c>
      <c r="H320" s="281">
        <f t="shared" si="14"/>
        <v>41399</v>
      </c>
      <c r="I320" s="315">
        <v>41501</v>
      </c>
      <c r="J320" s="211" t="s">
        <v>11788</v>
      </c>
      <c r="K320" s="24" t="s">
        <v>8639</v>
      </c>
      <c r="L320" s="211" t="s">
        <v>11787</v>
      </c>
      <c r="M320" s="211"/>
      <c r="N320" s="217">
        <v>41453</v>
      </c>
      <c r="O320" s="217">
        <v>41453</v>
      </c>
      <c r="R320" t="s">
        <v>1005</v>
      </c>
      <c r="V320">
        <v>187</v>
      </c>
      <c r="W320" t="s">
        <v>8428</v>
      </c>
      <c r="Y320" t="s">
        <v>11237</v>
      </c>
      <c r="Z320" t="s">
        <v>11283</v>
      </c>
      <c r="AA320" s="6" t="s">
        <v>15145</v>
      </c>
      <c r="AB320" t="s">
        <v>11272</v>
      </c>
      <c r="AC320">
        <v>2.5000000000000001E-2</v>
      </c>
      <c r="AD320" t="s">
        <v>8428</v>
      </c>
      <c r="AG320" s="330">
        <v>8.3333333333333329E-2</v>
      </c>
      <c r="AH320" t="s">
        <v>1419</v>
      </c>
    </row>
    <row r="321" spans="1:34" x14ac:dyDescent="0.25">
      <c r="A321" s="211" t="s">
        <v>11582</v>
      </c>
      <c r="B321" s="6" t="s">
        <v>15141</v>
      </c>
      <c r="C321" s="276" t="str">
        <f t="shared" si="15"/>
        <v>READINGS_TT1_M2013-5_2013-8</v>
      </c>
      <c r="E321" s="303" t="str">
        <f t="shared" si="16"/>
        <v>TT1_Data.zip</v>
      </c>
      <c r="F321" s="214" t="s">
        <v>15126</v>
      </c>
      <c r="G321" s="314">
        <v>41399</v>
      </c>
      <c r="H321" s="281">
        <f t="shared" si="14"/>
        <v>41399</v>
      </c>
      <c r="I321" s="315">
        <v>41501</v>
      </c>
      <c r="J321" s="211" t="s">
        <v>11788</v>
      </c>
      <c r="K321" s="24" t="s">
        <v>8639</v>
      </c>
      <c r="L321" s="211" t="s">
        <v>11787</v>
      </c>
      <c r="M321" s="211"/>
      <c r="N321" s="217">
        <v>41453</v>
      </c>
      <c r="O321" s="217">
        <v>41453</v>
      </c>
      <c r="R321" t="s">
        <v>1005</v>
      </c>
      <c r="V321">
        <v>187</v>
      </c>
      <c r="W321" t="s">
        <v>8428</v>
      </c>
      <c r="Y321" t="s">
        <v>11237</v>
      </c>
      <c r="Z321" t="s">
        <v>11283</v>
      </c>
      <c r="AA321" s="6" t="s">
        <v>15145</v>
      </c>
      <c r="AB321" t="s">
        <v>11272</v>
      </c>
      <c r="AC321">
        <v>2.5000000000000001E-2</v>
      </c>
      <c r="AD321" t="s">
        <v>8428</v>
      </c>
      <c r="AG321" s="330">
        <v>0.25</v>
      </c>
      <c r="AH321" t="s">
        <v>1419</v>
      </c>
    </row>
    <row r="322" spans="1:34" x14ac:dyDescent="0.25">
      <c r="A322" s="211" t="s">
        <v>11582</v>
      </c>
      <c r="B322" s="6" t="s">
        <v>15141</v>
      </c>
      <c r="C322" s="276" t="str">
        <f t="shared" si="15"/>
        <v>READINGS_TT1_M2013-5_2013-8</v>
      </c>
      <c r="E322" s="303" t="str">
        <f t="shared" si="16"/>
        <v>TT1_Data.zip</v>
      </c>
      <c r="F322" s="214" t="s">
        <v>15126</v>
      </c>
      <c r="G322" s="314">
        <v>41399</v>
      </c>
      <c r="H322" s="281">
        <f t="shared" si="14"/>
        <v>41399</v>
      </c>
      <c r="I322" s="315">
        <v>41501</v>
      </c>
      <c r="J322" s="211" t="s">
        <v>11788</v>
      </c>
      <c r="K322" s="24" t="s">
        <v>8639</v>
      </c>
      <c r="L322" s="211" t="s">
        <v>11787</v>
      </c>
      <c r="M322" s="211"/>
      <c r="N322" s="217">
        <v>41453</v>
      </c>
      <c r="O322" s="217">
        <v>41453</v>
      </c>
      <c r="R322" t="s">
        <v>1005</v>
      </c>
      <c r="V322">
        <v>186</v>
      </c>
      <c r="W322" t="s">
        <v>8428</v>
      </c>
      <c r="Y322" t="s">
        <v>11237</v>
      </c>
      <c r="Z322" t="s">
        <v>11283</v>
      </c>
      <c r="AA322" s="6" t="s">
        <v>15145</v>
      </c>
      <c r="AB322" t="s">
        <v>11272</v>
      </c>
      <c r="AC322">
        <v>2.5000000000000001E-2</v>
      </c>
      <c r="AD322" t="s">
        <v>8428</v>
      </c>
      <c r="AG322" s="330">
        <v>0.41666666666666669</v>
      </c>
      <c r="AH322" t="s">
        <v>1419</v>
      </c>
    </row>
    <row r="323" spans="1:34" x14ac:dyDescent="0.25">
      <c r="A323" s="211" t="s">
        <v>11582</v>
      </c>
      <c r="B323" s="6" t="s">
        <v>15141</v>
      </c>
      <c r="C323" s="276" t="str">
        <f t="shared" si="15"/>
        <v>READINGS_TT1_M2013-5_2013-8</v>
      </c>
      <c r="E323" s="303" t="str">
        <f t="shared" si="16"/>
        <v>TT1_Data.zip</v>
      </c>
      <c r="F323" s="214" t="s">
        <v>15126</v>
      </c>
      <c r="G323" s="314">
        <v>41399</v>
      </c>
      <c r="H323" s="281">
        <f t="shared" ref="H323:H386" si="17">DATE(YEAR(G323),MONTH(G323),DAY(G323))</f>
        <v>41399</v>
      </c>
      <c r="I323" s="315">
        <v>41501</v>
      </c>
      <c r="J323" s="211" t="s">
        <v>11788</v>
      </c>
      <c r="K323" s="24" t="s">
        <v>8639</v>
      </c>
      <c r="L323" s="211" t="s">
        <v>11787</v>
      </c>
      <c r="M323" s="211"/>
      <c r="N323" s="217">
        <v>41453</v>
      </c>
      <c r="O323" s="217">
        <v>41453</v>
      </c>
      <c r="R323" t="s">
        <v>1005</v>
      </c>
      <c r="V323">
        <v>186</v>
      </c>
      <c r="W323" t="s">
        <v>8428</v>
      </c>
      <c r="Y323" t="s">
        <v>11237</v>
      </c>
      <c r="Z323" t="s">
        <v>11283</v>
      </c>
      <c r="AA323" s="6" t="s">
        <v>15145</v>
      </c>
      <c r="AB323" t="s">
        <v>11272</v>
      </c>
      <c r="AC323">
        <v>2.5000000000000001E-2</v>
      </c>
      <c r="AD323" t="s">
        <v>8428</v>
      </c>
      <c r="AG323" s="330">
        <v>0.58333333333333337</v>
      </c>
      <c r="AH323" t="s">
        <v>1419</v>
      </c>
    </row>
    <row r="324" spans="1:34" x14ac:dyDescent="0.25">
      <c r="A324" s="211" t="s">
        <v>11582</v>
      </c>
      <c r="B324" s="6" t="s">
        <v>15141</v>
      </c>
      <c r="C324" s="276" t="str">
        <f t="shared" si="15"/>
        <v>READINGS_TT1_M2013-5_2013-8</v>
      </c>
      <c r="E324" s="303" t="str">
        <f t="shared" si="16"/>
        <v>TT1_Data.zip</v>
      </c>
      <c r="F324" s="214" t="s">
        <v>15126</v>
      </c>
      <c r="G324" s="314">
        <v>41399</v>
      </c>
      <c r="H324" s="281">
        <f t="shared" si="17"/>
        <v>41399</v>
      </c>
      <c r="I324" s="315">
        <v>41501</v>
      </c>
      <c r="J324" s="211" t="s">
        <v>11788</v>
      </c>
      <c r="K324" s="24" t="s">
        <v>8639</v>
      </c>
      <c r="L324" s="211" t="s">
        <v>11787</v>
      </c>
      <c r="M324" s="211"/>
      <c r="N324" s="217">
        <v>41453</v>
      </c>
      <c r="O324" s="217">
        <v>41453</v>
      </c>
      <c r="R324" t="s">
        <v>1005</v>
      </c>
      <c r="V324">
        <v>187</v>
      </c>
      <c r="W324" t="s">
        <v>8428</v>
      </c>
      <c r="Y324" t="s">
        <v>11237</v>
      </c>
      <c r="Z324" t="s">
        <v>11283</v>
      </c>
      <c r="AA324" s="6" t="s">
        <v>15145</v>
      </c>
      <c r="AB324" t="s">
        <v>11272</v>
      </c>
      <c r="AC324">
        <v>2.5000000000000001E-2</v>
      </c>
      <c r="AD324" t="s">
        <v>8428</v>
      </c>
      <c r="AG324" s="330">
        <v>0.75</v>
      </c>
      <c r="AH324" t="s">
        <v>1419</v>
      </c>
    </row>
    <row r="325" spans="1:34" x14ac:dyDescent="0.25">
      <c r="A325" s="211" t="s">
        <v>11582</v>
      </c>
      <c r="B325" s="6" t="s">
        <v>15141</v>
      </c>
      <c r="C325" s="276" t="str">
        <f t="shared" si="15"/>
        <v>READINGS_TT1_M2013-5_2013-8</v>
      </c>
      <c r="E325" s="303" t="str">
        <f t="shared" si="16"/>
        <v>TT1_Data.zip</v>
      </c>
      <c r="F325" s="214" t="s">
        <v>15126</v>
      </c>
      <c r="G325" s="314">
        <v>41399</v>
      </c>
      <c r="H325" s="281">
        <f t="shared" si="17"/>
        <v>41399</v>
      </c>
      <c r="I325" s="315">
        <v>41501</v>
      </c>
      <c r="J325" s="211" t="s">
        <v>11788</v>
      </c>
      <c r="K325" s="24" t="s">
        <v>8639</v>
      </c>
      <c r="L325" s="211" t="s">
        <v>11787</v>
      </c>
      <c r="M325" s="211"/>
      <c r="N325" s="217">
        <v>41453</v>
      </c>
      <c r="O325" s="217">
        <v>41453</v>
      </c>
      <c r="R325" t="s">
        <v>1005</v>
      </c>
      <c r="V325">
        <v>187</v>
      </c>
      <c r="W325" t="s">
        <v>8428</v>
      </c>
      <c r="Y325" t="s">
        <v>11237</v>
      </c>
      <c r="Z325" t="s">
        <v>11283</v>
      </c>
      <c r="AA325" s="6" t="s">
        <v>15145</v>
      </c>
      <c r="AB325" t="s">
        <v>11272</v>
      </c>
      <c r="AC325">
        <v>2.5000000000000001E-2</v>
      </c>
      <c r="AD325" t="s">
        <v>8428</v>
      </c>
      <c r="AG325" s="330">
        <v>0.91666666666666663</v>
      </c>
      <c r="AH325" t="s">
        <v>1419</v>
      </c>
    </row>
    <row r="326" spans="1:34" x14ac:dyDescent="0.25">
      <c r="A326" s="211" t="s">
        <v>11582</v>
      </c>
      <c r="B326" s="6" t="s">
        <v>15141</v>
      </c>
      <c r="C326" s="276" t="str">
        <f t="shared" si="15"/>
        <v>READINGS_TT1_M2013-5_2013-8</v>
      </c>
      <c r="E326" s="303" t="str">
        <f t="shared" si="16"/>
        <v>TT1_Data.zip</v>
      </c>
      <c r="F326" s="214" t="s">
        <v>15126</v>
      </c>
      <c r="G326" s="314">
        <v>41399</v>
      </c>
      <c r="H326" s="281">
        <f t="shared" si="17"/>
        <v>41399</v>
      </c>
      <c r="I326" s="315">
        <v>41501</v>
      </c>
      <c r="J326" s="211" t="s">
        <v>11788</v>
      </c>
      <c r="K326" s="24" t="s">
        <v>8639</v>
      </c>
      <c r="L326" s="211" t="s">
        <v>11787</v>
      </c>
      <c r="M326" s="211"/>
      <c r="N326" s="217">
        <v>41454</v>
      </c>
      <c r="O326" s="217">
        <v>41454</v>
      </c>
      <c r="R326" t="s">
        <v>1005</v>
      </c>
      <c r="V326">
        <v>187</v>
      </c>
      <c r="W326" t="s">
        <v>8428</v>
      </c>
      <c r="Y326" t="s">
        <v>11237</v>
      </c>
      <c r="Z326" t="s">
        <v>11283</v>
      </c>
      <c r="AA326" s="6" t="s">
        <v>15145</v>
      </c>
      <c r="AB326" t="s">
        <v>11272</v>
      </c>
      <c r="AC326">
        <v>2.5000000000000001E-2</v>
      </c>
      <c r="AD326" t="s">
        <v>8428</v>
      </c>
      <c r="AG326" s="330">
        <v>8.3333333333333329E-2</v>
      </c>
      <c r="AH326" t="s">
        <v>1419</v>
      </c>
    </row>
    <row r="327" spans="1:34" x14ac:dyDescent="0.25">
      <c r="A327" s="211" t="s">
        <v>11582</v>
      </c>
      <c r="B327" s="6" t="s">
        <v>15141</v>
      </c>
      <c r="C327" s="276" t="str">
        <f t="shared" si="15"/>
        <v>READINGS_TT1_M2013-5_2013-8</v>
      </c>
      <c r="E327" s="303" t="str">
        <f t="shared" si="16"/>
        <v>TT1_Data.zip</v>
      </c>
      <c r="F327" s="214" t="s">
        <v>15126</v>
      </c>
      <c r="G327" s="314">
        <v>41399</v>
      </c>
      <c r="H327" s="281">
        <f t="shared" si="17"/>
        <v>41399</v>
      </c>
      <c r="I327" s="315">
        <v>41501</v>
      </c>
      <c r="J327" s="211" t="s">
        <v>11788</v>
      </c>
      <c r="K327" s="24" t="s">
        <v>8639</v>
      </c>
      <c r="L327" s="211" t="s">
        <v>11787</v>
      </c>
      <c r="M327" s="211"/>
      <c r="N327" s="217">
        <v>41454</v>
      </c>
      <c r="O327" s="217">
        <v>41454</v>
      </c>
      <c r="R327" t="s">
        <v>1005</v>
      </c>
      <c r="V327">
        <v>187</v>
      </c>
      <c r="W327" t="s">
        <v>8428</v>
      </c>
      <c r="Y327" t="s">
        <v>11237</v>
      </c>
      <c r="Z327" t="s">
        <v>11283</v>
      </c>
      <c r="AA327" s="6" t="s">
        <v>15145</v>
      </c>
      <c r="AB327" t="s">
        <v>11272</v>
      </c>
      <c r="AC327">
        <v>2.5000000000000001E-2</v>
      </c>
      <c r="AD327" t="s">
        <v>8428</v>
      </c>
      <c r="AG327" s="330">
        <v>0.25</v>
      </c>
      <c r="AH327" t="s">
        <v>1419</v>
      </c>
    </row>
    <row r="328" spans="1:34" x14ac:dyDescent="0.25">
      <c r="A328" s="211" t="s">
        <v>11582</v>
      </c>
      <c r="B328" s="6" t="s">
        <v>15141</v>
      </c>
      <c r="C328" s="276" t="str">
        <f t="shared" si="15"/>
        <v>READINGS_TT1_M2013-5_2013-8</v>
      </c>
      <c r="E328" s="303" t="str">
        <f t="shared" si="16"/>
        <v>TT1_Data.zip</v>
      </c>
      <c r="F328" s="214" t="s">
        <v>15126</v>
      </c>
      <c r="G328" s="314">
        <v>41399</v>
      </c>
      <c r="H328" s="281">
        <f t="shared" si="17"/>
        <v>41399</v>
      </c>
      <c r="I328" s="315">
        <v>41501</v>
      </c>
      <c r="J328" s="211" t="s">
        <v>11788</v>
      </c>
      <c r="K328" s="24" t="s">
        <v>8639</v>
      </c>
      <c r="L328" s="211" t="s">
        <v>11787</v>
      </c>
      <c r="M328" s="211"/>
      <c r="N328" s="217">
        <v>41454</v>
      </c>
      <c r="O328" s="217">
        <v>41454</v>
      </c>
      <c r="R328" t="s">
        <v>1005</v>
      </c>
      <c r="V328">
        <v>187</v>
      </c>
      <c r="W328" t="s">
        <v>8428</v>
      </c>
      <c r="Y328" t="s">
        <v>11237</v>
      </c>
      <c r="Z328" t="s">
        <v>11283</v>
      </c>
      <c r="AA328" s="6" t="s">
        <v>15145</v>
      </c>
      <c r="AB328" t="s">
        <v>11272</v>
      </c>
      <c r="AC328">
        <v>2.5000000000000001E-2</v>
      </c>
      <c r="AD328" t="s">
        <v>8428</v>
      </c>
      <c r="AG328" s="330">
        <v>0.41666666666666669</v>
      </c>
      <c r="AH328" t="s">
        <v>1419</v>
      </c>
    </row>
    <row r="329" spans="1:34" x14ac:dyDescent="0.25">
      <c r="A329" s="211" t="s">
        <v>11582</v>
      </c>
      <c r="B329" s="6" t="s">
        <v>15141</v>
      </c>
      <c r="C329" s="276" t="str">
        <f t="shared" si="15"/>
        <v>READINGS_TT1_M2013-5_2013-8</v>
      </c>
      <c r="E329" s="303" t="str">
        <f t="shared" si="16"/>
        <v>TT1_Data.zip</v>
      </c>
      <c r="F329" s="214" t="s">
        <v>15126</v>
      </c>
      <c r="G329" s="314">
        <v>41399</v>
      </c>
      <c r="H329" s="281">
        <f t="shared" si="17"/>
        <v>41399</v>
      </c>
      <c r="I329" s="315">
        <v>41501</v>
      </c>
      <c r="J329" s="211" t="s">
        <v>11788</v>
      </c>
      <c r="K329" s="24" t="s">
        <v>8639</v>
      </c>
      <c r="L329" s="211" t="s">
        <v>11787</v>
      </c>
      <c r="M329" s="211"/>
      <c r="N329" s="217">
        <v>41454</v>
      </c>
      <c r="O329" s="217">
        <v>41454</v>
      </c>
      <c r="R329" t="s">
        <v>1005</v>
      </c>
      <c r="V329">
        <v>187</v>
      </c>
      <c r="W329" t="s">
        <v>8428</v>
      </c>
      <c r="Y329" t="s">
        <v>11237</v>
      </c>
      <c r="Z329" t="s">
        <v>11283</v>
      </c>
      <c r="AA329" s="6" t="s">
        <v>15145</v>
      </c>
      <c r="AB329" t="s">
        <v>11272</v>
      </c>
      <c r="AC329">
        <v>2.5000000000000001E-2</v>
      </c>
      <c r="AD329" t="s">
        <v>8428</v>
      </c>
      <c r="AG329" s="330">
        <v>0.58333333333333337</v>
      </c>
      <c r="AH329" t="s">
        <v>1419</v>
      </c>
    </row>
    <row r="330" spans="1:34" x14ac:dyDescent="0.25">
      <c r="A330" s="211" t="s">
        <v>11582</v>
      </c>
      <c r="B330" s="6" t="s">
        <v>15141</v>
      </c>
      <c r="C330" s="276" t="str">
        <f t="shared" si="15"/>
        <v>READINGS_TT1_M2013-5_2013-8</v>
      </c>
      <c r="E330" s="303" t="str">
        <f t="shared" si="16"/>
        <v>TT1_Data.zip</v>
      </c>
      <c r="F330" s="214" t="s">
        <v>15126</v>
      </c>
      <c r="G330" s="314">
        <v>41399</v>
      </c>
      <c r="H330" s="281">
        <f t="shared" si="17"/>
        <v>41399</v>
      </c>
      <c r="I330" s="315">
        <v>41501</v>
      </c>
      <c r="J330" s="211" t="s">
        <v>11788</v>
      </c>
      <c r="K330" s="24" t="s">
        <v>8639</v>
      </c>
      <c r="L330" s="211" t="s">
        <v>11787</v>
      </c>
      <c r="M330" s="211"/>
      <c r="N330" s="217">
        <v>41454</v>
      </c>
      <c r="O330" s="217">
        <v>41454</v>
      </c>
      <c r="R330" t="s">
        <v>1005</v>
      </c>
      <c r="V330">
        <v>188</v>
      </c>
      <c r="W330" t="s">
        <v>8428</v>
      </c>
      <c r="Y330" t="s">
        <v>11237</v>
      </c>
      <c r="Z330" t="s">
        <v>11283</v>
      </c>
      <c r="AA330" s="6" t="s">
        <v>15145</v>
      </c>
      <c r="AB330" t="s">
        <v>11272</v>
      </c>
      <c r="AC330">
        <v>2.5000000000000001E-2</v>
      </c>
      <c r="AD330" t="s">
        <v>8428</v>
      </c>
      <c r="AG330" s="330">
        <v>0.75</v>
      </c>
      <c r="AH330" t="s">
        <v>1419</v>
      </c>
    </row>
    <row r="331" spans="1:34" x14ac:dyDescent="0.25">
      <c r="A331" s="211" t="s">
        <v>11582</v>
      </c>
      <c r="B331" s="6" t="s">
        <v>15141</v>
      </c>
      <c r="C331" s="276" t="str">
        <f t="shared" si="15"/>
        <v>READINGS_TT1_M2013-5_2013-8</v>
      </c>
      <c r="E331" s="303" t="str">
        <f t="shared" si="16"/>
        <v>TT1_Data.zip</v>
      </c>
      <c r="F331" s="214" t="s">
        <v>15126</v>
      </c>
      <c r="G331" s="314">
        <v>41399</v>
      </c>
      <c r="H331" s="281">
        <f t="shared" si="17"/>
        <v>41399</v>
      </c>
      <c r="I331" s="315">
        <v>41501</v>
      </c>
      <c r="J331" s="211" t="s">
        <v>11788</v>
      </c>
      <c r="K331" s="24" t="s">
        <v>8639</v>
      </c>
      <c r="L331" s="211" t="s">
        <v>11787</v>
      </c>
      <c r="M331" s="211"/>
      <c r="N331" s="217">
        <v>41454</v>
      </c>
      <c r="O331" s="217">
        <v>41454</v>
      </c>
      <c r="R331" t="s">
        <v>1005</v>
      </c>
      <c r="V331">
        <v>189</v>
      </c>
      <c r="W331" t="s">
        <v>8428</v>
      </c>
      <c r="Y331" t="s">
        <v>11237</v>
      </c>
      <c r="Z331" t="s">
        <v>11283</v>
      </c>
      <c r="AA331" s="6" t="s">
        <v>15145</v>
      </c>
      <c r="AB331" t="s">
        <v>11272</v>
      </c>
      <c r="AC331">
        <v>2.5000000000000001E-2</v>
      </c>
      <c r="AD331" t="s">
        <v>8428</v>
      </c>
      <c r="AG331" s="330">
        <v>0.91666666666666663</v>
      </c>
      <c r="AH331" t="s">
        <v>1419</v>
      </c>
    </row>
    <row r="332" spans="1:34" x14ac:dyDescent="0.25">
      <c r="A332" s="211" t="s">
        <v>11582</v>
      </c>
      <c r="B332" s="6" t="s">
        <v>15141</v>
      </c>
      <c r="C332" s="276" t="str">
        <f t="shared" si="15"/>
        <v>READINGS_TT1_M2013-5_2013-8</v>
      </c>
      <c r="E332" s="303" t="str">
        <f t="shared" si="16"/>
        <v>TT1_Data.zip</v>
      </c>
      <c r="F332" s="214" t="s">
        <v>15126</v>
      </c>
      <c r="G332" s="314">
        <v>41399</v>
      </c>
      <c r="H332" s="281">
        <f t="shared" si="17"/>
        <v>41399</v>
      </c>
      <c r="I332" s="315">
        <v>41501</v>
      </c>
      <c r="J332" s="211" t="s">
        <v>11788</v>
      </c>
      <c r="K332" s="24" t="s">
        <v>8639</v>
      </c>
      <c r="L332" s="211" t="s">
        <v>11787</v>
      </c>
      <c r="M332" s="211"/>
      <c r="N332" s="217">
        <v>41455</v>
      </c>
      <c r="O332" s="217">
        <v>41455</v>
      </c>
      <c r="R332" t="s">
        <v>1005</v>
      </c>
      <c r="V332">
        <v>190</v>
      </c>
      <c r="W332" t="s">
        <v>8428</v>
      </c>
      <c r="Y332" t="s">
        <v>11237</v>
      </c>
      <c r="Z332" t="s">
        <v>11283</v>
      </c>
      <c r="AA332" s="6" t="s">
        <v>15145</v>
      </c>
      <c r="AB332" t="s">
        <v>11272</v>
      </c>
      <c r="AC332">
        <v>2.5000000000000001E-2</v>
      </c>
      <c r="AD332" t="s">
        <v>8428</v>
      </c>
      <c r="AG332" s="330">
        <v>8.3333333333333329E-2</v>
      </c>
      <c r="AH332" t="s">
        <v>1419</v>
      </c>
    </row>
    <row r="333" spans="1:34" x14ac:dyDescent="0.25">
      <c r="A333" s="211" t="s">
        <v>11582</v>
      </c>
      <c r="B333" s="6" t="s">
        <v>15141</v>
      </c>
      <c r="C333" s="276" t="str">
        <f t="shared" si="15"/>
        <v>READINGS_TT1_M2013-5_2013-8</v>
      </c>
      <c r="E333" s="303" t="str">
        <f t="shared" si="16"/>
        <v>TT1_Data.zip</v>
      </c>
      <c r="F333" s="214" t="s">
        <v>15126</v>
      </c>
      <c r="G333" s="314">
        <v>41399</v>
      </c>
      <c r="H333" s="281">
        <f t="shared" si="17"/>
        <v>41399</v>
      </c>
      <c r="I333" s="315">
        <v>41501</v>
      </c>
      <c r="J333" s="211" t="s">
        <v>11788</v>
      </c>
      <c r="K333" s="24" t="s">
        <v>8639</v>
      </c>
      <c r="L333" s="211" t="s">
        <v>11787</v>
      </c>
      <c r="M333" s="211"/>
      <c r="N333" s="217">
        <v>41455</v>
      </c>
      <c r="O333" s="217">
        <v>41455</v>
      </c>
      <c r="R333" t="s">
        <v>1005</v>
      </c>
      <c r="V333">
        <v>189</v>
      </c>
      <c r="W333" t="s">
        <v>8428</v>
      </c>
      <c r="Y333" t="s">
        <v>11237</v>
      </c>
      <c r="Z333" t="s">
        <v>11283</v>
      </c>
      <c r="AA333" s="6" t="s">
        <v>15145</v>
      </c>
      <c r="AB333" t="s">
        <v>11272</v>
      </c>
      <c r="AC333">
        <v>2.5000000000000001E-2</v>
      </c>
      <c r="AD333" t="s">
        <v>8428</v>
      </c>
      <c r="AG333" s="330">
        <v>0.25</v>
      </c>
      <c r="AH333" t="s">
        <v>1419</v>
      </c>
    </row>
    <row r="334" spans="1:34" x14ac:dyDescent="0.25">
      <c r="A334" s="211" t="s">
        <v>11582</v>
      </c>
      <c r="B334" s="6" t="s">
        <v>15141</v>
      </c>
      <c r="C334" s="276" t="str">
        <f t="shared" si="15"/>
        <v>READINGS_TT1_M2013-5_2013-8</v>
      </c>
      <c r="E334" s="303" t="str">
        <f t="shared" si="16"/>
        <v>TT1_Data.zip</v>
      </c>
      <c r="F334" s="214" t="s">
        <v>15126</v>
      </c>
      <c r="G334" s="314">
        <v>41399</v>
      </c>
      <c r="H334" s="281">
        <f t="shared" si="17"/>
        <v>41399</v>
      </c>
      <c r="I334" s="315">
        <v>41501</v>
      </c>
      <c r="J334" s="211" t="s">
        <v>11788</v>
      </c>
      <c r="K334" s="24" t="s">
        <v>8639</v>
      </c>
      <c r="L334" s="211" t="s">
        <v>11787</v>
      </c>
      <c r="M334" s="211"/>
      <c r="N334" s="217">
        <v>41455</v>
      </c>
      <c r="O334" s="217">
        <v>41455</v>
      </c>
      <c r="R334" t="s">
        <v>1005</v>
      </c>
      <c r="V334">
        <v>189</v>
      </c>
      <c r="W334" t="s">
        <v>8428</v>
      </c>
      <c r="Y334" t="s">
        <v>11237</v>
      </c>
      <c r="Z334" t="s">
        <v>11283</v>
      </c>
      <c r="AA334" s="6" t="s">
        <v>15145</v>
      </c>
      <c r="AB334" t="s">
        <v>11272</v>
      </c>
      <c r="AC334">
        <v>2.5000000000000001E-2</v>
      </c>
      <c r="AD334" t="s">
        <v>8428</v>
      </c>
      <c r="AG334" s="330">
        <v>0.41666666666666669</v>
      </c>
      <c r="AH334" t="s">
        <v>1419</v>
      </c>
    </row>
    <row r="335" spans="1:34" x14ac:dyDescent="0.25">
      <c r="A335" s="211" t="s">
        <v>11582</v>
      </c>
      <c r="B335" s="6" t="s">
        <v>15141</v>
      </c>
      <c r="C335" s="276" t="str">
        <f t="shared" si="15"/>
        <v>READINGS_TT1_M2013-5_2013-8</v>
      </c>
      <c r="E335" s="303" t="str">
        <f t="shared" si="16"/>
        <v>TT1_Data.zip</v>
      </c>
      <c r="F335" s="214" t="s">
        <v>15126</v>
      </c>
      <c r="G335" s="314">
        <v>41399</v>
      </c>
      <c r="H335" s="281">
        <f t="shared" si="17"/>
        <v>41399</v>
      </c>
      <c r="I335" s="315">
        <v>41501</v>
      </c>
      <c r="J335" s="211" t="s">
        <v>11788</v>
      </c>
      <c r="K335" s="24" t="s">
        <v>8639</v>
      </c>
      <c r="L335" s="211" t="s">
        <v>11787</v>
      </c>
      <c r="M335" s="211"/>
      <c r="N335" s="217">
        <v>41455</v>
      </c>
      <c r="O335" s="217">
        <v>41455</v>
      </c>
      <c r="R335" t="s">
        <v>1005</v>
      </c>
      <c r="V335">
        <v>188</v>
      </c>
      <c r="W335" t="s">
        <v>8428</v>
      </c>
      <c r="Y335" t="s">
        <v>11237</v>
      </c>
      <c r="Z335" t="s">
        <v>11283</v>
      </c>
      <c r="AA335" s="6" t="s">
        <v>15145</v>
      </c>
      <c r="AB335" t="s">
        <v>11272</v>
      </c>
      <c r="AC335">
        <v>2.5000000000000001E-2</v>
      </c>
      <c r="AD335" t="s">
        <v>8428</v>
      </c>
      <c r="AG335" s="330">
        <v>0.58333333333333337</v>
      </c>
      <c r="AH335" t="s">
        <v>1419</v>
      </c>
    </row>
    <row r="336" spans="1:34" x14ac:dyDescent="0.25">
      <c r="A336" s="211" t="s">
        <v>11582</v>
      </c>
      <c r="B336" s="6" t="s">
        <v>15141</v>
      </c>
      <c r="C336" s="276" t="str">
        <f t="shared" si="15"/>
        <v>READINGS_TT1_M2013-5_2013-8</v>
      </c>
      <c r="E336" s="303" t="str">
        <f t="shared" si="16"/>
        <v>TT1_Data.zip</v>
      </c>
      <c r="F336" s="214" t="s">
        <v>15126</v>
      </c>
      <c r="G336" s="314">
        <v>41399</v>
      </c>
      <c r="H336" s="281">
        <f t="shared" si="17"/>
        <v>41399</v>
      </c>
      <c r="I336" s="315">
        <v>41501</v>
      </c>
      <c r="J336" s="211" t="s">
        <v>11788</v>
      </c>
      <c r="K336" s="24" t="s">
        <v>8639</v>
      </c>
      <c r="L336" s="211" t="s">
        <v>11787</v>
      </c>
      <c r="M336" s="211"/>
      <c r="N336" s="217">
        <v>41455</v>
      </c>
      <c r="O336" s="217">
        <v>41455</v>
      </c>
      <c r="R336" t="s">
        <v>1005</v>
      </c>
      <c r="V336">
        <v>187</v>
      </c>
      <c r="W336" t="s">
        <v>8428</v>
      </c>
      <c r="Y336" t="s">
        <v>11237</v>
      </c>
      <c r="Z336" t="s">
        <v>11283</v>
      </c>
      <c r="AA336" s="6" t="s">
        <v>15145</v>
      </c>
      <c r="AB336" t="s">
        <v>11272</v>
      </c>
      <c r="AC336">
        <v>2.5000000000000001E-2</v>
      </c>
      <c r="AD336" t="s">
        <v>8428</v>
      </c>
      <c r="AG336" s="330">
        <v>0.75</v>
      </c>
      <c r="AH336" t="s">
        <v>1419</v>
      </c>
    </row>
    <row r="337" spans="1:34" x14ac:dyDescent="0.25">
      <c r="A337" s="211" t="s">
        <v>11582</v>
      </c>
      <c r="B337" s="6" t="s">
        <v>15141</v>
      </c>
      <c r="C337" s="276" t="str">
        <f t="shared" si="15"/>
        <v>READINGS_TT1_M2013-5_2013-8</v>
      </c>
      <c r="E337" s="303" t="str">
        <f t="shared" si="16"/>
        <v>TT1_Data.zip</v>
      </c>
      <c r="F337" s="214" t="s">
        <v>15126</v>
      </c>
      <c r="G337" s="314">
        <v>41399</v>
      </c>
      <c r="H337" s="281">
        <f t="shared" si="17"/>
        <v>41399</v>
      </c>
      <c r="I337" s="315">
        <v>41501</v>
      </c>
      <c r="J337" s="211" t="s">
        <v>11788</v>
      </c>
      <c r="K337" s="24" t="s">
        <v>8639</v>
      </c>
      <c r="L337" s="211" t="s">
        <v>11787</v>
      </c>
      <c r="M337" s="211"/>
      <c r="N337" s="217">
        <v>41455</v>
      </c>
      <c r="O337" s="217">
        <v>41455</v>
      </c>
      <c r="R337" t="s">
        <v>1005</v>
      </c>
      <c r="V337">
        <v>187</v>
      </c>
      <c r="W337" t="s">
        <v>8428</v>
      </c>
      <c r="Y337" t="s">
        <v>11237</v>
      </c>
      <c r="Z337" t="s">
        <v>11283</v>
      </c>
      <c r="AA337" s="6" t="s">
        <v>15145</v>
      </c>
      <c r="AB337" t="s">
        <v>11272</v>
      </c>
      <c r="AC337">
        <v>2.5000000000000001E-2</v>
      </c>
      <c r="AD337" t="s">
        <v>8428</v>
      </c>
      <c r="AG337" s="330">
        <v>0.91666666666666663</v>
      </c>
      <c r="AH337" t="s">
        <v>1419</v>
      </c>
    </row>
    <row r="338" spans="1:34" x14ac:dyDescent="0.25">
      <c r="A338" s="211" t="s">
        <v>11582</v>
      </c>
      <c r="B338" s="6" t="s">
        <v>15141</v>
      </c>
      <c r="C338" s="276" t="str">
        <f t="shared" si="15"/>
        <v>READINGS_TT1_M2013-5_2013-8</v>
      </c>
      <c r="E338" s="303" t="str">
        <f t="shared" si="16"/>
        <v>TT1_Data.zip</v>
      </c>
      <c r="F338" s="214" t="s">
        <v>15126</v>
      </c>
      <c r="G338" s="314">
        <v>41399</v>
      </c>
      <c r="H338" s="281">
        <f t="shared" si="17"/>
        <v>41399</v>
      </c>
      <c r="I338" s="315">
        <v>41501</v>
      </c>
      <c r="J338" s="211" t="s">
        <v>11788</v>
      </c>
      <c r="K338" s="24" t="s">
        <v>8639</v>
      </c>
      <c r="L338" s="211" t="s">
        <v>11787</v>
      </c>
      <c r="M338" s="211"/>
      <c r="N338" s="217">
        <v>41456</v>
      </c>
      <c r="O338" s="217">
        <v>41456</v>
      </c>
      <c r="R338" t="s">
        <v>1005</v>
      </c>
      <c r="V338">
        <v>188</v>
      </c>
      <c r="W338" t="s">
        <v>8428</v>
      </c>
      <c r="Y338" t="s">
        <v>11237</v>
      </c>
      <c r="Z338" t="s">
        <v>11283</v>
      </c>
      <c r="AA338" s="6" t="s">
        <v>15145</v>
      </c>
      <c r="AB338" t="s">
        <v>11272</v>
      </c>
      <c r="AC338">
        <v>2.5000000000000001E-2</v>
      </c>
      <c r="AD338" t="s">
        <v>8428</v>
      </c>
      <c r="AG338" s="330">
        <v>8.3333333333333329E-2</v>
      </c>
      <c r="AH338" t="s">
        <v>1419</v>
      </c>
    </row>
    <row r="339" spans="1:34" x14ac:dyDescent="0.25">
      <c r="A339" s="211" t="s">
        <v>11582</v>
      </c>
      <c r="B339" s="6" t="s">
        <v>15141</v>
      </c>
      <c r="C339" s="276" t="str">
        <f t="shared" si="15"/>
        <v>READINGS_TT1_M2013-5_2013-8</v>
      </c>
      <c r="E339" s="303" t="str">
        <f t="shared" si="16"/>
        <v>TT1_Data.zip</v>
      </c>
      <c r="F339" s="214" t="s">
        <v>15126</v>
      </c>
      <c r="G339" s="314">
        <v>41399</v>
      </c>
      <c r="H339" s="281">
        <f t="shared" si="17"/>
        <v>41399</v>
      </c>
      <c r="I339" s="315">
        <v>41501</v>
      </c>
      <c r="J339" s="211" t="s">
        <v>11788</v>
      </c>
      <c r="K339" s="24" t="s">
        <v>8639</v>
      </c>
      <c r="L339" s="211" t="s">
        <v>11787</v>
      </c>
      <c r="M339" s="211"/>
      <c r="N339" s="217">
        <v>41456</v>
      </c>
      <c r="O339" s="217">
        <v>41456</v>
      </c>
      <c r="R339" t="s">
        <v>1005</v>
      </c>
      <c r="V339">
        <v>189</v>
      </c>
      <c r="W339" t="s">
        <v>8428</v>
      </c>
      <c r="Y339" t="s">
        <v>11237</v>
      </c>
      <c r="Z339" t="s">
        <v>11283</v>
      </c>
      <c r="AA339" s="6" t="s">
        <v>15145</v>
      </c>
      <c r="AB339" t="s">
        <v>11272</v>
      </c>
      <c r="AC339">
        <v>2.5000000000000001E-2</v>
      </c>
      <c r="AD339" t="s">
        <v>8428</v>
      </c>
      <c r="AG339" s="330">
        <v>0.25</v>
      </c>
      <c r="AH339" t="s">
        <v>1419</v>
      </c>
    </row>
    <row r="340" spans="1:34" x14ac:dyDescent="0.25">
      <c r="A340" s="211" t="s">
        <v>11582</v>
      </c>
      <c r="B340" s="6" t="s">
        <v>15141</v>
      </c>
      <c r="C340" s="276" t="str">
        <f t="shared" si="15"/>
        <v>READINGS_TT1_M2013-5_2013-8</v>
      </c>
      <c r="E340" s="303" t="str">
        <f t="shared" si="16"/>
        <v>TT1_Data.zip</v>
      </c>
      <c r="F340" s="214" t="s">
        <v>15126</v>
      </c>
      <c r="G340" s="314">
        <v>41399</v>
      </c>
      <c r="H340" s="281">
        <f t="shared" si="17"/>
        <v>41399</v>
      </c>
      <c r="I340" s="315">
        <v>41501</v>
      </c>
      <c r="J340" s="211" t="s">
        <v>11788</v>
      </c>
      <c r="K340" s="24" t="s">
        <v>8639</v>
      </c>
      <c r="L340" s="211" t="s">
        <v>11787</v>
      </c>
      <c r="M340" s="211"/>
      <c r="N340" s="217">
        <v>41456</v>
      </c>
      <c r="O340" s="217">
        <v>41456</v>
      </c>
      <c r="R340" t="s">
        <v>1005</v>
      </c>
      <c r="V340">
        <v>188</v>
      </c>
      <c r="W340" t="s">
        <v>8428</v>
      </c>
      <c r="Y340" t="s">
        <v>11237</v>
      </c>
      <c r="Z340" t="s">
        <v>11283</v>
      </c>
      <c r="AA340" s="6" t="s">
        <v>15145</v>
      </c>
      <c r="AB340" t="s">
        <v>11272</v>
      </c>
      <c r="AC340">
        <v>2.5000000000000001E-2</v>
      </c>
      <c r="AD340" t="s">
        <v>8428</v>
      </c>
      <c r="AG340" s="330">
        <v>0.41666666666666669</v>
      </c>
      <c r="AH340" t="s">
        <v>1419</v>
      </c>
    </row>
    <row r="341" spans="1:34" x14ac:dyDescent="0.25">
      <c r="A341" s="211" t="s">
        <v>11582</v>
      </c>
      <c r="B341" s="6" t="s">
        <v>15141</v>
      </c>
      <c r="C341" s="276" t="str">
        <f t="shared" ref="C341:C404" si="18">"READINGS_"&amp;B341&amp;"_M"&amp;YEAR(H341)&amp;"-"&amp;MONTH(H341)&amp;"_"&amp;YEAR(I341)&amp;"-"&amp;MONTH(I341)</f>
        <v>READINGS_TT1_M2013-5_2013-8</v>
      </c>
      <c r="E341" s="303" t="str">
        <f t="shared" ref="E341:E404" si="19">B341&amp;"_Data.zip"</f>
        <v>TT1_Data.zip</v>
      </c>
      <c r="F341" s="214" t="s">
        <v>15126</v>
      </c>
      <c r="G341" s="314">
        <v>41399</v>
      </c>
      <c r="H341" s="281">
        <f t="shared" si="17"/>
        <v>41399</v>
      </c>
      <c r="I341" s="315">
        <v>41501</v>
      </c>
      <c r="J341" s="211" t="s">
        <v>11788</v>
      </c>
      <c r="K341" s="24" t="s">
        <v>8639</v>
      </c>
      <c r="L341" s="211" t="s">
        <v>11787</v>
      </c>
      <c r="M341" s="211"/>
      <c r="N341" s="217">
        <v>41456</v>
      </c>
      <c r="O341" s="217">
        <v>41456</v>
      </c>
      <c r="R341" t="s">
        <v>1005</v>
      </c>
      <c r="V341">
        <v>187</v>
      </c>
      <c r="W341" t="s">
        <v>8428</v>
      </c>
      <c r="Y341" t="s">
        <v>11237</v>
      </c>
      <c r="Z341" t="s">
        <v>11283</v>
      </c>
      <c r="AA341" s="6" t="s">
        <v>15145</v>
      </c>
      <c r="AB341" t="s">
        <v>11272</v>
      </c>
      <c r="AC341">
        <v>2.5000000000000001E-2</v>
      </c>
      <c r="AD341" t="s">
        <v>8428</v>
      </c>
      <c r="AG341" s="330">
        <v>0.58333333333333337</v>
      </c>
      <c r="AH341" t="s">
        <v>1419</v>
      </c>
    </row>
    <row r="342" spans="1:34" x14ac:dyDescent="0.25">
      <c r="A342" s="211" t="s">
        <v>11582</v>
      </c>
      <c r="B342" s="6" t="s">
        <v>15141</v>
      </c>
      <c r="C342" s="276" t="str">
        <f t="shared" si="18"/>
        <v>READINGS_TT1_M2013-5_2013-8</v>
      </c>
      <c r="E342" s="303" t="str">
        <f t="shared" si="19"/>
        <v>TT1_Data.zip</v>
      </c>
      <c r="F342" s="214" t="s">
        <v>15126</v>
      </c>
      <c r="G342" s="314">
        <v>41399</v>
      </c>
      <c r="H342" s="281">
        <f t="shared" si="17"/>
        <v>41399</v>
      </c>
      <c r="I342" s="315">
        <v>41501</v>
      </c>
      <c r="J342" s="211" t="s">
        <v>11788</v>
      </c>
      <c r="K342" s="24" t="s">
        <v>8639</v>
      </c>
      <c r="L342" s="211" t="s">
        <v>11787</v>
      </c>
      <c r="M342" s="211"/>
      <c r="N342" s="217">
        <v>41456</v>
      </c>
      <c r="O342" s="217">
        <v>41456</v>
      </c>
      <c r="R342" t="s">
        <v>1005</v>
      </c>
      <c r="V342">
        <v>187</v>
      </c>
      <c r="W342" t="s">
        <v>8428</v>
      </c>
      <c r="Y342" t="s">
        <v>11237</v>
      </c>
      <c r="Z342" t="s">
        <v>11283</v>
      </c>
      <c r="AA342" s="6" t="s">
        <v>15145</v>
      </c>
      <c r="AB342" t="s">
        <v>11272</v>
      </c>
      <c r="AC342">
        <v>2.5000000000000001E-2</v>
      </c>
      <c r="AD342" t="s">
        <v>8428</v>
      </c>
      <c r="AG342" s="330">
        <v>0.75</v>
      </c>
      <c r="AH342" t="s">
        <v>1419</v>
      </c>
    </row>
    <row r="343" spans="1:34" x14ac:dyDescent="0.25">
      <c r="A343" s="211" t="s">
        <v>11582</v>
      </c>
      <c r="B343" s="6" t="s">
        <v>15141</v>
      </c>
      <c r="C343" s="276" t="str">
        <f t="shared" si="18"/>
        <v>READINGS_TT1_M2013-5_2013-8</v>
      </c>
      <c r="E343" s="303" t="str">
        <f t="shared" si="19"/>
        <v>TT1_Data.zip</v>
      </c>
      <c r="F343" s="214" t="s">
        <v>15126</v>
      </c>
      <c r="G343" s="314">
        <v>41399</v>
      </c>
      <c r="H343" s="281">
        <f t="shared" si="17"/>
        <v>41399</v>
      </c>
      <c r="I343" s="315">
        <v>41501</v>
      </c>
      <c r="J343" s="211" t="s">
        <v>11788</v>
      </c>
      <c r="K343" s="24" t="s">
        <v>8639</v>
      </c>
      <c r="L343" s="211" t="s">
        <v>11787</v>
      </c>
      <c r="M343" s="211"/>
      <c r="N343" s="217">
        <v>41456</v>
      </c>
      <c r="O343" s="217">
        <v>41456</v>
      </c>
      <c r="R343" t="s">
        <v>1005</v>
      </c>
      <c r="V343">
        <v>188</v>
      </c>
      <c r="W343" t="s">
        <v>8428</v>
      </c>
      <c r="Y343" t="s">
        <v>11237</v>
      </c>
      <c r="Z343" t="s">
        <v>11283</v>
      </c>
      <c r="AA343" s="6" t="s">
        <v>15145</v>
      </c>
      <c r="AB343" t="s">
        <v>11272</v>
      </c>
      <c r="AC343">
        <v>2.5000000000000001E-2</v>
      </c>
      <c r="AD343" t="s">
        <v>8428</v>
      </c>
      <c r="AG343" s="330">
        <v>0.91666666666666663</v>
      </c>
      <c r="AH343" t="s">
        <v>1419</v>
      </c>
    </row>
    <row r="344" spans="1:34" x14ac:dyDescent="0.25">
      <c r="A344" s="211" t="s">
        <v>11582</v>
      </c>
      <c r="B344" s="6" t="s">
        <v>15141</v>
      </c>
      <c r="C344" s="276" t="str">
        <f t="shared" si="18"/>
        <v>READINGS_TT1_M2013-5_2013-8</v>
      </c>
      <c r="E344" s="303" t="str">
        <f t="shared" si="19"/>
        <v>TT1_Data.zip</v>
      </c>
      <c r="F344" s="214" t="s">
        <v>15126</v>
      </c>
      <c r="G344" s="314">
        <v>41399</v>
      </c>
      <c r="H344" s="281">
        <f t="shared" si="17"/>
        <v>41399</v>
      </c>
      <c r="I344" s="315">
        <v>41501</v>
      </c>
      <c r="J344" s="211" t="s">
        <v>11788</v>
      </c>
      <c r="K344" s="24" t="s">
        <v>8639</v>
      </c>
      <c r="L344" s="211" t="s">
        <v>11787</v>
      </c>
      <c r="M344" s="211"/>
      <c r="N344" s="217">
        <v>41457</v>
      </c>
      <c r="O344" s="217">
        <v>41457</v>
      </c>
      <c r="R344" t="s">
        <v>1005</v>
      </c>
      <c r="V344">
        <v>189</v>
      </c>
      <c r="W344" t="s">
        <v>8428</v>
      </c>
      <c r="Y344" t="s">
        <v>11237</v>
      </c>
      <c r="Z344" t="s">
        <v>11283</v>
      </c>
      <c r="AA344" s="6" t="s">
        <v>15145</v>
      </c>
      <c r="AB344" t="s">
        <v>11272</v>
      </c>
      <c r="AC344">
        <v>2.5000000000000001E-2</v>
      </c>
      <c r="AD344" t="s">
        <v>8428</v>
      </c>
      <c r="AG344" s="330">
        <v>8.3333333333333329E-2</v>
      </c>
      <c r="AH344" t="s">
        <v>1419</v>
      </c>
    </row>
    <row r="345" spans="1:34" x14ac:dyDescent="0.25">
      <c r="A345" s="211" t="s">
        <v>11582</v>
      </c>
      <c r="B345" s="6" t="s">
        <v>15141</v>
      </c>
      <c r="C345" s="276" t="str">
        <f t="shared" si="18"/>
        <v>READINGS_TT1_M2013-5_2013-8</v>
      </c>
      <c r="E345" s="303" t="str">
        <f t="shared" si="19"/>
        <v>TT1_Data.zip</v>
      </c>
      <c r="F345" s="214" t="s">
        <v>15126</v>
      </c>
      <c r="G345" s="314">
        <v>41399</v>
      </c>
      <c r="H345" s="281">
        <f t="shared" si="17"/>
        <v>41399</v>
      </c>
      <c r="I345" s="315">
        <v>41501</v>
      </c>
      <c r="J345" s="211" t="s">
        <v>11788</v>
      </c>
      <c r="K345" s="24" t="s">
        <v>8639</v>
      </c>
      <c r="L345" s="211" t="s">
        <v>11787</v>
      </c>
      <c r="M345" s="211"/>
      <c r="N345" s="217">
        <v>41457</v>
      </c>
      <c r="O345" s="217">
        <v>41457</v>
      </c>
      <c r="R345" t="s">
        <v>1005</v>
      </c>
      <c r="V345">
        <v>190</v>
      </c>
      <c r="W345" t="s">
        <v>8428</v>
      </c>
      <c r="Y345" t="s">
        <v>11237</v>
      </c>
      <c r="Z345" t="s">
        <v>11283</v>
      </c>
      <c r="AA345" s="6" t="s">
        <v>15145</v>
      </c>
      <c r="AB345" t="s">
        <v>11272</v>
      </c>
      <c r="AC345">
        <v>2.5000000000000001E-2</v>
      </c>
      <c r="AD345" t="s">
        <v>8428</v>
      </c>
      <c r="AG345" s="330">
        <v>0.25</v>
      </c>
      <c r="AH345" t="s">
        <v>1419</v>
      </c>
    </row>
    <row r="346" spans="1:34" x14ac:dyDescent="0.25">
      <c r="A346" s="211" t="s">
        <v>11582</v>
      </c>
      <c r="B346" s="6" t="s">
        <v>15141</v>
      </c>
      <c r="C346" s="276" t="str">
        <f t="shared" si="18"/>
        <v>READINGS_TT1_M2013-5_2013-8</v>
      </c>
      <c r="E346" s="303" t="str">
        <f t="shared" si="19"/>
        <v>TT1_Data.zip</v>
      </c>
      <c r="F346" s="214" t="s">
        <v>15126</v>
      </c>
      <c r="G346" s="314">
        <v>41399</v>
      </c>
      <c r="H346" s="281">
        <f t="shared" si="17"/>
        <v>41399</v>
      </c>
      <c r="I346" s="315">
        <v>41501</v>
      </c>
      <c r="J346" s="211" t="s">
        <v>11788</v>
      </c>
      <c r="K346" s="24" t="s">
        <v>8639</v>
      </c>
      <c r="L346" s="211" t="s">
        <v>11787</v>
      </c>
      <c r="M346" s="211"/>
      <c r="N346" s="217">
        <v>41457</v>
      </c>
      <c r="O346" s="217">
        <v>41457</v>
      </c>
      <c r="R346" t="s">
        <v>1005</v>
      </c>
      <c r="V346">
        <v>190</v>
      </c>
      <c r="W346" t="s">
        <v>8428</v>
      </c>
      <c r="Y346" t="s">
        <v>11237</v>
      </c>
      <c r="Z346" t="s">
        <v>11283</v>
      </c>
      <c r="AA346" s="6" t="s">
        <v>15145</v>
      </c>
      <c r="AB346" t="s">
        <v>11272</v>
      </c>
      <c r="AC346">
        <v>2.5000000000000001E-2</v>
      </c>
      <c r="AD346" t="s">
        <v>8428</v>
      </c>
      <c r="AG346" s="330">
        <v>0.41666666666666669</v>
      </c>
      <c r="AH346" t="s">
        <v>1419</v>
      </c>
    </row>
    <row r="347" spans="1:34" x14ac:dyDescent="0.25">
      <c r="A347" s="211" t="s">
        <v>11582</v>
      </c>
      <c r="B347" s="6" t="s">
        <v>15141</v>
      </c>
      <c r="C347" s="276" t="str">
        <f t="shared" si="18"/>
        <v>READINGS_TT1_M2013-5_2013-8</v>
      </c>
      <c r="E347" s="303" t="str">
        <f t="shared" si="19"/>
        <v>TT1_Data.zip</v>
      </c>
      <c r="F347" s="214" t="s">
        <v>15126</v>
      </c>
      <c r="G347" s="314">
        <v>41399</v>
      </c>
      <c r="H347" s="281">
        <f t="shared" si="17"/>
        <v>41399</v>
      </c>
      <c r="I347" s="315">
        <v>41501</v>
      </c>
      <c r="J347" s="211" t="s">
        <v>11788</v>
      </c>
      <c r="K347" s="24" t="s">
        <v>8639</v>
      </c>
      <c r="L347" s="211" t="s">
        <v>11787</v>
      </c>
      <c r="M347" s="211"/>
      <c r="N347" s="217">
        <v>41457</v>
      </c>
      <c r="O347" s="217">
        <v>41457</v>
      </c>
      <c r="R347" t="s">
        <v>1005</v>
      </c>
      <c r="V347">
        <v>190</v>
      </c>
      <c r="W347" t="s">
        <v>8428</v>
      </c>
      <c r="Y347" t="s">
        <v>11237</v>
      </c>
      <c r="Z347" t="s">
        <v>11283</v>
      </c>
      <c r="AA347" s="6" t="s">
        <v>15145</v>
      </c>
      <c r="AB347" t="s">
        <v>11272</v>
      </c>
      <c r="AC347">
        <v>2.5000000000000001E-2</v>
      </c>
      <c r="AD347" t="s">
        <v>8428</v>
      </c>
      <c r="AG347" s="330">
        <v>0.58333333333333337</v>
      </c>
      <c r="AH347" t="s">
        <v>1419</v>
      </c>
    </row>
    <row r="348" spans="1:34" x14ac:dyDescent="0.25">
      <c r="A348" s="211" t="s">
        <v>11582</v>
      </c>
      <c r="B348" s="6" t="s">
        <v>15141</v>
      </c>
      <c r="C348" s="276" t="str">
        <f t="shared" si="18"/>
        <v>READINGS_TT1_M2013-5_2013-8</v>
      </c>
      <c r="E348" s="303" t="str">
        <f t="shared" si="19"/>
        <v>TT1_Data.zip</v>
      </c>
      <c r="F348" s="214" t="s">
        <v>15126</v>
      </c>
      <c r="G348" s="314">
        <v>41399</v>
      </c>
      <c r="H348" s="281">
        <f t="shared" si="17"/>
        <v>41399</v>
      </c>
      <c r="I348" s="315">
        <v>41501</v>
      </c>
      <c r="J348" s="211" t="s">
        <v>11788</v>
      </c>
      <c r="K348" s="24" t="s">
        <v>8639</v>
      </c>
      <c r="L348" s="211" t="s">
        <v>11787</v>
      </c>
      <c r="M348" s="211"/>
      <c r="N348" s="217">
        <v>41457</v>
      </c>
      <c r="O348" s="217">
        <v>41457</v>
      </c>
      <c r="R348" t="s">
        <v>1005</v>
      </c>
      <c r="V348">
        <v>189</v>
      </c>
      <c r="W348" t="s">
        <v>8428</v>
      </c>
      <c r="Y348" t="s">
        <v>11237</v>
      </c>
      <c r="Z348" t="s">
        <v>11283</v>
      </c>
      <c r="AA348" s="6" t="s">
        <v>15145</v>
      </c>
      <c r="AB348" t="s">
        <v>11272</v>
      </c>
      <c r="AC348">
        <v>2.5000000000000001E-2</v>
      </c>
      <c r="AD348" t="s">
        <v>8428</v>
      </c>
      <c r="AG348" s="330">
        <v>0.75</v>
      </c>
      <c r="AH348" t="s">
        <v>1419</v>
      </c>
    </row>
    <row r="349" spans="1:34" x14ac:dyDescent="0.25">
      <c r="A349" s="211" t="s">
        <v>11582</v>
      </c>
      <c r="B349" s="6" t="s">
        <v>15141</v>
      </c>
      <c r="C349" s="276" t="str">
        <f t="shared" si="18"/>
        <v>READINGS_TT1_M2013-5_2013-8</v>
      </c>
      <c r="E349" s="303" t="str">
        <f t="shared" si="19"/>
        <v>TT1_Data.zip</v>
      </c>
      <c r="F349" s="214" t="s">
        <v>15126</v>
      </c>
      <c r="G349" s="314">
        <v>41399</v>
      </c>
      <c r="H349" s="281">
        <f t="shared" si="17"/>
        <v>41399</v>
      </c>
      <c r="I349" s="315">
        <v>41501</v>
      </c>
      <c r="J349" s="211" t="s">
        <v>11788</v>
      </c>
      <c r="K349" s="24" t="s">
        <v>8639</v>
      </c>
      <c r="L349" s="211" t="s">
        <v>11787</v>
      </c>
      <c r="M349" s="211"/>
      <c r="N349" s="217">
        <v>41457</v>
      </c>
      <c r="O349" s="217">
        <v>41457</v>
      </c>
      <c r="R349" t="s">
        <v>1005</v>
      </c>
      <c r="V349">
        <v>190</v>
      </c>
      <c r="W349" t="s">
        <v>8428</v>
      </c>
      <c r="Y349" t="s">
        <v>11237</v>
      </c>
      <c r="Z349" t="s">
        <v>11283</v>
      </c>
      <c r="AA349" s="6" t="s">
        <v>15145</v>
      </c>
      <c r="AB349" t="s">
        <v>11272</v>
      </c>
      <c r="AC349">
        <v>2.5000000000000001E-2</v>
      </c>
      <c r="AD349" t="s">
        <v>8428</v>
      </c>
      <c r="AG349" s="330">
        <v>0.91666666666666663</v>
      </c>
      <c r="AH349" t="s">
        <v>1419</v>
      </c>
    </row>
    <row r="350" spans="1:34" x14ac:dyDescent="0.25">
      <c r="A350" s="211" t="s">
        <v>11582</v>
      </c>
      <c r="B350" s="6" t="s">
        <v>15141</v>
      </c>
      <c r="C350" s="276" t="str">
        <f t="shared" si="18"/>
        <v>READINGS_TT1_M2013-5_2013-8</v>
      </c>
      <c r="E350" s="303" t="str">
        <f t="shared" si="19"/>
        <v>TT1_Data.zip</v>
      </c>
      <c r="F350" s="214" t="s">
        <v>15126</v>
      </c>
      <c r="G350" s="314">
        <v>41399</v>
      </c>
      <c r="H350" s="281">
        <f t="shared" si="17"/>
        <v>41399</v>
      </c>
      <c r="I350" s="315">
        <v>41501</v>
      </c>
      <c r="J350" s="211" t="s">
        <v>11788</v>
      </c>
      <c r="K350" s="24" t="s">
        <v>8639</v>
      </c>
      <c r="L350" s="211" t="s">
        <v>11787</v>
      </c>
      <c r="M350" s="211"/>
      <c r="N350" s="217">
        <v>41458</v>
      </c>
      <c r="O350" s="217">
        <v>41458</v>
      </c>
      <c r="R350" t="s">
        <v>1005</v>
      </c>
      <c r="V350">
        <v>190</v>
      </c>
      <c r="W350" t="s">
        <v>8428</v>
      </c>
      <c r="Y350" t="s">
        <v>11237</v>
      </c>
      <c r="Z350" t="s">
        <v>11283</v>
      </c>
      <c r="AA350" s="6" t="s">
        <v>15145</v>
      </c>
      <c r="AB350" t="s">
        <v>11272</v>
      </c>
      <c r="AC350">
        <v>2.5000000000000001E-2</v>
      </c>
      <c r="AD350" t="s">
        <v>8428</v>
      </c>
      <c r="AG350" s="330">
        <v>8.3333333333333329E-2</v>
      </c>
      <c r="AH350" t="s">
        <v>1419</v>
      </c>
    </row>
    <row r="351" spans="1:34" x14ac:dyDescent="0.25">
      <c r="A351" s="211" t="s">
        <v>11582</v>
      </c>
      <c r="B351" s="6" t="s">
        <v>15141</v>
      </c>
      <c r="C351" s="276" t="str">
        <f t="shared" si="18"/>
        <v>READINGS_TT1_M2013-5_2013-8</v>
      </c>
      <c r="E351" s="303" t="str">
        <f t="shared" si="19"/>
        <v>TT1_Data.zip</v>
      </c>
      <c r="F351" s="214" t="s">
        <v>15126</v>
      </c>
      <c r="G351" s="314">
        <v>41399</v>
      </c>
      <c r="H351" s="281">
        <f t="shared" si="17"/>
        <v>41399</v>
      </c>
      <c r="I351" s="315">
        <v>41501</v>
      </c>
      <c r="J351" s="211" t="s">
        <v>11788</v>
      </c>
      <c r="K351" s="24" t="s">
        <v>8639</v>
      </c>
      <c r="L351" s="211" t="s">
        <v>11787</v>
      </c>
      <c r="M351" s="211"/>
      <c r="N351" s="217">
        <v>41458</v>
      </c>
      <c r="O351" s="217">
        <v>41458</v>
      </c>
      <c r="R351" t="s">
        <v>1005</v>
      </c>
      <c r="V351">
        <v>191</v>
      </c>
      <c r="W351" t="s">
        <v>8428</v>
      </c>
      <c r="Y351" t="s">
        <v>11237</v>
      </c>
      <c r="Z351" t="s">
        <v>11283</v>
      </c>
      <c r="AA351" s="6" t="s">
        <v>15145</v>
      </c>
      <c r="AB351" t="s">
        <v>11272</v>
      </c>
      <c r="AC351">
        <v>2.5000000000000001E-2</v>
      </c>
      <c r="AD351" t="s">
        <v>8428</v>
      </c>
      <c r="AG351" s="330">
        <v>0.25</v>
      </c>
      <c r="AH351" t="s">
        <v>1419</v>
      </c>
    </row>
    <row r="352" spans="1:34" x14ac:dyDescent="0.25">
      <c r="A352" s="211" t="s">
        <v>11582</v>
      </c>
      <c r="B352" s="6" t="s">
        <v>15141</v>
      </c>
      <c r="C352" s="276" t="str">
        <f t="shared" si="18"/>
        <v>READINGS_TT1_M2013-5_2013-8</v>
      </c>
      <c r="E352" s="303" t="str">
        <f t="shared" si="19"/>
        <v>TT1_Data.zip</v>
      </c>
      <c r="F352" s="214" t="s">
        <v>15126</v>
      </c>
      <c r="G352" s="314">
        <v>41399</v>
      </c>
      <c r="H352" s="281">
        <f t="shared" si="17"/>
        <v>41399</v>
      </c>
      <c r="I352" s="315">
        <v>41501</v>
      </c>
      <c r="J352" s="211" t="s">
        <v>11788</v>
      </c>
      <c r="K352" s="24" t="s">
        <v>8639</v>
      </c>
      <c r="L352" s="211" t="s">
        <v>11787</v>
      </c>
      <c r="M352" s="211"/>
      <c r="N352" s="217">
        <v>41458</v>
      </c>
      <c r="O352" s="217">
        <v>41458</v>
      </c>
      <c r="R352" t="s">
        <v>1005</v>
      </c>
      <c r="V352">
        <v>191</v>
      </c>
      <c r="W352" t="s">
        <v>8428</v>
      </c>
      <c r="Y352" t="s">
        <v>11237</v>
      </c>
      <c r="Z352" t="s">
        <v>11283</v>
      </c>
      <c r="AA352" s="6" t="s">
        <v>15145</v>
      </c>
      <c r="AB352" t="s">
        <v>11272</v>
      </c>
      <c r="AC352">
        <v>2.5000000000000001E-2</v>
      </c>
      <c r="AD352" t="s">
        <v>8428</v>
      </c>
      <c r="AG352" s="330">
        <v>0.41666666666666669</v>
      </c>
      <c r="AH352" t="s">
        <v>1419</v>
      </c>
    </row>
    <row r="353" spans="1:34" x14ac:dyDescent="0.25">
      <c r="A353" s="211" t="s">
        <v>11582</v>
      </c>
      <c r="B353" s="6" t="s">
        <v>15141</v>
      </c>
      <c r="C353" s="276" t="str">
        <f t="shared" si="18"/>
        <v>READINGS_TT1_M2013-5_2013-8</v>
      </c>
      <c r="E353" s="303" t="str">
        <f t="shared" si="19"/>
        <v>TT1_Data.zip</v>
      </c>
      <c r="F353" s="214" t="s">
        <v>15126</v>
      </c>
      <c r="G353" s="314">
        <v>41399</v>
      </c>
      <c r="H353" s="281">
        <f t="shared" si="17"/>
        <v>41399</v>
      </c>
      <c r="I353" s="315">
        <v>41501</v>
      </c>
      <c r="J353" s="211" t="s">
        <v>11788</v>
      </c>
      <c r="K353" s="24" t="s">
        <v>8639</v>
      </c>
      <c r="L353" s="211" t="s">
        <v>11787</v>
      </c>
      <c r="M353" s="211"/>
      <c r="N353" s="217">
        <v>41458</v>
      </c>
      <c r="O353" s="217">
        <v>41458</v>
      </c>
      <c r="R353" t="s">
        <v>1005</v>
      </c>
      <c r="V353">
        <v>191</v>
      </c>
      <c r="W353" t="s">
        <v>8428</v>
      </c>
      <c r="Y353" t="s">
        <v>11237</v>
      </c>
      <c r="Z353" t="s">
        <v>11283</v>
      </c>
      <c r="AA353" s="6" t="s">
        <v>15145</v>
      </c>
      <c r="AB353" t="s">
        <v>11272</v>
      </c>
      <c r="AC353">
        <v>2.5000000000000001E-2</v>
      </c>
      <c r="AD353" t="s">
        <v>8428</v>
      </c>
      <c r="AG353" s="330">
        <v>0.58333333333333337</v>
      </c>
      <c r="AH353" t="s">
        <v>1419</v>
      </c>
    </row>
    <row r="354" spans="1:34" x14ac:dyDescent="0.25">
      <c r="A354" s="211" t="s">
        <v>11582</v>
      </c>
      <c r="B354" s="6" t="s">
        <v>15141</v>
      </c>
      <c r="C354" s="276" t="str">
        <f t="shared" si="18"/>
        <v>READINGS_TT1_M2013-5_2013-8</v>
      </c>
      <c r="E354" s="303" t="str">
        <f t="shared" si="19"/>
        <v>TT1_Data.zip</v>
      </c>
      <c r="F354" s="214" t="s">
        <v>15126</v>
      </c>
      <c r="G354" s="314">
        <v>41399</v>
      </c>
      <c r="H354" s="281">
        <f t="shared" si="17"/>
        <v>41399</v>
      </c>
      <c r="I354" s="315">
        <v>41501</v>
      </c>
      <c r="J354" s="211" t="s">
        <v>11788</v>
      </c>
      <c r="K354" s="24" t="s">
        <v>8639</v>
      </c>
      <c r="L354" s="211" t="s">
        <v>11787</v>
      </c>
      <c r="M354" s="211"/>
      <c r="N354" s="217">
        <v>41458</v>
      </c>
      <c r="O354" s="217">
        <v>41458</v>
      </c>
      <c r="R354" t="s">
        <v>1005</v>
      </c>
      <c r="V354">
        <v>192</v>
      </c>
      <c r="W354" t="s">
        <v>8428</v>
      </c>
      <c r="Y354" t="s">
        <v>11237</v>
      </c>
      <c r="Z354" t="s">
        <v>11283</v>
      </c>
      <c r="AA354" s="6" t="s">
        <v>15145</v>
      </c>
      <c r="AB354" t="s">
        <v>11272</v>
      </c>
      <c r="AC354">
        <v>2.5000000000000001E-2</v>
      </c>
      <c r="AD354" t="s">
        <v>8428</v>
      </c>
      <c r="AG354" s="330">
        <v>0.75</v>
      </c>
      <c r="AH354" t="s">
        <v>1419</v>
      </c>
    </row>
    <row r="355" spans="1:34" x14ac:dyDescent="0.25">
      <c r="A355" s="211" t="s">
        <v>11582</v>
      </c>
      <c r="B355" s="6" t="s">
        <v>15141</v>
      </c>
      <c r="C355" s="276" t="str">
        <f t="shared" si="18"/>
        <v>READINGS_TT1_M2013-5_2013-8</v>
      </c>
      <c r="E355" s="303" t="str">
        <f t="shared" si="19"/>
        <v>TT1_Data.zip</v>
      </c>
      <c r="F355" s="214" t="s">
        <v>15126</v>
      </c>
      <c r="G355" s="314">
        <v>41399</v>
      </c>
      <c r="H355" s="281">
        <f t="shared" si="17"/>
        <v>41399</v>
      </c>
      <c r="I355" s="315">
        <v>41501</v>
      </c>
      <c r="J355" s="211" t="s">
        <v>11788</v>
      </c>
      <c r="K355" s="24" t="s">
        <v>8639</v>
      </c>
      <c r="L355" s="211" t="s">
        <v>11787</v>
      </c>
      <c r="M355" s="211"/>
      <c r="N355" s="217">
        <v>41458</v>
      </c>
      <c r="O355" s="217">
        <v>41458</v>
      </c>
      <c r="R355" t="s">
        <v>1005</v>
      </c>
      <c r="V355">
        <v>193</v>
      </c>
      <c r="W355" t="s">
        <v>8428</v>
      </c>
      <c r="Y355" t="s">
        <v>11237</v>
      </c>
      <c r="Z355" t="s">
        <v>11283</v>
      </c>
      <c r="AA355" s="6" t="s">
        <v>15145</v>
      </c>
      <c r="AB355" t="s">
        <v>11272</v>
      </c>
      <c r="AC355">
        <v>2.5000000000000001E-2</v>
      </c>
      <c r="AD355" t="s">
        <v>8428</v>
      </c>
      <c r="AG355" s="330">
        <v>0.91666666666666663</v>
      </c>
      <c r="AH355" t="s">
        <v>1419</v>
      </c>
    </row>
    <row r="356" spans="1:34" x14ac:dyDescent="0.25">
      <c r="A356" s="211" t="s">
        <v>11582</v>
      </c>
      <c r="B356" s="6" t="s">
        <v>15141</v>
      </c>
      <c r="C356" s="276" t="str">
        <f t="shared" si="18"/>
        <v>READINGS_TT1_M2013-5_2013-8</v>
      </c>
      <c r="E356" s="303" t="str">
        <f t="shared" si="19"/>
        <v>TT1_Data.zip</v>
      </c>
      <c r="F356" s="214" t="s">
        <v>15126</v>
      </c>
      <c r="G356" s="314">
        <v>41399</v>
      </c>
      <c r="H356" s="281">
        <f t="shared" si="17"/>
        <v>41399</v>
      </c>
      <c r="I356" s="315">
        <v>41501</v>
      </c>
      <c r="J356" s="211" t="s">
        <v>11788</v>
      </c>
      <c r="K356" s="24" t="s">
        <v>8639</v>
      </c>
      <c r="L356" s="211" t="s">
        <v>11787</v>
      </c>
      <c r="M356" s="211"/>
      <c r="N356" s="217">
        <v>41459</v>
      </c>
      <c r="O356" s="217">
        <v>41459</v>
      </c>
      <c r="R356" t="s">
        <v>1005</v>
      </c>
      <c r="V356">
        <v>193</v>
      </c>
      <c r="W356" t="s">
        <v>8428</v>
      </c>
      <c r="Y356" t="s">
        <v>11237</v>
      </c>
      <c r="Z356" t="s">
        <v>11283</v>
      </c>
      <c r="AA356" s="6" t="s">
        <v>15145</v>
      </c>
      <c r="AB356" t="s">
        <v>11272</v>
      </c>
      <c r="AC356">
        <v>2.5000000000000001E-2</v>
      </c>
      <c r="AD356" t="s">
        <v>8428</v>
      </c>
      <c r="AG356" s="330">
        <v>8.3333333333333329E-2</v>
      </c>
      <c r="AH356" t="s">
        <v>1419</v>
      </c>
    </row>
    <row r="357" spans="1:34" x14ac:dyDescent="0.25">
      <c r="A357" s="211" t="s">
        <v>11582</v>
      </c>
      <c r="B357" s="6" t="s">
        <v>15141</v>
      </c>
      <c r="C357" s="276" t="str">
        <f t="shared" si="18"/>
        <v>READINGS_TT1_M2013-5_2013-8</v>
      </c>
      <c r="E357" s="303" t="str">
        <f t="shared" si="19"/>
        <v>TT1_Data.zip</v>
      </c>
      <c r="F357" s="214" t="s">
        <v>15126</v>
      </c>
      <c r="G357" s="314">
        <v>41399</v>
      </c>
      <c r="H357" s="281">
        <f t="shared" si="17"/>
        <v>41399</v>
      </c>
      <c r="I357" s="315">
        <v>41501</v>
      </c>
      <c r="J357" s="211" t="s">
        <v>11788</v>
      </c>
      <c r="K357" s="24" t="s">
        <v>8639</v>
      </c>
      <c r="L357" s="211" t="s">
        <v>11787</v>
      </c>
      <c r="M357" s="211"/>
      <c r="N357" s="217">
        <v>41459</v>
      </c>
      <c r="O357" s="217">
        <v>41459</v>
      </c>
      <c r="R357" t="s">
        <v>1005</v>
      </c>
      <c r="V357">
        <v>192</v>
      </c>
      <c r="W357" t="s">
        <v>8428</v>
      </c>
      <c r="Y357" t="s">
        <v>11237</v>
      </c>
      <c r="Z357" t="s">
        <v>11283</v>
      </c>
      <c r="AA357" s="6" t="s">
        <v>15145</v>
      </c>
      <c r="AB357" t="s">
        <v>11272</v>
      </c>
      <c r="AC357">
        <v>2.5000000000000001E-2</v>
      </c>
      <c r="AD357" t="s">
        <v>8428</v>
      </c>
      <c r="AG357" s="330">
        <v>0.25</v>
      </c>
      <c r="AH357" t="s">
        <v>1419</v>
      </c>
    </row>
    <row r="358" spans="1:34" x14ac:dyDescent="0.25">
      <c r="A358" s="211" t="s">
        <v>11582</v>
      </c>
      <c r="B358" s="6" t="s">
        <v>15141</v>
      </c>
      <c r="C358" s="276" t="str">
        <f t="shared" si="18"/>
        <v>READINGS_TT1_M2013-5_2013-8</v>
      </c>
      <c r="E358" s="303" t="str">
        <f t="shared" si="19"/>
        <v>TT1_Data.zip</v>
      </c>
      <c r="F358" s="214" t="s">
        <v>15126</v>
      </c>
      <c r="G358" s="314">
        <v>41399</v>
      </c>
      <c r="H358" s="281">
        <f t="shared" si="17"/>
        <v>41399</v>
      </c>
      <c r="I358" s="315">
        <v>41501</v>
      </c>
      <c r="J358" s="211" t="s">
        <v>11788</v>
      </c>
      <c r="K358" s="24" t="s">
        <v>8639</v>
      </c>
      <c r="L358" s="211" t="s">
        <v>11787</v>
      </c>
      <c r="M358" s="211"/>
      <c r="N358" s="217">
        <v>41459</v>
      </c>
      <c r="O358" s="217">
        <v>41459</v>
      </c>
      <c r="R358" t="s">
        <v>1005</v>
      </c>
      <c r="V358">
        <v>192</v>
      </c>
      <c r="W358" t="s">
        <v>8428</v>
      </c>
      <c r="Y358" t="s">
        <v>11237</v>
      </c>
      <c r="Z358" t="s">
        <v>11283</v>
      </c>
      <c r="AA358" s="6" t="s">
        <v>15145</v>
      </c>
      <c r="AB358" t="s">
        <v>11272</v>
      </c>
      <c r="AC358">
        <v>2.5000000000000001E-2</v>
      </c>
      <c r="AD358" t="s">
        <v>8428</v>
      </c>
      <c r="AG358" s="330">
        <v>0.41666666666666669</v>
      </c>
      <c r="AH358" t="s">
        <v>1419</v>
      </c>
    </row>
    <row r="359" spans="1:34" x14ac:dyDescent="0.25">
      <c r="A359" s="211" t="s">
        <v>11582</v>
      </c>
      <c r="B359" s="6" t="s">
        <v>15141</v>
      </c>
      <c r="C359" s="276" t="str">
        <f t="shared" si="18"/>
        <v>READINGS_TT1_M2013-5_2013-8</v>
      </c>
      <c r="E359" s="303" t="str">
        <f t="shared" si="19"/>
        <v>TT1_Data.zip</v>
      </c>
      <c r="F359" s="214" t="s">
        <v>15126</v>
      </c>
      <c r="G359" s="314">
        <v>41399</v>
      </c>
      <c r="H359" s="281">
        <f t="shared" si="17"/>
        <v>41399</v>
      </c>
      <c r="I359" s="315">
        <v>41501</v>
      </c>
      <c r="J359" s="211" t="s">
        <v>11788</v>
      </c>
      <c r="K359" s="24" t="s">
        <v>8639</v>
      </c>
      <c r="L359" s="211" t="s">
        <v>11787</v>
      </c>
      <c r="M359" s="211"/>
      <c r="N359" s="217">
        <v>41459</v>
      </c>
      <c r="O359" s="217">
        <v>41459</v>
      </c>
      <c r="R359" t="s">
        <v>1005</v>
      </c>
      <c r="V359">
        <v>191</v>
      </c>
      <c r="W359" t="s">
        <v>8428</v>
      </c>
      <c r="Y359" t="s">
        <v>11237</v>
      </c>
      <c r="Z359" t="s">
        <v>11283</v>
      </c>
      <c r="AA359" s="6" t="s">
        <v>15145</v>
      </c>
      <c r="AB359" t="s">
        <v>11272</v>
      </c>
      <c r="AC359">
        <v>2.5000000000000001E-2</v>
      </c>
      <c r="AD359" t="s">
        <v>8428</v>
      </c>
      <c r="AG359" s="330">
        <v>0.58333333333333337</v>
      </c>
      <c r="AH359" t="s">
        <v>1419</v>
      </c>
    </row>
    <row r="360" spans="1:34" x14ac:dyDescent="0.25">
      <c r="A360" s="211" t="s">
        <v>11582</v>
      </c>
      <c r="B360" s="6" t="s">
        <v>15141</v>
      </c>
      <c r="C360" s="276" t="str">
        <f t="shared" si="18"/>
        <v>READINGS_TT1_M2013-5_2013-8</v>
      </c>
      <c r="E360" s="303" t="str">
        <f t="shared" si="19"/>
        <v>TT1_Data.zip</v>
      </c>
      <c r="F360" s="214" t="s">
        <v>15126</v>
      </c>
      <c r="G360" s="314">
        <v>41399</v>
      </c>
      <c r="H360" s="281">
        <f t="shared" si="17"/>
        <v>41399</v>
      </c>
      <c r="I360" s="315">
        <v>41501</v>
      </c>
      <c r="J360" s="211" t="s">
        <v>11788</v>
      </c>
      <c r="K360" s="24" t="s">
        <v>8639</v>
      </c>
      <c r="L360" s="211" t="s">
        <v>11787</v>
      </c>
      <c r="M360" s="211"/>
      <c r="N360" s="217">
        <v>41459</v>
      </c>
      <c r="O360" s="217">
        <v>41459</v>
      </c>
      <c r="R360" t="s">
        <v>1005</v>
      </c>
      <c r="V360">
        <v>192</v>
      </c>
      <c r="W360" t="s">
        <v>8428</v>
      </c>
      <c r="Y360" t="s">
        <v>11237</v>
      </c>
      <c r="Z360" t="s">
        <v>11283</v>
      </c>
      <c r="AA360" s="6" t="s">
        <v>15145</v>
      </c>
      <c r="AB360" t="s">
        <v>11272</v>
      </c>
      <c r="AC360">
        <v>2.5000000000000001E-2</v>
      </c>
      <c r="AD360" t="s">
        <v>8428</v>
      </c>
      <c r="AG360" s="330">
        <v>0.75</v>
      </c>
      <c r="AH360" t="s">
        <v>1419</v>
      </c>
    </row>
    <row r="361" spans="1:34" x14ac:dyDescent="0.25">
      <c r="A361" s="211" t="s">
        <v>11582</v>
      </c>
      <c r="B361" s="6" t="s">
        <v>15141</v>
      </c>
      <c r="C361" s="276" t="str">
        <f t="shared" si="18"/>
        <v>READINGS_TT1_M2013-5_2013-8</v>
      </c>
      <c r="E361" s="303" t="str">
        <f t="shared" si="19"/>
        <v>TT1_Data.zip</v>
      </c>
      <c r="F361" s="214" t="s">
        <v>15126</v>
      </c>
      <c r="G361" s="314">
        <v>41399</v>
      </c>
      <c r="H361" s="281">
        <f t="shared" si="17"/>
        <v>41399</v>
      </c>
      <c r="I361" s="315">
        <v>41501</v>
      </c>
      <c r="J361" s="211" t="s">
        <v>11788</v>
      </c>
      <c r="K361" s="24" t="s">
        <v>8639</v>
      </c>
      <c r="L361" s="211" t="s">
        <v>11787</v>
      </c>
      <c r="M361" s="211"/>
      <c r="N361" s="217">
        <v>41459</v>
      </c>
      <c r="O361" s="217">
        <v>41459</v>
      </c>
      <c r="R361" t="s">
        <v>1005</v>
      </c>
      <c r="V361">
        <v>193</v>
      </c>
      <c r="W361" t="s">
        <v>8428</v>
      </c>
      <c r="Y361" t="s">
        <v>11237</v>
      </c>
      <c r="Z361" t="s">
        <v>11283</v>
      </c>
      <c r="AA361" s="6" t="s">
        <v>15145</v>
      </c>
      <c r="AB361" t="s">
        <v>11272</v>
      </c>
      <c r="AC361">
        <v>2.5000000000000001E-2</v>
      </c>
      <c r="AD361" t="s">
        <v>8428</v>
      </c>
      <c r="AG361" s="330">
        <v>0.91666666666666663</v>
      </c>
      <c r="AH361" t="s">
        <v>1419</v>
      </c>
    </row>
    <row r="362" spans="1:34" x14ac:dyDescent="0.25">
      <c r="A362" s="211" t="s">
        <v>11582</v>
      </c>
      <c r="B362" s="6" t="s">
        <v>15141</v>
      </c>
      <c r="C362" s="276" t="str">
        <f t="shared" si="18"/>
        <v>READINGS_TT1_M2013-5_2013-8</v>
      </c>
      <c r="E362" s="303" t="str">
        <f t="shared" si="19"/>
        <v>TT1_Data.zip</v>
      </c>
      <c r="F362" s="214" t="s">
        <v>15126</v>
      </c>
      <c r="G362" s="314">
        <v>41399</v>
      </c>
      <c r="H362" s="281">
        <f t="shared" si="17"/>
        <v>41399</v>
      </c>
      <c r="I362" s="315">
        <v>41501</v>
      </c>
      <c r="J362" s="211" t="s">
        <v>11788</v>
      </c>
      <c r="K362" s="24" t="s">
        <v>8639</v>
      </c>
      <c r="L362" s="211" t="s">
        <v>11787</v>
      </c>
      <c r="M362" s="211"/>
      <c r="N362" s="217">
        <v>41460</v>
      </c>
      <c r="O362" s="217">
        <v>41460</v>
      </c>
      <c r="R362" t="s">
        <v>1005</v>
      </c>
      <c r="V362">
        <v>194</v>
      </c>
      <c r="W362" t="s">
        <v>8428</v>
      </c>
      <c r="Y362" t="s">
        <v>11237</v>
      </c>
      <c r="Z362" t="s">
        <v>11283</v>
      </c>
      <c r="AA362" s="6" t="s">
        <v>15145</v>
      </c>
      <c r="AB362" t="s">
        <v>11272</v>
      </c>
      <c r="AC362">
        <v>2.5000000000000001E-2</v>
      </c>
      <c r="AD362" t="s">
        <v>8428</v>
      </c>
      <c r="AG362" s="330">
        <v>8.3333333333333329E-2</v>
      </c>
      <c r="AH362" t="s">
        <v>1419</v>
      </c>
    </row>
    <row r="363" spans="1:34" x14ac:dyDescent="0.25">
      <c r="A363" s="211" t="s">
        <v>11582</v>
      </c>
      <c r="B363" s="6" t="s">
        <v>15141</v>
      </c>
      <c r="C363" s="276" t="str">
        <f t="shared" si="18"/>
        <v>READINGS_TT1_M2013-5_2013-8</v>
      </c>
      <c r="E363" s="303" t="str">
        <f t="shared" si="19"/>
        <v>TT1_Data.zip</v>
      </c>
      <c r="F363" s="214" t="s">
        <v>15126</v>
      </c>
      <c r="G363" s="314">
        <v>41399</v>
      </c>
      <c r="H363" s="281">
        <f t="shared" si="17"/>
        <v>41399</v>
      </c>
      <c r="I363" s="315">
        <v>41501</v>
      </c>
      <c r="J363" s="211" t="s">
        <v>11788</v>
      </c>
      <c r="K363" s="24" t="s">
        <v>8639</v>
      </c>
      <c r="L363" s="211" t="s">
        <v>11787</v>
      </c>
      <c r="M363" s="211"/>
      <c r="N363" s="217">
        <v>41460</v>
      </c>
      <c r="O363" s="217">
        <v>41460</v>
      </c>
      <c r="R363" t="s">
        <v>1005</v>
      </c>
      <c r="V363">
        <v>194</v>
      </c>
      <c r="W363" t="s">
        <v>8428</v>
      </c>
      <c r="Y363" t="s">
        <v>11237</v>
      </c>
      <c r="Z363" t="s">
        <v>11283</v>
      </c>
      <c r="AA363" s="6" t="s">
        <v>15145</v>
      </c>
      <c r="AB363" t="s">
        <v>11272</v>
      </c>
      <c r="AC363">
        <v>2.5000000000000001E-2</v>
      </c>
      <c r="AD363" t="s">
        <v>8428</v>
      </c>
      <c r="AG363" s="330">
        <v>0.25</v>
      </c>
      <c r="AH363" t="s">
        <v>1419</v>
      </c>
    </row>
    <row r="364" spans="1:34" x14ac:dyDescent="0.25">
      <c r="A364" s="211" t="s">
        <v>11582</v>
      </c>
      <c r="B364" s="6" t="s">
        <v>15141</v>
      </c>
      <c r="C364" s="276" t="str">
        <f t="shared" si="18"/>
        <v>READINGS_TT1_M2013-5_2013-8</v>
      </c>
      <c r="E364" s="303" t="str">
        <f t="shared" si="19"/>
        <v>TT1_Data.zip</v>
      </c>
      <c r="F364" s="214" t="s">
        <v>15126</v>
      </c>
      <c r="G364" s="314">
        <v>41399</v>
      </c>
      <c r="H364" s="281">
        <f t="shared" si="17"/>
        <v>41399</v>
      </c>
      <c r="I364" s="315">
        <v>41501</v>
      </c>
      <c r="J364" s="211" t="s">
        <v>11788</v>
      </c>
      <c r="K364" s="24" t="s">
        <v>8639</v>
      </c>
      <c r="L364" s="211" t="s">
        <v>11787</v>
      </c>
      <c r="M364" s="211"/>
      <c r="N364" s="217">
        <v>41460</v>
      </c>
      <c r="O364" s="217">
        <v>41460</v>
      </c>
      <c r="R364" t="s">
        <v>1005</v>
      </c>
      <c r="V364">
        <v>193</v>
      </c>
      <c r="W364" t="s">
        <v>8428</v>
      </c>
      <c r="Y364" t="s">
        <v>11237</v>
      </c>
      <c r="Z364" t="s">
        <v>11283</v>
      </c>
      <c r="AA364" s="6" t="s">
        <v>15145</v>
      </c>
      <c r="AB364" t="s">
        <v>11272</v>
      </c>
      <c r="AC364">
        <v>2.5000000000000001E-2</v>
      </c>
      <c r="AD364" t="s">
        <v>8428</v>
      </c>
      <c r="AG364" s="330">
        <v>0.41666666666666669</v>
      </c>
      <c r="AH364" t="s">
        <v>1419</v>
      </c>
    </row>
    <row r="365" spans="1:34" x14ac:dyDescent="0.25">
      <c r="A365" s="211" t="s">
        <v>11582</v>
      </c>
      <c r="B365" s="6" t="s">
        <v>15141</v>
      </c>
      <c r="C365" s="276" t="str">
        <f t="shared" si="18"/>
        <v>READINGS_TT1_M2013-5_2013-8</v>
      </c>
      <c r="E365" s="303" t="str">
        <f t="shared" si="19"/>
        <v>TT1_Data.zip</v>
      </c>
      <c r="F365" s="214" t="s">
        <v>15126</v>
      </c>
      <c r="G365" s="314">
        <v>41399</v>
      </c>
      <c r="H365" s="281">
        <f t="shared" si="17"/>
        <v>41399</v>
      </c>
      <c r="I365" s="315">
        <v>41501</v>
      </c>
      <c r="J365" s="211" t="s">
        <v>11788</v>
      </c>
      <c r="K365" s="24" t="s">
        <v>8639</v>
      </c>
      <c r="L365" s="211" t="s">
        <v>11787</v>
      </c>
      <c r="M365" s="211"/>
      <c r="N365" s="217">
        <v>41460</v>
      </c>
      <c r="O365" s="217">
        <v>41460</v>
      </c>
      <c r="R365" t="s">
        <v>1005</v>
      </c>
      <c r="V365">
        <v>192</v>
      </c>
      <c r="W365" t="s">
        <v>8428</v>
      </c>
      <c r="Y365" t="s">
        <v>11237</v>
      </c>
      <c r="Z365" t="s">
        <v>11283</v>
      </c>
      <c r="AA365" s="6" t="s">
        <v>15145</v>
      </c>
      <c r="AB365" t="s">
        <v>11272</v>
      </c>
      <c r="AC365">
        <v>2.5000000000000001E-2</v>
      </c>
      <c r="AD365" t="s">
        <v>8428</v>
      </c>
      <c r="AG365" s="330">
        <v>0.58333333333333337</v>
      </c>
      <c r="AH365" t="s">
        <v>1419</v>
      </c>
    </row>
    <row r="366" spans="1:34" x14ac:dyDescent="0.25">
      <c r="A366" s="211" t="s">
        <v>11582</v>
      </c>
      <c r="B366" s="6" t="s">
        <v>15141</v>
      </c>
      <c r="C366" s="276" t="str">
        <f t="shared" si="18"/>
        <v>READINGS_TT1_M2013-5_2013-8</v>
      </c>
      <c r="E366" s="303" t="str">
        <f t="shared" si="19"/>
        <v>TT1_Data.zip</v>
      </c>
      <c r="F366" s="214" t="s">
        <v>15126</v>
      </c>
      <c r="G366" s="314">
        <v>41399</v>
      </c>
      <c r="H366" s="281">
        <f t="shared" si="17"/>
        <v>41399</v>
      </c>
      <c r="I366" s="315">
        <v>41501</v>
      </c>
      <c r="J366" s="211" t="s">
        <v>11788</v>
      </c>
      <c r="K366" s="24" t="s">
        <v>8639</v>
      </c>
      <c r="L366" s="211" t="s">
        <v>11787</v>
      </c>
      <c r="M366" s="211"/>
      <c r="N366" s="217">
        <v>41460</v>
      </c>
      <c r="O366" s="217">
        <v>41460</v>
      </c>
      <c r="R366" t="s">
        <v>1005</v>
      </c>
      <c r="V366">
        <v>193</v>
      </c>
      <c r="W366" t="s">
        <v>8428</v>
      </c>
      <c r="Y366" t="s">
        <v>11237</v>
      </c>
      <c r="Z366" t="s">
        <v>11283</v>
      </c>
      <c r="AA366" s="6" t="s">
        <v>15145</v>
      </c>
      <c r="AB366" t="s">
        <v>11272</v>
      </c>
      <c r="AC366">
        <v>2.5000000000000001E-2</v>
      </c>
      <c r="AD366" t="s">
        <v>8428</v>
      </c>
      <c r="AG366" s="330">
        <v>0.75</v>
      </c>
      <c r="AH366" t="s">
        <v>1419</v>
      </c>
    </row>
    <row r="367" spans="1:34" x14ac:dyDescent="0.25">
      <c r="A367" s="211" t="s">
        <v>11582</v>
      </c>
      <c r="B367" s="6" t="s">
        <v>15141</v>
      </c>
      <c r="C367" s="276" t="str">
        <f t="shared" si="18"/>
        <v>READINGS_TT1_M2013-5_2013-8</v>
      </c>
      <c r="E367" s="303" t="str">
        <f t="shared" si="19"/>
        <v>TT1_Data.zip</v>
      </c>
      <c r="F367" s="214" t="s">
        <v>15126</v>
      </c>
      <c r="G367" s="314">
        <v>41399</v>
      </c>
      <c r="H367" s="281">
        <f t="shared" si="17"/>
        <v>41399</v>
      </c>
      <c r="I367" s="315">
        <v>41501</v>
      </c>
      <c r="J367" s="211" t="s">
        <v>11788</v>
      </c>
      <c r="K367" s="24" t="s">
        <v>8639</v>
      </c>
      <c r="L367" s="211" t="s">
        <v>11787</v>
      </c>
      <c r="M367" s="211"/>
      <c r="N367" s="217">
        <v>41460</v>
      </c>
      <c r="O367" s="217">
        <v>41460</v>
      </c>
      <c r="R367" t="s">
        <v>1005</v>
      </c>
      <c r="V367">
        <v>194</v>
      </c>
      <c r="W367" t="s">
        <v>8428</v>
      </c>
      <c r="Y367" t="s">
        <v>11237</v>
      </c>
      <c r="Z367" t="s">
        <v>11283</v>
      </c>
      <c r="AA367" s="6" t="s">
        <v>15145</v>
      </c>
      <c r="AB367" t="s">
        <v>11272</v>
      </c>
      <c r="AC367">
        <v>2.5000000000000001E-2</v>
      </c>
      <c r="AD367" t="s">
        <v>8428</v>
      </c>
      <c r="AG367" s="330">
        <v>0.91666666666666663</v>
      </c>
      <c r="AH367" t="s">
        <v>1419</v>
      </c>
    </row>
    <row r="368" spans="1:34" x14ac:dyDescent="0.25">
      <c r="A368" s="211" t="s">
        <v>11582</v>
      </c>
      <c r="B368" s="6" t="s">
        <v>15141</v>
      </c>
      <c r="C368" s="276" t="str">
        <f t="shared" si="18"/>
        <v>READINGS_TT1_M2013-5_2013-8</v>
      </c>
      <c r="E368" s="303" t="str">
        <f t="shared" si="19"/>
        <v>TT1_Data.zip</v>
      </c>
      <c r="F368" s="214" t="s">
        <v>15126</v>
      </c>
      <c r="G368" s="314">
        <v>41399</v>
      </c>
      <c r="H368" s="281">
        <f t="shared" si="17"/>
        <v>41399</v>
      </c>
      <c r="I368" s="315">
        <v>41501</v>
      </c>
      <c r="J368" s="211" t="s">
        <v>11788</v>
      </c>
      <c r="K368" s="24" t="s">
        <v>8639</v>
      </c>
      <c r="L368" s="211" t="s">
        <v>11787</v>
      </c>
      <c r="M368" s="211"/>
      <c r="N368" s="217">
        <v>41461</v>
      </c>
      <c r="O368" s="217">
        <v>41461</v>
      </c>
      <c r="R368" t="s">
        <v>1005</v>
      </c>
      <c r="V368">
        <v>194</v>
      </c>
      <c r="W368" t="s">
        <v>8428</v>
      </c>
      <c r="Y368" t="s">
        <v>11237</v>
      </c>
      <c r="Z368" t="s">
        <v>11283</v>
      </c>
      <c r="AA368" s="6" t="s">
        <v>15145</v>
      </c>
      <c r="AB368" t="s">
        <v>11272</v>
      </c>
      <c r="AC368">
        <v>2.5000000000000001E-2</v>
      </c>
      <c r="AD368" t="s">
        <v>8428</v>
      </c>
      <c r="AG368" s="330">
        <v>8.3333333333333329E-2</v>
      </c>
      <c r="AH368" t="s">
        <v>1419</v>
      </c>
    </row>
    <row r="369" spans="1:34" x14ac:dyDescent="0.25">
      <c r="A369" s="211" t="s">
        <v>11582</v>
      </c>
      <c r="B369" s="6" t="s">
        <v>15141</v>
      </c>
      <c r="C369" s="276" t="str">
        <f t="shared" si="18"/>
        <v>READINGS_TT1_M2013-5_2013-8</v>
      </c>
      <c r="E369" s="303" t="str">
        <f t="shared" si="19"/>
        <v>TT1_Data.zip</v>
      </c>
      <c r="F369" s="214" t="s">
        <v>15126</v>
      </c>
      <c r="G369" s="314">
        <v>41399</v>
      </c>
      <c r="H369" s="281">
        <f t="shared" si="17"/>
        <v>41399</v>
      </c>
      <c r="I369" s="315">
        <v>41501</v>
      </c>
      <c r="J369" s="211" t="s">
        <v>11788</v>
      </c>
      <c r="K369" s="24" t="s">
        <v>8639</v>
      </c>
      <c r="L369" s="211" t="s">
        <v>11787</v>
      </c>
      <c r="M369" s="211"/>
      <c r="N369" s="217">
        <v>41461</v>
      </c>
      <c r="O369" s="217">
        <v>41461</v>
      </c>
      <c r="R369" t="s">
        <v>1005</v>
      </c>
      <c r="V369">
        <v>193</v>
      </c>
      <c r="W369" t="s">
        <v>8428</v>
      </c>
      <c r="Y369" t="s">
        <v>11237</v>
      </c>
      <c r="Z369" t="s">
        <v>11283</v>
      </c>
      <c r="AA369" s="6" t="s">
        <v>15145</v>
      </c>
      <c r="AB369" t="s">
        <v>11272</v>
      </c>
      <c r="AC369">
        <v>2.5000000000000001E-2</v>
      </c>
      <c r="AD369" t="s">
        <v>8428</v>
      </c>
      <c r="AG369" s="330">
        <v>0.25</v>
      </c>
      <c r="AH369" t="s">
        <v>1419</v>
      </c>
    </row>
    <row r="370" spans="1:34" x14ac:dyDescent="0.25">
      <c r="A370" s="211" t="s">
        <v>11582</v>
      </c>
      <c r="B370" s="6" t="s">
        <v>15141</v>
      </c>
      <c r="C370" s="276" t="str">
        <f t="shared" si="18"/>
        <v>READINGS_TT1_M2013-5_2013-8</v>
      </c>
      <c r="E370" s="303" t="str">
        <f t="shared" si="19"/>
        <v>TT1_Data.zip</v>
      </c>
      <c r="F370" s="214" t="s">
        <v>15126</v>
      </c>
      <c r="G370" s="314">
        <v>41399</v>
      </c>
      <c r="H370" s="281">
        <f t="shared" si="17"/>
        <v>41399</v>
      </c>
      <c r="I370" s="315">
        <v>41501</v>
      </c>
      <c r="J370" s="211" t="s">
        <v>11788</v>
      </c>
      <c r="K370" s="24" t="s">
        <v>8639</v>
      </c>
      <c r="L370" s="211" t="s">
        <v>11787</v>
      </c>
      <c r="M370" s="211"/>
      <c r="N370" s="217">
        <v>41461</v>
      </c>
      <c r="O370" s="217">
        <v>41461</v>
      </c>
      <c r="R370" t="s">
        <v>1005</v>
      </c>
      <c r="V370">
        <v>193</v>
      </c>
      <c r="W370" t="s">
        <v>8428</v>
      </c>
      <c r="Y370" t="s">
        <v>11237</v>
      </c>
      <c r="Z370" t="s">
        <v>11283</v>
      </c>
      <c r="AA370" s="6" t="s">
        <v>15145</v>
      </c>
      <c r="AB370" t="s">
        <v>11272</v>
      </c>
      <c r="AC370">
        <v>2.5000000000000001E-2</v>
      </c>
      <c r="AD370" t="s">
        <v>8428</v>
      </c>
      <c r="AG370" s="330">
        <v>0.41666666666666669</v>
      </c>
      <c r="AH370" t="s">
        <v>1419</v>
      </c>
    </row>
    <row r="371" spans="1:34" x14ac:dyDescent="0.25">
      <c r="A371" s="211" t="s">
        <v>11582</v>
      </c>
      <c r="B371" s="6" t="s">
        <v>15141</v>
      </c>
      <c r="C371" s="276" t="str">
        <f t="shared" si="18"/>
        <v>READINGS_TT1_M2013-5_2013-8</v>
      </c>
      <c r="E371" s="303" t="str">
        <f t="shared" si="19"/>
        <v>TT1_Data.zip</v>
      </c>
      <c r="F371" s="214" t="s">
        <v>15126</v>
      </c>
      <c r="G371" s="314">
        <v>41399</v>
      </c>
      <c r="H371" s="281">
        <f t="shared" si="17"/>
        <v>41399</v>
      </c>
      <c r="I371" s="315">
        <v>41501</v>
      </c>
      <c r="J371" s="211" t="s">
        <v>11788</v>
      </c>
      <c r="K371" s="24" t="s">
        <v>8639</v>
      </c>
      <c r="L371" s="211" t="s">
        <v>11787</v>
      </c>
      <c r="M371" s="211"/>
      <c r="N371" s="217">
        <v>41461</v>
      </c>
      <c r="O371" s="217">
        <v>41461</v>
      </c>
      <c r="R371" t="s">
        <v>1005</v>
      </c>
      <c r="V371">
        <v>193</v>
      </c>
      <c r="W371" t="s">
        <v>8428</v>
      </c>
      <c r="Y371" t="s">
        <v>11237</v>
      </c>
      <c r="Z371" t="s">
        <v>11283</v>
      </c>
      <c r="AA371" s="6" t="s">
        <v>15145</v>
      </c>
      <c r="AB371" t="s">
        <v>11272</v>
      </c>
      <c r="AC371">
        <v>2.5000000000000001E-2</v>
      </c>
      <c r="AD371" t="s">
        <v>8428</v>
      </c>
      <c r="AG371" s="330">
        <v>0.58333333333333337</v>
      </c>
      <c r="AH371" t="s">
        <v>1419</v>
      </c>
    </row>
    <row r="372" spans="1:34" x14ac:dyDescent="0.25">
      <c r="A372" s="211" t="s">
        <v>11582</v>
      </c>
      <c r="B372" s="6" t="s">
        <v>15141</v>
      </c>
      <c r="C372" s="276" t="str">
        <f t="shared" si="18"/>
        <v>READINGS_TT1_M2013-5_2013-8</v>
      </c>
      <c r="E372" s="303" t="str">
        <f t="shared" si="19"/>
        <v>TT1_Data.zip</v>
      </c>
      <c r="F372" s="214" t="s">
        <v>15126</v>
      </c>
      <c r="G372" s="314">
        <v>41399</v>
      </c>
      <c r="H372" s="281">
        <f t="shared" si="17"/>
        <v>41399</v>
      </c>
      <c r="I372" s="315">
        <v>41501</v>
      </c>
      <c r="J372" s="211" t="s">
        <v>11788</v>
      </c>
      <c r="K372" s="24" t="s">
        <v>8639</v>
      </c>
      <c r="L372" s="211" t="s">
        <v>11787</v>
      </c>
      <c r="M372" s="211"/>
      <c r="N372" s="217">
        <v>41461</v>
      </c>
      <c r="O372" s="217">
        <v>41461</v>
      </c>
      <c r="R372" t="s">
        <v>1005</v>
      </c>
      <c r="V372">
        <v>194</v>
      </c>
      <c r="W372" t="s">
        <v>8428</v>
      </c>
      <c r="Y372" t="s">
        <v>11237</v>
      </c>
      <c r="Z372" t="s">
        <v>11283</v>
      </c>
      <c r="AA372" s="6" t="s">
        <v>15145</v>
      </c>
      <c r="AB372" t="s">
        <v>11272</v>
      </c>
      <c r="AC372">
        <v>2.5000000000000001E-2</v>
      </c>
      <c r="AD372" t="s">
        <v>8428</v>
      </c>
      <c r="AG372" s="330">
        <v>0.75</v>
      </c>
      <c r="AH372" t="s">
        <v>1419</v>
      </c>
    </row>
    <row r="373" spans="1:34" x14ac:dyDescent="0.25">
      <c r="A373" s="211" t="s">
        <v>11582</v>
      </c>
      <c r="B373" s="6" t="s">
        <v>15141</v>
      </c>
      <c r="C373" s="276" t="str">
        <f t="shared" si="18"/>
        <v>READINGS_TT1_M2013-5_2013-8</v>
      </c>
      <c r="E373" s="303" t="str">
        <f t="shared" si="19"/>
        <v>TT1_Data.zip</v>
      </c>
      <c r="F373" s="214" t="s">
        <v>15126</v>
      </c>
      <c r="G373" s="314">
        <v>41399</v>
      </c>
      <c r="H373" s="281">
        <f t="shared" si="17"/>
        <v>41399</v>
      </c>
      <c r="I373" s="315">
        <v>41501</v>
      </c>
      <c r="J373" s="211" t="s">
        <v>11788</v>
      </c>
      <c r="K373" s="24" t="s">
        <v>8639</v>
      </c>
      <c r="L373" s="211" t="s">
        <v>11787</v>
      </c>
      <c r="M373" s="211"/>
      <c r="N373" s="217">
        <v>41461</v>
      </c>
      <c r="O373" s="217">
        <v>41461</v>
      </c>
      <c r="R373" t="s">
        <v>1005</v>
      </c>
      <c r="V373">
        <v>194</v>
      </c>
      <c r="W373" t="s">
        <v>8428</v>
      </c>
      <c r="Y373" t="s">
        <v>11237</v>
      </c>
      <c r="Z373" t="s">
        <v>11283</v>
      </c>
      <c r="AA373" s="6" t="s">
        <v>15145</v>
      </c>
      <c r="AB373" t="s">
        <v>11272</v>
      </c>
      <c r="AC373">
        <v>2.5000000000000001E-2</v>
      </c>
      <c r="AD373" t="s">
        <v>8428</v>
      </c>
      <c r="AG373" s="330">
        <v>0.91666666666666663</v>
      </c>
      <c r="AH373" t="s">
        <v>1419</v>
      </c>
    </row>
    <row r="374" spans="1:34" x14ac:dyDescent="0.25">
      <c r="A374" s="211" t="s">
        <v>11582</v>
      </c>
      <c r="B374" s="6" t="s">
        <v>15141</v>
      </c>
      <c r="C374" s="276" t="str">
        <f t="shared" si="18"/>
        <v>READINGS_TT1_M2013-5_2013-8</v>
      </c>
      <c r="E374" s="303" t="str">
        <f t="shared" si="19"/>
        <v>TT1_Data.zip</v>
      </c>
      <c r="F374" s="214" t="s">
        <v>15126</v>
      </c>
      <c r="G374" s="314">
        <v>41399</v>
      </c>
      <c r="H374" s="281">
        <f t="shared" si="17"/>
        <v>41399</v>
      </c>
      <c r="I374" s="315">
        <v>41501</v>
      </c>
      <c r="J374" s="211" t="s">
        <v>11788</v>
      </c>
      <c r="K374" s="24" t="s">
        <v>8639</v>
      </c>
      <c r="L374" s="211" t="s">
        <v>11787</v>
      </c>
      <c r="M374" s="211"/>
      <c r="N374" s="217">
        <v>41462</v>
      </c>
      <c r="O374" s="217">
        <v>41462</v>
      </c>
      <c r="R374" t="s">
        <v>1005</v>
      </c>
      <c r="V374">
        <v>194</v>
      </c>
      <c r="W374" t="s">
        <v>8428</v>
      </c>
      <c r="Y374" t="s">
        <v>11237</v>
      </c>
      <c r="Z374" t="s">
        <v>11283</v>
      </c>
      <c r="AA374" s="6" t="s">
        <v>15145</v>
      </c>
      <c r="AB374" t="s">
        <v>11272</v>
      </c>
      <c r="AC374">
        <v>2.5000000000000001E-2</v>
      </c>
      <c r="AD374" t="s">
        <v>8428</v>
      </c>
      <c r="AG374" s="330">
        <v>8.3333333333333329E-2</v>
      </c>
      <c r="AH374" t="s">
        <v>1419</v>
      </c>
    </row>
    <row r="375" spans="1:34" x14ac:dyDescent="0.25">
      <c r="A375" s="211" t="s">
        <v>11582</v>
      </c>
      <c r="B375" s="6" t="s">
        <v>15141</v>
      </c>
      <c r="C375" s="276" t="str">
        <f t="shared" si="18"/>
        <v>READINGS_TT1_M2013-5_2013-8</v>
      </c>
      <c r="E375" s="303" t="str">
        <f t="shared" si="19"/>
        <v>TT1_Data.zip</v>
      </c>
      <c r="F375" s="214" t="s">
        <v>15126</v>
      </c>
      <c r="G375" s="314">
        <v>41399</v>
      </c>
      <c r="H375" s="281">
        <f t="shared" si="17"/>
        <v>41399</v>
      </c>
      <c r="I375" s="315">
        <v>41501</v>
      </c>
      <c r="J375" s="211" t="s">
        <v>11788</v>
      </c>
      <c r="K375" s="24" t="s">
        <v>8639</v>
      </c>
      <c r="L375" s="211" t="s">
        <v>11787</v>
      </c>
      <c r="M375" s="211"/>
      <c r="N375" s="217">
        <v>41462</v>
      </c>
      <c r="O375" s="217">
        <v>41462</v>
      </c>
      <c r="R375" t="s">
        <v>1005</v>
      </c>
      <c r="V375">
        <v>193</v>
      </c>
      <c r="W375" t="s">
        <v>8428</v>
      </c>
      <c r="Y375" t="s">
        <v>11237</v>
      </c>
      <c r="Z375" t="s">
        <v>11283</v>
      </c>
      <c r="AA375" s="6" t="s">
        <v>15145</v>
      </c>
      <c r="AB375" t="s">
        <v>11272</v>
      </c>
      <c r="AC375">
        <v>2.5000000000000001E-2</v>
      </c>
      <c r="AD375" t="s">
        <v>8428</v>
      </c>
      <c r="AG375" s="330">
        <v>0.25</v>
      </c>
      <c r="AH375" t="s">
        <v>1419</v>
      </c>
    </row>
    <row r="376" spans="1:34" x14ac:dyDescent="0.25">
      <c r="A376" s="211" t="s">
        <v>11582</v>
      </c>
      <c r="B376" s="6" t="s">
        <v>15141</v>
      </c>
      <c r="C376" s="276" t="str">
        <f t="shared" si="18"/>
        <v>READINGS_TT1_M2013-5_2013-8</v>
      </c>
      <c r="E376" s="303" t="str">
        <f t="shared" si="19"/>
        <v>TT1_Data.zip</v>
      </c>
      <c r="F376" s="214" t="s">
        <v>15126</v>
      </c>
      <c r="G376" s="314">
        <v>41399</v>
      </c>
      <c r="H376" s="281">
        <f t="shared" si="17"/>
        <v>41399</v>
      </c>
      <c r="I376" s="315">
        <v>41501</v>
      </c>
      <c r="J376" s="211" t="s">
        <v>11788</v>
      </c>
      <c r="K376" s="24" t="s">
        <v>8639</v>
      </c>
      <c r="L376" s="211" t="s">
        <v>11787</v>
      </c>
      <c r="M376" s="211"/>
      <c r="N376" s="217">
        <v>41462</v>
      </c>
      <c r="O376" s="217">
        <v>41462</v>
      </c>
      <c r="R376" t="s">
        <v>1005</v>
      </c>
      <c r="V376">
        <v>193</v>
      </c>
      <c r="W376" t="s">
        <v>8428</v>
      </c>
      <c r="Y376" t="s">
        <v>11237</v>
      </c>
      <c r="Z376" t="s">
        <v>11283</v>
      </c>
      <c r="AA376" s="6" t="s">
        <v>15145</v>
      </c>
      <c r="AB376" t="s">
        <v>11272</v>
      </c>
      <c r="AC376">
        <v>2.5000000000000001E-2</v>
      </c>
      <c r="AD376" t="s">
        <v>8428</v>
      </c>
      <c r="AG376" s="330">
        <v>0.41666666666666669</v>
      </c>
      <c r="AH376" t="s">
        <v>1419</v>
      </c>
    </row>
    <row r="377" spans="1:34" x14ac:dyDescent="0.25">
      <c r="A377" s="211" t="s">
        <v>11582</v>
      </c>
      <c r="B377" s="6" t="s">
        <v>15141</v>
      </c>
      <c r="C377" s="276" t="str">
        <f t="shared" si="18"/>
        <v>READINGS_TT1_M2013-5_2013-8</v>
      </c>
      <c r="E377" s="303" t="str">
        <f t="shared" si="19"/>
        <v>TT1_Data.zip</v>
      </c>
      <c r="F377" s="214" t="s">
        <v>15126</v>
      </c>
      <c r="G377" s="314">
        <v>41399</v>
      </c>
      <c r="H377" s="281">
        <f t="shared" si="17"/>
        <v>41399</v>
      </c>
      <c r="I377" s="315">
        <v>41501</v>
      </c>
      <c r="J377" s="211" t="s">
        <v>11788</v>
      </c>
      <c r="K377" s="24" t="s">
        <v>8639</v>
      </c>
      <c r="L377" s="211" t="s">
        <v>11787</v>
      </c>
      <c r="M377" s="211"/>
      <c r="N377" s="217">
        <v>41462</v>
      </c>
      <c r="O377" s="217">
        <v>41462</v>
      </c>
      <c r="R377" t="s">
        <v>1005</v>
      </c>
      <c r="V377">
        <v>192</v>
      </c>
      <c r="W377" t="s">
        <v>8428</v>
      </c>
      <c r="Y377" t="s">
        <v>11237</v>
      </c>
      <c r="Z377" t="s">
        <v>11283</v>
      </c>
      <c r="AA377" s="6" t="s">
        <v>15145</v>
      </c>
      <c r="AB377" t="s">
        <v>11272</v>
      </c>
      <c r="AC377">
        <v>2.5000000000000001E-2</v>
      </c>
      <c r="AD377" t="s">
        <v>8428</v>
      </c>
      <c r="AG377" s="330">
        <v>0.58333333333333337</v>
      </c>
      <c r="AH377" t="s">
        <v>1419</v>
      </c>
    </row>
    <row r="378" spans="1:34" x14ac:dyDescent="0.25">
      <c r="A378" s="211" t="s">
        <v>11582</v>
      </c>
      <c r="B378" s="6" t="s">
        <v>15141</v>
      </c>
      <c r="C378" s="276" t="str">
        <f t="shared" si="18"/>
        <v>READINGS_TT1_M2013-5_2013-8</v>
      </c>
      <c r="E378" s="303" t="str">
        <f t="shared" si="19"/>
        <v>TT1_Data.zip</v>
      </c>
      <c r="F378" s="214" t="s">
        <v>15126</v>
      </c>
      <c r="G378" s="314">
        <v>41399</v>
      </c>
      <c r="H378" s="281">
        <f t="shared" si="17"/>
        <v>41399</v>
      </c>
      <c r="I378" s="315">
        <v>41501</v>
      </c>
      <c r="J378" s="211" t="s">
        <v>11788</v>
      </c>
      <c r="K378" s="24" t="s">
        <v>8639</v>
      </c>
      <c r="L378" s="211" t="s">
        <v>11787</v>
      </c>
      <c r="M378" s="211"/>
      <c r="N378" s="217">
        <v>41462</v>
      </c>
      <c r="O378" s="217">
        <v>41462</v>
      </c>
      <c r="R378" t="s">
        <v>1005</v>
      </c>
      <c r="V378">
        <v>193</v>
      </c>
      <c r="W378" t="s">
        <v>8428</v>
      </c>
      <c r="Y378" t="s">
        <v>11237</v>
      </c>
      <c r="Z378" t="s">
        <v>11283</v>
      </c>
      <c r="AA378" s="6" t="s">
        <v>15145</v>
      </c>
      <c r="AB378" t="s">
        <v>11272</v>
      </c>
      <c r="AC378">
        <v>2.5000000000000001E-2</v>
      </c>
      <c r="AD378" t="s">
        <v>8428</v>
      </c>
      <c r="AG378" s="330">
        <v>0.75</v>
      </c>
      <c r="AH378" t="s">
        <v>1419</v>
      </c>
    </row>
    <row r="379" spans="1:34" x14ac:dyDescent="0.25">
      <c r="A379" s="211" t="s">
        <v>11582</v>
      </c>
      <c r="B379" s="6" t="s">
        <v>15141</v>
      </c>
      <c r="C379" s="276" t="str">
        <f t="shared" si="18"/>
        <v>READINGS_TT1_M2013-5_2013-8</v>
      </c>
      <c r="E379" s="303" t="str">
        <f t="shared" si="19"/>
        <v>TT1_Data.zip</v>
      </c>
      <c r="F379" s="214" t="s">
        <v>15126</v>
      </c>
      <c r="G379" s="314">
        <v>41399</v>
      </c>
      <c r="H379" s="281">
        <f t="shared" si="17"/>
        <v>41399</v>
      </c>
      <c r="I379" s="315">
        <v>41501</v>
      </c>
      <c r="J379" s="211" t="s">
        <v>11788</v>
      </c>
      <c r="K379" s="24" t="s">
        <v>8639</v>
      </c>
      <c r="L379" s="211" t="s">
        <v>11787</v>
      </c>
      <c r="M379" s="211"/>
      <c r="N379" s="217">
        <v>41462</v>
      </c>
      <c r="O379" s="217">
        <v>41462</v>
      </c>
      <c r="R379" t="s">
        <v>1005</v>
      </c>
      <c r="V379">
        <v>194</v>
      </c>
      <c r="W379" t="s">
        <v>8428</v>
      </c>
      <c r="Y379" t="s">
        <v>11237</v>
      </c>
      <c r="Z379" t="s">
        <v>11283</v>
      </c>
      <c r="AA379" s="6" t="s">
        <v>15145</v>
      </c>
      <c r="AB379" t="s">
        <v>11272</v>
      </c>
      <c r="AC379">
        <v>2.5000000000000001E-2</v>
      </c>
      <c r="AD379" t="s">
        <v>8428</v>
      </c>
      <c r="AG379" s="330">
        <v>0.91666666666666663</v>
      </c>
      <c r="AH379" t="s">
        <v>1419</v>
      </c>
    </row>
    <row r="380" spans="1:34" x14ac:dyDescent="0.25">
      <c r="A380" s="211" t="s">
        <v>11582</v>
      </c>
      <c r="B380" s="6" t="s">
        <v>15141</v>
      </c>
      <c r="C380" s="276" t="str">
        <f t="shared" si="18"/>
        <v>READINGS_TT1_M2013-5_2013-8</v>
      </c>
      <c r="E380" s="303" t="str">
        <f t="shared" si="19"/>
        <v>TT1_Data.zip</v>
      </c>
      <c r="F380" s="214" t="s">
        <v>15126</v>
      </c>
      <c r="G380" s="314">
        <v>41399</v>
      </c>
      <c r="H380" s="281">
        <f t="shared" si="17"/>
        <v>41399</v>
      </c>
      <c r="I380" s="315">
        <v>41501</v>
      </c>
      <c r="J380" s="211" t="s">
        <v>11788</v>
      </c>
      <c r="K380" s="24" t="s">
        <v>8639</v>
      </c>
      <c r="L380" s="211" t="s">
        <v>11787</v>
      </c>
      <c r="M380" s="211"/>
      <c r="N380" s="217">
        <v>41463</v>
      </c>
      <c r="O380" s="217">
        <v>41463</v>
      </c>
      <c r="R380" t="s">
        <v>1005</v>
      </c>
      <c r="V380">
        <v>194</v>
      </c>
      <c r="W380" t="s">
        <v>8428</v>
      </c>
      <c r="Y380" t="s">
        <v>11237</v>
      </c>
      <c r="Z380" t="s">
        <v>11283</v>
      </c>
      <c r="AA380" s="6" t="s">
        <v>15145</v>
      </c>
      <c r="AB380" t="s">
        <v>11272</v>
      </c>
      <c r="AC380">
        <v>2.5000000000000001E-2</v>
      </c>
      <c r="AD380" t="s">
        <v>8428</v>
      </c>
      <c r="AG380" s="330">
        <v>8.3333333333333329E-2</v>
      </c>
      <c r="AH380" t="s">
        <v>1419</v>
      </c>
    </row>
    <row r="381" spans="1:34" x14ac:dyDescent="0.25">
      <c r="A381" s="211" t="s">
        <v>11582</v>
      </c>
      <c r="B381" s="6" t="s">
        <v>15141</v>
      </c>
      <c r="C381" s="276" t="str">
        <f t="shared" si="18"/>
        <v>READINGS_TT1_M2013-5_2013-8</v>
      </c>
      <c r="E381" s="303" t="str">
        <f t="shared" si="19"/>
        <v>TT1_Data.zip</v>
      </c>
      <c r="F381" s="214" t="s">
        <v>15126</v>
      </c>
      <c r="G381" s="314">
        <v>41399</v>
      </c>
      <c r="H381" s="281">
        <f t="shared" si="17"/>
        <v>41399</v>
      </c>
      <c r="I381" s="315">
        <v>41501</v>
      </c>
      <c r="J381" s="211" t="s">
        <v>11788</v>
      </c>
      <c r="K381" s="24" t="s">
        <v>8639</v>
      </c>
      <c r="L381" s="211" t="s">
        <v>11787</v>
      </c>
      <c r="M381" s="211"/>
      <c r="N381" s="217">
        <v>41463</v>
      </c>
      <c r="O381" s="217">
        <v>41463</v>
      </c>
      <c r="R381" t="s">
        <v>1005</v>
      </c>
      <c r="V381">
        <v>194</v>
      </c>
      <c r="W381" t="s">
        <v>8428</v>
      </c>
      <c r="Y381" t="s">
        <v>11237</v>
      </c>
      <c r="Z381" t="s">
        <v>11283</v>
      </c>
      <c r="AA381" s="6" t="s">
        <v>15145</v>
      </c>
      <c r="AB381" t="s">
        <v>11272</v>
      </c>
      <c r="AC381">
        <v>2.5000000000000001E-2</v>
      </c>
      <c r="AD381" t="s">
        <v>8428</v>
      </c>
      <c r="AG381" s="330">
        <v>0.25</v>
      </c>
      <c r="AH381" t="s">
        <v>1419</v>
      </c>
    </row>
    <row r="382" spans="1:34" x14ac:dyDescent="0.25">
      <c r="A382" s="211" t="s">
        <v>11582</v>
      </c>
      <c r="B382" s="6" t="s">
        <v>15141</v>
      </c>
      <c r="C382" s="276" t="str">
        <f t="shared" si="18"/>
        <v>READINGS_TT1_M2013-5_2013-8</v>
      </c>
      <c r="E382" s="303" t="str">
        <f t="shared" si="19"/>
        <v>TT1_Data.zip</v>
      </c>
      <c r="F382" s="214" t="s">
        <v>15126</v>
      </c>
      <c r="G382" s="314">
        <v>41399</v>
      </c>
      <c r="H382" s="281">
        <f t="shared" si="17"/>
        <v>41399</v>
      </c>
      <c r="I382" s="315">
        <v>41501</v>
      </c>
      <c r="J382" s="211" t="s">
        <v>11788</v>
      </c>
      <c r="K382" s="24" t="s">
        <v>8639</v>
      </c>
      <c r="L382" s="211" t="s">
        <v>11787</v>
      </c>
      <c r="M382" s="211"/>
      <c r="N382" s="217">
        <v>41463</v>
      </c>
      <c r="O382" s="217">
        <v>41463</v>
      </c>
      <c r="R382" t="s">
        <v>1005</v>
      </c>
      <c r="V382">
        <v>194</v>
      </c>
      <c r="W382" t="s">
        <v>8428</v>
      </c>
      <c r="Y382" t="s">
        <v>11237</v>
      </c>
      <c r="Z382" t="s">
        <v>11283</v>
      </c>
      <c r="AA382" s="6" t="s">
        <v>15145</v>
      </c>
      <c r="AB382" t="s">
        <v>11272</v>
      </c>
      <c r="AC382">
        <v>2.5000000000000001E-2</v>
      </c>
      <c r="AD382" t="s">
        <v>8428</v>
      </c>
      <c r="AG382" s="330">
        <v>0.41666666666666669</v>
      </c>
      <c r="AH382" t="s">
        <v>1419</v>
      </c>
    </row>
    <row r="383" spans="1:34" x14ac:dyDescent="0.25">
      <c r="A383" s="211" t="s">
        <v>11582</v>
      </c>
      <c r="B383" s="6" t="s">
        <v>15141</v>
      </c>
      <c r="C383" s="276" t="str">
        <f t="shared" si="18"/>
        <v>READINGS_TT1_M2013-5_2013-8</v>
      </c>
      <c r="E383" s="303" t="str">
        <f t="shared" si="19"/>
        <v>TT1_Data.zip</v>
      </c>
      <c r="F383" s="214" t="s">
        <v>15126</v>
      </c>
      <c r="G383" s="314">
        <v>41399</v>
      </c>
      <c r="H383" s="281">
        <f t="shared" si="17"/>
        <v>41399</v>
      </c>
      <c r="I383" s="315">
        <v>41501</v>
      </c>
      <c r="J383" s="211" t="s">
        <v>11788</v>
      </c>
      <c r="K383" s="24" t="s">
        <v>8639</v>
      </c>
      <c r="L383" s="211" t="s">
        <v>11787</v>
      </c>
      <c r="M383" s="211"/>
      <c r="N383" s="217">
        <v>41463</v>
      </c>
      <c r="O383" s="217">
        <v>41463</v>
      </c>
      <c r="R383" t="s">
        <v>1005</v>
      </c>
      <c r="V383">
        <v>194</v>
      </c>
      <c r="W383" t="s">
        <v>8428</v>
      </c>
      <c r="Y383" t="s">
        <v>11237</v>
      </c>
      <c r="Z383" t="s">
        <v>11283</v>
      </c>
      <c r="AA383" s="6" t="s">
        <v>15145</v>
      </c>
      <c r="AB383" t="s">
        <v>11272</v>
      </c>
      <c r="AC383">
        <v>2.5000000000000001E-2</v>
      </c>
      <c r="AD383" t="s">
        <v>8428</v>
      </c>
      <c r="AG383" s="330">
        <v>0.58333333333333337</v>
      </c>
      <c r="AH383" t="s">
        <v>1419</v>
      </c>
    </row>
    <row r="384" spans="1:34" x14ac:dyDescent="0.25">
      <c r="A384" s="211" t="s">
        <v>11582</v>
      </c>
      <c r="B384" s="6" t="s">
        <v>15141</v>
      </c>
      <c r="C384" s="276" t="str">
        <f t="shared" si="18"/>
        <v>READINGS_TT1_M2013-5_2013-8</v>
      </c>
      <c r="E384" s="303" t="str">
        <f t="shared" si="19"/>
        <v>TT1_Data.zip</v>
      </c>
      <c r="F384" s="214" t="s">
        <v>15126</v>
      </c>
      <c r="G384" s="314">
        <v>41399</v>
      </c>
      <c r="H384" s="281">
        <f t="shared" si="17"/>
        <v>41399</v>
      </c>
      <c r="I384" s="315">
        <v>41501</v>
      </c>
      <c r="J384" s="211" t="s">
        <v>11788</v>
      </c>
      <c r="K384" s="24" t="s">
        <v>8639</v>
      </c>
      <c r="L384" s="211" t="s">
        <v>11787</v>
      </c>
      <c r="M384" s="211"/>
      <c r="N384" s="217">
        <v>41463</v>
      </c>
      <c r="O384" s="217">
        <v>41463</v>
      </c>
      <c r="R384" t="s">
        <v>1005</v>
      </c>
      <c r="V384">
        <v>194</v>
      </c>
      <c r="W384" t="s">
        <v>8428</v>
      </c>
      <c r="Y384" t="s">
        <v>11237</v>
      </c>
      <c r="Z384" t="s">
        <v>11283</v>
      </c>
      <c r="AA384" s="6" t="s">
        <v>15145</v>
      </c>
      <c r="AB384" t="s">
        <v>11272</v>
      </c>
      <c r="AC384">
        <v>2.5000000000000001E-2</v>
      </c>
      <c r="AD384" t="s">
        <v>8428</v>
      </c>
      <c r="AG384" s="330">
        <v>0.75</v>
      </c>
      <c r="AH384" t="s">
        <v>1419</v>
      </c>
    </row>
    <row r="385" spans="1:34" x14ac:dyDescent="0.25">
      <c r="A385" s="211" t="s">
        <v>11582</v>
      </c>
      <c r="B385" s="6" t="s">
        <v>15141</v>
      </c>
      <c r="C385" s="276" t="str">
        <f t="shared" si="18"/>
        <v>READINGS_TT1_M2013-5_2013-8</v>
      </c>
      <c r="E385" s="303" t="str">
        <f t="shared" si="19"/>
        <v>TT1_Data.zip</v>
      </c>
      <c r="F385" s="214" t="s">
        <v>15126</v>
      </c>
      <c r="G385" s="314">
        <v>41399</v>
      </c>
      <c r="H385" s="281">
        <f t="shared" si="17"/>
        <v>41399</v>
      </c>
      <c r="I385" s="315">
        <v>41501</v>
      </c>
      <c r="J385" s="211" t="s">
        <v>11788</v>
      </c>
      <c r="K385" s="24" t="s">
        <v>8639</v>
      </c>
      <c r="L385" s="211" t="s">
        <v>11787</v>
      </c>
      <c r="M385" s="211"/>
      <c r="N385" s="217">
        <v>41463</v>
      </c>
      <c r="O385" s="217">
        <v>41463</v>
      </c>
      <c r="R385" t="s">
        <v>1005</v>
      </c>
      <c r="V385">
        <v>194</v>
      </c>
      <c r="W385" t="s">
        <v>8428</v>
      </c>
      <c r="Y385" t="s">
        <v>11237</v>
      </c>
      <c r="Z385" t="s">
        <v>11283</v>
      </c>
      <c r="AA385" s="6" t="s">
        <v>15145</v>
      </c>
      <c r="AB385" t="s">
        <v>11272</v>
      </c>
      <c r="AC385">
        <v>2.5000000000000001E-2</v>
      </c>
      <c r="AD385" t="s">
        <v>8428</v>
      </c>
      <c r="AG385" s="330">
        <v>0.91666666666666663</v>
      </c>
      <c r="AH385" t="s">
        <v>1419</v>
      </c>
    </row>
    <row r="386" spans="1:34" x14ac:dyDescent="0.25">
      <c r="A386" s="211" t="s">
        <v>11582</v>
      </c>
      <c r="B386" s="6" t="s">
        <v>15141</v>
      </c>
      <c r="C386" s="276" t="str">
        <f t="shared" si="18"/>
        <v>READINGS_TT1_M2013-5_2013-8</v>
      </c>
      <c r="E386" s="303" t="str">
        <f t="shared" si="19"/>
        <v>TT1_Data.zip</v>
      </c>
      <c r="F386" s="214" t="s">
        <v>15126</v>
      </c>
      <c r="G386" s="314">
        <v>41399</v>
      </c>
      <c r="H386" s="281">
        <f t="shared" si="17"/>
        <v>41399</v>
      </c>
      <c r="I386" s="315">
        <v>41501</v>
      </c>
      <c r="J386" s="211" t="s">
        <v>11788</v>
      </c>
      <c r="K386" s="24" t="s">
        <v>8639</v>
      </c>
      <c r="L386" s="211" t="s">
        <v>11787</v>
      </c>
      <c r="M386" s="211"/>
      <c r="N386" s="217">
        <v>41464</v>
      </c>
      <c r="O386" s="217">
        <v>41464</v>
      </c>
      <c r="R386" t="s">
        <v>1005</v>
      </c>
      <c r="V386">
        <v>195</v>
      </c>
      <c r="W386" t="s">
        <v>8428</v>
      </c>
      <c r="Y386" t="s">
        <v>11237</v>
      </c>
      <c r="Z386" t="s">
        <v>11283</v>
      </c>
      <c r="AA386" s="6" t="s">
        <v>15145</v>
      </c>
      <c r="AB386" t="s">
        <v>11272</v>
      </c>
      <c r="AC386">
        <v>2.5000000000000001E-2</v>
      </c>
      <c r="AD386" t="s">
        <v>8428</v>
      </c>
      <c r="AG386" s="330">
        <v>8.3333333333333329E-2</v>
      </c>
      <c r="AH386" t="s">
        <v>1419</v>
      </c>
    </row>
    <row r="387" spans="1:34" x14ac:dyDescent="0.25">
      <c r="A387" s="211" t="s">
        <v>11582</v>
      </c>
      <c r="B387" s="6" t="s">
        <v>15141</v>
      </c>
      <c r="C387" s="276" t="str">
        <f t="shared" si="18"/>
        <v>READINGS_TT1_M2013-5_2013-8</v>
      </c>
      <c r="E387" s="303" t="str">
        <f t="shared" si="19"/>
        <v>TT1_Data.zip</v>
      </c>
      <c r="F387" s="214" t="s">
        <v>15126</v>
      </c>
      <c r="G387" s="314">
        <v>41399</v>
      </c>
      <c r="H387" s="281">
        <f t="shared" ref="H387:H450" si="20">DATE(YEAR(G387),MONTH(G387),DAY(G387))</f>
        <v>41399</v>
      </c>
      <c r="I387" s="315">
        <v>41501</v>
      </c>
      <c r="J387" s="211" t="s">
        <v>11788</v>
      </c>
      <c r="K387" s="24" t="s">
        <v>8639</v>
      </c>
      <c r="L387" s="211" t="s">
        <v>11787</v>
      </c>
      <c r="M387" s="211"/>
      <c r="N387" s="217">
        <v>41464</v>
      </c>
      <c r="O387" s="217">
        <v>41464</v>
      </c>
      <c r="R387" t="s">
        <v>1005</v>
      </c>
      <c r="V387">
        <v>196</v>
      </c>
      <c r="W387" t="s">
        <v>8428</v>
      </c>
      <c r="Y387" t="s">
        <v>11237</v>
      </c>
      <c r="Z387" t="s">
        <v>11283</v>
      </c>
      <c r="AA387" s="6" t="s">
        <v>15145</v>
      </c>
      <c r="AB387" t="s">
        <v>11272</v>
      </c>
      <c r="AC387">
        <v>2.5000000000000001E-2</v>
      </c>
      <c r="AD387" t="s">
        <v>8428</v>
      </c>
      <c r="AG387" s="330">
        <v>0.25</v>
      </c>
      <c r="AH387" t="s">
        <v>1419</v>
      </c>
    </row>
    <row r="388" spans="1:34" x14ac:dyDescent="0.25">
      <c r="A388" s="211" t="s">
        <v>11582</v>
      </c>
      <c r="B388" s="6" t="s">
        <v>15141</v>
      </c>
      <c r="C388" s="276" t="str">
        <f t="shared" si="18"/>
        <v>READINGS_TT1_M2013-5_2013-8</v>
      </c>
      <c r="E388" s="303" t="str">
        <f t="shared" si="19"/>
        <v>TT1_Data.zip</v>
      </c>
      <c r="F388" s="214" t="s">
        <v>15126</v>
      </c>
      <c r="G388" s="314">
        <v>41399</v>
      </c>
      <c r="H388" s="281">
        <f t="shared" si="20"/>
        <v>41399</v>
      </c>
      <c r="I388" s="315">
        <v>41501</v>
      </c>
      <c r="J388" s="211" t="s">
        <v>11788</v>
      </c>
      <c r="K388" s="24" t="s">
        <v>8639</v>
      </c>
      <c r="L388" s="211" t="s">
        <v>11787</v>
      </c>
      <c r="M388" s="211"/>
      <c r="N388" s="217">
        <v>41464</v>
      </c>
      <c r="O388" s="217">
        <v>41464</v>
      </c>
      <c r="R388" t="s">
        <v>1005</v>
      </c>
      <c r="V388">
        <v>195</v>
      </c>
      <c r="W388" t="s">
        <v>8428</v>
      </c>
      <c r="Y388" t="s">
        <v>11237</v>
      </c>
      <c r="Z388" t="s">
        <v>11283</v>
      </c>
      <c r="AA388" s="6" t="s">
        <v>15145</v>
      </c>
      <c r="AB388" t="s">
        <v>11272</v>
      </c>
      <c r="AC388">
        <v>2.5000000000000001E-2</v>
      </c>
      <c r="AD388" t="s">
        <v>8428</v>
      </c>
      <c r="AG388" s="330">
        <v>0.41666666666666669</v>
      </c>
      <c r="AH388" t="s">
        <v>1419</v>
      </c>
    </row>
    <row r="389" spans="1:34" x14ac:dyDescent="0.25">
      <c r="A389" s="211" t="s">
        <v>11582</v>
      </c>
      <c r="B389" s="6" t="s">
        <v>15141</v>
      </c>
      <c r="C389" s="276" t="str">
        <f t="shared" si="18"/>
        <v>READINGS_TT1_M2013-5_2013-8</v>
      </c>
      <c r="E389" s="303" t="str">
        <f t="shared" si="19"/>
        <v>TT1_Data.zip</v>
      </c>
      <c r="F389" s="214" t="s">
        <v>15126</v>
      </c>
      <c r="G389" s="314">
        <v>41399</v>
      </c>
      <c r="H389" s="281">
        <f t="shared" si="20"/>
        <v>41399</v>
      </c>
      <c r="I389" s="315">
        <v>41501</v>
      </c>
      <c r="J389" s="211" t="s">
        <v>11788</v>
      </c>
      <c r="K389" s="24" t="s">
        <v>8639</v>
      </c>
      <c r="L389" s="211" t="s">
        <v>11787</v>
      </c>
      <c r="M389" s="211"/>
      <c r="N389" s="217">
        <v>41464</v>
      </c>
      <c r="O389" s="217">
        <v>41464</v>
      </c>
      <c r="R389" t="s">
        <v>1005</v>
      </c>
      <c r="V389">
        <v>194</v>
      </c>
      <c r="W389" t="s">
        <v>8428</v>
      </c>
      <c r="Y389" t="s">
        <v>11237</v>
      </c>
      <c r="Z389" t="s">
        <v>11283</v>
      </c>
      <c r="AA389" s="6" t="s">
        <v>15145</v>
      </c>
      <c r="AB389" t="s">
        <v>11272</v>
      </c>
      <c r="AC389">
        <v>2.5000000000000001E-2</v>
      </c>
      <c r="AD389" t="s">
        <v>8428</v>
      </c>
      <c r="AG389" s="330">
        <v>0.58333333333333337</v>
      </c>
      <c r="AH389" t="s">
        <v>1419</v>
      </c>
    </row>
    <row r="390" spans="1:34" x14ac:dyDescent="0.25">
      <c r="A390" s="211" t="s">
        <v>11582</v>
      </c>
      <c r="B390" s="6" t="s">
        <v>15141</v>
      </c>
      <c r="C390" s="276" t="str">
        <f t="shared" si="18"/>
        <v>READINGS_TT1_M2013-5_2013-8</v>
      </c>
      <c r="E390" s="303" t="str">
        <f t="shared" si="19"/>
        <v>TT1_Data.zip</v>
      </c>
      <c r="F390" s="214" t="s">
        <v>15126</v>
      </c>
      <c r="G390" s="314">
        <v>41399</v>
      </c>
      <c r="H390" s="281">
        <f t="shared" si="20"/>
        <v>41399</v>
      </c>
      <c r="I390" s="315">
        <v>41501</v>
      </c>
      <c r="J390" s="211" t="s">
        <v>11788</v>
      </c>
      <c r="K390" s="24" t="s">
        <v>8639</v>
      </c>
      <c r="L390" s="211" t="s">
        <v>11787</v>
      </c>
      <c r="M390" s="211"/>
      <c r="N390" s="217">
        <v>41464</v>
      </c>
      <c r="O390" s="217">
        <v>41464</v>
      </c>
      <c r="R390" t="s">
        <v>1005</v>
      </c>
      <c r="V390">
        <v>194</v>
      </c>
      <c r="W390" t="s">
        <v>8428</v>
      </c>
      <c r="Y390" t="s">
        <v>11237</v>
      </c>
      <c r="Z390" t="s">
        <v>11283</v>
      </c>
      <c r="AA390" s="6" t="s">
        <v>15145</v>
      </c>
      <c r="AB390" t="s">
        <v>11272</v>
      </c>
      <c r="AC390">
        <v>2.5000000000000001E-2</v>
      </c>
      <c r="AD390" t="s">
        <v>8428</v>
      </c>
      <c r="AG390" s="330">
        <v>0.75</v>
      </c>
      <c r="AH390" t="s">
        <v>1419</v>
      </c>
    </row>
    <row r="391" spans="1:34" x14ac:dyDescent="0.25">
      <c r="A391" s="211" t="s">
        <v>11582</v>
      </c>
      <c r="B391" s="6" t="s">
        <v>15141</v>
      </c>
      <c r="C391" s="276" t="str">
        <f t="shared" si="18"/>
        <v>READINGS_TT1_M2013-5_2013-8</v>
      </c>
      <c r="E391" s="303" t="str">
        <f t="shared" si="19"/>
        <v>TT1_Data.zip</v>
      </c>
      <c r="F391" s="214" t="s">
        <v>15126</v>
      </c>
      <c r="G391" s="314">
        <v>41399</v>
      </c>
      <c r="H391" s="281">
        <f t="shared" si="20"/>
        <v>41399</v>
      </c>
      <c r="I391" s="315">
        <v>41501</v>
      </c>
      <c r="J391" s="211" t="s">
        <v>11788</v>
      </c>
      <c r="K391" s="24" t="s">
        <v>8639</v>
      </c>
      <c r="L391" s="211" t="s">
        <v>11787</v>
      </c>
      <c r="M391" s="211"/>
      <c r="N391" s="217">
        <v>41464</v>
      </c>
      <c r="O391" s="217">
        <v>41464</v>
      </c>
      <c r="R391" t="s">
        <v>1005</v>
      </c>
      <c r="V391">
        <v>195</v>
      </c>
      <c r="W391" t="s">
        <v>8428</v>
      </c>
      <c r="Y391" t="s">
        <v>11237</v>
      </c>
      <c r="Z391" t="s">
        <v>11283</v>
      </c>
      <c r="AA391" s="6" t="s">
        <v>15145</v>
      </c>
      <c r="AB391" t="s">
        <v>11272</v>
      </c>
      <c r="AC391">
        <v>2.5000000000000001E-2</v>
      </c>
      <c r="AD391" t="s">
        <v>8428</v>
      </c>
      <c r="AG391" s="330">
        <v>0.91666666666666663</v>
      </c>
      <c r="AH391" t="s">
        <v>1419</v>
      </c>
    </row>
    <row r="392" spans="1:34" x14ac:dyDescent="0.25">
      <c r="A392" s="211" t="s">
        <v>11582</v>
      </c>
      <c r="B392" s="6" t="s">
        <v>15141</v>
      </c>
      <c r="C392" s="276" t="str">
        <f t="shared" si="18"/>
        <v>READINGS_TT1_M2013-5_2013-8</v>
      </c>
      <c r="E392" s="303" t="str">
        <f t="shared" si="19"/>
        <v>TT1_Data.zip</v>
      </c>
      <c r="F392" s="214" t="s">
        <v>15126</v>
      </c>
      <c r="G392" s="314">
        <v>41399</v>
      </c>
      <c r="H392" s="281">
        <f t="shared" si="20"/>
        <v>41399</v>
      </c>
      <c r="I392" s="315">
        <v>41501</v>
      </c>
      <c r="J392" s="211" t="s">
        <v>11788</v>
      </c>
      <c r="K392" s="24" t="s">
        <v>8639</v>
      </c>
      <c r="L392" s="211" t="s">
        <v>11787</v>
      </c>
      <c r="M392" s="211"/>
      <c r="N392" s="217">
        <v>41465</v>
      </c>
      <c r="O392" s="217">
        <v>41465</v>
      </c>
      <c r="R392" t="s">
        <v>1005</v>
      </c>
      <c r="V392">
        <v>196</v>
      </c>
      <c r="W392" t="s">
        <v>8428</v>
      </c>
      <c r="Y392" t="s">
        <v>11237</v>
      </c>
      <c r="Z392" t="s">
        <v>11283</v>
      </c>
      <c r="AA392" s="6" t="s">
        <v>15145</v>
      </c>
      <c r="AB392" t="s">
        <v>11272</v>
      </c>
      <c r="AC392">
        <v>2.5000000000000001E-2</v>
      </c>
      <c r="AD392" t="s">
        <v>8428</v>
      </c>
      <c r="AG392" s="330">
        <v>8.3333333333333329E-2</v>
      </c>
      <c r="AH392" t="s">
        <v>1419</v>
      </c>
    </row>
    <row r="393" spans="1:34" x14ac:dyDescent="0.25">
      <c r="A393" s="211" t="s">
        <v>11582</v>
      </c>
      <c r="B393" s="6" t="s">
        <v>15141</v>
      </c>
      <c r="C393" s="276" t="str">
        <f t="shared" si="18"/>
        <v>READINGS_TT1_M2013-5_2013-8</v>
      </c>
      <c r="E393" s="303" t="str">
        <f t="shared" si="19"/>
        <v>TT1_Data.zip</v>
      </c>
      <c r="F393" s="214" t="s">
        <v>15126</v>
      </c>
      <c r="G393" s="314">
        <v>41399</v>
      </c>
      <c r="H393" s="281">
        <f t="shared" si="20"/>
        <v>41399</v>
      </c>
      <c r="I393" s="315">
        <v>41501</v>
      </c>
      <c r="J393" s="211" t="s">
        <v>11788</v>
      </c>
      <c r="K393" s="24" t="s">
        <v>8639</v>
      </c>
      <c r="L393" s="211" t="s">
        <v>11787</v>
      </c>
      <c r="M393" s="211"/>
      <c r="N393" s="217">
        <v>41465</v>
      </c>
      <c r="O393" s="217">
        <v>41465</v>
      </c>
      <c r="R393" t="s">
        <v>1005</v>
      </c>
      <c r="V393">
        <v>196</v>
      </c>
      <c r="W393" t="s">
        <v>8428</v>
      </c>
      <c r="Y393" t="s">
        <v>11237</v>
      </c>
      <c r="Z393" t="s">
        <v>11283</v>
      </c>
      <c r="AA393" s="6" t="s">
        <v>15145</v>
      </c>
      <c r="AB393" t="s">
        <v>11272</v>
      </c>
      <c r="AC393">
        <v>2.5000000000000001E-2</v>
      </c>
      <c r="AD393" t="s">
        <v>8428</v>
      </c>
      <c r="AG393" s="330">
        <v>0.25</v>
      </c>
      <c r="AH393" t="s">
        <v>1419</v>
      </c>
    </row>
    <row r="394" spans="1:34" x14ac:dyDescent="0.25">
      <c r="A394" s="211" t="s">
        <v>11582</v>
      </c>
      <c r="B394" s="6" t="s">
        <v>15141</v>
      </c>
      <c r="C394" s="276" t="str">
        <f t="shared" si="18"/>
        <v>READINGS_TT1_M2013-5_2013-8</v>
      </c>
      <c r="E394" s="303" t="str">
        <f t="shared" si="19"/>
        <v>TT1_Data.zip</v>
      </c>
      <c r="F394" s="214" t="s">
        <v>15126</v>
      </c>
      <c r="G394" s="314">
        <v>41399</v>
      </c>
      <c r="H394" s="281">
        <f t="shared" si="20"/>
        <v>41399</v>
      </c>
      <c r="I394" s="315">
        <v>41501</v>
      </c>
      <c r="J394" s="211" t="s">
        <v>11788</v>
      </c>
      <c r="K394" s="24" t="s">
        <v>8639</v>
      </c>
      <c r="L394" s="211" t="s">
        <v>11787</v>
      </c>
      <c r="M394" s="211"/>
      <c r="N394" s="217">
        <v>41465</v>
      </c>
      <c r="O394" s="217">
        <v>41465</v>
      </c>
      <c r="R394" t="s">
        <v>1005</v>
      </c>
      <c r="V394">
        <v>195</v>
      </c>
      <c r="W394" t="s">
        <v>8428</v>
      </c>
      <c r="Y394" t="s">
        <v>11237</v>
      </c>
      <c r="Z394" t="s">
        <v>11283</v>
      </c>
      <c r="AA394" s="6" t="s">
        <v>15145</v>
      </c>
      <c r="AB394" t="s">
        <v>11272</v>
      </c>
      <c r="AC394">
        <v>2.5000000000000001E-2</v>
      </c>
      <c r="AD394" t="s">
        <v>8428</v>
      </c>
      <c r="AG394" s="330">
        <v>0.41666666666666669</v>
      </c>
      <c r="AH394" t="s">
        <v>1419</v>
      </c>
    </row>
    <row r="395" spans="1:34" x14ac:dyDescent="0.25">
      <c r="A395" s="211" t="s">
        <v>11582</v>
      </c>
      <c r="B395" s="6" t="s">
        <v>15141</v>
      </c>
      <c r="C395" s="276" t="str">
        <f t="shared" si="18"/>
        <v>READINGS_TT1_M2013-5_2013-8</v>
      </c>
      <c r="E395" s="303" t="str">
        <f t="shared" si="19"/>
        <v>TT1_Data.zip</v>
      </c>
      <c r="F395" s="214" t="s">
        <v>15126</v>
      </c>
      <c r="G395" s="314">
        <v>41399</v>
      </c>
      <c r="H395" s="281">
        <f t="shared" si="20"/>
        <v>41399</v>
      </c>
      <c r="I395" s="315">
        <v>41501</v>
      </c>
      <c r="J395" s="211" t="s">
        <v>11788</v>
      </c>
      <c r="K395" s="24" t="s">
        <v>8639</v>
      </c>
      <c r="L395" s="211" t="s">
        <v>11787</v>
      </c>
      <c r="M395" s="211"/>
      <c r="N395" s="217">
        <v>41465</v>
      </c>
      <c r="O395" s="217">
        <v>41465</v>
      </c>
      <c r="R395" t="s">
        <v>1005</v>
      </c>
      <c r="V395">
        <v>194</v>
      </c>
      <c r="W395" t="s">
        <v>8428</v>
      </c>
      <c r="Y395" t="s">
        <v>11237</v>
      </c>
      <c r="Z395" t="s">
        <v>11283</v>
      </c>
      <c r="AA395" s="6" t="s">
        <v>15145</v>
      </c>
      <c r="AB395" t="s">
        <v>11272</v>
      </c>
      <c r="AC395">
        <v>2.5000000000000001E-2</v>
      </c>
      <c r="AD395" t="s">
        <v>8428</v>
      </c>
      <c r="AG395" s="330">
        <v>0.58333333333333337</v>
      </c>
      <c r="AH395" t="s">
        <v>1419</v>
      </c>
    </row>
    <row r="396" spans="1:34" x14ac:dyDescent="0.25">
      <c r="A396" s="211" t="s">
        <v>11582</v>
      </c>
      <c r="B396" s="6" t="s">
        <v>15141</v>
      </c>
      <c r="C396" s="276" t="str">
        <f t="shared" si="18"/>
        <v>READINGS_TT1_M2013-5_2013-8</v>
      </c>
      <c r="E396" s="303" t="str">
        <f t="shared" si="19"/>
        <v>TT1_Data.zip</v>
      </c>
      <c r="F396" s="214" t="s">
        <v>15126</v>
      </c>
      <c r="G396" s="314">
        <v>41399</v>
      </c>
      <c r="H396" s="281">
        <f t="shared" si="20"/>
        <v>41399</v>
      </c>
      <c r="I396" s="315">
        <v>41501</v>
      </c>
      <c r="J396" s="211" t="s">
        <v>11788</v>
      </c>
      <c r="K396" s="24" t="s">
        <v>8639</v>
      </c>
      <c r="L396" s="211" t="s">
        <v>11787</v>
      </c>
      <c r="M396" s="211"/>
      <c r="N396" s="217">
        <v>41465</v>
      </c>
      <c r="O396" s="217">
        <v>41465</v>
      </c>
      <c r="R396" t="s">
        <v>1005</v>
      </c>
      <c r="V396">
        <v>194</v>
      </c>
      <c r="W396" t="s">
        <v>8428</v>
      </c>
      <c r="Y396" t="s">
        <v>11237</v>
      </c>
      <c r="Z396" t="s">
        <v>11283</v>
      </c>
      <c r="AA396" s="6" t="s">
        <v>15145</v>
      </c>
      <c r="AB396" t="s">
        <v>11272</v>
      </c>
      <c r="AC396">
        <v>2.5000000000000001E-2</v>
      </c>
      <c r="AD396" t="s">
        <v>8428</v>
      </c>
      <c r="AG396" s="330">
        <v>0.75</v>
      </c>
      <c r="AH396" t="s">
        <v>1419</v>
      </c>
    </row>
    <row r="397" spans="1:34" x14ac:dyDescent="0.25">
      <c r="A397" s="211" t="s">
        <v>11582</v>
      </c>
      <c r="B397" s="6" t="s">
        <v>15141</v>
      </c>
      <c r="C397" s="276" t="str">
        <f t="shared" si="18"/>
        <v>READINGS_TT1_M2013-5_2013-8</v>
      </c>
      <c r="E397" s="303" t="str">
        <f t="shared" si="19"/>
        <v>TT1_Data.zip</v>
      </c>
      <c r="F397" s="214" t="s">
        <v>15126</v>
      </c>
      <c r="G397" s="314">
        <v>41399</v>
      </c>
      <c r="H397" s="281">
        <f t="shared" si="20"/>
        <v>41399</v>
      </c>
      <c r="I397" s="315">
        <v>41501</v>
      </c>
      <c r="J397" s="211" t="s">
        <v>11788</v>
      </c>
      <c r="K397" s="24" t="s">
        <v>8639</v>
      </c>
      <c r="L397" s="211" t="s">
        <v>11787</v>
      </c>
      <c r="M397" s="211"/>
      <c r="N397" s="217">
        <v>41465</v>
      </c>
      <c r="O397" s="217">
        <v>41465</v>
      </c>
      <c r="R397" t="s">
        <v>1005</v>
      </c>
      <c r="V397">
        <v>195</v>
      </c>
      <c r="W397" t="s">
        <v>8428</v>
      </c>
      <c r="Y397" t="s">
        <v>11237</v>
      </c>
      <c r="Z397" t="s">
        <v>11283</v>
      </c>
      <c r="AA397" s="6" t="s">
        <v>15145</v>
      </c>
      <c r="AB397" t="s">
        <v>11272</v>
      </c>
      <c r="AC397">
        <v>2.5000000000000001E-2</v>
      </c>
      <c r="AD397" t="s">
        <v>8428</v>
      </c>
      <c r="AG397" s="330">
        <v>0.91666666666666663</v>
      </c>
      <c r="AH397" t="s">
        <v>1419</v>
      </c>
    </row>
    <row r="398" spans="1:34" x14ac:dyDescent="0.25">
      <c r="A398" s="211" t="s">
        <v>11582</v>
      </c>
      <c r="B398" s="6" t="s">
        <v>15141</v>
      </c>
      <c r="C398" s="276" t="str">
        <f t="shared" si="18"/>
        <v>READINGS_TT1_M2013-5_2013-8</v>
      </c>
      <c r="E398" s="303" t="str">
        <f t="shared" si="19"/>
        <v>TT1_Data.zip</v>
      </c>
      <c r="F398" s="214" t="s">
        <v>15126</v>
      </c>
      <c r="G398" s="314">
        <v>41399</v>
      </c>
      <c r="H398" s="281">
        <f t="shared" si="20"/>
        <v>41399</v>
      </c>
      <c r="I398" s="315">
        <v>41501</v>
      </c>
      <c r="J398" s="211" t="s">
        <v>11788</v>
      </c>
      <c r="K398" s="24" t="s">
        <v>8639</v>
      </c>
      <c r="L398" s="211" t="s">
        <v>11787</v>
      </c>
      <c r="M398" s="211"/>
      <c r="N398" s="217">
        <v>41466</v>
      </c>
      <c r="O398" s="217">
        <v>41466</v>
      </c>
      <c r="R398" t="s">
        <v>1005</v>
      </c>
      <c r="V398">
        <v>196</v>
      </c>
      <c r="W398" t="s">
        <v>8428</v>
      </c>
      <c r="Y398" t="s">
        <v>11237</v>
      </c>
      <c r="Z398" t="s">
        <v>11283</v>
      </c>
      <c r="AA398" s="6" t="s">
        <v>15145</v>
      </c>
      <c r="AB398" t="s">
        <v>11272</v>
      </c>
      <c r="AC398">
        <v>2.5000000000000001E-2</v>
      </c>
      <c r="AD398" t="s">
        <v>8428</v>
      </c>
      <c r="AG398" s="330">
        <v>8.3333333333333329E-2</v>
      </c>
      <c r="AH398" t="s">
        <v>1419</v>
      </c>
    </row>
    <row r="399" spans="1:34" x14ac:dyDescent="0.25">
      <c r="A399" s="211" t="s">
        <v>11582</v>
      </c>
      <c r="B399" s="6" t="s">
        <v>15141</v>
      </c>
      <c r="C399" s="276" t="str">
        <f t="shared" si="18"/>
        <v>READINGS_TT1_M2013-5_2013-8</v>
      </c>
      <c r="E399" s="303" t="str">
        <f t="shared" si="19"/>
        <v>TT1_Data.zip</v>
      </c>
      <c r="F399" s="214" t="s">
        <v>15126</v>
      </c>
      <c r="G399" s="314">
        <v>41399</v>
      </c>
      <c r="H399" s="281">
        <f t="shared" si="20"/>
        <v>41399</v>
      </c>
      <c r="I399" s="315">
        <v>41501</v>
      </c>
      <c r="J399" s="211" t="s">
        <v>11788</v>
      </c>
      <c r="K399" s="24" t="s">
        <v>8639</v>
      </c>
      <c r="L399" s="211" t="s">
        <v>11787</v>
      </c>
      <c r="M399" s="211"/>
      <c r="N399" s="217">
        <v>41466</v>
      </c>
      <c r="O399" s="217">
        <v>41466</v>
      </c>
      <c r="R399" t="s">
        <v>1005</v>
      </c>
      <c r="V399">
        <v>196</v>
      </c>
      <c r="W399" t="s">
        <v>8428</v>
      </c>
      <c r="Y399" t="s">
        <v>11237</v>
      </c>
      <c r="Z399" t="s">
        <v>11283</v>
      </c>
      <c r="AA399" s="6" t="s">
        <v>15145</v>
      </c>
      <c r="AB399" t="s">
        <v>11272</v>
      </c>
      <c r="AC399">
        <v>2.5000000000000001E-2</v>
      </c>
      <c r="AD399" t="s">
        <v>8428</v>
      </c>
      <c r="AG399" s="330">
        <v>0.25</v>
      </c>
      <c r="AH399" t="s">
        <v>1419</v>
      </c>
    </row>
    <row r="400" spans="1:34" x14ac:dyDescent="0.25">
      <c r="A400" s="211" t="s">
        <v>11582</v>
      </c>
      <c r="B400" s="6" t="s">
        <v>15141</v>
      </c>
      <c r="C400" s="276" t="str">
        <f t="shared" si="18"/>
        <v>READINGS_TT1_M2013-5_2013-8</v>
      </c>
      <c r="E400" s="303" t="str">
        <f t="shared" si="19"/>
        <v>TT1_Data.zip</v>
      </c>
      <c r="F400" s="214" t="s">
        <v>15126</v>
      </c>
      <c r="G400" s="314">
        <v>41399</v>
      </c>
      <c r="H400" s="281">
        <f t="shared" si="20"/>
        <v>41399</v>
      </c>
      <c r="I400" s="315">
        <v>41501</v>
      </c>
      <c r="J400" s="211" t="s">
        <v>11788</v>
      </c>
      <c r="K400" s="24" t="s">
        <v>8639</v>
      </c>
      <c r="L400" s="211" t="s">
        <v>11787</v>
      </c>
      <c r="M400" s="211"/>
      <c r="N400" s="217">
        <v>41466</v>
      </c>
      <c r="O400" s="217">
        <v>41466</v>
      </c>
      <c r="R400" t="s">
        <v>1005</v>
      </c>
      <c r="V400">
        <v>195</v>
      </c>
      <c r="W400" t="s">
        <v>8428</v>
      </c>
      <c r="Y400" t="s">
        <v>11237</v>
      </c>
      <c r="Z400" t="s">
        <v>11283</v>
      </c>
      <c r="AA400" s="6" t="s">
        <v>15145</v>
      </c>
      <c r="AB400" t="s">
        <v>11272</v>
      </c>
      <c r="AC400">
        <v>2.5000000000000001E-2</v>
      </c>
      <c r="AD400" t="s">
        <v>8428</v>
      </c>
      <c r="AG400" s="330">
        <v>0.41666666666666669</v>
      </c>
      <c r="AH400" t="s">
        <v>1419</v>
      </c>
    </row>
    <row r="401" spans="1:34" x14ac:dyDescent="0.25">
      <c r="A401" s="211" t="s">
        <v>11582</v>
      </c>
      <c r="B401" s="6" t="s">
        <v>15141</v>
      </c>
      <c r="C401" s="276" t="str">
        <f t="shared" si="18"/>
        <v>READINGS_TT1_M2013-5_2013-8</v>
      </c>
      <c r="E401" s="303" t="str">
        <f t="shared" si="19"/>
        <v>TT1_Data.zip</v>
      </c>
      <c r="F401" s="214" t="s">
        <v>15126</v>
      </c>
      <c r="G401" s="314">
        <v>41399</v>
      </c>
      <c r="H401" s="281">
        <f t="shared" si="20"/>
        <v>41399</v>
      </c>
      <c r="I401" s="315">
        <v>41501</v>
      </c>
      <c r="J401" s="211" t="s">
        <v>11788</v>
      </c>
      <c r="K401" s="24" t="s">
        <v>8639</v>
      </c>
      <c r="L401" s="211" t="s">
        <v>11787</v>
      </c>
      <c r="M401" s="211"/>
      <c r="N401" s="217">
        <v>41466</v>
      </c>
      <c r="O401" s="217">
        <v>41466</v>
      </c>
      <c r="R401" t="s">
        <v>1005</v>
      </c>
      <c r="V401">
        <v>196</v>
      </c>
      <c r="W401" t="s">
        <v>8428</v>
      </c>
      <c r="Y401" t="s">
        <v>11237</v>
      </c>
      <c r="Z401" t="s">
        <v>11283</v>
      </c>
      <c r="AA401" s="6" t="s">
        <v>15145</v>
      </c>
      <c r="AB401" t="s">
        <v>11272</v>
      </c>
      <c r="AC401">
        <v>2.5000000000000001E-2</v>
      </c>
      <c r="AD401" t="s">
        <v>8428</v>
      </c>
      <c r="AG401" s="330">
        <v>0.58333333333333337</v>
      </c>
      <c r="AH401" t="s">
        <v>1419</v>
      </c>
    </row>
    <row r="402" spans="1:34" x14ac:dyDescent="0.25">
      <c r="A402" s="211" t="s">
        <v>11582</v>
      </c>
      <c r="B402" s="6" t="s">
        <v>15141</v>
      </c>
      <c r="C402" s="276" t="str">
        <f t="shared" si="18"/>
        <v>READINGS_TT1_M2013-5_2013-8</v>
      </c>
      <c r="E402" s="303" t="str">
        <f t="shared" si="19"/>
        <v>TT1_Data.zip</v>
      </c>
      <c r="F402" s="214" t="s">
        <v>15126</v>
      </c>
      <c r="G402" s="314">
        <v>41399</v>
      </c>
      <c r="H402" s="281">
        <f t="shared" si="20"/>
        <v>41399</v>
      </c>
      <c r="I402" s="315">
        <v>41501</v>
      </c>
      <c r="J402" s="211" t="s">
        <v>11788</v>
      </c>
      <c r="K402" s="24" t="s">
        <v>8639</v>
      </c>
      <c r="L402" s="211" t="s">
        <v>11787</v>
      </c>
      <c r="M402" s="211"/>
      <c r="N402" s="217">
        <v>41466</v>
      </c>
      <c r="O402" s="217">
        <v>41466</v>
      </c>
      <c r="R402" t="s">
        <v>1005</v>
      </c>
      <c r="V402">
        <v>194</v>
      </c>
      <c r="W402" t="s">
        <v>8428</v>
      </c>
      <c r="Y402" t="s">
        <v>11237</v>
      </c>
      <c r="Z402" t="s">
        <v>11283</v>
      </c>
      <c r="AA402" s="6" t="s">
        <v>15145</v>
      </c>
      <c r="AB402" t="s">
        <v>11272</v>
      </c>
      <c r="AC402">
        <v>2.5000000000000001E-2</v>
      </c>
      <c r="AD402" t="s">
        <v>8428</v>
      </c>
      <c r="AG402" s="330">
        <v>0.75</v>
      </c>
      <c r="AH402" t="s">
        <v>1419</v>
      </c>
    </row>
    <row r="403" spans="1:34" x14ac:dyDescent="0.25">
      <c r="A403" s="211" t="s">
        <v>11582</v>
      </c>
      <c r="B403" s="6" t="s">
        <v>15141</v>
      </c>
      <c r="C403" s="276" t="str">
        <f t="shared" si="18"/>
        <v>READINGS_TT1_M2013-5_2013-8</v>
      </c>
      <c r="E403" s="303" t="str">
        <f t="shared" si="19"/>
        <v>TT1_Data.zip</v>
      </c>
      <c r="F403" s="214" t="s">
        <v>15126</v>
      </c>
      <c r="G403" s="314">
        <v>41399</v>
      </c>
      <c r="H403" s="281">
        <f t="shared" si="20"/>
        <v>41399</v>
      </c>
      <c r="I403" s="315">
        <v>41501</v>
      </c>
      <c r="J403" s="211" t="s">
        <v>11788</v>
      </c>
      <c r="K403" s="24" t="s">
        <v>8639</v>
      </c>
      <c r="L403" s="211" t="s">
        <v>11787</v>
      </c>
      <c r="M403" s="211"/>
      <c r="N403" s="217">
        <v>41466</v>
      </c>
      <c r="O403" s="217">
        <v>41466</v>
      </c>
      <c r="R403" t="s">
        <v>1005</v>
      </c>
      <c r="V403">
        <v>194</v>
      </c>
      <c r="W403" t="s">
        <v>8428</v>
      </c>
      <c r="Y403" t="s">
        <v>11237</v>
      </c>
      <c r="Z403" t="s">
        <v>11283</v>
      </c>
      <c r="AA403" s="6" t="s">
        <v>15145</v>
      </c>
      <c r="AB403" t="s">
        <v>11272</v>
      </c>
      <c r="AC403">
        <v>2.5000000000000001E-2</v>
      </c>
      <c r="AD403" t="s">
        <v>8428</v>
      </c>
      <c r="AG403" s="330">
        <v>0.91666666666666663</v>
      </c>
      <c r="AH403" t="s">
        <v>1419</v>
      </c>
    </row>
    <row r="404" spans="1:34" x14ac:dyDescent="0.25">
      <c r="A404" s="211" t="s">
        <v>11582</v>
      </c>
      <c r="B404" s="6" t="s">
        <v>15141</v>
      </c>
      <c r="C404" s="276" t="str">
        <f t="shared" si="18"/>
        <v>READINGS_TT1_M2013-5_2013-8</v>
      </c>
      <c r="E404" s="303" t="str">
        <f t="shared" si="19"/>
        <v>TT1_Data.zip</v>
      </c>
      <c r="F404" s="214" t="s">
        <v>15126</v>
      </c>
      <c r="G404" s="314">
        <v>41399</v>
      </c>
      <c r="H404" s="281">
        <f t="shared" si="20"/>
        <v>41399</v>
      </c>
      <c r="I404" s="315">
        <v>41501</v>
      </c>
      <c r="J404" s="211" t="s">
        <v>11788</v>
      </c>
      <c r="K404" s="24" t="s">
        <v>8639</v>
      </c>
      <c r="L404" s="211" t="s">
        <v>11787</v>
      </c>
      <c r="M404" s="211"/>
      <c r="N404" s="217">
        <v>41467</v>
      </c>
      <c r="O404" s="217">
        <v>41467</v>
      </c>
      <c r="R404" t="s">
        <v>1005</v>
      </c>
      <c r="V404">
        <v>196</v>
      </c>
      <c r="W404" t="s">
        <v>8428</v>
      </c>
      <c r="Y404" t="s">
        <v>11237</v>
      </c>
      <c r="Z404" t="s">
        <v>11283</v>
      </c>
      <c r="AA404" s="6" t="s">
        <v>15145</v>
      </c>
      <c r="AB404" t="s">
        <v>11272</v>
      </c>
      <c r="AC404">
        <v>2.5000000000000001E-2</v>
      </c>
      <c r="AD404" t="s">
        <v>8428</v>
      </c>
      <c r="AG404" s="330">
        <v>8.3333333333333329E-2</v>
      </c>
      <c r="AH404" t="s">
        <v>1419</v>
      </c>
    </row>
    <row r="405" spans="1:34" x14ac:dyDescent="0.25">
      <c r="A405" s="211" t="s">
        <v>11582</v>
      </c>
      <c r="B405" s="6" t="s">
        <v>15141</v>
      </c>
      <c r="C405" s="276" t="str">
        <f t="shared" ref="C405:C468" si="21">"READINGS_"&amp;B405&amp;"_M"&amp;YEAR(H405)&amp;"-"&amp;MONTH(H405)&amp;"_"&amp;YEAR(I405)&amp;"-"&amp;MONTH(I405)</f>
        <v>READINGS_TT1_M2013-5_2013-8</v>
      </c>
      <c r="E405" s="303" t="str">
        <f t="shared" ref="E405:E468" si="22">B405&amp;"_Data.zip"</f>
        <v>TT1_Data.zip</v>
      </c>
      <c r="F405" s="214" t="s">
        <v>15126</v>
      </c>
      <c r="G405" s="314">
        <v>41399</v>
      </c>
      <c r="H405" s="281">
        <f t="shared" si="20"/>
        <v>41399</v>
      </c>
      <c r="I405" s="315">
        <v>41501</v>
      </c>
      <c r="J405" s="211" t="s">
        <v>11788</v>
      </c>
      <c r="K405" s="24" t="s">
        <v>8639</v>
      </c>
      <c r="L405" s="211" t="s">
        <v>11787</v>
      </c>
      <c r="M405" s="211"/>
      <c r="N405" s="217">
        <v>41467</v>
      </c>
      <c r="O405" s="217">
        <v>41467</v>
      </c>
      <c r="R405" t="s">
        <v>1005</v>
      </c>
      <c r="V405">
        <v>195</v>
      </c>
      <c r="W405" t="s">
        <v>8428</v>
      </c>
      <c r="Y405" t="s">
        <v>11237</v>
      </c>
      <c r="Z405" t="s">
        <v>11283</v>
      </c>
      <c r="AA405" s="6" t="s">
        <v>15145</v>
      </c>
      <c r="AB405" t="s">
        <v>11272</v>
      </c>
      <c r="AC405">
        <v>2.5000000000000001E-2</v>
      </c>
      <c r="AD405" t="s">
        <v>8428</v>
      </c>
      <c r="AG405" s="330">
        <v>0.25</v>
      </c>
      <c r="AH405" t="s">
        <v>1419</v>
      </c>
    </row>
    <row r="406" spans="1:34" x14ac:dyDescent="0.25">
      <c r="A406" s="211" t="s">
        <v>11582</v>
      </c>
      <c r="B406" s="6" t="s">
        <v>15141</v>
      </c>
      <c r="C406" s="276" t="str">
        <f t="shared" si="21"/>
        <v>READINGS_TT1_M2013-5_2013-8</v>
      </c>
      <c r="E406" s="303" t="str">
        <f t="shared" si="22"/>
        <v>TT1_Data.zip</v>
      </c>
      <c r="F406" s="214" t="s">
        <v>15126</v>
      </c>
      <c r="G406" s="314">
        <v>41399</v>
      </c>
      <c r="H406" s="281">
        <f t="shared" si="20"/>
        <v>41399</v>
      </c>
      <c r="I406" s="315">
        <v>41501</v>
      </c>
      <c r="J406" s="211" t="s">
        <v>11788</v>
      </c>
      <c r="K406" s="24" t="s">
        <v>8639</v>
      </c>
      <c r="L406" s="211" t="s">
        <v>11787</v>
      </c>
      <c r="M406" s="211"/>
      <c r="N406" s="217">
        <v>41467</v>
      </c>
      <c r="O406" s="217">
        <v>41467</v>
      </c>
      <c r="R406" t="s">
        <v>1005</v>
      </c>
      <c r="V406">
        <v>192</v>
      </c>
      <c r="W406" t="s">
        <v>8428</v>
      </c>
      <c r="Y406" t="s">
        <v>11237</v>
      </c>
      <c r="Z406" t="s">
        <v>11283</v>
      </c>
      <c r="AA406" s="6" t="s">
        <v>15145</v>
      </c>
      <c r="AB406" t="s">
        <v>11272</v>
      </c>
      <c r="AC406">
        <v>2.5000000000000001E-2</v>
      </c>
      <c r="AD406" t="s">
        <v>8428</v>
      </c>
      <c r="AG406" s="330">
        <v>0.41666666666666669</v>
      </c>
      <c r="AH406" t="s">
        <v>1419</v>
      </c>
    </row>
    <row r="407" spans="1:34" x14ac:dyDescent="0.25">
      <c r="A407" s="211" t="s">
        <v>11582</v>
      </c>
      <c r="B407" s="6" t="s">
        <v>15141</v>
      </c>
      <c r="C407" s="276" t="str">
        <f t="shared" si="21"/>
        <v>READINGS_TT1_M2013-5_2013-8</v>
      </c>
      <c r="E407" s="303" t="str">
        <f t="shared" si="22"/>
        <v>TT1_Data.zip</v>
      </c>
      <c r="F407" s="214" t="s">
        <v>15126</v>
      </c>
      <c r="G407" s="314">
        <v>41399</v>
      </c>
      <c r="H407" s="281">
        <f t="shared" si="20"/>
        <v>41399</v>
      </c>
      <c r="I407" s="315">
        <v>41501</v>
      </c>
      <c r="J407" s="211" t="s">
        <v>11788</v>
      </c>
      <c r="K407" s="24" t="s">
        <v>8639</v>
      </c>
      <c r="L407" s="211" t="s">
        <v>11787</v>
      </c>
      <c r="M407" s="211"/>
      <c r="N407" s="217">
        <v>41467</v>
      </c>
      <c r="O407" s="217">
        <v>41467</v>
      </c>
      <c r="R407" t="s">
        <v>1005</v>
      </c>
      <c r="V407">
        <v>180</v>
      </c>
      <c r="W407" t="s">
        <v>8428</v>
      </c>
      <c r="Y407" t="s">
        <v>11237</v>
      </c>
      <c r="Z407" t="s">
        <v>11283</v>
      </c>
      <c r="AA407" s="6" t="s">
        <v>15145</v>
      </c>
      <c r="AB407" t="s">
        <v>11272</v>
      </c>
      <c r="AC407">
        <v>2.5000000000000001E-2</v>
      </c>
      <c r="AD407" t="s">
        <v>8428</v>
      </c>
      <c r="AG407" s="330">
        <v>0.58333333333333337</v>
      </c>
      <c r="AH407" t="s">
        <v>1419</v>
      </c>
    </row>
    <row r="408" spans="1:34" x14ac:dyDescent="0.25">
      <c r="A408" s="211" t="s">
        <v>11582</v>
      </c>
      <c r="B408" s="6" t="s">
        <v>15141</v>
      </c>
      <c r="C408" s="276" t="str">
        <f t="shared" si="21"/>
        <v>READINGS_TT1_M2013-5_2013-8</v>
      </c>
      <c r="E408" s="303" t="str">
        <f t="shared" si="22"/>
        <v>TT1_Data.zip</v>
      </c>
      <c r="F408" s="214" t="s">
        <v>15126</v>
      </c>
      <c r="G408" s="314">
        <v>41399</v>
      </c>
      <c r="H408" s="281">
        <f t="shared" si="20"/>
        <v>41399</v>
      </c>
      <c r="I408" s="315">
        <v>41501</v>
      </c>
      <c r="J408" s="211" t="s">
        <v>11788</v>
      </c>
      <c r="K408" s="24" t="s">
        <v>8639</v>
      </c>
      <c r="L408" s="211" t="s">
        <v>11787</v>
      </c>
      <c r="M408" s="211"/>
      <c r="N408" s="217">
        <v>41467</v>
      </c>
      <c r="O408" s="217">
        <v>41467</v>
      </c>
      <c r="R408" t="s">
        <v>1005</v>
      </c>
      <c r="V408">
        <v>116</v>
      </c>
      <c r="W408" t="s">
        <v>8428</v>
      </c>
      <c r="Y408" t="s">
        <v>11237</v>
      </c>
      <c r="Z408" t="s">
        <v>11283</v>
      </c>
      <c r="AA408" s="6" t="s">
        <v>15145</v>
      </c>
      <c r="AB408" t="s">
        <v>11272</v>
      </c>
      <c r="AC408">
        <v>2.5000000000000001E-2</v>
      </c>
      <c r="AD408" t="s">
        <v>8428</v>
      </c>
      <c r="AG408" s="330">
        <v>0.75</v>
      </c>
      <c r="AH408" t="s">
        <v>1419</v>
      </c>
    </row>
    <row r="409" spans="1:34" x14ac:dyDescent="0.25">
      <c r="A409" s="211" t="s">
        <v>11582</v>
      </c>
      <c r="B409" s="6" t="s">
        <v>15141</v>
      </c>
      <c r="C409" s="276" t="str">
        <f t="shared" si="21"/>
        <v>READINGS_TT1_M2013-5_2013-8</v>
      </c>
      <c r="E409" s="303" t="str">
        <f t="shared" si="22"/>
        <v>TT1_Data.zip</v>
      </c>
      <c r="F409" s="214" t="s">
        <v>15126</v>
      </c>
      <c r="G409" s="314">
        <v>41399</v>
      </c>
      <c r="H409" s="281">
        <f t="shared" si="20"/>
        <v>41399</v>
      </c>
      <c r="I409" s="315">
        <v>41501</v>
      </c>
      <c r="J409" s="211" t="s">
        <v>11788</v>
      </c>
      <c r="K409" s="24" t="s">
        <v>8639</v>
      </c>
      <c r="L409" s="211" t="s">
        <v>11787</v>
      </c>
      <c r="M409" s="211"/>
      <c r="N409" s="217">
        <v>41467</v>
      </c>
      <c r="O409" s="217">
        <v>41467</v>
      </c>
      <c r="R409" t="s">
        <v>1005</v>
      </c>
      <c r="V409">
        <v>127</v>
      </c>
      <c r="W409" t="s">
        <v>8428</v>
      </c>
      <c r="Y409" t="s">
        <v>11237</v>
      </c>
      <c r="Z409" t="s">
        <v>11283</v>
      </c>
      <c r="AA409" s="6" t="s">
        <v>15145</v>
      </c>
      <c r="AB409" t="s">
        <v>11272</v>
      </c>
      <c r="AC409">
        <v>2.5000000000000001E-2</v>
      </c>
      <c r="AD409" t="s">
        <v>8428</v>
      </c>
      <c r="AG409" s="330">
        <v>0.91666666666666663</v>
      </c>
      <c r="AH409" t="s">
        <v>1419</v>
      </c>
    </row>
    <row r="410" spans="1:34" x14ac:dyDescent="0.25">
      <c r="A410" s="211" t="s">
        <v>11582</v>
      </c>
      <c r="B410" s="6" t="s">
        <v>15141</v>
      </c>
      <c r="C410" s="276" t="str">
        <f t="shared" si="21"/>
        <v>READINGS_TT1_M2013-5_2013-8</v>
      </c>
      <c r="E410" s="303" t="str">
        <f t="shared" si="22"/>
        <v>TT1_Data.zip</v>
      </c>
      <c r="F410" s="214" t="s">
        <v>15126</v>
      </c>
      <c r="G410" s="314">
        <v>41399</v>
      </c>
      <c r="H410" s="281">
        <f t="shared" si="20"/>
        <v>41399</v>
      </c>
      <c r="I410" s="315">
        <v>41501</v>
      </c>
      <c r="J410" s="211" t="s">
        <v>11788</v>
      </c>
      <c r="K410" s="24" t="s">
        <v>8639</v>
      </c>
      <c r="L410" s="211" t="s">
        <v>11787</v>
      </c>
      <c r="M410" s="211"/>
      <c r="N410" s="217">
        <v>41468</v>
      </c>
      <c r="O410" s="217">
        <v>41468</v>
      </c>
      <c r="R410" t="s">
        <v>1005</v>
      </c>
      <c r="V410">
        <v>100</v>
      </c>
      <c r="W410" t="s">
        <v>8428</v>
      </c>
      <c r="Y410" t="s">
        <v>11237</v>
      </c>
      <c r="Z410" t="s">
        <v>11283</v>
      </c>
      <c r="AA410" s="6" t="s">
        <v>15145</v>
      </c>
      <c r="AB410" t="s">
        <v>11272</v>
      </c>
      <c r="AC410">
        <v>2.5000000000000001E-2</v>
      </c>
      <c r="AD410" t="s">
        <v>8428</v>
      </c>
      <c r="AG410" s="330">
        <v>8.3333333333333329E-2</v>
      </c>
      <c r="AH410" t="s">
        <v>1419</v>
      </c>
    </row>
    <row r="411" spans="1:34" x14ac:dyDescent="0.25">
      <c r="A411" s="211" t="s">
        <v>11582</v>
      </c>
      <c r="B411" s="6" t="s">
        <v>15141</v>
      </c>
      <c r="C411" s="276" t="str">
        <f t="shared" si="21"/>
        <v>READINGS_TT1_M2013-5_2013-8</v>
      </c>
      <c r="E411" s="303" t="str">
        <f t="shared" si="22"/>
        <v>TT1_Data.zip</v>
      </c>
      <c r="F411" s="214" t="s">
        <v>15126</v>
      </c>
      <c r="G411" s="314">
        <v>41399</v>
      </c>
      <c r="H411" s="281">
        <f t="shared" si="20"/>
        <v>41399</v>
      </c>
      <c r="I411" s="315">
        <v>41501</v>
      </c>
      <c r="J411" s="211" t="s">
        <v>11788</v>
      </c>
      <c r="K411" s="24" t="s">
        <v>8639</v>
      </c>
      <c r="L411" s="211" t="s">
        <v>11787</v>
      </c>
      <c r="M411" s="211"/>
      <c r="N411" s="217">
        <v>41468</v>
      </c>
      <c r="O411" s="217">
        <v>41468</v>
      </c>
      <c r="R411" t="s">
        <v>1005</v>
      </c>
      <c r="V411">
        <v>102</v>
      </c>
      <c r="W411" t="s">
        <v>8428</v>
      </c>
      <c r="Y411" t="s">
        <v>11237</v>
      </c>
      <c r="Z411" t="s">
        <v>11283</v>
      </c>
      <c r="AA411" s="6" t="s">
        <v>15145</v>
      </c>
      <c r="AB411" t="s">
        <v>11272</v>
      </c>
      <c r="AC411">
        <v>2.5000000000000001E-2</v>
      </c>
      <c r="AD411" t="s">
        <v>8428</v>
      </c>
      <c r="AG411" s="330">
        <v>0.25</v>
      </c>
      <c r="AH411" t="s">
        <v>1419</v>
      </c>
    </row>
    <row r="412" spans="1:34" x14ac:dyDescent="0.25">
      <c r="A412" s="211" t="s">
        <v>11582</v>
      </c>
      <c r="B412" s="6" t="s">
        <v>15141</v>
      </c>
      <c r="C412" s="276" t="str">
        <f t="shared" si="21"/>
        <v>READINGS_TT1_M2013-5_2013-8</v>
      </c>
      <c r="E412" s="303" t="str">
        <f t="shared" si="22"/>
        <v>TT1_Data.zip</v>
      </c>
      <c r="F412" s="214" t="s">
        <v>15126</v>
      </c>
      <c r="G412" s="314">
        <v>41399</v>
      </c>
      <c r="H412" s="281">
        <f t="shared" si="20"/>
        <v>41399</v>
      </c>
      <c r="I412" s="315">
        <v>41501</v>
      </c>
      <c r="J412" s="211" t="s">
        <v>11788</v>
      </c>
      <c r="K412" s="24" t="s">
        <v>8639</v>
      </c>
      <c r="L412" s="211" t="s">
        <v>11787</v>
      </c>
      <c r="M412" s="211"/>
      <c r="N412" s="217">
        <v>41468</v>
      </c>
      <c r="O412" s="217">
        <v>41468</v>
      </c>
      <c r="R412" t="s">
        <v>1005</v>
      </c>
      <c r="V412">
        <v>110</v>
      </c>
      <c r="W412" t="s">
        <v>8428</v>
      </c>
      <c r="Y412" t="s">
        <v>11237</v>
      </c>
      <c r="Z412" t="s">
        <v>11283</v>
      </c>
      <c r="AA412" s="6" t="s">
        <v>15145</v>
      </c>
      <c r="AB412" t="s">
        <v>11272</v>
      </c>
      <c r="AC412">
        <v>2.5000000000000001E-2</v>
      </c>
      <c r="AD412" t="s">
        <v>8428</v>
      </c>
      <c r="AG412" s="330">
        <v>0.41666666666666669</v>
      </c>
      <c r="AH412" t="s">
        <v>1419</v>
      </c>
    </row>
    <row r="413" spans="1:34" x14ac:dyDescent="0.25">
      <c r="A413" s="211" t="s">
        <v>11582</v>
      </c>
      <c r="B413" s="6" t="s">
        <v>15141</v>
      </c>
      <c r="C413" s="276" t="str">
        <f t="shared" si="21"/>
        <v>READINGS_TT1_M2013-5_2013-8</v>
      </c>
      <c r="E413" s="303" t="str">
        <f t="shared" si="22"/>
        <v>TT1_Data.zip</v>
      </c>
      <c r="F413" s="214" t="s">
        <v>15126</v>
      </c>
      <c r="G413" s="314">
        <v>41399</v>
      </c>
      <c r="H413" s="281">
        <f t="shared" si="20"/>
        <v>41399</v>
      </c>
      <c r="I413" s="315">
        <v>41501</v>
      </c>
      <c r="J413" s="211" t="s">
        <v>11788</v>
      </c>
      <c r="K413" s="24" t="s">
        <v>8639</v>
      </c>
      <c r="L413" s="211" t="s">
        <v>11787</v>
      </c>
      <c r="M413" s="211"/>
      <c r="N413" s="217">
        <v>41468</v>
      </c>
      <c r="O413" s="217">
        <v>41468</v>
      </c>
      <c r="R413" t="s">
        <v>1005</v>
      </c>
      <c r="V413">
        <v>120</v>
      </c>
      <c r="W413" t="s">
        <v>8428</v>
      </c>
      <c r="Y413" t="s">
        <v>11237</v>
      </c>
      <c r="Z413" t="s">
        <v>11283</v>
      </c>
      <c r="AA413" s="6" t="s">
        <v>15145</v>
      </c>
      <c r="AB413" t="s">
        <v>11272</v>
      </c>
      <c r="AC413">
        <v>2.5000000000000001E-2</v>
      </c>
      <c r="AD413" t="s">
        <v>8428</v>
      </c>
      <c r="AG413" s="330">
        <v>0.58333333333333337</v>
      </c>
      <c r="AH413" t="s">
        <v>1419</v>
      </c>
    </row>
    <row r="414" spans="1:34" x14ac:dyDescent="0.25">
      <c r="A414" s="211" t="s">
        <v>11582</v>
      </c>
      <c r="B414" s="6" t="s">
        <v>15141</v>
      </c>
      <c r="C414" s="276" t="str">
        <f t="shared" si="21"/>
        <v>READINGS_TT1_M2013-5_2013-8</v>
      </c>
      <c r="E414" s="303" t="str">
        <f t="shared" si="22"/>
        <v>TT1_Data.zip</v>
      </c>
      <c r="F414" s="214" t="s">
        <v>15126</v>
      </c>
      <c r="G414" s="314">
        <v>41399</v>
      </c>
      <c r="H414" s="281">
        <f t="shared" si="20"/>
        <v>41399</v>
      </c>
      <c r="I414" s="315">
        <v>41501</v>
      </c>
      <c r="J414" s="211" t="s">
        <v>11788</v>
      </c>
      <c r="K414" s="24" t="s">
        <v>8639</v>
      </c>
      <c r="L414" s="211" t="s">
        <v>11787</v>
      </c>
      <c r="M414" s="211"/>
      <c r="N414" s="217">
        <v>41468</v>
      </c>
      <c r="O414" s="217">
        <v>41468</v>
      </c>
      <c r="R414" t="s">
        <v>1005</v>
      </c>
      <c r="V414">
        <v>131</v>
      </c>
      <c r="W414" t="s">
        <v>8428</v>
      </c>
      <c r="Y414" t="s">
        <v>11237</v>
      </c>
      <c r="Z414" t="s">
        <v>11283</v>
      </c>
      <c r="AA414" s="6" t="s">
        <v>15145</v>
      </c>
      <c r="AB414" t="s">
        <v>11272</v>
      </c>
      <c r="AC414">
        <v>2.5000000000000001E-2</v>
      </c>
      <c r="AD414" t="s">
        <v>8428</v>
      </c>
      <c r="AG414" s="330">
        <v>0.75</v>
      </c>
      <c r="AH414" t="s">
        <v>1419</v>
      </c>
    </row>
    <row r="415" spans="1:34" x14ac:dyDescent="0.25">
      <c r="A415" s="211" t="s">
        <v>11582</v>
      </c>
      <c r="B415" s="6" t="s">
        <v>15141</v>
      </c>
      <c r="C415" s="276" t="str">
        <f t="shared" si="21"/>
        <v>READINGS_TT1_M2013-5_2013-8</v>
      </c>
      <c r="E415" s="303" t="str">
        <f t="shared" si="22"/>
        <v>TT1_Data.zip</v>
      </c>
      <c r="F415" s="214" t="s">
        <v>15126</v>
      </c>
      <c r="G415" s="314">
        <v>41399</v>
      </c>
      <c r="H415" s="281">
        <f t="shared" si="20"/>
        <v>41399</v>
      </c>
      <c r="I415" s="315">
        <v>41501</v>
      </c>
      <c r="J415" s="211" t="s">
        <v>11788</v>
      </c>
      <c r="K415" s="24" t="s">
        <v>8639</v>
      </c>
      <c r="L415" s="211" t="s">
        <v>11787</v>
      </c>
      <c r="M415" s="211"/>
      <c r="N415" s="217">
        <v>41468</v>
      </c>
      <c r="O415" s="217">
        <v>41468</v>
      </c>
      <c r="R415" t="s">
        <v>1005</v>
      </c>
      <c r="V415">
        <v>139</v>
      </c>
      <c r="W415" t="s">
        <v>8428</v>
      </c>
      <c r="Y415" t="s">
        <v>11237</v>
      </c>
      <c r="Z415" t="s">
        <v>11283</v>
      </c>
      <c r="AA415" s="6" t="s">
        <v>15145</v>
      </c>
      <c r="AB415" t="s">
        <v>11272</v>
      </c>
      <c r="AC415">
        <v>2.5000000000000001E-2</v>
      </c>
      <c r="AD415" t="s">
        <v>8428</v>
      </c>
      <c r="AG415" s="330">
        <v>0.91666666666666663</v>
      </c>
      <c r="AH415" t="s">
        <v>1419</v>
      </c>
    </row>
    <row r="416" spans="1:34" x14ac:dyDescent="0.25">
      <c r="A416" s="211" t="s">
        <v>11582</v>
      </c>
      <c r="B416" s="6" t="s">
        <v>15141</v>
      </c>
      <c r="C416" s="276" t="str">
        <f t="shared" si="21"/>
        <v>READINGS_TT1_M2013-5_2013-8</v>
      </c>
      <c r="E416" s="303" t="str">
        <f t="shared" si="22"/>
        <v>TT1_Data.zip</v>
      </c>
      <c r="F416" s="214" t="s">
        <v>15126</v>
      </c>
      <c r="G416" s="314">
        <v>41399</v>
      </c>
      <c r="H416" s="281">
        <f t="shared" si="20"/>
        <v>41399</v>
      </c>
      <c r="I416" s="315">
        <v>41501</v>
      </c>
      <c r="J416" s="211" t="s">
        <v>11788</v>
      </c>
      <c r="K416" s="24" t="s">
        <v>8639</v>
      </c>
      <c r="L416" s="211" t="s">
        <v>11787</v>
      </c>
      <c r="M416" s="211"/>
      <c r="N416" s="217">
        <v>41469</v>
      </c>
      <c r="O416" s="217">
        <v>41469</v>
      </c>
      <c r="R416" t="s">
        <v>1005</v>
      </c>
      <c r="V416">
        <v>145</v>
      </c>
      <c r="W416" t="s">
        <v>8428</v>
      </c>
      <c r="Y416" t="s">
        <v>11237</v>
      </c>
      <c r="Z416" t="s">
        <v>11283</v>
      </c>
      <c r="AA416" s="6" t="s">
        <v>15145</v>
      </c>
      <c r="AB416" t="s">
        <v>11272</v>
      </c>
      <c r="AC416">
        <v>2.5000000000000001E-2</v>
      </c>
      <c r="AD416" t="s">
        <v>8428</v>
      </c>
      <c r="AG416" s="330">
        <v>8.3333333333333329E-2</v>
      </c>
      <c r="AH416" t="s">
        <v>1419</v>
      </c>
    </row>
    <row r="417" spans="1:34" x14ac:dyDescent="0.25">
      <c r="A417" s="211" t="s">
        <v>11582</v>
      </c>
      <c r="B417" s="6" t="s">
        <v>15141</v>
      </c>
      <c r="C417" s="276" t="str">
        <f t="shared" si="21"/>
        <v>READINGS_TT1_M2013-5_2013-8</v>
      </c>
      <c r="E417" s="303" t="str">
        <f t="shared" si="22"/>
        <v>TT1_Data.zip</v>
      </c>
      <c r="F417" s="214" t="s">
        <v>15126</v>
      </c>
      <c r="G417" s="314">
        <v>41399</v>
      </c>
      <c r="H417" s="281">
        <f t="shared" si="20"/>
        <v>41399</v>
      </c>
      <c r="I417" s="315">
        <v>41501</v>
      </c>
      <c r="J417" s="211" t="s">
        <v>11788</v>
      </c>
      <c r="K417" s="24" t="s">
        <v>8639</v>
      </c>
      <c r="L417" s="211" t="s">
        <v>11787</v>
      </c>
      <c r="M417" s="211"/>
      <c r="N417" s="217">
        <v>41469</v>
      </c>
      <c r="O417" s="217">
        <v>41469</v>
      </c>
      <c r="R417" t="s">
        <v>1005</v>
      </c>
      <c r="V417">
        <v>150</v>
      </c>
      <c r="W417" t="s">
        <v>8428</v>
      </c>
      <c r="Y417" t="s">
        <v>11237</v>
      </c>
      <c r="Z417" t="s">
        <v>11283</v>
      </c>
      <c r="AA417" s="6" t="s">
        <v>15145</v>
      </c>
      <c r="AB417" t="s">
        <v>11272</v>
      </c>
      <c r="AC417">
        <v>2.5000000000000001E-2</v>
      </c>
      <c r="AD417" t="s">
        <v>8428</v>
      </c>
      <c r="AG417" s="330">
        <v>0.25</v>
      </c>
      <c r="AH417" t="s">
        <v>1419</v>
      </c>
    </row>
    <row r="418" spans="1:34" x14ac:dyDescent="0.25">
      <c r="A418" s="211" t="s">
        <v>11582</v>
      </c>
      <c r="B418" s="6" t="s">
        <v>15141</v>
      </c>
      <c r="C418" s="276" t="str">
        <f t="shared" si="21"/>
        <v>READINGS_TT1_M2013-5_2013-8</v>
      </c>
      <c r="E418" s="303" t="str">
        <f t="shared" si="22"/>
        <v>TT1_Data.zip</v>
      </c>
      <c r="F418" s="214" t="s">
        <v>15126</v>
      </c>
      <c r="G418" s="314">
        <v>41399</v>
      </c>
      <c r="H418" s="281">
        <f t="shared" si="20"/>
        <v>41399</v>
      </c>
      <c r="I418" s="315">
        <v>41501</v>
      </c>
      <c r="J418" s="211" t="s">
        <v>11788</v>
      </c>
      <c r="K418" s="24" t="s">
        <v>8639</v>
      </c>
      <c r="L418" s="211" t="s">
        <v>11787</v>
      </c>
      <c r="M418" s="211"/>
      <c r="N418" s="217">
        <v>41469</v>
      </c>
      <c r="O418" s="217">
        <v>41469</v>
      </c>
      <c r="R418" t="s">
        <v>1005</v>
      </c>
      <c r="V418">
        <v>154</v>
      </c>
      <c r="W418" t="s">
        <v>8428</v>
      </c>
      <c r="Y418" t="s">
        <v>11237</v>
      </c>
      <c r="Z418" t="s">
        <v>11283</v>
      </c>
      <c r="AA418" s="6" t="s">
        <v>15145</v>
      </c>
      <c r="AB418" t="s">
        <v>11272</v>
      </c>
      <c r="AC418">
        <v>2.5000000000000001E-2</v>
      </c>
      <c r="AD418" t="s">
        <v>8428</v>
      </c>
      <c r="AG418" s="330">
        <v>0.41666666666666669</v>
      </c>
      <c r="AH418" t="s">
        <v>1419</v>
      </c>
    </row>
    <row r="419" spans="1:34" x14ac:dyDescent="0.25">
      <c r="A419" s="211" t="s">
        <v>11582</v>
      </c>
      <c r="B419" s="6" t="s">
        <v>15141</v>
      </c>
      <c r="C419" s="276" t="str">
        <f t="shared" si="21"/>
        <v>READINGS_TT1_M2013-5_2013-8</v>
      </c>
      <c r="E419" s="303" t="str">
        <f t="shared" si="22"/>
        <v>TT1_Data.zip</v>
      </c>
      <c r="F419" s="214" t="s">
        <v>15126</v>
      </c>
      <c r="G419" s="314">
        <v>41399</v>
      </c>
      <c r="H419" s="281">
        <f t="shared" si="20"/>
        <v>41399</v>
      </c>
      <c r="I419" s="315">
        <v>41501</v>
      </c>
      <c r="J419" s="211" t="s">
        <v>11788</v>
      </c>
      <c r="K419" s="24" t="s">
        <v>8639</v>
      </c>
      <c r="L419" s="211" t="s">
        <v>11787</v>
      </c>
      <c r="M419" s="211"/>
      <c r="N419" s="217">
        <v>41469</v>
      </c>
      <c r="O419" s="217">
        <v>41469</v>
      </c>
      <c r="R419" t="s">
        <v>1005</v>
      </c>
      <c r="V419">
        <v>159</v>
      </c>
      <c r="W419" t="s">
        <v>8428</v>
      </c>
      <c r="Y419" t="s">
        <v>11237</v>
      </c>
      <c r="Z419" t="s">
        <v>11283</v>
      </c>
      <c r="AA419" s="6" t="s">
        <v>15145</v>
      </c>
      <c r="AB419" t="s">
        <v>11272</v>
      </c>
      <c r="AC419">
        <v>2.5000000000000001E-2</v>
      </c>
      <c r="AD419" t="s">
        <v>8428</v>
      </c>
      <c r="AG419" s="330">
        <v>0.58333333333333337</v>
      </c>
      <c r="AH419" t="s">
        <v>1419</v>
      </c>
    </row>
    <row r="420" spans="1:34" x14ac:dyDescent="0.25">
      <c r="A420" s="211" t="s">
        <v>11582</v>
      </c>
      <c r="B420" s="6" t="s">
        <v>15141</v>
      </c>
      <c r="C420" s="276" t="str">
        <f t="shared" si="21"/>
        <v>READINGS_TT1_M2013-5_2013-8</v>
      </c>
      <c r="E420" s="303" t="str">
        <f t="shared" si="22"/>
        <v>TT1_Data.zip</v>
      </c>
      <c r="F420" s="214" t="s">
        <v>15126</v>
      </c>
      <c r="G420" s="314">
        <v>41399</v>
      </c>
      <c r="H420" s="281">
        <f t="shared" si="20"/>
        <v>41399</v>
      </c>
      <c r="I420" s="315">
        <v>41501</v>
      </c>
      <c r="J420" s="211" t="s">
        <v>11788</v>
      </c>
      <c r="K420" s="24" t="s">
        <v>8639</v>
      </c>
      <c r="L420" s="211" t="s">
        <v>11787</v>
      </c>
      <c r="M420" s="211"/>
      <c r="N420" s="217">
        <v>41469</v>
      </c>
      <c r="O420" s="217">
        <v>41469</v>
      </c>
      <c r="R420" t="s">
        <v>1005</v>
      </c>
      <c r="V420">
        <v>163</v>
      </c>
      <c r="W420" t="s">
        <v>8428</v>
      </c>
      <c r="Y420" t="s">
        <v>11237</v>
      </c>
      <c r="Z420" t="s">
        <v>11283</v>
      </c>
      <c r="AA420" s="6" t="s">
        <v>15145</v>
      </c>
      <c r="AB420" t="s">
        <v>11272</v>
      </c>
      <c r="AC420">
        <v>2.5000000000000001E-2</v>
      </c>
      <c r="AD420" t="s">
        <v>8428</v>
      </c>
      <c r="AG420" s="330">
        <v>0.75</v>
      </c>
      <c r="AH420" t="s">
        <v>1419</v>
      </c>
    </row>
    <row r="421" spans="1:34" x14ac:dyDescent="0.25">
      <c r="A421" s="211" t="s">
        <v>11582</v>
      </c>
      <c r="B421" s="6" t="s">
        <v>15141</v>
      </c>
      <c r="C421" s="276" t="str">
        <f t="shared" si="21"/>
        <v>READINGS_TT1_M2013-5_2013-8</v>
      </c>
      <c r="E421" s="303" t="str">
        <f t="shared" si="22"/>
        <v>TT1_Data.zip</v>
      </c>
      <c r="F421" s="214" t="s">
        <v>15126</v>
      </c>
      <c r="G421" s="314">
        <v>41399</v>
      </c>
      <c r="H421" s="281">
        <f t="shared" si="20"/>
        <v>41399</v>
      </c>
      <c r="I421" s="315">
        <v>41501</v>
      </c>
      <c r="J421" s="211" t="s">
        <v>11788</v>
      </c>
      <c r="K421" s="24" t="s">
        <v>8639</v>
      </c>
      <c r="L421" s="211" t="s">
        <v>11787</v>
      </c>
      <c r="M421" s="211"/>
      <c r="N421" s="217">
        <v>41469</v>
      </c>
      <c r="O421" s="217">
        <v>41469</v>
      </c>
      <c r="R421" t="s">
        <v>1005</v>
      </c>
      <c r="V421">
        <v>165</v>
      </c>
      <c r="W421" t="s">
        <v>8428</v>
      </c>
      <c r="Y421" t="s">
        <v>11237</v>
      </c>
      <c r="Z421" t="s">
        <v>11283</v>
      </c>
      <c r="AA421" s="6" t="s">
        <v>15145</v>
      </c>
      <c r="AB421" t="s">
        <v>11272</v>
      </c>
      <c r="AC421">
        <v>2.5000000000000001E-2</v>
      </c>
      <c r="AD421" t="s">
        <v>8428</v>
      </c>
      <c r="AG421" s="330">
        <v>0.91666666666666663</v>
      </c>
      <c r="AH421" t="s">
        <v>1419</v>
      </c>
    </row>
    <row r="422" spans="1:34" x14ac:dyDescent="0.25">
      <c r="A422" s="211" t="s">
        <v>11582</v>
      </c>
      <c r="B422" s="6" t="s">
        <v>15141</v>
      </c>
      <c r="C422" s="276" t="str">
        <f t="shared" si="21"/>
        <v>READINGS_TT1_M2013-5_2013-8</v>
      </c>
      <c r="E422" s="303" t="str">
        <f t="shared" si="22"/>
        <v>TT1_Data.zip</v>
      </c>
      <c r="F422" s="214" t="s">
        <v>15126</v>
      </c>
      <c r="G422" s="314">
        <v>41399</v>
      </c>
      <c r="H422" s="281">
        <f t="shared" si="20"/>
        <v>41399</v>
      </c>
      <c r="I422" s="315">
        <v>41501</v>
      </c>
      <c r="J422" s="211" t="s">
        <v>11788</v>
      </c>
      <c r="K422" s="24" t="s">
        <v>8639</v>
      </c>
      <c r="L422" s="211" t="s">
        <v>11787</v>
      </c>
      <c r="M422" s="211"/>
      <c r="N422" s="217">
        <v>41470</v>
      </c>
      <c r="O422" s="217">
        <v>41470</v>
      </c>
      <c r="R422" t="s">
        <v>1005</v>
      </c>
      <c r="V422">
        <v>168</v>
      </c>
      <c r="W422" t="s">
        <v>8428</v>
      </c>
      <c r="Y422" t="s">
        <v>11237</v>
      </c>
      <c r="Z422" t="s">
        <v>11283</v>
      </c>
      <c r="AA422" s="6" t="s">
        <v>15145</v>
      </c>
      <c r="AB422" t="s">
        <v>11272</v>
      </c>
      <c r="AC422">
        <v>2.5000000000000001E-2</v>
      </c>
      <c r="AD422" t="s">
        <v>8428</v>
      </c>
      <c r="AG422" s="330">
        <v>8.3333333333333329E-2</v>
      </c>
      <c r="AH422" t="s">
        <v>1419</v>
      </c>
    </row>
    <row r="423" spans="1:34" x14ac:dyDescent="0.25">
      <c r="A423" s="211" t="s">
        <v>11582</v>
      </c>
      <c r="B423" s="6" t="s">
        <v>15141</v>
      </c>
      <c r="C423" s="276" t="str">
        <f t="shared" si="21"/>
        <v>READINGS_TT1_M2013-5_2013-8</v>
      </c>
      <c r="E423" s="303" t="str">
        <f t="shared" si="22"/>
        <v>TT1_Data.zip</v>
      </c>
      <c r="F423" s="214" t="s">
        <v>15126</v>
      </c>
      <c r="G423" s="314">
        <v>41399</v>
      </c>
      <c r="H423" s="281">
        <f t="shared" si="20"/>
        <v>41399</v>
      </c>
      <c r="I423" s="315">
        <v>41501</v>
      </c>
      <c r="J423" s="211" t="s">
        <v>11788</v>
      </c>
      <c r="K423" s="24" t="s">
        <v>8639</v>
      </c>
      <c r="L423" s="211" t="s">
        <v>11787</v>
      </c>
      <c r="M423" s="211"/>
      <c r="N423" s="217">
        <v>41470</v>
      </c>
      <c r="O423" s="217">
        <v>41470</v>
      </c>
      <c r="R423" t="s">
        <v>1005</v>
      </c>
      <c r="V423">
        <v>168</v>
      </c>
      <c r="W423" t="s">
        <v>8428</v>
      </c>
      <c r="Y423" t="s">
        <v>11237</v>
      </c>
      <c r="Z423" t="s">
        <v>11283</v>
      </c>
      <c r="AA423" s="6" t="s">
        <v>15145</v>
      </c>
      <c r="AB423" t="s">
        <v>11272</v>
      </c>
      <c r="AC423">
        <v>2.5000000000000001E-2</v>
      </c>
      <c r="AD423" t="s">
        <v>8428</v>
      </c>
      <c r="AG423" s="330">
        <v>0.25</v>
      </c>
      <c r="AH423" t="s">
        <v>1419</v>
      </c>
    </row>
    <row r="424" spans="1:34" x14ac:dyDescent="0.25">
      <c r="A424" s="211" t="s">
        <v>11582</v>
      </c>
      <c r="B424" s="6" t="s">
        <v>15141</v>
      </c>
      <c r="C424" s="276" t="str">
        <f t="shared" si="21"/>
        <v>READINGS_TT1_M2013-5_2013-8</v>
      </c>
      <c r="E424" s="303" t="str">
        <f t="shared" si="22"/>
        <v>TT1_Data.zip</v>
      </c>
      <c r="F424" s="214" t="s">
        <v>15126</v>
      </c>
      <c r="G424" s="314">
        <v>41399</v>
      </c>
      <c r="H424" s="281">
        <f t="shared" si="20"/>
        <v>41399</v>
      </c>
      <c r="I424" s="315">
        <v>41501</v>
      </c>
      <c r="J424" s="211" t="s">
        <v>11788</v>
      </c>
      <c r="K424" s="24" t="s">
        <v>8639</v>
      </c>
      <c r="L424" s="211" t="s">
        <v>11787</v>
      </c>
      <c r="M424" s="211"/>
      <c r="N424" s="217">
        <v>41470</v>
      </c>
      <c r="O424" s="217">
        <v>41470</v>
      </c>
      <c r="R424" t="s">
        <v>1005</v>
      </c>
      <c r="V424">
        <v>168</v>
      </c>
      <c r="W424" t="s">
        <v>8428</v>
      </c>
      <c r="Y424" t="s">
        <v>11237</v>
      </c>
      <c r="Z424" t="s">
        <v>11283</v>
      </c>
      <c r="AA424" s="6" t="s">
        <v>15145</v>
      </c>
      <c r="AB424" t="s">
        <v>11272</v>
      </c>
      <c r="AC424">
        <v>2.5000000000000001E-2</v>
      </c>
      <c r="AD424" t="s">
        <v>8428</v>
      </c>
      <c r="AG424" s="330">
        <v>0.41666666666666669</v>
      </c>
      <c r="AH424" t="s">
        <v>1419</v>
      </c>
    </row>
    <row r="425" spans="1:34" x14ac:dyDescent="0.25">
      <c r="A425" s="211" t="s">
        <v>11582</v>
      </c>
      <c r="B425" s="6" t="s">
        <v>15141</v>
      </c>
      <c r="C425" s="276" t="str">
        <f t="shared" si="21"/>
        <v>READINGS_TT1_M2013-5_2013-8</v>
      </c>
      <c r="E425" s="303" t="str">
        <f t="shared" si="22"/>
        <v>TT1_Data.zip</v>
      </c>
      <c r="F425" s="214" t="s">
        <v>15126</v>
      </c>
      <c r="G425" s="314">
        <v>41399</v>
      </c>
      <c r="H425" s="281">
        <f t="shared" si="20"/>
        <v>41399</v>
      </c>
      <c r="I425" s="315">
        <v>41501</v>
      </c>
      <c r="J425" s="211" t="s">
        <v>11788</v>
      </c>
      <c r="K425" s="24" t="s">
        <v>8639</v>
      </c>
      <c r="L425" s="211" t="s">
        <v>11787</v>
      </c>
      <c r="M425" s="211"/>
      <c r="N425" s="217">
        <v>41470</v>
      </c>
      <c r="O425" s="217">
        <v>41470</v>
      </c>
      <c r="R425" t="s">
        <v>1005</v>
      </c>
      <c r="V425">
        <v>174</v>
      </c>
      <c r="W425" t="s">
        <v>8428</v>
      </c>
      <c r="Y425" t="s">
        <v>11237</v>
      </c>
      <c r="Z425" t="s">
        <v>11283</v>
      </c>
      <c r="AA425" s="6" t="s">
        <v>15145</v>
      </c>
      <c r="AB425" t="s">
        <v>11272</v>
      </c>
      <c r="AC425">
        <v>2.5000000000000001E-2</v>
      </c>
      <c r="AD425" t="s">
        <v>8428</v>
      </c>
      <c r="AG425" s="330">
        <v>0.58333333333333337</v>
      </c>
      <c r="AH425" t="s">
        <v>1419</v>
      </c>
    </row>
    <row r="426" spans="1:34" x14ac:dyDescent="0.25">
      <c r="A426" s="211" t="s">
        <v>11582</v>
      </c>
      <c r="B426" s="6" t="s">
        <v>15141</v>
      </c>
      <c r="C426" s="276" t="str">
        <f t="shared" si="21"/>
        <v>READINGS_TT1_M2013-5_2013-8</v>
      </c>
      <c r="E426" s="303" t="str">
        <f t="shared" si="22"/>
        <v>TT1_Data.zip</v>
      </c>
      <c r="F426" s="214" t="s">
        <v>15126</v>
      </c>
      <c r="G426" s="314">
        <v>41399</v>
      </c>
      <c r="H426" s="281">
        <f t="shared" si="20"/>
        <v>41399</v>
      </c>
      <c r="I426" s="315">
        <v>41501</v>
      </c>
      <c r="J426" s="211" t="s">
        <v>11788</v>
      </c>
      <c r="K426" s="24" t="s">
        <v>8639</v>
      </c>
      <c r="L426" s="211" t="s">
        <v>11787</v>
      </c>
      <c r="M426" s="211"/>
      <c r="N426" s="217">
        <v>41470</v>
      </c>
      <c r="O426" s="217">
        <v>41470</v>
      </c>
      <c r="R426" t="s">
        <v>1005</v>
      </c>
      <c r="V426">
        <v>174</v>
      </c>
      <c r="W426" t="s">
        <v>8428</v>
      </c>
      <c r="Y426" t="s">
        <v>11237</v>
      </c>
      <c r="Z426" t="s">
        <v>11283</v>
      </c>
      <c r="AA426" s="6" t="s">
        <v>15145</v>
      </c>
      <c r="AB426" t="s">
        <v>11272</v>
      </c>
      <c r="AC426">
        <v>2.5000000000000001E-2</v>
      </c>
      <c r="AD426" t="s">
        <v>8428</v>
      </c>
      <c r="AG426" s="330">
        <v>0.75</v>
      </c>
      <c r="AH426" t="s">
        <v>1419</v>
      </c>
    </row>
    <row r="427" spans="1:34" x14ac:dyDescent="0.25">
      <c r="A427" s="211" t="s">
        <v>11582</v>
      </c>
      <c r="B427" s="6" t="s">
        <v>15141</v>
      </c>
      <c r="C427" s="276" t="str">
        <f t="shared" si="21"/>
        <v>READINGS_TT1_M2013-5_2013-8</v>
      </c>
      <c r="E427" s="303" t="str">
        <f t="shared" si="22"/>
        <v>TT1_Data.zip</v>
      </c>
      <c r="F427" s="214" t="s">
        <v>15126</v>
      </c>
      <c r="G427" s="314">
        <v>41399</v>
      </c>
      <c r="H427" s="281">
        <f t="shared" si="20"/>
        <v>41399</v>
      </c>
      <c r="I427" s="315">
        <v>41501</v>
      </c>
      <c r="J427" s="211" t="s">
        <v>11788</v>
      </c>
      <c r="K427" s="24" t="s">
        <v>8639</v>
      </c>
      <c r="L427" s="211" t="s">
        <v>11787</v>
      </c>
      <c r="M427" s="211"/>
      <c r="N427" s="217">
        <v>41470</v>
      </c>
      <c r="O427" s="217">
        <v>41470</v>
      </c>
      <c r="R427" t="s">
        <v>1005</v>
      </c>
      <c r="V427">
        <v>176</v>
      </c>
      <c r="W427" t="s">
        <v>8428</v>
      </c>
      <c r="Y427" t="s">
        <v>11237</v>
      </c>
      <c r="Z427" t="s">
        <v>11283</v>
      </c>
      <c r="AA427" s="6" t="s">
        <v>15145</v>
      </c>
      <c r="AB427" t="s">
        <v>11272</v>
      </c>
      <c r="AC427">
        <v>2.5000000000000001E-2</v>
      </c>
      <c r="AD427" t="s">
        <v>8428</v>
      </c>
      <c r="AG427" s="330">
        <v>0.91666666666666663</v>
      </c>
      <c r="AH427" t="s">
        <v>1419</v>
      </c>
    </row>
    <row r="428" spans="1:34" x14ac:dyDescent="0.25">
      <c r="A428" s="211" t="s">
        <v>11582</v>
      </c>
      <c r="B428" s="6" t="s">
        <v>15141</v>
      </c>
      <c r="C428" s="276" t="str">
        <f t="shared" si="21"/>
        <v>READINGS_TT1_M2013-5_2013-8</v>
      </c>
      <c r="E428" s="303" t="str">
        <f t="shared" si="22"/>
        <v>TT1_Data.zip</v>
      </c>
      <c r="F428" s="214" t="s">
        <v>15126</v>
      </c>
      <c r="G428" s="314">
        <v>41399</v>
      </c>
      <c r="H428" s="281">
        <f t="shared" si="20"/>
        <v>41399</v>
      </c>
      <c r="I428" s="315">
        <v>41501</v>
      </c>
      <c r="J428" s="211" t="s">
        <v>11788</v>
      </c>
      <c r="K428" s="24" t="s">
        <v>8639</v>
      </c>
      <c r="L428" s="211" t="s">
        <v>11787</v>
      </c>
      <c r="M428" s="211"/>
      <c r="N428" s="217">
        <v>41471</v>
      </c>
      <c r="O428" s="217">
        <v>41471</v>
      </c>
      <c r="R428" t="s">
        <v>1005</v>
      </c>
      <c r="V428">
        <v>177</v>
      </c>
      <c r="W428" t="s">
        <v>8428</v>
      </c>
      <c r="Y428" t="s">
        <v>11237</v>
      </c>
      <c r="Z428" t="s">
        <v>11283</v>
      </c>
      <c r="AA428" s="6" t="s">
        <v>15145</v>
      </c>
      <c r="AB428" t="s">
        <v>11272</v>
      </c>
      <c r="AC428">
        <v>2.5000000000000001E-2</v>
      </c>
      <c r="AD428" t="s">
        <v>8428</v>
      </c>
      <c r="AG428" s="330">
        <v>8.3333333333333329E-2</v>
      </c>
      <c r="AH428" t="s">
        <v>1419</v>
      </c>
    </row>
    <row r="429" spans="1:34" x14ac:dyDescent="0.25">
      <c r="A429" s="211" t="s">
        <v>11582</v>
      </c>
      <c r="B429" s="6" t="s">
        <v>15141</v>
      </c>
      <c r="C429" s="276" t="str">
        <f t="shared" si="21"/>
        <v>READINGS_TT1_M2013-5_2013-8</v>
      </c>
      <c r="E429" s="303" t="str">
        <f t="shared" si="22"/>
        <v>TT1_Data.zip</v>
      </c>
      <c r="F429" s="214" t="s">
        <v>15126</v>
      </c>
      <c r="G429" s="314">
        <v>41399</v>
      </c>
      <c r="H429" s="281">
        <f t="shared" si="20"/>
        <v>41399</v>
      </c>
      <c r="I429" s="315">
        <v>41501</v>
      </c>
      <c r="J429" s="211" t="s">
        <v>11788</v>
      </c>
      <c r="K429" s="24" t="s">
        <v>8639</v>
      </c>
      <c r="L429" s="211" t="s">
        <v>11787</v>
      </c>
      <c r="M429" s="211"/>
      <c r="N429" s="217">
        <v>41471</v>
      </c>
      <c r="O429" s="217">
        <v>41471</v>
      </c>
      <c r="R429" t="s">
        <v>1005</v>
      </c>
      <c r="V429">
        <v>178</v>
      </c>
      <c r="W429" t="s">
        <v>8428</v>
      </c>
      <c r="Y429" t="s">
        <v>11237</v>
      </c>
      <c r="Z429" t="s">
        <v>11283</v>
      </c>
      <c r="AA429" s="6" t="s">
        <v>15145</v>
      </c>
      <c r="AB429" t="s">
        <v>11272</v>
      </c>
      <c r="AC429">
        <v>2.5000000000000001E-2</v>
      </c>
      <c r="AD429" t="s">
        <v>8428</v>
      </c>
      <c r="AG429" s="330">
        <v>0.25</v>
      </c>
      <c r="AH429" t="s">
        <v>1419</v>
      </c>
    </row>
    <row r="430" spans="1:34" x14ac:dyDescent="0.25">
      <c r="A430" s="211" t="s">
        <v>11582</v>
      </c>
      <c r="B430" s="6" t="s">
        <v>15141</v>
      </c>
      <c r="C430" s="276" t="str">
        <f t="shared" si="21"/>
        <v>READINGS_TT1_M2013-5_2013-8</v>
      </c>
      <c r="E430" s="303" t="str">
        <f t="shared" si="22"/>
        <v>TT1_Data.zip</v>
      </c>
      <c r="F430" s="214" t="s">
        <v>15126</v>
      </c>
      <c r="G430" s="314">
        <v>41399</v>
      </c>
      <c r="H430" s="281">
        <f t="shared" si="20"/>
        <v>41399</v>
      </c>
      <c r="I430" s="315">
        <v>41501</v>
      </c>
      <c r="J430" s="211" t="s">
        <v>11788</v>
      </c>
      <c r="K430" s="24" t="s">
        <v>8639</v>
      </c>
      <c r="L430" s="211" t="s">
        <v>11787</v>
      </c>
      <c r="M430" s="211"/>
      <c r="N430" s="217">
        <v>41471</v>
      </c>
      <c r="O430" s="217">
        <v>41471</v>
      </c>
      <c r="R430" t="s">
        <v>1005</v>
      </c>
      <c r="V430">
        <v>179</v>
      </c>
      <c r="W430" t="s">
        <v>8428</v>
      </c>
      <c r="Y430" t="s">
        <v>11237</v>
      </c>
      <c r="Z430" t="s">
        <v>11283</v>
      </c>
      <c r="AA430" s="6" t="s">
        <v>15145</v>
      </c>
      <c r="AB430" t="s">
        <v>11272</v>
      </c>
      <c r="AC430">
        <v>2.5000000000000001E-2</v>
      </c>
      <c r="AD430" t="s">
        <v>8428</v>
      </c>
      <c r="AG430" s="330">
        <v>0.41666666666666669</v>
      </c>
      <c r="AH430" t="s">
        <v>1419</v>
      </c>
    </row>
    <row r="431" spans="1:34" x14ac:dyDescent="0.25">
      <c r="A431" s="211" t="s">
        <v>11582</v>
      </c>
      <c r="B431" s="6" t="s">
        <v>15141</v>
      </c>
      <c r="C431" s="276" t="str">
        <f t="shared" si="21"/>
        <v>READINGS_TT1_M2013-5_2013-8</v>
      </c>
      <c r="E431" s="303" t="str">
        <f t="shared" si="22"/>
        <v>TT1_Data.zip</v>
      </c>
      <c r="F431" s="214" t="s">
        <v>15126</v>
      </c>
      <c r="G431" s="314">
        <v>41399</v>
      </c>
      <c r="H431" s="281">
        <f t="shared" si="20"/>
        <v>41399</v>
      </c>
      <c r="I431" s="315">
        <v>41501</v>
      </c>
      <c r="J431" s="211" t="s">
        <v>11788</v>
      </c>
      <c r="K431" s="24" t="s">
        <v>8639</v>
      </c>
      <c r="L431" s="211" t="s">
        <v>11787</v>
      </c>
      <c r="M431" s="211"/>
      <c r="N431" s="217">
        <v>41471</v>
      </c>
      <c r="O431" s="217">
        <v>41471</v>
      </c>
      <c r="R431" t="s">
        <v>1005</v>
      </c>
      <c r="V431">
        <v>180</v>
      </c>
      <c r="W431" t="s">
        <v>8428</v>
      </c>
      <c r="Y431" t="s">
        <v>11237</v>
      </c>
      <c r="Z431" t="s">
        <v>11283</v>
      </c>
      <c r="AA431" s="6" t="s">
        <v>15145</v>
      </c>
      <c r="AB431" t="s">
        <v>11272</v>
      </c>
      <c r="AC431">
        <v>2.5000000000000001E-2</v>
      </c>
      <c r="AD431" t="s">
        <v>8428</v>
      </c>
      <c r="AG431" s="330">
        <v>0.58333333333333337</v>
      </c>
      <c r="AH431" t="s">
        <v>1419</v>
      </c>
    </row>
    <row r="432" spans="1:34" x14ac:dyDescent="0.25">
      <c r="A432" s="211" t="s">
        <v>11582</v>
      </c>
      <c r="B432" s="6" t="s">
        <v>15141</v>
      </c>
      <c r="C432" s="276" t="str">
        <f t="shared" si="21"/>
        <v>READINGS_TT1_M2013-5_2013-8</v>
      </c>
      <c r="E432" s="303" t="str">
        <f t="shared" si="22"/>
        <v>TT1_Data.zip</v>
      </c>
      <c r="F432" s="214" t="s">
        <v>15126</v>
      </c>
      <c r="G432" s="314">
        <v>41399</v>
      </c>
      <c r="H432" s="281">
        <f t="shared" si="20"/>
        <v>41399</v>
      </c>
      <c r="I432" s="315">
        <v>41501</v>
      </c>
      <c r="J432" s="211" t="s">
        <v>11788</v>
      </c>
      <c r="K432" s="24" t="s">
        <v>8639</v>
      </c>
      <c r="L432" s="211" t="s">
        <v>11787</v>
      </c>
      <c r="M432" s="211"/>
      <c r="N432" s="217">
        <v>41471</v>
      </c>
      <c r="O432" s="217">
        <v>41471</v>
      </c>
      <c r="R432" t="s">
        <v>1005</v>
      </c>
      <c r="V432">
        <v>180</v>
      </c>
      <c r="W432" t="s">
        <v>8428</v>
      </c>
      <c r="Y432" t="s">
        <v>11237</v>
      </c>
      <c r="Z432" t="s">
        <v>11283</v>
      </c>
      <c r="AA432" s="6" t="s">
        <v>15145</v>
      </c>
      <c r="AB432" t="s">
        <v>11272</v>
      </c>
      <c r="AC432">
        <v>2.5000000000000001E-2</v>
      </c>
      <c r="AD432" t="s">
        <v>8428</v>
      </c>
      <c r="AG432" s="330">
        <v>0.75</v>
      </c>
      <c r="AH432" t="s">
        <v>1419</v>
      </c>
    </row>
    <row r="433" spans="1:34" x14ac:dyDescent="0.25">
      <c r="A433" s="211" t="s">
        <v>11582</v>
      </c>
      <c r="B433" s="6" t="s">
        <v>15141</v>
      </c>
      <c r="C433" s="276" t="str">
        <f t="shared" si="21"/>
        <v>READINGS_TT1_M2013-5_2013-8</v>
      </c>
      <c r="E433" s="303" t="str">
        <f t="shared" si="22"/>
        <v>TT1_Data.zip</v>
      </c>
      <c r="F433" s="214" t="s">
        <v>15126</v>
      </c>
      <c r="G433" s="314">
        <v>41399</v>
      </c>
      <c r="H433" s="281">
        <f t="shared" si="20"/>
        <v>41399</v>
      </c>
      <c r="I433" s="315">
        <v>41501</v>
      </c>
      <c r="J433" s="211" t="s">
        <v>11788</v>
      </c>
      <c r="K433" s="24" t="s">
        <v>8639</v>
      </c>
      <c r="L433" s="211" t="s">
        <v>11787</v>
      </c>
      <c r="M433" s="211"/>
      <c r="N433" s="217">
        <v>41471</v>
      </c>
      <c r="O433" s="217">
        <v>41471</v>
      </c>
      <c r="R433" t="s">
        <v>1005</v>
      </c>
      <c r="V433">
        <v>181</v>
      </c>
      <c r="W433" t="s">
        <v>8428</v>
      </c>
      <c r="Y433" t="s">
        <v>11237</v>
      </c>
      <c r="Z433" t="s">
        <v>11283</v>
      </c>
      <c r="AA433" s="6" t="s">
        <v>15145</v>
      </c>
      <c r="AB433" t="s">
        <v>11272</v>
      </c>
      <c r="AC433">
        <v>2.5000000000000001E-2</v>
      </c>
      <c r="AD433" t="s">
        <v>8428</v>
      </c>
      <c r="AG433" s="330">
        <v>0.91666666666666663</v>
      </c>
      <c r="AH433" t="s">
        <v>1419</v>
      </c>
    </row>
    <row r="434" spans="1:34" x14ac:dyDescent="0.25">
      <c r="A434" s="211" t="s">
        <v>11582</v>
      </c>
      <c r="B434" s="6" t="s">
        <v>15141</v>
      </c>
      <c r="C434" s="276" t="str">
        <f t="shared" si="21"/>
        <v>READINGS_TT1_M2013-5_2013-8</v>
      </c>
      <c r="E434" s="303" t="str">
        <f t="shared" si="22"/>
        <v>TT1_Data.zip</v>
      </c>
      <c r="F434" s="214" t="s">
        <v>15126</v>
      </c>
      <c r="G434" s="314">
        <v>41399</v>
      </c>
      <c r="H434" s="281">
        <f t="shared" si="20"/>
        <v>41399</v>
      </c>
      <c r="I434" s="315">
        <v>41501</v>
      </c>
      <c r="J434" s="211" t="s">
        <v>11788</v>
      </c>
      <c r="K434" s="24" t="s">
        <v>8639</v>
      </c>
      <c r="L434" s="211" t="s">
        <v>11787</v>
      </c>
      <c r="M434" s="211"/>
      <c r="N434" s="217">
        <v>41472</v>
      </c>
      <c r="O434" s="217">
        <v>41472</v>
      </c>
      <c r="R434" t="s">
        <v>1005</v>
      </c>
      <c r="V434">
        <v>183</v>
      </c>
      <c r="W434" t="s">
        <v>8428</v>
      </c>
      <c r="Y434" t="s">
        <v>11237</v>
      </c>
      <c r="Z434" t="s">
        <v>11283</v>
      </c>
      <c r="AA434" s="6" t="s">
        <v>15145</v>
      </c>
      <c r="AB434" t="s">
        <v>11272</v>
      </c>
      <c r="AC434">
        <v>2.5000000000000001E-2</v>
      </c>
      <c r="AD434" t="s">
        <v>8428</v>
      </c>
      <c r="AG434" s="330">
        <v>8.3333333333333329E-2</v>
      </c>
      <c r="AH434" t="s">
        <v>1419</v>
      </c>
    </row>
    <row r="435" spans="1:34" x14ac:dyDescent="0.25">
      <c r="A435" s="211" t="s">
        <v>11582</v>
      </c>
      <c r="B435" s="6" t="s">
        <v>15141</v>
      </c>
      <c r="C435" s="276" t="str">
        <f t="shared" si="21"/>
        <v>READINGS_TT1_M2013-5_2013-8</v>
      </c>
      <c r="E435" s="303" t="str">
        <f t="shared" si="22"/>
        <v>TT1_Data.zip</v>
      </c>
      <c r="F435" s="214" t="s">
        <v>15126</v>
      </c>
      <c r="G435" s="314">
        <v>41399</v>
      </c>
      <c r="H435" s="281">
        <f t="shared" si="20"/>
        <v>41399</v>
      </c>
      <c r="I435" s="315">
        <v>41501</v>
      </c>
      <c r="J435" s="211" t="s">
        <v>11788</v>
      </c>
      <c r="K435" s="24" t="s">
        <v>8639</v>
      </c>
      <c r="L435" s="211" t="s">
        <v>11787</v>
      </c>
      <c r="M435" s="211"/>
      <c r="N435" s="217">
        <v>41472</v>
      </c>
      <c r="O435" s="217">
        <v>41472</v>
      </c>
      <c r="R435" t="s">
        <v>1005</v>
      </c>
      <c r="V435">
        <v>184</v>
      </c>
      <c r="W435" t="s">
        <v>8428</v>
      </c>
      <c r="Y435" t="s">
        <v>11237</v>
      </c>
      <c r="Z435" t="s">
        <v>11283</v>
      </c>
      <c r="AA435" s="6" t="s">
        <v>15145</v>
      </c>
      <c r="AB435" t="s">
        <v>11272</v>
      </c>
      <c r="AC435">
        <v>2.5000000000000001E-2</v>
      </c>
      <c r="AD435" t="s">
        <v>8428</v>
      </c>
      <c r="AG435" s="330">
        <v>0.25</v>
      </c>
      <c r="AH435" t="s">
        <v>1419</v>
      </c>
    </row>
    <row r="436" spans="1:34" x14ac:dyDescent="0.25">
      <c r="A436" s="211" t="s">
        <v>11582</v>
      </c>
      <c r="B436" s="6" t="s">
        <v>15141</v>
      </c>
      <c r="C436" s="276" t="str">
        <f t="shared" si="21"/>
        <v>READINGS_TT1_M2013-5_2013-8</v>
      </c>
      <c r="E436" s="303" t="str">
        <f t="shared" si="22"/>
        <v>TT1_Data.zip</v>
      </c>
      <c r="F436" s="214" t="s">
        <v>15126</v>
      </c>
      <c r="G436" s="314">
        <v>41399</v>
      </c>
      <c r="H436" s="281">
        <f t="shared" si="20"/>
        <v>41399</v>
      </c>
      <c r="I436" s="315">
        <v>41501</v>
      </c>
      <c r="J436" s="211" t="s">
        <v>11788</v>
      </c>
      <c r="K436" s="24" t="s">
        <v>8639</v>
      </c>
      <c r="L436" s="211" t="s">
        <v>11787</v>
      </c>
      <c r="M436" s="211"/>
      <c r="N436" s="217">
        <v>41472</v>
      </c>
      <c r="O436" s="217">
        <v>41472</v>
      </c>
      <c r="R436" t="s">
        <v>1005</v>
      </c>
      <c r="V436">
        <v>184</v>
      </c>
      <c r="W436" t="s">
        <v>8428</v>
      </c>
      <c r="Y436" t="s">
        <v>11237</v>
      </c>
      <c r="Z436" t="s">
        <v>11283</v>
      </c>
      <c r="AA436" s="6" t="s">
        <v>15145</v>
      </c>
      <c r="AB436" t="s">
        <v>11272</v>
      </c>
      <c r="AC436">
        <v>2.5000000000000001E-2</v>
      </c>
      <c r="AD436" t="s">
        <v>8428</v>
      </c>
      <c r="AG436" s="330">
        <v>0.41666666666666669</v>
      </c>
      <c r="AH436" t="s">
        <v>1419</v>
      </c>
    </row>
    <row r="437" spans="1:34" x14ac:dyDescent="0.25">
      <c r="A437" s="211" t="s">
        <v>11582</v>
      </c>
      <c r="B437" s="6" t="s">
        <v>15141</v>
      </c>
      <c r="C437" s="276" t="str">
        <f t="shared" si="21"/>
        <v>READINGS_TT1_M2013-5_2013-8</v>
      </c>
      <c r="E437" s="303" t="str">
        <f t="shared" si="22"/>
        <v>TT1_Data.zip</v>
      </c>
      <c r="F437" s="214" t="s">
        <v>15126</v>
      </c>
      <c r="G437" s="314">
        <v>41399</v>
      </c>
      <c r="H437" s="281">
        <f t="shared" si="20"/>
        <v>41399</v>
      </c>
      <c r="I437" s="315">
        <v>41501</v>
      </c>
      <c r="J437" s="211" t="s">
        <v>11788</v>
      </c>
      <c r="K437" s="24" t="s">
        <v>8639</v>
      </c>
      <c r="L437" s="211" t="s">
        <v>11787</v>
      </c>
      <c r="M437" s="211"/>
      <c r="N437" s="217">
        <v>41472</v>
      </c>
      <c r="O437" s="217">
        <v>41472</v>
      </c>
      <c r="R437" t="s">
        <v>1005</v>
      </c>
      <c r="V437">
        <v>184</v>
      </c>
      <c r="W437" t="s">
        <v>8428</v>
      </c>
      <c r="Y437" t="s">
        <v>11237</v>
      </c>
      <c r="Z437" t="s">
        <v>11283</v>
      </c>
      <c r="AA437" s="6" t="s">
        <v>15145</v>
      </c>
      <c r="AB437" t="s">
        <v>11272</v>
      </c>
      <c r="AC437">
        <v>2.5000000000000001E-2</v>
      </c>
      <c r="AD437" t="s">
        <v>8428</v>
      </c>
      <c r="AG437" s="330">
        <v>0.58333333333333337</v>
      </c>
      <c r="AH437" t="s">
        <v>1419</v>
      </c>
    </row>
    <row r="438" spans="1:34" x14ac:dyDescent="0.25">
      <c r="A438" s="211" t="s">
        <v>11582</v>
      </c>
      <c r="B438" s="6" t="s">
        <v>15141</v>
      </c>
      <c r="C438" s="276" t="str">
        <f t="shared" si="21"/>
        <v>READINGS_TT1_M2013-5_2013-8</v>
      </c>
      <c r="E438" s="303" t="str">
        <f t="shared" si="22"/>
        <v>TT1_Data.zip</v>
      </c>
      <c r="F438" s="214" t="s">
        <v>15126</v>
      </c>
      <c r="G438" s="314">
        <v>41399</v>
      </c>
      <c r="H438" s="281">
        <f t="shared" si="20"/>
        <v>41399</v>
      </c>
      <c r="I438" s="315">
        <v>41501</v>
      </c>
      <c r="J438" s="211" t="s">
        <v>11788</v>
      </c>
      <c r="K438" s="24" t="s">
        <v>8639</v>
      </c>
      <c r="L438" s="211" t="s">
        <v>11787</v>
      </c>
      <c r="M438" s="211"/>
      <c r="N438" s="217">
        <v>41472</v>
      </c>
      <c r="O438" s="217">
        <v>41472</v>
      </c>
      <c r="R438" t="s">
        <v>1005</v>
      </c>
      <c r="V438">
        <v>184</v>
      </c>
      <c r="W438" t="s">
        <v>8428</v>
      </c>
      <c r="Y438" t="s">
        <v>11237</v>
      </c>
      <c r="Z438" t="s">
        <v>11283</v>
      </c>
      <c r="AA438" s="6" t="s">
        <v>15145</v>
      </c>
      <c r="AB438" t="s">
        <v>11272</v>
      </c>
      <c r="AC438">
        <v>2.5000000000000001E-2</v>
      </c>
      <c r="AD438" t="s">
        <v>8428</v>
      </c>
      <c r="AG438" s="330">
        <v>0.75</v>
      </c>
      <c r="AH438" t="s">
        <v>1419</v>
      </c>
    </row>
    <row r="439" spans="1:34" x14ac:dyDescent="0.25">
      <c r="A439" s="211" t="s">
        <v>11582</v>
      </c>
      <c r="B439" s="6" t="s">
        <v>15141</v>
      </c>
      <c r="C439" s="276" t="str">
        <f t="shared" si="21"/>
        <v>READINGS_TT1_M2013-5_2013-8</v>
      </c>
      <c r="E439" s="303" t="str">
        <f t="shared" si="22"/>
        <v>TT1_Data.zip</v>
      </c>
      <c r="F439" s="214" t="s">
        <v>15126</v>
      </c>
      <c r="G439" s="314">
        <v>41399</v>
      </c>
      <c r="H439" s="281">
        <f t="shared" si="20"/>
        <v>41399</v>
      </c>
      <c r="I439" s="315">
        <v>41501</v>
      </c>
      <c r="J439" s="211" t="s">
        <v>11788</v>
      </c>
      <c r="K439" s="24" t="s">
        <v>8639</v>
      </c>
      <c r="L439" s="211" t="s">
        <v>11787</v>
      </c>
      <c r="M439" s="211"/>
      <c r="N439" s="217">
        <v>41472</v>
      </c>
      <c r="O439" s="217">
        <v>41472</v>
      </c>
      <c r="R439" t="s">
        <v>1005</v>
      </c>
      <c r="V439">
        <v>185</v>
      </c>
      <c r="W439" t="s">
        <v>8428</v>
      </c>
      <c r="Y439" t="s">
        <v>11237</v>
      </c>
      <c r="Z439" t="s">
        <v>11283</v>
      </c>
      <c r="AA439" s="6" t="s">
        <v>15145</v>
      </c>
      <c r="AB439" t="s">
        <v>11272</v>
      </c>
      <c r="AC439">
        <v>2.5000000000000001E-2</v>
      </c>
      <c r="AD439" t="s">
        <v>8428</v>
      </c>
      <c r="AG439" s="330">
        <v>0.91666666666666663</v>
      </c>
      <c r="AH439" t="s">
        <v>1419</v>
      </c>
    </row>
    <row r="440" spans="1:34" x14ac:dyDescent="0.25">
      <c r="A440" s="211" t="s">
        <v>11582</v>
      </c>
      <c r="B440" s="6" t="s">
        <v>15141</v>
      </c>
      <c r="C440" s="276" t="str">
        <f t="shared" si="21"/>
        <v>READINGS_TT1_M2013-5_2013-8</v>
      </c>
      <c r="E440" s="303" t="str">
        <f t="shared" si="22"/>
        <v>TT1_Data.zip</v>
      </c>
      <c r="F440" s="214" t="s">
        <v>15126</v>
      </c>
      <c r="G440" s="314">
        <v>41399</v>
      </c>
      <c r="H440" s="281">
        <f t="shared" si="20"/>
        <v>41399</v>
      </c>
      <c r="I440" s="315">
        <v>41501</v>
      </c>
      <c r="J440" s="211" t="s">
        <v>11788</v>
      </c>
      <c r="K440" s="24" t="s">
        <v>8639</v>
      </c>
      <c r="L440" s="211" t="s">
        <v>11787</v>
      </c>
      <c r="M440" s="211"/>
      <c r="N440" s="217">
        <v>41473</v>
      </c>
      <c r="O440" s="217">
        <v>41473</v>
      </c>
      <c r="R440" t="s">
        <v>1005</v>
      </c>
      <c r="V440">
        <v>186</v>
      </c>
      <c r="W440" t="s">
        <v>8428</v>
      </c>
      <c r="Y440" t="s">
        <v>11237</v>
      </c>
      <c r="Z440" t="s">
        <v>11283</v>
      </c>
      <c r="AA440" s="6" t="s">
        <v>15145</v>
      </c>
      <c r="AB440" t="s">
        <v>11272</v>
      </c>
      <c r="AC440">
        <v>2.5000000000000001E-2</v>
      </c>
      <c r="AD440" t="s">
        <v>8428</v>
      </c>
      <c r="AG440" s="330">
        <v>8.3333333333333329E-2</v>
      </c>
      <c r="AH440" t="s">
        <v>1419</v>
      </c>
    </row>
    <row r="441" spans="1:34" x14ac:dyDescent="0.25">
      <c r="A441" s="211" t="s">
        <v>11582</v>
      </c>
      <c r="B441" s="6" t="s">
        <v>15141</v>
      </c>
      <c r="C441" s="276" t="str">
        <f t="shared" si="21"/>
        <v>READINGS_TT1_M2013-5_2013-8</v>
      </c>
      <c r="E441" s="303" t="str">
        <f t="shared" si="22"/>
        <v>TT1_Data.zip</v>
      </c>
      <c r="F441" s="214" t="s">
        <v>15126</v>
      </c>
      <c r="G441" s="314">
        <v>41399</v>
      </c>
      <c r="H441" s="281">
        <f t="shared" si="20"/>
        <v>41399</v>
      </c>
      <c r="I441" s="315">
        <v>41501</v>
      </c>
      <c r="J441" s="211" t="s">
        <v>11788</v>
      </c>
      <c r="K441" s="24" t="s">
        <v>8639</v>
      </c>
      <c r="L441" s="211" t="s">
        <v>11787</v>
      </c>
      <c r="M441" s="211"/>
      <c r="N441" s="217">
        <v>41473</v>
      </c>
      <c r="O441" s="217">
        <v>41473</v>
      </c>
      <c r="R441" t="s">
        <v>1005</v>
      </c>
      <c r="V441">
        <v>186</v>
      </c>
      <c r="W441" t="s">
        <v>8428</v>
      </c>
      <c r="Y441" t="s">
        <v>11237</v>
      </c>
      <c r="Z441" t="s">
        <v>11283</v>
      </c>
      <c r="AA441" s="6" t="s">
        <v>15145</v>
      </c>
      <c r="AB441" t="s">
        <v>11272</v>
      </c>
      <c r="AC441">
        <v>2.5000000000000001E-2</v>
      </c>
      <c r="AD441" t="s">
        <v>8428</v>
      </c>
      <c r="AG441" s="330">
        <v>0.25</v>
      </c>
      <c r="AH441" t="s">
        <v>1419</v>
      </c>
    </row>
    <row r="442" spans="1:34" x14ac:dyDescent="0.25">
      <c r="A442" s="211" t="s">
        <v>11582</v>
      </c>
      <c r="B442" s="6" t="s">
        <v>15141</v>
      </c>
      <c r="C442" s="276" t="str">
        <f t="shared" si="21"/>
        <v>READINGS_TT1_M2013-5_2013-8</v>
      </c>
      <c r="E442" s="303" t="str">
        <f t="shared" si="22"/>
        <v>TT1_Data.zip</v>
      </c>
      <c r="F442" s="214" t="s">
        <v>15126</v>
      </c>
      <c r="G442" s="314">
        <v>41399</v>
      </c>
      <c r="H442" s="281">
        <f t="shared" si="20"/>
        <v>41399</v>
      </c>
      <c r="I442" s="315">
        <v>41501</v>
      </c>
      <c r="J442" s="211" t="s">
        <v>11788</v>
      </c>
      <c r="K442" s="24" t="s">
        <v>8639</v>
      </c>
      <c r="L442" s="211" t="s">
        <v>11787</v>
      </c>
      <c r="M442" s="211"/>
      <c r="N442" s="217">
        <v>41473</v>
      </c>
      <c r="O442" s="217">
        <v>41473</v>
      </c>
      <c r="R442" t="s">
        <v>1005</v>
      </c>
      <c r="V442">
        <v>186</v>
      </c>
      <c r="W442" t="s">
        <v>8428</v>
      </c>
      <c r="Y442" t="s">
        <v>11237</v>
      </c>
      <c r="Z442" t="s">
        <v>11283</v>
      </c>
      <c r="AA442" s="6" t="s">
        <v>15145</v>
      </c>
      <c r="AB442" t="s">
        <v>11272</v>
      </c>
      <c r="AC442">
        <v>2.5000000000000001E-2</v>
      </c>
      <c r="AD442" t="s">
        <v>8428</v>
      </c>
      <c r="AG442" s="330">
        <v>0.41666666666666669</v>
      </c>
      <c r="AH442" t="s">
        <v>1419</v>
      </c>
    </row>
    <row r="443" spans="1:34" x14ac:dyDescent="0.25">
      <c r="A443" s="211" t="s">
        <v>11582</v>
      </c>
      <c r="B443" s="6" t="s">
        <v>15141</v>
      </c>
      <c r="C443" s="276" t="str">
        <f t="shared" si="21"/>
        <v>READINGS_TT1_M2013-5_2013-8</v>
      </c>
      <c r="E443" s="303" t="str">
        <f t="shared" si="22"/>
        <v>TT1_Data.zip</v>
      </c>
      <c r="F443" s="214" t="s">
        <v>15126</v>
      </c>
      <c r="G443" s="314">
        <v>41399</v>
      </c>
      <c r="H443" s="281">
        <f t="shared" si="20"/>
        <v>41399</v>
      </c>
      <c r="I443" s="315">
        <v>41501</v>
      </c>
      <c r="J443" s="211" t="s">
        <v>11788</v>
      </c>
      <c r="K443" s="24" t="s">
        <v>8639</v>
      </c>
      <c r="L443" s="211" t="s">
        <v>11787</v>
      </c>
      <c r="M443" s="211"/>
      <c r="N443" s="217">
        <v>41473</v>
      </c>
      <c r="O443" s="217">
        <v>41473</v>
      </c>
      <c r="R443" t="s">
        <v>1005</v>
      </c>
      <c r="V443">
        <v>186</v>
      </c>
      <c r="W443" t="s">
        <v>8428</v>
      </c>
      <c r="Y443" t="s">
        <v>11237</v>
      </c>
      <c r="Z443" t="s">
        <v>11283</v>
      </c>
      <c r="AA443" s="6" t="s">
        <v>15145</v>
      </c>
      <c r="AB443" t="s">
        <v>11272</v>
      </c>
      <c r="AC443">
        <v>2.5000000000000001E-2</v>
      </c>
      <c r="AD443" t="s">
        <v>8428</v>
      </c>
      <c r="AG443" s="330">
        <v>0.58333333333333337</v>
      </c>
      <c r="AH443" t="s">
        <v>1419</v>
      </c>
    </row>
    <row r="444" spans="1:34" x14ac:dyDescent="0.25">
      <c r="A444" s="211" t="s">
        <v>11582</v>
      </c>
      <c r="B444" s="6" t="s">
        <v>15141</v>
      </c>
      <c r="C444" s="276" t="str">
        <f t="shared" si="21"/>
        <v>READINGS_TT1_M2013-5_2013-8</v>
      </c>
      <c r="E444" s="303" t="str">
        <f t="shared" si="22"/>
        <v>TT1_Data.zip</v>
      </c>
      <c r="F444" s="214" t="s">
        <v>15126</v>
      </c>
      <c r="G444" s="314">
        <v>41399</v>
      </c>
      <c r="H444" s="281">
        <f t="shared" si="20"/>
        <v>41399</v>
      </c>
      <c r="I444" s="315">
        <v>41501</v>
      </c>
      <c r="J444" s="211" t="s">
        <v>11788</v>
      </c>
      <c r="K444" s="24" t="s">
        <v>8639</v>
      </c>
      <c r="L444" s="211" t="s">
        <v>11787</v>
      </c>
      <c r="M444" s="211"/>
      <c r="N444" s="217">
        <v>41473</v>
      </c>
      <c r="O444" s="217">
        <v>41473</v>
      </c>
      <c r="R444" t="s">
        <v>1005</v>
      </c>
      <c r="V444">
        <v>187</v>
      </c>
      <c r="W444" t="s">
        <v>8428</v>
      </c>
      <c r="Y444" t="s">
        <v>11237</v>
      </c>
      <c r="Z444" t="s">
        <v>11283</v>
      </c>
      <c r="AA444" s="6" t="s">
        <v>15145</v>
      </c>
      <c r="AB444" t="s">
        <v>11272</v>
      </c>
      <c r="AC444">
        <v>2.5000000000000001E-2</v>
      </c>
      <c r="AD444" t="s">
        <v>8428</v>
      </c>
      <c r="AG444" s="330">
        <v>0.75</v>
      </c>
      <c r="AH444" t="s">
        <v>1419</v>
      </c>
    </row>
    <row r="445" spans="1:34" x14ac:dyDescent="0.25">
      <c r="A445" s="211" t="s">
        <v>11582</v>
      </c>
      <c r="B445" s="6" t="s">
        <v>15141</v>
      </c>
      <c r="C445" s="276" t="str">
        <f t="shared" si="21"/>
        <v>READINGS_TT1_M2013-5_2013-8</v>
      </c>
      <c r="E445" s="303" t="str">
        <f t="shared" si="22"/>
        <v>TT1_Data.zip</v>
      </c>
      <c r="F445" s="214" t="s">
        <v>15126</v>
      </c>
      <c r="G445" s="314">
        <v>41399</v>
      </c>
      <c r="H445" s="281">
        <f t="shared" si="20"/>
        <v>41399</v>
      </c>
      <c r="I445" s="315">
        <v>41501</v>
      </c>
      <c r="J445" s="211" t="s">
        <v>11788</v>
      </c>
      <c r="K445" s="24" t="s">
        <v>8639</v>
      </c>
      <c r="L445" s="211" t="s">
        <v>11787</v>
      </c>
      <c r="M445" s="211"/>
      <c r="N445" s="217">
        <v>41473</v>
      </c>
      <c r="O445" s="217">
        <v>41473</v>
      </c>
      <c r="R445" t="s">
        <v>1005</v>
      </c>
      <c r="V445">
        <v>187</v>
      </c>
      <c r="W445" t="s">
        <v>8428</v>
      </c>
      <c r="Y445" t="s">
        <v>11237</v>
      </c>
      <c r="Z445" t="s">
        <v>11283</v>
      </c>
      <c r="AA445" s="6" t="s">
        <v>15145</v>
      </c>
      <c r="AB445" t="s">
        <v>11272</v>
      </c>
      <c r="AC445">
        <v>2.5000000000000001E-2</v>
      </c>
      <c r="AD445" t="s">
        <v>8428</v>
      </c>
      <c r="AG445" s="330">
        <v>0.91666666666666663</v>
      </c>
      <c r="AH445" t="s">
        <v>1419</v>
      </c>
    </row>
    <row r="446" spans="1:34" x14ac:dyDescent="0.25">
      <c r="A446" s="211" t="s">
        <v>11582</v>
      </c>
      <c r="B446" s="6" t="s">
        <v>15141</v>
      </c>
      <c r="C446" s="276" t="str">
        <f t="shared" si="21"/>
        <v>READINGS_TT1_M2013-5_2013-8</v>
      </c>
      <c r="E446" s="303" t="str">
        <f t="shared" si="22"/>
        <v>TT1_Data.zip</v>
      </c>
      <c r="F446" s="214" t="s">
        <v>15126</v>
      </c>
      <c r="G446" s="314">
        <v>41399</v>
      </c>
      <c r="H446" s="281">
        <f t="shared" si="20"/>
        <v>41399</v>
      </c>
      <c r="I446" s="315">
        <v>41501</v>
      </c>
      <c r="J446" s="211" t="s">
        <v>11788</v>
      </c>
      <c r="K446" s="24" t="s">
        <v>8639</v>
      </c>
      <c r="L446" s="211" t="s">
        <v>11787</v>
      </c>
      <c r="M446" s="211"/>
      <c r="N446" s="217">
        <v>41474</v>
      </c>
      <c r="O446" s="217">
        <v>41474</v>
      </c>
      <c r="R446" t="s">
        <v>1005</v>
      </c>
      <c r="V446">
        <v>188</v>
      </c>
      <c r="W446" t="s">
        <v>8428</v>
      </c>
      <c r="Y446" t="s">
        <v>11237</v>
      </c>
      <c r="Z446" t="s">
        <v>11283</v>
      </c>
      <c r="AA446" s="6" t="s">
        <v>15145</v>
      </c>
      <c r="AB446" t="s">
        <v>11272</v>
      </c>
      <c r="AC446">
        <v>2.5000000000000001E-2</v>
      </c>
      <c r="AD446" t="s">
        <v>8428</v>
      </c>
      <c r="AG446" s="330">
        <v>8.3333333333333329E-2</v>
      </c>
      <c r="AH446" t="s">
        <v>1419</v>
      </c>
    </row>
    <row r="447" spans="1:34" x14ac:dyDescent="0.25">
      <c r="A447" s="211" t="s">
        <v>11582</v>
      </c>
      <c r="B447" s="6" t="s">
        <v>15141</v>
      </c>
      <c r="C447" s="276" t="str">
        <f t="shared" si="21"/>
        <v>READINGS_TT1_M2013-5_2013-8</v>
      </c>
      <c r="E447" s="303" t="str">
        <f t="shared" si="22"/>
        <v>TT1_Data.zip</v>
      </c>
      <c r="F447" s="214" t="s">
        <v>15126</v>
      </c>
      <c r="G447" s="314">
        <v>41399</v>
      </c>
      <c r="H447" s="281">
        <f t="shared" si="20"/>
        <v>41399</v>
      </c>
      <c r="I447" s="315">
        <v>41501</v>
      </c>
      <c r="J447" s="211" t="s">
        <v>11788</v>
      </c>
      <c r="K447" s="24" t="s">
        <v>8639</v>
      </c>
      <c r="L447" s="211" t="s">
        <v>11787</v>
      </c>
      <c r="M447" s="211"/>
      <c r="N447" s="217">
        <v>41474</v>
      </c>
      <c r="O447" s="217">
        <v>41474</v>
      </c>
      <c r="R447" t="s">
        <v>1005</v>
      </c>
      <c r="V447">
        <v>190</v>
      </c>
      <c r="W447" t="s">
        <v>8428</v>
      </c>
      <c r="Y447" t="s">
        <v>11237</v>
      </c>
      <c r="Z447" t="s">
        <v>11283</v>
      </c>
      <c r="AA447" s="6" t="s">
        <v>15145</v>
      </c>
      <c r="AB447" t="s">
        <v>11272</v>
      </c>
      <c r="AC447">
        <v>2.5000000000000001E-2</v>
      </c>
      <c r="AD447" t="s">
        <v>8428</v>
      </c>
      <c r="AG447" s="330">
        <v>0.25</v>
      </c>
      <c r="AH447" t="s">
        <v>1419</v>
      </c>
    </row>
    <row r="448" spans="1:34" x14ac:dyDescent="0.25">
      <c r="A448" s="211" t="s">
        <v>11582</v>
      </c>
      <c r="B448" s="6" t="s">
        <v>15141</v>
      </c>
      <c r="C448" s="276" t="str">
        <f t="shared" si="21"/>
        <v>READINGS_TT1_M2013-5_2013-8</v>
      </c>
      <c r="E448" s="303" t="str">
        <f t="shared" si="22"/>
        <v>TT1_Data.zip</v>
      </c>
      <c r="F448" s="214" t="s">
        <v>15126</v>
      </c>
      <c r="G448" s="314">
        <v>41399</v>
      </c>
      <c r="H448" s="281">
        <f t="shared" si="20"/>
        <v>41399</v>
      </c>
      <c r="I448" s="315">
        <v>41501</v>
      </c>
      <c r="J448" s="211" t="s">
        <v>11788</v>
      </c>
      <c r="K448" s="24" t="s">
        <v>8639</v>
      </c>
      <c r="L448" s="211" t="s">
        <v>11787</v>
      </c>
      <c r="M448" s="211"/>
      <c r="N448" s="217">
        <v>41474</v>
      </c>
      <c r="O448" s="217">
        <v>41474</v>
      </c>
      <c r="R448" t="s">
        <v>1005</v>
      </c>
      <c r="V448">
        <v>189</v>
      </c>
      <c r="W448" t="s">
        <v>8428</v>
      </c>
      <c r="Y448" t="s">
        <v>11237</v>
      </c>
      <c r="Z448" t="s">
        <v>11283</v>
      </c>
      <c r="AA448" s="6" t="s">
        <v>15145</v>
      </c>
      <c r="AB448" t="s">
        <v>11272</v>
      </c>
      <c r="AC448">
        <v>2.5000000000000001E-2</v>
      </c>
      <c r="AD448" t="s">
        <v>8428</v>
      </c>
      <c r="AG448" s="330">
        <v>0.41666666666666669</v>
      </c>
      <c r="AH448" t="s">
        <v>1419</v>
      </c>
    </row>
    <row r="449" spans="1:34" x14ac:dyDescent="0.25">
      <c r="A449" s="211" t="s">
        <v>11582</v>
      </c>
      <c r="B449" s="6" t="s">
        <v>15141</v>
      </c>
      <c r="C449" s="276" t="str">
        <f t="shared" si="21"/>
        <v>READINGS_TT1_M2013-5_2013-8</v>
      </c>
      <c r="E449" s="303" t="str">
        <f t="shared" si="22"/>
        <v>TT1_Data.zip</v>
      </c>
      <c r="F449" s="214" t="s">
        <v>15126</v>
      </c>
      <c r="G449" s="314">
        <v>41399</v>
      </c>
      <c r="H449" s="281">
        <f t="shared" si="20"/>
        <v>41399</v>
      </c>
      <c r="I449" s="315">
        <v>41501</v>
      </c>
      <c r="J449" s="211" t="s">
        <v>11788</v>
      </c>
      <c r="K449" s="24" t="s">
        <v>8639</v>
      </c>
      <c r="L449" s="211" t="s">
        <v>11787</v>
      </c>
      <c r="M449" s="211"/>
      <c r="N449" s="217">
        <v>41474</v>
      </c>
      <c r="O449" s="217">
        <v>41474</v>
      </c>
      <c r="R449" t="s">
        <v>1005</v>
      </c>
      <c r="V449">
        <v>189</v>
      </c>
      <c r="W449" t="s">
        <v>8428</v>
      </c>
      <c r="Y449" t="s">
        <v>11237</v>
      </c>
      <c r="Z449" t="s">
        <v>11283</v>
      </c>
      <c r="AA449" s="6" t="s">
        <v>15145</v>
      </c>
      <c r="AB449" t="s">
        <v>11272</v>
      </c>
      <c r="AC449">
        <v>2.5000000000000001E-2</v>
      </c>
      <c r="AD449" t="s">
        <v>8428</v>
      </c>
      <c r="AG449" s="330">
        <v>0.58333333333333337</v>
      </c>
      <c r="AH449" t="s">
        <v>1419</v>
      </c>
    </row>
    <row r="450" spans="1:34" x14ac:dyDescent="0.25">
      <c r="A450" s="211" t="s">
        <v>11582</v>
      </c>
      <c r="B450" s="6" t="s">
        <v>15141</v>
      </c>
      <c r="C450" s="276" t="str">
        <f t="shared" si="21"/>
        <v>READINGS_TT1_M2013-5_2013-8</v>
      </c>
      <c r="E450" s="303" t="str">
        <f t="shared" si="22"/>
        <v>TT1_Data.zip</v>
      </c>
      <c r="F450" s="214" t="s">
        <v>15126</v>
      </c>
      <c r="G450" s="314">
        <v>41399</v>
      </c>
      <c r="H450" s="281">
        <f t="shared" si="20"/>
        <v>41399</v>
      </c>
      <c r="I450" s="315">
        <v>41501</v>
      </c>
      <c r="J450" s="211" t="s">
        <v>11788</v>
      </c>
      <c r="K450" s="24" t="s">
        <v>8639</v>
      </c>
      <c r="L450" s="211" t="s">
        <v>11787</v>
      </c>
      <c r="M450" s="211"/>
      <c r="N450" s="217">
        <v>41474</v>
      </c>
      <c r="O450" s="217">
        <v>41474</v>
      </c>
      <c r="R450" t="s">
        <v>1005</v>
      </c>
      <c r="V450">
        <v>189</v>
      </c>
      <c r="W450" t="s">
        <v>8428</v>
      </c>
      <c r="Y450" t="s">
        <v>11237</v>
      </c>
      <c r="Z450" t="s">
        <v>11283</v>
      </c>
      <c r="AA450" s="6" t="s">
        <v>15145</v>
      </c>
      <c r="AB450" t="s">
        <v>11272</v>
      </c>
      <c r="AC450">
        <v>2.5000000000000001E-2</v>
      </c>
      <c r="AD450" t="s">
        <v>8428</v>
      </c>
      <c r="AG450" s="330">
        <v>0.75</v>
      </c>
      <c r="AH450" t="s">
        <v>1419</v>
      </c>
    </row>
    <row r="451" spans="1:34" x14ac:dyDescent="0.25">
      <c r="A451" s="211" t="s">
        <v>11582</v>
      </c>
      <c r="B451" s="6" t="s">
        <v>15141</v>
      </c>
      <c r="C451" s="276" t="str">
        <f t="shared" si="21"/>
        <v>READINGS_TT1_M2013-5_2013-8</v>
      </c>
      <c r="E451" s="303" t="str">
        <f t="shared" si="22"/>
        <v>TT1_Data.zip</v>
      </c>
      <c r="F451" s="214" t="s">
        <v>15126</v>
      </c>
      <c r="G451" s="314">
        <v>41399</v>
      </c>
      <c r="H451" s="281">
        <f t="shared" ref="H451:H514" si="23">DATE(YEAR(G451),MONTH(G451),DAY(G451))</f>
        <v>41399</v>
      </c>
      <c r="I451" s="315">
        <v>41501</v>
      </c>
      <c r="J451" s="211" t="s">
        <v>11788</v>
      </c>
      <c r="K451" s="24" t="s">
        <v>8639</v>
      </c>
      <c r="L451" s="211" t="s">
        <v>11787</v>
      </c>
      <c r="M451" s="211"/>
      <c r="N451" s="217">
        <v>41474</v>
      </c>
      <c r="O451" s="217">
        <v>41474</v>
      </c>
      <c r="R451" t="s">
        <v>1005</v>
      </c>
      <c r="V451">
        <v>190</v>
      </c>
      <c r="W451" t="s">
        <v>8428</v>
      </c>
      <c r="Y451" t="s">
        <v>11237</v>
      </c>
      <c r="Z451" t="s">
        <v>11283</v>
      </c>
      <c r="AA451" s="6" t="s">
        <v>15145</v>
      </c>
      <c r="AB451" t="s">
        <v>11272</v>
      </c>
      <c r="AC451">
        <v>2.5000000000000001E-2</v>
      </c>
      <c r="AD451" t="s">
        <v>8428</v>
      </c>
      <c r="AG451" s="330">
        <v>0.91666666666666663</v>
      </c>
      <c r="AH451" t="s">
        <v>1419</v>
      </c>
    </row>
    <row r="452" spans="1:34" x14ac:dyDescent="0.25">
      <c r="A452" s="211" t="s">
        <v>11582</v>
      </c>
      <c r="B452" s="6" t="s">
        <v>15141</v>
      </c>
      <c r="C452" s="276" t="str">
        <f t="shared" si="21"/>
        <v>READINGS_TT1_M2013-5_2013-8</v>
      </c>
      <c r="E452" s="303" t="str">
        <f t="shared" si="22"/>
        <v>TT1_Data.zip</v>
      </c>
      <c r="F452" s="214" t="s">
        <v>15126</v>
      </c>
      <c r="G452" s="314">
        <v>41399</v>
      </c>
      <c r="H452" s="281">
        <f t="shared" si="23"/>
        <v>41399</v>
      </c>
      <c r="I452" s="315">
        <v>41501</v>
      </c>
      <c r="J452" s="211" t="s">
        <v>11788</v>
      </c>
      <c r="K452" s="24" t="s">
        <v>8639</v>
      </c>
      <c r="L452" s="211" t="s">
        <v>11787</v>
      </c>
      <c r="M452" s="211"/>
      <c r="N452" s="217">
        <v>41475</v>
      </c>
      <c r="O452" s="217">
        <v>41475</v>
      </c>
      <c r="R452" t="s">
        <v>1005</v>
      </c>
      <c r="V452">
        <v>190</v>
      </c>
      <c r="W452" t="s">
        <v>8428</v>
      </c>
      <c r="Y452" t="s">
        <v>11237</v>
      </c>
      <c r="Z452" t="s">
        <v>11283</v>
      </c>
      <c r="AA452" s="6" t="s">
        <v>15145</v>
      </c>
      <c r="AB452" t="s">
        <v>11272</v>
      </c>
      <c r="AC452">
        <v>2.5000000000000001E-2</v>
      </c>
      <c r="AD452" t="s">
        <v>8428</v>
      </c>
      <c r="AG452" s="330">
        <v>8.3333333333333329E-2</v>
      </c>
      <c r="AH452" t="s">
        <v>1419</v>
      </c>
    </row>
    <row r="453" spans="1:34" x14ac:dyDescent="0.25">
      <c r="A453" s="211" t="s">
        <v>11582</v>
      </c>
      <c r="B453" s="6" t="s">
        <v>15141</v>
      </c>
      <c r="C453" s="276" t="str">
        <f t="shared" si="21"/>
        <v>READINGS_TT1_M2013-5_2013-8</v>
      </c>
      <c r="E453" s="303" t="str">
        <f t="shared" si="22"/>
        <v>TT1_Data.zip</v>
      </c>
      <c r="F453" s="214" t="s">
        <v>15126</v>
      </c>
      <c r="G453" s="314">
        <v>41399</v>
      </c>
      <c r="H453" s="281">
        <f t="shared" si="23"/>
        <v>41399</v>
      </c>
      <c r="I453" s="315">
        <v>41501</v>
      </c>
      <c r="J453" s="211" t="s">
        <v>11788</v>
      </c>
      <c r="K453" s="24" t="s">
        <v>8639</v>
      </c>
      <c r="L453" s="211" t="s">
        <v>11787</v>
      </c>
      <c r="M453" s="211"/>
      <c r="N453" s="217">
        <v>41475</v>
      </c>
      <c r="O453" s="217">
        <v>41475</v>
      </c>
      <c r="R453" t="s">
        <v>1005</v>
      </c>
      <c r="V453">
        <v>190</v>
      </c>
      <c r="W453" t="s">
        <v>8428</v>
      </c>
      <c r="Y453" t="s">
        <v>11237</v>
      </c>
      <c r="Z453" t="s">
        <v>11283</v>
      </c>
      <c r="AA453" s="6" t="s">
        <v>15145</v>
      </c>
      <c r="AB453" t="s">
        <v>11272</v>
      </c>
      <c r="AC453">
        <v>2.5000000000000001E-2</v>
      </c>
      <c r="AD453" t="s">
        <v>8428</v>
      </c>
      <c r="AG453" s="330">
        <v>0.25</v>
      </c>
      <c r="AH453" t="s">
        <v>1419</v>
      </c>
    </row>
    <row r="454" spans="1:34" x14ac:dyDescent="0.25">
      <c r="A454" s="211" t="s">
        <v>11582</v>
      </c>
      <c r="B454" s="6" t="s">
        <v>15141</v>
      </c>
      <c r="C454" s="276" t="str">
        <f t="shared" si="21"/>
        <v>READINGS_TT1_M2013-5_2013-8</v>
      </c>
      <c r="E454" s="303" t="str">
        <f t="shared" si="22"/>
        <v>TT1_Data.zip</v>
      </c>
      <c r="F454" s="214" t="s">
        <v>15126</v>
      </c>
      <c r="G454" s="314">
        <v>41399</v>
      </c>
      <c r="H454" s="281">
        <f t="shared" si="23"/>
        <v>41399</v>
      </c>
      <c r="I454" s="315">
        <v>41501</v>
      </c>
      <c r="J454" s="211" t="s">
        <v>11788</v>
      </c>
      <c r="K454" s="24" t="s">
        <v>8639</v>
      </c>
      <c r="L454" s="211" t="s">
        <v>11787</v>
      </c>
      <c r="M454" s="211"/>
      <c r="N454" s="217">
        <v>41475</v>
      </c>
      <c r="O454" s="217">
        <v>41475</v>
      </c>
      <c r="R454" t="s">
        <v>1005</v>
      </c>
      <c r="V454">
        <v>190</v>
      </c>
      <c r="W454" t="s">
        <v>8428</v>
      </c>
      <c r="Y454" t="s">
        <v>11237</v>
      </c>
      <c r="Z454" t="s">
        <v>11283</v>
      </c>
      <c r="AA454" s="6" t="s">
        <v>15145</v>
      </c>
      <c r="AB454" t="s">
        <v>11272</v>
      </c>
      <c r="AC454">
        <v>2.5000000000000001E-2</v>
      </c>
      <c r="AD454" t="s">
        <v>8428</v>
      </c>
      <c r="AG454" s="330">
        <v>0.41666666666666669</v>
      </c>
      <c r="AH454" t="s">
        <v>1419</v>
      </c>
    </row>
    <row r="455" spans="1:34" x14ac:dyDescent="0.25">
      <c r="A455" s="211" t="s">
        <v>11582</v>
      </c>
      <c r="B455" s="6" t="s">
        <v>15141</v>
      </c>
      <c r="C455" s="276" t="str">
        <f t="shared" si="21"/>
        <v>READINGS_TT1_M2013-5_2013-8</v>
      </c>
      <c r="E455" s="303" t="str">
        <f t="shared" si="22"/>
        <v>TT1_Data.zip</v>
      </c>
      <c r="F455" s="214" t="s">
        <v>15126</v>
      </c>
      <c r="G455" s="314">
        <v>41399</v>
      </c>
      <c r="H455" s="281">
        <f t="shared" si="23"/>
        <v>41399</v>
      </c>
      <c r="I455" s="315">
        <v>41501</v>
      </c>
      <c r="J455" s="211" t="s">
        <v>11788</v>
      </c>
      <c r="K455" s="24" t="s">
        <v>8639</v>
      </c>
      <c r="L455" s="211" t="s">
        <v>11787</v>
      </c>
      <c r="M455" s="211"/>
      <c r="N455" s="217">
        <v>41475</v>
      </c>
      <c r="O455" s="217">
        <v>41475</v>
      </c>
      <c r="R455" t="s">
        <v>1005</v>
      </c>
      <c r="V455">
        <v>190</v>
      </c>
      <c r="W455" t="s">
        <v>8428</v>
      </c>
      <c r="Y455" t="s">
        <v>11237</v>
      </c>
      <c r="Z455" t="s">
        <v>11283</v>
      </c>
      <c r="AA455" s="6" t="s">
        <v>15145</v>
      </c>
      <c r="AB455" t="s">
        <v>11272</v>
      </c>
      <c r="AC455">
        <v>2.5000000000000001E-2</v>
      </c>
      <c r="AD455" t="s">
        <v>8428</v>
      </c>
      <c r="AG455" s="330">
        <v>0.58333333333333337</v>
      </c>
      <c r="AH455" t="s">
        <v>1419</v>
      </c>
    </row>
    <row r="456" spans="1:34" x14ac:dyDescent="0.25">
      <c r="A456" s="211" t="s">
        <v>11582</v>
      </c>
      <c r="B456" s="6" t="s">
        <v>15141</v>
      </c>
      <c r="C456" s="276" t="str">
        <f t="shared" si="21"/>
        <v>READINGS_TT1_M2013-5_2013-8</v>
      </c>
      <c r="E456" s="303" t="str">
        <f t="shared" si="22"/>
        <v>TT1_Data.zip</v>
      </c>
      <c r="F456" s="214" t="s">
        <v>15126</v>
      </c>
      <c r="G456" s="314">
        <v>41399</v>
      </c>
      <c r="H456" s="281">
        <f t="shared" si="23"/>
        <v>41399</v>
      </c>
      <c r="I456" s="315">
        <v>41501</v>
      </c>
      <c r="J456" s="211" t="s">
        <v>11788</v>
      </c>
      <c r="K456" s="24" t="s">
        <v>8639</v>
      </c>
      <c r="L456" s="211" t="s">
        <v>11787</v>
      </c>
      <c r="M456" s="211"/>
      <c r="N456" s="217">
        <v>41475</v>
      </c>
      <c r="O456" s="217">
        <v>41475</v>
      </c>
      <c r="R456" t="s">
        <v>1005</v>
      </c>
      <c r="V456">
        <v>190</v>
      </c>
      <c r="W456" t="s">
        <v>8428</v>
      </c>
      <c r="Y456" t="s">
        <v>11237</v>
      </c>
      <c r="Z456" t="s">
        <v>11283</v>
      </c>
      <c r="AA456" s="6" t="s">
        <v>15145</v>
      </c>
      <c r="AB456" t="s">
        <v>11272</v>
      </c>
      <c r="AC456">
        <v>2.5000000000000001E-2</v>
      </c>
      <c r="AD456" t="s">
        <v>8428</v>
      </c>
      <c r="AG456" s="330">
        <v>0.75</v>
      </c>
      <c r="AH456" t="s">
        <v>1419</v>
      </c>
    </row>
    <row r="457" spans="1:34" x14ac:dyDescent="0.25">
      <c r="A457" s="211" t="s">
        <v>11582</v>
      </c>
      <c r="B457" s="6" t="s">
        <v>15141</v>
      </c>
      <c r="C457" s="276" t="str">
        <f t="shared" si="21"/>
        <v>READINGS_TT1_M2013-5_2013-8</v>
      </c>
      <c r="E457" s="303" t="str">
        <f t="shared" si="22"/>
        <v>TT1_Data.zip</v>
      </c>
      <c r="F457" s="214" t="s">
        <v>15126</v>
      </c>
      <c r="G457" s="314">
        <v>41399</v>
      </c>
      <c r="H457" s="281">
        <f t="shared" si="23"/>
        <v>41399</v>
      </c>
      <c r="I457" s="315">
        <v>41501</v>
      </c>
      <c r="J457" s="211" t="s">
        <v>11788</v>
      </c>
      <c r="K457" s="24" t="s">
        <v>8639</v>
      </c>
      <c r="L457" s="211" t="s">
        <v>11787</v>
      </c>
      <c r="M457" s="211"/>
      <c r="N457" s="217">
        <v>41475</v>
      </c>
      <c r="O457" s="217">
        <v>41475</v>
      </c>
      <c r="R457" t="s">
        <v>1005</v>
      </c>
      <c r="V457">
        <v>190</v>
      </c>
      <c r="W457" t="s">
        <v>8428</v>
      </c>
      <c r="Y457" t="s">
        <v>11237</v>
      </c>
      <c r="Z457" t="s">
        <v>11283</v>
      </c>
      <c r="AA457" s="6" t="s">
        <v>15145</v>
      </c>
      <c r="AB457" t="s">
        <v>11272</v>
      </c>
      <c r="AC457">
        <v>2.5000000000000001E-2</v>
      </c>
      <c r="AD457" t="s">
        <v>8428</v>
      </c>
      <c r="AG457" s="330">
        <v>0.91666666666666663</v>
      </c>
      <c r="AH457" t="s">
        <v>1419</v>
      </c>
    </row>
    <row r="458" spans="1:34" x14ac:dyDescent="0.25">
      <c r="A458" s="211" t="s">
        <v>11582</v>
      </c>
      <c r="B458" s="6" t="s">
        <v>15141</v>
      </c>
      <c r="C458" s="276" t="str">
        <f t="shared" si="21"/>
        <v>READINGS_TT1_M2013-5_2013-8</v>
      </c>
      <c r="E458" s="303" t="str">
        <f t="shared" si="22"/>
        <v>TT1_Data.zip</v>
      </c>
      <c r="F458" s="214" t="s">
        <v>15126</v>
      </c>
      <c r="G458" s="314">
        <v>41399</v>
      </c>
      <c r="H458" s="281">
        <f t="shared" si="23"/>
        <v>41399</v>
      </c>
      <c r="I458" s="315">
        <v>41501</v>
      </c>
      <c r="J458" s="211" t="s">
        <v>11788</v>
      </c>
      <c r="K458" s="24" t="s">
        <v>8639</v>
      </c>
      <c r="L458" s="211" t="s">
        <v>11787</v>
      </c>
      <c r="M458" s="211"/>
      <c r="N458" s="217">
        <v>41476</v>
      </c>
      <c r="O458" s="217">
        <v>41476</v>
      </c>
      <c r="R458" t="s">
        <v>1005</v>
      </c>
      <c r="V458">
        <v>190</v>
      </c>
      <c r="W458" t="s">
        <v>8428</v>
      </c>
      <c r="Y458" t="s">
        <v>11237</v>
      </c>
      <c r="Z458" t="s">
        <v>11283</v>
      </c>
      <c r="AA458" s="6" t="s">
        <v>15145</v>
      </c>
      <c r="AB458" t="s">
        <v>11272</v>
      </c>
      <c r="AC458">
        <v>2.5000000000000001E-2</v>
      </c>
      <c r="AD458" t="s">
        <v>8428</v>
      </c>
      <c r="AG458" s="330">
        <v>8.3333333333333329E-2</v>
      </c>
      <c r="AH458" t="s">
        <v>1419</v>
      </c>
    </row>
    <row r="459" spans="1:34" x14ac:dyDescent="0.25">
      <c r="A459" s="211" t="s">
        <v>11582</v>
      </c>
      <c r="B459" s="6" t="s">
        <v>15141</v>
      </c>
      <c r="C459" s="276" t="str">
        <f t="shared" si="21"/>
        <v>READINGS_TT1_M2013-5_2013-8</v>
      </c>
      <c r="E459" s="303" t="str">
        <f t="shared" si="22"/>
        <v>TT1_Data.zip</v>
      </c>
      <c r="F459" s="214" t="s">
        <v>15126</v>
      </c>
      <c r="G459" s="314">
        <v>41399</v>
      </c>
      <c r="H459" s="281">
        <f t="shared" si="23"/>
        <v>41399</v>
      </c>
      <c r="I459" s="315">
        <v>41501</v>
      </c>
      <c r="J459" s="211" t="s">
        <v>11788</v>
      </c>
      <c r="K459" s="24" t="s">
        <v>8639</v>
      </c>
      <c r="L459" s="211" t="s">
        <v>11787</v>
      </c>
      <c r="M459" s="211"/>
      <c r="N459" s="217">
        <v>41476</v>
      </c>
      <c r="O459" s="217">
        <v>41476</v>
      </c>
      <c r="R459" t="s">
        <v>1005</v>
      </c>
      <c r="V459">
        <v>191</v>
      </c>
      <c r="W459" t="s">
        <v>8428</v>
      </c>
      <c r="Y459" t="s">
        <v>11237</v>
      </c>
      <c r="Z459" t="s">
        <v>11283</v>
      </c>
      <c r="AA459" s="6" t="s">
        <v>15145</v>
      </c>
      <c r="AB459" t="s">
        <v>11272</v>
      </c>
      <c r="AC459">
        <v>2.5000000000000001E-2</v>
      </c>
      <c r="AD459" t="s">
        <v>8428</v>
      </c>
      <c r="AG459" s="330">
        <v>0.25</v>
      </c>
      <c r="AH459" t="s">
        <v>1419</v>
      </c>
    </row>
    <row r="460" spans="1:34" x14ac:dyDescent="0.25">
      <c r="A460" s="211" t="s">
        <v>11582</v>
      </c>
      <c r="B460" s="6" t="s">
        <v>15141</v>
      </c>
      <c r="C460" s="276" t="str">
        <f t="shared" si="21"/>
        <v>READINGS_TT1_M2013-5_2013-8</v>
      </c>
      <c r="E460" s="303" t="str">
        <f t="shared" si="22"/>
        <v>TT1_Data.zip</v>
      </c>
      <c r="F460" s="214" t="s">
        <v>15126</v>
      </c>
      <c r="G460" s="314">
        <v>41399</v>
      </c>
      <c r="H460" s="281">
        <f t="shared" si="23"/>
        <v>41399</v>
      </c>
      <c r="I460" s="315">
        <v>41501</v>
      </c>
      <c r="J460" s="211" t="s">
        <v>11788</v>
      </c>
      <c r="K460" s="24" t="s">
        <v>8639</v>
      </c>
      <c r="L460" s="211" t="s">
        <v>11787</v>
      </c>
      <c r="M460" s="211"/>
      <c r="N460" s="217">
        <v>41476</v>
      </c>
      <c r="O460" s="217">
        <v>41476</v>
      </c>
      <c r="R460" t="s">
        <v>1005</v>
      </c>
      <c r="V460">
        <v>193</v>
      </c>
      <c r="W460" t="s">
        <v>8428</v>
      </c>
      <c r="Y460" t="s">
        <v>11237</v>
      </c>
      <c r="Z460" t="s">
        <v>11283</v>
      </c>
      <c r="AA460" s="6" t="s">
        <v>15145</v>
      </c>
      <c r="AB460" t="s">
        <v>11272</v>
      </c>
      <c r="AC460">
        <v>2.5000000000000001E-2</v>
      </c>
      <c r="AD460" t="s">
        <v>8428</v>
      </c>
      <c r="AG460" s="330">
        <v>0.41666666666666669</v>
      </c>
      <c r="AH460" t="s">
        <v>1419</v>
      </c>
    </row>
    <row r="461" spans="1:34" x14ac:dyDescent="0.25">
      <c r="A461" s="211" t="s">
        <v>11582</v>
      </c>
      <c r="B461" s="6" t="s">
        <v>15141</v>
      </c>
      <c r="C461" s="276" t="str">
        <f t="shared" si="21"/>
        <v>READINGS_TT1_M2013-5_2013-8</v>
      </c>
      <c r="E461" s="303" t="str">
        <f t="shared" si="22"/>
        <v>TT1_Data.zip</v>
      </c>
      <c r="F461" s="214" t="s">
        <v>15126</v>
      </c>
      <c r="G461" s="314">
        <v>41399</v>
      </c>
      <c r="H461" s="281">
        <f t="shared" si="23"/>
        <v>41399</v>
      </c>
      <c r="I461" s="315">
        <v>41501</v>
      </c>
      <c r="J461" s="211" t="s">
        <v>11788</v>
      </c>
      <c r="K461" s="24" t="s">
        <v>8639</v>
      </c>
      <c r="L461" s="211" t="s">
        <v>11787</v>
      </c>
      <c r="M461" s="211"/>
      <c r="N461" s="217">
        <v>41476</v>
      </c>
      <c r="O461" s="217">
        <v>41476</v>
      </c>
      <c r="R461" t="s">
        <v>1005</v>
      </c>
      <c r="V461">
        <v>146</v>
      </c>
      <c r="W461" t="s">
        <v>8428</v>
      </c>
      <c r="Y461" t="s">
        <v>11237</v>
      </c>
      <c r="Z461" t="s">
        <v>11283</v>
      </c>
      <c r="AA461" s="6" t="s">
        <v>15145</v>
      </c>
      <c r="AB461" t="s">
        <v>11272</v>
      </c>
      <c r="AC461">
        <v>2.5000000000000001E-2</v>
      </c>
      <c r="AD461" t="s">
        <v>8428</v>
      </c>
      <c r="AG461" s="330">
        <v>0.58333333333333337</v>
      </c>
      <c r="AH461" t="s">
        <v>1419</v>
      </c>
    </row>
    <row r="462" spans="1:34" x14ac:dyDescent="0.25">
      <c r="A462" s="211" t="s">
        <v>11582</v>
      </c>
      <c r="B462" s="6" t="s">
        <v>15141</v>
      </c>
      <c r="C462" s="276" t="str">
        <f t="shared" si="21"/>
        <v>READINGS_TT1_M2013-5_2013-8</v>
      </c>
      <c r="E462" s="303" t="str">
        <f t="shared" si="22"/>
        <v>TT1_Data.zip</v>
      </c>
      <c r="F462" s="214" t="s">
        <v>15126</v>
      </c>
      <c r="G462" s="314">
        <v>41399</v>
      </c>
      <c r="H462" s="281">
        <f t="shared" si="23"/>
        <v>41399</v>
      </c>
      <c r="I462" s="315">
        <v>41501</v>
      </c>
      <c r="J462" s="211" t="s">
        <v>11788</v>
      </c>
      <c r="K462" s="24" t="s">
        <v>8639</v>
      </c>
      <c r="L462" s="211" t="s">
        <v>11787</v>
      </c>
      <c r="M462" s="211"/>
      <c r="N462" s="217">
        <v>41476</v>
      </c>
      <c r="O462" s="217">
        <v>41476</v>
      </c>
      <c r="R462" t="s">
        <v>1005</v>
      </c>
      <c r="V462">
        <v>150</v>
      </c>
      <c r="W462" t="s">
        <v>8428</v>
      </c>
      <c r="Y462" t="s">
        <v>11237</v>
      </c>
      <c r="Z462" t="s">
        <v>11283</v>
      </c>
      <c r="AA462" s="6" t="s">
        <v>15145</v>
      </c>
      <c r="AB462" t="s">
        <v>11272</v>
      </c>
      <c r="AC462">
        <v>2.5000000000000001E-2</v>
      </c>
      <c r="AD462" t="s">
        <v>8428</v>
      </c>
      <c r="AG462" s="330">
        <v>0.75</v>
      </c>
      <c r="AH462" t="s">
        <v>1419</v>
      </c>
    </row>
    <row r="463" spans="1:34" x14ac:dyDescent="0.25">
      <c r="A463" s="211" t="s">
        <v>11582</v>
      </c>
      <c r="B463" s="6" t="s">
        <v>15141</v>
      </c>
      <c r="C463" s="276" t="str">
        <f t="shared" si="21"/>
        <v>READINGS_TT1_M2013-5_2013-8</v>
      </c>
      <c r="E463" s="303" t="str">
        <f t="shared" si="22"/>
        <v>TT1_Data.zip</v>
      </c>
      <c r="F463" s="214" t="s">
        <v>15126</v>
      </c>
      <c r="G463" s="314">
        <v>41399</v>
      </c>
      <c r="H463" s="281">
        <f t="shared" si="23"/>
        <v>41399</v>
      </c>
      <c r="I463" s="315">
        <v>41501</v>
      </c>
      <c r="J463" s="211" t="s">
        <v>11788</v>
      </c>
      <c r="K463" s="24" t="s">
        <v>8639</v>
      </c>
      <c r="L463" s="211" t="s">
        <v>11787</v>
      </c>
      <c r="M463" s="211"/>
      <c r="N463" s="217">
        <v>41476</v>
      </c>
      <c r="O463" s="217">
        <v>41476</v>
      </c>
      <c r="R463" t="s">
        <v>1005</v>
      </c>
      <c r="V463">
        <v>156</v>
      </c>
      <c r="W463" t="s">
        <v>8428</v>
      </c>
      <c r="Y463" t="s">
        <v>11237</v>
      </c>
      <c r="Z463" t="s">
        <v>11283</v>
      </c>
      <c r="AA463" s="6" t="s">
        <v>15145</v>
      </c>
      <c r="AB463" t="s">
        <v>11272</v>
      </c>
      <c r="AC463">
        <v>2.5000000000000001E-2</v>
      </c>
      <c r="AD463" t="s">
        <v>8428</v>
      </c>
      <c r="AG463" s="330">
        <v>0.91666666666666663</v>
      </c>
      <c r="AH463" t="s">
        <v>1419</v>
      </c>
    </row>
    <row r="464" spans="1:34" x14ac:dyDescent="0.25">
      <c r="A464" s="211" t="s">
        <v>11582</v>
      </c>
      <c r="B464" s="6" t="s">
        <v>15141</v>
      </c>
      <c r="C464" s="276" t="str">
        <f t="shared" si="21"/>
        <v>READINGS_TT1_M2013-5_2013-8</v>
      </c>
      <c r="E464" s="303" t="str">
        <f t="shared" si="22"/>
        <v>TT1_Data.zip</v>
      </c>
      <c r="F464" s="214" t="s">
        <v>15126</v>
      </c>
      <c r="G464" s="314">
        <v>41399</v>
      </c>
      <c r="H464" s="281">
        <f t="shared" si="23"/>
        <v>41399</v>
      </c>
      <c r="I464" s="315">
        <v>41501</v>
      </c>
      <c r="J464" s="211" t="s">
        <v>11788</v>
      </c>
      <c r="K464" s="24" t="s">
        <v>8639</v>
      </c>
      <c r="L464" s="211" t="s">
        <v>11787</v>
      </c>
      <c r="M464" s="211"/>
      <c r="N464" s="217">
        <v>41477</v>
      </c>
      <c r="O464" s="217">
        <v>41477</v>
      </c>
      <c r="R464" t="s">
        <v>1005</v>
      </c>
      <c r="V464">
        <v>161</v>
      </c>
      <c r="W464" t="s">
        <v>8428</v>
      </c>
      <c r="Y464" t="s">
        <v>11237</v>
      </c>
      <c r="Z464" t="s">
        <v>11283</v>
      </c>
      <c r="AA464" s="6" t="s">
        <v>15145</v>
      </c>
      <c r="AB464" t="s">
        <v>11272</v>
      </c>
      <c r="AC464">
        <v>2.5000000000000001E-2</v>
      </c>
      <c r="AD464" t="s">
        <v>8428</v>
      </c>
      <c r="AG464" s="330">
        <v>8.3333333333333329E-2</v>
      </c>
      <c r="AH464" t="s">
        <v>1419</v>
      </c>
    </row>
    <row r="465" spans="1:34" x14ac:dyDescent="0.25">
      <c r="A465" s="211" t="s">
        <v>11582</v>
      </c>
      <c r="B465" s="6" t="s">
        <v>15141</v>
      </c>
      <c r="C465" s="276" t="str">
        <f t="shared" si="21"/>
        <v>READINGS_TT1_M2013-5_2013-8</v>
      </c>
      <c r="E465" s="303" t="str">
        <f t="shared" si="22"/>
        <v>TT1_Data.zip</v>
      </c>
      <c r="F465" s="214" t="s">
        <v>15126</v>
      </c>
      <c r="G465" s="314">
        <v>41399</v>
      </c>
      <c r="H465" s="281">
        <f t="shared" si="23"/>
        <v>41399</v>
      </c>
      <c r="I465" s="315">
        <v>41501</v>
      </c>
      <c r="J465" s="211" t="s">
        <v>11788</v>
      </c>
      <c r="K465" s="24" t="s">
        <v>8639</v>
      </c>
      <c r="L465" s="211" t="s">
        <v>11787</v>
      </c>
      <c r="M465" s="211"/>
      <c r="N465" s="217">
        <v>41477</v>
      </c>
      <c r="O465" s="217">
        <v>41477</v>
      </c>
      <c r="R465" t="s">
        <v>1005</v>
      </c>
      <c r="V465">
        <v>164</v>
      </c>
      <c r="W465" t="s">
        <v>8428</v>
      </c>
      <c r="Y465" t="s">
        <v>11237</v>
      </c>
      <c r="Z465" t="s">
        <v>11283</v>
      </c>
      <c r="AA465" s="6" t="s">
        <v>15145</v>
      </c>
      <c r="AB465" t="s">
        <v>11272</v>
      </c>
      <c r="AC465">
        <v>2.5000000000000001E-2</v>
      </c>
      <c r="AD465" t="s">
        <v>8428</v>
      </c>
      <c r="AG465" s="330">
        <v>0.25</v>
      </c>
      <c r="AH465" t="s">
        <v>1419</v>
      </c>
    </row>
    <row r="466" spans="1:34" x14ac:dyDescent="0.25">
      <c r="A466" s="211" t="s">
        <v>11582</v>
      </c>
      <c r="B466" s="6" t="s">
        <v>15141</v>
      </c>
      <c r="C466" s="276" t="str">
        <f t="shared" si="21"/>
        <v>READINGS_TT1_M2013-5_2013-8</v>
      </c>
      <c r="E466" s="303" t="str">
        <f t="shared" si="22"/>
        <v>TT1_Data.zip</v>
      </c>
      <c r="F466" s="214" t="s">
        <v>15126</v>
      </c>
      <c r="G466" s="314">
        <v>41399</v>
      </c>
      <c r="H466" s="281">
        <f t="shared" si="23"/>
        <v>41399</v>
      </c>
      <c r="I466" s="315">
        <v>41501</v>
      </c>
      <c r="J466" s="211" t="s">
        <v>11788</v>
      </c>
      <c r="K466" s="24" t="s">
        <v>8639</v>
      </c>
      <c r="L466" s="211" t="s">
        <v>11787</v>
      </c>
      <c r="M466" s="211"/>
      <c r="N466" s="217">
        <v>41477</v>
      </c>
      <c r="O466" s="217">
        <v>41477</v>
      </c>
      <c r="R466" t="s">
        <v>1005</v>
      </c>
      <c r="V466">
        <v>168</v>
      </c>
      <c r="W466" t="s">
        <v>8428</v>
      </c>
      <c r="Y466" t="s">
        <v>11237</v>
      </c>
      <c r="Z466" t="s">
        <v>11283</v>
      </c>
      <c r="AA466" s="6" t="s">
        <v>15145</v>
      </c>
      <c r="AB466" t="s">
        <v>11272</v>
      </c>
      <c r="AC466">
        <v>2.5000000000000001E-2</v>
      </c>
      <c r="AD466" t="s">
        <v>8428</v>
      </c>
      <c r="AG466" s="330">
        <v>0.41666666666666669</v>
      </c>
      <c r="AH466" t="s">
        <v>1419</v>
      </c>
    </row>
    <row r="467" spans="1:34" x14ac:dyDescent="0.25">
      <c r="A467" s="211" t="s">
        <v>11582</v>
      </c>
      <c r="B467" s="6" t="s">
        <v>15141</v>
      </c>
      <c r="C467" s="276" t="str">
        <f t="shared" si="21"/>
        <v>READINGS_TT1_M2013-5_2013-8</v>
      </c>
      <c r="E467" s="303" t="str">
        <f t="shared" si="22"/>
        <v>TT1_Data.zip</v>
      </c>
      <c r="F467" s="214" t="s">
        <v>15126</v>
      </c>
      <c r="G467" s="314">
        <v>41399</v>
      </c>
      <c r="H467" s="281">
        <f t="shared" si="23"/>
        <v>41399</v>
      </c>
      <c r="I467" s="315">
        <v>41501</v>
      </c>
      <c r="J467" s="211" t="s">
        <v>11788</v>
      </c>
      <c r="K467" s="24" t="s">
        <v>8639</v>
      </c>
      <c r="L467" s="211" t="s">
        <v>11787</v>
      </c>
      <c r="M467" s="211"/>
      <c r="N467" s="217">
        <v>41477</v>
      </c>
      <c r="O467" s="217">
        <v>41477</v>
      </c>
      <c r="R467" t="s">
        <v>1005</v>
      </c>
      <c r="V467">
        <v>171</v>
      </c>
      <c r="W467" t="s">
        <v>8428</v>
      </c>
      <c r="Y467" t="s">
        <v>11237</v>
      </c>
      <c r="Z467" t="s">
        <v>11283</v>
      </c>
      <c r="AA467" s="6" t="s">
        <v>15145</v>
      </c>
      <c r="AB467" t="s">
        <v>11272</v>
      </c>
      <c r="AC467">
        <v>2.5000000000000001E-2</v>
      </c>
      <c r="AD467" t="s">
        <v>8428</v>
      </c>
      <c r="AG467" s="330">
        <v>0.58333333333333337</v>
      </c>
      <c r="AH467" t="s">
        <v>1419</v>
      </c>
    </row>
    <row r="468" spans="1:34" x14ac:dyDescent="0.25">
      <c r="A468" s="211" t="s">
        <v>11582</v>
      </c>
      <c r="B468" s="6" t="s">
        <v>15141</v>
      </c>
      <c r="C468" s="276" t="str">
        <f t="shared" si="21"/>
        <v>READINGS_TT1_M2013-5_2013-8</v>
      </c>
      <c r="E468" s="303" t="str">
        <f t="shared" si="22"/>
        <v>TT1_Data.zip</v>
      </c>
      <c r="F468" s="214" t="s">
        <v>15126</v>
      </c>
      <c r="G468" s="314">
        <v>41399</v>
      </c>
      <c r="H468" s="281">
        <f t="shared" si="23"/>
        <v>41399</v>
      </c>
      <c r="I468" s="315">
        <v>41501</v>
      </c>
      <c r="J468" s="211" t="s">
        <v>11788</v>
      </c>
      <c r="K468" s="24" t="s">
        <v>8639</v>
      </c>
      <c r="L468" s="211" t="s">
        <v>11787</v>
      </c>
      <c r="M468" s="211"/>
      <c r="N468" s="217">
        <v>41477</v>
      </c>
      <c r="O468" s="217">
        <v>41477</v>
      </c>
      <c r="R468" t="s">
        <v>1005</v>
      </c>
      <c r="V468">
        <v>173</v>
      </c>
      <c r="W468" t="s">
        <v>8428</v>
      </c>
      <c r="Y468" t="s">
        <v>11237</v>
      </c>
      <c r="Z468" t="s">
        <v>11283</v>
      </c>
      <c r="AA468" s="6" t="s">
        <v>15145</v>
      </c>
      <c r="AB468" t="s">
        <v>11272</v>
      </c>
      <c r="AC468">
        <v>2.5000000000000001E-2</v>
      </c>
      <c r="AD468" t="s">
        <v>8428</v>
      </c>
      <c r="AG468" s="330">
        <v>0.75</v>
      </c>
      <c r="AH468" t="s">
        <v>1419</v>
      </c>
    </row>
    <row r="469" spans="1:34" x14ac:dyDescent="0.25">
      <c r="A469" s="211" t="s">
        <v>11582</v>
      </c>
      <c r="B469" s="6" t="s">
        <v>15141</v>
      </c>
      <c r="C469" s="276" t="str">
        <f t="shared" ref="C469:C532" si="24">"READINGS_"&amp;B469&amp;"_M"&amp;YEAR(H469)&amp;"-"&amp;MONTH(H469)&amp;"_"&amp;YEAR(I469)&amp;"-"&amp;MONTH(I469)</f>
        <v>READINGS_TT1_M2013-5_2013-8</v>
      </c>
      <c r="E469" s="303" t="str">
        <f t="shared" ref="E469:E532" si="25">B469&amp;"_Data.zip"</f>
        <v>TT1_Data.zip</v>
      </c>
      <c r="F469" s="214" t="s">
        <v>15126</v>
      </c>
      <c r="G469" s="314">
        <v>41399</v>
      </c>
      <c r="H469" s="281">
        <f t="shared" si="23"/>
        <v>41399</v>
      </c>
      <c r="I469" s="315">
        <v>41501</v>
      </c>
      <c r="J469" s="211" t="s">
        <v>11788</v>
      </c>
      <c r="K469" s="24" t="s">
        <v>8639</v>
      </c>
      <c r="L469" s="211" t="s">
        <v>11787</v>
      </c>
      <c r="M469" s="211"/>
      <c r="N469" s="217">
        <v>41477</v>
      </c>
      <c r="O469" s="217">
        <v>41477</v>
      </c>
      <c r="R469" t="s">
        <v>1005</v>
      </c>
      <c r="V469">
        <v>176</v>
      </c>
      <c r="W469" t="s">
        <v>8428</v>
      </c>
      <c r="Y469" t="s">
        <v>11237</v>
      </c>
      <c r="Z469" t="s">
        <v>11283</v>
      </c>
      <c r="AA469" s="6" t="s">
        <v>15145</v>
      </c>
      <c r="AB469" t="s">
        <v>11272</v>
      </c>
      <c r="AC469">
        <v>2.5000000000000001E-2</v>
      </c>
      <c r="AD469" t="s">
        <v>8428</v>
      </c>
      <c r="AG469" s="330">
        <v>0.91666666666666663</v>
      </c>
      <c r="AH469" t="s">
        <v>1419</v>
      </c>
    </row>
    <row r="470" spans="1:34" x14ac:dyDescent="0.25">
      <c r="A470" s="211" t="s">
        <v>11582</v>
      </c>
      <c r="B470" s="6" t="s">
        <v>15141</v>
      </c>
      <c r="C470" s="276" t="str">
        <f t="shared" si="24"/>
        <v>READINGS_TT1_M2013-5_2013-8</v>
      </c>
      <c r="E470" s="303" t="str">
        <f t="shared" si="25"/>
        <v>TT1_Data.zip</v>
      </c>
      <c r="F470" s="214" t="s">
        <v>15126</v>
      </c>
      <c r="G470" s="314">
        <v>41399</v>
      </c>
      <c r="H470" s="281">
        <f t="shared" si="23"/>
        <v>41399</v>
      </c>
      <c r="I470" s="315">
        <v>41501</v>
      </c>
      <c r="J470" s="211" t="s">
        <v>11788</v>
      </c>
      <c r="K470" s="24" t="s">
        <v>8639</v>
      </c>
      <c r="L470" s="211" t="s">
        <v>11787</v>
      </c>
      <c r="M470" s="211"/>
      <c r="N470" s="217">
        <v>41478</v>
      </c>
      <c r="O470" s="217">
        <v>41478</v>
      </c>
      <c r="R470" t="s">
        <v>1005</v>
      </c>
      <c r="V470">
        <v>150</v>
      </c>
      <c r="W470" t="s">
        <v>8428</v>
      </c>
      <c r="Y470" t="s">
        <v>11237</v>
      </c>
      <c r="Z470" t="s">
        <v>11283</v>
      </c>
      <c r="AA470" s="6" t="s">
        <v>15145</v>
      </c>
      <c r="AB470" t="s">
        <v>11272</v>
      </c>
      <c r="AC470">
        <v>2.5000000000000001E-2</v>
      </c>
      <c r="AD470" t="s">
        <v>8428</v>
      </c>
      <c r="AG470" s="330">
        <v>8.3333333333333329E-2</v>
      </c>
      <c r="AH470" t="s">
        <v>1419</v>
      </c>
    </row>
    <row r="471" spans="1:34" x14ac:dyDescent="0.25">
      <c r="A471" s="211" t="s">
        <v>11582</v>
      </c>
      <c r="B471" s="6" t="s">
        <v>15141</v>
      </c>
      <c r="C471" s="276" t="str">
        <f t="shared" si="24"/>
        <v>READINGS_TT1_M2013-5_2013-8</v>
      </c>
      <c r="E471" s="303" t="str">
        <f t="shared" si="25"/>
        <v>TT1_Data.zip</v>
      </c>
      <c r="F471" s="214" t="s">
        <v>15126</v>
      </c>
      <c r="G471" s="314">
        <v>41399</v>
      </c>
      <c r="H471" s="281">
        <f t="shared" si="23"/>
        <v>41399</v>
      </c>
      <c r="I471" s="315">
        <v>41501</v>
      </c>
      <c r="J471" s="211" t="s">
        <v>11788</v>
      </c>
      <c r="K471" s="24" t="s">
        <v>8639</v>
      </c>
      <c r="L471" s="211" t="s">
        <v>11787</v>
      </c>
      <c r="M471" s="211"/>
      <c r="N471" s="217">
        <v>41478</v>
      </c>
      <c r="O471" s="217">
        <v>41478</v>
      </c>
      <c r="R471" t="s">
        <v>1005</v>
      </c>
      <c r="V471">
        <v>118</v>
      </c>
      <c r="W471" t="s">
        <v>8428</v>
      </c>
      <c r="Y471" t="s">
        <v>11237</v>
      </c>
      <c r="Z471" t="s">
        <v>11283</v>
      </c>
      <c r="AA471" s="6" t="s">
        <v>15145</v>
      </c>
      <c r="AB471" t="s">
        <v>11272</v>
      </c>
      <c r="AC471">
        <v>2.5000000000000001E-2</v>
      </c>
      <c r="AD471" t="s">
        <v>8428</v>
      </c>
      <c r="AG471" s="330">
        <v>0.25</v>
      </c>
      <c r="AH471" t="s">
        <v>1419</v>
      </c>
    </row>
    <row r="472" spans="1:34" x14ac:dyDescent="0.25">
      <c r="A472" s="211" t="s">
        <v>11582</v>
      </c>
      <c r="B472" s="6" t="s">
        <v>15141</v>
      </c>
      <c r="C472" s="276" t="str">
        <f t="shared" si="24"/>
        <v>READINGS_TT1_M2013-5_2013-8</v>
      </c>
      <c r="E472" s="303" t="str">
        <f t="shared" si="25"/>
        <v>TT1_Data.zip</v>
      </c>
      <c r="F472" s="214" t="s">
        <v>15126</v>
      </c>
      <c r="G472" s="314">
        <v>41399</v>
      </c>
      <c r="H472" s="281">
        <f t="shared" si="23"/>
        <v>41399</v>
      </c>
      <c r="I472" s="315">
        <v>41501</v>
      </c>
      <c r="J472" s="211" t="s">
        <v>11788</v>
      </c>
      <c r="K472" s="24" t="s">
        <v>8639</v>
      </c>
      <c r="L472" s="211" t="s">
        <v>11787</v>
      </c>
      <c r="M472" s="211"/>
      <c r="N472" s="217">
        <v>41478</v>
      </c>
      <c r="O472" s="217">
        <v>41478</v>
      </c>
      <c r="R472" t="s">
        <v>1005</v>
      </c>
      <c r="V472">
        <v>112</v>
      </c>
      <c r="W472" t="s">
        <v>8428</v>
      </c>
      <c r="Y472" t="s">
        <v>11237</v>
      </c>
      <c r="Z472" t="s">
        <v>11283</v>
      </c>
      <c r="AA472" s="6" t="s">
        <v>15145</v>
      </c>
      <c r="AB472" t="s">
        <v>11272</v>
      </c>
      <c r="AC472">
        <v>2.5000000000000001E-2</v>
      </c>
      <c r="AD472" t="s">
        <v>8428</v>
      </c>
      <c r="AG472" s="330">
        <v>0.41666666666666669</v>
      </c>
      <c r="AH472" t="s">
        <v>1419</v>
      </c>
    </row>
    <row r="473" spans="1:34" x14ac:dyDescent="0.25">
      <c r="A473" s="211" t="s">
        <v>11582</v>
      </c>
      <c r="B473" s="6" t="s">
        <v>15141</v>
      </c>
      <c r="C473" s="276" t="str">
        <f t="shared" si="24"/>
        <v>READINGS_TT1_M2013-5_2013-8</v>
      </c>
      <c r="E473" s="303" t="str">
        <f t="shared" si="25"/>
        <v>TT1_Data.zip</v>
      </c>
      <c r="F473" s="214" t="s">
        <v>15126</v>
      </c>
      <c r="G473" s="314">
        <v>41399</v>
      </c>
      <c r="H473" s="281">
        <f t="shared" si="23"/>
        <v>41399</v>
      </c>
      <c r="I473" s="315">
        <v>41501</v>
      </c>
      <c r="J473" s="211" t="s">
        <v>11788</v>
      </c>
      <c r="K473" s="24" t="s">
        <v>8639</v>
      </c>
      <c r="L473" s="211" t="s">
        <v>11787</v>
      </c>
      <c r="M473" s="211"/>
      <c r="N473" s="217">
        <v>41478</v>
      </c>
      <c r="O473" s="217">
        <v>41478</v>
      </c>
      <c r="R473" t="s">
        <v>1005</v>
      </c>
      <c r="V473">
        <v>114</v>
      </c>
      <c r="W473" t="s">
        <v>8428</v>
      </c>
      <c r="Y473" t="s">
        <v>11237</v>
      </c>
      <c r="Z473" t="s">
        <v>11283</v>
      </c>
      <c r="AA473" s="6" t="s">
        <v>15145</v>
      </c>
      <c r="AB473" t="s">
        <v>11272</v>
      </c>
      <c r="AC473">
        <v>2.5000000000000001E-2</v>
      </c>
      <c r="AD473" t="s">
        <v>8428</v>
      </c>
      <c r="AG473" s="330">
        <v>0.58333333333333337</v>
      </c>
      <c r="AH473" t="s">
        <v>1419</v>
      </c>
    </row>
    <row r="474" spans="1:34" x14ac:dyDescent="0.25">
      <c r="A474" s="211" t="s">
        <v>11582</v>
      </c>
      <c r="B474" s="6" t="s">
        <v>15141</v>
      </c>
      <c r="C474" s="276" t="str">
        <f t="shared" si="24"/>
        <v>READINGS_TT1_M2013-5_2013-8</v>
      </c>
      <c r="E474" s="303" t="str">
        <f t="shared" si="25"/>
        <v>TT1_Data.zip</v>
      </c>
      <c r="F474" s="214" t="s">
        <v>15126</v>
      </c>
      <c r="G474" s="314">
        <v>41399</v>
      </c>
      <c r="H474" s="281">
        <f t="shared" si="23"/>
        <v>41399</v>
      </c>
      <c r="I474" s="315">
        <v>41501</v>
      </c>
      <c r="J474" s="211" t="s">
        <v>11788</v>
      </c>
      <c r="K474" s="24" t="s">
        <v>8639</v>
      </c>
      <c r="L474" s="211" t="s">
        <v>11787</v>
      </c>
      <c r="M474" s="211"/>
      <c r="N474" s="217">
        <v>41478</v>
      </c>
      <c r="O474" s="217">
        <v>41478</v>
      </c>
      <c r="R474" t="s">
        <v>1005</v>
      </c>
      <c r="V474">
        <v>124</v>
      </c>
      <c r="W474" t="s">
        <v>8428</v>
      </c>
      <c r="Y474" t="s">
        <v>11237</v>
      </c>
      <c r="Z474" t="s">
        <v>11283</v>
      </c>
      <c r="AA474" s="6" t="s">
        <v>15145</v>
      </c>
      <c r="AB474" t="s">
        <v>11272</v>
      </c>
      <c r="AC474">
        <v>2.5000000000000001E-2</v>
      </c>
      <c r="AD474" t="s">
        <v>8428</v>
      </c>
      <c r="AG474" s="330">
        <v>0.75</v>
      </c>
      <c r="AH474" t="s">
        <v>1419</v>
      </c>
    </row>
    <row r="475" spans="1:34" x14ac:dyDescent="0.25">
      <c r="A475" s="211" t="s">
        <v>11582</v>
      </c>
      <c r="B475" s="6" t="s">
        <v>15141</v>
      </c>
      <c r="C475" s="276" t="str">
        <f t="shared" si="24"/>
        <v>READINGS_TT1_M2013-5_2013-8</v>
      </c>
      <c r="E475" s="303" t="str">
        <f t="shared" si="25"/>
        <v>TT1_Data.zip</v>
      </c>
      <c r="F475" s="214" t="s">
        <v>15126</v>
      </c>
      <c r="G475" s="314">
        <v>41399</v>
      </c>
      <c r="H475" s="281">
        <f t="shared" si="23"/>
        <v>41399</v>
      </c>
      <c r="I475" s="315">
        <v>41501</v>
      </c>
      <c r="J475" s="211" t="s">
        <v>11788</v>
      </c>
      <c r="K475" s="24" t="s">
        <v>8639</v>
      </c>
      <c r="L475" s="211" t="s">
        <v>11787</v>
      </c>
      <c r="M475" s="211"/>
      <c r="N475" s="217">
        <v>41478</v>
      </c>
      <c r="O475" s="217">
        <v>41478</v>
      </c>
      <c r="R475" t="s">
        <v>1005</v>
      </c>
      <c r="V475">
        <v>133</v>
      </c>
      <c r="W475" t="s">
        <v>8428</v>
      </c>
      <c r="Y475" t="s">
        <v>11237</v>
      </c>
      <c r="Z475" t="s">
        <v>11283</v>
      </c>
      <c r="AA475" s="6" t="s">
        <v>15145</v>
      </c>
      <c r="AB475" t="s">
        <v>11272</v>
      </c>
      <c r="AC475">
        <v>2.5000000000000001E-2</v>
      </c>
      <c r="AD475" t="s">
        <v>8428</v>
      </c>
      <c r="AG475" s="330">
        <v>0.91666666666666663</v>
      </c>
      <c r="AH475" t="s">
        <v>1419</v>
      </c>
    </row>
    <row r="476" spans="1:34" x14ac:dyDescent="0.25">
      <c r="A476" s="211" t="s">
        <v>11582</v>
      </c>
      <c r="B476" s="6" t="s">
        <v>15141</v>
      </c>
      <c r="C476" s="276" t="str">
        <f t="shared" si="24"/>
        <v>READINGS_TT1_M2013-5_2013-8</v>
      </c>
      <c r="E476" s="303" t="str">
        <f t="shared" si="25"/>
        <v>TT1_Data.zip</v>
      </c>
      <c r="F476" s="214" t="s">
        <v>15126</v>
      </c>
      <c r="G476" s="314">
        <v>41399</v>
      </c>
      <c r="H476" s="281">
        <f t="shared" si="23"/>
        <v>41399</v>
      </c>
      <c r="I476" s="315">
        <v>41501</v>
      </c>
      <c r="J476" s="211" t="s">
        <v>11788</v>
      </c>
      <c r="K476" s="24" t="s">
        <v>8639</v>
      </c>
      <c r="L476" s="211" t="s">
        <v>11787</v>
      </c>
      <c r="M476" s="211"/>
      <c r="N476" s="217">
        <v>41479</v>
      </c>
      <c r="O476" s="217">
        <v>41479</v>
      </c>
      <c r="R476" t="s">
        <v>1005</v>
      </c>
      <c r="V476">
        <v>142</v>
      </c>
      <c r="W476" t="s">
        <v>8428</v>
      </c>
      <c r="Y476" t="s">
        <v>11237</v>
      </c>
      <c r="Z476" t="s">
        <v>11283</v>
      </c>
      <c r="AA476" s="6" t="s">
        <v>15145</v>
      </c>
      <c r="AB476" t="s">
        <v>11272</v>
      </c>
      <c r="AC476">
        <v>2.5000000000000001E-2</v>
      </c>
      <c r="AD476" t="s">
        <v>8428</v>
      </c>
      <c r="AG476" s="330">
        <v>8.3333333333333329E-2</v>
      </c>
      <c r="AH476" t="s">
        <v>1419</v>
      </c>
    </row>
    <row r="477" spans="1:34" x14ac:dyDescent="0.25">
      <c r="A477" s="211" t="s">
        <v>11582</v>
      </c>
      <c r="B477" s="6" t="s">
        <v>15141</v>
      </c>
      <c r="C477" s="276" t="str">
        <f t="shared" si="24"/>
        <v>READINGS_TT1_M2013-5_2013-8</v>
      </c>
      <c r="E477" s="303" t="str">
        <f t="shared" si="25"/>
        <v>TT1_Data.zip</v>
      </c>
      <c r="F477" s="214" t="s">
        <v>15126</v>
      </c>
      <c r="G477" s="314">
        <v>41399</v>
      </c>
      <c r="H477" s="281">
        <f t="shared" si="23"/>
        <v>41399</v>
      </c>
      <c r="I477" s="315">
        <v>41501</v>
      </c>
      <c r="J477" s="211" t="s">
        <v>11788</v>
      </c>
      <c r="K477" s="24" t="s">
        <v>8639</v>
      </c>
      <c r="L477" s="211" t="s">
        <v>11787</v>
      </c>
      <c r="M477" s="211"/>
      <c r="N477" s="217">
        <v>41479</v>
      </c>
      <c r="O477" s="217">
        <v>41479</v>
      </c>
      <c r="R477" t="s">
        <v>1005</v>
      </c>
      <c r="V477">
        <v>149</v>
      </c>
      <c r="W477" t="s">
        <v>8428</v>
      </c>
      <c r="Y477" t="s">
        <v>11237</v>
      </c>
      <c r="Z477" t="s">
        <v>11283</v>
      </c>
      <c r="AA477" s="6" t="s">
        <v>15145</v>
      </c>
      <c r="AB477" t="s">
        <v>11272</v>
      </c>
      <c r="AC477">
        <v>2.5000000000000001E-2</v>
      </c>
      <c r="AD477" t="s">
        <v>8428</v>
      </c>
      <c r="AG477" s="330">
        <v>0.25</v>
      </c>
      <c r="AH477" t="s">
        <v>1419</v>
      </c>
    </row>
    <row r="478" spans="1:34" x14ac:dyDescent="0.25">
      <c r="A478" s="211" t="s">
        <v>11582</v>
      </c>
      <c r="B478" s="6" t="s">
        <v>15141</v>
      </c>
      <c r="C478" s="276" t="str">
        <f t="shared" si="24"/>
        <v>READINGS_TT1_M2013-5_2013-8</v>
      </c>
      <c r="E478" s="303" t="str">
        <f t="shared" si="25"/>
        <v>TT1_Data.zip</v>
      </c>
      <c r="F478" s="214" t="s">
        <v>15126</v>
      </c>
      <c r="G478" s="314">
        <v>41399</v>
      </c>
      <c r="H478" s="281">
        <f t="shared" si="23"/>
        <v>41399</v>
      </c>
      <c r="I478" s="315">
        <v>41501</v>
      </c>
      <c r="J478" s="211" t="s">
        <v>11788</v>
      </c>
      <c r="K478" s="24" t="s">
        <v>8639</v>
      </c>
      <c r="L478" s="211" t="s">
        <v>11787</v>
      </c>
      <c r="M478" s="211"/>
      <c r="N478" s="217">
        <v>41479</v>
      </c>
      <c r="O478" s="217">
        <v>41479</v>
      </c>
      <c r="R478" t="s">
        <v>1005</v>
      </c>
      <c r="V478">
        <v>155</v>
      </c>
      <c r="W478" t="s">
        <v>8428</v>
      </c>
      <c r="Y478" t="s">
        <v>11237</v>
      </c>
      <c r="Z478" t="s">
        <v>11283</v>
      </c>
      <c r="AA478" s="6" t="s">
        <v>15145</v>
      </c>
      <c r="AB478" t="s">
        <v>11272</v>
      </c>
      <c r="AC478">
        <v>2.5000000000000001E-2</v>
      </c>
      <c r="AD478" t="s">
        <v>8428</v>
      </c>
      <c r="AG478" s="330">
        <v>0.41666666666666669</v>
      </c>
      <c r="AH478" t="s">
        <v>1419</v>
      </c>
    </row>
    <row r="479" spans="1:34" x14ac:dyDescent="0.25">
      <c r="A479" s="211" t="s">
        <v>11582</v>
      </c>
      <c r="B479" s="6" t="s">
        <v>15141</v>
      </c>
      <c r="C479" s="276" t="str">
        <f t="shared" si="24"/>
        <v>READINGS_TT1_M2013-5_2013-8</v>
      </c>
      <c r="E479" s="303" t="str">
        <f t="shared" si="25"/>
        <v>TT1_Data.zip</v>
      </c>
      <c r="F479" s="214" t="s">
        <v>15126</v>
      </c>
      <c r="G479" s="314">
        <v>41399</v>
      </c>
      <c r="H479" s="281">
        <f t="shared" si="23"/>
        <v>41399</v>
      </c>
      <c r="I479" s="315">
        <v>41501</v>
      </c>
      <c r="J479" s="211" t="s">
        <v>11788</v>
      </c>
      <c r="K479" s="24" t="s">
        <v>8639</v>
      </c>
      <c r="L479" s="211" t="s">
        <v>11787</v>
      </c>
      <c r="M479" s="211"/>
      <c r="N479" s="217">
        <v>41479</v>
      </c>
      <c r="O479" s="217">
        <v>41479</v>
      </c>
      <c r="R479" t="s">
        <v>1005</v>
      </c>
      <c r="V479">
        <v>159</v>
      </c>
      <c r="W479" t="s">
        <v>8428</v>
      </c>
      <c r="Y479" t="s">
        <v>11237</v>
      </c>
      <c r="Z479" t="s">
        <v>11283</v>
      </c>
      <c r="AA479" s="6" t="s">
        <v>15145</v>
      </c>
      <c r="AB479" t="s">
        <v>11272</v>
      </c>
      <c r="AC479">
        <v>2.5000000000000001E-2</v>
      </c>
      <c r="AD479" t="s">
        <v>8428</v>
      </c>
      <c r="AG479" s="330">
        <v>0.58333333333333337</v>
      </c>
      <c r="AH479" t="s">
        <v>1419</v>
      </c>
    </row>
    <row r="480" spans="1:34" x14ac:dyDescent="0.25">
      <c r="A480" s="211" t="s">
        <v>11582</v>
      </c>
      <c r="B480" s="6" t="s">
        <v>15141</v>
      </c>
      <c r="C480" s="276" t="str">
        <f t="shared" si="24"/>
        <v>READINGS_TT1_M2013-5_2013-8</v>
      </c>
      <c r="E480" s="303" t="str">
        <f t="shared" si="25"/>
        <v>TT1_Data.zip</v>
      </c>
      <c r="F480" s="214" t="s">
        <v>15126</v>
      </c>
      <c r="G480" s="314">
        <v>41399</v>
      </c>
      <c r="H480" s="281">
        <f t="shared" si="23"/>
        <v>41399</v>
      </c>
      <c r="I480" s="315">
        <v>41501</v>
      </c>
      <c r="J480" s="211" t="s">
        <v>11788</v>
      </c>
      <c r="K480" s="24" t="s">
        <v>8639</v>
      </c>
      <c r="L480" s="211" t="s">
        <v>11787</v>
      </c>
      <c r="M480" s="211"/>
      <c r="N480" s="217">
        <v>41479</v>
      </c>
      <c r="O480" s="217">
        <v>41479</v>
      </c>
      <c r="R480" t="s">
        <v>1005</v>
      </c>
      <c r="V480">
        <v>162</v>
      </c>
      <c r="W480" t="s">
        <v>8428</v>
      </c>
      <c r="Y480" t="s">
        <v>11237</v>
      </c>
      <c r="Z480" t="s">
        <v>11283</v>
      </c>
      <c r="AA480" s="6" t="s">
        <v>15145</v>
      </c>
      <c r="AB480" t="s">
        <v>11272</v>
      </c>
      <c r="AC480">
        <v>2.5000000000000001E-2</v>
      </c>
      <c r="AD480" t="s">
        <v>8428</v>
      </c>
      <c r="AG480" s="330">
        <v>0.75</v>
      </c>
      <c r="AH480" t="s">
        <v>1419</v>
      </c>
    </row>
    <row r="481" spans="1:34" x14ac:dyDescent="0.25">
      <c r="A481" s="211" t="s">
        <v>11582</v>
      </c>
      <c r="B481" s="6" t="s">
        <v>15141</v>
      </c>
      <c r="C481" s="276" t="str">
        <f t="shared" si="24"/>
        <v>READINGS_TT1_M2013-5_2013-8</v>
      </c>
      <c r="E481" s="303" t="str">
        <f t="shared" si="25"/>
        <v>TT1_Data.zip</v>
      </c>
      <c r="F481" s="214" t="s">
        <v>15126</v>
      </c>
      <c r="G481" s="314">
        <v>41399</v>
      </c>
      <c r="H481" s="281">
        <f t="shared" si="23"/>
        <v>41399</v>
      </c>
      <c r="I481" s="315">
        <v>41501</v>
      </c>
      <c r="J481" s="211" t="s">
        <v>11788</v>
      </c>
      <c r="K481" s="24" t="s">
        <v>8639</v>
      </c>
      <c r="L481" s="211" t="s">
        <v>11787</v>
      </c>
      <c r="M481" s="211"/>
      <c r="N481" s="217">
        <v>41479</v>
      </c>
      <c r="O481" s="217">
        <v>41479</v>
      </c>
      <c r="R481" t="s">
        <v>1005</v>
      </c>
      <c r="V481">
        <v>165</v>
      </c>
      <c r="W481" t="s">
        <v>8428</v>
      </c>
      <c r="Y481" t="s">
        <v>11237</v>
      </c>
      <c r="Z481" t="s">
        <v>11283</v>
      </c>
      <c r="AA481" s="6" t="s">
        <v>15145</v>
      </c>
      <c r="AB481" t="s">
        <v>11272</v>
      </c>
      <c r="AC481">
        <v>2.5000000000000001E-2</v>
      </c>
      <c r="AD481" t="s">
        <v>8428</v>
      </c>
      <c r="AG481" s="330">
        <v>0.91666666666666663</v>
      </c>
      <c r="AH481" t="s">
        <v>1419</v>
      </c>
    </row>
    <row r="482" spans="1:34" x14ac:dyDescent="0.25">
      <c r="A482" s="211" t="s">
        <v>11582</v>
      </c>
      <c r="B482" s="6" t="s">
        <v>15141</v>
      </c>
      <c r="C482" s="276" t="str">
        <f t="shared" si="24"/>
        <v>READINGS_TT1_M2013-5_2013-8</v>
      </c>
      <c r="E482" s="303" t="str">
        <f t="shared" si="25"/>
        <v>TT1_Data.zip</v>
      </c>
      <c r="F482" s="214" t="s">
        <v>15126</v>
      </c>
      <c r="G482" s="314">
        <v>41399</v>
      </c>
      <c r="H482" s="281">
        <f t="shared" si="23"/>
        <v>41399</v>
      </c>
      <c r="I482" s="315">
        <v>41501</v>
      </c>
      <c r="J482" s="211" t="s">
        <v>11788</v>
      </c>
      <c r="K482" s="24" t="s">
        <v>8639</v>
      </c>
      <c r="L482" s="211" t="s">
        <v>11787</v>
      </c>
      <c r="M482" s="211"/>
      <c r="N482" s="217">
        <v>41480</v>
      </c>
      <c r="O482" s="217">
        <v>41480</v>
      </c>
      <c r="R482" t="s">
        <v>1005</v>
      </c>
      <c r="V482">
        <v>169</v>
      </c>
      <c r="W482" t="s">
        <v>8428</v>
      </c>
      <c r="Y482" t="s">
        <v>11237</v>
      </c>
      <c r="Z482" t="s">
        <v>11283</v>
      </c>
      <c r="AA482" s="6" t="s">
        <v>15145</v>
      </c>
      <c r="AB482" t="s">
        <v>11272</v>
      </c>
      <c r="AC482">
        <v>2.5000000000000001E-2</v>
      </c>
      <c r="AD482" t="s">
        <v>8428</v>
      </c>
      <c r="AG482" s="330">
        <v>8.3333333333333329E-2</v>
      </c>
      <c r="AH482" t="s">
        <v>1419</v>
      </c>
    </row>
    <row r="483" spans="1:34" x14ac:dyDescent="0.25">
      <c r="A483" s="211" t="s">
        <v>11582</v>
      </c>
      <c r="B483" s="6" t="s">
        <v>15141</v>
      </c>
      <c r="C483" s="276" t="str">
        <f t="shared" si="24"/>
        <v>READINGS_TT1_M2013-5_2013-8</v>
      </c>
      <c r="E483" s="303" t="str">
        <f t="shared" si="25"/>
        <v>TT1_Data.zip</v>
      </c>
      <c r="F483" s="214" t="s">
        <v>15126</v>
      </c>
      <c r="G483" s="314">
        <v>41399</v>
      </c>
      <c r="H483" s="281">
        <f t="shared" si="23"/>
        <v>41399</v>
      </c>
      <c r="I483" s="315">
        <v>41501</v>
      </c>
      <c r="J483" s="211" t="s">
        <v>11788</v>
      </c>
      <c r="K483" s="24" t="s">
        <v>8639</v>
      </c>
      <c r="L483" s="211" t="s">
        <v>11787</v>
      </c>
      <c r="M483" s="211"/>
      <c r="N483" s="217">
        <v>41480</v>
      </c>
      <c r="O483" s="217">
        <v>41480</v>
      </c>
      <c r="R483" t="s">
        <v>1005</v>
      </c>
      <c r="V483">
        <v>171</v>
      </c>
      <c r="W483" t="s">
        <v>8428</v>
      </c>
      <c r="Y483" t="s">
        <v>11237</v>
      </c>
      <c r="Z483" t="s">
        <v>11283</v>
      </c>
      <c r="AA483" s="6" t="s">
        <v>15145</v>
      </c>
      <c r="AB483" t="s">
        <v>11272</v>
      </c>
      <c r="AC483">
        <v>2.5000000000000001E-2</v>
      </c>
      <c r="AD483" t="s">
        <v>8428</v>
      </c>
      <c r="AG483" s="330">
        <v>0.25</v>
      </c>
      <c r="AH483" t="s">
        <v>1419</v>
      </c>
    </row>
    <row r="484" spans="1:34" x14ac:dyDescent="0.25">
      <c r="A484" s="211" t="s">
        <v>11582</v>
      </c>
      <c r="B484" s="6" t="s">
        <v>15141</v>
      </c>
      <c r="C484" s="276" t="str">
        <f t="shared" si="24"/>
        <v>READINGS_TT1_M2013-5_2013-8</v>
      </c>
      <c r="E484" s="303" t="str">
        <f t="shared" si="25"/>
        <v>TT1_Data.zip</v>
      </c>
      <c r="F484" s="214" t="s">
        <v>15126</v>
      </c>
      <c r="G484" s="314">
        <v>41399</v>
      </c>
      <c r="H484" s="281">
        <f t="shared" si="23"/>
        <v>41399</v>
      </c>
      <c r="I484" s="315">
        <v>41501</v>
      </c>
      <c r="J484" s="211" t="s">
        <v>11788</v>
      </c>
      <c r="K484" s="24" t="s">
        <v>8639</v>
      </c>
      <c r="L484" s="211" t="s">
        <v>11787</v>
      </c>
      <c r="M484" s="211"/>
      <c r="N484" s="217">
        <v>41480</v>
      </c>
      <c r="O484" s="217">
        <v>41480</v>
      </c>
      <c r="R484" t="s">
        <v>1005</v>
      </c>
      <c r="V484">
        <v>173</v>
      </c>
      <c r="W484" t="s">
        <v>8428</v>
      </c>
      <c r="Y484" t="s">
        <v>11237</v>
      </c>
      <c r="Z484" t="s">
        <v>11283</v>
      </c>
      <c r="AA484" s="6" t="s">
        <v>15145</v>
      </c>
      <c r="AB484" t="s">
        <v>11272</v>
      </c>
      <c r="AC484">
        <v>2.5000000000000001E-2</v>
      </c>
      <c r="AD484" t="s">
        <v>8428</v>
      </c>
      <c r="AG484" s="330">
        <v>0.41666666666666669</v>
      </c>
      <c r="AH484" t="s">
        <v>1419</v>
      </c>
    </row>
    <row r="485" spans="1:34" x14ac:dyDescent="0.25">
      <c r="A485" s="211" t="s">
        <v>11582</v>
      </c>
      <c r="B485" s="6" t="s">
        <v>15141</v>
      </c>
      <c r="C485" s="276" t="str">
        <f t="shared" si="24"/>
        <v>READINGS_TT1_M2013-5_2013-8</v>
      </c>
      <c r="E485" s="303" t="str">
        <f t="shared" si="25"/>
        <v>TT1_Data.zip</v>
      </c>
      <c r="F485" s="214" t="s">
        <v>15126</v>
      </c>
      <c r="G485" s="314">
        <v>41399</v>
      </c>
      <c r="H485" s="281">
        <f t="shared" si="23"/>
        <v>41399</v>
      </c>
      <c r="I485" s="315">
        <v>41501</v>
      </c>
      <c r="J485" s="211" t="s">
        <v>11788</v>
      </c>
      <c r="K485" s="24" t="s">
        <v>8639</v>
      </c>
      <c r="L485" s="211" t="s">
        <v>11787</v>
      </c>
      <c r="M485" s="211"/>
      <c r="N485" s="217">
        <v>41480</v>
      </c>
      <c r="O485" s="217">
        <v>41480</v>
      </c>
      <c r="R485" t="s">
        <v>1005</v>
      </c>
      <c r="V485">
        <v>174</v>
      </c>
      <c r="W485" t="s">
        <v>8428</v>
      </c>
      <c r="Y485" t="s">
        <v>11237</v>
      </c>
      <c r="Z485" t="s">
        <v>11283</v>
      </c>
      <c r="AA485" s="6" t="s">
        <v>15145</v>
      </c>
      <c r="AB485" t="s">
        <v>11272</v>
      </c>
      <c r="AC485">
        <v>2.5000000000000001E-2</v>
      </c>
      <c r="AD485" t="s">
        <v>8428</v>
      </c>
      <c r="AG485" s="330">
        <v>0.58333333333333337</v>
      </c>
      <c r="AH485" t="s">
        <v>1419</v>
      </c>
    </row>
    <row r="486" spans="1:34" x14ac:dyDescent="0.25">
      <c r="A486" s="211" t="s">
        <v>11582</v>
      </c>
      <c r="B486" s="6" t="s">
        <v>15141</v>
      </c>
      <c r="C486" s="276" t="str">
        <f t="shared" si="24"/>
        <v>READINGS_TT1_M2013-5_2013-8</v>
      </c>
      <c r="E486" s="303" t="str">
        <f t="shared" si="25"/>
        <v>TT1_Data.zip</v>
      </c>
      <c r="F486" s="214" t="s">
        <v>15126</v>
      </c>
      <c r="G486" s="314">
        <v>41399</v>
      </c>
      <c r="H486" s="281">
        <f t="shared" si="23"/>
        <v>41399</v>
      </c>
      <c r="I486" s="315">
        <v>41501</v>
      </c>
      <c r="J486" s="211" t="s">
        <v>11788</v>
      </c>
      <c r="K486" s="24" t="s">
        <v>8639</v>
      </c>
      <c r="L486" s="211" t="s">
        <v>11787</v>
      </c>
      <c r="M486" s="211"/>
      <c r="N486" s="217">
        <v>41480</v>
      </c>
      <c r="O486" s="217">
        <v>41480</v>
      </c>
      <c r="R486" t="s">
        <v>1005</v>
      </c>
      <c r="V486">
        <v>176</v>
      </c>
      <c r="W486" t="s">
        <v>8428</v>
      </c>
      <c r="Y486" t="s">
        <v>11237</v>
      </c>
      <c r="Z486" t="s">
        <v>11283</v>
      </c>
      <c r="AA486" s="6" t="s">
        <v>15145</v>
      </c>
      <c r="AB486" t="s">
        <v>11272</v>
      </c>
      <c r="AC486">
        <v>2.5000000000000001E-2</v>
      </c>
      <c r="AD486" t="s">
        <v>8428</v>
      </c>
      <c r="AG486" s="330">
        <v>0.75</v>
      </c>
      <c r="AH486" t="s">
        <v>1419</v>
      </c>
    </row>
    <row r="487" spans="1:34" x14ac:dyDescent="0.25">
      <c r="A487" s="211" t="s">
        <v>11582</v>
      </c>
      <c r="B487" s="6" t="s">
        <v>15141</v>
      </c>
      <c r="C487" s="276" t="str">
        <f t="shared" si="24"/>
        <v>READINGS_TT1_M2013-5_2013-8</v>
      </c>
      <c r="E487" s="303" t="str">
        <f t="shared" si="25"/>
        <v>TT1_Data.zip</v>
      </c>
      <c r="F487" s="214" t="s">
        <v>15126</v>
      </c>
      <c r="G487" s="314">
        <v>41399</v>
      </c>
      <c r="H487" s="281">
        <f t="shared" si="23"/>
        <v>41399</v>
      </c>
      <c r="I487" s="315">
        <v>41501</v>
      </c>
      <c r="J487" s="211" t="s">
        <v>11788</v>
      </c>
      <c r="K487" s="24" t="s">
        <v>8639</v>
      </c>
      <c r="L487" s="211" t="s">
        <v>11787</v>
      </c>
      <c r="M487" s="211"/>
      <c r="N487" s="217">
        <v>41480</v>
      </c>
      <c r="O487" s="217">
        <v>41480</v>
      </c>
      <c r="R487" t="s">
        <v>1005</v>
      </c>
      <c r="V487">
        <v>177</v>
      </c>
      <c r="W487" t="s">
        <v>8428</v>
      </c>
      <c r="Y487" t="s">
        <v>11237</v>
      </c>
      <c r="Z487" t="s">
        <v>11283</v>
      </c>
      <c r="AA487" s="6" t="s">
        <v>15145</v>
      </c>
      <c r="AB487" t="s">
        <v>11272</v>
      </c>
      <c r="AC487">
        <v>2.5000000000000001E-2</v>
      </c>
      <c r="AD487" t="s">
        <v>8428</v>
      </c>
      <c r="AG487" s="330">
        <v>0.91666666666666663</v>
      </c>
      <c r="AH487" t="s">
        <v>1419</v>
      </c>
    </row>
    <row r="488" spans="1:34" x14ac:dyDescent="0.25">
      <c r="A488" s="211" t="s">
        <v>11582</v>
      </c>
      <c r="B488" s="6" t="s">
        <v>15141</v>
      </c>
      <c r="C488" s="276" t="str">
        <f t="shared" si="24"/>
        <v>READINGS_TT1_M2013-5_2013-8</v>
      </c>
      <c r="E488" s="303" t="str">
        <f t="shared" si="25"/>
        <v>TT1_Data.zip</v>
      </c>
      <c r="F488" s="214" t="s">
        <v>15126</v>
      </c>
      <c r="G488" s="314">
        <v>41399</v>
      </c>
      <c r="H488" s="281">
        <f t="shared" si="23"/>
        <v>41399</v>
      </c>
      <c r="I488" s="315">
        <v>41501</v>
      </c>
      <c r="J488" s="211" t="s">
        <v>11788</v>
      </c>
      <c r="K488" s="24" t="s">
        <v>8639</v>
      </c>
      <c r="L488" s="211" t="s">
        <v>11787</v>
      </c>
      <c r="M488" s="211"/>
      <c r="N488" s="217">
        <v>41481</v>
      </c>
      <c r="O488" s="217">
        <v>41481</v>
      </c>
      <c r="R488" t="s">
        <v>1005</v>
      </c>
      <c r="V488">
        <v>179</v>
      </c>
      <c r="W488" t="s">
        <v>8428</v>
      </c>
      <c r="Y488" t="s">
        <v>11237</v>
      </c>
      <c r="Z488" t="s">
        <v>11283</v>
      </c>
      <c r="AA488" s="6" t="s">
        <v>15145</v>
      </c>
      <c r="AB488" t="s">
        <v>11272</v>
      </c>
      <c r="AC488">
        <v>2.5000000000000001E-2</v>
      </c>
      <c r="AD488" t="s">
        <v>8428</v>
      </c>
      <c r="AG488" s="330">
        <v>8.3333333333333329E-2</v>
      </c>
      <c r="AH488" t="s">
        <v>1419</v>
      </c>
    </row>
    <row r="489" spans="1:34" x14ac:dyDescent="0.25">
      <c r="A489" s="211" t="s">
        <v>11582</v>
      </c>
      <c r="B489" s="6" t="s">
        <v>15141</v>
      </c>
      <c r="C489" s="276" t="str">
        <f t="shared" si="24"/>
        <v>READINGS_TT1_M2013-5_2013-8</v>
      </c>
      <c r="E489" s="303" t="str">
        <f t="shared" si="25"/>
        <v>TT1_Data.zip</v>
      </c>
      <c r="F489" s="214" t="s">
        <v>15126</v>
      </c>
      <c r="G489" s="314">
        <v>41399</v>
      </c>
      <c r="H489" s="281">
        <f t="shared" si="23"/>
        <v>41399</v>
      </c>
      <c r="I489" s="315">
        <v>41501</v>
      </c>
      <c r="J489" s="211" t="s">
        <v>11788</v>
      </c>
      <c r="K489" s="24" t="s">
        <v>8639</v>
      </c>
      <c r="L489" s="211" t="s">
        <v>11787</v>
      </c>
      <c r="M489" s="211"/>
      <c r="N489" s="217">
        <v>41481</v>
      </c>
      <c r="O489" s="217">
        <v>41481</v>
      </c>
      <c r="R489" t="s">
        <v>1005</v>
      </c>
      <c r="V489">
        <v>180</v>
      </c>
      <c r="W489" t="s">
        <v>8428</v>
      </c>
      <c r="Y489" t="s">
        <v>11237</v>
      </c>
      <c r="Z489" t="s">
        <v>11283</v>
      </c>
      <c r="AA489" s="6" t="s">
        <v>15145</v>
      </c>
      <c r="AB489" t="s">
        <v>11272</v>
      </c>
      <c r="AC489">
        <v>2.5000000000000001E-2</v>
      </c>
      <c r="AD489" t="s">
        <v>8428</v>
      </c>
      <c r="AG489" s="330">
        <v>0.25</v>
      </c>
      <c r="AH489" t="s">
        <v>1419</v>
      </c>
    </row>
    <row r="490" spans="1:34" x14ac:dyDescent="0.25">
      <c r="A490" s="211" t="s">
        <v>11582</v>
      </c>
      <c r="B490" s="6" t="s">
        <v>15141</v>
      </c>
      <c r="C490" s="276" t="str">
        <f t="shared" si="24"/>
        <v>READINGS_TT1_M2013-5_2013-8</v>
      </c>
      <c r="E490" s="303" t="str">
        <f t="shared" si="25"/>
        <v>TT1_Data.zip</v>
      </c>
      <c r="F490" s="214" t="s">
        <v>15126</v>
      </c>
      <c r="G490" s="314">
        <v>41399</v>
      </c>
      <c r="H490" s="281">
        <f t="shared" si="23"/>
        <v>41399</v>
      </c>
      <c r="I490" s="315">
        <v>41501</v>
      </c>
      <c r="J490" s="211" t="s">
        <v>11788</v>
      </c>
      <c r="K490" s="24" t="s">
        <v>8639</v>
      </c>
      <c r="L490" s="211" t="s">
        <v>11787</v>
      </c>
      <c r="M490" s="211"/>
      <c r="N490" s="217">
        <v>41481</v>
      </c>
      <c r="O490" s="217">
        <v>41481</v>
      </c>
      <c r="R490" t="s">
        <v>1005</v>
      </c>
      <c r="V490">
        <v>180</v>
      </c>
      <c r="W490" t="s">
        <v>8428</v>
      </c>
      <c r="Y490" t="s">
        <v>11237</v>
      </c>
      <c r="Z490" t="s">
        <v>11283</v>
      </c>
      <c r="AA490" s="6" t="s">
        <v>15145</v>
      </c>
      <c r="AB490" t="s">
        <v>11272</v>
      </c>
      <c r="AC490">
        <v>2.5000000000000001E-2</v>
      </c>
      <c r="AD490" t="s">
        <v>8428</v>
      </c>
      <c r="AG490" s="330">
        <v>0.41666666666666669</v>
      </c>
      <c r="AH490" t="s">
        <v>1419</v>
      </c>
    </row>
    <row r="491" spans="1:34" x14ac:dyDescent="0.25">
      <c r="A491" s="211" t="s">
        <v>11582</v>
      </c>
      <c r="B491" s="6" t="s">
        <v>15141</v>
      </c>
      <c r="C491" s="276" t="str">
        <f t="shared" si="24"/>
        <v>READINGS_TT1_M2013-5_2013-8</v>
      </c>
      <c r="E491" s="303" t="str">
        <f t="shared" si="25"/>
        <v>TT1_Data.zip</v>
      </c>
      <c r="F491" s="214" t="s">
        <v>15126</v>
      </c>
      <c r="G491" s="314">
        <v>41399</v>
      </c>
      <c r="H491" s="281">
        <f t="shared" si="23"/>
        <v>41399</v>
      </c>
      <c r="I491" s="315">
        <v>41501</v>
      </c>
      <c r="J491" s="211" t="s">
        <v>11788</v>
      </c>
      <c r="K491" s="24" t="s">
        <v>8639</v>
      </c>
      <c r="L491" s="211" t="s">
        <v>11787</v>
      </c>
      <c r="M491" s="211"/>
      <c r="N491" s="217">
        <v>41481</v>
      </c>
      <c r="O491" s="217">
        <v>41481</v>
      </c>
      <c r="R491" t="s">
        <v>1005</v>
      </c>
      <c r="V491">
        <v>180</v>
      </c>
      <c r="W491" t="s">
        <v>8428</v>
      </c>
      <c r="Y491" t="s">
        <v>11237</v>
      </c>
      <c r="Z491" t="s">
        <v>11283</v>
      </c>
      <c r="AA491" s="6" t="s">
        <v>15145</v>
      </c>
      <c r="AB491" t="s">
        <v>11272</v>
      </c>
      <c r="AC491">
        <v>2.5000000000000001E-2</v>
      </c>
      <c r="AD491" t="s">
        <v>8428</v>
      </c>
      <c r="AG491" s="330">
        <v>0.58333333333333337</v>
      </c>
      <c r="AH491" t="s">
        <v>1419</v>
      </c>
    </row>
    <row r="492" spans="1:34" x14ac:dyDescent="0.25">
      <c r="A492" s="211" t="s">
        <v>11582</v>
      </c>
      <c r="B492" s="6" t="s">
        <v>15141</v>
      </c>
      <c r="C492" s="276" t="str">
        <f t="shared" si="24"/>
        <v>READINGS_TT1_M2013-5_2013-8</v>
      </c>
      <c r="E492" s="303" t="str">
        <f t="shared" si="25"/>
        <v>TT1_Data.zip</v>
      </c>
      <c r="F492" s="214" t="s">
        <v>15126</v>
      </c>
      <c r="G492" s="314">
        <v>41399</v>
      </c>
      <c r="H492" s="281">
        <f t="shared" si="23"/>
        <v>41399</v>
      </c>
      <c r="I492" s="315">
        <v>41501</v>
      </c>
      <c r="J492" s="211" t="s">
        <v>11788</v>
      </c>
      <c r="K492" s="24" t="s">
        <v>8639</v>
      </c>
      <c r="L492" s="211" t="s">
        <v>11787</v>
      </c>
      <c r="M492" s="211"/>
      <c r="N492" s="217">
        <v>41481</v>
      </c>
      <c r="O492" s="217">
        <v>41481</v>
      </c>
      <c r="R492" t="s">
        <v>1005</v>
      </c>
      <c r="V492">
        <v>181</v>
      </c>
      <c r="W492" t="s">
        <v>8428</v>
      </c>
      <c r="Y492" t="s">
        <v>11237</v>
      </c>
      <c r="Z492" t="s">
        <v>11283</v>
      </c>
      <c r="AA492" s="6" t="s">
        <v>15145</v>
      </c>
      <c r="AB492" t="s">
        <v>11272</v>
      </c>
      <c r="AC492">
        <v>2.5000000000000001E-2</v>
      </c>
      <c r="AD492" t="s">
        <v>8428</v>
      </c>
      <c r="AG492" s="330">
        <v>0.75</v>
      </c>
      <c r="AH492" t="s">
        <v>1419</v>
      </c>
    </row>
    <row r="493" spans="1:34" x14ac:dyDescent="0.25">
      <c r="A493" s="211" t="s">
        <v>11582</v>
      </c>
      <c r="B493" s="6" t="s">
        <v>15141</v>
      </c>
      <c r="C493" s="276" t="str">
        <f t="shared" si="24"/>
        <v>READINGS_TT1_M2013-5_2013-8</v>
      </c>
      <c r="E493" s="303" t="str">
        <f t="shared" si="25"/>
        <v>TT1_Data.zip</v>
      </c>
      <c r="F493" s="214" t="s">
        <v>15126</v>
      </c>
      <c r="G493" s="314">
        <v>41399</v>
      </c>
      <c r="H493" s="281">
        <f t="shared" si="23"/>
        <v>41399</v>
      </c>
      <c r="I493" s="315">
        <v>41501</v>
      </c>
      <c r="J493" s="211" t="s">
        <v>11788</v>
      </c>
      <c r="K493" s="24" t="s">
        <v>8639</v>
      </c>
      <c r="L493" s="211" t="s">
        <v>11787</v>
      </c>
      <c r="M493" s="211"/>
      <c r="N493" s="217">
        <v>41481</v>
      </c>
      <c r="O493" s="217">
        <v>41481</v>
      </c>
      <c r="R493" t="s">
        <v>1005</v>
      </c>
      <c r="V493">
        <v>182</v>
      </c>
      <c r="W493" t="s">
        <v>8428</v>
      </c>
      <c r="Y493" t="s">
        <v>11237</v>
      </c>
      <c r="Z493" t="s">
        <v>11283</v>
      </c>
      <c r="AA493" s="6" t="s">
        <v>15145</v>
      </c>
      <c r="AB493" t="s">
        <v>11272</v>
      </c>
      <c r="AC493">
        <v>2.5000000000000001E-2</v>
      </c>
      <c r="AD493" t="s">
        <v>8428</v>
      </c>
      <c r="AG493" s="330">
        <v>0.91666666666666663</v>
      </c>
      <c r="AH493" t="s">
        <v>1419</v>
      </c>
    </row>
    <row r="494" spans="1:34" x14ac:dyDescent="0.25">
      <c r="A494" s="211" t="s">
        <v>11582</v>
      </c>
      <c r="B494" s="6" t="s">
        <v>15141</v>
      </c>
      <c r="C494" s="276" t="str">
        <f t="shared" si="24"/>
        <v>READINGS_TT1_M2013-5_2013-8</v>
      </c>
      <c r="E494" s="303" t="str">
        <f t="shared" si="25"/>
        <v>TT1_Data.zip</v>
      </c>
      <c r="F494" s="214" t="s">
        <v>15126</v>
      </c>
      <c r="G494" s="314">
        <v>41399</v>
      </c>
      <c r="H494" s="281">
        <f t="shared" si="23"/>
        <v>41399</v>
      </c>
      <c r="I494" s="315">
        <v>41501</v>
      </c>
      <c r="J494" s="211" t="s">
        <v>11788</v>
      </c>
      <c r="K494" s="24" t="s">
        <v>8639</v>
      </c>
      <c r="L494" s="211" t="s">
        <v>11787</v>
      </c>
      <c r="M494" s="211"/>
      <c r="N494" s="217">
        <v>41482</v>
      </c>
      <c r="O494" s="217">
        <v>41482</v>
      </c>
      <c r="R494" t="s">
        <v>1005</v>
      </c>
      <c r="V494">
        <v>182</v>
      </c>
      <c r="W494" t="s">
        <v>8428</v>
      </c>
      <c r="Y494" t="s">
        <v>11237</v>
      </c>
      <c r="Z494" t="s">
        <v>11283</v>
      </c>
      <c r="AA494" s="6" t="s">
        <v>15145</v>
      </c>
      <c r="AB494" t="s">
        <v>11272</v>
      </c>
      <c r="AC494">
        <v>2.5000000000000001E-2</v>
      </c>
      <c r="AD494" t="s">
        <v>8428</v>
      </c>
      <c r="AG494" s="330">
        <v>8.3333333333333329E-2</v>
      </c>
      <c r="AH494" t="s">
        <v>1419</v>
      </c>
    </row>
    <row r="495" spans="1:34" x14ac:dyDescent="0.25">
      <c r="A495" s="211" t="s">
        <v>11582</v>
      </c>
      <c r="B495" s="6" t="s">
        <v>15141</v>
      </c>
      <c r="C495" s="276" t="str">
        <f t="shared" si="24"/>
        <v>READINGS_TT1_M2013-5_2013-8</v>
      </c>
      <c r="E495" s="303" t="str">
        <f t="shared" si="25"/>
        <v>TT1_Data.zip</v>
      </c>
      <c r="F495" s="214" t="s">
        <v>15126</v>
      </c>
      <c r="G495" s="314">
        <v>41399</v>
      </c>
      <c r="H495" s="281">
        <f t="shared" si="23"/>
        <v>41399</v>
      </c>
      <c r="I495" s="315">
        <v>41501</v>
      </c>
      <c r="J495" s="211" t="s">
        <v>11788</v>
      </c>
      <c r="K495" s="24" t="s">
        <v>8639</v>
      </c>
      <c r="L495" s="211" t="s">
        <v>11787</v>
      </c>
      <c r="M495" s="211"/>
      <c r="N495" s="217">
        <v>41482</v>
      </c>
      <c r="O495" s="217">
        <v>41482</v>
      </c>
      <c r="R495" t="s">
        <v>1005</v>
      </c>
      <c r="V495">
        <v>182</v>
      </c>
      <c r="W495" t="s">
        <v>8428</v>
      </c>
      <c r="Y495" t="s">
        <v>11237</v>
      </c>
      <c r="Z495" t="s">
        <v>11283</v>
      </c>
      <c r="AA495" s="6" t="s">
        <v>15145</v>
      </c>
      <c r="AB495" t="s">
        <v>11272</v>
      </c>
      <c r="AC495">
        <v>2.5000000000000001E-2</v>
      </c>
      <c r="AD495" t="s">
        <v>8428</v>
      </c>
      <c r="AG495" s="330">
        <v>0.25</v>
      </c>
      <c r="AH495" t="s">
        <v>1419</v>
      </c>
    </row>
    <row r="496" spans="1:34" x14ac:dyDescent="0.25">
      <c r="A496" s="211" t="s">
        <v>11582</v>
      </c>
      <c r="B496" s="6" t="s">
        <v>15141</v>
      </c>
      <c r="C496" s="276" t="str">
        <f t="shared" si="24"/>
        <v>READINGS_TT1_M2013-5_2013-8</v>
      </c>
      <c r="E496" s="303" t="str">
        <f t="shared" si="25"/>
        <v>TT1_Data.zip</v>
      </c>
      <c r="F496" s="214" t="s">
        <v>15126</v>
      </c>
      <c r="G496" s="314">
        <v>41399</v>
      </c>
      <c r="H496" s="281">
        <f t="shared" si="23"/>
        <v>41399</v>
      </c>
      <c r="I496" s="315">
        <v>41501</v>
      </c>
      <c r="J496" s="211" t="s">
        <v>11788</v>
      </c>
      <c r="K496" s="24" t="s">
        <v>8639</v>
      </c>
      <c r="L496" s="211" t="s">
        <v>11787</v>
      </c>
      <c r="M496" s="211"/>
      <c r="N496" s="217">
        <v>41482</v>
      </c>
      <c r="O496" s="217">
        <v>41482</v>
      </c>
      <c r="R496" t="s">
        <v>1005</v>
      </c>
      <c r="V496">
        <v>182</v>
      </c>
      <c r="W496" t="s">
        <v>8428</v>
      </c>
      <c r="Y496" t="s">
        <v>11237</v>
      </c>
      <c r="Z496" t="s">
        <v>11283</v>
      </c>
      <c r="AA496" s="6" t="s">
        <v>15145</v>
      </c>
      <c r="AB496" t="s">
        <v>11272</v>
      </c>
      <c r="AC496">
        <v>2.5000000000000001E-2</v>
      </c>
      <c r="AD496" t="s">
        <v>8428</v>
      </c>
      <c r="AG496" s="330">
        <v>0.41666666666666669</v>
      </c>
      <c r="AH496" t="s">
        <v>1419</v>
      </c>
    </row>
    <row r="497" spans="1:34" x14ac:dyDescent="0.25">
      <c r="A497" s="211" t="s">
        <v>11582</v>
      </c>
      <c r="B497" s="6" t="s">
        <v>15141</v>
      </c>
      <c r="C497" s="276" t="str">
        <f t="shared" si="24"/>
        <v>READINGS_TT1_M2013-5_2013-8</v>
      </c>
      <c r="E497" s="303" t="str">
        <f t="shared" si="25"/>
        <v>TT1_Data.zip</v>
      </c>
      <c r="F497" s="214" t="s">
        <v>15126</v>
      </c>
      <c r="G497" s="314">
        <v>41399</v>
      </c>
      <c r="H497" s="281">
        <f t="shared" si="23"/>
        <v>41399</v>
      </c>
      <c r="I497" s="315">
        <v>41501</v>
      </c>
      <c r="J497" s="211" t="s">
        <v>11788</v>
      </c>
      <c r="K497" s="24" t="s">
        <v>8639</v>
      </c>
      <c r="L497" s="211" t="s">
        <v>11787</v>
      </c>
      <c r="M497" s="211"/>
      <c r="N497" s="217">
        <v>41482</v>
      </c>
      <c r="O497" s="217">
        <v>41482</v>
      </c>
      <c r="R497" t="s">
        <v>1005</v>
      </c>
      <c r="V497">
        <v>182</v>
      </c>
      <c r="W497" t="s">
        <v>8428</v>
      </c>
      <c r="Y497" t="s">
        <v>11237</v>
      </c>
      <c r="Z497" t="s">
        <v>11283</v>
      </c>
      <c r="AA497" s="6" t="s">
        <v>15145</v>
      </c>
      <c r="AB497" t="s">
        <v>11272</v>
      </c>
      <c r="AC497">
        <v>2.5000000000000001E-2</v>
      </c>
      <c r="AD497" t="s">
        <v>8428</v>
      </c>
      <c r="AG497" s="330">
        <v>0.58333333333333337</v>
      </c>
      <c r="AH497" t="s">
        <v>1419</v>
      </c>
    </row>
    <row r="498" spans="1:34" x14ac:dyDescent="0.25">
      <c r="A498" s="211" t="s">
        <v>11582</v>
      </c>
      <c r="B498" s="6" t="s">
        <v>15141</v>
      </c>
      <c r="C498" s="276" t="str">
        <f t="shared" si="24"/>
        <v>READINGS_TT1_M2013-5_2013-8</v>
      </c>
      <c r="E498" s="303" t="str">
        <f t="shared" si="25"/>
        <v>TT1_Data.zip</v>
      </c>
      <c r="F498" s="214" t="s">
        <v>15126</v>
      </c>
      <c r="G498" s="314">
        <v>41399</v>
      </c>
      <c r="H498" s="281">
        <f t="shared" si="23"/>
        <v>41399</v>
      </c>
      <c r="I498" s="315">
        <v>41501</v>
      </c>
      <c r="J498" s="211" t="s">
        <v>11788</v>
      </c>
      <c r="K498" s="24" t="s">
        <v>8639</v>
      </c>
      <c r="L498" s="211" t="s">
        <v>11787</v>
      </c>
      <c r="M498" s="211"/>
      <c r="N498" s="217">
        <v>41482</v>
      </c>
      <c r="O498" s="217">
        <v>41482</v>
      </c>
      <c r="R498" t="s">
        <v>1005</v>
      </c>
      <c r="V498">
        <v>182</v>
      </c>
      <c r="W498" t="s">
        <v>8428</v>
      </c>
      <c r="Y498" t="s">
        <v>11237</v>
      </c>
      <c r="Z498" t="s">
        <v>11283</v>
      </c>
      <c r="AA498" s="6" t="s">
        <v>15145</v>
      </c>
      <c r="AB498" t="s">
        <v>11272</v>
      </c>
      <c r="AC498">
        <v>2.5000000000000001E-2</v>
      </c>
      <c r="AD498" t="s">
        <v>8428</v>
      </c>
      <c r="AG498" s="330">
        <v>0.75</v>
      </c>
      <c r="AH498" t="s">
        <v>1419</v>
      </c>
    </row>
    <row r="499" spans="1:34" x14ac:dyDescent="0.25">
      <c r="A499" s="211" t="s">
        <v>11582</v>
      </c>
      <c r="B499" s="6" t="s">
        <v>15141</v>
      </c>
      <c r="C499" s="276" t="str">
        <f t="shared" si="24"/>
        <v>READINGS_TT1_M2013-5_2013-8</v>
      </c>
      <c r="E499" s="303" t="str">
        <f t="shared" si="25"/>
        <v>TT1_Data.zip</v>
      </c>
      <c r="F499" s="214" t="s">
        <v>15126</v>
      </c>
      <c r="G499" s="314">
        <v>41399</v>
      </c>
      <c r="H499" s="281">
        <f t="shared" si="23"/>
        <v>41399</v>
      </c>
      <c r="I499" s="315">
        <v>41501</v>
      </c>
      <c r="J499" s="211" t="s">
        <v>11788</v>
      </c>
      <c r="K499" s="24" t="s">
        <v>8639</v>
      </c>
      <c r="L499" s="211" t="s">
        <v>11787</v>
      </c>
      <c r="M499" s="211"/>
      <c r="N499" s="217">
        <v>41482</v>
      </c>
      <c r="O499" s="217">
        <v>41482</v>
      </c>
      <c r="R499" t="s">
        <v>1005</v>
      </c>
      <c r="V499">
        <v>182</v>
      </c>
      <c r="W499" t="s">
        <v>8428</v>
      </c>
      <c r="Y499" t="s">
        <v>11237</v>
      </c>
      <c r="Z499" t="s">
        <v>11283</v>
      </c>
      <c r="AA499" s="6" t="s">
        <v>15145</v>
      </c>
      <c r="AB499" t="s">
        <v>11272</v>
      </c>
      <c r="AC499">
        <v>2.5000000000000001E-2</v>
      </c>
      <c r="AD499" t="s">
        <v>8428</v>
      </c>
      <c r="AG499" s="330">
        <v>0.91666666666666663</v>
      </c>
      <c r="AH499" t="s">
        <v>1419</v>
      </c>
    </row>
    <row r="500" spans="1:34" x14ac:dyDescent="0.25">
      <c r="A500" s="211" t="s">
        <v>11582</v>
      </c>
      <c r="B500" s="6" t="s">
        <v>15141</v>
      </c>
      <c r="C500" s="276" t="str">
        <f t="shared" si="24"/>
        <v>READINGS_TT1_M2013-5_2013-8</v>
      </c>
      <c r="E500" s="303" t="str">
        <f t="shared" si="25"/>
        <v>TT1_Data.zip</v>
      </c>
      <c r="F500" s="214" t="s">
        <v>15126</v>
      </c>
      <c r="G500" s="314">
        <v>41399</v>
      </c>
      <c r="H500" s="281">
        <f t="shared" si="23"/>
        <v>41399</v>
      </c>
      <c r="I500" s="315">
        <v>41501</v>
      </c>
      <c r="J500" s="211" t="s">
        <v>11788</v>
      </c>
      <c r="K500" s="24" t="s">
        <v>8639</v>
      </c>
      <c r="L500" s="211" t="s">
        <v>11787</v>
      </c>
      <c r="M500" s="211"/>
      <c r="N500" s="217">
        <v>41483</v>
      </c>
      <c r="O500" s="217">
        <v>41483</v>
      </c>
      <c r="R500" t="s">
        <v>1005</v>
      </c>
      <c r="V500">
        <v>182</v>
      </c>
      <c r="W500" t="s">
        <v>8428</v>
      </c>
      <c r="Y500" t="s">
        <v>11237</v>
      </c>
      <c r="Z500" t="s">
        <v>11283</v>
      </c>
      <c r="AA500" s="6" t="s">
        <v>15145</v>
      </c>
      <c r="AB500" t="s">
        <v>11272</v>
      </c>
      <c r="AC500">
        <v>2.5000000000000001E-2</v>
      </c>
      <c r="AD500" t="s">
        <v>8428</v>
      </c>
      <c r="AG500" s="330">
        <v>8.3333333333333329E-2</v>
      </c>
      <c r="AH500" t="s">
        <v>1419</v>
      </c>
    </row>
    <row r="501" spans="1:34" x14ac:dyDescent="0.25">
      <c r="A501" s="211" t="s">
        <v>11582</v>
      </c>
      <c r="B501" s="6" t="s">
        <v>15141</v>
      </c>
      <c r="C501" s="276" t="str">
        <f t="shared" si="24"/>
        <v>READINGS_TT1_M2013-5_2013-8</v>
      </c>
      <c r="E501" s="303" t="str">
        <f t="shared" si="25"/>
        <v>TT1_Data.zip</v>
      </c>
      <c r="F501" s="214" t="s">
        <v>15126</v>
      </c>
      <c r="G501" s="314">
        <v>41399</v>
      </c>
      <c r="H501" s="281">
        <f t="shared" si="23"/>
        <v>41399</v>
      </c>
      <c r="I501" s="315">
        <v>41501</v>
      </c>
      <c r="J501" s="211" t="s">
        <v>11788</v>
      </c>
      <c r="K501" s="24" t="s">
        <v>8639</v>
      </c>
      <c r="L501" s="211" t="s">
        <v>11787</v>
      </c>
      <c r="M501" s="211"/>
      <c r="N501" s="217">
        <v>41483</v>
      </c>
      <c r="O501" s="217">
        <v>41483</v>
      </c>
      <c r="R501" t="s">
        <v>1005</v>
      </c>
      <c r="V501">
        <v>182</v>
      </c>
      <c r="W501" t="s">
        <v>8428</v>
      </c>
      <c r="Y501" t="s">
        <v>11237</v>
      </c>
      <c r="Z501" t="s">
        <v>11283</v>
      </c>
      <c r="AA501" s="6" t="s">
        <v>15145</v>
      </c>
      <c r="AB501" t="s">
        <v>11272</v>
      </c>
      <c r="AC501">
        <v>2.5000000000000001E-2</v>
      </c>
      <c r="AD501" t="s">
        <v>8428</v>
      </c>
      <c r="AG501" s="330">
        <v>0.25</v>
      </c>
      <c r="AH501" t="s">
        <v>1419</v>
      </c>
    </row>
    <row r="502" spans="1:34" x14ac:dyDescent="0.25">
      <c r="A502" s="211" t="s">
        <v>11582</v>
      </c>
      <c r="B502" s="6" t="s">
        <v>15141</v>
      </c>
      <c r="C502" s="276" t="str">
        <f t="shared" si="24"/>
        <v>READINGS_TT1_M2013-5_2013-8</v>
      </c>
      <c r="E502" s="303" t="str">
        <f t="shared" si="25"/>
        <v>TT1_Data.zip</v>
      </c>
      <c r="F502" s="214" t="s">
        <v>15126</v>
      </c>
      <c r="G502" s="314">
        <v>41399</v>
      </c>
      <c r="H502" s="281">
        <f t="shared" si="23"/>
        <v>41399</v>
      </c>
      <c r="I502" s="315">
        <v>41501</v>
      </c>
      <c r="J502" s="211" t="s">
        <v>11788</v>
      </c>
      <c r="K502" s="24" t="s">
        <v>8639</v>
      </c>
      <c r="L502" s="211" t="s">
        <v>11787</v>
      </c>
      <c r="M502" s="211"/>
      <c r="N502" s="217">
        <v>41483</v>
      </c>
      <c r="O502" s="217">
        <v>41483</v>
      </c>
      <c r="R502" t="s">
        <v>1005</v>
      </c>
      <c r="V502">
        <v>182</v>
      </c>
      <c r="W502" t="s">
        <v>8428</v>
      </c>
      <c r="Y502" t="s">
        <v>11237</v>
      </c>
      <c r="Z502" t="s">
        <v>11283</v>
      </c>
      <c r="AA502" s="6" t="s">
        <v>15145</v>
      </c>
      <c r="AB502" t="s">
        <v>11272</v>
      </c>
      <c r="AC502">
        <v>2.5000000000000001E-2</v>
      </c>
      <c r="AD502" t="s">
        <v>8428</v>
      </c>
      <c r="AG502" s="330">
        <v>0.41666666666666669</v>
      </c>
      <c r="AH502" t="s">
        <v>1419</v>
      </c>
    </row>
    <row r="503" spans="1:34" x14ac:dyDescent="0.25">
      <c r="A503" s="211" t="s">
        <v>11582</v>
      </c>
      <c r="B503" s="6" t="s">
        <v>15141</v>
      </c>
      <c r="C503" s="276" t="str">
        <f t="shared" si="24"/>
        <v>READINGS_TT1_M2013-5_2013-8</v>
      </c>
      <c r="E503" s="303" t="str">
        <f t="shared" si="25"/>
        <v>TT1_Data.zip</v>
      </c>
      <c r="F503" s="214" t="s">
        <v>15126</v>
      </c>
      <c r="G503" s="314">
        <v>41399</v>
      </c>
      <c r="H503" s="281">
        <f t="shared" si="23"/>
        <v>41399</v>
      </c>
      <c r="I503" s="315">
        <v>41501</v>
      </c>
      <c r="J503" s="211" t="s">
        <v>11788</v>
      </c>
      <c r="K503" s="24" t="s">
        <v>8639</v>
      </c>
      <c r="L503" s="211" t="s">
        <v>11787</v>
      </c>
      <c r="M503" s="211"/>
      <c r="N503" s="217">
        <v>41483</v>
      </c>
      <c r="O503" s="217">
        <v>41483</v>
      </c>
      <c r="R503" t="s">
        <v>1005</v>
      </c>
      <c r="V503">
        <v>182</v>
      </c>
      <c r="W503" t="s">
        <v>8428</v>
      </c>
      <c r="Y503" t="s">
        <v>11237</v>
      </c>
      <c r="Z503" t="s">
        <v>11283</v>
      </c>
      <c r="AA503" s="6" t="s">
        <v>15145</v>
      </c>
      <c r="AB503" t="s">
        <v>11272</v>
      </c>
      <c r="AC503">
        <v>2.5000000000000001E-2</v>
      </c>
      <c r="AD503" t="s">
        <v>8428</v>
      </c>
      <c r="AG503" s="330">
        <v>0.58333333333333337</v>
      </c>
      <c r="AH503" t="s">
        <v>1419</v>
      </c>
    </row>
    <row r="504" spans="1:34" x14ac:dyDescent="0.25">
      <c r="A504" s="211" t="s">
        <v>11582</v>
      </c>
      <c r="B504" s="6" t="s">
        <v>15141</v>
      </c>
      <c r="C504" s="276" t="str">
        <f t="shared" si="24"/>
        <v>READINGS_TT1_M2013-5_2013-8</v>
      </c>
      <c r="E504" s="303" t="str">
        <f t="shared" si="25"/>
        <v>TT1_Data.zip</v>
      </c>
      <c r="F504" s="214" t="s">
        <v>15126</v>
      </c>
      <c r="G504" s="314">
        <v>41399</v>
      </c>
      <c r="H504" s="281">
        <f t="shared" si="23"/>
        <v>41399</v>
      </c>
      <c r="I504" s="315">
        <v>41501</v>
      </c>
      <c r="J504" s="211" t="s">
        <v>11788</v>
      </c>
      <c r="K504" s="24" t="s">
        <v>8639</v>
      </c>
      <c r="L504" s="211" t="s">
        <v>11787</v>
      </c>
      <c r="M504" s="211"/>
      <c r="N504" s="217">
        <v>41483</v>
      </c>
      <c r="O504" s="217">
        <v>41483</v>
      </c>
      <c r="R504" t="s">
        <v>1005</v>
      </c>
      <c r="V504">
        <v>182</v>
      </c>
      <c r="W504" t="s">
        <v>8428</v>
      </c>
      <c r="Y504" t="s">
        <v>11237</v>
      </c>
      <c r="Z504" t="s">
        <v>11283</v>
      </c>
      <c r="AA504" s="6" t="s">
        <v>15145</v>
      </c>
      <c r="AB504" t="s">
        <v>11272</v>
      </c>
      <c r="AC504">
        <v>2.5000000000000001E-2</v>
      </c>
      <c r="AD504" t="s">
        <v>8428</v>
      </c>
      <c r="AG504" s="330">
        <v>0.75</v>
      </c>
      <c r="AH504" t="s">
        <v>1419</v>
      </c>
    </row>
    <row r="505" spans="1:34" x14ac:dyDescent="0.25">
      <c r="A505" s="211" t="s">
        <v>11582</v>
      </c>
      <c r="B505" s="6" t="s">
        <v>15141</v>
      </c>
      <c r="C505" s="276" t="str">
        <f t="shared" si="24"/>
        <v>READINGS_TT1_M2013-5_2013-8</v>
      </c>
      <c r="E505" s="303" t="str">
        <f t="shared" si="25"/>
        <v>TT1_Data.zip</v>
      </c>
      <c r="F505" s="214" t="s">
        <v>15126</v>
      </c>
      <c r="G505" s="314">
        <v>41399</v>
      </c>
      <c r="H505" s="281">
        <f t="shared" si="23"/>
        <v>41399</v>
      </c>
      <c r="I505" s="315">
        <v>41501</v>
      </c>
      <c r="J505" s="211" t="s">
        <v>11788</v>
      </c>
      <c r="K505" s="24" t="s">
        <v>8639</v>
      </c>
      <c r="L505" s="211" t="s">
        <v>11787</v>
      </c>
      <c r="M505" s="211"/>
      <c r="N505" s="217">
        <v>41483</v>
      </c>
      <c r="O505" s="217">
        <v>41483</v>
      </c>
      <c r="R505" t="s">
        <v>1005</v>
      </c>
      <c r="V505">
        <v>182</v>
      </c>
      <c r="W505" t="s">
        <v>8428</v>
      </c>
      <c r="Y505" t="s">
        <v>11237</v>
      </c>
      <c r="Z505" t="s">
        <v>11283</v>
      </c>
      <c r="AA505" s="6" t="s">
        <v>15145</v>
      </c>
      <c r="AB505" t="s">
        <v>11272</v>
      </c>
      <c r="AC505">
        <v>2.5000000000000001E-2</v>
      </c>
      <c r="AD505" t="s">
        <v>8428</v>
      </c>
      <c r="AG505" s="330">
        <v>0.91666666666666663</v>
      </c>
      <c r="AH505" t="s">
        <v>1419</v>
      </c>
    </row>
    <row r="506" spans="1:34" x14ac:dyDescent="0.25">
      <c r="A506" s="211" t="s">
        <v>11582</v>
      </c>
      <c r="B506" s="6" t="s">
        <v>15141</v>
      </c>
      <c r="C506" s="276" t="str">
        <f t="shared" si="24"/>
        <v>READINGS_TT1_M2013-5_2013-8</v>
      </c>
      <c r="E506" s="303" t="str">
        <f t="shared" si="25"/>
        <v>TT1_Data.zip</v>
      </c>
      <c r="F506" s="214" t="s">
        <v>15126</v>
      </c>
      <c r="G506" s="314">
        <v>41399</v>
      </c>
      <c r="H506" s="281">
        <f t="shared" si="23"/>
        <v>41399</v>
      </c>
      <c r="I506" s="315">
        <v>41501</v>
      </c>
      <c r="J506" s="211" t="s">
        <v>11788</v>
      </c>
      <c r="K506" s="24" t="s">
        <v>8639</v>
      </c>
      <c r="L506" s="211" t="s">
        <v>11787</v>
      </c>
      <c r="M506" s="211"/>
      <c r="N506" s="217">
        <v>41484</v>
      </c>
      <c r="O506" s="217">
        <v>41484</v>
      </c>
      <c r="R506" t="s">
        <v>1005</v>
      </c>
      <c r="V506">
        <v>187</v>
      </c>
      <c r="W506" t="s">
        <v>8428</v>
      </c>
      <c r="Y506" t="s">
        <v>11237</v>
      </c>
      <c r="Z506" t="s">
        <v>11283</v>
      </c>
      <c r="AA506" s="6" t="s">
        <v>15145</v>
      </c>
      <c r="AB506" t="s">
        <v>11272</v>
      </c>
      <c r="AC506">
        <v>2.5000000000000001E-2</v>
      </c>
      <c r="AD506" t="s">
        <v>8428</v>
      </c>
      <c r="AG506" s="330">
        <v>8.3333333333333329E-2</v>
      </c>
      <c r="AH506" t="s">
        <v>1419</v>
      </c>
    </row>
    <row r="507" spans="1:34" x14ac:dyDescent="0.25">
      <c r="A507" s="211" t="s">
        <v>11582</v>
      </c>
      <c r="B507" s="6" t="s">
        <v>15141</v>
      </c>
      <c r="C507" s="276" t="str">
        <f t="shared" si="24"/>
        <v>READINGS_TT1_M2013-5_2013-8</v>
      </c>
      <c r="E507" s="303" t="str">
        <f t="shared" si="25"/>
        <v>TT1_Data.zip</v>
      </c>
      <c r="F507" s="214" t="s">
        <v>15126</v>
      </c>
      <c r="G507" s="314">
        <v>41399</v>
      </c>
      <c r="H507" s="281">
        <f t="shared" si="23"/>
        <v>41399</v>
      </c>
      <c r="I507" s="315">
        <v>41501</v>
      </c>
      <c r="J507" s="211" t="s">
        <v>11788</v>
      </c>
      <c r="K507" s="24" t="s">
        <v>8639</v>
      </c>
      <c r="L507" s="211" t="s">
        <v>11787</v>
      </c>
      <c r="M507" s="211"/>
      <c r="N507" s="217">
        <v>41484</v>
      </c>
      <c r="O507" s="217">
        <v>41484</v>
      </c>
      <c r="R507" t="s">
        <v>1005</v>
      </c>
      <c r="V507">
        <v>187</v>
      </c>
      <c r="W507" t="s">
        <v>8428</v>
      </c>
      <c r="Y507" t="s">
        <v>11237</v>
      </c>
      <c r="Z507" t="s">
        <v>11283</v>
      </c>
      <c r="AA507" s="6" t="s">
        <v>15145</v>
      </c>
      <c r="AB507" t="s">
        <v>11272</v>
      </c>
      <c r="AC507">
        <v>2.5000000000000001E-2</v>
      </c>
      <c r="AD507" t="s">
        <v>8428</v>
      </c>
      <c r="AG507" s="330">
        <v>0.25</v>
      </c>
      <c r="AH507" t="s">
        <v>1419</v>
      </c>
    </row>
    <row r="508" spans="1:34" x14ac:dyDescent="0.25">
      <c r="A508" s="211" t="s">
        <v>11582</v>
      </c>
      <c r="B508" s="6" t="s">
        <v>15141</v>
      </c>
      <c r="C508" s="276" t="str">
        <f t="shared" si="24"/>
        <v>READINGS_TT1_M2013-5_2013-8</v>
      </c>
      <c r="E508" s="303" t="str">
        <f t="shared" si="25"/>
        <v>TT1_Data.zip</v>
      </c>
      <c r="F508" s="214" t="s">
        <v>15126</v>
      </c>
      <c r="G508" s="314">
        <v>41399</v>
      </c>
      <c r="H508" s="281">
        <f t="shared" si="23"/>
        <v>41399</v>
      </c>
      <c r="I508" s="315">
        <v>41501</v>
      </c>
      <c r="J508" s="211" t="s">
        <v>11788</v>
      </c>
      <c r="K508" s="24" t="s">
        <v>8639</v>
      </c>
      <c r="L508" s="211" t="s">
        <v>11787</v>
      </c>
      <c r="M508" s="211"/>
      <c r="N508" s="217">
        <v>41484</v>
      </c>
      <c r="O508" s="217">
        <v>41484</v>
      </c>
      <c r="R508" t="s">
        <v>1005</v>
      </c>
      <c r="V508">
        <v>186</v>
      </c>
      <c r="W508" t="s">
        <v>8428</v>
      </c>
      <c r="Y508" t="s">
        <v>11237</v>
      </c>
      <c r="Z508" t="s">
        <v>11283</v>
      </c>
      <c r="AA508" s="6" t="s">
        <v>15145</v>
      </c>
      <c r="AB508" t="s">
        <v>11272</v>
      </c>
      <c r="AC508">
        <v>2.5000000000000001E-2</v>
      </c>
      <c r="AD508" t="s">
        <v>8428</v>
      </c>
      <c r="AG508" s="330">
        <v>0.41666666666666669</v>
      </c>
      <c r="AH508" t="s">
        <v>1419</v>
      </c>
    </row>
    <row r="509" spans="1:34" x14ac:dyDescent="0.25">
      <c r="A509" s="211" t="s">
        <v>11582</v>
      </c>
      <c r="B509" s="6" t="s">
        <v>15141</v>
      </c>
      <c r="C509" s="276" t="str">
        <f t="shared" si="24"/>
        <v>READINGS_TT1_M2013-5_2013-8</v>
      </c>
      <c r="E509" s="303" t="str">
        <f t="shared" si="25"/>
        <v>TT1_Data.zip</v>
      </c>
      <c r="F509" s="214" t="s">
        <v>15126</v>
      </c>
      <c r="G509" s="314">
        <v>41399</v>
      </c>
      <c r="H509" s="281">
        <f t="shared" si="23"/>
        <v>41399</v>
      </c>
      <c r="I509" s="315">
        <v>41501</v>
      </c>
      <c r="J509" s="211" t="s">
        <v>11788</v>
      </c>
      <c r="K509" s="24" t="s">
        <v>8639</v>
      </c>
      <c r="L509" s="211" t="s">
        <v>11787</v>
      </c>
      <c r="M509" s="211"/>
      <c r="N509" s="217">
        <v>41484</v>
      </c>
      <c r="O509" s="217">
        <v>41484</v>
      </c>
      <c r="R509" t="s">
        <v>1005</v>
      </c>
      <c r="V509">
        <v>186</v>
      </c>
      <c r="W509" t="s">
        <v>8428</v>
      </c>
      <c r="Y509" t="s">
        <v>11237</v>
      </c>
      <c r="Z509" t="s">
        <v>11283</v>
      </c>
      <c r="AA509" s="6" t="s">
        <v>15145</v>
      </c>
      <c r="AB509" t="s">
        <v>11272</v>
      </c>
      <c r="AC509">
        <v>2.5000000000000001E-2</v>
      </c>
      <c r="AD509" t="s">
        <v>8428</v>
      </c>
      <c r="AG509" s="330">
        <v>0.58333333333333337</v>
      </c>
      <c r="AH509" t="s">
        <v>1419</v>
      </c>
    </row>
    <row r="510" spans="1:34" x14ac:dyDescent="0.25">
      <c r="A510" s="211" t="s">
        <v>11582</v>
      </c>
      <c r="B510" s="6" t="s">
        <v>15141</v>
      </c>
      <c r="C510" s="276" t="str">
        <f t="shared" si="24"/>
        <v>READINGS_TT1_M2013-5_2013-8</v>
      </c>
      <c r="E510" s="303" t="str">
        <f t="shared" si="25"/>
        <v>TT1_Data.zip</v>
      </c>
      <c r="F510" s="214" t="s">
        <v>15126</v>
      </c>
      <c r="G510" s="314">
        <v>41399</v>
      </c>
      <c r="H510" s="281">
        <f t="shared" si="23"/>
        <v>41399</v>
      </c>
      <c r="I510" s="315">
        <v>41501</v>
      </c>
      <c r="J510" s="211" t="s">
        <v>11788</v>
      </c>
      <c r="K510" s="24" t="s">
        <v>8639</v>
      </c>
      <c r="L510" s="211" t="s">
        <v>11787</v>
      </c>
      <c r="M510" s="211"/>
      <c r="N510" s="217">
        <v>41484</v>
      </c>
      <c r="O510" s="217">
        <v>41484</v>
      </c>
      <c r="R510" t="s">
        <v>1005</v>
      </c>
      <c r="V510">
        <v>187</v>
      </c>
      <c r="W510" t="s">
        <v>8428</v>
      </c>
      <c r="Y510" t="s">
        <v>11237</v>
      </c>
      <c r="Z510" t="s">
        <v>11283</v>
      </c>
      <c r="AA510" s="6" t="s">
        <v>15145</v>
      </c>
      <c r="AB510" t="s">
        <v>11272</v>
      </c>
      <c r="AC510">
        <v>2.5000000000000001E-2</v>
      </c>
      <c r="AD510" t="s">
        <v>8428</v>
      </c>
      <c r="AG510" s="330">
        <v>0.75</v>
      </c>
      <c r="AH510" t="s">
        <v>1419</v>
      </c>
    </row>
    <row r="511" spans="1:34" x14ac:dyDescent="0.25">
      <c r="A511" s="211" t="s">
        <v>11582</v>
      </c>
      <c r="B511" s="6" t="s">
        <v>15141</v>
      </c>
      <c r="C511" s="276" t="str">
        <f t="shared" si="24"/>
        <v>READINGS_TT1_M2013-5_2013-8</v>
      </c>
      <c r="E511" s="303" t="str">
        <f t="shared" si="25"/>
        <v>TT1_Data.zip</v>
      </c>
      <c r="F511" s="214" t="s">
        <v>15126</v>
      </c>
      <c r="G511" s="314">
        <v>41399</v>
      </c>
      <c r="H511" s="281">
        <f t="shared" si="23"/>
        <v>41399</v>
      </c>
      <c r="I511" s="315">
        <v>41501</v>
      </c>
      <c r="J511" s="211" t="s">
        <v>11788</v>
      </c>
      <c r="K511" s="24" t="s">
        <v>8639</v>
      </c>
      <c r="L511" s="211" t="s">
        <v>11787</v>
      </c>
      <c r="M511" s="211"/>
      <c r="N511" s="217">
        <v>41484</v>
      </c>
      <c r="O511" s="217">
        <v>41484</v>
      </c>
      <c r="R511" t="s">
        <v>1005</v>
      </c>
      <c r="V511">
        <v>187</v>
      </c>
      <c r="W511" t="s">
        <v>8428</v>
      </c>
      <c r="Y511" t="s">
        <v>11237</v>
      </c>
      <c r="Z511" t="s">
        <v>11283</v>
      </c>
      <c r="AA511" s="6" t="s">
        <v>15145</v>
      </c>
      <c r="AB511" t="s">
        <v>11272</v>
      </c>
      <c r="AC511">
        <v>2.5000000000000001E-2</v>
      </c>
      <c r="AD511" t="s">
        <v>8428</v>
      </c>
      <c r="AG511" s="330">
        <v>0.91666666666666663</v>
      </c>
      <c r="AH511" t="s">
        <v>1419</v>
      </c>
    </row>
    <row r="512" spans="1:34" x14ac:dyDescent="0.25">
      <c r="A512" s="211" t="s">
        <v>11582</v>
      </c>
      <c r="B512" s="6" t="s">
        <v>15141</v>
      </c>
      <c r="C512" s="276" t="str">
        <f t="shared" si="24"/>
        <v>READINGS_TT1_M2013-5_2013-8</v>
      </c>
      <c r="E512" s="303" t="str">
        <f t="shared" si="25"/>
        <v>TT1_Data.zip</v>
      </c>
      <c r="F512" s="214" t="s">
        <v>15126</v>
      </c>
      <c r="G512" s="314">
        <v>41399</v>
      </c>
      <c r="H512" s="281">
        <f t="shared" si="23"/>
        <v>41399</v>
      </c>
      <c r="I512" s="315">
        <v>41501</v>
      </c>
      <c r="J512" s="211" t="s">
        <v>11788</v>
      </c>
      <c r="K512" s="24" t="s">
        <v>8639</v>
      </c>
      <c r="L512" s="211" t="s">
        <v>11787</v>
      </c>
      <c r="M512" s="211"/>
      <c r="N512" s="217">
        <v>41485</v>
      </c>
      <c r="O512" s="217">
        <v>41485</v>
      </c>
      <c r="R512" t="s">
        <v>1005</v>
      </c>
      <c r="V512">
        <v>188</v>
      </c>
      <c r="W512" t="s">
        <v>8428</v>
      </c>
      <c r="Y512" t="s">
        <v>11237</v>
      </c>
      <c r="Z512" t="s">
        <v>11283</v>
      </c>
      <c r="AA512" s="6" t="s">
        <v>15145</v>
      </c>
      <c r="AB512" t="s">
        <v>11272</v>
      </c>
      <c r="AC512">
        <v>2.5000000000000001E-2</v>
      </c>
      <c r="AD512" t="s">
        <v>8428</v>
      </c>
      <c r="AG512" s="330">
        <v>8.3333333333333329E-2</v>
      </c>
      <c r="AH512" t="s">
        <v>1419</v>
      </c>
    </row>
    <row r="513" spans="1:34" x14ac:dyDescent="0.25">
      <c r="A513" s="211" t="s">
        <v>11582</v>
      </c>
      <c r="B513" s="6" t="s">
        <v>15141</v>
      </c>
      <c r="C513" s="276" t="str">
        <f t="shared" si="24"/>
        <v>READINGS_TT1_M2013-5_2013-8</v>
      </c>
      <c r="E513" s="303" t="str">
        <f t="shared" si="25"/>
        <v>TT1_Data.zip</v>
      </c>
      <c r="F513" s="214" t="s">
        <v>15126</v>
      </c>
      <c r="G513" s="314">
        <v>41399</v>
      </c>
      <c r="H513" s="281">
        <f t="shared" si="23"/>
        <v>41399</v>
      </c>
      <c r="I513" s="315">
        <v>41501</v>
      </c>
      <c r="J513" s="211" t="s">
        <v>11788</v>
      </c>
      <c r="K513" s="24" t="s">
        <v>8639</v>
      </c>
      <c r="L513" s="211" t="s">
        <v>11787</v>
      </c>
      <c r="M513" s="211"/>
      <c r="N513" s="217">
        <v>41485</v>
      </c>
      <c r="O513" s="217">
        <v>41485</v>
      </c>
      <c r="R513" t="s">
        <v>1005</v>
      </c>
      <c r="V513">
        <v>189</v>
      </c>
      <c r="W513" t="s">
        <v>8428</v>
      </c>
      <c r="Y513" t="s">
        <v>11237</v>
      </c>
      <c r="Z513" t="s">
        <v>11283</v>
      </c>
      <c r="AA513" s="6" t="s">
        <v>15145</v>
      </c>
      <c r="AB513" t="s">
        <v>11272</v>
      </c>
      <c r="AC513">
        <v>2.5000000000000001E-2</v>
      </c>
      <c r="AD513" t="s">
        <v>8428</v>
      </c>
      <c r="AG513" s="330">
        <v>0.25</v>
      </c>
      <c r="AH513" t="s">
        <v>1419</v>
      </c>
    </row>
    <row r="514" spans="1:34" x14ac:dyDescent="0.25">
      <c r="A514" s="211" t="s">
        <v>11582</v>
      </c>
      <c r="B514" s="6" t="s">
        <v>15141</v>
      </c>
      <c r="C514" s="276" t="str">
        <f t="shared" si="24"/>
        <v>READINGS_TT1_M2013-5_2013-8</v>
      </c>
      <c r="E514" s="303" t="str">
        <f t="shared" si="25"/>
        <v>TT1_Data.zip</v>
      </c>
      <c r="F514" s="214" t="s">
        <v>15126</v>
      </c>
      <c r="G514" s="314">
        <v>41399</v>
      </c>
      <c r="H514" s="281">
        <f t="shared" si="23"/>
        <v>41399</v>
      </c>
      <c r="I514" s="315">
        <v>41501</v>
      </c>
      <c r="J514" s="211" t="s">
        <v>11788</v>
      </c>
      <c r="K514" s="24" t="s">
        <v>8639</v>
      </c>
      <c r="L514" s="211" t="s">
        <v>11787</v>
      </c>
      <c r="M514" s="211"/>
      <c r="N514" s="217">
        <v>41485</v>
      </c>
      <c r="O514" s="217">
        <v>41485</v>
      </c>
      <c r="R514" t="s">
        <v>1005</v>
      </c>
      <c r="V514">
        <v>187</v>
      </c>
      <c r="W514" t="s">
        <v>8428</v>
      </c>
      <c r="Y514" t="s">
        <v>11237</v>
      </c>
      <c r="Z514" t="s">
        <v>11283</v>
      </c>
      <c r="AA514" s="6" t="s">
        <v>15145</v>
      </c>
      <c r="AB514" t="s">
        <v>11272</v>
      </c>
      <c r="AC514">
        <v>2.5000000000000001E-2</v>
      </c>
      <c r="AD514" t="s">
        <v>8428</v>
      </c>
      <c r="AG514" s="330">
        <v>0.41666666666666669</v>
      </c>
      <c r="AH514" t="s">
        <v>1419</v>
      </c>
    </row>
    <row r="515" spans="1:34" x14ac:dyDescent="0.25">
      <c r="A515" s="211" t="s">
        <v>11582</v>
      </c>
      <c r="B515" s="6" t="s">
        <v>15141</v>
      </c>
      <c r="C515" s="276" t="str">
        <f t="shared" si="24"/>
        <v>READINGS_TT1_M2013-5_2013-8</v>
      </c>
      <c r="E515" s="303" t="str">
        <f t="shared" si="25"/>
        <v>TT1_Data.zip</v>
      </c>
      <c r="F515" s="214" t="s">
        <v>15126</v>
      </c>
      <c r="G515" s="314">
        <v>41399</v>
      </c>
      <c r="H515" s="281">
        <f t="shared" ref="H515:H578" si="26">DATE(YEAR(G515),MONTH(G515),DAY(G515))</f>
        <v>41399</v>
      </c>
      <c r="I515" s="315">
        <v>41501</v>
      </c>
      <c r="J515" s="211" t="s">
        <v>11788</v>
      </c>
      <c r="K515" s="24" t="s">
        <v>8639</v>
      </c>
      <c r="L515" s="211" t="s">
        <v>11787</v>
      </c>
      <c r="M515" s="211"/>
      <c r="N515" s="217">
        <v>41485</v>
      </c>
      <c r="O515" s="217">
        <v>41485</v>
      </c>
      <c r="R515" t="s">
        <v>1005</v>
      </c>
      <c r="V515">
        <v>187</v>
      </c>
      <c r="W515" t="s">
        <v>8428</v>
      </c>
      <c r="Y515" t="s">
        <v>11237</v>
      </c>
      <c r="Z515" t="s">
        <v>11283</v>
      </c>
      <c r="AA515" s="6" t="s">
        <v>15145</v>
      </c>
      <c r="AB515" t="s">
        <v>11272</v>
      </c>
      <c r="AC515">
        <v>2.5000000000000001E-2</v>
      </c>
      <c r="AD515" t="s">
        <v>8428</v>
      </c>
      <c r="AG515" s="330">
        <v>0.58333333333333337</v>
      </c>
      <c r="AH515" t="s">
        <v>1419</v>
      </c>
    </row>
    <row r="516" spans="1:34" x14ac:dyDescent="0.25">
      <c r="A516" s="211" t="s">
        <v>11582</v>
      </c>
      <c r="B516" s="6" t="s">
        <v>15141</v>
      </c>
      <c r="C516" s="276" t="str">
        <f t="shared" si="24"/>
        <v>READINGS_TT1_M2013-5_2013-8</v>
      </c>
      <c r="E516" s="303" t="str">
        <f t="shared" si="25"/>
        <v>TT1_Data.zip</v>
      </c>
      <c r="F516" s="214" t="s">
        <v>15126</v>
      </c>
      <c r="G516" s="314">
        <v>41399</v>
      </c>
      <c r="H516" s="281">
        <f t="shared" si="26"/>
        <v>41399</v>
      </c>
      <c r="I516" s="315">
        <v>41501</v>
      </c>
      <c r="J516" s="211" t="s">
        <v>11788</v>
      </c>
      <c r="K516" s="24" t="s">
        <v>8639</v>
      </c>
      <c r="L516" s="211" t="s">
        <v>11787</v>
      </c>
      <c r="M516" s="211"/>
      <c r="N516" s="217">
        <v>41485</v>
      </c>
      <c r="O516" s="217">
        <v>41485</v>
      </c>
      <c r="R516" t="s">
        <v>1005</v>
      </c>
      <c r="V516">
        <v>187</v>
      </c>
      <c r="W516" t="s">
        <v>8428</v>
      </c>
      <c r="Y516" t="s">
        <v>11237</v>
      </c>
      <c r="Z516" t="s">
        <v>11283</v>
      </c>
      <c r="AA516" s="6" t="s">
        <v>15145</v>
      </c>
      <c r="AB516" t="s">
        <v>11272</v>
      </c>
      <c r="AC516">
        <v>2.5000000000000001E-2</v>
      </c>
      <c r="AD516" t="s">
        <v>8428</v>
      </c>
      <c r="AG516" s="330">
        <v>0.75</v>
      </c>
      <c r="AH516" t="s">
        <v>1419</v>
      </c>
    </row>
    <row r="517" spans="1:34" x14ac:dyDescent="0.25">
      <c r="A517" s="211" t="s">
        <v>11582</v>
      </c>
      <c r="B517" s="6" t="s">
        <v>15141</v>
      </c>
      <c r="C517" s="276" t="str">
        <f t="shared" si="24"/>
        <v>READINGS_TT1_M2013-5_2013-8</v>
      </c>
      <c r="E517" s="303" t="str">
        <f t="shared" si="25"/>
        <v>TT1_Data.zip</v>
      </c>
      <c r="F517" s="214" t="s">
        <v>15126</v>
      </c>
      <c r="G517" s="314">
        <v>41399</v>
      </c>
      <c r="H517" s="281">
        <f t="shared" si="26"/>
        <v>41399</v>
      </c>
      <c r="I517" s="315">
        <v>41501</v>
      </c>
      <c r="J517" s="211" t="s">
        <v>11788</v>
      </c>
      <c r="K517" s="24" t="s">
        <v>8639</v>
      </c>
      <c r="L517" s="211" t="s">
        <v>11787</v>
      </c>
      <c r="M517" s="211"/>
      <c r="N517" s="217">
        <v>41485</v>
      </c>
      <c r="O517" s="217">
        <v>41485</v>
      </c>
      <c r="R517" t="s">
        <v>1005</v>
      </c>
      <c r="V517">
        <v>188</v>
      </c>
      <c r="W517" t="s">
        <v>8428</v>
      </c>
      <c r="Y517" t="s">
        <v>11237</v>
      </c>
      <c r="Z517" t="s">
        <v>11283</v>
      </c>
      <c r="AA517" s="6" t="s">
        <v>15145</v>
      </c>
      <c r="AB517" t="s">
        <v>11272</v>
      </c>
      <c r="AC517">
        <v>2.5000000000000001E-2</v>
      </c>
      <c r="AD517" t="s">
        <v>8428</v>
      </c>
      <c r="AG517" s="330">
        <v>0.91666666666666663</v>
      </c>
      <c r="AH517" t="s">
        <v>1419</v>
      </c>
    </row>
    <row r="518" spans="1:34" x14ac:dyDescent="0.25">
      <c r="A518" s="211" t="s">
        <v>11582</v>
      </c>
      <c r="B518" s="6" t="s">
        <v>15141</v>
      </c>
      <c r="C518" s="276" t="str">
        <f t="shared" si="24"/>
        <v>READINGS_TT1_M2013-5_2013-8</v>
      </c>
      <c r="E518" s="303" t="str">
        <f t="shared" si="25"/>
        <v>TT1_Data.zip</v>
      </c>
      <c r="F518" s="214" t="s">
        <v>15126</v>
      </c>
      <c r="G518" s="314">
        <v>41399</v>
      </c>
      <c r="H518" s="281">
        <f t="shared" si="26"/>
        <v>41399</v>
      </c>
      <c r="I518" s="315">
        <v>41501</v>
      </c>
      <c r="J518" s="211" t="s">
        <v>11788</v>
      </c>
      <c r="K518" s="24" t="s">
        <v>8639</v>
      </c>
      <c r="L518" s="211" t="s">
        <v>11787</v>
      </c>
      <c r="M518" s="211"/>
      <c r="N518" s="217">
        <v>41486</v>
      </c>
      <c r="O518" s="217">
        <v>41486</v>
      </c>
      <c r="R518" t="s">
        <v>1005</v>
      </c>
      <c r="V518">
        <v>188</v>
      </c>
      <c r="W518" t="s">
        <v>8428</v>
      </c>
      <c r="Y518" t="s">
        <v>11237</v>
      </c>
      <c r="Z518" t="s">
        <v>11283</v>
      </c>
      <c r="AA518" s="6" t="s">
        <v>15145</v>
      </c>
      <c r="AB518" t="s">
        <v>11272</v>
      </c>
      <c r="AC518">
        <v>2.5000000000000001E-2</v>
      </c>
      <c r="AD518" t="s">
        <v>8428</v>
      </c>
      <c r="AG518" s="330">
        <v>8.3333333333333329E-2</v>
      </c>
      <c r="AH518" t="s">
        <v>1419</v>
      </c>
    </row>
    <row r="519" spans="1:34" x14ac:dyDescent="0.25">
      <c r="A519" s="211" t="s">
        <v>11582</v>
      </c>
      <c r="B519" s="6" t="s">
        <v>15141</v>
      </c>
      <c r="C519" s="276" t="str">
        <f t="shared" si="24"/>
        <v>READINGS_TT1_M2013-5_2013-8</v>
      </c>
      <c r="E519" s="303" t="str">
        <f t="shared" si="25"/>
        <v>TT1_Data.zip</v>
      </c>
      <c r="F519" s="214" t="s">
        <v>15126</v>
      </c>
      <c r="G519" s="314">
        <v>41399</v>
      </c>
      <c r="H519" s="281">
        <f t="shared" si="26"/>
        <v>41399</v>
      </c>
      <c r="I519" s="315">
        <v>41501</v>
      </c>
      <c r="J519" s="211" t="s">
        <v>11788</v>
      </c>
      <c r="K519" s="24" t="s">
        <v>8639</v>
      </c>
      <c r="L519" s="211" t="s">
        <v>11787</v>
      </c>
      <c r="M519" s="211"/>
      <c r="N519" s="217">
        <v>41486</v>
      </c>
      <c r="O519" s="217">
        <v>41486</v>
      </c>
      <c r="R519" t="s">
        <v>1005</v>
      </c>
      <c r="V519">
        <v>189</v>
      </c>
      <c r="W519" t="s">
        <v>8428</v>
      </c>
      <c r="Y519" t="s">
        <v>11237</v>
      </c>
      <c r="Z519" t="s">
        <v>11283</v>
      </c>
      <c r="AA519" s="6" t="s">
        <v>15145</v>
      </c>
      <c r="AB519" t="s">
        <v>11272</v>
      </c>
      <c r="AC519">
        <v>2.5000000000000001E-2</v>
      </c>
      <c r="AD519" t="s">
        <v>8428</v>
      </c>
      <c r="AG519" s="330">
        <v>0.25</v>
      </c>
      <c r="AH519" t="s">
        <v>1419</v>
      </c>
    </row>
    <row r="520" spans="1:34" x14ac:dyDescent="0.25">
      <c r="A520" s="211" t="s">
        <v>11582</v>
      </c>
      <c r="B520" s="6" t="s">
        <v>15141</v>
      </c>
      <c r="C520" s="276" t="str">
        <f t="shared" si="24"/>
        <v>READINGS_TT1_M2013-5_2013-8</v>
      </c>
      <c r="E520" s="303" t="str">
        <f t="shared" si="25"/>
        <v>TT1_Data.zip</v>
      </c>
      <c r="F520" s="214" t="s">
        <v>15126</v>
      </c>
      <c r="G520" s="314">
        <v>41399</v>
      </c>
      <c r="H520" s="281">
        <f t="shared" si="26"/>
        <v>41399</v>
      </c>
      <c r="I520" s="315">
        <v>41501</v>
      </c>
      <c r="J520" s="211" t="s">
        <v>11788</v>
      </c>
      <c r="K520" s="24" t="s">
        <v>8639</v>
      </c>
      <c r="L520" s="211" t="s">
        <v>11787</v>
      </c>
      <c r="M520" s="211"/>
      <c r="N520" s="217">
        <v>41486</v>
      </c>
      <c r="O520" s="217">
        <v>41486</v>
      </c>
      <c r="R520" t="s">
        <v>1005</v>
      </c>
      <c r="V520">
        <v>188</v>
      </c>
      <c r="W520" t="s">
        <v>8428</v>
      </c>
      <c r="Y520" t="s">
        <v>11237</v>
      </c>
      <c r="Z520" t="s">
        <v>11283</v>
      </c>
      <c r="AA520" s="6" t="s">
        <v>15145</v>
      </c>
      <c r="AB520" t="s">
        <v>11272</v>
      </c>
      <c r="AC520">
        <v>2.5000000000000001E-2</v>
      </c>
      <c r="AD520" t="s">
        <v>8428</v>
      </c>
      <c r="AG520" s="330">
        <v>0.41666666666666669</v>
      </c>
      <c r="AH520" t="s">
        <v>1419</v>
      </c>
    </row>
    <row r="521" spans="1:34" x14ac:dyDescent="0.25">
      <c r="A521" s="211" t="s">
        <v>11582</v>
      </c>
      <c r="B521" s="6" t="s">
        <v>15141</v>
      </c>
      <c r="C521" s="276" t="str">
        <f t="shared" si="24"/>
        <v>READINGS_TT1_M2013-5_2013-8</v>
      </c>
      <c r="E521" s="303" t="str">
        <f t="shared" si="25"/>
        <v>TT1_Data.zip</v>
      </c>
      <c r="F521" s="214" t="s">
        <v>15126</v>
      </c>
      <c r="G521" s="314">
        <v>41399</v>
      </c>
      <c r="H521" s="281">
        <f t="shared" si="26"/>
        <v>41399</v>
      </c>
      <c r="I521" s="315">
        <v>41501</v>
      </c>
      <c r="J521" s="211" t="s">
        <v>11788</v>
      </c>
      <c r="K521" s="24" t="s">
        <v>8639</v>
      </c>
      <c r="L521" s="211" t="s">
        <v>11787</v>
      </c>
      <c r="M521" s="211"/>
      <c r="N521" s="217">
        <v>41486</v>
      </c>
      <c r="O521" s="217">
        <v>41486</v>
      </c>
      <c r="R521" t="s">
        <v>1005</v>
      </c>
      <c r="V521">
        <v>188</v>
      </c>
      <c r="W521" t="s">
        <v>8428</v>
      </c>
      <c r="Y521" t="s">
        <v>11237</v>
      </c>
      <c r="Z521" t="s">
        <v>11283</v>
      </c>
      <c r="AA521" s="6" t="s">
        <v>15145</v>
      </c>
      <c r="AB521" t="s">
        <v>11272</v>
      </c>
      <c r="AC521">
        <v>2.5000000000000001E-2</v>
      </c>
      <c r="AD521" t="s">
        <v>8428</v>
      </c>
      <c r="AG521" s="330">
        <v>0.58333333333333337</v>
      </c>
      <c r="AH521" t="s">
        <v>1419</v>
      </c>
    </row>
    <row r="522" spans="1:34" x14ac:dyDescent="0.25">
      <c r="A522" s="211" t="s">
        <v>11582</v>
      </c>
      <c r="B522" s="6" t="s">
        <v>15141</v>
      </c>
      <c r="C522" s="276" t="str">
        <f t="shared" si="24"/>
        <v>READINGS_TT1_M2013-5_2013-8</v>
      </c>
      <c r="E522" s="303" t="str">
        <f t="shared" si="25"/>
        <v>TT1_Data.zip</v>
      </c>
      <c r="F522" s="214" t="s">
        <v>15126</v>
      </c>
      <c r="G522" s="314">
        <v>41399</v>
      </c>
      <c r="H522" s="281">
        <f t="shared" si="26"/>
        <v>41399</v>
      </c>
      <c r="I522" s="315">
        <v>41501</v>
      </c>
      <c r="J522" s="211" t="s">
        <v>11788</v>
      </c>
      <c r="K522" s="24" t="s">
        <v>8639</v>
      </c>
      <c r="L522" s="211" t="s">
        <v>11787</v>
      </c>
      <c r="M522" s="211"/>
      <c r="N522" s="217">
        <v>41486</v>
      </c>
      <c r="O522" s="217">
        <v>41486</v>
      </c>
      <c r="R522" t="s">
        <v>1005</v>
      </c>
      <c r="V522">
        <v>188</v>
      </c>
      <c r="W522" t="s">
        <v>8428</v>
      </c>
      <c r="Y522" t="s">
        <v>11237</v>
      </c>
      <c r="Z522" t="s">
        <v>11283</v>
      </c>
      <c r="AA522" s="6" t="s">
        <v>15145</v>
      </c>
      <c r="AB522" t="s">
        <v>11272</v>
      </c>
      <c r="AC522">
        <v>2.5000000000000001E-2</v>
      </c>
      <c r="AD522" t="s">
        <v>8428</v>
      </c>
      <c r="AG522" s="330">
        <v>0.75</v>
      </c>
      <c r="AH522" t="s">
        <v>1419</v>
      </c>
    </row>
    <row r="523" spans="1:34" x14ac:dyDescent="0.25">
      <c r="A523" s="211" t="s">
        <v>11582</v>
      </c>
      <c r="B523" s="6" t="s">
        <v>15141</v>
      </c>
      <c r="C523" s="276" t="str">
        <f t="shared" si="24"/>
        <v>READINGS_TT1_M2013-5_2013-8</v>
      </c>
      <c r="E523" s="303" t="str">
        <f t="shared" si="25"/>
        <v>TT1_Data.zip</v>
      </c>
      <c r="F523" s="214" t="s">
        <v>15126</v>
      </c>
      <c r="G523" s="314">
        <v>41399</v>
      </c>
      <c r="H523" s="281">
        <f t="shared" si="26"/>
        <v>41399</v>
      </c>
      <c r="I523" s="315">
        <v>41501</v>
      </c>
      <c r="J523" s="211" t="s">
        <v>11788</v>
      </c>
      <c r="K523" s="24" t="s">
        <v>8639</v>
      </c>
      <c r="L523" s="211" t="s">
        <v>11787</v>
      </c>
      <c r="M523" s="211"/>
      <c r="N523" s="217">
        <v>41486</v>
      </c>
      <c r="O523" s="217">
        <v>41486</v>
      </c>
      <c r="R523" t="s">
        <v>1005</v>
      </c>
      <c r="V523">
        <v>188</v>
      </c>
      <c r="W523" t="s">
        <v>8428</v>
      </c>
      <c r="Y523" t="s">
        <v>11237</v>
      </c>
      <c r="Z523" t="s">
        <v>11283</v>
      </c>
      <c r="AA523" s="6" t="s">
        <v>15145</v>
      </c>
      <c r="AB523" t="s">
        <v>11272</v>
      </c>
      <c r="AC523">
        <v>2.5000000000000001E-2</v>
      </c>
      <c r="AD523" t="s">
        <v>8428</v>
      </c>
      <c r="AG523" s="330">
        <v>0.91666666666666663</v>
      </c>
      <c r="AH523" t="s">
        <v>1419</v>
      </c>
    </row>
    <row r="524" spans="1:34" x14ac:dyDescent="0.25">
      <c r="A524" s="211" t="s">
        <v>11582</v>
      </c>
      <c r="B524" s="6" t="s">
        <v>15141</v>
      </c>
      <c r="C524" s="276" t="str">
        <f t="shared" si="24"/>
        <v>READINGS_TT1_M2013-5_2013-8</v>
      </c>
      <c r="E524" s="303" t="str">
        <f t="shared" si="25"/>
        <v>TT1_Data.zip</v>
      </c>
      <c r="F524" s="214" t="s">
        <v>15126</v>
      </c>
      <c r="G524" s="314">
        <v>41399</v>
      </c>
      <c r="H524" s="281">
        <f t="shared" si="26"/>
        <v>41399</v>
      </c>
      <c r="I524" s="315">
        <v>41501</v>
      </c>
      <c r="J524" s="211" t="s">
        <v>11788</v>
      </c>
      <c r="K524" s="24" t="s">
        <v>8639</v>
      </c>
      <c r="L524" s="211" t="s">
        <v>11787</v>
      </c>
      <c r="M524" s="211"/>
      <c r="N524" s="217">
        <v>41487</v>
      </c>
      <c r="O524" s="217">
        <v>41487</v>
      </c>
      <c r="R524" t="s">
        <v>1005</v>
      </c>
      <c r="V524">
        <v>189</v>
      </c>
      <c r="W524" t="s">
        <v>8428</v>
      </c>
      <c r="Y524" t="s">
        <v>11237</v>
      </c>
      <c r="Z524" t="s">
        <v>11283</v>
      </c>
      <c r="AA524" s="6" t="s">
        <v>15145</v>
      </c>
      <c r="AB524" t="s">
        <v>11272</v>
      </c>
      <c r="AC524">
        <v>2.5000000000000001E-2</v>
      </c>
      <c r="AD524" t="s">
        <v>8428</v>
      </c>
      <c r="AG524" s="330">
        <v>8.3333333333333329E-2</v>
      </c>
      <c r="AH524" t="s">
        <v>1419</v>
      </c>
    </row>
    <row r="525" spans="1:34" x14ac:dyDescent="0.25">
      <c r="A525" s="211" t="s">
        <v>11582</v>
      </c>
      <c r="B525" s="6" t="s">
        <v>15141</v>
      </c>
      <c r="C525" s="276" t="str">
        <f t="shared" si="24"/>
        <v>READINGS_TT1_M2013-5_2013-8</v>
      </c>
      <c r="E525" s="303" t="str">
        <f t="shared" si="25"/>
        <v>TT1_Data.zip</v>
      </c>
      <c r="F525" s="214" t="s">
        <v>15126</v>
      </c>
      <c r="G525" s="314">
        <v>41399</v>
      </c>
      <c r="H525" s="281">
        <f t="shared" si="26"/>
        <v>41399</v>
      </c>
      <c r="I525" s="315">
        <v>41501</v>
      </c>
      <c r="J525" s="211" t="s">
        <v>11788</v>
      </c>
      <c r="K525" s="24" t="s">
        <v>8639</v>
      </c>
      <c r="L525" s="211" t="s">
        <v>11787</v>
      </c>
      <c r="M525" s="211"/>
      <c r="N525" s="217">
        <v>41487</v>
      </c>
      <c r="O525" s="217">
        <v>41487</v>
      </c>
      <c r="R525" t="s">
        <v>1005</v>
      </c>
      <c r="V525">
        <v>188</v>
      </c>
      <c r="W525" t="s">
        <v>8428</v>
      </c>
      <c r="Y525" t="s">
        <v>11237</v>
      </c>
      <c r="Z525" t="s">
        <v>11283</v>
      </c>
      <c r="AA525" s="6" t="s">
        <v>15145</v>
      </c>
      <c r="AB525" t="s">
        <v>11272</v>
      </c>
      <c r="AC525">
        <v>2.5000000000000001E-2</v>
      </c>
      <c r="AD525" t="s">
        <v>8428</v>
      </c>
      <c r="AG525" s="330">
        <v>0.25</v>
      </c>
      <c r="AH525" t="s">
        <v>1419</v>
      </c>
    </row>
    <row r="526" spans="1:34" x14ac:dyDescent="0.25">
      <c r="A526" s="211" t="s">
        <v>11582</v>
      </c>
      <c r="B526" s="6" t="s">
        <v>15141</v>
      </c>
      <c r="C526" s="276" t="str">
        <f t="shared" si="24"/>
        <v>READINGS_TT1_M2013-5_2013-8</v>
      </c>
      <c r="E526" s="303" t="str">
        <f t="shared" si="25"/>
        <v>TT1_Data.zip</v>
      </c>
      <c r="F526" s="214" t="s">
        <v>15126</v>
      </c>
      <c r="G526" s="314">
        <v>41399</v>
      </c>
      <c r="H526" s="281">
        <f t="shared" si="26"/>
        <v>41399</v>
      </c>
      <c r="I526" s="315">
        <v>41501</v>
      </c>
      <c r="J526" s="211" t="s">
        <v>11788</v>
      </c>
      <c r="K526" s="24" t="s">
        <v>8639</v>
      </c>
      <c r="L526" s="211" t="s">
        <v>11787</v>
      </c>
      <c r="M526" s="211"/>
      <c r="N526" s="217">
        <v>41487</v>
      </c>
      <c r="O526" s="217">
        <v>41487</v>
      </c>
      <c r="R526" t="s">
        <v>1005</v>
      </c>
      <c r="V526">
        <v>183</v>
      </c>
      <c r="W526" t="s">
        <v>8428</v>
      </c>
      <c r="Y526" t="s">
        <v>11237</v>
      </c>
      <c r="Z526" t="s">
        <v>11283</v>
      </c>
      <c r="AA526" s="6" t="s">
        <v>15145</v>
      </c>
      <c r="AB526" t="s">
        <v>11272</v>
      </c>
      <c r="AC526">
        <v>2.5000000000000001E-2</v>
      </c>
      <c r="AD526" t="s">
        <v>8428</v>
      </c>
      <c r="AG526" s="330">
        <v>0.41666666666666669</v>
      </c>
      <c r="AH526" t="s">
        <v>1419</v>
      </c>
    </row>
    <row r="527" spans="1:34" x14ac:dyDescent="0.25">
      <c r="A527" s="211" t="s">
        <v>11582</v>
      </c>
      <c r="B527" s="6" t="s">
        <v>15141</v>
      </c>
      <c r="C527" s="276" t="str">
        <f t="shared" si="24"/>
        <v>READINGS_TT1_M2013-5_2013-8</v>
      </c>
      <c r="E527" s="303" t="str">
        <f t="shared" si="25"/>
        <v>TT1_Data.zip</v>
      </c>
      <c r="F527" s="214" t="s">
        <v>15126</v>
      </c>
      <c r="G527" s="314">
        <v>41399</v>
      </c>
      <c r="H527" s="281">
        <f t="shared" si="26"/>
        <v>41399</v>
      </c>
      <c r="I527" s="315">
        <v>41501</v>
      </c>
      <c r="J527" s="211" t="s">
        <v>11788</v>
      </c>
      <c r="K527" s="24" t="s">
        <v>8639</v>
      </c>
      <c r="L527" s="211" t="s">
        <v>11787</v>
      </c>
      <c r="M527" s="211"/>
      <c r="N527" s="217">
        <v>41487</v>
      </c>
      <c r="O527" s="217">
        <v>41487</v>
      </c>
      <c r="R527" t="s">
        <v>1005</v>
      </c>
      <c r="V527">
        <v>124</v>
      </c>
      <c r="W527" t="s">
        <v>8428</v>
      </c>
      <c r="Y527" t="s">
        <v>11237</v>
      </c>
      <c r="Z527" t="s">
        <v>11283</v>
      </c>
      <c r="AA527" s="6" t="s">
        <v>15145</v>
      </c>
      <c r="AB527" t="s">
        <v>11272</v>
      </c>
      <c r="AC527">
        <v>2.5000000000000001E-2</v>
      </c>
      <c r="AD527" t="s">
        <v>8428</v>
      </c>
      <c r="AG527" s="330">
        <v>0.58333333333333337</v>
      </c>
      <c r="AH527" t="s">
        <v>1419</v>
      </c>
    </row>
    <row r="528" spans="1:34" x14ac:dyDescent="0.25">
      <c r="A528" s="211" t="s">
        <v>11582</v>
      </c>
      <c r="B528" s="6" t="s">
        <v>15141</v>
      </c>
      <c r="C528" s="276" t="str">
        <f t="shared" si="24"/>
        <v>READINGS_TT1_M2013-5_2013-8</v>
      </c>
      <c r="E528" s="303" t="str">
        <f t="shared" si="25"/>
        <v>TT1_Data.zip</v>
      </c>
      <c r="F528" s="214" t="s">
        <v>15126</v>
      </c>
      <c r="G528" s="314">
        <v>41399</v>
      </c>
      <c r="H528" s="281">
        <f t="shared" si="26"/>
        <v>41399</v>
      </c>
      <c r="I528" s="315">
        <v>41501</v>
      </c>
      <c r="J528" s="211" t="s">
        <v>11788</v>
      </c>
      <c r="K528" s="24" t="s">
        <v>8639</v>
      </c>
      <c r="L528" s="211" t="s">
        <v>11787</v>
      </c>
      <c r="M528" s="211"/>
      <c r="N528" s="217">
        <v>41487</v>
      </c>
      <c r="O528" s="217">
        <v>41487</v>
      </c>
      <c r="R528" t="s">
        <v>1005</v>
      </c>
      <c r="V528">
        <v>141</v>
      </c>
      <c r="W528" t="s">
        <v>8428</v>
      </c>
      <c r="Y528" t="s">
        <v>11237</v>
      </c>
      <c r="Z528" t="s">
        <v>11283</v>
      </c>
      <c r="AA528" s="6" t="s">
        <v>15145</v>
      </c>
      <c r="AB528" t="s">
        <v>11272</v>
      </c>
      <c r="AC528">
        <v>2.5000000000000001E-2</v>
      </c>
      <c r="AD528" t="s">
        <v>8428</v>
      </c>
      <c r="AG528" s="330">
        <v>0.75</v>
      </c>
      <c r="AH528" t="s">
        <v>1419</v>
      </c>
    </row>
    <row r="529" spans="1:34" x14ac:dyDescent="0.25">
      <c r="A529" s="211" t="s">
        <v>11582</v>
      </c>
      <c r="B529" s="6" t="s">
        <v>15141</v>
      </c>
      <c r="C529" s="276" t="str">
        <f t="shared" si="24"/>
        <v>READINGS_TT1_M2013-5_2013-8</v>
      </c>
      <c r="E529" s="303" t="str">
        <f t="shared" si="25"/>
        <v>TT1_Data.zip</v>
      </c>
      <c r="F529" s="214" t="s">
        <v>15126</v>
      </c>
      <c r="G529" s="314">
        <v>41399</v>
      </c>
      <c r="H529" s="281">
        <f t="shared" si="26"/>
        <v>41399</v>
      </c>
      <c r="I529" s="315">
        <v>41501</v>
      </c>
      <c r="J529" s="211" t="s">
        <v>11788</v>
      </c>
      <c r="K529" s="24" t="s">
        <v>8639</v>
      </c>
      <c r="L529" s="211" t="s">
        <v>11787</v>
      </c>
      <c r="M529" s="211"/>
      <c r="N529" s="217">
        <v>41487</v>
      </c>
      <c r="O529" s="217">
        <v>41487</v>
      </c>
      <c r="R529" t="s">
        <v>1005</v>
      </c>
      <c r="V529">
        <v>130</v>
      </c>
      <c r="W529" t="s">
        <v>8428</v>
      </c>
      <c r="Y529" t="s">
        <v>11237</v>
      </c>
      <c r="Z529" t="s">
        <v>11283</v>
      </c>
      <c r="AA529" s="6" t="s">
        <v>15145</v>
      </c>
      <c r="AB529" t="s">
        <v>11272</v>
      </c>
      <c r="AC529">
        <v>2.5000000000000001E-2</v>
      </c>
      <c r="AD529" t="s">
        <v>8428</v>
      </c>
      <c r="AG529" s="330">
        <v>0.91666666666666663</v>
      </c>
      <c r="AH529" t="s">
        <v>1419</v>
      </c>
    </row>
    <row r="530" spans="1:34" x14ac:dyDescent="0.25">
      <c r="A530" s="211" t="s">
        <v>11582</v>
      </c>
      <c r="B530" s="6" t="s">
        <v>15141</v>
      </c>
      <c r="C530" s="276" t="str">
        <f t="shared" si="24"/>
        <v>READINGS_TT1_M2013-5_2013-8</v>
      </c>
      <c r="E530" s="303" t="str">
        <f t="shared" si="25"/>
        <v>TT1_Data.zip</v>
      </c>
      <c r="F530" s="214" t="s">
        <v>15126</v>
      </c>
      <c r="G530" s="314">
        <v>41399</v>
      </c>
      <c r="H530" s="281">
        <f t="shared" si="26"/>
        <v>41399</v>
      </c>
      <c r="I530" s="315">
        <v>41501</v>
      </c>
      <c r="J530" s="211" t="s">
        <v>11788</v>
      </c>
      <c r="K530" s="24" t="s">
        <v>8639</v>
      </c>
      <c r="L530" s="211" t="s">
        <v>11787</v>
      </c>
      <c r="M530" s="211"/>
      <c r="N530" s="217">
        <v>41488</v>
      </c>
      <c r="O530" s="217">
        <v>41488</v>
      </c>
      <c r="R530" t="s">
        <v>1005</v>
      </c>
      <c r="V530">
        <v>106</v>
      </c>
      <c r="W530" t="s">
        <v>8428</v>
      </c>
      <c r="Y530" t="s">
        <v>11237</v>
      </c>
      <c r="Z530" t="s">
        <v>11283</v>
      </c>
      <c r="AA530" s="6" t="s">
        <v>15145</v>
      </c>
      <c r="AB530" t="s">
        <v>11272</v>
      </c>
      <c r="AC530">
        <v>2.5000000000000001E-2</v>
      </c>
      <c r="AD530" t="s">
        <v>8428</v>
      </c>
      <c r="AG530" s="330">
        <v>8.3333333333333329E-2</v>
      </c>
      <c r="AH530" t="s">
        <v>1419</v>
      </c>
    </row>
    <row r="531" spans="1:34" x14ac:dyDescent="0.25">
      <c r="A531" s="211" t="s">
        <v>11582</v>
      </c>
      <c r="B531" s="6" t="s">
        <v>15141</v>
      </c>
      <c r="C531" s="276" t="str">
        <f t="shared" si="24"/>
        <v>READINGS_TT1_M2013-5_2013-8</v>
      </c>
      <c r="E531" s="303" t="str">
        <f t="shared" si="25"/>
        <v>TT1_Data.zip</v>
      </c>
      <c r="F531" s="214" t="s">
        <v>15126</v>
      </c>
      <c r="G531" s="314">
        <v>41399</v>
      </c>
      <c r="H531" s="281">
        <f t="shared" si="26"/>
        <v>41399</v>
      </c>
      <c r="I531" s="315">
        <v>41501</v>
      </c>
      <c r="J531" s="211" t="s">
        <v>11788</v>
      </c>
      <c r="K531" s="24" t="s">
        <v>8639</v>
      </c>
      <c r="L531" s="211" t="s">
        <v>11787</v>
      </c>
      <c r="M531" s="211"/>
      <c r="N531" s="217">
        <v>41488</v>
      </c>
      <c r="O531" s="217">
        <v>41488</v>
      </c>
      <c r="R531" t="s">
        <v>1005</v>
      </c>
      <c r="V531">
        <v>83</v>
      </c>
      <c r="W531" t="s">
        <v>8428</v>
      </c>
      <c r="Y531" t="s">
        <v>11237</v>
      </c>
      <c r="Z531" t="s">
        <v>11283</v>
      </c>
      <c r="AA531" s="6" t="s">
        <v>15145</v>
      </c>
      <c r="AB531" t="s">
        <v>11272</v>
      </c>
      <c r="AC531">
        <v>2.5000000000000001E-2</v>
      </c>
      <c r="AD531" t="s">
        <v>8428</v>
      </c>
      <c r="AG531" s="330">
        <v>0.25</v>
      </c>
      <c r="AH531" t="s">
        <v>1419</v>
      </c>
    </row>
    <row r="532" spans="1:34" x14ac:dyDescent="0.25">
      <c r="A532" s="211" t="s">
        <v>11582</v>
      </c>
      <c r="B532" s="6" t="s">
        <v>15141</v>
      </c>
      <c r="C532" s="276" t="str">
        <f t="shared" si="24"/>
        <v>READINGS_TT1_M2013-5_2013-8</v>
      </c>
      <c r="E532" s="303" t="str">
        <f t="shared" si="25"/>
        <v>TT1_Data.zip</v>
      </c>
      <c r="F532" s="214" t="s">
        <v>15126</v>
      </c>
      <c r="G532" s="314">
        <v>41399</v>
      </c>
      <c r="H532" s="281">
        <f t="shared" si="26"/>
        <v>41399</v>
      </c>
      <c r="I532" s="315">
        <v>41501</v>
      </c>
      <c r="J532" s="211" t="s">
        <v>11788</v>
      </c>
      <c r="K532" s="24" t="s">
        <v>8639</v>
      </c>
      <c r="L532" s="211" t="s">
        <v>11787</v>
      </c>
      <c r="M532" s="211"/>
      <c r="N532" s="217">
        <v>41488</v>
      </c>
      <c r="O532" s="217">
        <v>41488</v>
      </c>
      <c r="R532" t="s">
        <v>1005</v>
      </c>
      <c r="V532">
        <v>90</v>
      </c>
      <c r="W532" t="s">
        <v>8428</v>
      </c>
      <c r="Y532" t="s">
        <v>11237</v>
      </c>
      <c r="Z532" t="s">
        <v>11283</v>
      </c>
      <c r="AA532" s="6" t="s">
        <v>15145</v>
      </c>
      <c r="AB532" t="s">
        <v>11272</v>
      </c>
      <c r="AC532">
        <v>2.5000000000000001E-2</v>
      </c>
      <c r="AD532" t="s">
        <v>8428</v>
      </c>
      <c r="AG532" s="330">
        <v>0.41666666666666669</v>
      </c>
      <c r="AH532" t="s">
        <v>1419</v>
      </c>
    </row>
    <row r="533" spans="1:34" x14ac:dyDescent="0.25">
      <c r="A533" s="211" t="s">
        <v>11582</v>
      </c>
      <c r="B533" s="6" t="s">
        <v>15141</v>
      </c>
      <c r="C533" s="276" t="str">
        <f t="shared" ref="C533:C596" si="27">"READINGS_"&amp;B533&amp;"_M"&amp;YEAR(H533)&amp;"-"&amp;MONTH(H533)&amp;"_"&amp;YEAR(I533)&amp;"-"&amp;MONTH(I533)</f>
        <v>READINGS_TT1_M2013-5_2013-8</v>
      </c>
      <c r="E533" s="303" t="str">
        <f t="shared" ref="E533:E596" si="28">B533&amp;"_Data.zip"</f>
        <v>TT1_Data.zip</v>
      </c>
      <c r="F533" s="214" t="s">
        <v>15126</v>
      </c>
      <c r="G533" s="314">
        <v>41399</v>
      </c>
      <c r="H533" s="281">
        <f t="shared" si="26"/>
        <v>41399</v>
      </c>
      <c r="I533" s="315">
        <v>41501</v>
      </c>
      <c r="J533" s="211" t="s">
        <v>11788</v>
      </c>
      <c r="K533" s="24" t="s">
        <v>8639</v>
      </c>
      <c r="L533" s="211" t="s">
        <v>11787</v>
      </c>
      <c r="M533" s="211"/>
      <c r="N533" s="217">
        <v>41488</v>
      </c>
      <c r="O533" s="217">
        <v>41488</v>
      </c>
      <c r="R533" t="s">
        <v>1005</v>
      </c>
      <c r="V533">
        <v>102</v>
      </c>
      <c r="W533" t="s">
        <v>8428</v>
      </c>
      <c r="Y533" t="s">
        <v>11237</v>
      </c>
      <c r="Z533" t="s">
        <v>11283</v>
      </c>
      <c r="AA533" s="6" t="s">
        <v>15145</v>
      </c>
      <c r="AB533" t="s">
        <v>11272</v>
      </c>
      <c r="AC533">
        <v>2.5000000000000001E-2</v>
      </c>
      <c r="AD533" t="s">
        <v>8428</v>
      </c>
      <c r="AG533" s="330">
        <v>0.58333333333333337</v>
      </c>
      <c r="AH533" t="s">
        <v>1419</v>
      </c>
    </row>
    <row r="534" spans="1:34" x14ac:dyDescent="0.25">
      <c r="A534" s="211" t="s">
        <v>11582</v>
      </c>
      <c r="B534" s="6" t="s">
        <v>15141</v>
      </c>
      <c r="C534" s="276" t="str">
        <f t="shared" si="27"/>
        <v>READINGS_TT1_M2013-5_2013-8</v>
      </c>
      <c r="E534" s="303" t="str">
        <f t="shared" si="28"/>
        <v>TT1_Data.zip</v>
      </c>
      <c r="F534" s="214" t="s">
        <v>15126</v>
      </c>
      <c r="G534" s="314">
        <v>41399</v>
      </c>
      <c r="H534" s="281">
        <f t="shared" si="26"/>
        <v>41399</v>
      </c>
      <c r="I534" s="315">
        <v>41501</v>
      </c>
      <c r="J534" s="211" t="s">
        <v>11788</v>
      </c>
      <c r="K534" s="24" t="s">
        <v>8639</v>
      </c>
      <c r="L534" s="211" t="s">
        <v>11787</v>
      </c>
      <c r="M534" s="211"/>
      <c r="N534" s="217">
        <v>41488</v>
      </c>
      <c r="O534" s="217">
        <v>41488</v>
      </c>
      <c r="R534" t="s">
        <v>1005</v>
      </c>
      <c r="V534">
        <v>114</v>
      </c>
      <c r="W534" t="s">
        <v>8428</v>
      </c>
      <c r="Y534" t="s">
        <v>11237</v>
      </c>
      <c r="Z534" t="s">
        <v>11283</v>
      </c>
      <c r="AA534" s="6" t="s">
        <v>15145</v>
      </c>
      <c r="AB534" t="s">
        <v>11272</v>
      </c>
      <c r="AC534">
        <v>2.5000000000000001E-2</v>
      </c>
      <c r="AD534" t="s">
        <v>8428</v>
      </c>
      <c r="AG534" s="330">
        <v>0.75</v>
      </c>
      <c r="AH534" t="s">
        <v>1419</v>
      </c>
    </row>
    <row r="535" spans="1:34" x14ac:dyDescent="0.25">
      <c r="A535" s="211" t="s">
        <v>11582</v>
      </c>
      <c r="B535" s="6" t="s">
        <v>15141</v>
      </c>
      <c r="C535" s="276" t="str">
        <f t="shared" si="27"/>
        <v>READINGS_TT1_M2013-5_2013-8</v>
      </c>
      <c r="E535" s="303" t="str">
        <f t="shared" si="28"/>
        <v>TT1_Data.zip</v>
      </c>
      <c r="F535" s="214" t="s">
        <v>15126</v>
      </c>
      <c r="G535" s="314">
        <v>41399</v>
      </c>
      <c r="H535" s="281">
        <f t="shared" si="26"/>
        <v>41399</v>
      </c>
      <c r="I535" s="315">
        <v>41501</v>
      </c>
      <c r="J535" s="211" t="s">
        <v>11788</v>
      </c>
      <c r="K535" s="24" t="s">
        <v>8639</v>
      </c>
      <c r="L535" s="211" t="s">
        <v>11787</v>
      </c>
      <c r="M535" s="211"/>
      <c r="N535" s="217">
        <v>41488</v>
      </c>
      <c r="O535" s="217">
        <v>41488</v>
      </c>
      <c r="R535" t="s">
        <v>1005</v>
      </c>
      <c r="V535">
        <v>124</v>
      </c>
      <c r="W535" t="s">
        <v>8428</v>
      </c>
      <c r="Y535" t="s">
        <v>11237</v>
      </c>
      <c r="Z535" t="s">
        <v>11283</v>
      </c>
      <c r="AA535" s="6" t="s">
        <v>15145</v>
      </c>
      <c r="AB535" t="s">
        <v>11272</v>
      </c>
      <c r="AC535">
        <v>2.5000000000000001E-2</v>
      </c>
      <c r="AD535" t="s">
        <v>8428</v>
      </c>
      <c r="AG535" s="330">
        <v>0.91666666666666663</v>
      </c>
      <c r="AH535" t="s">
        <v>1419</v>
      </c>
    </row>
    <row r="536" spans="1:34" x14ac:dyDescent="0.25">
      <c r="A536" s="211" t="s">
        <v>11582</v>
      </c>
      <c r="B536" s="6" t="s">
        <v>15141</v>
      </c>
      <c r="C536" s="276" t="str">
        <f t="shared" si="27"/>
        <v>READINGS_TT1_M2013-5_2013-8</v>
      </c>
      <c r="E536" s="303" t="str">
        <f t="shared" si="28"/>
        <v>TT1_Data.zip</v>
      </c>
      <c r="F536" s="214" t="s">
        <v>15126</v>
      </c>
      <c r="G536" s="314">
        <v>41399</v>
      </c>
      <c r="H536" s="281">
        <f t="shared" si="26"/>
        <v>41399</v>
      </c>
      <c r="I536" s="315">
        <v>41501</v>
      </c>
      <c r="J536" s="211" t="s">
        <v>11788</v>
      </c>
      <c r="K536" s="24" t="s">
        <v>8639</v>
      </c>
      <c r="L536" s="211" t="s">
        <v>11787</v>
      </c>
      <c r="M536" s="211"/>
      <c r="N536" s="217">
        <v>41489</v>
      </c>
      <c r="O536" s="217">
        <v>41489</v>
      </c>
      <c r="R536" t="s">
        <v>1005</v>
      </c>
      <c r="V536">
        <v>134</v>
      </c>
      <c r="W536" t="s">
        <v>8428</v>
      </c>
      <c r="Y536" t="s">
        <v>11237</v>
      </c>
      <c r="Z536" t="s">
        <v>11283</v>
      </c>
      <c r="AA536" s="6" t="s">
        <v>15145</v>
      </c>
      <c r="AB536" t="s">
        <v>11272</v>
      </c>
      <c r="AC536">
        <v>2.5000000000000001E-2</v>
      </c>
      <c r="AD536" t="s">
        <v>8428</v>
      </c>
      <c r="AG536" s="330">
        <v>8.3333333333333329E-2</v>
      </c>
      <c r="AH536" t="s">
        <v>1419</v>
      </c>
    </row>
    <row r="537" spans="1:34" x14ac:dyDescent="0.25">
      <c r="A537" s="211" t="s">
        <v>11582</v>
      </c>
      <c r="B537" s="6" t="s">
        <v>15141</v>
      </c>
      <c r="C537" s="276" t="str">
        <f t="shared" si="27"/>
        <v>READINGS_TT1_M2013-5_2013-8</v>
      </c>
      <c r="E537" s="303" t="str">
        <f t="shared" si="28"/>
        <v>TT1_Data.zip</v>
      </c>
      <c r="F537" s="214" t="s">
        <v>15126</v>
      </c>
      <c r="G537" s="314">
        <v>41399</v>
      </c>
      <c r="H537" s="281">
        <f t="shared" si="26"/>
        <v>41399</v>
      </c>
      <c r="I537" s="315">
        <v>41501</v>
      </c>
      <c r="J537" s="211" t="s">
        <v>11788</v>
      </c>
      <c r="K537" s="24" t="s">
        <v>8639</v>
      </c>
      <c r="L537" s="211" t="s">
        <v>11787</v>
      </c>
      <c r="M537" s="211"/>
      <c r="N537" s="217">
        <v>41489</v>
      </c>
      <c r="O537" s="217">
        <v>41489</v>
      </c>
      <c r="R537" t="s">
        <v>1005</v>
      </c>
      <c r="V537">
        <v>141</v>
      </c>
      <c r="W537" t="s">
        <v>8428</v>
      </c>
      <c r="Y537" t="s">
        <v>11237</v>
      </c>
      <c r="Z537" t="s">
        <v>11283</v>
      </c>
      <c r="AA537" s="6" t="s">
        <v>15145</v>
      </c>
      <c r="AB537" t="s">
        <v>11272</v>
      </c>
      <c r="AC537">
        <v>2.5000000000000001E-2</v>
      </c>
      <c r="AD537" t="s">
        <v>8428</v>
      </c>
      <c r="AG537" s="330">
        <v>0.25</v>
      </c>
      <c r="AH537" t="s">
        <v>1419</v>
      </c>
    </row>
    <row r="538" spans="1:34" x14ac:dyDescent="0.25">
      <c r="A538" s="211" t="s">
        <v>11582</v>
      </c>
      <c r="B538" s="6" t="s">
        <v>15141</v>
      </c>
      <c r="C538" s="276" t="str">
        <f t="shared" si="27"/>
        <v>READINGS_TT1_M2013-5_2013-8</v>
      </c>
      <c r="E538" s="303" t="str">
        <f t="shared" si="28"/>
        <v>TT1_Data.zip</v>
      </c>
      <c r="F538" s="214" t="s">
        <v>15126</v>
      </c>
      <c r="G538" s="314">
        <v>41399</v>
      </c>
      <c r="H538" s="281">
        <f t="shared" si="26"/>
        <v>41399</v>
      </c>
      <c r="I538" s="315">
        <v>41501</v>
      </c>
      <c r="J538" s="211" t="s">
        <v>11788</v>
      </c>
      <c r="K538" s="24" t="s">
        <v>8639</v>
      </c>
      <c r="L538" s="211" t="s">
        <v>11787</v>
      </c>
      <c r="M538" s="211"/>
      <c r="N538" s="217">
        <v>41489</v>
      </c>
      <c r="O538" s="217">
        <v>41489</v>
      </c>
      <c r="R538" t="s">
        <v>1005</v>
      </c>
      <c r="V538">
        <v>145</v>
      </c>
      <c r="W538" t="s">
        <v>8428</v>
      </c>
      <c r="Y538" t="s">
        <v>11237</v>
      </c>
      <c r="Z538" t="s">
        <v>11283</v>
      </c>
      <c r="AA538" s="6" t="s">
        <v>15145</v>
      </c>
      <c r="AB538" t="s">
        <v>11272</v>
      </c>
      <c r="AC538">
        <v>2.5000000000000001E-2</v>
      </c>
      <c r="AD538" t="s">
        <v>8428</v>
      </c>
      <c r="AG538" s="330">
        <v>0.41666666666666669</v>
      </c>
      <c r="AH538" t="s">
        <v>1419</v>
      </c>
    </row>
    <row r="539" spans="1:34" x14ac:dyDescent="0.25">
      <c r="A539" s="211" t="s">
        <v>11582</v>
      </c>
      <c r="B539" s="6" t="s">
        <v>15141</v>
      </c>
      <c r="C539" s="276" t="str">
        <f t="shared" si="27"/>
        <v>READINGS_TT1_M2013-5_2013-8</v>
      </c>
      <c r="E539" s="303" t="str">
        <f t="shared" si="28"/>
        <v>TT1_Data.zip</v>
      </c>
      <c r="F539" s="214" t="s">
        <v>15126</v>
      </c>
      <c r="G539" s="314">
        <v>41399</v>
      </c>
      <c r="H539" s="281">
        <f t="shared" si="26"/>
        <v>41399</v>
      </c>
      <c r="I539" s="315">
        <v>41501</v>
      </c>
      <c r="J539" s="211" t="s">
        <v>11788</v>
      </c>
      <c r="K539" s="24" t="s">
        <v>8639</v>
      </c>
      <c r="L539" s="211" t="s">
        <v>11787</v>
      </c>
      <c r="M539" s="211"/>
      <c r="N539" s="217">
        <v>41489</v>
      </c>
      <c r="O539" s="217">
        <v>41489</v>
      </c>
      <c r="R539" t="s">
        <v>1005</v>
      </c>
      <c r="V539">
        <v>148</v>
      </c>
      <c r="W539" t="s">
        <v>8428</v>
      </c>
      <c r="Y539" t="s">
        <v>11237</v>
      </c>
      <c r="Z539" t="s">
        <v>11283</v>
      </c>
      <c r="AA539" s="6" t="s">
        <v>15145</v>
      </c>
      <c r="AB539" t="s">
        <v>11272</v>
      </c>
      <c r="AC539">
        <v>2.5000000000000001E-2</v>
      </c>
      <c r="AD539" t="s">
        <v>8428</v>
      </c>
      <c r="AG539" s="330">
        <v>0.58333333333333337</v>
      </c>
      <c r="AH539" t="s">
        <v>1419</v>
      </c>
    </row>
    <row r="540" spans="1:34" x14ac:dyDescent="0.25">
      <c r="A540" s="211" t="s">
        <v>11582</v>
      </c>
      <c r="B540" s="6" t="s">
        <v>15141</v>
      </c>
      <c r="C540" s="276" t="str">
        <f t="shared" si="27"/>
        <v>READINGS_TT1_M2013-5_2013-8</v>
      </c>
      <c r="E540" s="303" t="str">
        <f t="shared" si="28"/>
        <v>TT1_Data.zip</v>
      </c>
      <c r="F540" s="214" t="s">
        <v>15126</v>
      </c>
      <c r="G540" s="314">
        <v>41399</v>
      </c>
      <c r="H540" s="281">
        <f t="shared" si="26"/>
        <v>41399</v>
      </c>
      <c r="I540" s="315">
        <v>41501</v>
      </c>
      <c r="J540" s="211" t="s">
        <v>11788</v>
      </c>
      <c r="K540" s="24" t="s">
        <v>8639</v>
      </c>
      <c r="L540" s="211" t="s">
        <v>11787</v>
      </c>
      <c r="M540" s="211"/>
      <c r="N540" s="217">
        <v>41489</v>
      </c>
      <c r="O540" s="217">
        <v>41489</v>
      </c>
      <c r="R540" t="s">
        <v>1005</v>
      </c>
      <c r="V540">
        <v>152</v>
      </c>
      <c r="W540" t="s">
        <v>8428</v>
      </c>
      <c r="Y540" t="s">
        <v>11237</v>
      </c>
      <c r="Z540" t="s">
        <v>11283</v>
      </c>
      <c r="AA540" s="6" t="s">
        <v>15145</v>
      </c>
      <c r="AB540" t="s">
        <v>11272</v>
      </c>
      <c r="AC540">
        <v>2.5000000000000001E-2</v>
      </c>
      <c r="AD540" t="s">
        <v>8428</v>
      </c>
      <c r="AG540" s="330">
        <v>0.75</v>
      </c>
      <c r="AH540" t="s">
        <v>1419</v>
      </c>
    </row>
    <row r="541" spans="1:34" x14ac:dyDescent="0.25">
      <c r="A541" s="211" t="s">
        <v>11582</v>
      </c>
      <c r="B541" s="6" t="s">
        <v>15141</v>
      </c>
      <c r="C541" s="276" t="str">
        <f t="shared" si="27"/>
        <v>READINGS_TT1_M2013-5_2013-8</v>
      </c>
      <c r="E541" s="303" t="str">
        <f t="shared" si="28"/>
        <v>TT1_Data.zip</v>
      </c>
      <c r="F541" s="214" t="s">
        <v>15126</v>
      </c>
      <c r="G541" s="314">
        <v>41399</v>
      </c>
      <c r="H541" s="281">
        <f t="shared" si="26"/>
        <v>41399</v>
      </c>
      <c r="I541" s="315">
        <v>41501</v>
      </c>
      <c r="J541" s="211" t="s">
        <v>11788</v>
      </c>
      <c r="K541" s="24" t="s">
        <v>8639</v>
      </c>
      <c r="L541" s="211" t="s">
        <v>11787</v>
      </c>
      <c r="M541" s="211"/>
      <c r="N541" s="217">
        <v>41489</v>
      </c>
      <c r="O541" s="217">
        <v>41489</v>
      </c>
      <c r="R541" t="s">
        <v>1005</v>
      </c>
      <c r="V541">
        <v>156</v>
      </c>
      <c r="W541" t="s">
        <v>8428</v>
      </c>
      <c r="Y541" t="s">
        <v>11237</v>
      </c>
      <c r="Z541" t="s">
        <v>11283</v>
      </c>
      <c r="AA541" s="6" t="s">
        <v>15145</v>
      </c>
      <c r="AB541" t="s">
        <v>11272</v>
      </c>
      <c r="AC541">
        <v>2.5000000000000001E-2</v>
      </c>
      <c r="AD541" t="s">
        <v>8428</v>
      </c>
      <c r="AG541" s="330">
        <v>0.91666666666666663</v>
      </c>
      <c r="AH541" t="s">
        <v>1419</v>
      </c>
    </row>
    <row r="542" spans="1:34" x14ac:dyDescent="0.25">
      <c r="A542" s="211" t="s">
        <v>11582</v>
      </c>
      <c r="B542" s="6" t="s">
        <v>15141</v>
      </c>
      <c r="C542" s="276" t="str">
        <f t="shared" si="27"/>
        <v>READINGS_TT1_M2013-5_2013-8</v>
      </c>
      <c r="E542" s="303" t="str">
        <f t="shared" si="28"/>
        <v>TT1_Data.zip</v>
      </c>
      <c r="F542" s="214" t="s">
        <v>15126</v>
      </c>
      <c r="G542" s="314">
        <v>41399</v>
      </c>
      <c r="H542" s="281">
        <f t="shared" si="26"/>
        <v>41399</v>
      </c>
      <c r="I542" s="315">
        <v>41501</v>
      </c>
      <c r="J542" s="211" t="s">
        <v>11788</v>
      </c>
      <c r="K542" s="24" t="s">
        <v>8639</v>
      </c>
      <c r="L542" s="211" t="s">
        <v>11787</v>
      </c>
      <c r="M542" s="211"/>
      <c r="N542" s="217">
        <v>41490</v>
      </c>
      <c r="O542" s="217">
        <v>41490</v>
      </c>
      <c r="R542" t="s">
        <v>1005</v>
      </c>
      <c r="V542">
        <v>158</v>
      </c>
      <c r="W542" t="s">
        <v>8428</v>
      </c>
      <c r="Y542" t="s">
        <v>11237</v>
      </c>
      <c r="Z542" t="s">
        <v>11283</v>
      </c>
      <c r="AA542" s="6" t="s">
        <v>15145</v>
      </c>
      <c r="AB542" t="s">
        <v>11272</v>
      </c>
      <c r="AC542">
        <v>2.5000000000000001E-2</v>
      </c>
      <c r="AD542" t="s">
        <v>8428</v>
      </c>
      <c r="AG542" s="330">
        <v>8.3333333333333329E-2</v>
      </c>
      <c r="AH542" t="s">
        <v>1419</v>
      </c>
    </row>
    <row r="543" spans="1:34" x14ac:dyDescent="0.25">
      <c r="A543" s="211" t="s">
        <v>11582</v>
      </c>
      <c r="B543" s="6" t="s">
        <v>15141</v>
      </c>
      <c r="C543" s="276" t="str">
        <f t="shared" si="27"/>
        <v>READINGS_TT1_M2013-5_2013-8</v>
      </c>
      <c r="E543" s="303" t="str">
        <f t="shared" si="28"/>
        <v>TT1_Data.zip</v>
      </c>
      <c r="F543" s="214" t="s">
        <v>15126</v>
      </c>
      <c r="G543" s="314">
        <v>41399</v>
      </c>
      <c r="H543" s="281">
        <f t="shared" si="26"/>
        <v>41399</v>
      </c>
      <c r="I543" s="315">
        <v>41501</v>
      </c>
      <c r="J543" s="211" t="s">
        <v>11788</v>
      </c>
      <c r="K543" s="24" t="s">
        <v>8639</v>
      </c>
      <c r="L543" s="211" t="s">
        <v>11787</v>
      </c>
      <c r="M543" s="211"/>
      <c r="N543" s="217">
        <v>41490</v>
      </c>
      <c r="O543" s="217">
        <v>41490</v>
      </c>
      <c r="R543" t="s">
        <v>1005</v>
      </c>
      <c r="V543">
        <v>162</v>
      </c>
      <c r="W543" t="s">
        <v>8428</v>
      </c>
      <c r="Y543" t="s">
        <v>11237</v>
      </c>
      <c r="Z543" t="s">
        <v>11283</v>
      </c>
      <c r="AA543" s="6" t="s">
        <v>15145</v>
      </c>
      <c r="AB543" t="s">
        <v>11272</v>
      </c>
      <c r="AC543">
        <v>2.5000000000000001E-2</v>
      </c>
      <c r="AD543" t="s">
        <v>8428</v>
      </c>
      <c r="AG543" s="330">
        <v>0.25</v>
      </c>
      <c r="AH543" t="s">
        <v>1419</v>
      </c>
    </row>
    <row r="544" spans="1:34" x14ac:dyDescent="0.25">
      <c r="A544" s="211" t="s">
        <v>11582</v>
      </c>
      <c r="B544" s="6" t="s">
        <v>15141</v>
      </c>
      <c r="C544" s="276" t="str">
        <f t="shared" si="27"/>
        <v>READINGS_TT1_M2013-5_2013-8</v>
      </c>
      <c r="E544" s="303" t="str">
        <f t="shared" si="28"/>
        <v>TT1_Data.zip</v>
      </c>
      <c r="F544" s="214" t="s">
        <v>15126</v>
      </c>
      <c r="G544" s="314">
        <v>41399</v>
      </c>
      <c r="H544" s="281">
        <f t="shared" si="26"/>
        <v>41399</v>
      </c>
      <c r="I544" s="315">
        <v>41501</v>
      </c>
      <c r="J544" s="211" t="s">
        <v>11788</v>
      </c>
      <c r="K544" s="24" t="s">
        <v>8639</v>
      </c>
      <c r="L544" s="211" t="s">
        <v>11787</v>
      </c>
      <c r="M544" s="211"/>
      <c r="N544" s="217">
        <v>41490</v>
      </c>
      <c r="O544" s="217">
        <v>41490</v>
      </c>
      <c r="R544" t="s">
        <v>1005</v>
      </c>
      <c r="V544">
        <v>163</v>
      </c>
      <c r="W544" t="s">
        <v>8428</v>
      </c>
      <c r="Y544" t="s">
        <v>11237</v>
      </c>
      <c r="Z544" t="s">
        <v>11283</v>
      </c>
      <c r="AA544" s="6" t="s">
        <v>15145</v>
      </c>
      <c r="AB544" t="s">
        <v>11272</v>
      </c>
      <c r="AC544">
        <v>2.5000000000000001E-2</v>
      </c>
      <c r="AD544" t="s">
        <v>8428</v>
      </c>
      <c r="AG544" s="330">
        <v>0.41666666666666669</v>
      </c>
      <c r="AH544" t="s">
        <v>1419</v>
      </c>
    </row>
    <row r="545" spans="1:34" x14ac:dyDescent="0.25">
      <c r="A545" s="211" t="s">
        <v>11582</v>
      </c>
      <c r="B545" s="6" t="s">
        <v>15141</v>
      </c>
      <c r="C545" s="276" t="str">
        <f t="shared" si="27"/>
        <v>READINGS_TT1_M2013-5_2013-8</v>
      </c>
      <c r="E545" s="303" t="str">
        <f t="shared" si="28"/>
        <v>TT1_Data.zip</v>
      </c>
      <c r="F545" s="214" t="s">
        <v>15126</v>
      </c>
      <c r="G545" s="314">
        <v>41399</v>
      </c>
      <c r="H545" s="281">
        <f t="shared" si="26"/>
        <v>41399</v>
      </c>
      <c r="I545" s="315">
        <v>41501</v>
      </c>
      <c r="J545" s="211" t="s">
        <v>11788</v>
      </c>
      <c r="K545" s="24" t="s">
        <v>8639</v>
      </c>
      <c r="L545" s="211" t="s">
        <v>11787</v>
      </c>
      <c r="M545" s="211"/>
      <c r="N545" s="217">
        <v>41490</v>
      </c>
      <c r="O545" s="217">
        <v>41490</v>
      </c>
      <c r="R545" t="s">
        <v>1005</v>
      </c>
      <c r="V545">
        <v>164</v>
      </c>
      <c r="W545" t="s">
        <v>8428</v>
      </c>
      <c r="Y545" t="s">
        <v>11237</v>
      </c>
      <c r="Z545" t="s">
        <v>11283</v>
      </c>
      <c r="AA545" s="6" t="s">
        <v>15145</v>
      </c>
      <c r="AB545" t="s">
        <v>11272</v>
      </c>
      <c r="AC545">
        <v>2.5000000000000001E-2</v>
      </c>
      <c r="AD545" t="s">
        <v>8428</v>
      </c>
      <c r="AG545" s="330">
        <v>0.58333333333333337</v>
      </c>
      <c r="AH545" t="s">
        <v>1419</v>
      </c>
    </row>
    <row r="546" spans="1:34" x14ac:dyDescent="0.25">
      <c r="A546" s="211" t="s">
        <v>11582</v>
      </c>
      <c r="B546" s="6" t="s">
        <v>15141</v>
      </c>
      <c r="C546" s="276" t="str">
        <f t="shared" si="27"/>
        <v>READINGS_TT1_M2013-5_2013-8</v>
      </c>
      <c r="E546" s="303" t="str">
        <f t="shared" si="28"/>
        <v>TT1_Data.zip</v>
      </c>
      <c r="F546" s="214" t="s">
        <v>15126</v>
      </c>
      <c r="G546" s="314">
        <v>41399</v>
      </c>
      <c r="H546" s="281">
        <f t="shared" si="26"/>
        <v>41399</v>
      </c>
      <c r="I546" s="315">
        <v>41501</v>
      </c>
      <c r="J546" s="211" t="s">
        <v>11788</v>
      </c>
      <c r="K546" s="24" t="s">
        <v>8639</v>
      </c>
      <c r="L546" s="211" t="s">
        <v>11787</v>
      </c>
      <c r="M546" s="211"/>
      <c r="N546" s="217">
        <v>41490</v>
      </c>
      <c r="O546" s="217">
        <v>41490</v>
      </c>
      <c r="R546" t="s">
        <v>1005</v>
      </c>
      <c r="V546">
        <v>166</v>
      </c>
      <c r="W546" t="s">
        <v>8428</v>
      </c>
      <c r="Y546" t="s">
        <v>11237</v>
      </c>
      <c r="Z546" t="s">
        <v>11283</v>
      </c>
      <c r="AA546" s="6" t="s">
        <v>15145</v>
      </c>
      <c r="AB546" t="s">
        <v>11272</v>
      </c>
      <c r="AC546">
        <v>2.5000000000000001E-2</v>
      </c>
      <c r="AD546" t="s">
        <v>8428</v>
      </c>
      <c r="AG546" s="330">
        <v>0.75</v>
      </c>
      <c r="AH546" t="s">
        <v>1419</v>
      </c>
    </row>
    <row r="547" spans="1:34" x14ac:dyDescent="0.25">
      <c r="A547" s="211" t="s">
        <v>11582</v>
      </c>
      <c r="B547" s="6" t="s">
        <v>15141</v>
      </c>
      <c r="C547" s="276" t="str">
        <f t="shared" si="27"/>
        <v>READINGS_TT1_M2013-5_2013-8</v>
      </c>
      <c r="E547" s="303" t="str">
        <f t="shared" si="28"/>
        <v>TT1_Data.zip</v>
      </c>
      <c r="F547" s="214" t="s">
        <v>15126</v>
      </c>
      <c r="G547" s="314">
        <v>41399</v>
      </c>
      <c r="H547" s="281">
        <f t="shared" si="26"/>
        <v>41399</v>
      </c>
      <c r="I547" s="315">
        <v>41501</v>
      </c>
      <c r="J547" s="211" t="s">
        <v>11788</v>
      </c>
      <c r="K547" s="24" t="s">
        <v>8639</v>
      </c>
      <c r="L547" s="211" t="s">
        <v>11787</v>
      </c>
      <c r="M547" s="211"/>
      <c r="N547" s="217">
        <v>41490</v>
      </c>
      <c r="O547" s="217">
        <v>41490</v>
      </c>
      <c r="R547" t="s">
        <v>1005</v>
      </c>
      <c r="V547">
        <v>168</v>
      </c>
      <c r="W547" t="s">
        <v>8428</v>
      </c>
      <c r="Y547" t="s">
        <v>11237</v>
      </c>
      <c r="Z547" t="s">
        <v>11283</v>
      </c>
      <c r="AA547" s="6" t="s">
        <v>15145</v>
      </c>
      <c r="AB547" t="s">
        <v>11272</v>
      </c>
      <c r="AC547">
        <v>2.5000000000000001E-2</v>
      </c>
      <c r="AD547" t="s">
        <v>8428</v>
      </c>
      <c r="AG547" s="330">
        <v>0.91666666666666663</v>
      </c>
      <c r="AH547" t="s">
        <v>1419</v>
      </c>
    </row>
    <row r="548" spans="1:34" x14ac:dyDescent="0.25">
      <c r="A548" s="211" t="s">
        <v>11582</v>
      </c>
      <c r="B548" s="6" t="s">
        <v>15141</v>
      </c>
      <c r="C548" s="276" t="str">
        <f t="shared" si="27"/>
        <v>READINGS_TT1_M2013-5_2013-8</v>
      </c>
      <c r="E548" s="303" t="str">
        <f t="shared" si="28"/>
        <v>TT1_Data.zip</v>
      </c>
      <c r="F548" s="214" t="s">
        <v>15126</v>
      </c>
      <c r="G548" s="314">
        <v>41399</v>
      </c>
      <c r="H548" s="281">
        <f t="shared" si="26"/>
        <v>41399</v>
      </c>
      <c r="I548" s="315">
        <v>41501</v>
      </c>
      <c r="J548" s="211" t="s">
        <v>11788</v>
      </c>
      <c r="K548" s="24" t="s">
        <v>8639</v>
      </c>
      <c r="L548" s="211" t="s">
        <v>11787</v>
      </c>
      <c r="M548" s="211"/>
      <c r="N548" s="217">
        <v>41491</v>
      </c>
      <c r="O548" s="217">
        <v>41491</v>
      </c>
      <c r="R548" t="s">
        <v>1005</v>
      </c>
      <c r="V548">
        <v>170</v>
      </c>
      <c r="W548" t="s">
        <v>8428</v>
      </c>
      <c r="Y548" t="s">
        <v>11237</v>
      </c>
      <c r="Z548" t="s">
        <v>11283</v>
      </c>
      <c r="AA548" s="6" t="s">
        <v>15145</v>
      </c>
      <c r="AB548" t="s">
        <v>11272</v>
      </c>
      <c r="AC548">
        <v>2.5000000000000001E-2</v>
      </c>
      <c r="AD548" t="s">
        <v>8428</v>
      </c>
      <c r="AG548" s="330">
        <v>8.3333333333333329E-2</v>
      </c>
      <c r="AH548" t="s">
        <v>1419</v>
      </c>
    </row>
    <row r="549" spans="1:34" x14ac:dyDescent="0.25">
      <c r="A549" s="211" t="s">
        <v>11582</v>
      </c>
      <c r="B549" s="6" t="s">
        <v>15141</v>
      </c>
      <c r="C549" s="276" t="str">
        <f t="shared" si="27"/>
        <v>READINGS_TT1_M2013-5_2013-8</v>
      </c>
      <c r="E549" s="303" t="str">
        <f t="shared" si="28"/>
        <v>TT1_Data.zip</v>
      </c>
      <c r="F549" s="214" t="s">
        <v>15126</v>
      </c>
      <c r="G549" s="314">
        <v>41399</v>
      </c>
      <c r="H549" s="281">
        <f t="shared" si="26"/>
        <v>41399</v>
      </c>
      <c r="I549" s="315">
        <v>41501</v>
      </c>
      <c r="J549" s="211" t="s">
        <v>11788</v>
      </c>
      <c r="K549" s="24" t="s">
        <v>8639</v>
      </c>
      <c r="L549" s="211" t="s">
        <v>11787</v>
      </c>
      <c r="M549" s="211"/>
      <c r="N549" s="217">
        <v>41491</v>
      </c>
      <c r="O549" s="217">
        <v>41491</v>
      </c>
      <c r="R549" t="s">
        <v>1005</v>
      </c>
      <c r="V549">
        <v>172</v>
      </c>
      <c r="W549" t="s">
        <v>8428</v>
      </c>
      <c r="Y549" t="s">
        <v>11237</v>
      </c>
      <c r="Z549" t="s">
        <v>11283</v>
      </c>
      <c r="AA549" s="6" t="s">
        <v>15145</v>
      </c>
      <c r="AB549" t="s">
        <v>11272</v>
      </c>
      <c r="AC549">
        <v>2.5000000000000001E-2</v>
      </c>
      <c r="AD549" t="s">
        <v>8428</v>
      </c>
      <c r="AG549" s="330">
        <v>0.25</v>
      </c>
      <c r="AH549" t="s">
        <v>1419</v>
      </c>
    </row>
    <row r="550" spans="1:34" x14ac:dyDescent="0.25">
      <c r="A550" s="211" t="s">
        <v>11582</v>
      </c>
      <c r="B550" s="6" t="s">
        <v>15141</v>
      </c>
      <c r="C550" s="276" t="str">
        <f t="shared" si="27"/>
        <v>READINGS_TT1_M2013-5_2013-8</v>
      </c>
      <c r="E550" s="303" t="str">
        <f t="shared" si="28"/>
        <v>TT1_Data.zip</v>
      </c>
      <c r="F550" s="214" t="s">
        <v>15126</v>
      </c>
      <c r="G550" s="314">
        <v>41399</v>
      </c>
      <c r="H550" s="281">
        <f t="shared" si="26"/>
        <v>41399</v>
      </c>
      <c r="I550" s="315">
        <v>41501</v>
      </c>
      <c r="J550" s="211" t="s">
        <v>11788</v>
      </c>
      <c r="K550" s="24" t="s">
        <v>8639</v>
      </c>
      <c r="L550" s="211" t="s">
        <v>11787</v>
      </c>
      <c r="M550" s="211"/>
      <c r="N550" s="217">
        <v>41491</v>
      </c>
      <c r="O550" s="217">
        <v>41491</v>
      </c>
      <c r="R550" t="s">
        <v>1005</v>
      </c>
      <c r="V550">
        <v>174</v>
      </c>
      <c r="W550" t="s">
        <v>8428</v>
      </c>
      <c r="Y550" t="s">
        <v>11237</v>
      </c>
      <c r="Z550" t="s">
        <v>11283</v>
      </c>
      <c r="AA550" s="6" t="s">
        <v>15145</v>
      </c>
      <c r="AB550" t="s">
        <v>11272</v>
      </c>
      <c r="AC550">
        <v>2.5000000000000001E-2</v>
      </c>
      <c r="AD550" t="s">
        <v>8428</v>
      </c>
      <c r="AG550" s="330">
        <v>0.41666666666666669</v>
      </c>
      <c r="AH550" t="s">
        <v>1419</v>
      </c>
    </row>
    <row r="551" spans="1:34" x14ac:dyDescent="0.25">
      <c r="A551" s="211" t="s">
        <v>11582</v>
      </c>
      <c r="B551" s="6" t="s">
        <v>15141</v>
      </c>
      <c r="C551" s="276" t="str">
        <f t="shared" si="27"/>
        <v>READINGS_TT1_M2013-5_2013-8</v>
      </c>
      <c r="E551" s="303" t="str">
        <f t="shared" si="28"/>
        <v>TT1_Data.zip</v>
      </c>
      <c r="F551" s="214" t="s">
        <v>15126</v>
      </c>
      <c r="G551" s="314">
        <v>41399</v>
      </c>
      <c r="H551" s="281">
        <f t="shared" si="26"/>
        <v>41399</v>
      </c>
      <c r="I551" s="315">
        <v>41501</v>
      </c>
      <c r="J551" s="211" t="s">
        <v>11788</v>
      </c>
      <c r="K551" s="24" t="s">
        <v>8639</v>
      </c>
      <c r="L551" s="211" t="s">
        <v>11787</v>
      </c>
      <c r="M551" s="211"/>
      <c r="N551" s="217">
        <v>41491</v>
      </c>
      <c r="O551" s="217">
        <v>41491</v>
      </c>
      <c r="R551" t="s">
        <v>1005</v>
      </c>
      <c r="V551">
        <v>175</v>
      </c>
      <c r="W551" t="s">
        <v>8428</v>
      </c>
      <c r="Y551" t="s">
        <v>11237</v>
      </c>
      <c r="Z551" t="s">
        <v>11283</v>
      </c>
      <c r="AA551" s="6" t="s">
        <v>15145</v>
      </c>
      <c r="AB551" t="s">
        <v>11272</v>
      </c>
      <c r="AC551">
        <v>2.5000000000000001E-2</v>
      </c>
      <c r="AD551" t="s">
        <v>8428</v>
      </c>
      <c r="AG551" s="330">
        <v>0.58333333333333337</v>
      </c>
      <c r="AH551" t="s">
        <v>1419</v>
      </c>
    </row>
    <row r="552" spans="1:34" x14ac:dyDescent="0.25">
      <c r="A552" s="211" t="s">
        <v>11582</v>
      </c>
      <c r="B552" s="6" t="s">
        <v>15141</v>
      </c>
      <c r="C552" s="276" t="str">
        <f t="shared" si="27"/>
        <v>READINGS_TT1_M2013-5_2013-8</v>
      </c>
      <c r="E552" s="303" t="str">
        <f t="shared" si="28"/>
        <v>TT1_Data.zip</v>
      </c>
      <c r="F552" s="214" t="s">
        <v>15126</v>
      </c>
      <c r="G552" s="314">
        <v>41399</v>
      </c>
      <c r="H552" s="281">
        <f t="shared" si="26"/>
        <v>41399</v>
      </c>
      <c r="I552" s="315">
        <v>41501</v>
      </c>
      <c r="J552" s="211" t="s">
        <v>11788</v>
      </c>
      <c r="K552" s="24" t="s">
        <v>8639</v>
      </c>
      <c r="L552" s="211" t="s">
        <v>11787</v>
      </c>
      <c r="M552" s="211"/>
      <c r="N552" s="217">
        <v>41491</v>
      </c>
      <c r="O552" s="217">
        <v>41491</v>
      </c>
      <c r="R552" t="s">
        <v>1005</v>
      </c>
      <c r="V552">
        <v>175</v>
      </c>
      <c r="W552" t="s">
        <v>8428</v>
      </c>
      <c r="Y552" t="s">
        <v>11237</v>
      </c>
      <c r="Z552" t="s">
        <v>11283</v>
      </c>
      <c r="AA552" s="6" t="s">
        <v>15145</v>
      </c>
      <c r="AB552" t="s">
        <v>11272</v>
      </c>
      <c r="AC552">
        <v>2.5000000000000001E-2</v>
      </c>
      <c r="AD552" t="s">
        <v>8428</v>
      </c>
      <c r="AG552" s="330">
        <v>0.75</v>
      </c>
      <c r="AH552" t="s">
        <v>1419</v>
      </c>
    </row>
    <row r="553" spans="1:34" x14ac:dyDescent="0.25">
      <c r="A553" s="211" t="s">
        <v>11582</v>
      </c>
      <c r="B553" s="6" t="s">
        <v>15141</v>
      </c>
      <c r="C553" s="276" t="str">
        <f t="shared" si="27"/>
        <v>READINGS_TT1_M2013-5_2013-8</v>
      </c>
      <c r="E553" s="303" t="str">
        <f t="shared" si="28"/>
        <v>TT1_Data.zip</v>
      </c>
      <c r="F553" s="214" t="s">
        <v>15126</v>
      </c>
      <c r="G553" s="314">
        <v>41399</v>
      </c>
      <c r="H553" s="281">
        <f t="shared" si="26"/>
        <v>41399</v>
      </c>
      <c r="I553" s="315">
        <v>41501</v>
      </c>
      <c r="J553" s="211" t="s">
        <v>11788</v>
      </c>
      <c r="K553" s="24" t="s">
        <v>8639</v>
      </c>
      <c r="L553" s="211" t="s">
        <v>11787</v>
      </c>
      <c r="M553" s="211"/>
      <c r="N553" s="217">
        <v>41491</v>
      </c>
      <c r="O553" s="217">
        <v>41491</v>
      </c>
      <c r="R553" t="s">
        <v>1005</v>
      </c>
      <c r="V553">
        <v>175</v>
      </c>
      <c r="W553" t="s">
        <v>8428</v>
      </c>
      <c r="Y553" t="s">
        <v>11237</v>
      </c>
      <c r="Z553" t="s">
        <v>11283</v>
      </c>
      <c r="AA553" s="6" t="s">
        <v>15145</v>
      </c>
      <c r="AB553" t="s">
        <v>11272</v>
      </c>
      <c r="AC553">
        <v>2.5000000000000001E-2</v>
      </c>
      <c r="AD553" t="s">
        <v>8428</v>
      </c>
      <c r="AG553" s="330">
        <v>0.91666666666666663</v>
      </c>
      <c r="AH553" t="s">
        <v>1419</v>
      </c>
    </row>
    <row r="554" spans="1:34" x14ac:dyDescent="0.25">
      <c r="A554" s="211" t="s">
        <v>11582</v>
      </c>
      <c r="B554" s="6" t="s">
        <v>15141</v>
      </c>
      <c r="C554" s="276" t="str">
        <f t="shared" si="27"/>
        <v>READINGS_TT1_M2013-5_2013-8</v>
      </c>
      <c r="E554" s="303" t="str">
        <f t="shared" si="28"/>
        <v>TT1_Data.zip</v>
      </c>
      <c r="F554" s="214" t="s">
        <v>15126</v>
      </c>
      <c r="G554" s="314">
        <v>41399</v>
      </c>
      <c r="H554" s="281">
        <f t="shared" si="26"/>
        <v>41399</v>
      </c>
      <c r="I554" s="315">
        <v>41501</v>
      </c>
      <c r="J554" s="211" t="s">
        <v>11788</v>
      </c>
      <c r="K554" s="24" t="s">
        <v>8639</v>
      </c>
      <c r="L554" s="211" t="s">
        <v>11787</v>
      </c>
      <c r="M554" s="211"/>
      <c r="N554" s="217">
        <v>41492</v>
      </c>
      <c r="O554" s="217">
        <v>41492</v>
      </c>
      <c r="R554" t="s">
        <v>1005</v>
      </c>
      <c r="V554">
        <v>176</v>
      </c>
      <c r="W554" t="s">
        <v>8428</v>
      </c>
      <c r="Y554" t="s">
        <v>11237</v>
      </c>
      <c r="Z554" t="s">
        <v>11283</v>
      </c>
      <c r="AA554" s="6" t="s">
        <v>15145</v>
      </c>
      <c r="AB554" t="s">
        <v>11272</v>
      </c>
      <c r="AC554">
        <v>2.5000000000000001E-2</v>
      </c>
      <c r="AD554" t="s">
        <v>8428</v>
      </c>
      <c r="AG554" s="330">
        <v>8.3333333333333329E-2</v>
      </c>
      <c r="AH554" t="s">
        <v>1419</v>
      </c>
    </row>
    <row r="555" spans="1:34" x14ac:dyDescent="0.25">
      <c r="A555" s="211" t="s">
        <v>11582</v>
      </c>
      <c r="B555" s="6" t="s">
        <v>15141</v>
      </c>
      <c r="C555" s="276" t="str">
        <f t="shared" si="27"/>
        <v>READINGS_TT1_M2013-5_2013-8</v>
      </c>
      <c r="E555" s="303" t="str">
        <f t="shared" si="28"/>
        <v>TT1_Data.zip</v>
      </c>
      <c r="F555" s="214" t="s">
        <v>15126</v>
      </c>
      <c r="G555" s="314">
        <v>41399</v>
      </c>
      <c r="H555" s="281">
        <f t="shared" si="26"/>
        <v>41399</v>
      </c>
      <c r="I555" s="315">
        <v>41501</v>
      </c>
      <c r="J555" s="211" t="s">
        <v>11788</v>
      </c>
      <c r="K555" s="24" t="s">
        <v>8639</v>
      </c>
      <c r="L555" s="211" t="s">
        <v>11787</v>
      </c>
      <c r="M555" s="211"/>
      <c r="N555" s="217">
        <v>41492</v>
      </c>
      <c r="O555" s="217">
        <v>41492</v>
      </c>
      <c r="R555" t="s">
        <v>1005</v>
      </c>
      <c r="V555">
        <v>177</v>
      </c>
      <c r="W555" t="s">
        <v>8428</v>
      </c>
      <c r="Y555" t="s">
        <v>11237</v>
      </c>
      <c r="Z555" t="s">
        <v>11283</v>
      </c>
      <c r="AA555" s="6" t="s">
        <v>15145</v>
      </c>
      <c r="AB555" t="s">
        <v>11272</v>
      </c>
      <c r="AC555">
        <v>2.5000000000000001E-2</v>
      </c>
      <c r="AD555" t="s">
        <v>8428</v>
      </c>
      <c r="AG555" s="330">
        <v>0.25</v>
      </c>
      <c r="AH555" t="s">
        <v>1419</v>
      </c>
    </row>
    <row r="556" spans="1:34" x14ac:dyDescent="0.25">
      <c r="A556" s="211" t="s">
        <v>11582</v>
      </c>
      <c r="B556" s="6" t="s">
        <v>15141</v>
      </c>
      <c r="C556" s="276" t="str">
        <f t="shared" si="27"/>
        <v>READINGS_TT1_M2013-5_2013-8</v>
      </c>
      <c r="E556" s="303" t="str">
        <f t="shared" si="28"/>
        <v>TT1_Data.zip</v>
      </c>
      <c r="F556" s="214" t="s">
        <v>15126</v>
      </c>
      <c r="G556" s="314">
        <v>41399</v>
      </c>
      <c r="H556" s="281">
        <f t="shared" si="26"/>
        <v>41399</v>
      </c>
      <c r="I556" s="315">
        <v>41501</v>
      </c>
      <c r="J556" s="211" t="s">
        <v>11788</v>
      </c>
      <c r="K556" s="24" t="s">
        <v>8639</v>
      </c>
      <c r="L556" s="211" t="s">
        <v>11787</v>
      </c>
      <c r="M556" s="211"/>
      <c r="N556" s="217">
        <v>41492</v>
      </c>
      <c r="O556" s="217">
        <v>41492</v>
      </c>
      <c r="R556" t="s">
        <v>1005</v>
      </c>
      <c r="V556">
        <v>176</v>
      </c>
      <c r="W556" t="s">
        <v>8428</v>
      </c>
      <c r="Y556" t="s">
        <v>11237</v>
      </c>
      <c r="Z556" t="s">
        <v>11283</v>
      </c>
      <c r="AA556" s="6" t="s">
        <v>15145</v>
      </c>
      <c r="AB556" t="s">
        <v>11272</v>
      </c>
      <c r="AC556">
        <v>2.5000000000000001E-2</v>
      </c>
      <c r="AD556" t="s">
        <v>8428</v>
      </c>
      <c r="AG556" s="330">
        <v>0.41666666666666669</v>
      </c>
      <c r="AH556" t="s">
        <v>1419</v>
      </c>
    </row>
    <row r="557" spans="1:34" x14ac:dyDescent="0.25">
      <c r="A557" s="211" t="s">
        <v>11582</v>
      </c>
      <c r="B557" s="6" t="s">
        <v>15141</v>
      </c>
      <c r="C557" s="276" t="str">
        <f t="shared" si="27"/>
        <v>READINGS_TT1_M2013-5_2013-8</v>
      </c>
      <c r="E557" s="303" t="str">
        <f t="shared" si="28"/>
        <v>TT1_Data.zip</v>
      </c>
      <c r="F557" s="214" t="s">
        <v>15126</v>
      </c>
      <c r="G557" s="314">
        <v>41399</v>
      </c>
      <c r="H557" s="281">
        <f t="shared" si="26"/>
        <v>41399</v>
      </c>
      <c r="I557" s="315">
        <v>41501</v>
      </c>
      <c r="J557" s="211" t="s">
        <v>11788</v>
      </c>
      <c r="K557" s="24" t="s">
        <v>8639</v>
      </c>
      <c r="L557" s="211" t="s">
        <v>11787</v>
      </c>
      <c r="M557" s="211"/>
      <c r="N557" s="217">
        <v>41492</v>
      </c>
      <c r="O557" s="217">
        <v>41492</v>
      </c>
      <c r="R557" t="s">
        <v>1005</v>
      </c>
      <c r="V557">
        <v>176</v>
      </c>
      <c r="W557" t="s">
        <v>8428</v>
      </c>
      <c r="Y557" t="s">
        <v>11237</v>
      </c>
      <c r="Z557" t="s">
        <v>11283</v>
      </c>
      <c r="AA557" s="6" t="s">
        <v>15145</v>
      </c>
      <c r="AB557" t="s">
        <v>11272</v>
      </c>
      <c r="AC557">
        <v>2.5000000000000001E-2</v>
      </c>
      <c r="AD557" t="s">
        <v>8428</v>
      </c>
      <c r="AG557" s="330">
        <v>0.58333333333333337</v>
      </c>
      <c r="AH557" t="s">
        <v>1419</v>
      </c>
    </row>
    <row r="558" spans="1:34" x14ac:dyDescent="0.25">
      <c r="A558" s="211" t="s">
        <v>11582</v>
      </c>
      <c r="B558" s="6" t="s">
        <v>15141</v>
      </c>
      <c r="C558" s="276" t="str">
        <f t="shared" si="27"/>
        <v>READINGS_TT1_M2013-5_2013-8</v>
      </c>
      <c r="E558" s="303" t="str">
        <f t="shared" si="28"/>
        <v>TT1_Data.zip</v>
      </c>
      <c r="F558" s="214" t="s">
        <v>15126</v>
      </c>
      <c r="G558" s="314">
        <v>41399</v>
      </c>
      <c r="H558" s="281">
        <f t="shared" si="26"/>
        <v>41399</v>
      </c>
      <c r="I558" s="315">
        <v>41501</v>
      </c>
      <c r="J558" s="211" t="s">
        <v>11788</v>
      </c>
      <c r="K558" s="24" t="s">
        <v>8639</v>
      </c>
      <c r="L558" s="211" t="s">
        <v>11787</v>
      </c>
      <c r="M558" s="211"/>
      <c r="N558" s="217">
        <v>41492</v>
      </c>
      <c r="O558" s="217">
        <v>41492</v>
      </c>
      <c r="R558" t="s">
        <v>1005</v>
      </c>
      <c r="V558">
        <v>174</v>
      </c>
      <c r="W558" t="s">
        <v>8428</v>
      </c>
      <c r="Y558" t="s">
        <v>11237</v>
      </c>
      <c r="Z558" t="s">
        <v>11283</v>
      </c>
      <c r="AA558" s="6" t="s">
        <v>15145</v>
      </c>
      <c r="AB558" t="s">
        <v>11272</v>
      </c>
      <c r="AC558">
        <v>2.5000000000000001E-2</v>
      </c>
      <c r="AD558" t="s">
        <v>8428</v>
      </c>
      <c r="AG558" s="330">
        <v>0.75</v>
      </c>
      <c r="AH558" t="s">
        <v>1419</v>
      </c>
    </row>
    <row r="559" spans="1:34" x14ac:dyDescent="0.25">
      <c r="A559" s="211" t="s">
        <v>11582</v>
      </c>
      <c r="B559" s="6" t="s">
        <v>15141</v>
      </c>
      <c r="C559" s="276" t="str">
        <f t="shared" si="27"/>
        <v>READINGS_TT1_M2013-5_2013-8</v>
      </c>
      <c r="E559" s="303" t="str">
        <f t="shared" si="28"/>
        <v>TT1_Data.zip</v>
      </c>
      <c r="F559" s="214" t="s">
        <v>15126</v>
      </c>
      <c r="G559" s="314">
        <v>41399</v>
      </c>
      <c r="H559" s="281">
        <f t="shared" si="26"/>
        <v>41399</v>
      </c>
      <c r="I559" s="315">
        <v>41501</v>
      </c>
      <c r="J559" s="211" t="s">
        <v>11788</v>
      </c>
      <c r="K559" s="24" t="s">
        <v>8639</v>
      </c>
      <c r="L559" s="211" t="s">
        <v>11787</v>
      </c>
      <c r="M559" s="211"/>
      <c r="N559" s="217">
        <v>41492</v>
      </c>
      <c r="O559" s="217">
        <v>41492</v>
      </c>
      <c r="R559" t="s">
        <v>1005</v>
      </c>
      <c r="V559">
        <v>169</v>
      </c>
      <c r="W559" t="s">
        <v>8428</v>
      </c>
      <c r="Y559" t="s">
        <v>11237</v>
      </c>
      <c r="Z559" t="s">
        <v>11283</v>
      </c>
      <c r="AA559" s="6" t="s">
        <v>15145</v>
      </c>
      <c r="AB559" t="s">
        <v>11272</v>
      </c>
      <c r="AC559">
        <v>2.5000000000000001E-2</v>
      </c>
      <c r="AD559" t="s">
        <v>8428</v>
      </c>
      <c r="AG559" s="330">
        <v>0.91666666666666663</v>
      </c>
      <c r="AH559" t="s">
        <v>1419</v>
      </c>
    </row>
    <row r="560" spans="1:34" x14ac:dyDescent="0.25">
      <c r="A560" s="211" t="s">
        <v>11582</v>
      </c>
      <c r="B560" s="6" t="s">
        <v>15141</v>
      </c>
      <c r="C560" s="276" t="str">
        <f t="shared" si="27"/>
        <v>READINGS_TT1_M2013-5_2013-8</v>
      </c>
      <c r="E560" s="303" t="str">
        <f t="shared" si="28"/>
        <v>TT1_Data.zip</v>
      </c>
      <c r="F560" s="214" t="s">
        <v>15126</v>
      </c>
      <c r="G560" s="314">
        <v>41399</v>
      </c>
      <c r="H560" s="281">
        <f t="shared" si="26"/>
        <v>41399</v>
      </c>
      <c r="I560" s="315">
        <v>41501</v>
      </c>
      <c r="J560" s="211" t="s">
        <v>11788</v>
      </c>
      <c r="K560" s="24" t="s">
        <v>8639</v>
      </c>
      <c r="L560" s="211" t="s">
        <v>11787</v>
      </c>
      <c r="M560" s="211"/>
      <c r="N560" s="217">
        <v>41493</v>
      </c>
      <c r="O560" s="217">
        <v>41493</v>
      </c>
      <c r="R560" t="s">
        <v>1005</v>
      </c>
      <c r="V560">
        <v>163</v>
      </c>
      <c r="W560" t="s">
        <v>8428</v>
      </c>
      <c r="Y560" t="s">
        <v>11237</v>
      </c>
      <c r="Z560" t="s">
        <v>11283</v>
      </c>
      <c r="AA560" s="6" t="s">
        <v>15145</v>
      </c>
      <c r="AB560" t="s">
        <v>11272</v>
      </c>
      <c r="AC560">
        <v>2.5000000000000001E-2</v>
      </c>
      <c r="AD560" t="s">
        <v>8428</v>
      </c>
      <c r="AG560" s="330">
        <v>8.3333333333333329E-2</v>
      </c>
      <c r="AH560" t="s">
        <v>1419</v>
      </c>
    </row>
    <row r="561" spans="1:34" x14ac:dyDescent="0.25">
      <c r="A561" s="211" t="s">
        <v>11582</v>
      </c>
      <c r="B561" s="6" t="s">
        <v>15141</v>
      </c>
      <c r="C561" s="276" t="str">
        <f t="shared" si="27"/>
        <v>READINGS_TT1_M2013-5_2013-8</v>
      </c>
      <c r="E561" s="303" t="str">
        <f t="shared" si="28"/>
        <v>TT1_Data.zip</v>
      </c>
      <c r="F561" s="214" t="s">
        <v>15126</v>
      </c>
      <c r="G561" s="314">
        <v>41399</v>
      </c>
      <c r="H561" s="281">
        <f t="shared" si="26"/>
        <v>41399</v>
      </c>
      <c r="I561" s="315">
        <v>41501</v>
      </c>
      <c r="J561" s="211" t="s">
        <v>11788</v>
      </c>
      <c r="K561" s="24" t="s">
        <v>8639</v>
      </c>
      <c r="L561" s="211" t="s">
        <v>11787</v>
      </c>
      <c r="M561" s="211"/>
      <c r="N561" s="217">
        <v>41493</v>
      </c>
      <c r="O561" s="217">
        <v>41493</v>
      </c>
      <c r="R561" t="s">
        <v>1005</v>
      </c>
      <c r="V561">
        <v>163</v>
      </c>
      <c r="W561" t="s">
        <v>8428</v>
      </c>
      <c r="Y561" t="s">
        <v>11237</v>
      </c>
      <c r="Z561" t="s">
        <v>11283</v>
      </c>
      <c r="AA561" s="6" t="s">
        <v>15145</v>
      </c>
      <c r="AB561" t="s">
        <v>11272</v>
      </c>
      <c r="AC561">
        <v>2.5000000000000001E-2</v>
      </c>
      <c r="AD561" t="s">
        <v>8428</v>
      </c>
      <c r="AG561" s="330">
        <v>0.25</v>
      </c>
      <c r="AH561" t="s">
        <v>1419</v>
      </c>
    </row>
    <row r="562" spans="1:34" x14ac:dyDescent="0.25">
      <c r="A562" s="211" t="s">
        <v>11582</v>
      </c>
      <c r="B562" s="6" t="s">
        <v>15141</v>
      </c>
      <c r="C562" s="276" t="str">
        <f t="shared" si="27"/>
        <v>READINGS_TT1_M2013-5_2013-8</v>
      </c>
      <c r="E562" s="303" t="str">
        <f t="shared" si="28"/>
        <v>TT1_Data.zip</v>
      </c>
      <c r="F562" s="214" t="s">
        <v>15126</v>
      </c>
      <c r="G562" s="314">
        <v>41399</v>
      </c>
      <c r="H562" s="281">
        <f t="shared" si="26"/>
        <v>41399</v>
      </c>
      <c r="I562" s="315">
        <v>41501</v>
      </c>
      <c r="J562" s="211" t="s">
        <v>11788</v>
      </c>
      <c r="K562" s="24" t="s">
        <v>8639</v>
      </c>
      <c r="L562" s="211" t="s">
        <v>11787</v>
      </c>
      <c r="M562" s="211"/>
      <c r="N562" s="217">
        <v>41493</v>
      </c>
      <c r="O562" s="217">
        <v>41493</v>
      </c>
      <c r="R562" t="s">
        <v>1005</v>
      </c>
      <c r="V562">
        <v>166</v>
      </c>
      <c r="W562" t="s">
        <v>8428</v>
      </c>
      <c r="Y562" t="s">
        <v>11237</v>
      </c>
      <c r="Z562" t="s">
        <v>11283</v>
      </c>
      <c r="AA562" s="6" t="s">
        <v>15145</v>
      </c>
      <c r="AB562" t="s">
        <v>11272</v>
      </c>
      <c r="AC562">
        <v>2.5000000000000001E-2</v>
      </c>
      <c r="AD562" t="s">
        <v>8428</v>
      </c>
      <c r="AG562" s="330">
        <v>0.41666666666666669</v>
      </c>
      <c r="AH562" t="s">
        <v>1419</v>
      </c>
    </row>
    <row r="563" spans="1:34" x14ac:dyDescent="0.25">
      <c r="A563" s="211" t="s">
        <v>11582</v>
      </c>
      <c r="B563" s="6" t="s">
        <v>15141</v>
      </c>
      <c r="C563" s="276" t="str">
        <f t="shared" si="27"/>
        <v>READINGS_TT1_M2013-5_2013-8</v>
      </c>
      <c r="E563" s="303" t="str">
        <f t="shared" si="28"/>
        <v>TT1_Data.zip</v>
      </c>
      <c r="F563" s="214" t="s">
        <v>15126</v>
      </c>
      <c r="G563" s="314">
        <v>41399</v>
      </c>
      <c r="H563" s="281">
        <f t="shared" si="26"/>
        <v>41399</v>
      </c>
      <c r="I563" s="315">
        <v>41501</v>
      </c>
      <c r="J563" s="211" t="s">
        <v>11788</v>
      </c>
      <c r="K563" s="24" t="s">
        <v>8639</v>
      </c>
      <c r="L563" s="211" t="s">
        <v>11787</v>
      </c>
      <c r="M563" s="211"/>
      <c r="N563" s="217">
        <v>41493</v>
      </c>
      <c r="O563" s="217">
        <v>41493</v>
      </c>
      <c r="R563" t="s">
        <v>1005</v>
      </c>
      <c r="V563">
        <v>167</v>
      </c>
      <c r="W563" t="s">
        <v>8428</v>
      </c>
      <c r="Y563" t="s">
        <v>11237</v>
      </c>
      <c r="Z563" t="s">
        <v>11283</v>
      </c>
      <c r="AA563" s="6" t="s">
        <v>15145</v>
      </c>
      <c r="AB563" t="s">
        <v>11272</v>
      </c>
      <c r="AC563">
        <v>2.5000000000000001E-2</v>
      </c>
      <c r="AD563" t="s">
        <v>8428</v>
      </c>
      <c r="AG563" s="330">
        <v>0.58333333333333337</v>
      </c>
      <c r="AH563" t="s">
        <v>1419</v>
      </c>
    </row>
    <row r="564" spans="1:34" x14ac:dyDescent="0.25">
      <c r="A564" s="211" t="s">
        <v>11582</v>
      </c>
      <c r="B564" s="6" t="s">
        <v>15141</v>
      </c>
      <c r="C564" s="276" t="str">
        <f t="shared" si="27"/>
        <v>READINGS_TT1_M2013-5_2013-8</v>
      </c>
      <c r="E564" s="303" t="str">
        <f t="shared" si="28"/>
        <v>TT1_Data.zip</v>
      </c>
      <c r="F564" s="214" t="s">
        <v>15126</v>
      </c>
      <c r="G564" s="314">
        <v>41399</v>
      </c>
      <c r="H564" s="281">
        <f t="shared" si="26"/>
        <v>41399</v>
      </c>
      <c r="I564" s="315">
        <v>41501</v>
      </c>
      <c r="J564" s="211" t="s">
        <v>11788</v>
      </c>
      <c r="K564" s="24" t="s">
        <v>8639</v>
      </c>
      <c r="L564" s="211" t="s">
        <v>11787</v>
      </c>
      <c r="M564" s="211"/>
      <c r="N564" s="217">
        <v>41493</v>
      </c>
      <c r="O564" s="217">
        <v>41493</v>
      </c>
      <c r="R564" t="s">
        <v>1005</v>
      </c>
      <c r="V564">
        <v>172</v>
      </c>
      <c r="W564" t="s">
        <v>8428</v>
      </c>
      <c r="Y564" t="s">
        <v>11237</v>
      </c>
      <c r="Z564" t="s">
        <v>11283</v>
      </c>
      <c r="AA564" s="6" t="s">
        <v>15145</v>
      </c>
      <c r="AB564" t="s">
        <v>11272</v>
      </c>
      <c r="AC564">
        <v>2.5000000000000001E-2</v>
      </c>
      <c r="AD564" t="s">
        <v>8428</v>
      </c>
      <c r="AG564" s="330">
        <v>0.75</v>
      </c>
      <c r="AH564" t="s">
        <v>1419</v>
      </c>
    </row>
    <row r="565" spans="1:34" x14ac:dyDescent="0.25">
      <c r="A565" s="211" t="s">
        <v>11582</v>
      </c>
      <c r="B565" s="6" t="s">
        <v>15141</v>
      </c>
      <c r="C565" s="276" t="str">
        <f t="shared" si="27"/>
        <v>READINGS_TT1_M2013-5_2013-8</v>
      </c>
      <c r="E565" s="303" t="str">
        <f t="shared" si="28"/>
        <v>TT1_Data.zip</v>
      </c>
      <c r="F565" s="214" t="s">
        <v>15126</v>
      </c>
      <c r="G565" s="314">
        <v>41399</v>
      </c>
      <c r="H565" s="281">
        <f t="shared" si="26"/>
        <v>41399</v>
      </c>
      <c r="I565" s="315">
        <v>41501</v>
      </c>
      <c r="J565" s="211" t="s">
        <v>11788</v>
      </c>
      <c r="K565" s="24" t="s">
        <v>8639</v>
      </c>
      <c r="L565" s="211" t="s">
        <v>11787</v>
      </c>
      <c r="M565" s="211"/>
      <c r="N565" s="217">
        <v>41493</v>
      </c>
      <c r="O565" s="217">
        <v>41493</v>
      </c>
      <c r="R565" t="s">
        <v>1005</v>
      </c>
      <c r="V565">
        <v>177</v>
      </c>
      <c r="W565" t="s">
        <v>8428</v>
      </c>
      <c r="Y565" t="s">
        <v>11237</v>
      </c>
      <c r="Z565" t="s">
        <v>11283</v>
      </c>
      <c r="AA565" s="6" t="s">
        <v>15145</v>
      </c>
      <c r="AB565" t="s">
        <v>11272</v>
      </c>
      <c r="AC565">
        <v>2.5000000000000001E-2</v>
      </c>
      <c r="AD565" t="s">
        <v>8428</v>
      </c>
      <c r="AG565" s="330">
        <v>0.91666666666666663</v>
      </c>
      <c r="AH565" t="s">
        <v>1419</v>
      </c>
    </row>
    <row r="566" spans="1:34" x14ac:dyDescent="0.25">
      <c r="A566" s="211" t="s">
        <v>11582</v>
      </c>
      <c r="B566" s="6" t="s">
        <v>15141</v>
      </c>
      <c r="C566" s="276" t="str">
        <f t="shared" si="27"/>
        <v>READINGS_TT1_M2013-5_2013-8</v>
      </c>
      <c r="E566" s="303" t="str">
        <f t="shared" si="28"/>
        <v>TT1_Data.zip</v>
      </c>
      <c r="F566" s="214" t="s">
        <v>15126</v>
      </c>
      <c r="G566" s="314">
        <v>41399</v>
      </c>
      <c r="H566" s="281">
        <f t="shared" si="26"/>
        <v>41399</v>
      </c>
      <c r="I566" s="315">
        <v>41501</v>
      </c>
      <c r="J566" s="211" t="s">
        <v>11788</v>
      </c>
      <c r="K566" s="24" t="s">
        <v>8639</v>
      </c>
      <c r="L566" s="211" t="s">
        <v>11787</v>
      </c>
      <c r="M566" s="211"/>
      <c r="N566" s="217">
        <v>41494</v>
      </c>
      <c r="O566" s="217">
        <v>41494</v>
      </c>
      <c r="R566" t="s">
        <v>1005</v>
      </c>
      <c r="V566">
        <v>175</v>
      </c>
      <c r="W566" t="s">
        <v>8428</v>
      </c>
      <c r="Y566" t="s">
        <v>11237</v>
      </c>
      <c r="Z566" t="s">
        <v>11283</v>
      </c>
      <c r="AA566" s="6" t="s">
        <v>15145</v>
      </c>
      <c r="AB566" t="s">
        <v>11272</v>
      </c>
      <c r="AC566">
        <v>2.5000000000000001E-2</v>
      </c>
      <c r="AD566" t="s">
        <v>8428</v>
      </c>
      <c r="AG566" s="330">
        <v>8.3333333333333329E-2</v>
      </c>
      <c r="AH566" t="s">
        <v>1419</v>
      </c>
    </row>
    <row r="567" spans="1:34" x14ac:dyDescent="0.25">
      <c r="A567" s="211" t="s">
        <v>11582</v>
      </c>
      <c r="B567" s="6" t="s">
        <v>15141</v>
      </c>
      <c r="C567" s="276" t="str">
        <f t="shared" si="27"/>
        <v>READINGS_TT1_M2013-5_2013-8</v>
      </c>
      <c r="E567" s="303" t="str">
        <f t="shared" si="28"/>
        <v>TT1_Data.zip</v>
      </c>
      <c r="F567" s="214" t="s">
        <v>15126</v>
      </c>
      <c r="G567" s="314">
        <v>41399</v>
      </c>
      <c r="H567" s="281">
        <f t="shared" si="26"/>
        <v>41399</v>
      </c>
      <c r="I567" s="315">
        <v>41501</v>
      </c>
      <c r="J567" s="211" t="s">
        <v>11788</v>
      </c>
      <c r="K567" s="24" t="s">
        <v>8639</v>
      </c>
      <c r="L567" s="211" t="s">
        <v>11787</v>
      </c>
      <c r="M567" s="211"/>
      <c r="N567" s="217">
        <v>41494</v>
      </c>
      <c r="O567" s="217">
        <v>41494</v>
      </c>
      <c r="R567" t="s">
        <v>1005</v>
      </c>
      <c r="V567">
        <v>172</v>
      </c>
      <c r="W567" t="s">
        <v>8428</v>
      </c>
      <c r="Y567" t="s">
        <v>11237</v>
      </c>
      <c r="Z567" t="s">
        <v>11283</v>
      </c>
      <c r="AA567" s="6" t="s">
        <v>15145</v>
      </c>
      <c r="AB567" t="s">
        <v>11272</v>
      </c>
      <c r="AC567">
        <v>2.5000000000000001E-2</v>
      </c>
      <c r="AD567" t="s">
        <v>8428</v>
      </c>
      <c r="AG567" s="330">
        <v>0.25</v>
      </c>
      <c r="AH567" t="s">
        <v>1419</v>
      </c>
    </row>
    <row r="568" spans="1:34" x14ac:dyDescent="0.25">
      <c r="A568" s="211" t="s">
        <v>11582</v>
      </c>
      <c r="B568" s="6" t="s">
        <v>15141</v>
      </c>
      <c r="C568" s="276" t="str">
        <f t="shared" si="27"/>
        <v>READINGS_TT1_M2013-5_2013-8</v>
      </c>
      <c r="E568" s="303" t="str">
        <f t="shared" si="28"/>
        <v>TT1_Data.zip</v>
      </c>
      <c r="F568" s="214" t="s">
        <v>15126</v>
      </c>
      <c r="G568" s="314">
        <v>41399</v>
      </c>
      <c r="H568" s="281">
        <f t="shared" si="26"/>
        <v>41399</v>
      </c>
      <c r="I568" s="315">
        <v>41501</v>
      </c>
      <c r="J568" s="211" t="s">
        <v>11788</v>
      </c>
      <c r="K568" s="24" t="s">
        <v>8639</v>
      </c>
      <c r="L568" s="211" t="s">
        <v>11787</v>
      </c>
      <c r="M568" s="211"/>
      <c r="N568" s="217">
        <v>41494</v>
      </c>
      <c r="O568" s="217">
        <v>41494</v>
      </c>
      <c r="R568" t="s">
        <v>1005</v>
      </c>
      <c r="V568">
        <v>177</v>
      </c>
      <c r="W568" t="s">
        <v>8428</v>
      </c>
      <c r="Y568" t="s">
        <v>11237</v>
      </c>
      <c r="Z568" t="s">
        <v>11283</v>
      </c>
      <c r="AA568" s="6" t="s">
        <v>15145</v>
      </c>
      <c r="AB568" t="s">
        <v>11272</v>
      </c>
      <c r="AC568">
        <v>2.5000000000000001E-2</v>
      </c>
      <c r="AD568" t="s">
        <v>8428</v>
      </c>
      <c r="AG568" s="330">
        <v>0.41666666666666669</v>
      </c>
      <c r="AH568" t="s">
        <v>1419</v>
      </c>
    </row>
    <row r="569" spans="1:34" x14ac:dyDescent="0.25">
      <c r="A569" s="211" t="s">
        <v>11582</v>
      </c>
      <c r="B569" s="6" t="s">
        <v>15141</v>
      </c>
      <c r="C569" s="276" t="str">
        <f t="shared" si="27"/>
        <v>READINGS_TT1_M2013-5_2013-8</v>
      </c>
      <c r="E569" s="303" t="str">
        <f t="shared" si="28"/>
        <v>TT1_Data.zip</v>
      </c>
      <c r="F569" s="214" t="s">
        <v>15126</v>
      </c>
      <c r="G569" s="314">
        <v>41399</v>
      </c>
      <c r="H569" s="281">
        <f t="shared" si="26"/>
        <v>41399</v>
      </c>
      <c r="I569" s="315">
        <v>41501</v>
      </c>
      <c r="J569" s="211" t="s">
        <v>11788</v>
      </c>
      <c r="K569" s="24" t="s">
        <v>8639</v>
      </c>
      <c r="L569" s="211" t="s">
        <v>11787</v>
      </c>
      <c r="M569" s="211"/>
      <c r="N569" s="217">
        <v>41494</v>
      </c>
      <c r="O569" s="217">
        <v>41494</v>
      </c>
      <c r="R569" t="s">
        <v>1005</v>
      </c>
      <c r="V569">
        <v>175</v>
      </c>
      <c r="W569" t="s">
        <v>8428</v>
      </c>
      <c r="Y569" t="s">
        <v>11237</v>
      </c>
      <c r="Z569" t="s">
        <v>11283</v>
      </c>
      <c r="AA569" s="6" t="s">
        <v>15145</v>
      </c>
      <c r="AB569" t="s">
        <v>11272</v>
      </c>
      <c r="AC569">
        <v>2.5000000000000001E-2</v>
      </c>
      <c r="AD569" t="s">
        <v>8428</v>
      </c>
      <c r="AG569" s="330">
        <v>0.58333333333333337</v>
      </c>
      <c r="AH569" t="s">
        <v>1419</v>
      </c>
    </row>
    <row r="570" spans="1:34" x14ac:dyDescent="0.25">
      <c r="A570" s="211" t="s">
        <v>11582</v>
      </c>
      <c r="B570" s="6" t="s">
        <v>15141</v>
      </c>
      <c r="C570" s="276" t="str">
        <f t="shared" si="27"/>
        <v>READINGS_TT1_M2013-5_2013-8</v>
      </c>
      <c r="E570" s="303" t="str">
        <f t="shared" si="28"/>
        <v>TT1_Data.zip</v>
      </c>
      <c r="F570" s="214" t="s">
        <v>15126</v>
      </c>
      <c r="G570" s="314">
        <v>41399</v>
      </c>
      <c r="H570" s="281">
        <f t="shared" si="26"/>
        <v>41399</v>
      </c>
      <c r="I570" s="315">
        <v>41501</v>
      </c>
      <c r="J570" s="211" t="s">
        <v>11788</v>
      </c>
      <c r="K570" s="24" t="s">
        <v>8639</v>
      </c>
      <c r="L570" s="211" t="s">
        <v>11787</v>
      </c>
      <c r="M570" s="211"/>
      <c r="N570" s="217">
        <v>41494</v>
      </c>
      <c r="O570" s="217">
        <v>41494</v>
      </c>
      <c r="R570" t="s">
        <v>1005</v>
      </c>
      <c r="V570">
        <v>172</v>
      </c>
      <c r="W570" t="s">
        <v>8428</v>
      </c>
      <c r="Y570" t="s">
        <v>11237</v>
      </c>
      <c r="Z570" t="s">
        <v>11283</v>
      </c>
      <c r="AA570" s="6" t="s">
        <v>15145</v>
      </c>
      <c r="AB570" t="s">
        <v>11272</v>
      </c>
      <c r="AC570">
        <v>2.5000000000000001E-2</v>
      </c>
      <c r="AD570" t="s">
        <v>8428</v>
      </c>
      <c r="AG570" s="330">
        <v>0.75</v>
      </c>
      <c r="AH570" t="s">
        <v>1419</v>
      </c>
    </row>
    <row r="571" spans="1:34" x14ac:dyDescent="0.25">
      <c r="A571" s="211" t="s">
        <v>11582</v>
      </c>
      <c r="B571" s="6" t="s">
        <v>15141</v>
      </c>
      <c r="C571" s="276" t="str">
        <f t="shared" si="27"/>
        <v>READINGS_TT1_M2013-5_2013-8</v>
      </c>
      <c r="E571" s="303" t="str">
        <f t="shared" si="28"/>
        <v>TT1_Data.zip</v>
      </c>
      <c r="F571" s="214" t="s">
        <v>15126</v>
      </c>
      <c r="G571" s="314">
        <v>41399</v>
      </c>
      <c r="H571" s="281">
        <f t="shared" si="26"/>
        <v>41399</v>
      </c>
      <c r="I571" s="315">
        <v>41501</v>
      </c>
      <c r="J571" s="211" t="s">
        <v>11788</v>
      </c>
      <c r="K571" s="24" t="s">
        <v>8639</v>
      </c>
      <c r="L571" s="211" t="s">
        <v>11787</v>
      </c>
      <c r="M571" s="211"/>
      <c r="N571" s="217">
        <v>41494</v>
      </c>
      <c r="O571" s="217">
        <v>41494</v>
      </c>
      <c r="R571" t="s">
        <v>1005</v>
      </c>
      <c r="V571">
        <v>177</v>
      </c>
      <c r="W571" t="s">
        <v>8428</v>
      </c>
      <c r="Y571" t="s">
        <v>11237</v>
      </c>
      <c r="Z571" t="s">
        <v>11283</v>
      </c>
      <c r="AA571" s="6" t="s">
        <v>15145</v>
      </c>
      <c r="AB571" t="s">
        <v>11272</v>
      </c>
      <c r="AC571">
        <v>2.5000000000000001E-2</v>
      </c>
      <c r="AD571" t="s">
        <v>8428</v>
      </c>
      <c r="AG571" s="330">
        <v>0.91666666666666663</v>
      </c>
      <c r="AH571" t="s">
        <v>1419</v>
      </c>
    </row>
    <row r="572" spans="1:34" x14ac:dyDescent="0.25">
      <c r="A572" s="211" t="s">
        <v>11582</v>
      </c>
      <c r="B572" s="6" t="s">
        <v>15141</v>
      </c>
      <c r="C572" s="276" t="str">
        <f t="shared" si="27"/>
        <v>READINGS_TT1_M2013-5_2013-8</v>
      </c>
      <c r="E572" s="303" t="str">
        <f t="shared" si="28"/>
        <v>TT1_Data.zip</v>
      </c>
      <c r="F572" s="214" t="s">
        <v>15126</v>
      </c>
      <c r="G572" s="314">
        <v>41399</v>
      </c>
      <c r="H572" s="281">
        <f t="shared" si="26"/>
        <v>41399</v>
      </c>
      <c r="I572" s="315">
        <v>41501</v>
      </c>
      <c r="J572" s="211" t="s">
        <v>11788</v>
      </c>
      <c r="K572" s="24" t="s">
        <v>8639</v>
      </c>
      <c r="L572" s="211" t="s">
        <v>11787</v>
      </c>
      <c r="M572" s="211"/>
      <c r="N572" s="217">
        <v>41495</v>
      </c>
      <c r="O572" s="217">
        <v>41495</v>
      </c>
      <c r="R572" t="s">
        <v>1005</v>
      </c>
      <c r="V572">
        <v>175</v>
      </c>
      <c r="W572" t="s">
        <v>8428</v>
      </c>
      <c r="Y572" t="s">
        <v>11237</v>
      </c>
      <c r="Z572" t="s">
        <v>11283</v>
      </c>
      <c r="AA572" s="6" t="s">
        <v>15145</v>
      </c>
      <c r="AB572" t="s">
        <v>11272</v>
      </c>
      <c r="AC572">
        <v>2.5000000000000001E-2</v>
      </c>
      <c r="AD572" t="s">
        <v>8428</v>
      </c>
      <c r="AG572" s="330">
        <v>8.3333333333333329E-2</v>
      </c>
      <c r="AH572" t="s">
        <v>1419</v>
      </c>
    </row>
    <row r="573" spans="1:34" x14ac:dyDescent="0.25">
      <c r="A573" s="211" t="s">
        <v>11582</v>
      </c>
      <c r="B573" s="6" t="s">
        <v>15141</v>
      </c>
      <c r="C573" s="276" t="str">
        <f t="shared" si="27"/>
        <v>READINGS_TT1_M2013-5_2013-8</v>
      </c>
      <c r="E573" s="303" t="str">
        <f t="shared" si="28"/>
        <v>TT1_Data.zip</v>
      </c>
      <c r="F573" s="214" t="s">
        <v>15126</v>
      </c>
      <c r="G573" s="314">
        <v>41399</v>
      </c>
      <c r="H573" s="281">
        <f t="shared" si="26"/>
        <v>41399</v>
      </c>
      <c r="I573" s="315">
        <v>41501</v>
      </c>
      <c r="J573" s="211" t="s">
        <v>11788</v>
      </c>
      <c r="K573" s="24" t="s">
        <v>8639</v>
      </c>
      <c r="L573" s="211" t="s">
        <v>11787</v>
      </c>
      <c r="M573" s="211"/>
      <c r="N573" s="217">
        <v>41495</v>
      </c>
      <c r="O573" s="217">
        <v>41495</v>
      </c>
      <c r="R573" t="s">
        <v>1005</v>
      </c>
      <c r="V573">
        <v>172</v>
      </c>
      <c r="W573" t="s">
        <v>8428</v>
      </c>
      <c r="Y573" t="s">
        <v>11237</v>
      </c>
      <c r="Z573" t="s">
        <v>11283</v>
      </c>
      <c r="AA573" s="6" t="s">
        <v>15145</v>
      </c>
      <c r="AB573" t="s">
        <v>11272</v>
      </c>
      <c r="AC573">
        <v>2.5000000000000001E-2</v>
      </c>
      <c r="AD573" t="s">
        <v>8428</v>
      </c>
      <c r="AG573" s="330">
        <v>0.25</v>
      </c>
      <c r="AH573" t="s">
        <v>1419</v>
      </c>
    </row>
    <row r="574" spans="1:34" x14ac:dyDescent="0.25">
      <c r="A574" s="211" t="s">
        <v>11582</v>
      </c>
      <c r="B574" s="6" t="s">
        <v>15141</v>
      </c>
      <c r="C574" s="276" t="str">
        <f t="shared" si="27"/>
        <v>READINGS_TT1_M2013-5_2013-8</v>
      </c>
      <c r="E574" s="303" t="str">
        <f t="shared" si="28"/>
        <v>TT1_Data.zip</v>
      </c>
      <c r="F574" s="214" t="s">
        <v>15126</v>
      </c>
      <c r="G574" s="314">
        <v>41399</v>
      </c>
      <c r="H574" s="281">
        <f t="shared" si="26"/>
        <v>41399</v>
      </c>
      <c r="I574" s="315">
        <v>41501</v>
      </c>
      <c r="J574" s="211" t="s">
        <v>11788</v>
      </c>
      <c r="K574" s="24" t="s">
        <v>8639</v>
      </c>
      <c r="L574" s="211" t="s">
        <v>11787</v>
      </c>
      <c r="M574" s="211"/>
      <c r="N574" s="217">
        <v>41495</v>
      </c>
      <c r="O574" s="217">
        <v>41495</v>
      </c>
      <c r="R574" t="s">
        <v>1005</v>
      </c>
      <c r="V574">
        <v>177</v>
      </c>
      <c r="W574" t="s">
        <v>8428</v>
      </c>
      <c r="Y574" t="s">
        <v>11237</v>
      </c>
      <c r="Z574" t="s">
        <v>11283</v>
      </c>
      <c r="AA574" s="6" t="s">
        <v>15145</v>
      </c>
      <c r="AB574" t="s">
        <v>11272</v>
      </c>
      <c r="AC574">
        <v>2.5000000000000001E-2</v>
      </c>
      <c r="AD574" t="s">
        <v>8428</v>
      </c>
      <c r="AG574" s="330">
        <v>0.41666666666666669</v>
      </c>
      <c r="AH574" t="s">
        <v>1419</v>
      </c>
    </row>
    <row r="575" spans="1:34" x14ac:dyDescent="0.25">
      <c r="A575" s="211" t="s">
        <v>11582</v>
      </c>
      <c r="B575" s="6" t="s">
        <v>15141</v>
      </c>
      <c r="C575" s="276" t="str">
        <f t="shared" si="27"/>
        <v>READINGS_TT1_M2013-5_2013-8</v>
      </c>
      <c r="E575" s="303" t="str">
        <f t="shared" si="28"/>
        <v>TT1_Data.zip</v>
      </c>
      <c r="F575" s="214" t="s">
        <v>15126</v>
      </c>
      <c r="G575" s="314">
        <v>41399</v>
      </c>
      <c r="H575" s="281">
        <f t="shared" si="26"/>
        <v>41399</v>
      </c>
      <c r="I575" s="315">
        <v>41501</v>
      </c>
      <c r="J575" s="211" t="s">
        <v>11788</v>
      </c>
      <c r="K575" s="24" t="s">
        <v>8639</v>
      </c>
      <c r="L575" s="211" t="s">
        <v>11787</v>
      </c>
      <c r="M575" s="211"/>
      <c r="N575" s="217">
        <v>41495</v>
      </c>
      <c r="O575" s="217">
        <v>41495</v>
      </c>
      <c r="R575" t="s">
        <v>1005</v>
      </c>
      <c r="V575">
        <v>175</v>
      </c>
      <c r="W575" t="s">
        <v>8428</v>
      </c>
      <c r="Y575" t="s">
        <v>11237</v>
      </c>
      <c r="Z575" t="s">
        <v>11283</v>
      </c>
      <c r="AA575" s="6" t="s">
        <v>15145</v>
      </c>
      <c r="AB575" t="s">
        <v>11272</v>
      </c>
      <c r="AC575">
        <v>2.5000000000000001E-2</v>
      </c>
      <c r="AD575" t="s">
        <v>8428</v>
      </c>
      <c r="AG575" s="330">
        <v>0.58333333333333337</v>
      </c>
      <c r="AH575" t="s">
        <v>1419</v>
      </c>
    </row>
    <row r="576" spans="1:34" x14ac:dyDescent="0.25">
      <c r="A576" s="211" t="s">
        <v>11582</v>
      </c>
      <c r="B576" s="6" t="s">
        <v>15141</v>
      </c>
      <c r="C576" s="276" t="str">
        <f t="shared" si="27"/>
        <v>READINGS_TT1_M2013-5_2013-8</v>
      </c>
      <c r="E576" s="303" t="str">
        <f t="shared" si="28"/>
        <v>TT1_Data.zip</v>
      </c>
      <c r="F576" s="214" t="s">
        <v>15126</v>
      </c>
      <c r="G576" s="314">
        <v>41399</v>
      </c>
      <c r="H576" s="281">
        <f t="shared" si="26"/>
        <v>41399</v>
      </c>
      <c r="I576" s="315">
        <v>41501</v>
      </c>
      <c r="J576" s="211" t="s">
        <v>11788</v>
      </c>
      <c r="K576" s="24" t="s">
        <v>8639</v>
      </c>
      <c r="L576" s="211" t="s">
        <v>11787</v>
      </c>
      <c r="M576" s="211"/>
      <c r="N576" s="217">
        <v>41495</v>
      </c>
      <c r="O576" s="217">
        <v>41495</v>
      </c>
      <c r="R576" t="s">
        <v>1005</v>
      </c>
      <c r="V576">
        <v>172</v>
      </c>
      <c r="W576" t="s">
        <v>8428</v>
      </c>
      <c r="Y576" t="s">
        <v>11237</v>
      </c>
      <c r="Z576" t="s">
        <v>11283</v>
      </c>
      <c r="AA576" s="6" t="s">
        <v>15145</v>
      </c>
      <c r="AB576" t="s">
        <v>11272</v>
      </c>
      <c r="AC576">
        <v>2.5000000000000001E-2</v>
      </c>
      <c r="AD576" t="s">
        <v>8428</v>
      </c>
      <c r="AG576" s="330">
        <v>0.75</v>
      </c>
      <c r="AH576" t="s">
        <v>1419</v>
      </c>
    </row>
    <row r="577" spans="1:34" x14ac:dyDescent="0.25">
      <c r="A577" s="211" t="s">
        <v>11582</v>
      </c>
      <c r="B577" s="6" t="s">
        <v>15141</v>
      </c>
      <c r="C577" s="276" t="str">
        <f t="shared" si="27"/>
        <v>READINGS_TT1_M2013-5_2013-8</v>
      </c>
      <c r="E577" s="303" t="str">
        <f t="shared" si="28"/>
        <v>TT1_Data.zip</v>
      </c>
      <c r="F577" s="214" t="s">
        <v>15126</v>
      </c>
      <c r="G577" s="314">
        <v>41399</v>
      </c>
      <c r="H577" s="281">
        <f t="shared" si="26"/>
        <v>41399</v>
      </c>
      <c r="I577" s="315">
        <v>41501</v>
      </c>
      <c r="J577" s="211" t="s">
        <v>11788</v>
      </c>
      <c r="K577" s="24" t="s">
        <v>8639</v>
      </c>
      <c r="L577" s="211" t="s">
        <v>11787</v>
      </c>
      <c r="M577" s="211"/>
      <c r="N577" s="217">
        <v>41495</v>
      </c>
      <c r="O577" s="217">
        <v>41495</v>
      </c>
      <c r="R577" t="s">
        <v>1005</v>
      </c>
      <c r="V577">
        <v>177</v>
      </c>
      <c r="W577" t="s">
        <v>8428</v>
      </c>
      <c r="Y577" t="s">
        <v>11237</v>
      </c>
      <c r="Z577" t="s">
        <v>11283</v>
      </c>
      <c r="AA577" s="6" t="s">
        <v>15145</v>
      </c>
      <c r="AB577" t="s">
        <v>11272</v>
      </c>
      <c r="AC577">
        <v>2.5000000000000001E-2</v>
      </c>
      <c r="AD577" t="s">
        <v>8428</v>
      </c>
      <c r="AG577" s="330">
        <v>0.91666666666666663</v>
      </c>
      <c r="AH577" t="s">
        <v>1419</v>
      </c>
    </row>
    <row r="578" spans="1:34" x14ac:dyDescent="0.25">
      <c r="A578" s="211" t="s">
        <v>11582</v>
      </c>
      <c r="B578" s="6" t="s">
        <v>15141</v>
      </c>
      <c r="C578" s="276" t="str">
        <f t="shared" si="27"/>
        <v>READINGS_TT1_M2013-5_2013-8</v>
      </c>
      <c r="E578" s="303" t="str">
        <f t="shared" si="28"/>
        <v>TT1_Data.zip</v>
      </c>
      <c r="F578" s="214" t="s">
        <v>15126</v>
      </c>
      <c r="G578" s="314">
        <v>41399</v>
      </c>
      <c r="H578" s="281">
        <f t="shared" si="26"/>
        <v>41399</v>
      </c>
      <c r="I578" s="315">
        <v>41501</v>
      </c>
      <c r="J578" s="211" t="s">
        <v>11788</v>
      </c>
      <c r="K578" s="24" t="s">
        <v>8639</v>
      </c>
      <c r="L578" s="211" t="s">
        <v>11787</v>
      </c>
      <c r="M578" s="211"/>
      <c r="N578" s="217">
        <v>41496</v>
      </c>
      <c r="O578" s="217">
        <v>41496</v>
      </c>
      <c r="R578" t="s">
        <v>1005</v>
      </c>
      <c r="V578">
        <v>175</v>
      </c>
      <c r="W578" t="s">
        <v>8428</v>
      </c>
      <c r="Y578" t="s">
        <v>11237</v>
      </c>
      <c r="Z578" t="s">
        <v>11283</v>
      </c>
      <c r="AA578" s="6" t="s">
        <v>15145</v>
      </c>
      <c r="AB578" t="s">
        <v>11272</v>
      </c>
      <c r="AC578">
        <v>2.5000000000000001E-2</v>
      </c>
      <c r="AD578" t="s">
        <v>8428</v>
      </c>
      <c r="AG578" s="330">
        <v>8.3333333333333329E-2</v>
      </c>
      <c r="AH578" t="s">
        <v>1419</v>
      </c>
    </row>
    <row r="579" spans="1:34" x14ac:dyDescent="0.25">
      <c r="A579" s="211" t="s">
        <v>11582</v>
      </c>
      <c r="B579" s="6" t="s">
        <v>15141</v>
      </c>
      <c r="C579" s="276" t="str">
        <f t="shared" si="27"/>
        <v>READINGS_TT1_M2013-5_2013-8</v>
      </c>
      <c r="E579" s="303" t="str">
        <f t="shared" si="28"/>
        <v>TT1_Data.zip</v>
      </c>
      <c r="F579" s="214" t="s">
        <v>15126</v>
      </c>
      <c r="G579" s="314">
        <v>41399</v>
      </c>
      <c r="H579" s="281">
        <f t="shared" ref="H579:H642" si="29">DATE(YEAR(G579),MONTH(G579),DAY(G579))</f>
        <v>41399</v>
      </c>
      <c r="I579" s="315">
        <v>41501</v>
      </c>
      <c r="J579" s="211" t="s">
        <v>11788</v>
      </c>
      <c r="K579" s="24" t="s">
        <v>8639</v>
      </c>
      <c r="L579" s="211" t="s">
        <v>11787</v>
      </c>
      <c r="M579" s="211"/>
      <c r="N579" s="217">
        <v>41496</v>
      </c>
      <c r="O579" s="217">
        <v>41496</v>
      </c>
      <c r="R579" t="s">
        <v>1005</v>
      </c>
      <c r="V579">
        <v>172</v>
      </c>
      <c r="W579" t="s">
        <v>8428</v>
      </c>
      <c r="Y579" t="s">
        <v>11237</v>
      </c>
      <c r="Z579" t="s">
        <v>11283</v>
      </c>
      <c r="AA579" s="6" t="s">
        <v>15145</v>
      </c>
      <c r="AB579" t="s">
        <v>11272</v>
      </c>
      <c r="AC579">
        <v>2.5000000000000001E-2</v>
      </c>
      <c r="AD579" t="s">
        <v>8428</v>
      </c>
      <c r="AG579" s="330">
        <v>0.25</v>
      </c>
      <c r="AH579" t="s">
        <v>1419</v>
      </c>
    </row>
    <row r="580" spans="1:34" x14ac:dyDescent="0.25">
      <c r="A580" s="211" t="s">
        <v>11582</v>
      </c>
      <c r="B580" s="6" t="s">
        <v>15141</v>
      </c>
      <c r="C580" s="276" t="str">
        <f t="shared" si="27"/>
        <v>READINGS_TT1_M2013-5_2013-8</v>
      </c>
      <c r="E580" s="303" t="str">
        <f t="shared" si="28"/>
        <v>TT1_Data.zip</v>
      </c>
      <c r="F580" s="214" t="s">
        <v>15126</v>
      </c>
      <c r="G580" s="314">
        <v>41399</v>
      </c>
      <c r="H580" s="281">
        <f t="shared" si="29"/>
        <v>41399</v>
      </c>
      <c r="I580" s="315">
        <v>41501</v>
      </c>
      <c r="J580" s="211" t="s">
        <v>11788</v>
      </c>
      <c r="K580" s="24" t="s">
        <v>8639</v>
      </c>
      <c r="L580" s="211" t="s">
        <v>11787</v>
      </c>
      <c r="M580" s="211"/>
      <c r="N580" s="217">
        <v>41496</v>
      </c>
      <c r="O580" s="217">
        <v>41496</v>
      </c>
      <c r="R580" t="s">
        <v>1005</v>
      </c>
      <c r="V580">
        <v>177</v>
      </c>
      <c r="W580" t="s">
        <v>8428</v>
      </c>
      <c r="Y580" t="s">
        <v>11237</v>
      </c>
      <c r="Z580" t="s">
        <v>11283</v>
      </c>
      <c r="AA580" s="6" t="s">
        <v>15145</v>
      </c>
      <c r="AB580" t="s">
        <v>11272</v>
      </c>
      <c r="AC580">
        <v>2.5000000000000001E-2</v>
      </c>
      <c r="AD580" t="s">
        <v>8428</v>
      </c>
      <c r="AG580" s="330">
        <v>0.41666666666666669</v>
      </c>
      <c r="AH580" t="s">
        <v>1419</v>
      </c>
    </row>
    <row r="581" spans="1:34" x14ac:dyDescent="0.25">
      <c r="A581" s="211" t="s">
        <v>11582</v>
      </c>
      <c r="B581" s="6" t="s">
        <v>15141</v>
      </c>
      <c r="C581" s="276" t="str">
        <f t="shared" si="27"/>
        <v>READINGS_TT1_M2013-5_2013-8</v>
      </c>
      <c r="E581" s="303" t="str">
        <f t="shared" si="28"/>
        <v>TT1_Data.zip</v>
      </c>
      <c r="F581" s="214" t="s">
        <v>15126</v>
      </c>
      <c r="G581" s="314">
        <v>41399</v>
      </c>
      <c r="H581" s="281">
        <f t="shared" si="29"/>
        <v>41399</v>
      </c>
      <c r="I581" s="315">
        <v>41501</v>
      </c>
      <c r="J581" s="211" t="s">
        <v>11788</v>
      </c>
      <c r="K581" s="24" t="s">
        <v>8639</v>
      </c>
      <c r="L581" s="211" t="s">
        <v>11787</v>
      </c>
      <c r="M581" s="211"/>
      <c r="N581" s="217">
        <v>41496</v>
      </c>
      <c r="O581" s="217">
        <v>41496</v>
      </c>
      <c r="R581" t="s">
        <v>1005</v>
      </c>
      <c r="V581">
        <v>175</v>
      </c>
      <c r="W581" t="s">
        <v>8428</v>
      </c>
      <c r="Y581" t="s">
        <v>11237</v>
      </c>
      <c r="Z581" t="s">
        <v>11283</v>
      </c>
      <c r="AA581" s="6" t="s">
        <v>15145</v>
      </c>
      <c r="AB581" t="s">
        <v>11272</v>
      </c>
      <c r="AC581">
        <v>2.5000000000000001E-2</v>
      </c>
      <c r="AD581" t="s">
        <v>8428</v>
      </c>
      <c r="AG581" s="330">
        <v>0.58333333333333337</v>
      </c>
      <c r="AH581" t="s">
        <v>1419</v>
      </c>
    </row>
    <row r="582" spans="1:34" x14ac:dyDescent="0.25">
      <c r="A582" s="211" t="s">
        <v>11582</v>
      </c>
      <c r="B582" s="6" t="s">
        <v>15141</v>
      </c>
      <c r="C582" s="276" t="str">
        <f t="shared" si="27"/>
        <v>READINGS_TT1_M2013-5_2013-8</v>
      </c>
      <c r="E582" s="303" t="str">
        <f t="shared" si="28"/>
        <v>TT1_Data.zip</v>
      </c>
      <c r="F582" s="214" t="s">
        <v>15126</v>
      </c>
      <c r="G582" s="314">
        <v>41399</v>
      </c>
      <c r="H582" s="281">
        <f t="shared" si="29"/>
        <v>41399</v>
      </c>
      <c r="I582" s="315">
        <v>41501</v>
      </c>
      <c r="J582" s="211" t="s">
        <v>11788</v>
      </c>
      <c r="K582" s="24" t="s">
        <v>8639</v>
      </c>
      <c r="L582" s="211" t="s">
        <v>11787</v>
      </c>
      <c r="M582" s="211"/>
      <c r="N582" s="217">
        <v>41496</v>
      </c>
      <c r="O582" s="217">
        <v>41496</v>
      </c>
      <c r="R582" t="s">
        <v>1005</v>
      </c>
      <c r="V582">
        <v>172</v>
      </c>
      <c r="W582" t="s">
        <v>8428</v>
      </c>
      <c r="Y582" t="s">
        <v>11237</v>
      </c>
      <c r="Z582" t="s">
        <v>11283</v>
      </c>
      <c r="AA582" s="6" t="s">
        <v>15145</v>
      </c>
      <c r="AB582" t="s">
        <v>11272</v>
      </c>
      <c r="AC582">
        <v>2.5000000000000001E-2</v>
      </c>
      <c r="AD582" t="s">
        <v>8428</v>
      </c>
      <c r="AG582" s="330">
        <v>0.75</v>
      </c>
      <c r="AH582" t="s">
        <v>1419</v>
      </c>
    </row>
    <row r="583" spans="1:34" x14ac:dyDescent="0.25">
      <c r="A583" s="211" t="s">
        <v>11582</v>
      </c>
      <c r="B583" s="6" t="s">
        <v>15141</v>
      </c>
      <c r="C583" s="276" t="str">
        <f t="shared" si="27"/>
        <v>READINGS_TT1_M2013-5_2013-8</v>
      </c>
      <c r="E583" s="303" t="str">
        <f t="shared" si="28"/>
        <v>TT1_Data.zip</v>
      </c>
      <c r="F583" s="214" t="s">
        <v>15126</v>
      </c>
      <c r="G583" s="314">
        <v>41399</v>
      </c>
      <c r="H583" s="281">
        <f t="shared" si="29"/>
        <v>41399</v>
      </c>
      <c r="I583" s="315">
        <v>41501</v>
      </c>
      <c r="J583" s="211" t="s">
        <v>11788</v>
      </c>
      <c r="K583" s="24" t="s">
        <v>8639</v>
      </c>
      <c r="L583" s="211" t="s">
        <v>11787</v>
      </c>
      <c r="M583" s="211"/>
      <c r="N583" s="217">
        <v>41496</v>
      </c>
      <c r="O583" s="217">
        <v>41496</v>
      </c>
      <c r="R583" t="s">
        <v>1005</v>
      </c>
      <c r="V583">
        <v>177</v>
      </c>
      <c r="W583" t="s">
        <v>8428</v>
      </c>
      <c r="Y583" t="s">
        <v>11237</v>
      </c>
      <c r="Z583" t="s">
        <v>11283</v>
      </c>
      <c r="AA583" s="6" t="s">
        <v>15145</v>
      </c>
      <c r="AB583" t="s">
        <v>11272</v>
      </c>
      <c r="AC583">
        <v>2.5000000000000001E-2</v>
      </c>
      <c r="AD583" t="s">
        <v>8428</v>
      </c>
      <c r="AG583" s="330">
        <v>0.91666666666666663</v>
      </c>
      <c r="AH583" t="s">
        <v>1419</v>
      </c>
    </row>
    <row r="584" spans="1:34" x14ac:dyDescent="0.25">
      <c r="A584" s="211" t="s">
        <v>11582</v>
      </c>
      <c r="B584" s="6" t="s">
        <v>15141</v>
      </c>
      <c r="C584" s="276" t="str">
        <f t="shared" si="27"/>
        <v>READINGS_TT1_M2013-5_2013-8</v>
      </c>
      <c r="E584" s="303" t="str">
        <f t="shared" si="28"/>
        <v>TT1_Data.zip</v>
      </c>
      <c r="F584" s="214" t="s">
        <v>15126</v>
      </c>
      <c r="G584" s="314">
        <v>41399</v>
      </c>
      <c r="H584" s="281">
        <f t="shared" si="29"/>
        <v>41399</v>
      </c>
      <c r="I584" s="315">
        <v>41501</v>
      </c>
      <c r="J584" s="211" t="s">
        <v>11788</v>
      </c>
      <c r="K584" s="24" t="s">
        <v>8639</v>
      </c>
      <c r="L584" s="211" t="s">
        <v>11787</v>
      </c>
      <c r="M584" s="211"/>
      <c r="N584" s="217">
        <v>41497</v>
      </c>
      <c r="O584" s="217">
        <v>41497</v>
      </c>
      <c r="R584" t="s">
        <v>1005</v>
      </c>
      <c r="V584">
        <v>175</v>
      </c>
      <c r="W584" t="s">
        <v>8428</v>
      </c>
      <c r="Y584" t="s">
        <v>11237</v>
      </c>
      <c r="Z584" t="s">
        <v>11283</v>
      </c>
      <c r="AA584" s="6" t="s">
        <v>15145</v>
      </c>
      <c r="AB584" t="s">
        <v>11272</v>
      </c>
      <c r="AC584">
        <v>2.5000000000000001E-2</v>
      </c>
      <c r="AD584" t="s">
        <v>8428</v>
      </c>
      <c r="AG584" s="330">
        <v>8.3333333333333329E-2</v>
      </c>
      <c r="AH584" t="s">
        <v>1419</v>
      </c>
    </row>
    <row r="585" spans="1:34" x14ac:dyDescent="0.25">
      <c r="A585" s="211" t="s">
        <v>11582</v>
      </c>
      <c r="B585" s="6" t="s">
        <v>15141</v>
      </c>
      <c r="C585" s="276" t="str">
        <f t="shared" si="27"/>
        <v>READINGS_TT1_M2013-5_2013-8</v>
      </c>
      <c r="E585" s="303" t="str">
        <f t="shared" si="28"/>
        <v>TT1_Data.zip</v>
      </c>
      <c r="F585" s="214" t="s">
        <v>15126</v>
      </c>
      <c r="G585" s="314">
        <v>41399</v>
      </c>
      <c r="H585" s="281">
        <f t="shared" si="29"/>
        <v>41399</v>
      </c>
      <c r="I585" s="315">
        <v>41501</v>
      </c>
      <c r="J585" s="211" t="s">
        <v>11788</v>
      </c>
      <c r="K585" s="24" t="s">
        <v>8639</v>
      </c>
      <c r="L585" s="211" t="s">
        <v>11787</v>
      </c>
      <c r="M585" s="211"/>
      <c r="N585" s="217">
        <v>41497</v>
      </c>
      <c r="O585" s="217">
        <v>41497</v>
      </c>
      <c r="R585" t="s">
        <v>1005</v>
      </c>
      <c r="V585">
        <v>172</v>
      </c>
      <c r="W585" t="s">
        <v>8428</v>
      </c>
      <c r="Y585" t="s">
        <v>11237</v>
      </c>
      <c r="Z585" t="s">
        <v>11283</v>
      </c>
      <c r="AA585" s="6" t="s">
        <v>15145</v>
      </c>
      <c r="AB585" t="s">
        <v>11272</v>
      </c>
      <c r="AC585">
        <v>2.5000000000000001E-2</v>
      </c>
      <c r="AD585" t="s">
        <v>8428</v>
      </c>
      <c r="AG585" s="330">
        <v>0.25</v>
      </c>
      <c r="AH585" t="s">
        <v>1419</v>
      </c>
    </row>
    <row r="586" spans="1:34" x14ac:dyDescent="0.25">
      <c r="A586" s="211" t="s">
        <v>11582</v>
      </c>
      <c r="B586" s="6" t="s">
        <v>15141</v>
      </c>
      <c r="C586" s="276" t="str">
        <f t="shared" si="27"/>
        <v>READINGS_TT1_M2013-5_2013-8</v>
      </c>
      <c r="E586" s="303" t="str">
        <f t="shared" si="28"/>
        <v>TT1_Data.zip</v>
      </c>
      <c r="F586" s="214" t="s">
        <v>15126</v>
      </c>
      <c r="G586" s="314">
        <v>41399</v>
      </c>
      <c r="H586" s="281">
        <f t="shared" si="29"/>
        <v>41399</v>
      </c>
      <c r="I586" s="315">
        <v>41501</v>
      </c>
      <c r="J586" s="211" t="s">
        <v>11788</v>
      </c>
      <c r="K586" s="24" t="s">
        <v>8639</v>
      </c>
      <c r="L586" s="211" t="s">
        <v>11787</v>
      </c>
      <c r="M586" s="211"/>
      <c r="N586" s="217">
        <v>41497</v>
      </c>
      <c r="O586" s="217">
        <v>41497</v>
      </c>
      <c r="R586" t="s">
        <v>1005</v>
      </c>
      <c r="V586">
        <v>177</v>
      </c>
      <c r="W586" t="s">
        <v>8428</v>
      </c>
      <c r="Y586" t="s">
        <v>11237</v>
      </c>
      <c r="Z586" t="s">
        <v>11283</v>
      </c>
      <c r="AA586" s="6" t="s">
        <v>15145</v>
      </c>
      <c r="AB586" t="s">
        <v>11272</v>
      </c>
      <c r="AC586">
        <v>2.5000000000000001E-2</v>
      </c>
      <c r="AD586" t="s">
        <v>8428</v>
      </c>
      <c r="AG586" s="330">
        <v>0.41666666666666669</v>
      </c>
      <c r="AH586" t="s">
        <v>1419</v>
      </c>
    </row>
    <row r="587" spans="1:34" x14ac:dyDescent="0.25">
      <c r="A587" s="211" t="s">
        <v>11582</v>
      </c>
      <c r="B587" s="6" t="s">
        <v>15141</v>
      </c>
      <c r="C587" s="276" t="str">
        <f t="shared" si="27"/>
        <v>READINGS_TT1_M2013-5_2013-8</v>
      </c>
      <c r="E587" s="303" t="str">
        <f t="shared" si="28"/>
        <v>TT1_Data.zip</v>
      </c>
      <c r="F587" s="214" t="s">
        <v>15126</v>
      </c>
      <c r="G587" s="314">
        <v>41399</v>
      </c>
      <c r="H587" s="281">
        <f t="shared" si="29"/>
        <v>41399</v>
      </c>
      <c r="I587" s="315">
        <v>41501</v>
      </c>
      <c r="J587" s="211" t="s">
        <v>11788</v>
      </c>
      <c r="K587" s="24" t="s">
        <v>8639</v>
      </c>
      <c r="L587" s="211" t="s">
        <v>11787</v>
      </c>
      <c r="M587" s="211"/>
      <c r="N587" s="217">
        <v>41497</v>
      </c>
      <c r="O587" s="217">
        <v>41497</v>
      </c>
      <c r="R587" t="s">
        <v>1005</v>
      </c>
      <c r="V587">
        <v>175</v>
      </c>
      <c r="W587" t="s">
        <v>8428</v>
      </c>
      <c r="Y587" t="s">
        <v>11237</v>
      </c>
      <c r="Z587" t="s">
        <v>11283</v>
      </c>
      <c r="AA587" s="6" t="s">
        <v>15145</v>
      </c>
      <c r="AB587" t="s">
        <v>11272</v>
      </c>
      <c r="AC587">
        <v>2.5000000000000001E-2</v>
      </c>
      <c r="AD587" t="s">
        <v>8428</v>
      </c>
      <c r="AG587" s="330">
        <v>0.58333333333333337</v>
      </c>
      <c r="AH587" t="s">
        <v>1419</v>
      </c>
    </row>
    <row r="588" spans="1:34" x14ac:dyDescent="0.25">
      <c r="A588" s="211" t="s">
        <v>11582</v>
      </c>
      <c r="B588" s="6" t="s">
        <v>15141</v>
      </c>
      <c r="C588" s="276" t="str">
        <f t="shared" si="27"/>
        <v>READINGS_TT1_M2013-5_2013-8</v>
      </c>
      <c r="E588" s="303" t="str">
        <f t="shared" si="28"/>
        <v>TT1_Data.zip</v>
      </c>
      <c r="F588" s="214" t="s">
        <v>15126</v>
      </c>
      <c r="G588" s="314">
        <v>41399</v>
      </c>
      <c r="H588" s="281">
        <f t="shared" si="29"/>
        <v>41399</v>
      </c>
      <c r="I588" s="315">
        <v>41501</v>
      </c>
      <c r="J588" s="211" t="s">
        <v>11788</v>
      </c>
      <c r="K588" s="24" t="s">
        <v>8639</v>
      </c>
      <c r="L588" s="211" t="s">
        <v>11787</v>
      </c>
      <c r="M588" s="211"/>
      <c r="N588" s="217">
        <v>41497</v>
      </c>
      <c r="O588" s="217">
        <v>41497</v>
      </c>
      <c r="R588" t="s">
        <v>1005</v>
      </c>
      <c r="V588">
        <v>172</v>
      </c>
      <c r="W588" t="s">
        <v>8428</v>
      </c>
      <c r="Y588" t="s">
        <v>11237</v>
      </c>
      <c r="Z588" t="s">
        <v>11283</v>
      </c>
      <c r="AA588" s="6" t="s">
        <v>15145</v>
      </c>
      <c r="AB588" t="s">
        <v>11272</v>
      </c>
      <c r="AC588">
        <v>2.5000000000000001E-2</v>
      </c>
      <c r="AD588" t="s">
        <v>8428</v>
      </c>
      <c r="AG588" s="330">
        <v>0.75</v>
      </c>
      <c r="AH588" t="s">
        <v>1419</v>
      </c>
    </row>
    <row r="589" spans="1:34" x14ac:dyDescent="0.25">
      <c r="A589" s="211" t="s">
        <v>11582</v>
      </c>
      <c r="B589" s="6" t="s">
        <v>15141</v>
      </c>
      <c r="C589" s="276" t="str">
        <f t="shared" si="27"/>
        <v>READINGS_TT1_M2013-5_2013-8</v>
      </c>
      <c r="E589" s="303" t="str">
        <f t="shared" si="28"/>
        <v>TT1_Data.zip</v>
      </c>
      <c r="F589" s="214" t="s">
        <v>15126</v>
      </c>
      <c r="G589" s="314">
        <v>41399</v>
      </c>
      <c r="H589" s="281">
        <f t="shared" si="29"/>
        <v>41399</v>
      </c>
      <c r="I589" s="315">
        <v>41501</v>
      </c>
      <c r="J589" s="211" t="s">
        <v>11788</v>
      </c>
      <c r="K589" s="24" t="s">
        <v>8639</v>
      </c>
      <c r="L589" s="211" t="s">
        <v>11787</v>
      </c>
      <c r="M589" s="211"/>
      <c r="N589" s="217">
        <v>41497</v>
      </c>
      <c r="O589" s="217">
        <v>41497</v>
      </c>
      <c r="R589" t="s">
        <v>1005</v>
      </c>
      <c r="V589">
        <v>177</v>
      </c>
      <c r="W589" t="s">
        <v>8428</v>
      </c>
      <c r="Y589" t="s">
        <v>11237</v>
      </c>
      <c r="Z589" t="s">
        <v>11283</v>
      </c>
      <c r="AA589" s="6" t="s">
        <v>15145</v>
      </c>
      <c r="AB589" t="s">
        <v>11272</v>
      </c>
      <c r="AC589">
        <v>2.5000000000000001E-2</v>
      </c>
      <c r="AD589" t="s">
        <v>8428</v>
      </c>
      <c r="AG589" s="330">
        <v>0.91666666666666663</v>
      </c>
      <c r="AH589" t="s">
        <v>1419</v>
      </c>
    </row>
    <row r="590" spans="1:34" x14ac:dyDescent="0.25">
      <c r="A590" s="211" t="s">
        <v>11582</v>
      </c>
      <c r="B590" s="6" t="s">
        <v>15141</v>
      </c>
      <c r="C590" s="276" t="str">
        <f t="shared" si="27"/>
        <v>READINGS_TT1_M2013-5_2013-8</v>
      </c>
      <c r="E590" s="303" t="str">
        <f t="shared" si="28"/>
        <v>TT1_Data.zip</v>
      </c>
      <c r="F590" s="214" t="s">
        <v>15126</v>
      </c>
      <c r="G590" s="314">
        <v>41399</v>
      </c>
      <c r="H590" s="281">
        <f t="shared" si="29"/>
        <v>41399</v>
      </c>
      <c r="I590" s="315">
        <v>41501</v>
      </c>
      <c r="J590" s="211" t="s">
        <v>11788</v>
      </c>
      <c r="K590" s="24" t="s">
        <v>8639</v>
      </c>
      <c r="L590" s="211" t="s">
        <v>11787</v>
      </c>
      <c r="M590" s="211"/>
      <c r="N590" s="217">
        <v>41498</v>
      </c>
      <c r="O590" s="217">
        <v>41498</v>
      </c>
      <c r="R590" t="s">
        <v>1005</v>
      </c>
      <c r="V590">
        <v>185</v>
      </c>
      <c r="W590" t="s">
        <v>8428</v>
      </c>
      <c r="Y590" t="s">
        <v>11237</v>
      </c>
      <c r="Z590" t="s">
        <v>11283</v>
      </c>
      <c r="AA590" s="6" t="s">
        <v>15145</v>
      </c>
      <c r="AB590" t="s">
        <v>11272</v>
      </c>
      <c r="AC590">
        <v>2.5000000000000001E-2</v>
      </c>
      <c r="AD590" t="s">
        <v>8428</v>
      </c>
      <c r="AG590" s="330">
        <v>8.3333333333333329E-2</v>
      </c>
      <c r="AH590" t="s">
        <v>1419</v>
      </c>
    </row>
    <row r="591" spans="1:34" x14ac:dyDescent="0.25">
      <c r="A591" s="211" t="s">
        <v>11582</v>
      </c>
      <c r="B591" s="6" t="s">
        <v>15141</v>
      </c>
      <c r="C591" s="276" t="str">
        <f t="shared" si="27"/>
        <v>READINGS_TT1_M2013-5_2013-8</v>
      </c>
      <c r="E591" s="303" t="str">
        <f t="shared" si="28"/>
        <v>TT1_Data.zip</v>
      </c>
      <c r="F591" s="214" t="s">
        <v>15126</v>
      </c>
      <c r="G591" s="314">
        <v>41399</v>
      </c>
      <c r="H591" s="281">
        <f t="shared" si="29"/>
        <v>41399</v>
      </c>
      <c r="I591" s="315">
        <v>41501</v>
      </c>
      <c r="J591" s="211" t="s">
        <v>11788</v>
      </c>
      <c r="K591" s="24" t="s">
        <v>8639</v>
      </c>
      <c r="L591" s="211" t="s">
        <v>11787</v>
      </c>
      <c r="M591" s="211"/>
      <c r="N591" s="217">
        <v>41498</v>
      </c>
      <c r="O591" s="217">
        <v>41498</v>
      </c>
      <c r="R591" t="s">
        <v>1005</v>
      </c>
      <c r="V591">
        <v>186</v>
      </c>
      <c r="W591" t="s">
        <v>8428</v>
      </c>
      <c r="Y591" t="s">
        <v>11237</v>
      </c>
      <c r="Z591" t="s">
        <v>11283</v>
      </c>
      <c r="AA591" s="6" t="s">
        <v>15145</v>
      </c>
      <c r="AB591" t="s">
        <v>11272</v>
      </c>
      <c r="AC591">
        <v>2.5000000000000001E-2</v>
      </c>
      <c r="AD591" t="s">
        <v>8428</v>
      </c>
      <c r="AG591" s="330">
        <v>0.25</v>
      </c>
      <c r="AH591" t="s">
        <v>1419</v>
      </c>
    </row>
    <row r="592" spans="1:34" x14ac:dyDescent="0.25">
      <c r="A592" s="211" t="s">
        <v>11582</v>
      </c>
      <c r="B592" s="6" t="s">
        <v>15141</v>
      </c>
      <c r="C592" s="276" t="str">
        <f t="shared" si="27"/>
        <v>READINGS_TT1_M2013-5_2013-8</v>
      </c>
      <c r="E592" s="303" t="str">
        <f t="shared" si="28"/>
        <v>TT1_Data.zip</v>
      </c>
      <c r="F592" s="214" t="s">
        <v>15126</v>
      </c>
      <c r="G592" s="314">
        <v>41399</v>
      </c>
      <c r="H592" s="281">
        <f t="shared" si="29"/>
        <v>41399</v>
      </c>
      <c r="I592" s="315">
        <v>41501</v>
      </c>
      <c r="J592" s="211" t="s">
        <v>11788</v>
      </c>
      <c r="K592" s="24" t="s">
        <v>8639</v>
      </c>
      <c r="L592" s="211" t="s">
        <v>11787</v>
      </c>
      <c r="M592" s="211"/>
      <c r="N592" s="217">
        <v>41498</v>
      </c>
      <c r="O592" s="217">
        <v>41498</v>
      </c>
      <c r="R592" t="s">
        <v>1005</v>
      </c>
      <c r="V592">
        <v>186</v>
      </c>
      <c r="W592" t="s">
        <v>8428</v>
      </c>
      <c r="Y592" t="s">
        <v>11237</v>
      </c>
      <c r="Z592" t="s">
        <v>11283</v>
      </c>
      <c r="AA592" s="6" t="s">
        <v>15145</v>
      </c>
      <c r="AB592" t="s">
        <v>11272</v>
      </c>
      <c r="AC592">
        <v>2.5000000000000001E-2</v>
      </c>
      <c r="AD592" t="s">
        <v>8428</v>
      </c>
      <c r="AG592" s="330">
        <v>0.41666666666666669</v>
      </c>
      <c r="AH592" t="s">
        <v>1419</v>
      </c>
    </row>
    <row r="593" spans="1:34" x14ac:dyDescent="0.25">
      <c r="A593" s="211" t="s">
        <v>11582</v>
      </c>
      <c r="B593" s="6" t="s">
        <v>15141</v>
      </c>
      <c r="C593" s="276" t="str">
        <f t="shared" si="27"/>
        <v>READINGS_TT1_M2013-5_2013-8</v>
      </c>
      <c r="E593" s="303" t="str">
        <f t="shared" si="28"/>
        <v>TT1_Data.zip</v>
      </c>
      <c r="F593" s="214" t="s">
        <v>15126</v>
      </c>
      <c r="G593" s="314">
        <v>41399</v>
      </c>
      <c r="H593" s="281">
        <f t="shared" si="29"/>
        <v>41399</v>
      </c>
      <c r="I593" s="315">
        <v>41501</v>
      </c>
      <c r="J593" s="211" t="s">
        <v>11788</v>
      </c>
      <c r="K593" s="24" t="s">
        <v>8639</v>
      </c>
      <c r="L593" s="211" t="s">
        <v>11787</v>
      </c>
      <c r="M593" s="211"/>
      <c r="N593" s="217">
        <v>41498</v>
      </c>
      <c r="O593" s="217">
        <v>41498</v>
      </c>
      <c r="R593" t="s">
        <v>1005</v>
      </c>
      <c r="V593">
        <v>184</v>
      </c>
      <c r="W593" t="s">
        <v>8428</v>
      </c>
      <c r="Y593" t="s">
        <v>11237</v>
      </c>
      <c r="Z593" t="s">
        <v>11283</v>
      </c>
      <c r="AA593" s="6" t="s">
        <v>15145</v>
      </c>
      <c r="AB593" t="s">
        <v>11272</v>
      </c>
      <c r="AC593">
        <v>2.5000000000000001E-2</v>
      </c>
      <c r="AD593" t="s">
        <v>8428</v>
      </c>
      <c r="AG593" s="330">
        <v>0.58333333333333337</v>
      </c>
      <c r="AH593" t="s">
        <v>1419</v>
      </c>
    </row>
    <row r="594" spans="1:34" x14ac:dyDescent="0.25">
      <c r="A594" s="211" t="s">
        <v>11582</v>
      </c>
      <c r="B594" s="6" t="s">
        <v>15141</v>
      </c>
      <c r="C594" s="276" t="str">
        <f t="shared" si="27"/>
        <v>READINGS_TT1_M2013-5_2013-8</v>
      </c>
      <c r="E594" s="303" t="str">
        <f t="shared" si="28"/>
        <v>TT1_Data.zip</v>
      </c>
      <c r="F594" s="214" t="s">
        <v>15126</v>
      </c>
      <c r="G594" s="314">
        <v>41399</v>
      </c>
      <c r="H594" s="281">
        <f t="shared" si="29"/>
        <v>41399</v>
      </c>
      <c r="I594" s="315">
        <v>41501</v>
      </c>
      <c r="J594" s="211" t="s">
        <v>11788</v>
      </c>
      <c r="K594" s="24" t="s">
        <v>8639</v>
      </c>
      <c r="L594" s="211" t="s">
        <v>11787</v>
      </c>
      <c r="M594" s="211"/>
      <c r="N594" s="217">
        <v>41498</v>
      </c>
      <c r="O594" s="217">
        <v>41498</v>
      </c>
      <c r="R594" t="s">
        <v>1005</v>
      </c>
      <c r="V594">
        <v>184</v>
      </c>
      <c r="W594" t="s">
        <v>8428</v>
      </c>
      <c r="Y594" t="s">
        <v>11237</v>
      </c>
      <c r="Z594" t="s">
        <v>11283</v>
      </c>
      <c r="AA594" s="6" t="s">
        <v>15145</v>
      </c>
      <c r="AB594" t="s">
        <v>11272</v>
      </c>
      <c r="AC594">
        <v>2.5000000000000001E-2</v>
      </c>
      <c r="AD594" t="s">
        <v>8428</v>
      </c>
      <c r="AG594" s="330">
        <v>0.75</v>
      </c>
      <c r="AH594" t="s">
        <v>1419</v>
      </c>
    </row>
    <row r="595" spans="1:34" x14ac:dyDescent="0.25">
      <c r="A595" s="211" t="s">
        <v>11582</v>
      </c>
      <c r="B595" s="6" t="s">
        <v>15141</v>
      </c>
      <c r="C595" s="276" t="str">
        <f t="shared" si="27"/>
        <v>READINGS_TT1_M2013-5_2013-8</v>
      </c>
      <c r="E595" s="303" t="str">
        <f t="shared" si="28"/>
        <v>TT1_Data.zip</v>
      </c>
      <c r="F595" s="214" t="s">
        <v>15126</v>
      </c>
      <c r="G595" s="314">
        <v>41399</v>
      </c>
      <c r="H595" s="281">
        <f t="shared" si="29"/>
        <v>41399</v>
      </c>
      <c r="I595" s="315">
        <v>41501</v>
      </c>
      <c r="J595" s="211" t="s">
        <v>11788</v>
      </c>
      <c r="K595" s="24" t="s">
        <v>8639</v>
      </c>
      <c r="L595" s="211" t="s">
        <v>11787</v>
      </c>
      <c r="M595" s="211"/>
      <c r="N595" s="217">
        <v>41498</v>
      </c>
      <c r="O595" s="217">
        <v>41498</v>
      </c>
      <c r="R595" t="s">
        <v>1005</v>
      </c>
      <c r="V595">
        <v>183</v>
      </c>
      <c r="W595" t="s">
        <v>8428</v>
      </c>
      <c r="Y595" t="s">
        <v>11237</v>
      </c>
      <c r="Z595" t="s">
        <v>11283</v>
      </c>
      <c r="AA595" s="6" t="s">
        <v>15145</v>
      </c>
      <c r="AB595" t="s">
        <v>11272</v>
      </c>
      <c r="AC595">
        <v>2.5000000000000001E-2</v>
      </c>
      <c r="AD595" t="s">
        <v>8428</v>
      </c>
      <c r="AG595" s="330">
        <v>0.91666666666666663</v>
      </c>
      <c r="AH595" t="s">
        <v>1419</v>
      </c>
    </row>
    <row r="596" spans="1:34" x14ac:dyDescent="0.25">
      <c r="A596" s="211" t="s">
        <v>11582</v>
      </c>
      <c r="B596" s="6" t="s">
        <v>15141</v>
      </c>
      <c r="C596" s="276" t="str">
        <f t="shared" si="27"/>
        <v>READINGS_TT1_M2013-5_2013-8</v>
      </c>
      <c r="E596" s="303" t="str">
        <f t="shared" si="28"/>
        <v>TT1_Data.zip</v>
      </c>
      <c r="F596" s="214" t="s">
        <v>15126</v>
      </c>
      <c r="G596" s="314">
        <v>41399</v>
      </c>
      <c r="H596" s="281">
        <f t="shared" si="29"/>
        <v>41399</v>
      </c>
      <c r="I596" s="315">
        <v>41501</v>
      </c>
      <c r="J596" s="211" t="s">
        <v>11788</v>
      </c>
      <c r="K596" s="24" t="s">
        <v>8639</v>
      </c>
      <c r="L596" s="211" t="s">
        <v>11787</v>
      </c>
      <c r="M596" s="211"/>
      <c r="N596" s="217">
        <v>41499</v>
      </c>
      <c r="O596" s="217">
        <v>41499</v>
      </c>
      <c r="R596" t="s">
        <v>1005</v>
      </c>
      <c r="V596">
        <v>184</v>
      </c>
      <c r="W596" t="s">
        <v>8428</v>
      </c>
      <c r="Y596" t="s">
        <v>11237</v>
      </c>
      <c r="Z596" t="s">
        <v>11283</v>
      </c>
      <c r="AA596" s="6" t="s">
        <v>15145</v>
      </c>
      <c r="AB596" t="s">
        <v>11272</v>
      </c>
      <c r="AC596">
        <v>2.5000000000000001E-2</v>
      </c>
      <c r="AD596" t="s">
        <v>8428</v>
      </c>
      <c r="AG596" s="330">
        <v>8.3333333333333329E-2</v>
      </c>
      <c r="AH596" t="s">
        <v>1419</v>
      </c>
    </row>
    <row r="597" spans="1:34" x14ac:dyDescent="0.25">
      <c r="A597" s="211" t="s">
        <v>11582</v>
      </c>
      <c r="B597" s="6" t="s">
        <v>15141</v>
      </c>
      <c r="C597" s="276" t="str">
        <f t="shared" ref="C597:C613" si="30">"READINGS_"&amp;B597&amp;"_M"&amp;YEAR(H597)&amp;"-"&amp;MONTH(H597)&amp;"_"&amp;YEAR(I597)&amp;"-"&amp;MONTH(I597)</f>
        <v>READINGS_TT1_M2013-5_2013-8</v>
      </c>
      <c r="E597" s="303" t="str">
        <f t="shared" ref="E597:E660" si="31">B597&amp;"_Data.zip"</f>
        <v>TT1_Data.zip</v>
      </c>
      <c r="F597" s="214" t="s">
        <v>15126</v>
      </c>
      <c r="G597" s="314">
        <v>41399</v>
      </c>
      <c r="H597" s="281">
        <f t="shared" si="29"/>
        <v>41399</v>
      </c>
      <c r="I597" s="315">
        <v>41501</v>
      </c>
      <c r="J597" s="211" t="s">
        <v>11788</v>
      </c>
      <c r="K597" s="24" t="s">
        <v>8639</v>
      </c>
      <c r="L597" s="211" t="s">
        <v>11787</v>
      </c>
      <c r="M597" s="211"/>
      <c r="N597" s="217">
        <v>41499</v>
      </c>
      <c r="O597" s="217">
        <v>41499</v>
      </c>
      <c r="R597" t="s">
        <v>1005</v>
      </c>
      <c r="V597">
        <v>185</v>
      </c>
      <c r="W597" t="s">
        <v>8428</v>
      </c>
      <c r="Y597" t="s">
        <v>11237</v>
      </c>
      <c r="Z597" t="s">
        <v>11283</v>
      </c>
      <c r="AA597" s="6" t="s">
        <v>15145</v>
      </c>
      <c r="AB597" t="s">
        <v>11272</v>
      </c>
      <c r="AC597">
        <v>2.5000000000000001E-2</v>
      </c>
      <c r="AD597" t="s">
        <v>8428</v>
      </c>
      <c r="AG597" s="330">
        <v>0.25</v>
      </c>
      <c r="AH597" t="s">
        <v>1419</v>
      </c>
    </row>
    <row r="598" spans="1:34" x14ac:dyDescent="0.25">
      <c r="A598" s="211" t="s">
        <v>11582</v>
      </c>
      <c r="B598" s="6" t="s">
        <v>15141</v>
      </c>
      <c r="C598" s="276" t="str">
        <f t="shared" si="30"/>
        <v>READINGS_TT1_M2013-5_2013-8</v>
      </c>
      <c r="E598" s="303" t="str">
        <f t="shared" si="31"/>
        <v>TT1_Data.zip</v>
      </c>
      <c r="F598" s="214" t="s">
        <v>15126</v>
      </c>
      <c r="G598" s="314">
        <v>41399</v>
      </c>
      <c r="H598" s="281">
        <f t="shared" si="29"/>
        <v>41399</v>
      </c>
      <c r="I598" s="315">
        <v>41501</v>
      </c>
      <c r="J598" s="211" t="s">
        <v>11788</v>
      </c>
      <c r="K598" s="24" t="s">
        <v>8639</v>
      </c>
      <c r="L598" s="211" t="s">
        <v>11787</v>
      </c>
      <c r="M598" s="211"/>
      <c r="N598" s="217">
        <v>41499</v>
      </c>
      <c r="O598" s="217">
        <v>41499</v>
      </c>
      <c r="R598" t="s">
        <v>1005</v>
      </c>
      <c r="V598">
        <v>142</v>
      </c>
      <c r="W598" t="s">
        <v>8428</v>
      </c>
      <c r="Y598" t="s">
        <v>11237</v>
      </c>
      <c r="Z598" t="s">
        <v>11283</v>
      </c>
      <c r="AA598" s="6" t="s">
        <v>15145</v>
      </c>
      <c r="AB598" t="s">
        <v>11272</v>
      </c>
      <c r="AC598">
        <v>2.5000000000000001E-2</v>
      </c>
      <c r="AD598" t="s">
        <v>8428</v>
      </c>
      <c r="AG598" s="330">
        <v>0.41666666666666669</v>
      </c>
      <c r="AH598" t="s">
        <v>1419</v>
      </c>
    </row>
    <row r="599" spans="1:34" x14ac:dyDescent="0.25">
      <c r="A599" s="211" t="s">
        <v>11582</v>
      </c>
      <c r="B599" s="6" t="s">
        <v>15141</v>
      </c>
      <c r="C599" s="276" t="str">
        <f t="shared" si="30"/>
        <v>READINGS_TT1_M2013-5_2013-8</v>
      </c>
      <c r="E599" s="303" t="str">
        <f t="shared" si="31"/>
        <v>TT1_Data.zip</v>
      </c>
      <c r="F599" s="214" t="s">
        <v>15126</v>
      </c>
      <c r="G599" s="314">
        <v>41399</v>
      </c>
      <c r="H599" s="281">
        <f t="shared" si="29"/>
        <v>41399</v>
      </c>
      <c r="I599" s="315">
        <v>41501</v>
      </c>
      <c r="J599" s="211" t="s">
        <v>11788</v>
      </c>
      <c r="K599" s="24" t="s">
        <v>8639</v>
      </c>
      <c r="L599" s="211" t="s">
        <v>11787</v>
      </c>
      <c r="M599" s="211"/>
      <c r="N599" s="217">
        <v>41499</v>
      </c>
      <c r="O599" s="217">
        <v>41499</v>
      </c>
      <c r="R599" t="s">
        <v>1005</v>
      </c>
      <c r="V599">
        <v>130</v>
      </c>
      <c r="W599" t="s">
        <v>8428</v>
      </c>
      <c r="Y599" t="s">
        <v>11237</v>
      </c>
      <c r="Z599" t="s">
        <v>11283</v>
      </c>
      <c r="AA599" s="6" t="s">
        <v>15145</v>
      </c>
      <c r="AB599" t="s">
        <v>11272</v>
      </c>
      <c r="AC599">
        <v>2.5000000000000001E-2</v>
      </c>
      <c r="AD599" t="s">
        <v>8428</v>
      </c>
      <c r="AG599" s="330">
        <v>0.58333333333333337</v>
      </c>
      <c r="AH599" t="s">
        <v>1419</v>
      </c>
    </row>
    <row r="600" spans="1:34" x14ac:dyDescent="0.25">
      <c r="A600" s="211" t="s">
        <v>11582</v>
      </c>
      <c r="B600" s="6" t="s">
        <v>15141</v>
      </c>
      <c r="C600" s="276" t="str">
        <f t="shared" si="30"/>
        <v>READINGS_TT1_M2013-5_2013-8</v>
      </c>
      <c r="E600" s="303" t="str">
        <f t="shared" si="31"/>
        <v>TT1_Data.zip</v>
      </c>
      <c r="F600" s="214" t="s">
        <v>15126</v>
      </c>
      <c r="G600" s="314">
        <v>41399</v>
      </c>
      <c r="H600" s="281">
        <f t="shared" si="29"/>
        <v>41399</v>
      </c>
      <c r="I600" s="315">
        <v>41501</v>
      </c>
      <c r="J600" s="211" t="s">
        <v>11788</v>
      </c>
      <c r="K600" s="24" t="s">
        <v>8639</v>
      </c>
      <c r="L600" s="211" t="s">
        <v>11787</v>
      </c>
      <c r="M600" s="211"/>
      <c r="N600" s="217">
        <v>41499</v>
      </c>
      <c r="O600" s="217">
        <v>41499</v>
      </c>
      <c r="R600" t="s">
        <v>1005</v>
      </c>
      <c r="V600">
        <v>144</v>
      </c>
      <c r="W600" t="s">
        <v>8428</v>
      </c>
      <c r="Y600" t="s">
        <v>11237</v>
      </c>
      <c r="Z600" t="s">
        <v>11283</v>
      </c>
      <c r="AA600" s="6" t="s">
        <v>15145</v>
      </c>
      <c r="AB600" t="s">
        <v>11272</v>
      </c>
      <c r="AC600">
        <v>2.5000000000000001E-2</v>
      </c>
      <c r="AD600" t="s">
        <v>8428</v>
      </c>
      <c r="AG600" s="330">
        <v>0.75</v>
      </c>
      <c r="AH600" t="s">
        <v>1419</v>
      </c>
    </row>
    <row r="601" spans="1:34" x14ac:dyDescent="0.25">
      <c r="A601" s="211" t="s">
        <v>11582</v>
      </c>
      <c r="B601" s="6" t="s">
        <v>15141</v>
      </c>
      <c r="C601" s="276" t="str">
        <f t="shared" si="30"/>
        <v>READINGS_TT1_M2013-5_2013-8</v>
      </c>
      <c r="E601" s="303" t="str">
        <f t="shared" si="31"/>
        <v>TT1_Data.zip</v>
      </c>
      <c r="F601" s="214" t="s">
        <v>15126</v>
      </c>
      <c r="G601" s="314">
        <v>41399</v>
      </c>
      <c r="H601" s="281">
        <f t="shared" si="29"/>
        <v>41399</v>
      </c>
      <c r="I601" s="315">
        <v>41501</v>
      </c>
      <c r="J601" s="211" t="s">
        <v>11788</v>
      </c>
      <c r="K601" s="24" t="s">
        <v>8639</v>
      </c>
      <c r="L601" s="211" t="s">
        <v>11787</v>
      </c>
      <c r="M601" s="211"/>
      <c r="N601" s="217">
        <v>41499</v>
      </c>
      <c r="O601" s="217">
        <v>41499</v>
      </c>
      <c r="R601" t="s">
        <v>1005</v>
      </c>
      <c r="V601">
        <v>139</v>
      </c>
      <c r="W601" t="s">
        <v>8428</v>
      </c>
      <c r="Y601" t="s">
        <v>11237</v>
      </c>
      <c r="Z601" t="s">
        <v>11283</v>
      </c>
      <c r="AA601" s="6" t="s">
        <v>15145</v>
      </c>
      <c r="AB601" t="s">
        <v>11272</v>
      </c>
      <c r="AC601">
        <v>2.5000000000000001E-2</v>
      </c>
      <c r="AD601" t="s">
        <v>8428</v>
      </c>
      <c r="AG601" s="330">
        <v>0.91666666666666663</v>
      </c>
      <c r="AH601" t="s">
        <v>1419</v>
      </c>
    </row>
    <row r="602" spans="1:34" x14ac:dyDescent="0.25">
      <c r="A602" s="211" t="s">
        <v>11582</v>
      </c>
      <c r="B602" s="6" t="s">
        <v>15141</v>
      </c>
      <c r="C602" s="276" t="str">
        <f t="shared" si="30"/>
        <v>READINGS_TT1_M2013-5_2013-8</v>
      </c>
      <c r="E602" s="303" t="str">
        <f t="shared" si="31"/>
        <v>TT1_Data.zip</v>
      </c>
      <c r="F602" s="214" t="s">
        <v>15126</v>
      </c>
      <c r="G602" s="314">
        <v>41399</v>
      </c>
      <c r="H602" s="281">
        <f t="shared" si="29"/>
        <v>41399</v>
      </c>
      <c r="I602" s="315">
        <v>41501</v>
      </c>
      <c r="J602" s="211" t="s">
        <v>11788</v>
      </c>
      <c r="K602" s="24" t="s">
        <v>8639</v>
      </c>
      <c r="L602" s="211" t="s">
        <v>11787</v>
      </c>
      <c r="M602" s="211"/>
      <c r="N602" s="217">
        <v>41500</v>
      </c>
      <c r="O602" s="217">
        <v>41500</v>
      </c>
      <c r="R602" t="s">
        <v>1005</v>
      </c>
      <c r="V602">
        <v>142</v>
      </c>
      <c r="W602" t="s">
        <v>8428</v>
      </c>
      <c r="Y602" t="s">
        <v>11237</v>
      </c>
      <c r="Z602" t="s">
        <v>11283</v>
      </c>
      <c r="AA602" s="6" t="s">
        <v>15145</v>
      </c>
      <c r="AB602" t="s">
        <v>11272</v>
      </c>
      <c r="AC602">
        <v>2.5000000000000001E-2</v>
      </c>
      <c r="AD602" t="s">
        <v>8428</v>
      </c>
      <c r="AG602" s="330">
        <v>8.3333333333333329E-2</v>
      </c>
      <c r="AH602" t="s">
        <v>1419</v>
      </c>
    </row>
    <row r="603" spans="1:34" x14ac:dyDescent="0.25">
      <c r="A603" s="211" t="s">
        <v>11582</v>
      </c>
      <c r="B603" s="6" t="s">
        <v>15141</v>
      </c>
      <c r="C603" s="276" t="str">
        <f t="shared" si="30"/>
        <v>READINGS_TT1_M2013-5_2013-8</v>
      </c>
      <c r="E603" s="303" t="str">
        <f t="shared" si="31"/>
        <v>TT1_Data.zip</v>
      </c>
      <c r="F603" s="214" t="s">
        <v>15126</v>
      </c>
      <c r="G603" s="314">
        <v>41399</v>
      </c>
      <c r="H603" s="281">
        <f t="shared" si="29"/>
        <v>41399</v>
      </c>
      <c r="I603" s="315">
        <v>41501</v>
      </c>
      <c r="J603" s="211" t="s">
        <v>11788</v>
      </c>
      <c r="K603" s="24" t="s">
        <v>8639</v>
      </c>
      <c r="L603" s="211" t="s">
        <v>11787</v>
      </c>
      <c r="M603" s="211"/>
      <c r="N603" s="217">
        <v>41500</v>
      </c>
      <c r="O603" s="217">
        <v>41500</v>
      </c>
      <c r="R603" t="s">
        <v>1005</v>
      </c>
      <c r="V603">
        <v>149</v>
      </c>
      <c r="W603" t="s">
        <v>8428</v>
      </c>
      <c r="Y603" t="s">
        <v>11237</v>
      </c>
      <c r="Z603" t="s">
        <v>11283</v>
      </c>
      <c r="AA603" s="6" t="s">
        <v>15145</v>
      </c>
      <c r="AB603" t="s">
        <v>11272</v>
      </c>
      <c r="AC603">
        <v>2.5000000000000001E-2</v>
      </c>
      <c r="AD603" t="s">
        <v>8428</v>
      </c>
      <c r="AG603" s="330">
        <v>0.25</v>
      </c>
      <c r="AH603" t="s">
        <v>1419</v>
      </c>
    </row>
    <row r="604" spans="1:34" x14ac:dyDescent="0.25">
      <c r="A604" s="211" t="s">
        <v>11582</v>
      </c>
      <c r="B604" s="6" t="s">
        <v>15141</v>
      </c>
      <c r="C604" s="276" t="str">
        <f t="shared" si="30"/>
        <v>READINGS_TT1_M2013-5_2013-8</v>
      </c>
      <c r="E604" s="303" t="str">
        <f t="shared" si="31"/>
        <v>TT1_Data.zip</v>
      </c>
      <c r="F604" s="214" t="s">
        <v>15126</v>
      </c>
      <c r="G604" s="314">
        <v>41399</v>
      </c>
      <c r="H604" s="281">
        <f t="shared" si="29"/>
        <v>41399</v>
      </c>
      <c r="I604" s="315">
        <v>41501</v>
      </c>
      <c r="J604" s="211" t="s">
        <v>11788</v>
      </c>
      <c r="K604" s="24" t="s">
        <v>8639</v>
      </c>
      <c r="L604" s="211" t="s">
        <v>11787</v>
      </c>
      <c r="M604" s="211"/>
      <c r="N604" s="217">
        <v>41500</v>
      </c>
      <c r="O604" s="217">
        <v>41500</v>
      </c>
      <c r="R604" t="s">
        <v>1005</v>
      </c>
      <c r="V604">
        <v>153</v>
      </c>
      <c r="W604" t="s">
        <v>8428</v>
      </c>
      <c r="Y604" t="s">
        <v>11237</v>
      </c>
      <c r="Z604" t="s">
        <v>11283</v>
      </c>
      <c r="AA604" s="6" t="s">
        <v>15145</v>
      </c>
      <c r="AB604" t="s">
        <v>11272</v>
      </c>
      <c r="AC604">
        <v>2.5000000000000001E-2</v>
      </c>
      <c r="AD604" t="s">
        <v>8428</v>
      </c>
      <c r="AG604" s="330">
        <v>0.41666666666666669</v>
      </c>
      <c r="AH604" t="s">
        <v>1419</v>
      </c>
    </row>
    <row r="605" spans="1:34" x14ac:dyDescent="0.25">
      <c r="A605" s="211" t="s">
        <v>11582</v>
      </c>
      <c r="B605" s="6" t="s">
        <v>15141</v>
      </c>
      <c r="C605" s="276" t="str">
        <f t="shared" si="30"/>
        <v>READINGS_TT1_M2013-5_2013-8</v>
      </c>
      <c r="E605" s="303" t="str">
        <f t="shared" si="31"/>
        <v>TT1_Data.zip</v>
      </c>
      <c r="F605" s="214" t="s">
        <v>15126</v>
      </c>
      <c r="G605" s="314">
        <v>41399</v>
      </c>
      <c r="H605" s="281">
        <f t="shared" si="29"/>
        <v>41399</v>
      </c>
      <c r="I605" s="315">
        <v>41501</v>
      </c>
      <c r="J605" s="211" t="s">
        <v>11788</v>
      </c>
      <c r="K605" s="24" t="s">
        <v>8639</v>
      </c>
      <c r="L605" s="211" t="s">
        <v>11787</v>
      </c>
      <c r="M605" s="211"/>
      <c r="N605" s="217">
        <v>41500</v>
      </c>
      <c r="O605" s="217">
        <v>41500</v>
      </c>
      <c r="R605" t="s">
        <v>1005</v>
      </c>
      <c r="V605">
        <v>156</v>
      </c>
      <c r="W605" t="s">
        <v>8428</v>
      </c>
      <c r="Y605" t="s">
        <v>11237</v>
      </c>
      <c r="Z605" t="s">
        <v>11283</v>
      </c>
      <c r="AA605" s="6" t="s">
        <v>15145</v>
      </c>
      <c r="AB605" t="s">
        <v>11272</v>
      </c>
      <c r="AC605">
        <v>2.5000000000000001E-2</v>
      </c>
      <c r="AD605" t="s">
        <v>8428</v>
      </c>
      <c r="AG605" s="330">
        <v>0.58333333333333337</v>
      </c>
      <c r="AH605" t="s">
        <v>1419</v>
      </c>
    </row>
    <row r="606" spans="1:34" x14ac:dyDescent="0.25">
      <c r="A606" s="211" t="s">
        <v>11582</v>
      </c>
      <c r="B606" s="6" t="s">
        <v>15141</v>
      </c>
      <c r="C606" s="276" t="str">
        <f t="shared" si="30"/>
        <v>READINGS_TT1_M2013-5_2013-8</v>
      </c>
      <c r="E606" s="303" t="str">
        <f t="shared" si="31"/>
        <v>TT1_Data.zip</v>
      </c>
      <c r="F606" s="214" t="s">
        <v>15126</v>
      </c>
      <c r="G606" s="314">
        <v>41399</v>
      </c>
      <c r="H606" s="281">
        <f t="shared" si="29"/>
        <v>41399</v>
      </c>
      <c r="I606" s="315">
        <v>41501</v>
      </c>
      <c r="J606" s="211" t="s">
        <v>11788</v>
      </c>
      <c r="K606" s="24" t="s">
        <v>8639</v>
      </c>
      <c r="L606" s="211" t="s">
        <v>11787</v>
      </c>
      <c r="M606" s="211"/>
      <c r="N606" s="217">
        <v>41500</v>
      </c>
      <c r="O606" s="217">
        <v>41500</v>
      </c>
      <c r="R606" t="s">
        <v>1005</v>
      </c>
      <c r="V606">
        <v>160</v>
      </c>
      <c r="W606" t="s">
        <v>8428</v>
      </c>
      <c r="Y606" t="s">
        <v>11237</v>
      </c>
      <c r="Z606" t="s">
        <v>11283</v>
      </c>
      <c r="AA606" s="6" t="s">
        <v>15145</v>
      </c>
      <c r="AB606" t="s">
        <v>11272</v>
      </c>
      <c r="AC606">
        <v>2.5000000000000001E-2</v>
      </c>
      <c r="AD606" t="s">
        <v>8428</v>
      </c>
      <c r="AG606" s="330">
        <v>0.75</v>
      </c>
      <c r="AH606" t="s">
        <v>1419</v>
      </c>
    </row>
    <row r="607" spans="1:34" x14ac:dyDescent="0.25">
      <c r="A607" s="211" t="s">
        <v>11582</v>
      </c>
      <c r="B607" s="6" t="s">
        <v>15141</v>
      </c>
      <c r="C607" s="276" t="str">
        <f t="shared" si="30"/>
        <v>READINGS_TT1_M2013-5_2013-8</v>
      </c>
      <c r="E607" s="303" t="str">
        <f t="shared" si="31"/>
        <v>TT1_Data.zip</v>
      </c>
      <c r="F607" s="214" t="s">
        <v>15126</v>
      </c>
      <c r="G607" s="314">
        <v>41399</v>
      </c>
      <c r="H607" s="281">
        <f t="shared" si="29"/>
        <v>41399</v>
      </c>
      <c r="I607" s="315">
        <v>41501</v>
      </c>
      <c r="J607" s="211" t="s">
        <v>11788</v>
      </c>
      <c r="K607" s="24" t="s">
        <v>8639</v>
      </c>
      <c r="L607" s="211" t="s">
        <v>11787</v>
      </c>
      <c r="M607" s="211"/>
      <c r="N607" s="217">
        <v>41500</v>
      </c>
      <c r="O607" s="217">
        <v>41500</v>
      </c>
      <c r="R607" t="s">
        <v>1005</v>
      </c>
      <c r="V607">
        <v>164</v>
      </c>
      <c r="W607" t="s">
        <v>8428</v>
      </c>
      <c r="Y607" t="s">
        <v>11237</v>
      </c>
      <c r="Z607" t="s">
        <v>11283</v>
      </c>
      <c r="AA607" s="6" t="s">
        <v>15145</v>
      </c>
      <c r="AB607" t="s">
        <v>11272</v>
      </c>
      <c r="AC607">
        <v>2.5000000000000001E-2</v>
      </c>
      <c r="AD607" t="s">
        <v>8428</v>
      </c>
      <c r="AG607" s="330">
        <v>0.91666666666666663</v>
      </c>
      <c r="AH607" t="s">
        <v>1419</v>
      </c>
    </row>
    <row r="608" spans="1:34" x14ac:dyDescent="0.25">
      <c r="A608" s="211" t="s">
        <v>11582</v>
      </c>
      <c r="B608" s="6" t="s">
        <v>15141</v>
      </c>
      <c r="C608" s="276" t="str">
        <f t="shared" si="30"/>
        <v>READINGS_TT1_M2013-5_2013-8</v>
      </c>
      <c r="E608" s="303" t="str">
        <f t="shared" si="31"/>
        <v>TT1_Data.zip</v>
      </c>
      <c r="F608" s="214" t="s">
        <v>15126</v>
      </c>
      <c r="G608" s="314">
        <v>41399</v>
      </c>
      <c r="H608" s="281">
        <f t="shared" si="29"/>
        <v>41399</v>
      </c>
      <c r="I608" s="315">
        <v>41501</v>
      </c>
      <c r="J608" s="211" t="s">
        <v>11788</v>
      </c>
      <c r="K608" s="24" t="s">
        <v>8639</v>
      </c>
      <c r="L608" s="211" t="s">
        <v>11787</v>
      </c>
      <c r="M608" s="211"/>
      <c r="N608" s="217">
        <v>41501</v>
      </c>
      <c r="O608" s="217">
        <v>41501</v>
      </c>
      <c r="R608" t="s">
        <v>1005</v>
      </c>
      <c r="V608">
        <v>164</v>
      </c>
      <c r="W608" t="s">
        <v>8428</v>
      </c>
      <c r="Y608" t="s">
        <v>11237</v>
      </c>
      <c r="Z608" t="s">
        <v>11283</v>
      </c>
      <c r="AA608" s="6" t="s">
        <v>15145</v>
      </c>
      <c r="AB608" t="s">
        <v>11272</v>
      </c>
      <c r="AC608">
        <v>2.5000000000000001E-2</v>
      </c>
      <c r="AD608" t="s">
        <v>8428</v>
      </c>
      <c r="AG608" s="330">
        <v>8.3333333333333329E-2</v>
      </c>
      <c r="AH608" t="s">
        <v>1419</v>
      </c>
    </row>
    <row r="609" spans="1:34" x14ac:dyDescent="0.25">
      <c r="A609" s="211" t="s">
        <v>11582</v>
      </c>
      <c r="B609" s="6" t="s">
        <v>15141</v>
      </c>
      <c r="C609" s="276" t="str">
        <f t="shared" si="30"/>
        <v>READINGS_TT1_M2013-5_2013-8</v>
      </c>
      <c r="E609" s="303" t="str">
        <f t="shared" si="31"/>
        <v>TT1_Data.zip</v>
      </c>
      <c r="F609" s="214" t="s">
        <v>15126</v>
      </c>
      <c r="G609" s="314">
        <v>41399</v>
      </c>
      <c r="H609" s="281">
        <f t="shared" si="29"/>
        <v>41399</v>
      </c>
      <c r="I609" s="315">
        <v>41501</v>
      </c>
      <c r="J609" s="211" t="s">
        <v>11788</v>
      </c>
      <c r="K609" s="24" t="s">
        <v>8639</v>
      </c>
      <c r="L609" s="211" t="s">
        <v>11787</v>
      </c>
      <c r="M609" s="211"/>
      <c r="N609" s="217">
        <v>41501</v>
      </c>
      <c r="O609" s="217">
        <v>41501</v>
      </c>
      <c r="R609" t="s">
        <v>1005</v>
      </c>
      <c r="V609">
        <v>163</v>
      </c>
      <c r="W609" t="s">
        <v>8428</v>
      </c>
      <c r="Y609" t="s">
        <v>11237</v>
      </c>
      <c r="Z609" t="s">
        <v>11283</v>
      </c>
      <c r="AA609" s="6" t="s">
        <v>15145</v>
      </c>
      <c r="AB609" t="s">
        <v>11272</v>
      </c>
      <c r="AC609">
        <v>2.5000000000000001E-2</v>
      </c>
      <c r="AD609" t="s">
        <v>8428</v>
      </c>
      <c r="AG609" s="330">
        <v>0.25</v>
      </c>
      <c r="AH609" t="s">
        <v>1419</v>
      </c>
    </row>
    <row r="610" spans="1:34" x14ac:dyDescent="0.25">
      <c r="A610" s="211" t="s">
        <v>11582</v>
      </c>
      <c r="B610" s="6" t="s">
        <v>15141</v>
      </c>
      <c r="C610" s="276" t="str">
        <f t="shared" si="30"/>
        <v>READINGS_TT1_M2013-5_2013-8</v>
      </c>
      <c r="E610" s="303" t="str">
        <f t="shared" si="31"/>
        <v>TT1_Data.zip</v>
      </c>
      <c r="F610" s="214" t="s">
        <v>15126</v>
      </c>
      <c r="G610" s="314">
        <v>41399</v>
      </c>
      <c r="H610" s="281">
        <f t="shared" si="29"/>
        <v>41399</v>
      </c>
      <c r="I610" s="315">
        <v>41501</v>
      </c>
      <c r="J610" s="211" t="s">
        <v>11788</v>
      </c>
      <c r="K610" s="24" t="s">
        <v>8639</v>
      </c>
      <c r="L610" s="211" t="s">
        <v>11787</v>
      </c>
      <c r="M610" s="211"/>
      <c r="N610" s="217">
        <v>41501</v>
      </c>
      <c r="O610" s="217">
        <v>41501</v>
      </c>
      <c r="R610" t="s">
        <v>1005</v>
      </c>
      <c r="V610">
        <v>163</v>
      </c>
      <c r="W610" t="s">
        <v>8428</v>
      </c>
      <c r="Y610" t="s">
        <v>11237</v>
      </c>
      <c r="Z610" t="s">
        <v>11283</v>
      </c>
      <c r="AA610" s="6" t="s">
        <v>15145</v>
      </c>
      <c r="AB610" t="s">
        <v>11272</v>
      </c>
      <c r="AC610">
        <v>2.5000000000000001E-2</v>
      </c>
      <c r="AD610" t="s">
        <v>8428</v>
      </c>
      <c r="AG610" s="330">
        <v>0.41666666666666669</v>
      </c>
      <c r="AH610" t="s">
        <v>1419</v>
      </c>
    </row>
    <row r="611" spans="1:34" x14ac:dyDescent="0.25">
      <c r="A611" s="211" t="s">
        <v>11582</v>
      </c>
      <c r="B611" s="6" t="s">
        <v>15141</v>
      </c>
      <c r="C611" s="276" t="str">
        <f t="shared" si="30"/>
        <v>READINGS_TT1_M2013-5_2013-8</v>
      </c>
      <c r="E611" s="303" t="str">
        <f t="shared" si="31"/>
        <v>TT1_Data.zip</v>
      </c>
      <c r="F611" s="214" t="s">
        <v>15126</v>
      </c>
      <c r="G611" s="314">
        <v>41399</v>
      </c>
      <c r="H611" s="281">
        <f t="shared" si="29"/>
        <v>41399</v>
      </c>
      <c r="I611" s="315">
        <v>41501</v>
      </c>
      <c r="J611" s="211" t="s">
        <v>11788</v>
      </c>
      <c r="K611" s="24" t="s">
        <v>8639</v>
      </c>
      <c r="L611" s="211" t="s">
        <v>11787</v>
      </c>
      <c r="M611" s="211"/>
      <c r="N611" s="217">
        <v>41501</v>
      </c>
      <c r="O611" s="217">
        <v>41501</v>
      </c>
      <c r="R611" t="s">
        <v>1005</v>
      </c>
      <c r="V611">
        <v>162</v>
      </c>
      <c r="W611" t="s">
        <v>8428</v>
      </c>
      <c r="Y611" t="s">
        <v>11237</v>
      </c>
      <c r="Z611" t="s">
        <v>11283</v>
      </c>
      <c r="AA611" s="6" t="s">
        <v>15145</v>
      </c>
      <c r="AB611" t="s">
        <v>11272</v>
      </c>
      <c r="AC611">
        <v>2.5000000000000001E-2</v>
      </c>
      <c r="AD611" t="s">
        <v>8428</v>
      </c>
      <c r="AG611" s="330">
        <v>0.58333333333333337</v>
      </c>
      <c r="AH611" t="s">
        <v>1419</v>
      </c>
    </row>
    <row r="612" spans="1:34" x14ac:dyDescent="0.25">
      <c r="A612" s="211" t="s">
        <v>11582</v>
      </c>
      <c r="B612" s="6" t="s">
        <v>15141</v>
      </c>
      <c r="C612" s="276" t="str">
        <f t="shared" si="30"/>
        <v>READINGS_TT1_M2013-5_2013-8</v>
      </c>
      <c r="E612" s="303" t="str">
        <f t="shared" si="31"/>
        <v>TT1_Data.zip</v>
      </c>
      <c r="F612" s="214" t="s">
        <v>15126</v>
      </c>
      <c r="G612" s="314">
        <v>41399</v>
      </c>
      <c r="H612" s="281">
        <f t="shared" si="29"/>
        <v>41399</v>
      </c>
      <c r="I612" s="315">
        <v>41501</v>
      </c>
      <c r="J612" s="211" t="s">
        <v>11788</v>
      </c>
      <c r="K612" s="24" t="s">
        <v>8639</v>
      </c>
      <c r="L612" s="211" t="s">
        <v>11787</v>
      </c>
      <c r="M612" s="211"/>
      <c r="N612" s="217">
        <v>41501</v>
      </c>
      <c r="O612" s="217">
        <v>41501</v>
      </c>
      <c r="R612" t="s">
        <v>1005</v>
      </c>
      <c r="V612">
        <v>162</v>
      </c>
      <c r="W612" t="s">
        <v>8428</v>
      </c>
      <c r="Y612" t="s">
        <v>11237</v>
      </c>
      <c r="Z612" t="s">
        <v>11283</v>
      </c>
      <c r="AA612" s="6" t="s">
        <v>15145</v>
      </c>
      <c r="AB612" t="s">
        <v>11272</v>
      </c>
      <c r="AC612">
        <v>2.5000000000000001E-2</v>
      </c>
      <c r="AD612" t="s">
        <v>8428</v>
      </c>
      <c r="AG612" s="330">
        <v>0.75</v>
      </c>
      <c r="AH612" t="s">
        <v>1419</v>
      </c>
    </row>
    <row r="613" spans="1:34" x14ac:dyDescent="0.25">
      <c r="A613" s="211" t="s">
        <v>11582</v>
      </c>
      <c r="B613" s="6" t="s">
        <v>15141</v>
      </c>
      <c r="C613" s="276" t="str">
        <f t="shared" si="30"/>
        <v>READINGS_TT1_M2013-5_2013-8</v>
      </c>
      <c r="E613" s="303" t="str">
        <f t="shared" si="31"/>
        <v>TT1_Data.zip</v>
      </c>
      <c r="F613" s="214" t="s">
        <v>15126</v>
      </c>
      <c r="G613" s="314">
        <v>41399</v>
      </c>
      <c r="H613" s="281">
        <f t="shared" si="29"/>
        <v>41399</v>
      </c>
      <c r="I613" s="315">
        <v>41501</v>
      </c>
      <c r="J613" s="211" t="s">
        <v>11788</v>
      </c>
      <c r="K613" s="24" t="s">
        <v>8639</v>
      </c>
      <c r="L613" s="211" t="s">
        <v>11787</v>
      </c>
      <c r="M613" s="211"/>
      <c r="N613" s="217">
        <v>41501</v>
      </c>
      <c r="O613" s="217">
        <v>41501</v>
      </c>
      <c r="R613" t="s">
        <v>1005</v>
      </c>
      <c r="V613">
        <v>164</v>
      </c>
      <c r="W613" t="s">
        <v>8428</v>
      </c>
      <c r="Y613" t="s">
        <v>11237</v>
      </c>
      <c r="Z613" t="s">
        <v>11283</v>
      </c>
      <c r="AA613" s="6" t="s">
        <v>15145</v>
      </c>
      <c r="AB613" t="s">
        <v>11272</v>
      </c>
      <c r="AC613">
        <v>2.5000000000000001E-2</v>
      </c>
      <c r="AD613" t="s">
        <v>8428</v>
      </c>
      <c r="AG613" s="330">
        <v>0.91666666666666663</v>
      </c>
      <c r="AH613" t="s">
        <v>1419</v>
      </c>
    </row>
    <row r="614" spans="1:34" x14ac:dyDescent="0.25">
      <c r="A614" s="321" t="s">
        <v>11582</v>
      </c>
      <c r="B614" s="322" t="s">
        <v>15141</v>
      </c>
      <c r="C614" s="323" t="str">
        <f t="shared" ref="C614:C632" si="32">"READINGS_"&amp;B614&amp;"_M"&amp;YEAR(H614)&amp;"-"&amp;MONTH(H614)&amp;"_"&amp;YEAR(I614)&amp;"-"&amp;MONTH(I614)</f>
        <v>READINGS_TT1_M2013-5_2013-8</v>
      </c>
      <c r="E614" s="324" t="str">
        <f t="shared" si="31"/>
        <v>TT1_Data.zip</v>
      </c>
      <c r="F614" s="324" t="s">
        <v>15126</v>
      </c>
      <c r="G614" s="325">
        <v>41399</v>
      </c>
      <c r="H614" s="326">
        <f t="shared" si="29"/>
        <v>41399</v>
      </c>
      <c r="I614" s="327">
        <v>41501</v>
      </c>
      <c r="J614" s="321" t="s">
        <v>11788</v>
      </c>
      <c r="K614" s="328" t="s">
        <v>8639</v>
      </c>
      <c r="L614" s="321" t="s">
        <v>11787</v>
      </c>
      <c r="M614" s="321"/>
      <c r="N614" s="325">
        <v>41399</v>
      </c>
      <c r="O614" s="325">
        <v>41399</v>
      </c>
      <c r="P614" s="329"/>
      <c r="Q614" s="329"/>
      <c r="R614" s="329" t="s">
        <v>10007</v>
      </c>
      <c r="S614" s="329"/>
      <c r="T614" s="329"/>
      <c r="U614" s="329"/>
      <c r="V614" s="329">
        <v>6</v>
      </c>
      <c r="W614" s="329" t="s">
        <v>11587</v>
      </c>
      <c r="X614" s="329"/>
      <c r="Y614" s="329" t="s">
        <v>11237</v>
      </c>
      <c r="Z614" s="329" t="s">
        <v>11283</v>
      </c>
      <c r="AA614" s="322" t="s">
        <v>15145</v>
      </c>
      <c r="AB614" s="329" t="s">
        <v>11272</v>
      </c>
      <c r="AC614" s="329">
        <v>2</v>
      </c>
      <c r="AD614" s="329" t="s">
        <v>11587</v>
      </c>
      <c r="AG614" s="330">
        <v>8.3333333333333329E-2</v>
      </c>
      <c r="AH614" t="s">
        <v>1419</v>
      </c>
    </row>
    <row r="615" spans="1:34" x14ac:dyDescent="0.25">
      <c r="A615" s="321" t="s">
        <v>11582</v>
      </c>
      <c r="B615" s="322" t="s">
        <v>15141</v>
      </c>
      <c r="C615" s="323" t="str">
        <f t="shared" si="32"/>
        <v>READINGS_TT1_M2013-5_2013-8</v>
      </c>
      <c r="E615" s="324" t="str">
        <f t="shared" si="31"/>
        <v>TT1_Data.zip</v>
      </c>
      <c r="F615" s="324" t="s">
        <v>15126</v>
      </c>
      <c r="G615" s="325">
        <v>41399</v>
      </c>
      <c r="H615" s="326">
        <f t="shared" si="29"/>
        <v>41399</v>
      </c>
      <c r="I615" s="327">
        <v>41501</v>
      </c>
      <c r="J615" s="321" t="s">
        <v>11788</v>
      </c>
      <c r="K615" s="328" t="s">
        <v>8639</v>
      </c>
      <c r="L615" s="321" t="s">
        <v>11787</v>
      </c>
      <c r="M615" s="321"/>
      <c r="N615" s="325">
        <v>41399</v>
      </c>
      <c r="O615" s="325">
        <v>41399</v>
      </c>
      <c r="P615" s="329"/>
      <c r="Q615" s="329"/>
      <c r="R615" s="329" t="s">
        <v>10007</v>
      </c>
      <c r="S615" s="329"/>
      <c r="T615" s="329"/>
      <c r="U615" s="329"/>
      <c r="V615" s="329">
        <v>6.2</v>
      </c>
      <c r="W615" s="329" t="s">
        <v>11587</v>
      </c>
      <c r="X615" s="329"/>
      <c r="Y615" s="329" t="s">
        <v>11237</v>
      </c>
      <c r="Z615" s="329" t="s">
        <v>11283</v>
      </c>
      <c r="AA615" s="322" t="s">
        <v>15145</v>
      </c>
      <c r="AB615" s="329" t="s">
        <v>11272</v>
      </c>
      <c r="AC615" s="329">
        <v>2</v>
      </c>
      <c r="AD615" s="329" t="s">
        <v>11587</v>
      </c>
      <c r="AG615" s="330">
        <v>0.25</v>
      </c>
      <c r="AH615" t="s">
        <v>1419</v>
      </c>
    </row>
    <row r="616" spans="1:34" x14ac:dyDescent="0.25">
      <c r="A616" s="321" t="s">
        <v>11582</v>
      </c>
      <c r="B616" s="322" t="s">
        <v>15141</v>
      </c>
      <c r="C616" s="323" t="str">
        <f t="shared" si="32"/>
        <v>READINGS_TT1_M2013-5_2013-8</v>
      </c>
      <c r="E616" s="324" t="str">
        <f t="shared" si="31"/>
        <v>TT1_Data.zip</v>
      </c>
      <c r="F616" s="324" t="s">
        <v>15126</v>
      </c>
      <c r="G616" s="325">
        <v>41399</v>
      </c>
      <c r="H616" s="326">
        <f t="shared" si="29"/>
        <v>41399</v>
      </c>
      <c r="I616" s="327">
        <v>41501</v>
      </c>
      <c r="J616" s="321" t="s">
        <v>11788</v>
      </c>
      <c r="K616" s="328" t="s">
        <v>8639</v>
      </c>
      <c r="L616" s="321" t="s">
        <v>11787</v>
      </c>
      <c r="M616" s="321"/>
      <c r="N616" s="325">
        <v>41399</v>
      </c>
      <c r="O616" s="325">
        <v>41399</v>
      </c>
      <c r="P616" s="329"/>
      <c r="Q616" s="329"/>
      <c r="R616" s="329" t="s">
        <v>10007</v>
      </c>
      <c r="S616" s="329"/>
      <c r="T616" s="329"/>
      <c r="U616" s="329"/>
      <c r="V616" s="329">
        <v>6.2</v>
      </c>
      <c r="W616" s="329" t="s">
        <v>11587</v>
      </c>
      <c r="X616" s="329"/>
      <c r="Y616" s="329" t="s">
        <v>11237</v>
      </c>
      <c r="Z616" s="329" t="s">
        <v>11283</v>
      </c>
      <c r="AA616" s="322" t="s">
        <v>15145</v>
      </c>
      <c r="AB616" s="329" t="s">
        <v>11272</v>
      </c>
      <c r="AC616" s="329">
        <v>2</v>
      </c>
      <c r="AD616" s="329" t="s">
        <v>11587</v>
      </c>
      <c r="AG616" s="330">
        <v>0.41666666666666669</v>
      </c>
      <c r="AH616" t="s">
        <v>1419</v>
      </c>
    </row>
    <row r="617" spans="1:34" x14ac:dyDescent="0.25">
      <c r="A617" s="321" t="s">
        <v>11582</v>
      </c>
      <c r="B617" s="322" t="s">
        <v>15141</v>
      </c>
      <c r="C617" s="323" t="str">
        <f t="shared" si="32"/>
        <v>READINGS_TT1_M2013-5_2013-8</v>
      </c>
      <c r="E617" s="324" t="str">
        <f t="shared" si="31"/>
        <v>TT1_Data.zip</v>
      </c>
      <c r="F617" s="324" t="s">
        <v>15126</v>
      </c>
      <c r="G617" s="325">
        <v>41399</v>
      </c>
      <c r="H617" s="326">
        <f t="shared" si="29"/>
        <v>41399</v>
      </c>
      <c r="I617" s="327">
        <v>41501</v>
      </c>
      <c r="J617" s="321" t="s">
        <v>11788</v>
      </c>
      <c r="K617" s="328" t="s">
        <v>8639</v>
      </c>
      <c r="L617" s="321" t="s">
        <v>11787</v>
      </c>
      <c r="M617" s="321"/>
      <c r="N617" s="325">
        <v>41399</v>
      </c>
      <c r="O617" s="325">
        <v>41399</v>
      </c>
      <c r="P617" s="329"/>
      <c r="Q617" s="329"/>
      <c r="R617" s="329" t="s">
        <v>10007</v>
      </c>
      <c r="S617" s="329"/>
      <c r="T617" s="329"/>
      <c r="U617" s="329"/>
      <c r="V617" s="329">
        <v>6.2</v>
      </c>
      <c r="W617" s="329" t="s">
        <v>11587</v>
      </c>
      <c r="X617" s="329"/>
      <c r="Y617" s="329" t="s">
        <v>11237</v>
      </c>
      <c r="Z617" s="329" t="s">
        <v>11283</v>
      </c>
      <c r="AA617" s="322" t="s">
        <v>15145</v>
      </c>
      <c r="AB617" s="329" t="s">
        <v>11272</v>
      </c>
      <c r="AC617" s="329">
        <v>2</v>
      </c>
      <c r="AD617" s="329" t="s">
        <v>11587</v>
      </c>
      <c r="AG617" s="330">
        <v>0.58333333333333337</v>
      </c>
      <c r="AH617" t="s">
        <v>1419</v>
      </c>
    </row>
    <row r="618" spans="1:34" x14ac:dyDescent="0.25">
      <c r="A618" s="321" t="s">
        <v>11582</v>
      </c>
      <c r="B618" s="322" t="s">
        <v>15141</v>
      </c>
      <c r="C618" s="323" t="str">
        <f t="shared" si="32"/>
        <v>READINGS_TT1_M2013-5_2013-8</v>
      </c>
      <c r="E618" s="324" t="str">
        <f t="shared" si="31"/>
        <v>TT1_Data.zip</v>
      </c>
      <c r="F618" s="324" t="s">
        <v>15126</v>
      </c>
      <c r="G618" s="325">
        <v>41399</v>
      </c>
      <c r="H618" s="326">
        <f t="shared" si="29"/>
        <v>41399</v>
      </c>
      <c r="I618" s="327">
        <v>41501</v>
      </c>
      <c r="J618" s="321" t="s">
        <v>11788</v>
      </c>
      <c r="K618" s="328" t="s">
        <v>8639</v>
      </c>
      <c r="L618" s="321" t="s">
        <v>11787</v>
      </c>
      <c r="M618" s="321"/>
      <c r="N618" s="325">
        <v>41399</v>
      </c>
      <c r="O618" s="325">
        <v>41399</v>
      </c>
      <c r="P618" s="329"/>
      <c r="Q618" s="329"/>
      <c r="R618" s="329" t="s">
        <v>10007</v>
      </c>
      <c r="S618" s="329"/>
      <c r="T618" s="329"/>
      <c r="U618" s="329"/>
      <c r="V618" s="329">
        <v>6.2</v>
      </c>
      <c r="W618" s="329" t="s">
        <v>11587</v>
      </c>
      <c r="X618" s="329"/>
      <c r="Y618" s="329" t="s">
        <v>11237</v>
      </c>
      <c r="Z618" s="329" t="s">
        <v>11283</v>
      </c>
      <c r="AA618" s="322" t="s">
        <v>15145</v>
      </c>
      <c r="AB618" s="329" t="s">
        <v>11272</v>
      </c>
      <c r="AC618" s="329">
        <v>2</v>
      </c>
      <c r="AD618" s="329" t="s">
        <v>11587</v>
      </c>
      <c r="AG618" s="330">
        <v>0.75</v>
      </c>
      <c r="AH618" t="s">
        <v>1419</v>
      </c>
    </row>
    <row r="619" spans="1:34" x14ac:dyDescent="0.25">
      <c r="A619" s="321" t="s">
        <v>11582</v>
      </c>
      <c r="B619" s="322" t="s">
        <v>15141</v>
      </c>
      <c r="C619" s="323" t="str">
        <f t="shared" si="32"/>
        <v>READINGS_TT1_M2013-5_2013-8</v>
      </c>
      <c r="E619" s="324" t="str">
        <f t="shared" si="31"/>
        <v>TT1_Data.zip</v>
      </c>
      <c r="F619" s="324" t="s">
        <v>15126</v>
      </c>
      <c r="G619" s="325">
        <v>41399</v>
      </c>
      <c r="H619" s="326">
        <f t="shared" si="29"/>
        <v>41399</v>
      </c>
      <c r="I619" s="327">
        <v>41501</v>
      </c>
      <c r="J619" s="321" t="s">
        <v>11788</v>
      </c>
      <c r="K619" s="328" t="s">
        <v>8639</v>
      </c>
      <c r="L619" s="321" t="s">
        <v>11787</v>
      </c>
      <c r="M619" s="321"/>
      <c r="N619" s="325">
        <v>41399</v>
      </c>
      <c r="O619" s="325">
        <v>41399</v>
      </c>
      <c r="P619" s="329"/>
      <c r="Q619" s="329"/>
      <c r="R619" s="329" t="s">
        <v>10007</v>
      </c>
      <c r="S619" s="329"/>
      <c r="T619" s="329"/>
      <c r="U619" s="329"/>
      <c r="V619" s="329">
        <v>6.2</v>
      </c>
      <c r="W619" s="329" t="s">
        <v>11587</v>
      </c>
      <c r="X619" s="329"/>
      <c r="Y619" s="329" t="s">
        <v>11237</v>
      </c>
      <c r="Z619" s="329" t="s">
        <v>11283</v>
      </c>
      <c r="AA619" s="322" t="s">
        <v>15145</v>
      </c>
      <c r="AB619" s="329" t="s">
        <v>11272</v>
      </c>
      <c r="AC619" s="329">
        <v>2</v>
      </c>
      <c r="AD619" s="329" t="s">
        <v>11587</v>
      </c>
      <c r="AG619" s="330">
        <v>0.91666666666666663</v>
      </c>
      <c r="AH619" t="s">
        <v>1419</v>
      </c>
    </row>
    <row r="620" spans="1:34" x14ac:dyDescent="0.25">
      <c r="A620" s="321" t="s">
        <v>11582</v>
      </c>
      <c r="B620" s="322" t="s">
        <v>15141</v>
      </c>
      <c r="C620" s="323" t="str">
        <f t="shared" si="32"/>
        <v>READINGS_TT1_M2013-5_2013-8</v>
      </c>
      <c r="E620" s="324" t="str">
        <f t="shared" si="31"/>
        <v>TT1_Data.zip</v>
      </c>
      <c r="F620" s="324" t="s">
        <v>15126</v>
      </c>
      <c r="G620" s="325">
        <v>41399</v>
      </c>
      <c r="H620" s="326">
        <f t="shared" si="29"/>
        <v>41399</v>
      </c>
      <c r="I620" s="327">
        <v>41501</v>
      </c>
      <c r="J620" s="321" t="s">
        <v>11788</v>
      </c>
      <c r="K620" s="328" t="s">
        <v>8639</v>
      </c>
      <c r="L620" s="321" t="s">
        <v>11787</v>
      </c>
      <c r="M620" s="321"/>
      <c r="N620" s="325">
        <v>41400</v>
      </c>
      <c r="O620" s="325">
        <v>41400</v>
      </c>
      <c r="P620" s="329"/>
      <c r="Q620" s="329"/>
      <c r="R620" s="329" t="s">
        <v>10007</v>
      </c>
      <c r="S620" s="329"/>
      <c r="T620" s="329"/>
      <c r="U620" s="329"/>
      <c r="V620" s="329">
        <v>6.2</v>
      </c>
      <c r="W620" s="329" t="s">
        <v>11587</v>
      </c>
      <c r="X620" s="329"/>
      <c r="Y620" s="329" t="s">
        <v>11237</v>
      </c>
      <c r="Z620" s="329" t="s">
        <v>11283</v>
      </c>
      <c r="AA620" s="322" t="s">
        <v>15145</v>
      </c>
      <c r="AB620" s="329" t="s">
        <v>11272</v>
      </c>
      <c r="AC620" s="329">
        <v>2</v>
      </c>
      <c r="AD620" s="329" t="s">
        <v>11587</v>
      </c>
      <c r="AG620" s="330">
        <v>8.3333333333333329E-2</v>
      </c>
      <c r="AH620" t="s">
        <v>1419</v>
      </c>
    </row>
    <row r="621" spans="1:34" x14ac:dyDescent="0.25">
      <c r="A621" s="321" t="s">
        <v>11582</v>
      </c>
      <c r="B621" s="322" t="s">
        <v>15141</v>
      </c>
      <c r="C621" s="323" t="str">
        <f t="shared" si="32"/>
        <v>READINGS_TT1_M2013-5_2013-8</v>
      </c>
      <c r="E621" s="324" t="str">
        <f t="shared" si="31"/>
        <v>TT1_Data.zip</v>
      </c>
      <c r="F621" s="324" t="s">
        <v>15126</v>
      </c>
      <c r="G621" s="325">
        <v>41399</v>
      </c>
      <c r="H621" s="326">
        <f t="shared" si="29"/>
        <v>41399</v>
      </c>
      <c r="I621" s="327">
        <v>41501</v>
      </c>
      <c r="J621" s="321" t="s">
        <v>11788</v>
      </c>
      <c r="K621" s="328" t="s">
        <v>8639</v>
      </c>
      <c r="L621" s="321" t="s">
        <v>11787</v>
      </c>
      <c r="M621" s="321"/>
      <c r="N621" s="325">
        <v>41400</v>
      </c>
      <c r="O621" s="325">
        <v>41400</v>
      </c>
      <c r="P621" s="329"/>
      <c r="Q621" s="329"/>
      <c r="R621" s="329" t="s">
        <v>10007</v>
      </c>
      <c r="S621" s="329"/>
      <c r="T621" s="329"/>
      <c r="U621" s="329"/>
      <c r="V621" s="329">
        <v>6.4</v>
      </c>
      <c r="W621" s="329" t="s">
        <v>11587</v>
      </c>
      <c r="X621" s="329"/>
      <c r="Y621" s="329" t="s">
        <v>11237</v>
      </c>
      <c r="Z621" s="329" t="s">
        <v>11283</v>
      </c>
      <c r="AA621" s="322" t="s">
        <v>15145</v>
      </c>
      <c r="AB621" s="329" t="s">
        <v>11272</v>
      </c>
      <c r="AC621" s="329">
        <v>2</v>
      </c>
      <c r="AD621" s="329" t="s">
        <v>11587</v>
      </c>
      <c r="AG621" s="330">
        <v>0.25</v>
      </c>
      <c r="AH621" t="s">
        <v>1419</v>
      </c>
    </row>
    <row r="622" spans="1:34" x14ac:dyDescent="0.25">
      <c r="A622" s="321" t="s">
        <v>11582</v>
      </c>
      <c r="B622" s="322" t="s">
        <v>15141</v>
      </c>
      <c r="C622" s="323" t="str">
        <f t="shared" si="32"/>
        <v>READINGS_TT1_M2013-5_2013-8</v>
      </c>
      <c r="E622" s="324" t="str">
        <f t="shared" si="31"/>
        <v>TT1_Data.zip</v>
      </c>
      <c r="F622" s="324" t="s">
        <v>15126</v>
      </c>
      <c r="G622" s="325">
        <v>41399</v>
      </c>
      <c r="H622" s="326">
        <f t="shared" si="29"/>
        <v>41399</v>
      </c>
      <c r="I622" s="327">
        <v>41501</v>
      </c>
      <c r="J622" s="321" t="s">
        <v>11788</v>
      </c>
      <c r="K622" s="328" t="s">
        <v>8639</v>
      </c>
      <c r="L622" s="321" t="s">
        <v>11787</v>
      </c>
      <c r="M622" s="321"/>
      <c r="N622" s="325">
        <v>41400</v>
      </c>
      <c r="O622" s="325">
        <v>41400</v>
      </c>
      <c r="P622" s="329"/>
      <c r="Q622" s="329"/>
      <c r="R622" s="329" t="s">
        <v>10007</v>
      </c>
      <c r="S622" s="329"/>
      <c r="T622" s="329"/>
      <c r="U622" s="329"/>
      <c r="V622" s="329">
        <v>6.2</v>
      </c>
      <c r="W622" s="329" t="s">
        <v>11587</v>
      </c>
      <c r="X622" s="329"/>
      <c r="Y622" s="329" t="s">
        <v>11237</v>
      </c>
      <c r="Z622" s="329" t="s">
        <v>11283</v>
      </c>
      <c r="AA622" s="322" t="s">
        <v>15145</v>
      </c>
      <c r="AB622" s="329" t="s">
        <v>11272</v>
      </c>
      <c r="AC622" s="329">
        <v>2</v>
      </c>
      <c r="AD622" s="329" t="s">
        <v>11587</v>
      </c>
      <c r="AG622" s="330">
        <v>0.41666666666666669</v>
      </c>
      <c r="AH622" t="s">
        <v>1419</v>
      </c>
    </row>
    <row r="623" spans="1:34" x14ac:dyDescent="0.25">
      <c r="A623" s="321" t="s">
        <v>11582</v>
      </c>
      <c r="B623" s="322" t="s">
        <v>15141</v>
      </c>
      <c r="C623" s="323" t="str">
        <f t="shared" si="32"/>
        <v>READINGS_TT1_M2013-5_2013-8</v>
      </c>
      <c r="E623" s="324" t="str">
        <f t="shared" si="31"/>
        <v>TT1_Data.zip</v>
      </c>
      <c r="F623" s="324" t="s">
        <v>15126</v>
      </c>
      <c r="G623" s="325">
        <v>41399</v>
      </c>
      <c r="H623" s="326">
        <f t="shared" si="29"/>
        <v>41399</v>
      </c>
      <c r="I623" s="327">
        <v>41501</v>
      </c>
      <c r="J623" s="321" t="s">
        <v>11788</v>
      </c>
      <c r="K623" s="328" t="s">
        <v>8639</v>
      </c>
      <c r="L623" s="321" t="s">
        <v>11787</v>
      </c>
      <c r="M623" s="321"/>
      <c r="N623" s="325">
        <v>41400</v>
      </c>
      <c r="O623" s="325">
        <v>41400</v>
      </c>
      <c r="P623" s="329"/>
      <c r="Q623" s="329"/>
      <c r="R623" s="329" t="s">
        <v>10007</v>
      </c>
      <c r="S623" s="329"/>
      <c r="T623" s="329"/>
      <c r="U623" s="329"/>
      <c r="V623" s="329">
        <v>6.4</v>
      </c>
      <c r="W623" s="329" t="s">
        <v>11587</v>
      </c>
      <c r="X623" s="329"/>
      <c r="Y623" s="329" t="s">
        <v>11237</v>
      </c>
      <c r="Z623" s="329" t="s">
        <v>11283</v>
      </c>
      <c r="AA623" s="322" t="s">
        <v>15145</v>
      </c>
      <c r="AB623" s="329" t="s">
        <v>11272</v>
      </c>
      <c r="AC623" s="329">
        <v>2</v>
      </c>
      <c r="AD623" s="329" t="s">
        <v>11587</v>
      </c>
      <c r="AG623" s="330">
        <v>0.58333333333333337</v>
      </c>
      <c r="AH623" t="s">
        <v>1419</v>
      </c>
    </row>
    <row r="624" spans="1:34" x14ac:dyDescent="0.25">
      <c r="A624" s="321" t="s">
        <v>11582</v>
      </c>
      <c r="B624" s="322" t="s">
        <v>15141</v>
      </c>
      <c r="C624" s="323" t="str">
        <f t="shared" si="32"/>
        <v>READINGS_TT1_M2013-5_2013-8</v>
      </c>
      <c r="E624" s="324" t="str">
        <f t="shared" si="31"/>
        <v>TT1_Data.zip</v>
      </c>
      <c r="F624" s="324" t="s">
        <v>15126</v>
      </c>
      <c r="G624" s="325">
        <v>41399</v>
      </c>
      <c r="H624" s="326">
        <f t="shared" si="29"/>
        <v>41399</v>
      </c>
      <c r="I624" s="327">
        <v>41501</v>
      </c>
      <c r="J624" s="321" t="s">
        <v>11788</v>
      </c>
      <c r="K624" s="328" t="s">
        <v>8639</v>
      </c>
      <c r="L624" s="321" t="s">
        <v>11787</v>
      </c>
      <c r="M624" s="321"/>
      <c r="N624" s="325">
        <v>41400</v>
      </c>
      <c r="O624" s="325">
        <v>41400</v>
      </c>
      <c r="P624" s="329"/>
      <c r="Q624" s="329"/>
      <c r="R624" s="329" t="s">
        <v>10007</v>
      </c>
      <c r="S624" s="329"/>
      <c r="T624" s="329"/>
      <c r="U624" s="329"/>
      <c r="V624" s="329">
        <v>6.4</v>
      </c>
      <c r="W624" s="329" t="s">
        <v>11587</v>
      </c>
      <c r="X624" s="329"/>
      <c r="Y624" s="329" t="s">
        <v>11237</v>
      </c>
      <c r="Z624" s="329" t="s">
        <v>11283</v>
      </c>
      <c r="AA624" s="322" t="s">
        <v>15145</v>
      </c>
      <c r="AB624" s="329" t="s">
        <v>11272</v>
      </c>
      <c r="AC624" s="329">
        <v>2</v>
      </c>
      <c r="AD624" s="329" t="s">
        <v>11587</v>
      </c>
      <c r="AG624" s="330">
        <v>0.75</v>
      </c>
      <c r="AH624" t="s">
        <v>1419</v>
      </c>
    </row>
    <row r="625" spans="1:34" x14ac:dyDescent="0.25">
      <c r="A625" s="321" t="s">
        <v>11582</v>
      </c>
      <c r="B625" s="322" t="s">
        <v>15141</v>
      </c>
      <c r="C625" s="323" t="str">
        <f t="shared" si="32"/>
        <v>READINGS_TT1_M2013-5_2013-8</v>
      </c>
      <c r="E625" s="324" t="str">
        <f t="shared" si="31"/>
        <v>TT1_Data.zip</v>
      </c>
      <c r="F625" s="324" t="s">
        <v>15126</v>
      </c>
      <c r="G625" s="325">
        <v>41399</v>
      </c>
      <c r="H625" s="326">
        <f t="shared" si="29"/>
        <v>41399</v>
      </c>
      <c r="I625" s="327">
        <v>41501</v>
      </c>
      <c r="J625" s="321" t="s">
        <v>11788</v>
      </c>
      <c r="K625" s="328" t="s">
        <v>8639</v>
      </c>
      <c r="L625" s="321" t="s">
        <v>11787</v>
      </c>
      <c r="M625" s="321"/>
      <c r="N625" s="325">
        <v>41400</v>
      </c>
      <c r="O625" s="325">
        <v>41400</v>
      </c>
      <c r="P625" s="329"/>
      <c r="Q625" s="329"/>
      <c r="R625" s="329" t="s">
        <v>10007</v>
      </c>
      <c r="S625" s="329"/>
      <c r="T625" s="329"/>
      <c r="U625" s="329"/>
      <c r="V625" s="329">
        <v>6.2</v>
      </c>
      <c r="W625" s="329" t="s">
        <v>11587</v>
      </c>
      <c r="X625" s="329"/>
      <c r="Y625" s="329" t="s">
        <v>11237</v>
      </c>
      <c r="Z625" s="329" t="s">
        <v>11283</v>
      </c>
      <c r="AA625" s="322" t="s">
        <v>15145</v>
      </c>
      <c r="AB625" s="329" t="s">
        <v>11272</v>
      </c>
      <c r="AC625" s="329">
        <v>2</v>
      </c>
      <c r="AD625" s="329" t="s">
        <v>11587</v>
      </c>
      <c r="AG625" s="330">
        <v>0.91666666666666663</v>
      </c>
      <c r="AH625" t="s">
        <v>1419</v>
      </c>
    </row>
    <row r="626" spans="1:34" x14ac:dyDescent="0.25">
      <c r="A626" s="321" t="s">
        <v>11582</v>
      </c>
      <c r="B626" s="322" t="s">
        <v>15141</v>
      </c>
      <c r="C626" s="323" t="str">
        <f t="shared" si="32"/>
        <v>READINGS_TT1_M2013-5_2013-8</v>
      </c>
      <c r="E626" s="324" t="str">
        <f t="shared" si="31"/>
        <v>TT1_Data.zip</v>
      </c>
      <c r="F626" s="324" t="s">
        <v>15126</v>
      </c>
      <c r="G626" s="325">
        <v>41399</v>
      </c>
      <c r="H626" s="326">
        <f t="shared" si="29"/>
        <v>41399</v>
      </c>
      <c r="I626" s="327">
        <v>41501</v>
      </c>
      <c r="J626" s="321" t="s">
        <v>11788</v>
      </c>
      <c r="K626" s="328" t="s">
        <v>8639</v>
      </c>
      <c r="L626" s="321" t="s">
        <v>11787</v>
      </c>
      <c r="M626" s="321"/>
      <c r="N626" s="325">
        <v>41401</v>
      </c>
      <c r="O626" s="325">
        <v>41401</v>
      </c>
      <c r="P626" s="329"/>
      <c r="Q626" s="329"/>
      <c r="R626" s="329" t="s">
        <v>10007</v>
      </c>
      <c r="S626" s="329"/>
      <c r="T626" s="329"/>
      <c r="U626" s="329"/>
      <c r="V626" s="329">
        <v>6.2</v>
      </c>
      <c r="W626" s="329" t="s">
        <v>11587</v>
      </c>
      <c r="X626" s="329"/>
      <c r="Y626" s="329" t="s">
        <v>11237</v>
      </c>
      <c r="Z626" s="329" t="s">
        <v>11283</v>
      </c>
      <c r="AA626" s="322" t="s">
        <v>15145</v>
      </c>
      <c r="AB626" s="329" t="s">
        <v>11272</v>
      </c>
      <c r="AC626" s="329">
        <v>2</v>
      </c>
      <c r="AD626" s="329" t="s">
        <v>11587</v>
      </c>
      <c r="AG626" s="330">
        <v>8.3333333333333329E-2</v>
      </c>
      <c r="AH626" t="s">
        <v>1419</v>
      </c>
    </row>
    <row r="627" spans="1:34" x14ac:dyDescent="0.25">
      <c r="A627" s="321" t="s">
        <v>11582</v>
      </c>
      <c r="B627" s="322" t="s">
        <v>15141</v>
      </c>
      <c r="C627" s="323" t="str">
        <f t="shared" si="32"/>
        <v>READINGS_TT1_M2013-5_2013-8</v>
      </c>
      <c r="E627" s="324" t="str">
        <f t="shared" si="31"/>
        <v>TT1_Data.zip</v>
      </c>
      <c r="F627" s="324" t="s">
        <v>15126</v>
      </c>
      <c r="G627" s="325">
        <v>41399</v>
      </c>
      <c r="H627" s="326">
        <f t="shared" si="29"/>
        <v>41399</v>
      </c>
      <c r="I627" s="327">
        <v>41501</v>
      </c>
      <c r="J627" s="321" t="s">
        <v>11788</v>
      </c>
      <c r="K627" s="328" t="s">
        <v>8639</v>
      </c>
      <c r="L627" s="321" t="s">
        <v>11787</v>
      </c>
      <c r="M627" s="321"/>
      <c r="N627" s="325">
        <v>41401</v>
      </c>
      <c r="O627" s="325">
        <v>41401</v>
      </c>
      <c r="P627" s="329"/>
      <c r="Q627" s="329"/>
      <c r="R627" s="329" t="s">
        <v>10007</v>
      </c>
      <c r="S627" s="329"/>
      <c r="T627" s="329"/>
      <c r="U627" s="329"/>
      <c r="V627" s="329">
        <v>6.4</v>
      </c>
      <c r="W627" s="329" t="s">
        <v>11587</v>
      </c>
      <c r="X627" s="329"/>
      <c r="Y627" s="329" t="s">
        <v>11237</v>
      </c>
      <c r="Z627" s="329" t="s">
        <v>11283</v>
      </c>
      <c r="AA627" s="322" t="s">
        <v>15145</v>
      </c>
      <c r="AB627" s="329" t="s">
        <v>11272</v>
      </c>
      <c r="AC627" s="329">
        <v>2</v>
      </c>
      <c r="AD627" s="329" t="s">
        <v>11587</v>
      </c>
      <c r="AG627" s="330">
        <v>0.25</v>
      </c>
      <c r="AH627" t="s">
        <v>1419</v>
      </c>
    </row>
    <row r="628" spans="1:34" x14ac:dyDescent="0.25">
      <c r="A628" s="321" t="s">
        <v>11582</v>
      </c>
      <c r="B628" s="322" t="s">
        <v>15141</v>
      </c>
      <c r="C628" s="323" t="str">
        <f t="shared" si="32"/>
        <v>READINGS_TT1_M2013-5_2013-8</v>
      </c>
      <c r="E628" s="324" t="str">
        <f t="shared" si="31"/>
        <v>TT1_Data.zip</v>
      </c>
      <c r="F628" s="324" t="s">
        <v>15126</v>
      </c>
      <c r="G628" s="325">
        <v>41399</v>
      </c>
      <c r="H628" s="326">
        <f t="shared" si="29"/>
        <v>41399</v>
      </c>
      <c r="I628" s="327">
        <v>41501</v>
      </c>
      <c r="J628" s="321" t="s">
        <v>11788</v>
      </c>
      <c r="K628" s="328" t="s">
        <v>8639</v>
      </c>
      <c r="L628" s="321" t="s">
        <v>11787</v>
      </c>
      <c r="M628" s="321"/>
      <c r="N628" s="325">
        <v>41401</v>
      </c>
      <c r="O628" s="325">
        <v>41401</v>
      </c>
      <c r="P628" s="329"/>
      <c r="Q628" s="329"/>
      <c r="R628" s="329" t="s">
        <v>10007</v>
      </c>
      <c r="S628" s="329"/>
      <c r="T628" s="329"/>
      <c r="U628" s="329"/>
      <c r="V628" s="329">
        <v>6.6</v>
      </c>
      <c r="W628" s="329" t="s">
        <v>11587</v>
      </c>
      <c r="X628" s="329"/>
      <c r="Y628" s="329" t="s">
        <v>11237</v>
      </c>
      <c r="Z628" s="329" t="s">
        <v>11283</v>
      </c>
      <c r="AA628" s="322" t="s">
        <v>15145</v>
      </c>
      <c r="AB628" s="329" t="s">
        <v>11272</v>
      </c>
      <c r="AC628" s="329">
        <v>2</v>
      </c>
      <c r="AD628" s="329" t="s">
        <v>11587</v>
      </c>
      <c r="AG628" s="330">
        <v>0.41666666666666669</v>
      </c>
      <c r="AH628" t="s">
        <v>1419</v>
      </c>
    </row>
    <row r="629" spans="1:34" x14ac:dyDescent="0.25">
      <c r="A629" s="321" t="s">
        <v>11582</v>
      </c>
      <c r="B629" s="322" t="s">
        <v>15141</v>
      </c>
      <c r="C629" s="323" t="str">
        <f t="shared" si="32"/>
        <v>READINGS_TT1_M2013-5_2013-8</v>
      </c>
      <c r="E629" s="324" t="str">
        <f t="shared" si="31"/>
        <v>TT1_Data.zip</v>
      </c>
      <c r="F629" s="324" t="s">
        <v>15126</v>
      </c>
      <c r="G629" s="325">
        <v>41399</v>
      </c>
      <c r="H629" s="326">
        <f t="shared" si="29"/>
        <v>41399</v>
      </c>
      <c r="I629" s="327">
        <v>41501</v>
      </c>
      <c r="J629" s="321" t="s">
        <v>11788</v>
      </c>
      <c r="K629" s="328" t="s">
        <v>8639</v>
      </c>
      <c r="L629" s="321" t="s">
        <v>11787</v>
      </c>
      <c r="M629" s="321"/>
      <c r="N629" s="325">
        <v>41401</v>
      </c>
      <c r="O629" s="325">
        <v>41401</v>
      </c>
      <c r="P629" s="329"/>
      <c r="Q629" s="329"/>
      <c r="R629" s="329" t="s">
        <v>10007</v>
      </c>
      <c r="S629" s="329"/>
      <c r="T629" s="329"/>
      <c r="U629" s="329"/>
      <c r="V629" s="329">
        <v>7.6</v>
      </c>
      <c r="W629" s="329" t="s">
        <v>11587</v>
      </c>
      <c r="X629" s="329"/>
      <c r="Y629" s="329" t="s">
        <v>11237</v>
      </c>
      <c r="Z629" s="329" t="s">
        <v>11283</v>
      </c>
      <c r="AA629" s="322" t="s">
        <v>15145</v>
      </c>
      <c r="AB629" s="329" t="s">
        <v>11272</v>
      </c>
      <c r="AC629" s="329">
        <v>2</v>
      </c>
      <c r="AD629" s="329" t="s">
        <v>11587</v>
      </c>
      <c r="AG629" s="330">
        <v>0.58333333333333337</v>
      </c>
      <c r="AH629" t="s">
        <v>1419</v>
      </c>
    </row>
    <row r="630" spans="1:34" x14ac:dyDescent="0.25">
      <c r="A630" s="321" t="s">
        <v>11582</v>
      </c>
      <c r="B630" s="322" t="s">
        <v>15141</v>
      </c>
      <c r="C630" s="323" t="str">
        <f t="shared" si="32"/>
        <v>READINGS_TT1_M2013-5_2013-8</v>
      </c>
      <c r="E630" s="324" t="str">
        <f t="shared" si="31"/>
        <v>TT1_Data.zip</v>
      </c>
      <c r="F630" s="324" t="s">
        <v>15126</v>
      </c>
      <c r="G630" s="325">
        <v>41399</v>
      </c>
      <c r="H630" s="326">
        <f t="shared" si="29"/>
        <v>41399</v>
      </c>
      <c r="I630" s="327">
        <v>41501</v>
      </c>
      <c r="J630" s="321" t="s">
        <v>11788</v>
      </c>
      <c r="K630" s="328" t="s">
        <v>8639</v>
      </c>
      <c r="L630" s="321" t="s">
        <v>11787</v>
      </c>
      <c r="M630" s="321"/>
      <c r="N630" s="325">
        <v>41401</v>
      </c>
      <c r="O630" s="325">
        <v>41401</v>
      </c>
      <c r="P630" s="329"/>
      <c r="Q630" s="329"/>
      <c r="R630" s="329" t="s">
        <v>10007</v>
      </c>
      <c r="S630" s="329"/>
      <c r="T630" s="329"/>
      <c r="U630" s="329"/>
      <c r="V630" s="329">
        <v>8.1999999999999993</v>
      </c>
      <c r="W630" s="329" t="s">
        <v>11587</v>
      </c>
      <c r="X630" s="329"/>
      <c r="Y630" s="329" t="s">
        <v>11237</v>
      </c>
      <c r="Z630" s="329" t="s">
        <v>11283</v>
      </c>
      <c r="AA630" s="322" t="s">
        <v>15145</v>
      </c>
      <c r="AB630" s="329" t="s">
        <v>11272</v>
      </c>
      <c r="AC630" s="329">
        <v>2</v>
      </c>
      <c r="AD630" s="329" t="s">
        <v>11587</v>
      </c>
      <c r="AG630" s="330">
        <v>0.75</v>
      </c>
      <c r="AH630" t="s">
        <v>1419</v>
      </c>
    </row>
    <row r="631" spans="1:34" x14ac:dyDescent="0.25">
      <c r="A631" s="321" t="s">
        <v>11582</v>
      </c>
      <c r="B631" s="322" t="s">
        <v>15141</v>
      </c>
      <c r="C631" s="323" t="str">
        <f t="shared" si="32"/>
        <v>READINGS_TT1_M2013-5_2013-8</v>
      </c>
      <c r="E631" s="324" t="str">
        <f t="shared" si="31"/>
        <v>TT1_Data.zip</v>
      </c>
      <c r="F631" s="324" t="s">
        <v>15126</v>
      </c>
      <c r="G631" s="325">
        <v>41399</v>
      </c>
      <c r="H631" s="326">
        <f t="shared" si="29"/>
        <v>41399</v>
      </c>
      <c r="I631" s="327">
        <v>41501</v>
      </c>
      <c r="J631" s="321" t="s">
        <v>11788</v>
      </c>
      <c r="K631" s="328" t="s">
        <v>8639</v>
      </c>
      <c r="L631" s="321" t="s">
        <v>11787</v>
      </c>
      <c r="M631" s="321"/>
      <c r="N631" s="325">
        <v>41401</v>
      </c>
      <c r="O631" s="325">
        <v>41401</v>
      </c>
      <c r="P631" s="329"/>
      <c r="Q631" s="329"/>
      <c r="R631" s="329" t="s">
        <v>10007</v>
      </c>
      <c r="S631" s="329"/>
      <c r="T631" s="329"/>
      <c r="U631" s="329"/>
      <c r="V631" s="329">
        <v>7.8</v>
      </c>
      <c r="W631" s="329" t="s">
        <v>11587</v>
      </c>
      <c r="X631" s="329"/>
      <c r="Y631" s="329" t="s">
        <v>11237</v>
      </c>
      <c r="Z631" s="329" t="s">
        <v>11283</v>
      </c>
      <c r="AA631" s="322" t="s">
        <v>15145</v>
      </c>
      <c r="AB631" s="329" t="s">
        <v>11272</v>
      </c>
      <c r="AC631" s="329">
        <v>2</v>
      </c>
      <c r="AD631" s="329" t="s">
        <v>11587</v>
      </c>
      <c r="AG631" s="330">
        <v>0.91666666666666663</v>
      </c>
      <c r="AH631" t="s">
        <v>1419</v>
      </c>
    </row>
    <row r="632" spans="1:34" x14ac:dyDescent="0.25">
      <c r="A632" s="321" t="s">
        <v>11582</v>
      </c>
      <c r="B632" s="322" t="s">
        <v>15141</v>
      </c>
      <c r="C632" s="323" t="str">
        <f t="shared" si="32"/>
        <v>READINGS_TT1_M2013-5_2013-8</v>
      </c>
      <c r="E632" s="324" t="str">
        <f t="shared" si="31"/>
        <v>TT1_Data.zip</v>
      </c>
      <c r="F632" s="324" t="s">
        <v>15126</v>
      </c>
      <c r="G632" s="325">
        <v>41399</v>
      </c>
      <c r="H632" s="326">
        <f t="shared" si="29"/>
        <v>41399</v>
      </c>
      <c r="I632" s="327">
        <v>41501</v>
      </c>
      <c r="J632" s="321" t="s">
        <v>11788</v>
      </c>
      <c r="K632" s="328" t="s">
        <v>8639</v>
      </c>
      <c r="L632" s="321" t="s">
        <v>11787</v>
      </c>
      <c r="M632" s="321"/>
      <c r="N632" s="325">
        <v>41402</v>
      </c>
      <c r="O632" s="325">
        <v>41402</v>
      </c>
      <c r="P632" s="329"/>
      <c r="Q632" s="329"/>
      <c r="R632" s="329" t="s">
        <v>10007</v>
      </c>
      <c r="S632" s="329"/>
      <c r="T632" s="329"/>
      <c r="U632" s="329"/>
      <c r="V632" s="329">
        <v>7.4</v>
      </c>
      <c r="W632" s="329" t="s">
        <v>11587</v>
      </c>
      <c r="X632" s="329"/>
      <c r="Y632" s="329" t="s">
        <v>11237</v>
      </c>
      <c r="Z632" s="329" t="s">
        <v>11283</v>
      </c>
      <c r="AA632" s="322" t="s">
        <v>15145</v>
      </c>
      <c r="AB632" s="329" t="s">
        <v>11272</v>
      </c>
      <c r="AC632" s="329">
        <v>2</v>
      </c>
      <c r="AD632" s="329" t="s">
        <v>11587</v>
      </c>
      <c r="AG632" s="330">
        <v>8.3333333333333329E-2</v>
      </c>
      <c r="AH632" t="s">
        <v>1419</v>
      </c>
    </row>
    <row r="633" spans="1:34" x14ac:dyDescent="0.25">
      <c r="A633" s="321" t="s">
        <v>11582</v>
      </c>
      <c r="B633" s="322" t="s">
        <v>15141</v>
      </c>
      <c r="C633" s="323" t="str">
        <f t="shared" ref="C633:C696" si="33">"READINGS_"&amp;B633&amp;"_M"&amp;YEAR(H633)&amp;"-"&amp;MONTH(H633)&amp;"_"&amp;YEAR(I633)&amp;"-"&amp;MONTH(I633)</f>
        <v>READINGS_TT1_M2013-5_2013-8</v>
      </c>
      <c r="E633" s="324" t="str">
        <f t="shared" si="31"/>
        <v>TT1_Data.zip</v>
      </c>
      <c r="F633" s="324" t="s">
        <v>15126</v>
      </c>
      <c r="G633" s="325">
        <v>41399</v>
      </c>
      <c r="H633" s="326">
        <f t="shared" si="29"/>
        <v>41399</v>
      </c>
      <c r="I633" s="327">
        <v>41501</v>
      </c>
      <c r="J633" s="321" t="s">
        <v>11788</v>
      </c>
      <c r="K633" s="328" t="s">
        <v>8639</v>
      </c>
      <c r="L633" s="321" t="s">
        <v>11787</v>
      </c>
      <c r="M633" s="321"/>
      <c r="N633" s="325">
        <v>41402</v>
      </c>
      <c r="O633" s="325">
        <v>41402</v>
      </c>
      <c r="P633" s="329"/>
      <c r="Q633" s="328"/>
      <c r="R633" s="329" t="s">
        <v>10007</v>
      </c>
      <c r="S633" s="328"/>
      <c r="T633" s="328"/>
      <c r="U633" s="328"/>
      <c r="V633" s="329">
        <v>7.2</v>
      </c>
      <c r="W633" s="329" t="s">
        <v>11587</v>
      </c>
      <c r="X633" s="328"/>
      <c r="Y633" s="329" t="s">
        <v>11237</v>
      </c>
      <c r="Z633" s="329" t="s">
        <v>11283</v>
      </c>
      <c r="AA633" s="322" t="s">
        <v>15145</v>
      </c>
      <c r="AB633" s="329" t="s">
        <v>11272</v>
      </c>
      <c r="AC633" s="329">
        <v>2</v>
      </c>
      <c r="AD633" s="329" t="s">
        <v>11587</v>
      </c>
      <c r="AG633" s="330">
        <v>0.25</v>
      </c>
      <c r="AH633" t="s">
        <v>1419</v>
      </c>
    </row>
    <row r="634" spans="1:34" x14ac:dyDescent="0.25">
      <c r="A634" s="321" t="s">
        <v>11582</v>
      </c>
      <c r="B634" s="322" t="s">
        <v>15141</v>
      </c>
      <c r="C634" s="323" t="str">
        <f t="shared" si="33"/>
        <v>READINGS_TT1_M2013-5_2013-8</v>
      </c>
      <c r="E634" s="324" t="str">
        <f t="shared" si="31"/>
        <v>TT1_Data.zip</v>
      </c>
      <c r="F634" s="324" t="s">
        <v>15126</v>
      </c>
      <c r="G634" s="325">
        <v>41399</v>
      </c>
      <c r="H634" s="326">
        <f t="shared" si="29"/>
        <v>41399</v>
      </c>
      <c r="I634" s="327">
        <v>41501</v>
      </c>
      <c r="J634" s="321" t="s">
        <v>11788</v>
      </c>
      <c r="K634" s="328" t="s">
        <v>8639</v>
      </c>
      <c r="L634" s="321" t="s">
        <v>11787</v>
      </c>
      <c r="M634" s="321"/>
      <c r="N634" s="325">
        <v>41402</v>
      </c>
      <c r="O634" s="325">
        <v>41402</v>
      </c>
      <c r="P634" s="329"/>
      <c r="Q634" s="328"/>
      <c r="R634" s="329" t="s">
        <v>10007</v>
      </c>
      <c r="S634" s="328"/>
      <c r="T634" s="328"/>
      <c r="U634" s="328"/>
      <c r="V634" s="329">
        <v>7.2</v>
      </c>
      <c r="W634" s="329" t="s">
        <v>11587</v>
      </c>
      <c r="X634" s="328"/>
      <c r="Y634" s="329" t="s">
        <v>11237</v>
      </c>
      <c r="Z634" s="329" t="s">
        <v>11283</v>
      </c>
      <c r="AA634" s="322" t="s">
        <v>15145</v>
      </c>
      <c r="AB634" s="329" t="s">
        <v>11272</v>
      </c>
      <c r="AC634" s="329">
        <v>2</v>
      </c>
      <c r="AD634" s="329" t="s">
        <v>11587</v>
      </c>
      <c r="AG634" s="330">
        <v>0.41666666666666669</v>
      </c>
      <c r="AH634" t="s">
        <v>1419</v>
      </c>
    </row>
    <row r="635" spans="1:34" x14ac:dyDescent="0.25">
      <c r="A635" s="321" t="s">
        <v>11582</v>
      </c>
      <c r="B635" s="322" t="s">
        <v>15141</v>
      </c>
      <c r="C635" s="323" t="str">
        <f t="shared" si="33"/>
        <v>READINGS_TT1_M2013-5_2013-8</v>
      </c>
      <c r="E635" s="324" t="str">
        <f t="shared" si="31"/>
        <v>TT1_Data.zip</v>
      </c>
      <c r="F635" s="324" t="s">
        <v>15126</v>
      </c>
      <c r="G635" s="325">
        <v>41399</v>
      </c>
      <c r="H635" s="326">
        <f t="shared" si="29"/>
        <v>41399</v>
      </c>
      <c r="I635" s="327">
        <v>41501</v>
      </c>
      <c r="J635" s="321" t="s">
        <v>11788</v>
      </c>
      <c r="K635" s="328" t="s">
        <v>8639</v>
      </c>
      <c r="L635" s="321" t="s">
        <v>11787</v>
      </c>
      <c r="M635" s="321"/>
      <c r="N635" s="325">
        <v>41402</v>
      </c>
      <c r="O635" s="325">
        <v>41402</v>
      </c>
      <c r="P635" s="329"/>
      <c r="Q635" s="328"/>
      <c r="R635" s="329" t="s">
        <v>10007</v>
      </c>
      <c r="S635" s="328"/>
      <c r="T635" s="328"/>
      <c r="U635" s="328"/>
      <c r="V635" s="329">
        <v>6.8</v>
      </c>
      <c r="W635" s="329" t="s">
        <v>11587</v>
      </c>
      <c r="X635" s="328"/>
      <c r="Y635" s="329" t="s">
        <v>11237</v>
      </c>
      <c r="Z635" s="329" t="s">
        <v>11283</v>
      </c>
      <c r="AA635" s="322" t="s">
        <v>15145</v>
      </c>
      <c r="AB635" s="329" t="s">
        <v>11272</v>
      </c>
      <c r="AC635" s="329">
        <v>2</v>
      </c>
      <c r="AD635" s="329" t="s">
        <v>11587</v>
      </c>
      <c r="AG635" s="330">
        <v>0.58333333333333337</v>
      </c>
      <c r="AH635" t="s">
        <v>1419</v>
      </c>
    </row>
    <row r="636" spans="1:34" x14ac:dyDescent="0.25">
      <c r="A636" s="321" t="s">
        <v>11582</v>
      </c>
      <c r="B636" s="322" t="s">
        <v>15141</v>
      </c>
      <c r="C636" s="323" t="str">
        <f t="shared" si="33"/>
        <v>READINGS_TT1_M2013-5_2013-8</v>
      </c>
      <c r="E636" s="324" t="str">
        <f t="shared" si="31"/>
        <v>TT1_Data.zip</v>
      </c>
      <c r="F636" s="324" t="s">
        <v>15126</v>
      </c>
      <c r="G636" s="325">
        <v>41399</v>
      </c>
      <c r="H636" s="326">
        <f t="shared" si="29"/>
        <v>41399</v>
      </c>
      <c r="I636" s="327">
        <v>41501</v>
      </c>
      <c r="J636" s="321" t="s">
        <v>11788</v>
      </c>
      <c r="K636" s="328" t="s">
        <v>8639</v>
      </c>
      <c r="L636" s="321" t="s">
        <v>11787</v>
      </c>
      <c r="M636" s="321"/>
      <c r="N636" s="325">
        <v>41402</v>
      </c>
      <c r="O636" s="325">
        <v>41402</v>
      </c>
      <c r="P636" s="329"/>
      <c r="Q636" s="328"/>
      <c r="R636" s="329" t="s">
        <v>10007</v>
      </c>
      <c r="S636" s="328"/>
      <c r="T636" s="328"/>
      <c r="U636" s="328"/>
      <c r="V636" s="329">
        <v>6.6</v>
      </c>
      <c r="W636" s="329" t="s">
        <v>11587</v>
      </c>
      <c r="X636" s="328"/>
      <c r="Y636" s="329" t="s">
        <v>11237</v>
      </c>
      <c r="Z636" s="329" t="s">
        <v>11283</v>
      </c>
      <c r="AA636" s="322" t="s">
        <v>15145</v>
      </c>
      <c r="AB636" s="329" t="s">
        <v>11272</v>
      </c>
      <c r="AC636" s="329">
        <v>2</v>
      </c>
      <c r="AD636" s="329" t="s">
        <v>11587</v>
      </c>
      <c r="AG636" s="330">
        <v>0.75</v>
      </c>
      <c r="AH636" t="s">
        <v>1419</v>
      </c>
    </row>
    <row r="637" spans="1:34" x14ac:dyDescent="0.25">
      <c r="A637" s="321" t="s">
        <v>11582</v>
      </c>
      <c r="B637" s="322" t="s">
        <v>15141</v>
      </c>
      <c r="C637" s="323" t="str">
        <f t="shared" si="33"/>
        <v>READINGS_TT1_M2013-5_2013-8</v>
      </c>
      <c r="E637" s="324" t="str">
        <f t="shared" si="31"/>
        <v>TT1_Data.zip</v>
      </c>
      <c r="F637" s="324" t="s">
        <v>15126</v>
      </c>
      <c r="G637" s="325">
        <v>41399</v>
      </c>
      <c r="H637" s="326">
        <f t="shared" si="29"/>
        <v>41399</v>
      </c>
      <c r="I637" s="327">
        <v>41501</v>
      </c>
      <c r="J637" s="321" t="s">
        <v>11788</v>
      </c>
      <c r="K637" s="328" t="s">
        <v>8639</v>
      </c>
      <c r="L637" s="321" t="s">
        <v>11787</v>
      </c>
      <c r="M637" s="321"/>
      <c r="N637" s="325">
        <v>41402</v>
      </c>
      <c r="O637" s="325">
        <v>41402</v>
      </c>
      <c r="P637" s="329"/>
      <c r="Q637" s="328"/>
      <c r="R637" s="329" t="s">
        <v>10007</v>
      </c>
      <c r="S637" s="328"/>
      <c r="T637" s="328"/>
      <c r="U637" s="328"/>
      <c r="V637" s="329">
        <v>6.2</v>
      </c>
      <c r="W637" s="329" t="s">
        <v>11587</v>
      </c>
      <c r="X637" s="328"/>
      <c r="Y637" s="329" t="s">
        <v>11237</v>
      </c>
      <c r="Z637" s="329" t="s">
        <v>11283</v>
      </c>
      <c r="AA637" s="322" t="s">
        <v>15145</v>
      </c>
      <c r="AB637" s="329" t="s">
        <v>11272</v>
      </c>
      <c r="AC637" s="329">
        <v>2</v>
      </c>
      <c r="AD637" s="329" t="s">
        <v>11587</v>
      </c>
      <c r="AG637" s="330">
        <v>0.91666666666666663</v>
      </c>
      <c r="AH637" t="s">
        <v>1419</v>
      </c>
    </row>
    <row r="638" spans="1:34" x14ac:dyDescent="0.25">
      <c r="A638" s="321" t="s">
        <v>11582</v>
      </c>
      <c r="B638" s="322" t="s">
        <v>15141</v>
      </c>
      <c r="C638" s="323" t="str">
        <f t="shared" si="33"/>
        <v>READINGS_TT1_M2013-5_2013-8</v>
      </c>
      <c r="E638" s="324" t="str">
        <f t="shared" si="31"/>
        <v>TT1_Data.zip</v>
      </c>
      <c r="F638" s="324" t="s">
        <v>15126</v>
      </c>
      <c r="G638" s="325">
        <v>41399</v>
      </c>
      <c r="H638" s="326">
        <f t="shared" si="29"/>
        <v>41399</v>
      </c>
      <c r="I638" s="327">
        <v>41501</v>
      </c>
      <c r="J638" s="321" t="s">
        <v>11788</v>
      </c>
      <c r="K638" s="328" t="s">
        <v>8639</v>
      </c>
      <c r="L638" s="321" t="s">
        <v>11787</v>
      </c>
      <c r="M638" s="321"/>
      <c r="N638" s="325">
        <v>41403</v>
      </c>
      <c r="O638" s="325">
        <v>41403</v>
      </c>
      <c r="P638" s="329"/>
      <c r="Q638" s="328"/>
      <c r="R638" s="329" t="s">
        <v>10007</v>
      </c>
      <c r="S638" s="328"/>
      <c r="T638" s="328"/>
      <c r="U638" s="328"/>
      <c r="V638" s="329">
        <v>6.8</v>
      </c>
      <c r="W638" s="329" t="s">
        <v>11587</v>
      </c>
      <c r="X638" s="328"/>
      <c r="Y638" s="329" t="s">
        <v>11237</v>
      </c>
      <c r="Z638" s="329" t="s">
        <v>11283</v>
      </c>
      <c r="AA638" s="322" t="s">
        <v>15145</v>
      </c>
      <c r="AB638" s="329" t="s">
        <v>11272</v>
      </c>
      <c r="AC638" s="329">
        <v>2</v>
      </c>
      <c r="AD638" s="329" t="s">
        <v>11587</v>
      </c>
      <c r="AG638" s="330">
        <v>8.3333333333333329E-2</v>
      </c>
      <c r="AH638" t="s">
        <v>1419</v>
      </c>
    </row>
    <row r="639" spans="1:34" x14ac:dyDescent="0.25">
      <c r="A639" s="321" t="s">
        <v>11582</v>
      </c>
      <c r="B639" s="322" t="s">
        <v>15141</v>
      </c>
      <c r="C639" s="323" t="str">
        <f t="shared" si="33"/>
        <v>READINGS_TT1_M2013-5_2013-8</v>
      </c>
      <c r="E639" s="324" t="str">
        <f t="shared" si="31"/>
        <v>TT1_Data.zip</v>
      </c>
      <c r="F639" s="324" t="s">
        <v>15126</v>
      </c>
      <c r="G639" s="325">
        <v>41399</v>
      </c>
      <c r="H639" s="326">
        <f t="shared" si="29"/>
        <v>41399</v>
      </c>
      <c r="I639" s="327">
        <v>41501</v>
      </c>
      <c r="J639" s="321" t="s">
        <v>11788</v>
      </c>
      <c r="K639" s="328" t="s">
        <v>8639</v>
      </c>
      <c r="L639" s="321" t="s">
        <v>11787</v>
      </c>
      <c r="M639" s="321"/>
      <c r="N639" s="325">
        <v>41403</v>
      </c>
      <c r="O639" s="325">
        <v>41403</v>
      </c>
      <c r="P639" s="329"/>
      <c r="Q639" s="328"/>
      <c r="R639" s="329" t="s">
        <v>10007</v>
      </c>
      <c r="S639" s="328"/>
      <c r="T639" s="328"/>
      <c r="U639" s="328"/>
      <c r="V639" s="329">
        <v>8.1999999999999993</v>
      </c>
      <c r="W639" s="329" t="s">
        <v>11587</v>
      </c>
      <c r="X639" s="328"/>
      <c r="Y639" s="329" t="s">
        <v>11237</v>
      </c>
      <c r="Z639" s="329" t="s">
        <v>11283</v>
      </c>
      <c r="AA639" s="322" t="s">
        <v>15145</v>
      </c>
      <c r="AB639" s="329" t="s">
        <v>11272</v>
      </c>
      <c r="AC639" s="329">
        <v>2</v>
      </c>
      <c r="AD639" s="329" t="s">
        <v>11587</v>
      </c>
      <c r="AG639" s="330">
        <v>0.25</v>
      </c>
      <c r="AH639" t="s">
        <v>1419</v>
      </c>
    </row>
    <row r="640" spans="1:34" x14ac:dyDescent="0.25">
      <c r="A640" s="321" t="s">
        <v>11582</v>
      </c>
      <c r="B640" s="322" t="s">
        <v>15141</v>
      </c>
      <c r="C640" s="323" t="str">
        <f t="shared" si="33"/>
        <v>READINGS_TT1_M2013-5_2013-8</v>
      </c>
      <c r="E640" s="324" t="str">
        <f t="shared" si="31"/>
        <v>TT1_Data.zip</v>
      </c>
      <c r="F640" s="324" t="s">
        <v>15126</v>
      </c>
      <c r="G640" s="325">
        <v>41399</v>
      </c>
      <c r="H640" s="326">
        <f t="shared" si="29"/>
        <v>41399</v>
      </c>
      <c r="I640" s="327">
        <v>41501</v>
      </c>
      <c r="J640" s="321" t="s">
        <v>11788</v>
      </c>
      <c r="K640" s="328" t="s">
        <v>8639</v>
      </c>
      <c r="L640" s="321" t="s">
        <v>11787</v>
      </c>
      <c r="M640" s="321"/>
      <c r="N640" s="325">
        <v>41403</v>
      </c>
      <c r="O640" s="325">
        <v>41403</v>
      </c>
      <c r="P640" s="328"/>
      <c r="Q640" s="328"/>
      <c r="R640" s="329" t="s">
        <v>10007</v>
      </c>
      <c r="S640" s="328"/>
      <c r="T640" s="328"/>
      <c r="U640" s="328"/>
      <c r="V640" s="329">
        <v>7.6</v>
      </c>
      <c r="W640" s="329" t="s">
        <v>11587</v>
      </c>
      <c r="X640" s="328"/>
      <c r="Y640" s="329" t="s">
        <v>11237</v>
      </c>
      <c r="Z640" s="329" t="s">
        <v>11283</v>
      </c>
      <c r="AA640" s="322" t="s">
        <v>15145</v>
      </c>
      <c r="AB640" s="329" t="s">
        <v>11272</v>
      </c>
      <c r="AC640" s="329">
        <v>2</v>
      </c>
      <c r="AD640" s="329" t="s">
        <v>11587</v>
      </c>
      <c r="AG640" s="330">
        <v>0.41666666666666669</v>
      </c>
      <c r="AH640" t="s">
        <v>1419</v>
      </c>
    </row>
    <row r="641" spans="1:34" x14ac:dyDescent="0.25">
      <c r="A641" s="321" t="s">
        <v>11582</v>
      </c>
      <c r="B641" s="322" t="s">
        <v>15141</v>
      </c>
      <c r="C641" s="323" t="str">
        <f t="shared" si="33"/>
        <v>READINGS_TT1_M2013-5_2013-8</v>
      </c>
      <c r="E641" s="324" t="str">
        <f t="shared" si="31"/>
        <v>TT1_Data.zip</v>
      </c>
      <c r="F641" s="324" t="s">
        <v>15126</v>
      </c>
      <c r="G641" s="325">
        <v>41399</v>
      </c>
      <c r="H641" s="326">
        <f t="shared" si="29"/>
        <v>41399</v>
      </c>
      <c r="I641" s="327">
        <v>41501</v>
      </c>
      <c r="J641" s="321" t="s">
        <v>11788</v>
      </c>
      <c r="K641" s="328" t="s">
        <v>8639</v>
      </c>
      <c r="L641" s="321" t="s">
        <v>11787</v>
      </c>
      <c r="M641" s="321"/>
      <c r="N641" s="325">
        <v>41403</v>
      </c>
      <c r="O641" s="325">
        <v>41403</v>
      </c>
      <c r="P641" s="328"/>
      <c r="Q641" s="328"/>
      <c r="R641" s="329" t="s">
        <v>10007</v>
      </c>
      <c r="S641" s="328"/>
      <c r="T641" s="328"/>
      <c r="U641" s="328"/>
      <c r="V641" s="329">
        <v>7.4</v>
      </c>
      <c r="W641" s="329" t="s">
        <v>11587</v>
      </c>
      <c r="X641" s="328"/>
      <c r="Y641" s="329" t="s">
        <v>11237</v>
      </c>
      <c r="Z641" s="329" t="s">
        <v>11283</v>
      </c>
      <c r="AA641" s="322" t="s">
        <v>15145</v>
      </c>
      <c r="AB641" s="329" t="s">
        <v>11272</v>
      </c>
      <c r="AC641" s="329">
        <v>2</v>
      </c>
      <c r="AD641" s="329" t="s">
        <v>11587</v>
      </c>
      <c r="AG641" s="330">
        <v>0.58333333333333337</v>
      </c>
      <c r="AH641" t="s">
        <v>1419</v>
      </c>
    </row>
    <row r="642" spans="1:34" x14ac:dyDescent="0.25">
      <c r="A642" s="321" t="s">
        <v>11582</v>
      </c>
      <c r="B642" s="322" t="s">
        <v>15141</v>
      </c>
      <c r="C642" s="323" t="str">
        <f t="shared" si="33"/>
        <v>READINGS_TT1_M2013-5_2013-8</v>
      </c>
      <c r="E642" s="324" t="str">
        <f t="shared" si="31"/>
        <v>TT1_Data.zip</v>
      </c>
      <c r="F642" s="324" t="s">
        <v>15126</v>
      </c>
      <c r="G642" s="325">
        <v>41399</v>
      </c>
      <c r="H642" s="326">
        <f t="shared" si="29"/>
        <v>41399</v>
      </c>
      <c r="I642" s="327">
        <v>41501</v>
      </c>
      <c r="J642" s="321" t="s">
        <v>11788</v>
      </c>
      <c r="K642" s="328" t="s">
        <v>8639</v>
      </c>
      <c r="L642" s="321" t="s">
        <v>11787</v>
      </c>
      <c r="M642" s="321"/>
      <c r="N642" s="325">
        <v>41403</v>
      </c>
      <c r="O642" s="325">
        <v>41403</v>
      </c>
      <c r="P642" s="328"/>
      <c r="Q642" s="328"/>
      <c r="R642" s="329" t="s">
        <v>10007</v>
      </c>
      <c r="S642" s="328"/>
      <c r="T642" s="328"/>
      <c r="U642" s="328"/>
      <c r="V642" s="329">
        <v>7.2</v>
      </c>
      <c r="W642" s="329" t="s">
        <v>11587</v>
      </c>
      <c r="X642" s="328"/>
      <c r="Y642" s="329" t="s">
        <v>11237</v>
      </c>
      <c r="Z642" s="329" t="s">
        <v>11283</v>
      </c>
      <c r="AA642" s="322" t="s">
        <v>15145</v>
      </c>
      <c r="AB642" s="329" t="s">
        <v>11272</v>
      </c>
      <c r="AC642" s="329">
        <v>2</v>
      </c>
      <c r="AD642" s="329" t="s">
        <v>11587</v>
      </c>
      <c r="AG642" s="330">
        <v>0.75</v>
      </c>
      <c r="AH642" t="s">
        <v>1419</v>
      </c>
    </row>
    <row r="643" spans="1:34" x14ac:dyDescent="0.25">
      <c r="A643" s="321" t="s">
        <v>11582</v>
      </c>
      <c r="B643" s="322" t="s">
        <v>15141</v>
      </c>
      <c r="C643" s="323" t="str">
        <f t="shared" si="33"/>
        <v>READINGS_TT1_M2013-5_2013-8</v>
      </c>
      <c r="E643" s="324" t="str">
        <f t="shared" si="31"/>
        <v>TT1_Data.zip</v>
      </c>
      <c r="F643" s="324" t="s">
        <v>15126</v>
      </c>
      <c r="G643" s="325">
        <v>41399</v>
      </c>
      <c r="H643" s="326">
        <f t="shared" ref="H643:H706" si="34">DATE(YEAR(G643),MONTH(G643),DAY(G643))</f>
        <v>41399</v>
      </c>
      <c r="I643" s="327">
        <v>41501</v>
      </c>
      <c r="J643" s="321" t="s">
        <v>11788</v>
      </c>
      <c r="K643" s="328" t="s">
        <v>8639</v>
      </c>
      <c r="L643" s="321" t="s">
        <v>11787</v>
      </c>
      <c r="M643" s="321"/>
      <c r="N643" s="325">
        <v>41403</v>
      </c>
      <c r="O643" s="325">
        <v>41403</v>
      </c>
      <c r="P643" s="328"/>
      <c r="Q643" s="328"/>
      <c r="R643" s="329" t="s">
        <v>10007</v>
      </c>
      <c r="S643" s="328"/>
      <c r="T643" s="328"/>
      <c r="U643" s="328"/>
      <c r="V643" s="329">
        <v>6.8</v>
      </c>
      <c r="W643" s="329" t="s">
        <v>11587</v>
      </c>
      <c r="X643" s="328"/>
      <c r="Y643" s="329" t="s">
        <v>11237</v>
      </c>
      <c r="Z643" s="329" t="s">
        <v>11283</v>
      </c>
      <c r="AA643" s="322" t="s">
        <v>15145</v>
      </c>
      <c r="AB643" s="329" t="s">
        <v>11272</v>
      </c>
      <c r="AC643" s="329">
        <v>2</v>
      </c>
      <c r="AD643" s="329" t="s">
        <v>11587</v>
      </c>
      <c r="AG643" s="330">
        <v>0.91666666666666663</v>
      </c>
      <c r="AH643" t="s">
        <v>1419</v>
      </c>
    </row>
    <row r="644" spans="1:34" x14ac:dyDescent="0.25">
      <c r="A644" s="321" t="s">
        <v>11582</v>
      </c>
      <c r="B644" s="322" t="s">
        <v>15141</v>
      </c>
      <c r="C644" s="323" t="str">
        <f t="shared" si="33"/>
        <v>READINGS_TT1_M2013-5_2013-8</v>
      </c>
      <c r="E644" s="324" t="str">
        <f t="shared" si="31"/>
        <v>TT1_Data.zip</v>
      </c>
      <c r="F644" s="324" t="s">
        <v>15126</v>
      </c>
      <c r="G644" s="325">
        <v>41399</v>
      </c>
      <c r="H644" s="326">
        <f t="shared" si="34"/>
        <v>41399</v>
      </c>
      <c r="I644" s="327">
        <v>41501</v>
      </c>
      <c r="J644" s="321" t="s">
        <v>11788</v>
      </c>
      <c r="K644" s="328" t="s">
        <v>8639</v>
      </c>
      <c r="L644" s="321" t="s">
        <v>11787</v>
      </c>
      <c r="M644" s="321"/>
      <c r="N644" s="325">
        <v>41404</v>
      </c>
      <c r="O644" s="325">
        <v>41404</v>
      </c>
      <c r="P644" s="328"/>
      <c r="Q644" s="328"/>
      <c r="R644" s="329" t="s">
        <v>10007</v>
      </c>
      <c r="S644" s="328"/>
      <c r="T644" s="328"/>
      <c r="U644" s="328"/>
      <c r="V644" s="329">
        <v>6.6</v>
      </c>
      <c r="W644" s="329" t="s">
        <v>11587</v>
      </c>
      <c r="X644" s="328"/>
      <c r="Y644" s="329" t="s">
        <v>11237</v>
      </c>
      <c r="Z644" s="329" t="s">
        <v>11283</v>
      </c>
      <c r="AA644" s="322" t="s">
        <v>15145</v>
      </c>
      <c r="AB644" s="329" t="s">
        <v>11272</v>
      </c>
      <c r="AC644" s="329">
        <v>2</v>
      </c>
      <c r="AD644" s="329" t="s">
        <v>11587</v>
      </c>
      <c r="AG644" s="330">
        <v>8.3333333333333329E-2</v>
      </c>
      <c r="AH644" t="s">
        <v>1419</v>
      </c>
    </row>
    <row r="645" spans="1:34" x14ac:dyDescent="0.25">
      <c r="A645" s="321" t="s">
        <v>11582</v>
      </c>
      <c r="B645" s="322" t="s">
        <v>15141</v>
      </c>
      <c r="C645" s="323" t="str">
        <f t="shared" si="33"/>
        <v>READINGS_TT1_M2013-5_2013-8</v>
      </c>
      <c r="E645" s="324" t="str">
        <f t="shared" si="31"/>
        <v>TT1_Data.zip</v>
      </c>
      <c r="F645" s="324" t="s">
        <v>15126</v>
      </c>
      <c r="G645" s="325">
        <v>41399</v>
      </c>
      <c r="H645" s="326">
        <f t="shared" si="34"/>
        <v>41399</v>
      </c>
      <c r="I645" s="327">
        <v>41501</v>
      </c>
      <c r="J645" s="321" t="s">
        <v>11788</v>
      </c>
      <c r="K645" s="328" t="s">
        <v>8639</v>
      </c>
      <c r="L645" s="321" t="s">
        <v>11787</v>
      </c>
      <c r="M645" s="321"/>
      <c r="N645" s="325">
        <v>41404</v>
      </c>
      <c r="O645" s="325">
        <v>41404</v>
      </c>
      <c r="P645" s="328"/>
      <c r="Q645" s="328"/>
      <c r="R645" s="329" t="s">
        <v>10007</v>
      </c>
      <c r="S645" s="328"/>
      <c r="T645" s="328"/>
      <c r="U645" s="328"/>
      <c r="V645" s="329">
        <v>6.2</v>
      </c>
      <c r="W645" s="329" t="s">
        <v>11587</v>
      </c>
      <c r="X645" s="328"/>
      <c r="Y645" s="329" t="s">
        <v>11237</v>
      </c>
      <c r="Z645" s="329" t="s">
        <v>11283</v>
      </c>
      <c r="AA645" s="322" t="s">
        <v>15145</v>
      </c>
      <c r="AB645" s="329" t="s">
        <v>11272</v>
      </c>
      <c r="AC645" s="329">
        <v>2</v>
      </c>
      <c r="AD645" s="329" t="s">
        <v>11587</v>
      </c>
      <c r="AG645" s="330">
        <v>0.25</v>
      </c>
      <c r="AH645" t="s">
        <v>1419</v>
      </c>
    </row>
    <row r="646" spans="1:34" x14ac:dyDescent="0.25">
      <c r="A646" s="321" t="s">
        <v>11582</v>
      </c>
      <c r="B646" s="322" t="s">
        <v>15141</v>
      </c>
      <c r="C646" s="323" t="str">
        <f t="shared" si="33"/>
        <v>READINGS_TT1_M2013-5_2013-8</v>
      </c>
      <c r="E646" s="324" t="str">
        <f t="shared" si="31"/>
        <v>TT1_Data.zip</v>
      </c>
      <c r="F646" s="324" t="s">
        <v>15126</v>
      </c>
      <c r="G646" s="325">
        <v>41399</v>
      </c>
      <c r="H646" s="326">
        <f t="shared" si="34"/>
        <v>41399</v>
      </c>
      <c r="I646" s="327">
        <v>41501</v>
      </c>
      <c r="J646" s="321" t="s">
        <v>11788</v>
      </c>
      <c r="K646" s="328" t="s">
        <v>8639</v>
      </c>
      <c r="L646" s="321" t="s">
        <v>11787</v>
      </c>
      <c r="M646" s="321"/>
      <c r="N646" s="325">
        <v>41404</v>
      </c>
      <c r="O646" s="325">
        <v>41404</v>
      </c>
      <c r="P646" s="328"/>
      <c r="Q646" s="328"/>
      <c r="R646" s="329" t="s">
        <v>10007</v>
      </c>
      <c r="S646" s="328"/>
      <c r="T646" s="328"/>
      <c r="U646" s="328"/>
      <c r="V646" s="329">
        <v>6.8</v>
      </c>
      <c r="W646" s="329" t="s">
        <v>11587</v>
      </c>
      <c r="X646" s="328"/>
      <c r="Y646" s="329" t="s">
        <v>11237</v>
      </c>
      <c r="Z646" s="329" t="s">
        <v>11283</v>
      </c>
      <c r="AA646" s="322" t="s">
        <v>15145</v>
      </c>
      <c r="AB646" s="329" t="s">
        <v>11272</v>
      </c>
      <c r="AC646" s="329">
        <v>2</v>
      </c>
      <c r="AD646" s="329" t="s">
        <v>11587</v>
      </c>
      <c r="AG646" s="330">
        <v>0.41666666666666669</v>
      </c>
      <c r="AH646" t="s">
        <v>1419</v>
      </c>
    </row>
    <row r="647" spans="1:34" x14ac:dyDescent="0.25">
      <c r="A647" s="321" t="s">
        <v>11582</v>
      </c>
      <c r="B647" s="322" t="s">
        <v>15141</v>
      </c>
      <c r="C647" s="323" t="str">
        <f t="shared" si="33"/>
        <v>READINGS_TT1_M2013-5_2013-8</v>
      </c>
      <c r="E647" s="324" t="str">
        <f t="shared" si="31"/>
        <v>TT1_Data.zip</v>
      </c>
      <c r="F647" s="324" t="s">
        <v>15126</v>
      </c>
      <c r="G647" s="325">
        <v>41399</v>
      </c>
      <c r="H647" s="326">
        <f t="shared" si="34"/>
        <v>41399</v>
      </c>
      <c r="I647" s="327">
        <v>41501</v>
      </c>
      <c r="J647" s="321" t="s">
        <v>11788</v>
      </c>
      <c r="K647" s="328" t="s">
        <v>8639</v>
      </c>
      <c r="L647" s="321" t="s">
        <v>11787</v>
      </c>
      <c r="M647" s="321"/>
      <c r="N647" s="325">
        <v>41404</v>
      </c>
      <c r="O647" s="325">
        <v>41404</v>
      </c>
      <c r="P647" s="328"/>
      <c r="Q647" s="328"/>
      <c r="R647" s="329" t="s">
        <v>10007</v>
      </c>
      <c r="S647" s="328"/>
      <c r="T647" s="328"/>
      <c r="U647" s="328"/>
      <c r="V647" s="329">
        <v>6.4</v>
      </c>
      <c r="W647" s="329" t="s">
        <v>11587</v>
      </c>
      <c r="X647" s="328"/>
      <c r="Y647" s="329" t="s">
        <v>11237</v>
      </c>
      <c r="Z647" s="329" t="s">
        <v>11283</v>
      </c>
      <c r="AA647" s="322" t="s">
        <v>15145</v>
      </c>
      <c r="AB647" s="329" t="s">
        <v>11272</v>
      </c>
      <c r="AC647" s="329">
        <v>2</v>
      </c>
      <c r="AD647" s="329" t="s">
        <v>11587</v>
      </c>
      <c r="AG647" s="330">
        <v>0.58333333333333337</v>
      </c>
      <c r="AH647" t="s">
        <v>1419</v>
      </c>
    </row>
    <row r="648" spans="1:34" x14ac:dyDescent="0.25">
      <c r="A648" s="321" t="s">
        <v>11582</v>
      </c>
      <c r="B648" s="322" t="s">
        <v>15141</v>
      </c>
      <c r="C648" s="323" t="str">
        <f t="shared" si="33"/>
        <v>READINGS_TT1_M2013-5_2013-8</v>
      </c>
      <c r="E648" s="324" t="str">
        <f t="shared" si="31"/>
        <v>TT1_Data.zip</v>
      </c>
      <c r="F648" s="324" t="s">
        <v>15126</v>
      </c>
      <c r="G648" s="325">
        <v>41399</v>
      </c>
      <c r="H648" s="326">
        <f t="shared" si="34"/>
        <v>41399</v>
      </c>
      <c r="I648" s="327">
        <v>41501</v>
      </c>
      <c r="J648" s="321" t="s">
        <v>11788</v>
      </c>
      <c r="K648" s="328" t="s">
        <v>8639</v>
      </c>
      <c r="L648" s="321" t="s">
        <v>11787</v>
      </c>
      <c r="M648" s="321"/>
      <c r="N648" s="325">
        <v>41404</v>
      </c>
      <c r="O648" s="325">
        <v>41404</v>
      </c>
      <c r="P648" s="328"/>
      <c r="Q648" s="328"/>
      <c r="R648" s="329" t="s">
        <v>10007</v>
      </c>
      <c r="S648" s="328"/>
      <c r="T648" s="328"/>
      <c r="U648" s="328"/>
      <c r="V648" s="329">
        <v>6.4</v>
      </c>
      <c r="W648" s="329" t="s">
        <v>11587</v>
      </c>
      <c r="X648" s="328"/>
      <c r="Y648" s="329" t="s">
        <v>11237</v>
      </c>
      <c r="Z648" s="329" t="s">
        <v>11283</v>
      </c>
      <c r="AA648" s="322" t="s">
        <v>15145</v>
      </c>
      <c r="AB648" s="329" t="s">
        <v>11272</v>
      </c>
      <c r="AC648" s="329">
        <v>2</v>
      </c>
      <c r="AD648" s="329" t="s">
        <v>11587</v>
      </c>
      <c r="AG648" s="330">
        <v>0.75</v>
      </c>
      <c r="AH648" t="s">
        <v>1419</v>
      </c>
    </row>
    <row r="649" spans="1:34" x14ac:dyDescent="0.25">
      <c r="A649" s="321" t="s">
        <v>11582</v>
      </c>
      <c r="B649" s="322" t="s">
        <v>15141</v>
      </c>
      <c r="C649" s="323" t="str">
        <f t="shared" si="33"/>
        <v>READINGS_TT1_M2013-5_2013-8</v>
      </c>
      <c r="E649" s="324" t="str">
        <f t="shared" si="31"/>
        <v>TT1_Data.zip</v>
      </c>
      <c r="F649" s="324" t="s">
        <v>15126</v>
      </c>
      <c r="G649" s="325">
        <v>41399</v>
      </c>
      <c r="H649" s="326">
        <f t="shared" si="34"/>
        <v>41399</v>
      </c>
      <c r="I649" s="327">
        <v>41501</v>
      </c>
      <c r="J649" s="321" t="s">
        <v>11788</v>
      </c>
      <c r="K649" s="328" t="s">
        <v>8639</v>
      </c>
      <c r="L649" s="321" t="s">
        <v>11787</v>
      </c>
      <c r="M649" s="321"/>
      <c r="N649" s="325">
        <v>41404</v>
      </c>
      <c r="O649" s="325">
        <v>41404</v>
      </c>
      <c r="P649" s="328"/>
      <c r="Q649" s="328"/>
      <c r="R649" s="329" t="s">
        <v>10007</v>
      </c>
      <c r="S649" s="328"/>
      <c r="T649" s="328"/>
      <c r="U649" s="328"/>
      <c r="V649" s="329">
        <v>6.6</v>
      </c>
      <c r="W649" s="329" t="s">
        <v>11587</v>
      </c>
      <c r="X649" s="328"/>
      <c r="Y649" s="329" t="s">
        <v>11237</v>
      </c>
      <c r="Z649" s="329" t="s">
        <v>11283</v>
      </c>
      <c r="AA649" s="322" t="s">
        <v>15145</v>
      </c>
      <c r="AB649" s="329" t="s">
        <v>11272</v>
      </c>
      <c r="AC649" s="329">
        <v>2</v>
      </c>
      <c r="AD649" s="329" t="s">
        <v>11587</v>
      </c>
      <c r="AG649" s="330">
        <v>0.91666666666666663</v>
      </c>
      <c r="AH649" t="s">
        <v>1419</v>
      </c>
    </row>
    <row r="650" spans="1:34" x14ac:dyDescent="0.25">
      <c r="A650" s="321" t="s">
        <v>11582</v>
      </c>
      <c r="B650" s="322" t="s">
        <v>15141</v>
      </c>
      <c r="C650" s="323" t="str">
        <f t="shared" si="33"/>
        <v>READINGS_TT1_M2013-5_2013-8</v>
      </c>
      <c r="E650" s="324" t="str">
        <f t="shared" si="31"/>
        <v>TT1_Data.zip</v>
      </c>
      <c r="F650" s="324" t="s">
        <v>15126</v>
      </c>
      <c r="G650" s="325">
        <v>41399</v>
      </c>
      <c r="H650" s="326">
        <f t="shared" si="34"/>
        <v>41399</v>
      </c>
      <c r="I650" s="327">
        <v>41501</v>
      </c>
      <c r="J650" s="321" t="s">
        <v>11788</v>
      </c>
      <c r="K650" s="328" t="s">
        <v>8639</v>
      </c>
      <c r="L650" s="321" t="s">
        <v>11787</v>
      </c>
      <c r="M650" s="321"/>
      <c r="N650" s="325">
        <v>41405</v>
      </c>
      <c r="O650" s="325">
        <v>41405</v>
      </c>
      <c r="P650" s="328"/>
      <c r="Q650" s="328"/>
      <c r="R650" s="329" t="s">
        <v>10007</v>
      </c>
      <c r="S650" s="328"/>
      <c r="T650" s="328"/>
      <c r="U650" s="328"/>
      <c r="V650" s="329">
        <v>7.2</v>
      </c>
      <c r="W650" s="329" t="s">
        <v>11587</v>
      </c>
      <c r="X650" s="328"/>
      <c r="Y650" s="329" t="s">
        <v>11237</v>
      </c>
      <c r="Z650" s="329" t="s">
        <v>11283</v>
      </c>
      <c r="AA650" s="322" t="s">
        <v>15145</v>
      </c>
      <c r="AB650" s="329" t="s">
        <v>11272</v>
      </c>
      <c r="AC650" s="329">
        <v>2</v>
      </c>
      <c r="AD650" s="329" t="s">
        <v>11587</v>
      </c>
      <c r="AG650" s="330">
        <v>8.3333333333333329E-2</v>
      </c>
      <c r="AH650" t="s">
        <v>1419</v>
      </c>
    </row>
    <row r="651" spans="1:34" x14ac:dyDescent="0.25">
      <c r="A651" s="321" t="s">
        <v>11582</v>
      </c>
      <c r="B651" s="322" t="s">
        <v>15141</v>
      </c>
      <c r="C651" s="323" t="str">
        <f t="shared" si="33"/>
        <v>READINGS_TT1_M2013-5_2013-8</v>
      </c>
      <c r="E651" s="324" t="str">
        <f t="shared" si="31"/>
        <v>TT1_Data.zip</v>
      </c>
      <c r="F651" s="324" t="s">
        <v>15126</v>
      </c>
      <c r="G651" s="325">
        <v>41399</v>
      </c>
      <c r="H651" s="326">
        <f t="shared" si="34"/>
        <v>41399</v>
      </c>
      <c r="I651" s="327">
        <v>41501</v>
      </c>
      <c r="J651" s="321" t="s">
        <v>11788</v>
      </c>
      <c r="K651" s="328" t="s">
        <v>8639</v>
      </c>
      <c r="L651" s="321" t="s">
        <v>11787</v>
      </c>
      <c r="M651" s="321"/>
      <c r="N651" s="325">
        <v>41405</v>
      </c>
      <c r="O651" s="325">
        <v>41405</v>
      </c>
      <c r="P651" s="328"/>
      <c r="Q651" s="328"/>
      <c r="R651" s="329" t="s">
        <v>10007</v>
      </c>
      <c r="S651" s="328"/>
      <c r="T651" s="328"/>
      <c r="U651" s="328"/>
      <c r="V651" s="329">
        <v>7.6</v>
      </c>
      <c r="W651" s="329" t="s">
        <v>11587</v>
      </c>
      <c r="X651" s="328"/>
      <c r="Y651" s="329" t="s">
        <v>11237</v>
      </c>
      <c r="Z651" s="329" t="s">
        <v>11283</v>
      </c>
      <c r="AA651" s="322" t="s">
        <v>15145</v>
      </c>
      <c r="AB651" s="329" t="s">
        <v>11272</v>
      </c>
      <c r="AC651" s="329">
        <v>2</v>
      </c>
      <c r="AD651" s="329" t="s">
        <v>11587</v>
      </c>
      <c r="AG651" s="330">
        <v>0.25</v>
      </c>
      <c r="AH651" t="s">
        <v>1419</v>
      </c>
    </row>
    <row r="652" spans="1:34" x14ac:dyDescent="0.25">
      <c r="A652" s="321" t="s">
        <v>11582</v>
      </c>
      <c r="B652" s="322" t="s">
        <v>15141</v>
      </c>
      <c r="C652" s="323" t="str">
        <f t="shared" si="33"/>
        <v>READINGS_TT1_M2013-5_2013-8</v>
      </c>
      <c r="E652" s="324" t="str">
        <f t="shared" si="31"/>
        <v>TT1_Data.zip</v>
      </c>
      <c r="F652" s="324" t="s">
        <v>15126</v>
      </c>
      <c r="G652" s="325">
        <v>41399</v>
      </c>
      <c r="H652" s="326">
        <f t="shared" si="34"/>
        <v>41399</v>
      </c>
      <c r="I652" s="327">
        <v>41501</v>
      </c>
      <c r="J652" s="321" t="s">
        <v>11788</v>
      </c>
      <c r="K652" s="328" t="s">
        <v>8639</v>
      </c>
      <c r="L652" s="321" t="s">
        <v>11787</v>
      </c>
      <c r="M652" s="321"/>
      <c r="N652" s="325">
        <v>41405</v>
      </c>
      <c r="O652" s="325">
        <v>41405</v>
      </c>
      <c r="P652" s="328"/>
      <c r="Q652" s="328"/>
      <c r="R652" s="329" t="s">
        <v>10007</v>
      </c>
      <c r="S652" s="328"/>
      <c r="T652" s="328"/>
      <c r="U652" s="328"/>
      <c r="V652" s="329">
        <v>7.4</v>
      </c>
      <c r="W652" s="329" t="s">
        <v>11587</v>
      </c>
      <c r="X652" s="328"/>
      <c r="Y652" s="329" t="s">
        <v>11237</v>
      </c>
      <c r="Z652" s="329" t="s">
        <v>11283</v>
      </c>
      <c r="AA652" s="322" t="s">
        <v>15145</v>
      </c>
      <c r="AB652" s="329" t="s">
        <v>11272</v>
      </c>
      <c r="AC652" s="329">
        <v>2</v>
      </c>
      <c r="AD652" s="329" t="s">
        <v>11587</v>
      </c>
      <c r="AG652" s="330">
        <v>0.41666666666666669</v>
      </c>
      <c r="AH652" t="s">
        <v>1419</v>
      </c>
    </row>
    <row r="653" spans="1:34" x14ac:dyDescent="0.25">
      <c r="A653" s="321" t="s">
        <v>11582</v>
      </c>
      <c r="B653" s="322" t="s">
        <v>15141</v>
      </c>
      <c r="C653" s="323" t="str">
        <f t="shared" si="33"/>
        <v>READINGS_TT1_M2013-5_2013-8</v>
      </c>
      <c r="E653" s="324" t="str">
        <f t="shared" si="31"/>
        <v>TT1_Data.zip</v>
      </c>
      <c r="F653" s="324" t="s">
        <v>15126</v>
      </c>
      <c r="G653" s="325">
        <v>41399</v>
      </c>
      <c r="H653" s="326">
        <f t="shared" si="34"/>
        <v>41399</v>
      </c>
      <c r="I653" s="327">
        <v>41501</v>
      </c>
      <c r="J653" s="321" t="s">
        <v>11788</v>
      </c>
      <c r="K653" s="328" t="s">
        <v>8639</v>
      </c>
      <c r="L653" s="321" t="s">
        <v>11787</v>
      </c>
      <c r="M653" s="321"/>
      <c r="N653" s="325">
        <v>41405</v>
      </c>
      <c r="O653" s="325">
        <v>41405</v>
      </c>
      <c r="P653" s="328"/>
      <c r="Q653" s="328"/>
      <c r="R653" s="329" t="s">
        <v>10007</v>
      </c>
      <c r="S653" s="328"/>
      <c r="T653" s="328"/>
      <c r="U653" s="328"/>
      <c r="V653" s="329">
        <v>7.2</v>
      </c>
      <c r="W653" s="329" t="s">
        <v>11587</v>
      </c>
      <c r="X653" s="328"/>
      <c r="Y653" s="329" t="s">
        <v>11237</v>
      </c>
      <c r="Z653" s="329" t="s">
        <v>11283</v>
      </c>
      <c r="AA653" s="322" t="s">
        <v>15145</v>
      </c>
      <c r="AB653" s="329" t="s">
        <v>11272</v>
      </c>
      <c r="AC653" s="329">
        <v>2</v>
      </c>
      <c r="AD653" s="329" t="s">
        <v>11587</v>
      </c>
      <c r="AG653" s="330">
        <v>0.58333333333333337</v>
      </c>
      <c r="AH653" t="s">
        <v>1419</v>
      </c>
    </row>
    <row r="654" spans="1:34" x14ac:dyDescent="0.25">
      <c r="A654" s="321" t="s">
        <v>11582</v>
      </c>
      <c r="B654" s="322" t="s">
        <v>15141</v>
      </c>
      <c r="C654" s="323" t="str">
        <f t="shared" si="33"/>
        <v>READINGS_TT1_M2013-5_2013-8</v>
      </c>
      <c r="E654" s="324" t="str">
        <f t="shared" si="31"/>
        <v>TT1_Data.zip</v>
      </c>
      <c r="F654" s="324" t="s">
        <v>15126</v>
      </c>
      <c r="G654" s="325">
        <v>41399</v>
      </c>
      <c r="H654" s="326">
        <f t="shared" si="34"/>
        <v>41399</v>
      </c>
      <c r="I654" s="327">
        <v>41501</v>
      </c>
      <c r="J654" s="321" t="s">
        <v>11788</v>
      </c>
      <c r="K654" s="328" t="s">
        <v>8639</v>
      </c>
      <c r="L654" s="321" t="s">
        <v>11787</v>
      </c>
      <c r="M654" s="321"/>
      <c r="N654" s="325">
        <v>41405</v>
      </c>
      <c r="O654" s="325">
        <v>41405</v>
      </c>
      <c r="P654" s="328"/>
      <c r="Q654" s="328"/>
      <c r="R654" s="329" t="s">
        <v>10007</v>
      </c>
      <c r="S654" s="328"/>
      <c r="T654" s="328"/>
      <c r="U654" s="328"/>
      <c r="V654" s="329">
        <v>7.4</v>
      </c>
      <c r="W654" s="329" t="s">
        <v>11587</v>
      </c>
      <c r="X654" s="328"/>
      <c r="Y654" s="329" t="s">
        <v>11237</v>
      </c>
      <c r="Z654" s="329" t="s">
        <v>11283</v>
      </c>
      <c r="AA654" s="322" t="s">
        <v>15145</v>
      </c>
      <c r="AB654" s="329" t="s">
        <v>11272</v>
      </c>
      <c r="AC654" s="329">
        <v>2</v>
      </c>
      <c r="AD654" s="329" t="s">
        <v>11587</v>
      </c>
      <c r="AG654" s="330">
        <v>0.75</v>
      </c>
      <c r="AH654" t="s">
        <v>1419</v>
      </c>
    </row>
    <row r="655" spans="1:34" x14ac:dyDescent="0.25">
      <c r="A655" s="321" t="s">
        <v>11582</v>
      </c>
      <c r="B655" s="322" t="s">
        <v>15141</v>
      </c>
      <c r="C655" s="323" t="str">
        <f t="shared" si="33"/>
        <v>READINGS_TT1_M2013-5_2013-8</v>
      </c>
      <c r="E655" s="324" t="str">
        <f t="shared" si="31"/>
        <v>TT1_Data.zip</v>
      </c>
      <c r="F655" s="324" t="s">
        <v>15126</v>
      </c>
      <c r="G655" s="325">
        <v>41399</v>
      </c>
      <c r="H655" s="326">
        <f t="shared" si="34"/>
        <v>41399</v>
      </c>
      <c r="I655" s="327">
        <v>41501</v>
      </c>
      <c r="J655" s="321" t="s">
        <v>11788</v>
      </c>
      <c r="K655" s="328" t="s">
        <v>8639</v>
      </c>
      <c r="L655" s="321" t="s">
        <v>11787</v>
      </c>
      <c r="M655" s="321"/>
      <c r="N655" s="325">
        <v>41405</v>
      </c>
      <c r="O655" s="325">
        <v>41405</v>
      </c>
      <c r="P655" s="328"/>
      <c r="Q655" s="328"/>
      <c r="R655" s="329" t="s">
        <v>10007</v>
      </c>
      <c r="S655" s="328"/>
      <c r="T655" s="328"/>
      <c r="U655" s="328"/>
      <c r="V655" s="329">
        <v>10</v>
      </c>
      <c r="W655" s="329" t="s">
        <v>11587</v>
      </c>
      <c r="X655" s="328"/>
      <c r="Y655" s="329" t="s">
        <v>11237</v>
      </c>
      <c r="Z655" s="329" t="s">
        <v>11283</v>
      </c>
      <c r="AA655" s="322" t="s">
        <v>15145</v>
      </c>
      <c r="AB655" s="329" t="s">
        <v>11272</v>
      </c>
      <c r="AC655" s="329">
        <v>2</v>
      </c>
      <c r="AD655" s="329" t="s">
        <v>11587</v>
      </c>
      <c r="AG655" s="330">
        <v>0.91666666666666663</v>
      </c>
      <c r="AH655" t="s">
        <v>1419</v>
      </c>
    </row>
    <row r="656" spans="1:34" x14ac:dyDescent="0.25">
      <c r="A656" s="321" t="s">
        <v>11582</v>
      </c>
      <c r="B656" s="322" t="s">
        <v>15141</v>
      </c>
      <c r="C656" s="323" t="str">
        <f t="shared" si="33"/>
        <v>READINGS_TT1_M2013-5_2013-8</v>
      </c>
      <c r="E656" s="324" t="str">
        <f t="shared" si="31"/>
        <v>TT1_Data.zip</v>
      </c>
      <c r="F656" s="324" t="s">
        <v>15126</v>
      </c>
      <c r="G656" s="325">
        <v>41399</v>
      </c>
      <c r="H656" s="326">
        <f t="shared" si="34"/>
        <v>41399</v>
      </c>
      <c r="I656" s="327">
        <v>41501</v>
      </c>
      <c r="J656" s="321" t="s">
        <v>11788</v>
      </c>
      <c r="K656" s="328" t="s">
        <v>8639</v>
      </c>
      <c r="L656" s="321" t="s">
        <v>11787</v>
      </c>
      <c r="M656" s="321"/>
      <c r="N656" s="325">
        <v>41406</v>
      </c>
      <c r="O656" s="325">
        <v>41406</v>
      </c>
      <c r="P656" s="328"/>
      <c r="Q656" s="328"/>
      <c r="R656" s="329" t="s">
        <v>10007</v>
      </c>
      <c r="S656" s="328"/>
      <c r="T656" s="328"/>
      <c r="U656" s="328"/>
      <c r="V656" s="329">
        <v>10</v>
      </c>
      <c r="W656" s="329" t="s">
        <v>11587</v>
      </c>
      <c r="X656" s="328"/>
      <c r="Y656" s="329" t="s">
        <v>11237</v>
      </c>
      <c r="Z656" s="329" t="s">
        <v>11283</v>
      </c>
      <c r="AA656" s="322" t="s">
        <v>15145</v>
      </c>
      <c r="AB656" s="329" t="s">
        <v>11272</v>
      </c>
      <c r="AC656" s="329">
        <v>2</v>
      </c>
      <c r="AD656" s="329" t="s">
        <v>11587</v>
      </c>
      <c r="AG656" s="330">
        <v>8.3333333333333329E-2</v>
      </c>
      <c r="AH656" t="s">
        <v>1419</v>
      </c>
    </row>
    <row r="657" spans="1:34" x14ac:dyDescent="0.25">
      <c r="A657" s="321" t="s">
        <v>11582</v>
      </c>
      <c r="B657" s="322" t="s">
        <v>15141</v>
      </c>
      <c r="C657" s="323" t="str">
        <f t="shared" si="33"/>
        <v>READINGS_TT1_M2013-5_2013-8</v>
      </c>
      <c r="E657" s="324" t="str">
        <f t="shared" si="31"/>
        <v>TT1_Data.zip</v>
      </c>
      <c r="F657" s="324" t="s">
        <v>15126</v>
      </c>
      <c r="G657" s="325">
        <v>41399</v>
      </c>
      <c r="H657" s="326">
        <f t="shared" si="34"/>
        <v>41399</v>
      </c>
      <c r="I657" s="327">
        <v>41501</v>
      </c>
      <c r="J657" s="321" t="s">
        <v>11788</v>
      </c>
      <c r="K657" s="328" t="s">
        <v>8639</v>
      </c>
      <c r="L657" s="321" t="s">
        <v>11787</v>
      </c>
      <c r="M657" s="321"/>
      <c r="N657" s="325">
        <v>41406</v>
      </c>
      <c r="O657" s="325">
        <v>41406</v>
      </c>
      <c r="P657" s="328"/>
      <c r="Q657" s="328"/>
      <c r="R657" s="329" t="s">
        <v>10007</v>
      </c>
      <c r="S657" s="328"/>
      <c r="T657" s="328"/>
      <c r="U657" s="328"/>
      <c r="V657" s="329">
        <v>9.5</v>
      </c>
      <c r="W657" s="329" t="s">
        <v>11587</v>
      </c>
      <c r="X657" s="328"/>
      <c r="Y657" s="329" t="s">
        <v>11237</v>
      </c>
      <c r="Z657" s="329" t="s">
        <v>11283</v>
      </c>
      <c r="AA657" s="322" t="s">
        <v>15145</v>
      </c>
      <c r="AB657" s="329" t="s">
        <v>11272</v>
      </c>
      <c r="AC657" s="329">
        <v>2</v>
      </c>
      <c r="AD657" s="329" t="s">
        <v>11587</v>
      </c>
      <c r="AG657" s="330">
        <v>0.25</v>
      </c>
      <c r="AH657" t="s">
        <v>1419</v>
      </c>
    </row>
    <row r="658" spans="1:34" x14ac:dyDescent="0.25">
      <c r="A658" s="321" t="s">
        <v>11582</v>
      </c>
      <c r="B658" s="322" t="s">
        <v>15141</v>
      </c>
      <c r="C658" s="323" t="str">
        <f t="shared" si="33"/>
        <v>READINGS_TT1_M2013-5_2013-8</v>
      </c>
      <c r="E658" s="324" t="str">
        <f t="shared" si="31"/>
        <v>TT1_Data.zip</v>
      </c>
      <c r="F658" s="324" t="s">
        <v>15126</v>
      </c>
      <c r="G658" s="325">
        <v>41399</v>
      </c>
      <c r="H658" s="326">
        <f t="shared" si="34"/>
        <v>41399</v>
      </c>
      <c r="I658" s="327">
        <v>41501</v>
      </c>
      <c r="J658" s="321" t="s">
        <v>11788</v>
      </c>
      <c r="K658" s="328" t="s">
        <v>8639</v>
      </c>
      <c r="L658" s="321" t="s">
        <v>11787</v>
      </c>
      <c r="M658" s="321"/>
      <c r="N658" s="325">
        <v>41406</v>
      </c>
      <c r="O658" s="325">
        <v>41406</v>
      </c>
      <c r="P658" s="328"/>
      <c r="Q658" s="328"/>
      <c r="R658" s="329" t="s">
        <v>10007</v>
      </c>
      <c r="S658" s="328"/>
      <c r="T658" s="328"/>
      <c r="U658" s="328"/>
      <c r="V658" s="329">
        <v>8.5</v>
      </c>
      <c r="W658" s="329" t="s">
        <v>11587</v>
      </c>
      <c r="X658" s="328"/>
      <c r="Y658" s="329" t="s">
        <v>11237</v>
      </c>
      <c r="Z658" s="329" t="s">
        <v>11283</v>
      </c>
      <c r="AA658" s="322" t="s">
        <v>15145</v>
      </c>
      <c r="AB658" s="329" t="s">
        <v>11272</v>
      </c>
      <c r="AC658" s="329">
        <v>2</v>
      </c>
      <c r="AD658" s="329" t="s">
        <v>11587</v>
      </c>
      <c r="AG658" s="330">
        <v>0.41666666666666669</v>
      </c>
      <c r="AH658" t="s">
        <v>1419</v>
      </c>
    </row>
    <row r="659" spans="1:34" x14ac:dyDescent="0.25">
      <c r="A659" s="321" t="s">
        <v>11582</v>
      </c>
      <c r="B659" s="322" t="s">
        <v>15141</v>
      </c>
      <c r="C659" s="323" t="str">
        <f t="shared" si="33"/>
        <v>READINGS_TT1_M2013-5_2013-8</v>
      </c>
      <c r="E659" s="324" t="str">
        <f t="shared" si="31"/>
        <v>TT1_Data.zip</v>
      </c>
      <c r="F659" s="324" t="s">
        <v>15126</v>
      </c>
      <c r="G659" s="325">
        <v>41399</v>
      </c>
      <c r="H659" s="326">
        <f t="shared" si="34"/>
        <v>41399</v>
      </c>
      <c r="I659" s="327">
        <v>41501</v>
      </c>
      <c r="J659" s="321" t="s">
        <v>11788</v>
      </c>
      <c r="K659" s="328" t="s">
        <v>8639</v>
      </c>
      <c r="L659" s="321" t="s">
        <v>11787</v>
      </c>
      <c r="M659" s="321"/>
      <c r="N659" s="325">
        <v>41406</v>
      </c>
      <c r="O659" s="325">
        <v>41406</v>
      </c>
      <c r="P659" s="328"/>
      <c r="Q659" s="328"/>
      <c r="R659" s="329" t="s">
        <v>10007</v>
      </c>
      <c r="S659" s="328"/>
      <c r="T659" s="328"/>
      <c r="U659" s="328"/>
      <c r="V659" s="329">
        <v>8</v>
      </c>
      <c r="W659" s="329" t="s">
        <v>11587</v>
      </c>
      <c r="X659" s="328"/>
      <c r="Y659" s="329" t="s">
        <v>11237</v>
      </c>
      <c r="Z659" s="329" t="s">
        <v>11283</v>
      </c>
      <c r="AA659" s="322" t="s">
        <v>15145</v>
      </c>
      <c r="AB659" s="329" t="s">
        <v>11272</v>
      </c>
      <c r="AC659" s="329">
        <v>2</v>
      </c>
      <c r="AD659" s="329" t="s">
        <v>11587</v>
      </c>
      <c r="AG659" s="330">
        <v>0.58333333333333337</v>
      </c>
      <c r="AH659" t="s">
        <v>1419</v>
      </c>
    </row>
    <row r="660" spans="1:34" x14ac:dyDescent="0.25">
      <c r="A660" s="321" t="s">
        <v>11582</v>
      </c>
      <c r="B660" s="322" t="s">
        <v>15141</v>
      </c>
      <c r="C660" s="323" t="str">
        <f t="shared" si="33"/>
        <v>READINGS_TT1_M2013-5_2013-8</v>
      </c>
      <c r="E660" s="324" t="str">
        <f t="shared" si="31"/>
        <v>TT1_Data.zip</v>
      </c>
      <c r="F660" s="324" t="s">
        <v>15126</v>
      </c>
      <c r="G660" s="325">
        <v>41399</v>
      </c>
      <c r="H660" s="326">
        <f t="shared" si="34"/>
        <v>41399</v>
      </c>
      <c r="I660" s="327">
        <v>41501</v>
      </c>
      <c r="J660" s="321" t="s">
        <v>11788</v>
      </c>
      <c r="K660" s="328" t="s">
        <v>8639</v>
      </c>
      <c r="L660" s="321" t="s">
        <v>11787</v>
      </c>
      <c r="M660" s="321"/>
      <c r="N660" s="325">
        <v>41406</v>
      </c>
      <c r="O660" s="325">
        <v>41406</v>
      </c>
      <c r="P660" s="328"/>
      <c r="Q660" s="328"/>
      <c r="R660" s="329" t="s">
        <v>10007</v>
      </c>
      <c r="S660" s="328"/>
      <c r="T660" s="328"/>
      <c r="U660" s="328"/>
      <c r="V660" s="329">
        <v>7.6</v>
      </c>
      <c r="W660" s="329" t="s">
        <v>11587</v>
      </c>
      <c r="X660" s="328"/>
      <c r="Y660" s="329" t="s">
        <v>11237</v>
      </c>
      <c r="Z660" s="329" t="s">
        <v>11283</v>
      </c>
      <c r="AA660" s="322" t="s">
        <v>15145</v>
      </c>
      <c r="AB660" s="329" t="s">
        <v>11272</v>
      </c>
      <c r="AC660" s="329">
        <v>2</v>
      </c>
      <c r="AD660" s="329" t="s">
        <v>11587</v>
      </c>
      <c r="AG660" s="330">
        <v>0.75</v>
      </c>
      <c r="AH660" t="s">
        <v>1419</v>
      </c>
    </row>
    <row r="661" spans="1:34" x14ac:dyDescent="0.25">
      <c r="A661" s="321" t="s">
        <v>11582</v>
      </c>
      <c r="B661" s="322" t="s">
        <v>15141</v>
      </c>
      <c r="C661" s="323" t="str">
        <f t="shared" si="33"/>
        <v>READINGS_TT1_M2013-5_2013-8</v>
      </c>
      <c r="E661" s="324" t="str">
        <f t="shared" ref="E661:E724" si="35">B661&amp;"_Data.zip"</f>
        <v>TT1_Data.zip</v>
      </c>
      <c r="F661" s="324" t="s">
        <v>15126</v>
      </c>
      <c r="G661" s="325">
        <v>41399</v>
      </c>
      <c r="H661" s="326">
        <f t="shared" si="34"/>
        <v>41399</v>
      </c>
      <c r="I661" s="327">
        <v>41501</v>
      </c>
      <c r="J661" s="321" t="s">
        <v>11788</v>
      </c>
      <c r="K661" s="328" t="s">
        <v>8639</v>
      </c>
      <c r="L661" s="321" t="s">
        <v>11787</v>
      </c>
      <c r="M661" s="321"/>
      <c r="N661" s="325">
        <v>41406</v>
      </c>
      <c r="O661" s="325">
        <v>41406</v>
      </c>
      <c r="P661" s="328"/>
      <c r="Q661" s="328"/>
      <c r="R661" s="329" t="s">
        <v>10007</v>
      </c>
      <c r="S661" s="328"/>
      <c r="T661" s="328"/>
      <c r="U661" s="328"/>
      <c r="V661" s="329">
        <v>7.4</v>
      </c>
      <c r="W661" s="329" t="s">
        <v>11587</v>
      </c>
      <c r="X661" s="328"/>
      <c r="Y661" s="329" t="s">
        <v>11237</v>
      </c>
      <c r="Z661" s="329" t="s">
        <v>11283</v>
      </c>
      <c r="AA661" s="322" t="s">
        <v>15145</v>
      </c>
      <c r="AB661" s="329" t="s">
        <v>11272</v>
      </c>
      <c r="AC661" s="329">
        <v>2</v>
      </c>
      <c r="AD661" s="329" t="s">
        <v>11587</v>
      </c>
      <c r="AG661" s="330">
        <v>0.91666666666666663</v>
      </c>
      <c r="AH661" t="s">
        <v>1419</v>
      </c>
    </row>
    <row r="662" spans="1:34" x14ac:dyDescent="0.25">
      <c r="A662" s="321" t="s">
        <v>11582</v>
      </c>
      <c r="B662" s="322" t="s">
        <v>15141</v>
      </c>
      <c r="C662" s="323" t="str">
        <f t="shared" si="33"/>
        <v>READINGS_TT1_M2013-5_2013-8</v>
      </c>
      <c r="E662" s="324" t="str">
        <f t="shared" si="35"/>
        <v>TT1_Data.zip</v>
      </c>
      <c r="F662" s="324" t="s">
        <v>15126</v>
      </c>
      <c r="G662" s="325">
        <v>41399</v>
      </c>
      <c r="H662" s="326">
        <f t="shared" si="34"/>
        <v>41399</v>
      </c>
      <c r="I662" s="327">
        <v>41501</v>
      </c>
      <c r="J662" s="321" t="s">
        <v>11788</v>
      </c>
      <c r="K662" s="328" t="s">
        <v>8639</v>
      </c>
      <c r="L662" s="321" t="s">
        <v>11787</v>
      </c>
      <c r="M662" s="321"/>
      <c r="N662" s="325">
        <v>41407</v>
      </c>
      <c r="O662" s="325">
        <v>41407</v>
      </c>
      <c r="P662" s="328"/>
      <c r="Q662" s="328"/>
      <c r="R662" s="329" t="s">
        <v>10007</v>
      </c>
      <c r="S662" s="328"/>
      <c r="T662" s="328"/>
      <c r="U662" s="328"/>
      <c r="V662" s="329">
        <v>7.2</v>
      </c>
      <c r="W662" s="329" t="s">
        <v>11587</v>
      </c>
      <c r="X662" s="328"/>
      <c r="Y662" s="329" t="s">
        <v>11237</v>
      </c>
      <c r="Z662" s="329" t="s">
        <v>11283</v>
      </c>
      <c r="AA662" s="322" t="s">
        <v>15145</v>
      </c>
      <c r="AB662" s="329" t="s">
        <v>11272</v>
      </c>
      <c r="AC662" s="329">
        <v>2</v>
      </c>
      <c r="AD662" s="329" t="s">
        <v>11587</v>
      </c>
      <c r="AG662" s="330">
        <v>8.3333333333333329E-2</v>
      </c>
      <c r="AH662" t="s">
        <v>1419</v>
      </c>
    </row>
    <row r="663" spans="1:34" x14ac:dyDescent="0.25">
      <c r="A663" s="321" t="s">
        <v>11582</v>
      </c>
      <c r="B663" s="322" t="s">
        <v>15141</v>
      </c>
      <c r="C663" s="323" t="str">
        <f t="shared" si="33"/>
        <v>READINGS_TT1_M2013-5_2013-8</v>
      </c>
      <c r="E663" s="324" t="str">
        <f t="shared" si="35"/>
        <v>TT1_Data.zip</v>
      </c>
      <c r="F663" s="324" t="s">
        <v>15126</v>
      </c>
      <c r="G663" s="325">
        <v>41399</v>
      </c>
      <c r="H663" s="326">
        <f t="shared" si="34"/>
        <v>41399</v>
      </c>
      <c r="I663" s="327">
        <v>41501</v>
      </c>
      <c r="J663" s="321" t="s">
        <v>11788</v>
      </c>
      <c r="K663" s="328" t="s">
        <v>8639</v>
      </c>
      <c r="L663" s="321" t="s">
        <v>11787</v>
      </c>
      <c r="M663" s="321"/>
      <c r="N663" s="325">
        <v>41407</v>
      </c>
      <c r="O663" s="325">
        <v>41407</v>
      </c>
      <c r="P663" s="328"/>
      <c r="Q663" s="328"/>
      <c r="R663" s="329" t="s">
        <v>10007</v>
      </c>
      <c r="S663" s="328"/>
      <c r="T663" s="328"/>
      <c r="U663" s="328"/>
      <c r="V663" s="329">
        <v>7</v>
      </c>
      <c r="W663" s="329" t="s">
        <v>11587</v>
      </c>
      <c r="X663" s="328"/>
      <c r="Y663" s="329" t="s">
        <v>11237</v>
      </c>
      <c r="Z663" s="329" t="s">
        <v>11283</v>
      </c>
      <c r="AA663" s="322" t="s">
        <v>15145</v>
      </c>
      <c r="AB663" s="329" t="s">
        <v>11272</v>
      </c>
      <c r="AC663" s="329">
        <v>2</v>
      </c>
      <c r="AD663" s="329" t="s">
        <v>11587</v>
      </c>
      <c r="AG663" s="330">
        <v>0.25</v>
      </c>
      <c r="AH663" t="s">
        <v>1419</v>
      </c>
    </row>
    <row r="664" spans="1:34" x14ac:dyDescent="0.25">
      <c r="A664" s="321" t="s">
        <v>11582</v>
      </c>
      <c r="B664" s="322" t="s">
        <v>15141</v>
      </c>
      <c r="C664" s="323" t="str">
        <f t="shared" si="33"/>
        <v>READINGS_TT1_M2013-5_2013-8</v>
      </c>
      <c r="E664" s="324" t="str">
        <f t="shared" si="35"/>
        <v>TT1_Data.zip</v>
      </c>
      <c r="F664" s="324" t="s">
        <v>15126</v>
      </c>
      <c r="G664" s="325">
        <v>41399</v>
      </c>
      <c r="H664" s="326">
        <f t="shared" si="34"/>
        <v>41399</v>
      </c>
      <c r="I664" s="327">
        <v>41501</v>
      </c>
      <c r="J664" s="321" t="s">
        <v>11788</v>
      </c>
      <c r="K664" s="328" t="s">
        <v>8639</v>
      </c>
      <c r="L664" s="321" t="s">
        <v>11787</v>
      </c>
      <c r="M664" s="321"/>
      <c r="N664" s="325">
        <v>41407</v>
      </c>
      <c r="O664" s="325">
        <v>41407</v>
      </c>
      <c r="P664" s="328"/>
      <c r="Q664" s="328"/>
      <c r="R664" s="329" t="s">
        <v>10007</v>
      </c>
      <c r="S664" s="328"/>
      <c r="T664" s="328"/>
      <c r="U664" s="328"/>
      <c r="V664" s="329">
        <v>6.8</v>
      </c>
      <c r="W664" s="329" t="s">
        <v>11587</v>
      </c>
      <c r="X664" s="328"/>
      <c r="Y664" s="329" t="s">
        <v>11237</v>
      </c>
      <c r="Z664" s="329" t="s">
        <v>11283</v>
      </c>
      <c r="AA664" s="322" t="s">
        <v>15145</v>
      </c>
      <c r="AB664" s="329" t="s">
        <v>11272</v>
      </c>
      <c r="AC664" s="329">
        <v>2</v>
      </c>
      <c r="AD664" s="329" t="s">
        <v>11587</v>
      </c>
      <c r="AG664" s="330">
        <v>0.41666666666666669</v>
      </c>
      <c r="AH664" t="s">
        <v>1419</v>
      </c>
    </row>
    <row r="665" spans="1:34" x14ac:dyDescent="0.25">
      <c r="A665" s="321" t="s">
        <v>11582</v>
      </c>
      <c r="B665" s="322" t="s">
        <v>15141</v>
      </c>
      <c r="C665" s="323" t="str">
        <f t="shared" si="33"/>
        <v>READINGS_TT1_M2013-5_2013-8</v>
      </c>
      <c r="E665" s="324" t="str">
        <f t="shared" si="35"/>
        <v>TT1_Data.zip</v>
      </c>
      <c r="F665" s="324" t="s">
        <v>15126</v>
      </c>
      <c r="G665" s="325">
        <v>41399</v>
      </c>
      <c r="H665" s="326">
        <f t="shared" si="34"/>
        <v>41399</v>
      </c>
      <c r="I665" s="327">
        <v>41501</v>
      </c>
      <c r="J665" s="321" t="s">
        <v>11788</v>
      </c>
      <c r="K665" s="328" t="s">
        <v>8639</v>
      </c>
      <c r="L665" s="321" t="s">
        <v>11787</v>
      </c>
      <c r="M665" s="321"/>
      <c r="N665" s="325">
        <v>41407</v>
      </c>
      <c r="O665" s="325">
        <v>41407</v>
      </c>
      <c r="P665" s="328"/>
      <c r="Q665" s="328"/>
      <c r="R665" s="329" t="s">
        <v>10007</v>
      </c>
      <c r="S665" s="328"/>
      <c r="T665" s="328"/>
      <c r="U665" s="328"/>
      <c r="V665" s="329">
        <v>6.8</v>
      </c>
      <c r="W665" s="329" t="s">
        <v>11587</v>
      </c>
      <c r="X665" s="328"/>
      <c r="Y665" s="329" t="s">
        <v>11237</v>
      </c>
      <c r="Z665" s="329" t="s">
        <v>11283</v>
      </c>
      <c r="AA665" s="322" t="s">
        <v>15145</v>
      </c>
      <c r="AB665" s="329" t="s">
        <v>11272</v>
      </c>
      <c r="AC665" s="329">
        <v>2</v>
      </c>
      <c r="AD665" s="329" t="s">
        <v>11587</v>
      </c>
      <c r="AG665" s="330">
        <v>0.58333333333333337</v>
      </c>
      <c r="AH665" t="s">
        <v>1419</v>
      </c>
    </row>
    <row r="666" spans="1:34" x14ac:dyDescent="0.25">
      <c r="A666" s="321" t="s">
        <v>11582</v>
      </c>
      <c r="B666" s="322" t="s">
        <v>15141</v>
      </c>
      <c r="C666" s="323" t="str">
        <f t="shared" si="33"/>
        <v>READINGS_TT1_M2013-5_2013-8</v>
      </c>
      <c r="E666" s="324" t="str">
        <f t="shared" si="35"/>
        <v>TT1_Data.zip</v>
      </c>
      <c r="F666" s="324" t="s">
        <v>15126</v>
      </c>
      <c r="G666" s="325">
        <v>41399</v>
      </c>
      <c r="H666" s="326">
        <f t="shared" si="34"/>
        <v>41399</v>
      </c>
      <c r="I666" s="327">
        <v>41501</v>
      </c>
      <c r="J666" s="321" t="s">
        <v>11788</v>
      </c>
      <c r="K666" s="328" t="s">
        <v>8639</v>
      </c>
      <c r="L666" s="321" t="s">
        <v>11787</v>
      </c>
      <c r="M666" s="321"/>
      <c r="N666" s="325">
        <v>41407</v>
      </c>
      <c r="O666" s="325">
        <v>41407</v>
      </c>
      <c r="P666" s="328"/>
      <c r="Q666" s="328"/>
      <c r="R666" s="329" t="s">
        <v>10007</v>
      </c>
      <c r="S666" s="328"/>
      <c r="T666" s="328"/>
      <c r="U666" s="328"/>
      <c r="V666" s="329">
        <v>6.4</v>
      </c>
      <c r="W666" s="329" t="s">
        <v>11587</v>
      </c>
      <c r="X666" s="328"/>
      <c r="Y666" s="329" t="s">
        <v>11237</v>
      </c>
      <c r="Z666" s="329" t="s">
        <v>11283</v>
      </c>
      <c r="AA666" s="322" t="s">
        <v>15145</v>
      </c>
      <c r="AB666" s="329" t="s">
        <v>11272</v>
      </c>
      <c r="AC666" s="329">
        <v>2</v>
      </c>
      <c r="AD666" s="329" t="s">
        <v>11587</v>
      </c>
      <c r="AG666" s="330">
        <v>0.75</v>
      </c>
      <c r="AH666" t="s">
        <v>1419</v>
      </c>
    </row>
    <row r="667" spans="1:34" x14ac:dyDescent="0.25">
      <c r="A667" s="321" t="s">
        <v>11582</v>
      </c>
      <c r="B667" s="322" t="s">
        <v>15141</v>
      </c>
      <c r="C667" s="323" t="str">
        <f t="shared" si="33"/>
        <v>READINGS_TT1_M2013-5_2013-8</v>
      </c>
      <c r="E667" s="324" t="str">
        <f t="shared" si="35"/>
        <v>TT1_Data.zip</v>
      </c>
      <c r="F667" s="324" t="s">
        <v>15126</v>
      </c>
      <c r="G667" s="325">
        <v>41399</v>
      </c>
      <c r="H667" s="326">
        <f t="shared" si="34"/>
        <v>41399</v>
      </c>
      <c r="I667" s="327">
        <v>41501</v>
      </c>
      <c r="J667" s="321" t="s">
        <v>11788</v>
      </c>
      <c r="K667" s="328" t="s">
        <v>8639</v>
      </c>
      <c r="L667" s="321" t="s">
        <v>11787</v>
      </c>
      <c r="M667" s="321"/>
      <c r="N667" s="325">
        <v>41407</v>
      </c>
      <c r="O667" s="325">
        <v>41407</v>
      </c>
      <c r="P667" s="328"/>
      <c r="Q667" s="328"/>
      <c r="R667" s="329" t="s">
        <v>10007</v>
      </c>
      <c r="S667" s="328"/>
      <c r="T667" s="328"/>
      <c r="U667" s="328"/>
      <c r="V667" s="329">
        <v>6.2</v>
      </c>
      <c r="W667" s="329" t="s">
        <v>11587</v>
      </c>
      <c r="X667" s="328"/>
      <c r="Y667" s="329" t="s">
        <v>11237</v>
      </c>
      <c r="Z667" s="329" t="s">
        <v>11283</v>
      </c>
      <c r="AA667" s="322" t="s">
        <v>15145</v>
      </c>
      <c r="AB667" s="329" t="s">
        <v>11272</v>
      </c>
      <c r="AC667" s="329">
        <v>2</v>
      </c>
      <c r="AD667" s="329" t="s">
        <v>11587</v>
      </c>
      <c r="AG667" s="330">
        <v>0.91666666666666663</v>
      </c>
      <c r="AH667" t="s">
        <v>1419</v>
      </c>
    </row>
    <row r="668" spans="1:34" x14ac:dyDescent="0.25">
      <c r="A668" s="321" t="s">
        <v>11582</v>
      </c>
      <c r="B668" s="322" t="s">
        <v>15141</v>
      </c>
      <c r="C668" s="323" t="str">
        <f t="shared" si="33"/>
        <v>READINGS_TT1_M2013-5_2013-8</v>
      </c>
      <c r="E668" s="324" t="str">
        <f t="shared" si="35"/>
        <v>TT1_Data.zip</v>
      </c>
      <c r="F668" s="324" t="s">
        <v>15126</v>
      </c>
      <c r="G668" s="325">
        <v>41399</v>
      </c>
      <c r="H668" s="326">
        <f t="shared" si="34"/>
        <v>41399</v>
      </c>
      <c r="I668" s="327">
        <v>41501</v>
      </c>
      <c r="J668" s="321" t="s">
        <v>11788</v>
      </c>
      <c r="K668" s="328" t="s">
        <v>8639</v>
      </c>
      <c r="L668" s="321" t="s">
        <v>11787</v>
      </c>
      <c r="M668" s="321"/>
      <c r="N668" s="325">
        <v>41408</v>
      </c>
      <c r="O668" s="325">
        <v>41408</v>
      </c>
      <c r="P668" s="328"/>
      <c r="Q668" s="328"/>
      <c r="R668" s="329" t="s">
        <v>10007</v>
      </c>
      <c r="S668" s="328"/>
      <c r="T668" s="328"/>
      <c r="U668" s="328"/>
      <c r="V668" s="329">
        <v>5.9</v>
      </c>
      <c r="W668" s="329" t="s">
        <v>11587</v>
      </c>
      <c r="X668" s="328"/>
      <c r="Y668" s="329" t="s">
        <v>11237</v>
      </c>
      <c r="Z668" s="329" t="s">
        <v>11283</v>
      </c>
      <c r="AA668" s="322" t="s">
        <v>15145</v>
      </c>
      <c r="AB668" s="329" t="s">
        <v>11272</v>
      </c>
      <c r="AC668" s="329">
        <v>2</v>
      </c>
      <c r="AD668" s="329" t="s">
        <v>11587</v>
      </c>
      <c r="AG668" s="330">
        <v>8.3333333333333329E-2</v>
      </c>
      <c r="AH668" t="s">
        <v>1419</v>
      </c>
    </row>
    <row r="669" spans="1:34" x14ac:dyDescent="0.25">
      <c r="A669" s="321" t="s">
        <v>11582</v>
      </c>
      <c r="B669" s="322" t="s">
        <v>15141</v>
      </c>
      <c r="C669" s="323" t="str">
        <f t="shared" si="33"/>
        <v>READINGS_TT1_M2013-5_2013-8</v>
      </c>
      <c r="E669" s="324" t="str">
        <f t="shared" si="35"/>
        <v>TT1_Data.zip</v>
      </c>
      <c r="F669" s="324" t="s">
        <v>15126</v>
      </c>
      <c r="G669" s="325">
        <v>41399</v>
      </c>
      <c r="H669" s="326">
        <f t="shared" si="34"/>
        <v>41399</v>
      </c>
      <c r="I669" s="327">
        <v>41501</v>
      </c>
      <c r="J669" s="321" t="s">
        <v>11788</v>
      </c>
      <c r="K669" s="328" t="s">
        <v>8639</v>
      </c>
      <c r="L669" s="321" t="s">
        <v>11787</v>
      </c>
      <c r="M669" s="321"/>
      <c r="N669" s="325">
        <v>41408</v>
      </c>
      <c r="O669" s="325">
        <v>41408</v>
      </c>
      <c r="P669" s="328"/>
      <c r="Q669" s="328"/>
      <c r="R669" s="329" t="s">
        <v>10007</v>
      </c>
      <c r="S669" s="328"/>
      <c r="T669" s="328"/>
      <c r="U669" s="328"/>
      <c r="V669" s="329">
        <v>5.9</v>
      </c>
      <c r="W669" s="329" t="s">
        <v>11587</v>
      </c>
      <c r="X669" s="328"/>
      <c r="Y669" s="329" t="s">
        <v>11237</v>
      </c>
      <c r="Z669" s="329" t="s">
        <v>11283</v>
      </c>
      <c r="AA669" s="322" t="s">
        <v>15145</v>
      </c>
      <c r="AB669" s="329" t="s">
        <v>11272</v>
      </c>
      <c r="AC669" s="329">
        <v>2</v>
      </c>
      <c r="AD669" s="329" t="s">
        <v>11587</v>
      </c>
      <c r="AG669" s="330">
        <v>0.25</v>
      </c>
      <c r="AH669" t="s">
        <v>1419</v>
      </c>
    </row>
    <row r="670" spans="1:34" x14ac:dyDescent="0.25">
      <c r="A670" s="321" t="s">
        <v>11582</v>
      </c>
      <c r="B670" s="322" t="s">
        <v>15141</v>
      </c>
      <c r="C670" s="323" t="str">
        <f t="shared" si="33"/>
        <v>READINGS_TT1_M2013-5_2013-8</v>
      </c>
      <c r="E670" s="324" t="str">
        <f t="shared" si="35"/>
        <v>TT1_Data.zip</v>
      </c>
      <c r="F670" s="324" t="s">
        <v>15126</v>
      </c>
      <c r="G670" s="325">
        <v>41399</v>
      </c>
      <c r="H670" s="326">
        <f t="shared" si="34"/>
        <v>41399</v>
      </c>
      <c r="I670" s="327">
        <v>41501</v>
      </c>
      <c r="J670" s="321" t="s">
        <v>11788</v>
      </c>
      <c r="K670" s="328" t="s">
        <v>8639</v>
      </c>
      <c r="L670" s="321" t="s">
        <v>11787</v>
      </c>
      <c r="M670" s="321"/>
      <c r="N670" s="325">
        <v>41408</v>
      </c>
      <c r="O670" s="325">
        <v>41408</v>
      </c>
      <c r="P670" s="328"/>
      <c r="Q670" s="328"/>
      <c r="R670" s="329" t="s">
        <v>10007</v>
      </c>
      <c r="S670" s="328"/>
      <c r="T670" s="328"/>
      <c r="U670" s="328"/>
      <c r="V670" s="329">
        <v>5.9</v>
      </c>
      <c r="W670" s="329" t="s">
        <v>11587</v>
      </c>
      <c r="X670" s="328"/>
      <c r="Y670" s="329" t="s">
        <v>11237</v>
      </c>
      <c r="Z670" s="329" t="s">
        <v>11283</v>
      </c>
      <c r="AA670" s="322" t="s">
        <v>15145</v>
      </c>
      <c r="AB670" s="329" t="s">
        <v>11272</v>
      </c>
      <c r="AC670" s="329">
        <v>2</v>
      </c>
      <c r="AD670" s="329" t="s">
        <v>11587</v>
      </c>
      <c r="AG670" s="330">
        <v>0.41666666666666669</v>
      </c>
      <c r="AH670" t="s">
        <v>1419</v>
      </c>
    </row>
    <row r="671" spans="1:34" x14ac:dyDescent="0.25">
      <c r="A671" s="321" t="s">
        <v>11582</v>
      </c>
      <c r="B671" s="322" t="s">
        <v>15141</v>
      </c>
      <c r="C671" s="323" t="str">
        <f t="shared" si="33"/>
        <v>READINGS_TT1_M2013-5_2013-8</v>
      </c>
      <c r="E671" s="324" t="str">
        <f t="shared" si="35"/>
        <v>TT1_Data.zip</v>
      </c>
      <c r="F671" s="324" t="s">
        <v>15126</v>
      </c>
      <c r="G671" s="325">
        <v>41399</v>
      </c>
      <c r="H671" s="326">
        <f t="shared" si="34"/>
        <v>41399</v>
      </c>
      <c r="I671" s="327">
        <v>41501</v>
      </c>
      <c r="J671" s="321" t="s">
        <v>11788</v>
      </c>
      <c r="K671" s="328" t="s">
        <v>8639</v>
      </c>
      <c r="L671" s="321" t="s">
        <v>11787</v>
      </c>
      <c r="M671" s="321"/>
      <c r="N671" s="325">
        <v>41408</v>
      </c>
      <c r="O671" s="325">
        <v>41408</v>
      </c>
      <c r="P671" s="328"/>
      <c r="Q671" s="328"/>
      <c r="R671" s="329" t="s">
        <v>10007</v>
      </c>
      <c r="S671" s="328"/>
      <c r="T671" s="328"/>
      <c r="U671" s="328"/>
      <c r="V671" s="329">
        <v>5.6</v>
      </c>
      <c r="W671" s="329" t="s">
        <v>11587</v>
      </c>
      <c r="X671" s="328"/>
      <c r="Y671" s="329" t="s">
        <v>11237</v>
      </c>
      <c r="Z671" s="329" t="s">
        <v>11283</v>
      </c>
      <c r="AA671" s="322" t="s">
        <v>15145</v>
      </c>
      <c r="AB671" s="329" t="s">
        <v>11272</v>
      </c>
      <c r="AC671" s="329">
        <v>2</v>
      </c>
      <c r="AD671" s="329" t="s">
        <v>11587</v>
      </c>
      <c r="AG671" s="330">
        <v>0.58333333333333337</v>
      </c>
      <c r="AH671" t="s">
        <v>1419</v>
      </c>
    </row>
    <row r="672" spans="1:34" x14ac:dyDescent="0.25">
      <c r="A672" s="321" t="s">
        <v>11582</v>
      </c>
      <c r="B672" s="322" t="s">
        <v>15141</v>
      </c>
      <c r="C672" s="323" t="str">
        <f t="shared" si="33"/>
        <v>READINGS_TT1_M2013-5_2013-8</v>
      </c>
      <c r="E672" s="324" t="str">
        <f t="shared" si="35"/>
        <v>TT1_Data.zip</v>
      </c>
      <c r="F672" s="324" t="s">
        <v>15126</v>
      </c>
      <c r="G672" s="325">
        <v>41399</v>
      </c>
      <c r="H672" s="326">
        <f t="shared" si="34"/>
        <v>41399</v>
      </c>
      <c r="I672" s="327">
        <v>41501</v>
      </c>
      <c r="J672" s="321" t="s">
        <v>11788</v>
      </c>
      <c r="K672" s="328" t="s">
        <v>8639</v>
      </c>
      <c r="L672" s="321" t="s">
        <v>11787</v>
      </c>
      <c r="M672" s="321"/>
      <c r="N672" s="325">
        <v>41408</v>
      </c>
      <c r="O672" s="325">
        <v>41408</v>
      </c>
      <c r="P672" s="328"/>
      <c r="Q672" s="328"/>
      <c r="R672" s="329" t="s">
        <v>10007</v>
      </c>
      <c r="S672" s="328"/>
      <c r="T672" s="328"/>
      <c r="U672" s="328"/>
      <c r="V672" s="329">
        <v>5.9</v>
      </c>
      <c r="W672" s="329" t="s">
        <v>11587</v>
      </c>
      <c r="X672" s="328"/>
      <c r="Y672" s="329" t="s">
        <v>11237</v>
      </c>
      <c r="Z672" s="329" t="s">
        <v>11283</v>
      </c>
      <c r="AA672" s="322" t="s">
        <v>15145</v>
      </c>
      <c r="AB672" s="329" t="s">
        <v>11272</v>
      </c>
      <c r="AC672" s="329">
        <v>2</v>
      </c>
      <c r="AD672" s="329" t="s">
        <v>11587</v>
      </c>
      <c r="AG672" s="330">
        <v>0.75</v>
      </c>
      <c r="AH672" t="s">
        <v>1419</v>
      </c>
    </row>
    <row r="673" spans="1:34" x14ac:dyDescent="0.25">
      <c r="A673" s="321" t="s">
        <v>11582</v>
      </c>
      <c r="B673" s="322" t="s">
        <v>15141</v>
      </c>
      <c r="C673" s="323" t="str">
        <f t="shared" si="33"/>
        <v>READINGS_TT1_M2013-5_2013-8</v>
      </c>
      <c r="E673" s="324" t="str">
        <f t="shared" si="35"/>
        <v>TT1_Data.zip</v>
      </c>
      <c r="F673" s="324" t="s">
        <v>15126</v>
      </c>
      <c r="G673" s="325">
        <v>41399</v>
      </c>
      <c r="H673" s="326">
        <f t="shared" si="34"/>
        <v>41399</v>
      </c>
      <c r="I673" s="327">
        <v>41501</v>
      </c>
      <c r="J673" s="321" t="s">
        <v>11788</v>
      </c>
      <c r="K673" s="328" t="s">
        <v>8639</v>
      </c>
      <c r="L673" s="321" t="s">
        <v>11787</v>
      </c>
      <c r="M673" s="321"/>
      <c r="N673" s="325">
        <v>41408</v>
      </c>
      <c r="O673" s="325">
        <v>41408</v>
      </c>
      <c r="P673" s="328"/>
      <c r="Q673" s="328"/>
      <c r="R673" s="329" t="s">
        <v>10007</v>
      </c>
      <c r="S673" s="328"/>
      <c r="T673" s="328"/>
      <c r="U673" s="328"/>
      <c r="V673" s="329">
        <v>5.9</v>
      </c>
      <c r="W673" s="329" t="s">
        <v>11587</v>
      </c>
      <c r="X673" s="328"/>
      <c r="Y673" s="329" t="s">
        <v>11237</v>
      </c>
      <c r="Z673" s="329" t="s">
        <v>11283</v>
      </c>
      <c r="AA673" s="322" t="s">
        <v>15145</v>
      </c>
      <c r="AB673" s="329" t="s">
        <v>11272</v>
      </c>
      <c r="AC673" s="329">
        <v>2</v>
      </c>
      <c r="AD673" s="329" t="s">
        <v>11587</v>
      </c>
      <c r="AG673" s="330">
        <v>0.91666666666666663</v>
      </c>
      <c r="AH673" t="s">
        <v>1419</v>
      </c>
    </row>
    <row r="674" spans="1:34" x14ac:dyDescent="0.25">
      <c r="A674" s="321" t="s">
        <v>11582</v>
      </c>
      <c r="B674" s="322" t="s">
        <v>15141</v>
      </c>
      <c r="C674" s="323" t="str">
        <f t="shared" si="33"/>
        <v>READINGS_TT1_M2013-5_2013-8</v>
      </c>
      <c r="E674" s="324" t="str">
        <f t="shared" si="35"/>
        <v>TT1_Data.zip</v>
      </c>
      <c r="F674" s="324" t="s">
        <v>15126</v>
      </c>
      <c r="G674" s="325">
        <v>41399</v>
      </c>
      <c r="H674" s="326">
        <f t="shared" si="34"/>
        <v>41399</v>
      </c>
      <c r="I674" s="327">
        <v>41501</v>
      </c>
      <c r="J674" s="321" t="s">
        <v>11788</v>
      </c>
      <c r="K674" s="328" t="s">
        <v>8639</v>
      </c>
      <c r="L674" s="321" t="s">
        <v>11787</v>
      </c>
      <c r="M674" s="321"/>
      <c r="N674" s="325">
        <v>41409</v>
      </c>
      <c r="O674" s="325">
        <v>41409</v>
      </c>
      <c r="P674" s="328"/>
      <c r="Q674" s="328"/>
      <c r="R674" s="329" t="s">
        <v>10007</v>
      </c>
      <c r="S674" s="328"/>
      <c r="T674" s="328"/>
      <c r="U674" s="328"/>
      <c r="V674" s="329">
        <v>6.2</v>
      </c>
      <c r="W674" s="329" t="s">
        <v>11587</v>
      </c>
      <c r="X674" s="328"/>
      <c r="Y674" s="329" t="s">
        <v>11237</v>
      </c>
      <c r="Z674" s="329" t="s">
        <v>11283</v>
      </c>
      <c r="AA674" s="322" t="s">
        <v>15145</v>
      </c>
      <c r="AB674" s="329" t="s">
        <v>11272</v>
      </c>
      <c r="AC674" s="329">
        <v>2</v>
      </c>
      <c r="AD674" s="329" t="s">
        <v>11587</v>
      </c>
      <c r="AG674" s="330">
        <v>8.3333333333333329E-2</v>
      </c>
      <c r="AH674" t="s">
        <v>1419</v>
      </c>
    </row>
    <row r="675" spans="1:34" x14ac:dyDescent="0.25">
      <c r="A675" s="321" t="s">
        <v>11582</v>
      </c>
      <c r="B675" s="322" t="s">
        <v>15141</v>
      </c>
      <c r="C675" s="323" t="str">
        <f t="shared" si="33"/>
        <v>READINGS_TT1_M2013-5_2013-8</v>
      </c>
      <c r="E675" s="324" t="str">
        <f t="shared" si="35"/>
        <v>TT1_Data.zip</v>
      </c>
      <c r="F675" s="324" t="s">
        <v>15126</v>
      </c>
      <c r="G675" s="325">
        <v>41399</v>
      </c>
      <c r="H675" s="326">
        <f t="shared" si="34"/>
        <v>41399</v>
      </c>
      <c r="I675" s="327">
        <v>41501</v>
      </c>
      <c r="J675" s="321" t="s">
        <v>11788</v>
      </c>
      <c r="K675" s="328" t="s">
        <v>8639</v>
      </c>
      <c r="L675" s="321" t="s">
        <v>11787</v>
      </c>
      <c r="M675" s="321"/>
      <c r="N675" s="325">
        <v>41409</v>
      </c>
      <c r="O675" s="325">
        <v>41409</v>
      </c>
      <c r="P675" s="328"/>
      <c r="Q675" s="328"/>
      <c r="R675" s="329" t="s">
        <v>10007</v>
      </c>
      <c r="S675" s="328"/>
      <c r="T675" s="328"/>
      <c r="U675" s="328"/>
      <c r="V675" s="329">
        <v>6</v>
      </c>
      <c r="W675" s="329" t="s">
        <v>11587</v>
      </c>
      <c r="X675" s="328"/>
      <c r="Y675" s="329" t="s">
        <v>11237</v>
      </c>
      <c r="Z675" s="329" t="s">
        <v>11283</v>
      </c>
      <c r="AA675" s="322" t="s">
        <v>15145</v>
      </c>
      <c r="AB675" s="329" t="s">
        <v>11272</v>
      </c>
      <c r="AC675" s="329">
        <v>2</v>
      </c>
      <c r="AD675" s="329" t="s">
        <v>11587</v>
      </c>
      <c r="AG675" s="330">
        <v>0.25</v>
      </c>
      <c r="AH675" t="s">
        <v>1419</v>
      </c>
    </row>
    <row r="676" spans="1:34" x14ac:dyDescent="0.25">
      <c r="A676" s="321" t="s">
        <v>11582</v>
      </c>
      <c r="B676" s="322" t="s">
        <v>15141</v>
      </c>
      <c r="C676" s="323" t="str">
        <f t="shared" si="33"/>
        <v>READINGS_TT1_M2013-5_2013-8</v>
      </c>
      <c r="E676" s="324" t="str">
        <f t="shared" si="35"/>
        <v>TT1_Data.zip</v>
      </c>
      <c r="F676" s="324" t="s">
        <v>15126</v>
      </c>
      <c r="G676" s="325">
        <v>41399</v>
      </c>
      <c r="H676" s="326">
        <f t="shared" si="34"/>
        <v>41399</v>
      </c>
      <c r="I676" s="327">
        <v>41501</v>
      </c>
      <c r="J676" s="321" t="s">
        <v>11788</v>
      </c>
      <c r="K676" s="328" t="s">
        <v>8639</v>
      </c>
      <c r="L676" s="321" t="s">
        <v>11787</v>
      </c>
      <c r="M676" s="321"/>
      <c r="N676" s="325">
        <v>41409</v>
      </c>
      <c r="O676" s="325">
        <v>41409</v>
      </c>
      <c r="P676" s="328"/>
      <c r="Q676" s="328"/>
      <c r="R676" s="329" t="s">
        <v>10007</v>
      </c>
      <c r="S676" s="328"/>
      <c r="T676" s="328"/>
      <c r="U676" s="328"/>
      <c r="V676" s="329">
        <v>6.4</v>
      </c>
      <c r="W676" s="329" t="s">
        <v>11587</v>
      </c>
      <c r="X676" s="328"/>
      <c r="Y676" s="329" t="s">
        <v>11237</v>
      </c>
      <c r="Z676" s="329" t="s">
        <v>11283</v>
      </c>
      <c r="AA676" s="322" t="s">
        <v>15145</v>
      </c>
      <c r="AB676" s="329" t="s">
        <v>11272</v>
      </c>
      <c r="AC676" s="329">
        <v>2</v>
      </c>
      <c r="AD676" s="329" t="s">
        <v>11587</v>
      </c>
      <c r="AG676" s="330">
        <v>0.41666666666666669</v>
      </c>
      <c r="AH676" t="s">
        <v>1419</v>
      </c>
    </row>
    <row r="677" spans="1:34" x14ac:dyDescent="0.25">
      <c r="A677" s="321" t="s">
        <v>11582</v>
      </c>
      <c r="B677" s="322" t="s">
        <v>15141</v>
      </c>
      <c r="C677" s="323" t="str">
        <f t="shared" si="33"/>
        <v>READINGS_TT1_M2013-5_2013-8</v>
      </c>
      <c r="E677" s="324" t="str">
        <f t="shared" si="35"/>
        <v>TT1_Data.zip</v>
      </c>
      <c r="F677" s="324" t="s">
        <v>15126</v>
      </c>
      <c r="G677" s="325">
        <v>41399</v>
      </c>
      <c r="H677" s="326">
        <f t="shared" si="34"/>
        <v>41399</v>
      </c>
      <c r="I677" s="327">
        <v>41501</v>
      </c>
      <c r="J677" s="321" t="s">
        <v>11788</v>
      </c>
      <c r="K677" s="328" t="s">
        <v>8639</v>
      </c>
      <c r="L677" s="321" t="s">
        <v>11787</v>
      </c>
      <c r="M677" s="321"/>
      <c r="N677" s="325">
        <v>41409</v>
      </c>
      <c r="O677" s="325">
        <v>41409</v>
      </c>
      <c r="P677" s="328"/>
      <c r="Q677" s="328"/>
      <c r="R677" s="329" t="s">
        <v>10007</v>
      </c>
      <c r="S677" s="328"/>
      <c r="T677" s="328"/>
      <c r="U677" s="328"/>
      <c r="V677" s="329">
        <v>6.2</v>
      </c>
      <c r="W677" s="329" t="s">
        <v>11587</v>
      </c>
      <c r="X677" s="328"/>
      <c r="Y677" s="329" t="s">
        <v>11237</v>
      </c>
      <c r="Z677" s="329" t="s">
        <v>11283</v>
      </c>
      <c r="AA677" s="322" t="s">
        <v>15145</v>
      </c>
      <c r="AB677" s="329" t="s">
        <v>11272</v>
      </c>
      <c r="AC677" s="329">
        <v>2</v>
      </c>
      <c r="AD677" s="329" t="s">
        <v>11587</v>
      </c>
      <c r="AG677" s="330">
        <v>0.58333333333333337</v>
      </c>
      <c r="AH677" t="s">
        <v>1419</v>
      </c>
    </row>
    <row r="678" spans="1:34" x14ac:dyDescent="0.25">
      <c r="A678" s="321" t="s">
        <v>11582</v>
      </c>
      <c r="B678" s="322" t="s">
        <v>15141</v>
      </c>
      <c r="C678" s="323" t="str">
        <f t="shared" si="33"/>
        <v>READINGS_TT1_M2013-5_2013-8</v>
      </c>
      <c r="E678" s="324" t="str">
        <f t="shared" si="35"/>
        <v>TT1_Data.zip</v>
      </c>
      <c r="F678" s="324" t="s">
        <v>15126</v>
      </c>
      <c r="G678" s="325">
        <v>41399</v>
      </c>
      <c r="H678" s="326">
        <f t="shared" si="34"/>
        <v>41399</v>
      </c>
      <c r="I678" s="327">
        <v>41501</v>
      </c>
      <c r="J678" s="321" t="s">
        <v>11788</v>
      </c>
      <c r="K678" s="328" t="s">
        <v>8639</v>
      </c>
      <c r="L678" s="321" t="s">
        <v>11787</v>
      </c>
      <c r="M678" s="321"/>
      <c r="N678" s="325">
        <v>41409</v>
      </c>
      <c r="O678" s="325">
        <v>41409</v>
      </c>
      <c r="P678" s="328"/>
      <c r="Q678" s="328"/>
      <c r="R678" s="329" t="s">
        <v>10007</v>
      </c>
      <c r="S678" s="328"/>
      <c r="T678" s="328"/>
      <c r="U678" s="328"/>
      <c r="V678" s="329">
        <v>6</v>
      </c>
      <c r="W678" s="329" t="s">
        <v>11587</v>
      </c>
      <c r="X678" s="328"/>
      <c r="Y678" s="329" t="s">
        <v>11237</v>
      </c>
      <c r="Z678" s="329" t="s">
        <v>11283</v>
      </c>
      <c r="AA678" s="322" t="s">
        <v>15145</v>
      </c>
      <c r="AB678" s="329" t="s">
        <v>11272</v>
      </c>
      <c r="AC678" s="329">
        <v>2</v>
      </c>
      <c r="AD678" s="329" t="s">
        <v>11587</v>
      </c>
      <c r="AG678" s="330">
        <v>0.75</v>
      </c>
      <c r="AH678" t="s">
        <v>1419</v>
      </c>
    </row>
    <row r="679" spans="1:34" x14ac:dyDescent="0.25">
      <c r="A679" s="321" t="s">
        <v>11582</v>
      </c>
      <c r="B679" s="322" t="s">
        <v>15141</v>
      </c>
      <c r="C679" s="323" t="str">
        <f t="shared" si="33"/>
        <v>READINGS_TT1_M2013-5_2013-8</v>
      </c>
      <c r="E679" s="324" t="str">
        <f t="shared" si="35"/>
        <v>TT1_Data.zip</v>
      </c>
      <c r="F679" s="324" t="s">
        <v>15126</v>
      </c>
      <c r="G679" s="325">
        <v>41399</v>
      </c>
      <c r="H679" s="326">
        <f t="shared" si="34"/>
        <v>41399</v>
      </c>
      <c r="I679" s="327">
        <v>41501</v>
      </c>
      <c r="J679" s="321" t="s">
        <v>11788</v>
      </c>
      <c r="K679" s="328" t="s">
        <v>8639</v>
      </c>
      <c r="L679" s="321" t="s">
        <v>11787</v>
      </c>
      <c r="M679" s="321"/>
      <c r="N679" s="325">
        <v>41409</v>
      </c>
      <c r="O679" s="325">
        <v>41409</v>
      </c>
      <c r="P679" s="328"/>
      <c r="Q679" s="328"/>
      <c r="R679" s="329" t="s">
        <v>10007</v>
      </c>
      <c r="S679" s="328"/>
      <c r="T679" s="328"/>
      <c r="U679" s="328"/>
      <c r="V679" s="329">
        <v>5.9</v>
      </c>
      <c r="W679" s="329" t="s">
        <v>11587</v>
      </c>
      <c r="X679" s="328"/>
      <c r="Y679" s="329" t="s">
        <v>11237</v>
      </c>
      <c r="Z679" s="329" t="s">
        <v>11283</v>
      </c>
      <c r="AA679" s="322" t="s">
        <v>15145</v>
      </c>
      <c r="AB679" s="329" t="s">
        <v>11272</v>
      </c>
      <c r="AC679" s="329">
        <v>2</v>
      </c>
      <c r="AD679" s="329" t="s">
        <v>11587</v>
      </c>
      <c r="AG679" s="330">
        <v>0.91666666666666663</v>
      </c>
      <c r="AH679" t="s">
        <v>1419</v>
      </c>
    </row>
    <row r="680" spans="1:34" x14ac:dyDescent="0.25">
      <c r="A680" s="321" t="s">
        <v>11582</v>
      </c>
      <c r="B680" s="322" t="s">
        <v>15141</v>
      </c>
      <c r="C680" s="323" t="str">
        <f t="shared" si="33"/>
        <v>READINGS_TT1_M2013-5_2013-8</v>
      </c>
      <c r="E680" s="324" t="str">
        <f t="shared" si="35"/>
        <v>TT1_Data.zip</v>
      </c>
      <c r="F680" s="324" t="s">
        <v>15126</v>
      </c>
      <c r="G680" s="325">
        <v>41399</v>
      </c>
      <c r="H680" s="326">
        <f t="shared" si="34"/>
        <v>41399</v>
      </c>
      <c r="I680" s="327">
        <v>41501</v>
      </c>
      <c r="J680" s="321" t="s">
        <v>11788</v>
      </c>
      <c r="K680" s="328" t="s">
        <v>8639</v>
      </c>
      <c r="L680" s="321" t="s">
        <v>11787</v>
      </c>
      <c r="M680" s="321"/>
      <c r="N680" s="325">
        <v>41410</v>
      </c>
      <c r="O680" s="325">
        <v>41410</v>
      </c>
      <c r="P680" s="328"/>
      <c r="Q680" s="328"/>
      <c r="R680" s="329" t="s">
        <v>10007</v>
      </c>
      <c r="S680" s="328"/>
      <c r="T680" s="328"/>
      <c r="U680" s="328"/>
      <c r="V680" s="329">
        <v>5.9</v>
      </c>
      <c r="W680" s="329" t="s">
        <v>11587</v>
      </c>
      <c r="X680" s="328"/>
      <c r="Y680" s="329" t="s">
        <v>11237</v>
      </c>
      <c r="Z680" s="329" t="s">
        <v>11283</v>
      </c>
      <c r="AA680" s="322" t="s">
        <v>15145</v>
      </c>
      <c r="AB680" s="329" t="s">
        <v>11272</v>
      </c>
      <c r="AC680" s="329">
        <v>2</v>
      </c>
      <c r="AD680" s="329" t="s">
        <v>11587</v>
      </c>
      <c r="AG680" s="330">
        <v>8.3333333333333329E-2</v>
      </c>
      <c r="AH680" t="s">
        <v>1419</v>
      </c>
    </row>
    <row r="681" spans="1:34" x14ac:dyDescent="0.25">
      <c r="A681" s="321" t="s">
        <v>11582</v>
      </c>
      <c r="B681" s="322" t="s">
        <v>15141</v>
      </c>
      <c r="C681" s="323" t="str">
        <f t="shared" si="33"/>
        <v>READINGS_TT1_M2013-5_2013-8</v>
      </c>
      <c r="E681" s="324" t="str">
        <f t="shared" si="35"/>
        <v>TT1_Data.zip</v>
      </c>
      <c r="F681" s="324" t="s">
        <v>15126</v>
      </c>
      <c r="G681" s="325">
        <v>41399</v>
      </c>
      <c r="H681" s="326">
        <f t="shared" si="34"/>
        <v>41399</v>
      </c>
      <c r="I681" s="327">
        <v>41501</v>
      </c>
      <c r="J681" s="321" t="s">
        <v>11788</v>
      </c>
      <c r="K681" s="328" t="s">
        <v>8639</v>
      </c>
      <c r="L681" s="321" t="s">
        <v>11787</v>
      </c>
      <c r="M681" s="321"/>
      <c r="N681" s="325">
        <v>41410</v>
      </c>
      <c r="O681" s="325">
        <v>41410</v>
      </c>
      <c r="P681" s="328"/>
      <c r="Q681" s="328"/>
      <c r="R681" s="329" t="s">
        <v>10007</v>
      </c>
      <c r="S681" s="328"/>
      <c r="T681" s="328"/>
      <c r="U681" s="328"/>
      <c r="V681" s="329">
        <v>5.9</v>
      </c>
      <c r="W681" s="329" t="s">
        <v>11587</v>
      </c>
      <c r="X681" s="328"/>
      <c r="Y681" s="329" t="s">
        <v>11237</v>
      </c>
      <c r="Z681" s="329" t="s">
        <v>11283</v>
      </c>
      <c r="AA681" s="322" t="s">
        <v>15145</v>
      </c>
      <c r="AB681" s="329" t="s">
        <v>11272</v>
      </c>
      <c r="AC681" s="329">
        <v>2</v>
      </c>
      <c r="AD681" s="329" t="s">
        <v>11587</v>
      </c>
      <c r="AG681" s="330">
        <v>0.25</v>
      </c>
      <c r="AH681" t="s">
        <v>1419</v>
      </c>
    </row>
    <row r="682" spans="1:34" x14ac:dyDescent="0.25">
      <c r="A682" s="321" t="s">
        <v>11582</v>
      </c>
      <c r="B682" s="322" t="s">
        <v>15141</v>
      </c>
      <c r="C682" s="323" t="str">
        <f t="shared" si="33"/>
        <v>READINGS_TT1_M2013-5_2013-8</v>
      </c>
      <c r="E682" s="324" t="str">
        <f t="shared" si="35"/>
        <v>TT1_Data.zip</v>
      </c>
      <c r="F682" s="324" t="s">
        <v>15126</v>
      </c>
      <c r="G682" s="325">
        <v>41399</v>
      </c>
      <c r="H682" s="326">
        <f t="shared" si="34"/>
        <v>41399</v>
      </c>
      <c r="I682" s="327">
        <v>41501</v>
      </c>
      <c r="J682" s="321" t="s">
        <v>11788</v>
      </c>
      <c r="K682" s="328" t="s">
        <v>8639</v>
      </c>
      <c r="L682" s="321" t="s">
        <v>11787</v>
      </c>
      <c r="M682" s="321"/>
      <c r="N682" s="325">
        <v>41410</v>
      </c>
      <c r="O682" s="325">
        <v>41410</v>
      </c>
      <c r="P682" s="328"/>
      <c r="Q682" s="328"/>
      <c r="R682" s="329" t="s">
        <v>10007</v>
      </c>
      <c r="S682" s="328"/>
      <c r="T682" s="328"/>
      <c r="U682" s="328"/>
      <c r="V682" s="329">
        <v>6</v>
      </c>
      <c r="W682" s="329" t="s">
        <v>11587</v>
      </c>
      <c r="X682" s="328"/>
      <c r="Y682" s="329" t="s">
        <v>11237</v>
      </c>
      <c r="Z682" s="329" t="s">
        <v>11283</v>
      </c>
      <c r="AA682" s="322" t="s">
        <v>15145</v>
      </c>
      <c r="AB682" s="329" t="s">
        <v>11272</v>
      </c>
      <c r="AC682" s="329">
        <v>2</v>
      </c>
      <c r="AD682" s="329" t="s">
        <v>11587</v>
      </c>
      <c r="AG682" s="330">
        <v>0.41666666666666669</v>
      </c>
      <c r="AH682" t="s">
        <v>1419</v>
      </c>
    </row>
    <row r="683" spans="1:34" x14ac:dyDescent="0.25">
      <c r="A683" s="321" t="s">
        <v>11582</v>
      </c>
      <c r="B683" s="322" t="s">
        <v>15141</v>
      </c>
      <c r="C683" s="323" t="str">
        <f t="shared" si="33"/>
        <v>READINGS_TT1_M2013-5_2013-8</v>
      </c>
      <c r="E683" s="324" t="str">
        <f t="shared" si="35"/>
        <v>TT1_Data.zip</v>
      </c>
      <c r="F683" s="324" t="s">
        <v>15126</v>
      </c>
      <c r="G683" s="325">
        <v>41399</v>
      </c>
      <c r="H683" s="326">
        <f t="shared" si="34"/>
        <v>41399</v>
      </c>
      <c r="I683" s="327">
        <v>41501</v>
      </c>
      <c r="J683" s="321" t="s">
        <v>11788</v>
      </c>
      <c r="K683" s="328" t="s">
        <v>8639</v>
      </c>
      <c r="L683" s="321" t="s">
        <v>11787</v>
      </c>
      <c r="M683" s="321"/>
      <c r="N683" s="325">
        <v>41410</v>
      </c>
      <c r="O683" s="325">
        <v>41410</v>
      </c>
      <c r="P683" s="328"/>
      <c r="Q683" s="328"/>
      <c r="R683" s="329" t="s">
        <v>10007</v>
      </c>
      <c r="S683" s="328"/>
      <c r="T683" s="328"/>
      <c r="U683" s="328"/>
      <c r="V683" s="329">
        <v>5.9</v>
      </c>
      <c r="W683" s="329" t="s">
        <v>11587</v>
      </c>
      <c r="X683" s="328"/>
      <c r="Y683" s="329" t="s">
        <v>11237</v>
      </c>
      <c r="Z683" s="329" t="s">
        <v>11283</v>
      </c>
      <c r="AA683" s="322" t="s">
        <v>15145</v>
      </c>
      <c r="AB683" s="329" t="s">
        <v>11272</v>
      </c>
      <c r="AC683" s="329">
        <v>2</v>
      </c>
      <c r="AD683" s="329" t="s">
        <v>11587</v>
      </c>
      <c r="AG683" s="330">
        <v>0.58333333333333337</v>
      </c>
      <c r="AH683" t="s">
        <v>1419</v>
      </c>
    </row>
    <row r="684" spans="1:34" x14ac:dyDescent="0.25">
      <c r="A684" s="321" t="s">
        <v>11582</v>
      </c>
      <c r="B684" s="322" t="s">
        <v>15141</v>
      </c>
      <c r="C684" s="323" t="str">
        <f t="shared" si="33"/>
        <v>READINGS_TT1_M2013-5_2013-8</v>
      </c>
      <c r="E684" s="324" t="str">
        <f t="shared" si="35"/>
        <v>TT1_Data.zip</v>
      </c>
      <c r="F684" s="324" t="s">
        <v>15126</v>
      </c>
      <c r="G684" s="325">
        <v>41399</v>
      </c>
      <c r="H684" s="326">
        <f t="shared" si="34"/>
        <v>41399</v>
      </c>
      <c r="I684" s="327">
        <v>41501</v>
      </c>
      <c r="J684" s="321" t="s">
        <v>11788</v>
      </c>
      <c r="K684" s="328" t="s">
        <v>8639</v>
      </c>
      <c r="L684" s="321" t="s">
        <v>11787</v>
      </c>
      <c r="M684" s="321"/>
      <c r="N684" s="325">
        <v>41410</v>
      </c>
      <c r="O684" s="325">
        <v>41410</v>
      </c>
      <c r="P684" s="328"/>
      <c r="Q684" s="328"/>
      <c r="R684" s="329" t="s">
        <v>10007</v>
      </c>
      <c r="S684" s="328"/>
      <c r="T684" s="328"/>
      <c r="U684" s="328"/>
      <c r="V684" s="329">
        <v>5.9</v>
      </c>
      <c r="W684" s="329" t="s">
        <v>11587</v>
      </c>
      <c r="X684" s="328"/>
      <c r="Y684" s="329" t="s">
        <v>11237</v>
      </c>
      <c r="Z684" s="329" t="s">
        <v>11283</v>
      </c>
      <c r="AA684" s="322" t="s">
        <v>15145</v>
      </c>
      <c r="AB684" s="329" t="s">
        <v>11272</v>
      </c>
      <c r="AC684" s="329">
        <v>2</v>
      </c>
      <c r="AD684" s="329" t="s">
        <v>11587</v>
      </c>
      <c r="AG684" s="330">
        <v>0.75</v>
      </c>
      <c r="AH684" t="s">
        <v>1419</v>
      </c>
    </row>
    <row r="685" spans="1:34" x14ac:dyDescent="0.25">
      <c r="A685" s="321" t="s">
        <v>11582</v>
      </c>
      <c r="B685" s="322" t="s">
        <v>15141</v>
      </c>
      <c r="C685" s="323" t="str">
        <f t="shared" si="33"/>
        <v>READINGS_TT1_M2013-5_2013-8</v>
      </c>
      <c r="E685" s="324" t="str">
        <f t="shared" si="35"/>
        <v>TT1_Data.zip</v>
      </c>
      <c r="F685" s="324" t="s">
        <v>15126</v>
      </c>
      <c r="G685" s="325">
        <v>41399</v>
      </c>
      <c r="H685" s="326">
        <f t="shared" si="34"/>
        <v>41399</v>
      </c>
      <c r="I685" s="327">
        <v>41501</v>
      </c>
      <c r="J685" s="321" t="s">
        <v>11788</v>
      </c>
      <c r="K685" s="328" t="s">
        <v>8639</v>
      </c>
      <c r="L685" s="321" t="s">
        <v>11787</v>
      </c>
      <c r="M685" s="321"/>
      <c r="N685" s="325">
        <v>41410</v>
      </c>
      <c r="O685" s="325">
        <v>41410</v>
      </c>
      <c r="P685" s="328"/>
      <c r="Q685" s="328"/>
      <c r="R685" s="329" t="s">
        <v>10007</v>
      </c>
      <c r="S685" s="328"/>
      <c r="T685" s="328"/>
      <c r="U685" s="328"/>
      <c r="V685" s="329">
        <v>5.6</v>
      </c>
      <c r="W685" s="329" t="s">
        <v>11587</v>
      </c>
      <c r="X685" s="328"/>
      <c r="Y685" s="329" t="s">
        <v>11237</v>
      </c>
      <c r="Z685" s="329" t="s">
        <v>11283</v>
      </c>
      <c r="AA685" s="322" t="s">
        <v>15145</v>
      </c>
      <c r="AB685" s="329" t="s">
        <v>11272</v>
      </c>
      <c r="AC685" s="329">
        <v>2</v>
      </c>
      <c r="AD685" s="329" t="s">
        <v>11587</v>
      </c>
      <c r="AG685" s="330">
        <v>0.91666666666666663</v>
      </c>
      <c r="AH685" t="s">
        <v>1419</v>
      </c>
    </row>
    <row r="686" spans="1:34" x14ac:dyDescent="0.25">
      <c r="A686" s="321" t="s">
        <v>11582</v>
      </c>
      <c r="B686" s="322" t="s">
        <v>15141</v>
      </c>
      <c r="C686" s="323" t="str">
        <f t="shared" si="33"/>
        <v>READINGS_TT1_M2013-5_2013-8</v>
      </c>
      <c r="E686" s="324" t="str">
        <f t="shared" si="35"/>
        <v>TT1_Data.zip</v>
      </c>
      <c r="F686" s="324" t="s">
        <v>15126</v>
      </c>
      <c r="G686" s="325">
        <v>41399</v>
      </c>
      <c r="H686" s="326">
        <f t="shared" si="34"/>
        <v>41399</v>
      </c>
      <c r="I686" s="327">
        <v>41501</v>
      </c>
      <c r="J686" s="321" t="s">
        <v>11788</v>
      </c>
      <c r="K686" s="328" t="s">
        <v>8639</v>
      </c>
      <c r="L686" s="321" t="s">
        <v>11787</v>
      </c>
      <c r="M686" s="321"/>
      <c r="N686" s="325">
        <v>41411</v>
      </c>
      <c r="O686" s="325">
        <v>41411</v>
      </c>
      <c r="P686" s="328"/>
      <c r="Q686" s="328"/>
      <c r="R686" s="329" t="s">
        <v>10007</v>
      </c>
      <c r="S686" s="328"/>
      <c r="T686" s="328"/>
      <c r="U686" s="328"/>
      <c r="V686" s="329">
        <v>5.7</v>
      </c>
      <c r="W686" s="329" t="s">
        <v>11587</v>
      </c>
      <c r="X686" s="328"/>
      <c r="Y686" s="329" t="s">
        <v>11237</v>
      </c>
      <c r="Z686" s="329" t="s">
        <v>11283</v>
      </c>
      <c r="AA686" s="322" t="s">
        <v>15145</v>
      </c>
      <c r="AB686" s="329" t="s">
        <v>11272</v>
      </c>
      <c r="AC686" s="329">
        <v>2</v>
      </c>
      <c r="AD686" s="329" t="s">
        <v>11587</v>
      </c>
      <c r="AG686" s="330">
        <v>8.3333333333333329E-2</v>
      </c>
      <c r="AH686" t="s">
        <v>1419</v>
      </c>
    </row>
    <row r="687" spans="1:34" x14ac:dyDescent="0.25">
      <c r="A687" s="321" t="s">
        <v>11582</v>
      </c>
      <c r="B687" s="322" t="s">
        <v>15141</v>
      </c>
      <c r="C687" s="323" t="str">
        <f t="shared" si="33"/>
        <v>READINGS_TT1_M2013-5_2013-8</v>
      </c>
      <c r="E687" s="324" t="str">
        <f t="shared" si="35"/>
        <v>TT1_Data.zip</v>
      </c>
      <c r="F687" s="324" t="s">
        <v>15126</v>
      </c>
      <c r="G687" s="325">
        <v>41399</v>
      </c>
      <c r="H687" s="326">
        <f t="shared" si="34"/>
        <v>41399</v>
      </c>
      <c r="I687" s="327">
        <v>41501</v>
      </c>
      <c r="J687" s="321" t="s">
        <v>11788</v>
      </c>
      <c r="K687" s="328" t="s">
        <v>8639</v>
      </c>
      <c r="L687" s="321" t="s">
        <v>11787</v>
      </c>
      <c r="M687" s="321"/>
      <c r="N687" s="325">
        <v>41411</v>
      </c>
      <c r="O687" s="325">
        <v>41411</v>
      </c>
      <c r="P687" s="328"/>
      <c r="Q687" s="328"/>
      <c r="R687" s="329" t="s">
        <v>10007</v>
      </c>
      <c r="S687" s="328"/>
      <c r="T687" s="328"/>
      <c r="U687" s="328"/>
      <c r="V687" s="329">
        <v>5.7</v>
      </c>
      <c r="W687" s="329" t="s">
        <v>11587</v>
      </c>
      <c r="X687" s="328"/>
      <c r="Y687" s="329" t="s">
        <v>11237</v>
      </c>
      <c r="Z687" s="329" t="s">
        <v>11283</v>
      </c>
      <c r="AA687" s="322" t="s">
        <v>15145</v>
      </c>
      <c r="AB687" s="329" t="s">
        <v>11272</v>
      </c>
      <c r="AC687" s="329">
        <v>2</v>
      </c>
      <c r="AD687" s="329" t="s">
        <v>11587</v>
      </c>
      <c r="AG687" s="330">
        <v>0.25</v>
      </c>
      <c r="AH687" t="s">
        <v>1419</v>
      </c>
    </row>
    <row r="688" spans="1:34" x14ac:dyDescent="0.25">
      <c r="A688" s="321" t="s">
        <v>11582</v>
      </c>
      <c r="B688" s="322" t="s">
        <v>15141</v>
      </c>
      <c r="C688" s="323" t="str">
        <f t="shared" si="33"/>
        <v>READINGS_TT1_M2013-5_2013-8</v>
      </c>
      <c r="E688" s="324" t="str">
        <f t="shared" si="35"/>
        <v>TT1_Data.zip</v>
      </c>
      <c r="F688" s="324" t="s">
        <v>15126</v>
      </c>
      <c r="G688" s="325">
        <v>41399</v>
      </c>
      <c r="H688" s="326">
        <f t="shared" si="34"/>
        <v>41399</v>
      </c>
      <c r="I688" s="327">
        <v>41501</v>
      </c>
      <c r="J688" s="321" t="s">
        <v>11788</v>
      </c>
      <c r="K688" s="328" t="s">
        <v>8639</v>
      </c>
      <c r="L688" s="321" t="s">
        <v>11787</v>
      </c>
      <c r="M688" s="321"/>
      <c r="N688" s="325">
        <v>41411</v>
      </c>
      <c r="O688" s="325">
        <v>41411</v>
      </c>
      <c r="P688" s="328"/>
      <c r="Q688" s="328"/>
      <c r="R688" s="329" t="s">
        <v>10007</v>
      </c>
      <c r="S688" s="328"/>
      <c r="T688" s="328"/>
      <c r="U688" s="328"/>
      <c r="V688" s="329">
        <v>5.9</v>
      </c>
      <c r="W688" s="329" t="s">
        <v>11587</v>
      </c>
      <c r="X688" s="328"/>
      <c r="Y688" s="329" t="s">
        <v>11237</v>
      </c>
      <c r="Z688" s="329" t="s">
        <v>11283</v>
      </c>
      <c r="AA688" s="322" t="s">
        <v>15145</v>
      </c>
      <c r="AB688" s="329" t="s">
        <v>11272</v>
      </c>
      <c r="AC688" s="329">
        <v>2</v>
      </c>
      <c r="AD688" s="329" t="s">
        <v>11587</v>
      </c>
      <c r="AG688" s="330">
        <v>0.41666666666666669</v>
      </c>
      <c r="AH688" t="s">
        <v>1419</v>
      </c>
    </row>
    <row r="689" spans="1:34" x14ac:dyDescent="0.25">
      <c r="A689" s="321" t="s">
        <v>11582</v>
      </c>
      <c r="B689" s="322" t="s">
        <v>15141</v>
      </c>
      <c r="C689" s="323" t="str">
        <f t="shared" si="33"/>
        <v>READINGS_TT1_M2013-5_2013-8</v>
      </c>
      <c r="E689" s="324" t="str">
        <f t="shared" si="35"/>
        <v>TT1_Data.zip</v>
      </c>
      <c r="F689" s="324" t="s">
        <v>15126</v>
      </c>
      <c r="G689" s="325">
        <v>41399</v>
      </c>
      <c r="H689" s="326">
        <f t="shared" si="34"/>
        <v>41399</v>
      </c>
      <c r="I689" s="327">
        <v>41501</v>
      </c>
      <c r="J689" s="321" t="s">
        <v>11788</v>
      </c>
      <c r="K689" s="328" t="s">
        <v>8639</v>
      </c>
      <c r="L689" s="321" t="s">
        <v>11787</v>
      </c>
      <c r="M689" s="321"/>
      <c r="N689" s="325">
        <v>41411</v>
      </c>
      <c r="O689" s="325">
        <v>41411</v>
      </c>
      <c r="P689" s="328"/>
      <c r="Q689" s="328"/>
      <c r="R689" s="329" t="s">
        <v>10007</v>
      </c>
      <c r="S689" s="328"/>
      <c r="T689" s="328"/>
      <c r="U689" s="328"/>
      <c r="V689" s="329">
        <v>5.4</v>
      </c>
      <c r="W689" s="329" t="s">
        <v>11587</v>
      </c>
      <c r="X689" s="328"/>
      <c r="Y689" s="329" t="s">
        <v>11237</v>
      </c>
      <c r="Z689" s="329" t="s">
        <v>11283</v>
      </c>
      <c r="AA689" s="322" t="s">
        <v>15145</v>
      </c>
      <c r="AB689" s="329" t="s">
        <v>11272</v>
      </c>
      <c r="AC689" s="329">
        <v>2</v>
      </c>
      <c r="AD689" s="329" t="s">
        <v>11587</v>
      </c>
      <c r="AG689" s="330">
        <v>0.58333333333333337</v>
      </c>
      <c r="AH689" t="s">
        <v>1419</v>
      </c>
    </row>
    <row r="690" spans="1:34" x14ac:dyDescent="0.25">
      <c r="A690" s="321" t="s">
        <v>11582</v>
      </c>
      <c r="B690" s="322" t="s">
        <v>15141</v>
      </c>
      <c r="C690" s="323" t="str">
        <f t="shared" si="33"/>
        <v>READINGS_TT1_M2013-5_2013-8</v>
      </c>
      <c r="E690" s="324" t="str">
        <f t="shared" si="35"/>
        <v>TT1_Data.zip</v>
      </c>
      <c r="F690" s="324" t="s">
        <v>15126</v>
      </c>
      <c r="G690" s="325">
        <v>41399</v>
      </c>
      <c r="H690" s="326">
        <f t="shared" si="34"/>
        <v>41399</v>
      </c>
      <c r="I690" s="327">
        <v>41501</v>
      </c>
      <c r="J690" s="321" t="s">
        <v>11788</v>
      </c>
      <c r="K690" s="328" t="s">
        <v>8639</v>
      </c>
      <c r="L690" s="321" t="s">
        <v>11787</v>
      </c>
      <c r="M690" s="321"/>
      <c r="N690" s="325">
        <v>41411</v>
      </c>
      <c r="O690" s="325">
        <v>41411</v>
      </c>
      <c r="P690" s="328"/>
      <c r="Q690" s="328"/>
      <c r="R690" s="329" t="s">
        <v>10007</v>
      </c>
      <c r="S690" s="328"/>
      <c r="T690" s="328"/>
      <c r="U690" s="328"/>
      <c r="V690" s="329">
        <v>5.4</v>
      </c>
      <c r="W690" s="329" t="s">
        <v>11587</v>
      </c>
      <c r="X690" s="328"/>
      <c r="Y690" s="329" t="s">
        <v>11237</v>
      </c>
      <c r="Z690" s="329" t="s">
        <v>11283</v>
      </c>
      <c r="AA690" s="322" t="s">
        <v>15145</v>
      </c>
      <c r="AB690" s="329" t="s">
        <v>11272</v>
      </c>
      <c r="AC690" s="329">
        <v>2</v>
      </c>
      <c r="AD690" s="329" t="s">
        <v>11587</v>
      </c>
      <c r="AG690" s="330">
        <v>0.75</v>
      </c>
      <c r="AH690" t="s">
        <v>1419</v>
      </c>
    </row>
    <row r="691" spans="1:34" x14ac:dyDescent="0.25">
      <c r="A691" s="321" t="s">
        <v>11582</v>
      </c>
      <c r="B691" s="322" t="s">
        <v>15141</v>
      </c>
      <c r="C691" s="323" t="str">
        <f t="shared" si="33"/>
        <v>READINGS_TT1_M2013-5_2013-8</v>
      </c>
      <c r="E691" s="324" t="str">
        <f t="shared" si="35"/>
        <v>TT1_Data.zip</v>
      </c>
      <c r="F691" s="324" t="s">
        <v>15126</v>
      </c>
      <c r="G691" s="325">
        <v>41399</v>
      </c>
      <c r="H691" s="326">
        <f t="shared" si="34"/>
        <v>41399</v>
      </c>
      <c r="I691" s="327">
        <v>41501</v>
      </c>
      <c r="J691" s="321" t="s">
        <v>11788</v>
      </c>
      <c r="K691" s="328" t="s">
        <v>8639</v>
      </c>
      <c r="L691" s="321" t="s">
        <v>11787</v>
      </c>
      <c r="M691" s="321"/>
      <c r="N691" s="325">
        <v>41411</v>
      </c>
      <c r="O691" s="325">
        <v>41411</v>
      </c>
      <c r="P691" s="328"/>
      <c r="Q691" s="328"/>
      <c r="R691" s="329" t="s">
        <v>10007</v>
      </c>
      <c r="S691" s="328"/>
      <c r="T691" s="328"/>
      <c r="U691" s="328"/>
      <c r="V691" s="329">
        <v>5.4</v>
      </c>
      <c r="W691" s="329" t="s">
        <v>11587</v>
      </c>
      <c r="X691" s="328"/>
      <c r="Y691" s="329" t="s">
        <v>11237</v>
      </c>
      <c r="Z691" s="329" t="s">
        <v>11283</v>
      </c>
      <c r="AA691" s="322" t="s">
        <v>15145</v>
      </c>
      <c r="AB691" s="329" t="s">
        <v>11272</v>
      </c>
      <c r="AC691" s="329">
        <v>2</v>
      </c>
      <c r="AD691" s="329" t="s">
        <v>11587</v>
      </c>
      <c r="AG691" s="330">
        <v>0.91666666666666663</v>
      </c>
      <c r="AH691" t="s">
        <v>1419</v>
      </c>
    </row>
    <row r="692" spans="1:34" x14ac:dyDescent="0.25">
      <c r="A692" s="321" t="s">
        <v>11582</v>
      </c>
      <c r="B692" s="322" t="s">
        <v>15141</v>
      </c>
      <c r="C692" s="323" t="str">
        <f t="shared" si="33"/>
        <v>READINGS_TT1_M2013-5_2013-8</v>
      </c>
      <c r="E692" s="324" t="str">
        <f t="shared" si="35"/>
        <v>TT1_Data.zip</v>
      </c>
      <c r="F692" s="324" t="s">
        <v>15126</v>
      </c>
      <c r="G692" s="325">
        <v>41399</v>
      </c>
      <c r="H692" s="326">
        <f t="shared" si="34"/>
        <v>41399</v>
      </c>
      <c r="I692" s="327">
        <v>41501</v>
      </c>
      <c r="J692" s="321" t="s">
        <v>11788</v>
      </c>
      <c r="K692" s="328" t="s">
        <v>8639</v>
      </c>
      <c r="L692" s="321" t="s">
        <v>11787</v>
      </c>
      <c r="M692" s="321"/>
      <c r="N692" s="325">
        <v>41412</v>
      </c>
      <c r="O692" s="325">
        <v>41412</v>
      </c>
      <c r="P692" s="328"/>
      <c r="Q692" s="328"/>
      <c r="R692" s="329" t="s">
        <v>10007</v>
      </c>
      <c r="S692" s="328"/>
      <c r="T692" s="328"/>
      <c r="U692" s="328"/>
      <c r="V692" s="329">
        <v>5.4</v>
      </c>
      <c r="W692" s="329" t="s">
        <v>11587</v>
      </c>
      <c r="X692" s="328"/>
      <c r="Y692" s="329" t="s">
        <v>11237</v>
      </c>
      <c r="Z692" s="329" t="s">
        <v>11283</v>
      </c>
      <c r="AA692" s="322" t="s">
        <v>15145</v>
      </c>
      <c r="AB692" s="329" t="s">
        <v>11272</v>
      </c>
      <c r="AC692" s="329">
        <v>2</v>
      </c>
      <c r="AD692" s="329" t="s">
        <v>11587</v>
      </c>
      <c r="AG692" s="330">
        <v>8.3333333333333329E-2</v>
      </c>
      <c r="AH692" t="s">
        <v>1419</v>
      </c>
    </row>
    <row r="693" spans="1:34" x14ac:dyDescent="0.25">
      <c r="A693" s="321" t="s">
        <v>11582</v>
      </c>
      <c r="B693" s="322" t="s">
        <v>15141</v>
      </c>
      <c r="C693" s="323" t="str">
        <f t="shared" si="33"/>
        <v>READINGS_TT1_M2013-5_2013-8</v>
      </c>
      <c r="E693" s="324" t="str">
        <f t="shared" si="35"/>
        <v>TT1_Data.zip</v>
      </c>
      <c r="F693" s="324" t="s">
        <v>15126</v>
      </c>
      <c r="G693" s="325">
        <v>41399</v>
      </c>
      <c r="H693" s="326">
        <f t="shared" si="34"/>
        <v>41399</v>
      </c>
      <c r="I693" s="327">
        <v>41501</v>
      </c>
      <c r="J693" s="321" t="s">
        <v>11788</v>
      </c>
      <c r="K693" s="328" t="s">
        <v>8639</v>
      </c>
      <c r="L693" s="321" t="s">
        <v>11787</v>
      </c>
      <c r="M693" s="321"/>
      <c r="N693" s="325">
        <v>41412</v>
      </c>
      <c r="O693" s="325">
        <v>41412</v>
      </c>
      <c r="P693" s="328"/>
      <c r="Q693" s="328"/>
      <c r="R693" s="329" t="s">
        <v>10007</v>
      </c>
      <c r="S693" s="328"/>
      <c r="T693" s="328"/>
      <c r="U693" s="328"/>
      <c r="V693" s="329">
        <v>5.3</v>
      </c>
      <c r="W693" s="329" t="s">
        <v>11587</v>
      </c>
      <c r="X693" s="328"/>
      <c r="Y693" s="329" t="s">
        <v>11237</v>
      </c>
      <c r="Z693" s="329" t="s">
        <v>11283</v>
      </c>
      <c r="AA693" s="322" t="s">
        <v>15145</v>
      </c>
      <c r="AB693" s="329" t="s">
        <v>11272</v>
      </c>
      <c r="AC693" s="329">
        <v>2</v>
      </c>
      <c r="AD693" s="329" t="s">
        <v>11587</v>
      </c>
      <c r="AG693" s="330">
        <v>0.25</v>
      </c>
      <c r="AH693" t="s">
        <v>1419</v>
      </c>
    </row>
    <row r="694" spans="1:34" x14ac:dyDescent="0.25">
      <c r="A694" s="321" t="s">
        <v>11582</v>
      </c>
      <c r="B694" s="322" t="s">
        <v>15141</v>
      </c>
      <c r="C694" s="323" t="str">
        <f t="shared" si="33"/>
        <v>READINGS_TT1_M2013-5_2013-8</v>
      </c>
      <c r="E694" s="324" t="str">
        <f t="shared" si="35"/>
        <v>TT1_Data.zip</v>
      </c>
      <c r="F694" s="324" t="s">
        <v>15126</v>
      </c>
      <c r="G694" s="325">
        <v>41399</v>
      </c>
      <c r="H694" s="326">
        <f t="shared" si="34"/>
        <v>41399</v>
      </c>
      <c r="I694" s="327">
        <v>41501</v>
      </c>
      <c r="J694" s="321" t="s">
        <v>11788</v>
      </c>
      <c r="K694" s="328" t="s">
        <v>8639</v>
      </c>
      <c r="L694" s="321" t="s">
        <v>11787</v>
      </c>
      <c r="M694" s="321"/>
      <c r="N694" s="325">
        <v>41412</v>
      </c>
      <c r="O694" s="325">
        <v>41412</v>
      </c>
      <c r="P694" s="328"/>
      <c r="Q694" s="328"/>
      <c r="R694" s="329" t="s">
        <v>10007</v>
      </c>
      <c r="S694" s="328"/>
      <c r="T694" s="328"/>
      <c r="U694" s="328"/>
      <c r="V694" s="329">
        <v>5.6</v>
      </c>
      <c r="W694" s="329" t="s">
        <v>11587</v>
      </c>
      <c r="X694" s="328"/>
      <c r="Y694" s="329" t="s">
        <v>11237</v>
      </c>
      <c r="Z694" s="329" t="s">
        <v>11283</v>
      </c>
      <c r="AA694" s="322" t="s">
        <v>15145</v>
      </c>
      <c r="AB694" s="329" t="s">
        <v>11272</v>
      </c>
      <c r="AC694" s="329">
        <v>2</v>
      </c>
      <c r="AD694" s="329" t="s">
        <v>11587</v>
      </c>
      <c r="AG694" s="330">
        <v>0.41666666666666669</v>
      </c>
      <c r="AH694" t="s">
        <v>1419</v>
      </c>
    </row>
    <row r="695" spans="1:34" x14ac:dyDescent="0.25">
      <c r="A695" s="321" t="s">
        <v>11582</v>
      </c>
      <c r="B695" s="322" t="s">
        <v>15141</v>
      </c>
      <c r="C695" s="323" t="str">
        <f t="shared" si="33"/>
        <v>READINGS_TT1_M2013-5_2013-8</v>
      </c>
      <c r="E695" s="324" t="str">
        <f t="shared" si="35"/>
        <v>TT1_Data.zip</v>
      </c>
      <c r="F695" s="324" t="s">
        <v>15126</v>
      </c>
      <c r="G695" s="325">
        <v>41399</v>
      </c>
      <c r="H695" s="326">
        <f t="shared" si="34"/>
        <v>41399</v>
      </c>
      <c r="I695" s="327">
        <v>41501</v>
      </c>
      <c r="J695" s="321" t="s">
        <v>11788</v>
      </c>
      <c r="K695" s="328" t="s">
        <v>8639</v>
      </c>
      <c r="L695" s="321" t="s">
        <v>11787</v>
      </c>
      <c r="M695" s="321"/>
      <c r="N695" s="325">
        <v>41412</v>
      </c>
      <c r="O695" s="325">
        <v>41412</v>
      </c>
      <c r="P695" s="328"/>
      <c r="Q695" s="328"/>
      <c r="R695" s="329" t="s">
        <v>10007</v>
      </c>
      <c r="S695" s="328"/>
      <c r="T695" s="328"/>
      <c r="U695" s="328"/>
      <c r="V695" s="329">
        <v>5.6</v>
      </c>
      <c r="W695" s="329" t="s">
        <v>11587</v>
      </c>
      <c r="X695" s="328"/>
      <c r="Y695" s="329" t="s">
        <v>11237</v>
      </c>
      <c r="Z695" s="329" t="s">
        <v>11283</v>
      </c>
      <c r="AA695" s="322" t="s">
        <v>15145</v>
      </c>
      <c r="AB695" s="329" t="s">
        <v>11272</v>
      </c>
      <c r="AC695" s="329">
        <v>2</v>
      </c>
      <c r="AD695" s="329" t="s">
        <v>11587</v>
      </c>
      <c r="AG695" s="330">
        <v>0.58333333333333337</v>
      </c>
      <c r="AH695" t="s">
        <v>1419</v>
      </c>
    </row>
    <row r="696" spans="1:34" x14ac:dyDescent="0.25">
      <c r="A696" s="321" t="s">
        <v>11582</v>
      </c>
      <c r="B696" s="322" t="s">
        <v>15141</v>
      </c>
      <c r="C696" s="323" t="str">
        <f t="shared" si="33"/>
        <v>READINGS_TT1_M2013-5_2013-8</v>
      </c>
      <c r="E696" s="324" t="str">
        <f t="shared" si="35"/>
        <v>TT1_Data.zip</v>
      </c>
      <c r="F696" s="324" t="s">
        <v>15126</v>
      </c>
      <c r="G696" s="325">
        <v>41399</v>
      </c>
      <c r="H696" s="326">
        <f t="shared" si="34"/>
        <v>41399</v>
      </c>
      <c r="I696" s="327">
        <v>41501</v>
      </c>
      <c r="J696" s="321" t="s">
        <v>11788</v>
      </c>
      <c r="K696" s="328" t="s">
        <v>8639</v>
      </c>
      <c r="L696" s="321" t="s">
        <v>11787</v>
      </c>
      <c r="M696" s="321"/>
      <c r="N696" s="325">
        <v>41412</v>
      </c>
      <c r="O696" s="325">
        <v>41412</v>
      </c>
      <c r="P696" s="328"/>
      <c r="Q696" s="328"/>
      <c r="R696" s="329" t="s">
        <v>10007</v>
      </c>
      <c r="S696" s="328"/>
      <c r="T696" s="328"/>
      <c r="U696" s="328"/>
      <c r="V696" s="329">
        <v>5.6</v>
      </c>
      <c r="W696" s="329" t="s">
        <v>11587</v>
      </c>
      <c r="X696" s="328"/>
      <c r="Y696" s="329" t="s">
        <v>11237</v>
      </c>
      <c r="Z696" s="329" t="s">
        <v>11283</v>
      </c>
      <c r="AA696" s="322" t="s">
        <v>15145</v>
      </c>
      <c r="AB696" s="329" t="s">
        <v>11272</v>
      </c>
      <c r="AC696" s="329">
        <v>2</v>
      </c>
      <c r="AD696" s="329" t="s">
        <v>11587</v>
      </c>
      <c r="AG696" s="330">
        <v>0.75</v>
      </c>
      <c r="AH696" t="s">
        <v>1419</v>
      </c>
    </row>
    <row r="697" spans="1:34" x14ac:dyDescent="0.25">
      <c r="A697" s="321" t="s">
        <v>11582</v>
      </c>
      <c r="B697" s="322" t="s">
        <v>15141</v>
      </c>
      <c r="C697" s="323" t="str">
        <f t="shared" ref="C697:C760" si="36">"READINGS_"&amp;B697&amp;"_M"&amp;YEAR(H697)&amp;"-"&amp;MONTH(H697)&amp;"_"&amp;YEAR(I697)&amp;"-"&amp;MONTH(I697)</f>
        <v>READINGS_TT1_M2013-5_2013-8</v>
      </c>
      <c r="E697" s="324" t="str">
        <f t="shared" si="35"/>
        <v>TT1_Data.zip</v>
      </c>
      <c r="F697" s="324" t="s">
        <v>15126</v>
      </c>
      <c r="G697" s="325">
        <v>41399</v>
      </c>
      <c r="H697" s="326">
        <f t="shared" si="34"/>
        <v>41399</v>
      </c>
      <c r="I697" s="327">
        <v>41501</v>
      </c>
      <c r="J697" s="321" t="s">
        <v>11788</v>
      </c>
      <c r="K697" s="328" t="s">
        <v>8639</v>
      </c>
      <c r="L697" s="321" t="s">
        <v>11787</v>
      </c>
      <c r="M697" s="321"/>
      <c r="N697" s="325">
        <v>41412</v>
      </c>
      <c r="O697" s="325">
        <v>41412</v>
      </c>
      <c r="P697" s="328"/>
      <c r="Q697" s="328"/>
      <c r="R697" s="329" t="s">
        <v>10007</v>
      </c>
      <c r="S697" s="328"/>
      <c r="T697" s="328"/>
      <c r="U697" s="328"/>
      <c r="V697" s="329">
        <v>5.9</v>
      </c>
      <c r="W697" s="329" t="s">
        <v>11587</v>
      </c>
      <c r="X697" s="328"/>
      <c r="Y697" s="329" t="s">
        <v>11237</v>
      </c>
      <c r="Z697" s="329" t="s">
        <v>11283</v>
      </c>
      <c r="AA697" s="322" t="s">
        <v>15145</v>
      </c>
      <c r="AB697" s="329" t="s">
        <v>11272</v>
      </c>
      <c r="AC697" s="329">
        <v>2</v>
      </c>
      <c r="AD697" s="329" t="s">
        <v>11587</v>
      </c>
      <c r="AG697" s="330">
        <v>0.91666666666666663</v>
      </c>
      <c r="AH697" t="s">
        <v>1419</v>
      </c>
    </row>
    <row r="698" spans="1:34" x14ac:dyDescent="0.25">
      <c r="A698" s="321" t="s">
        <v>11582</v>
      </c>
      <c r="B698" s="322" t="s">
        <v>15141</v>
      </c>
      <c r="C698" s="323" t="str">
        <f t="shared" si="36"/>
        <v>READINGS_TT1_M2013-5_2013-8</v>
      </c>
      <c r="E698" s="324" t="str">
        <f t="shared" si="35"/>
        <v>TT1_Data.zip</v>
      </c>
      <c r="F698" s="324" t="s">
        <v>15126</v>
      </c>
      <c r="G698" s="325">
        <v>41399</v>
      </c>
      <c r="H698" s="326">
        <f t="shared" si="34"/>
        <v>41399</v>
      </c>
      <c r="I698" s="327">
        <v>41501</v>
      </c>
      <c r="J698" s="321" t="s">
        <v>11788</v>
      </c>
      <c r="K698" s="328" t="s">
        <v>8639</v>
      </c>
      <c r="L698" s="321" t="s">
        <v>11787</v>
      </c>
      <c r="M698" s="321"/>
      <c r="N698" s="325">
        <v>41413</v>
      </c>
      <c r="O698" s="325">
        <v>41413</v>
      </c>
      <c r="P698" s="328"/>
      <c r="Q698" s="328"/>
      <c r="R698" s="329" t="s">
        <v>10007</v>
      </c>
      <c r="S698" s="328"/>
      <c r="T698" s="328"/>
      <c r="U698" s="328"/>
      <c r="V698" s="329">
        <v>6</v>
      </c>
      <c r="W698" s="329" t="s">
        <v>11587</v>
      </c>
      <c r="X698" s="328"/>
      <c r="Y698" s="329" t="s">
        <v>11237</v>
      </c>
      <c r="Z698" s="329" t="s">
        <v>11283</v>
      </c>
      <c r="AA698" s="322" t="s">
        <v>15145</v>
      </c>
      <c r="AB698" s="329" t="s">
        <v>11272</v>
      </c>
      <c r="AC698" s="329">
        <v>2</v>
      </c>
      <c r="AD698" s="329" t="s">
        <v>11587</v>
      </c>
      <c r="AG698" s="330">
        <v>8.3333333333333329E-2</v>
      </c>
      <c r="AH698" t="s">
        <v>1419</v>
      </c>
    </row>
    <row r="699" spans="1:34" x14ac:dyDescent="0.25">
      <c r="A699" s="321" t="s">
        <v>11582</v>
      </c>
      <c r="B699" s="322" t="s">
        <v>15141</v>
      </c>
      <c r="C699" s="323" t="str">
        <f t="shared" si="36"/>
        <v>READINGS_TT1_M2013-5_2013-8</v>
      </c>
      <c r="E699" s="324" t="str">
        <f t="shared" si="35"/>
        <v>TT1_Data.zip</v>
      </c>
      <c r="F699" s="324" t="s">
        <v>15126</v>
      </c>
      <c r="G699" s="325">
        <v>41399</v>
      </c>
      <c r="H699" s="326">
        <f t="shared" si="34"/>
        <v>41399</v>
      </c>
      <c r="I699" s="327">
        <v>41501</v>
      </c>
      <c r="J699" s="321" t="s">
        <v>11788</v>
      </c>
      <c r="K699" s="328" t="s">
        <v>8639</v>
      </c>
      <c r="L699" s="321" t="s">
        <v>11787</v>
      </c>
      <c r="M699" s="321"/>
      <c r="N699" s="325">
        <v>41413</v>
      </c>
      <c r="O699" s="325">
        <v>41413</v>
      </c>
      <c r="P699" s="328"/>
      <c r="Q699" s="328"/>
      <c r="R699" s="329" t="s">
        <v>10007</v>
      </c>
      <c r="S699" s="328"/>
      <c r="T699" s="328"/>
      <c r="U699" s="328"/>
      <c r="V699" s="329">
        <v>5.9</v>
      </c>
      <c r="W699" s="329" t="s">
        <v>11587</v>
      </c>
      <c r="X699" s="328"/>
      <c r="Y699" s="329" t="s">
        <v>11237</v>
      </c>
      <c r="Z699" s="329" t="s">
        <v>11283</v>
      </c>
      <c r="AA699" s="322" t="s">
        <v>15145</v>
      </c>
      <c r="AB699" s="329" t="s">
        <v>11272</v>
      </c>
      <c r="AC699" s="329">
        <v>2</v>
      </c>
      <c r="AD699" s="329" t="s">
        <v>11587</v>
      </c>
      <c r="AG699" s="330">
        <v>0.25</v>
      </c>
      <c r="AH699" t="s">
        <v>1419</v>
      </c>
    </row>
    <row r="700" spans="1:34" x14ac:dyDescent="0.25">
      <c r="A700" s="321" t="s">
        <v>11582</v>
      </c>
      <c r="B700" s="322" t="s">
        <v>15141</v>
      </c>
      <c r="C700" s="323" t="str">
        <f t="shared" si="36"/>
        <v>READINGS_TT1_M2013-5_2013-8</v>
      </c>
      <c r="E700" s="324" t="str">
        <f t="shared" si="35"/>
        <v>TT1_Data.zip</v>
      </c>
      <c r="F700" s="324" t="s">
        <v>15126</v>
      </c>
      <c r="G700" s="325">
        <v>41399</v>
      </c>
      <c r="H700" s="326">
        <f t="shared" si="34"/>
        <v>41399</v>
      </c>
      <c r="I700" s="327">
        <v>41501</v>
      </c>
      <c r="J700" s="321" t="s">
        <v>11788</v>
      </c>
      <c r="K700" s="328" t="s">
        <v>8639</v>
      </c>
      <c r="L700" s="321" t="s">
        <v>11787</v>
      </c>
      <c r="M700" s="321"/>
      <c r="N700" s="325">
        <v>41413</v>
      </c>
      <c r="O700" s="325">
        <v>41413</v>
      </c>
      <c r="P700" s="328"/>
      <c r="Q700" s="328"/>
      <c r="R700" s="329" t="s">
        <v>10007</v>
      </c>
      <c r="S700" s="328"/>
      <c r="T700" s="328"/>
      <c r="U700" s="328"/>
      <c r="V700" s="329">
        <v>5.9</v>
      </c>
      <c r="W700" s="329" t="s">
        <v>11587</v>
      </c>
      <c r="X700" s="328"/>
      <c r="Y700" s="329" t="s">
        <v>11237</v>
      </c>
      <c r="Z700" s="329" t="s">
        <v>11283</v>
      </c>
      <c r="AA700" s="322" t="s">
        <v>15145</v>
      </c>
      <c r="AB700" s="329" t="s">
        <v>11272</v>
      </c>
      <c r="AC700" s="329">
        <v>2</v>
      </c>
      <c r="AD700" s="329" t="s">
        <v>11587</v>
      </c>
      <c r="AG700" s="330">
        <v>0.41666666666666669</v>
      </c>
      <c r="AH700" t="s">
        <v>1419</v>
      </c>
    </row>
    <row r="701" spans="1:34" x14ac:dyDescent="0.25">
      <c r="A701" s="321" t="s">
        <v>11582</v>
      </c>
      <c r="B701" s="322" t="s">
        <v>15141</v>
      </c>
      <c r="C701" s="323" t="str">
        <f t="shared" si="36"/>
        <v>READINGS_TT1_M2013-5_2013-8</v>
      </c>
      <c r="E701" s="324" t="str">
        <f t="shared" si="35"/>
        <v>TT1_Data.zip</v>
      </c>
      <c r="F701" s="324" t="s">
        <v>15126</v>
      </c>
      <c r="G701" s="325">
        <v>41399</v>
      </c>
      <c r="H701" s="326">
        <f t="shared" si="34"/>
        <v>41399</v>
      </c>
      <c r="I701" s="327">
        <v>41501</v>
      </c>
      <c r="J701" s="321" t="s">
        <v>11788</v>
      </c>
      <c r="K701" s="328" t="s">
        <v>8639</v>
      </c>
      <c r="L701" s="321" t="s">
        <v>11787</v>
      </c>
      <c r="M701" s="321"/>
      <c r="N701" s="325">
        <v>41413</v>
      </c>
      <c r="O701" s="325">
        <v>41413</v>
      </c>
      <c r="P701" s="328"/>
      <c r="Q701" s="328"/>
      <c r="R701" s="329" t="s">
        <v>10007</v>
      </c>
      <c r="S701" s="328"/>
      <c r="T701" s="328"/>
      <c r="U701" s="328"/>
      <c r="V701" s="329">
        <v>5.9</v>
      </c>
      <c r="W701" s="329" t="s">
        <v>11587</v>
      </c>
      <c r="X701" s="328"/>
      <c r="Y701" s="329" t="s">
        <v>11237</v>
      </c>
      <c r="Z701" s="329" t="s">
        <v>11283</v>
      </c>
      <c r="AA701" s="322" t="s">
        <v>15145</v>
      </c>
      <c r="AB701" s="329" t="s">
        <v>11272</v>
      </c>
      <c r="AC701" s="329">
        <v>2</v>
      </c>
      <c r="AD701" s="329" t="s">
        <v>11587</v>
      </c>
      <c r="AG701" s="330">
        <v>0.58333333333333337</v>
      </c>
      <c r="AH701" t="s">
        <v>1419</v>
      </c>
    </row>
    <row r="702" spans="1:34" x14ac:dyDescent="0.25">
      <c r="A702" s="321" t="s">
        <v>11582</v>
      </c>
      <c r="B702" s="322" t="s">
        <v>15141</v>
      </c>
      <c r="C702" s="323" t="str">
        <f t="shared" si="36"/>
        <v>READINGS_TT1_M2013-5_2013-8</v>
      </c>
      <c r="E702" s="324" t="str">
        <f t="shared" si="35"/>
        <v>TT1_Data.zip</v>
      </c>
      <c r="F702" s="324" t="s">
        <v>15126</v>
      </c>
      <c r="G702" s="325">
        <v>41399</v>
      </c>
      <c r="H702" s="326">
        <f t="shared" si="34"/>
        <v>41399</v>
      </c>
      <c r="I702" s="327">
        <v>41501</v>
      </c>
      <c r="J702" s="321" t="s">
        <v>11788</v>
      </c>
      <c r="K702" s="328" t="s">
        <v>8639</v>
      </c>
      <c r="L702" s="321" t="s">
        <v>11787</v>
      </c>
      <c r="M702" s="321"/>
      <c r="N702" s="325">
        <v>41413</v>
      </c>
      <c r="O702" s="325">
        <v>41413</v>
      </c>
      <c r="P702" s="328"/>
      <c r="Q702" s="328"/>
      <c r="R702" s="329" t="s">
        <v>10007</v>
      </c>
      <c r="S702" s="328"/>
      <c r="T702" s="328"/>
      <c r="U702" s="328"/>
      <c r="V702" s="329">
        <v>6</v>
      </c>
      <c r="W702" s="329" t="s">
        <v>11587</v>
      </c>
      <c r="X702" s="328"/>
      <c r="Y702" s="329" t="s">
        <v>11237</v>
      </c>
      <c r="Z702" s="329" t="s">
        <v>11283</v>
      </c>
      <c r="AA702" s="322" t="s">
        <v>15145</v>
      </c>
      <c r="AB702" s="329" t="s">
        <v>11272</v>
      </c>
      <c r="AC702" s="329">
        <v>2</v>
      </c>
      <c r="AD702" s="329" t="s">
        <v>11587</v>
      </c>
      <c r="AG702" s="330">
        <v>0.75</v>
      </c>
      <c r="AH702" t="s">
        <v>1419</v>
      </c>
    </row>
    <row r="703" spans="1:34" x14ac:dyDescent="0.25">
      <c r="A703" s="321" t="s">
        <v>11582</v>
      </c>
      <c r="B703" s="322" t="s">
        <v>15141</v>
      </c>
      <c r="C703" s="323" t="str">
        <f t="shared" si="36"/>
        <v>READINGS_TT1_M2013-5_2013-8</v>
      </c>
      <c r="E703" s="324" t="str">
        <f t="shared" si="35"/>
        <v>TT1_Data.zip</v>
      </c>
      <c r="F703" s="324" t="s">
        <v>15126</v>
      </c>
      <c r="G703" s="325">
        <v>41399</v>
      </c>
      <c r="H703" s="326">
        <f t="shared" si="34"/>
        <v>41399</v>
      </c>
      <c r="I703" s="327">
        <v>41501</v>
      </c>
      <c r="J703" s="321" t="s">
        <v>11788</v>
      </c>
      <c r="K703" s="328" t="s">
        <v>8639</v>
      </c>
      <c r="L703" s="321" t="s">
        <v>11787</v>
      </c>
      <c r="M703" s="321"/>
      <c r="N703" s="325">
        <v>41413</v>
      </c>
      <c r="O703" s="325">
        <v>41413</v>
      </c>
      <c r="P703" s="328"/>
      <c r="Q703" s="328"/>
      <c r="R703" s="329" t="s">
        <v>10007</v>
      </c>
      <c r="S703" s="328"/>
      <c r="T703" s="328"/>
      <c r="U703" s="328"/>
      <c r="V703" s="329">
        <v>5.9</v>
      </c>
      <c r="W703" s="329" t="s">
        <v>11587</v>
      </c>
      <c r="X703" s="328"/>
      <c r="Y703" s="329" t="s">
        <v>11237</v>
      </c>
      <c r="Z703" s="329" t="s">
        <v>11283</v>
      </c>
      <c r="AA703" s="322" t="s">
        <v>15145</v>
      </c>
      <c r="AB703" s="329" t="s">
        <v>11272</v>
      </c>
      <c r="AC703" s="329">
        <v>2</v>
      </c>
      <c r="AD703" s="329" t="s">
        <v>11587</v>
      </c>
      <c r="AG703" s="330">
        <v>0.91666666666666663</v>
      </c>
      <c r="AH703" t="s">
        <v>1419</v>
      </c>
    </row>
    <row r="704" spans="1:34" x14ac:dyDescent="0.25">
      <c r="A704" s="321" t="s">
        <v>11582</v>
      </c>
      <c r="B704" s="322" t="s">
        <v>15141</v>
      </c>
      <c r="C704" s="323" t="str">
        <f t="shared" si="36"/>
        <v>READINGS_TT1_M2013-5_2013-8</v>
      </c>
      <c r="E704" s="324" t="str">
        <f t="shared" si="35"/>
        <v>TT1_Data.zip</v>
      </c>
      <c r="F704" s="324" t="s">
        <v>15126</v>
      </c>
      <c r="G704" s="325">
        <v>41399</v>
      </c>
      <c r="H704" s="326">
        <f t="shared" si="34"/>
        <v>41399</v>
      </c>
      <c r="I704" s="327">
        <v>41501</v>
      </c>
      <c r="J704" s="321" t="s">
        <v>11788</v>
      </c>
      <c r="K704" s="328" t="s">
        <v>8639</v>
      </c>
      <c r="L704" s="321" t="s">
        <v>11787</v>
      </c>
      <c r="M704" s="321"/>
      <c r="N704" s="325">
        <v>41414</v>
      </c>
      <c r="O704" s="325">
        <v>41414</v>
      </c>
      <c r="P704" s="328"/>
      <c r="Q704" s="328"/>
      <c r="R704" s="329" t="s">
        <v>10007</v>
      </c>
      <c r="S704" s="328"/>
      <c r="T704" s="328"/>
      <c r="U704" s="328"/>
      <c r="V704" s="329">
        <v>6</v>
      </c>
      <c r="W704" s="329" t="s">
        <v>11587</v>
      </c>
      <c r="X704" s="328"/>
      <c r="Y704" s="329" t="s">
        <v>11237</v>
      </c>
      <c r="Z704" s="329" t="s">
        <v>11283</v>
      </c>
      <c r="AA704" s="322" t="s">
        <v>15145</v>
      </c>
      <c r="AB704" s="329" t="s">
        <v>11272</v>
      </c>
      <c r="AC704" s="329">
        <v>2</v>
      </c>
      <c r="AD704" s="329" t="s">
        <v>11587</v>
      </c>
      <c r="AG704" s="330">
        <v>8.3333333333333329E-2</v>
      </c>
      <c r="AH704" t="s">
        <v>1419</v>
      </c>
    </row>
    <row r="705" spans="1:34" x14ac:dyDescent="0.25">
      <c r="A705" s="321" t="s">
        <v>11582</v>
      </c>
      <c r="B705" s="322" t="s">
        <v>15141</v>
      </c>
      <c r="C705" s="323" t="str">
        <f t="shared" si="36"/>
        <v>READINGS_TT1_M2013-5_2013-8</v>
      </c>
      <c r="E705" s="324" t="str">
        <f t="shared" si="35"/>
        <v>TT1_Data.zip</v>
      </c>
      <c r="F705" s="324" t="s">
        <v>15126</v>
      </c>
      <c r="G705" s="325">
        <v>41399</v>
      </c>
      <c r="H705" s="326">
        <f t="shared" si="34"/>
        <v>41399</v>
      </c>
      <c r="I705" s="327">
        <v>41501</v>
      </c>
      <c r="J705" s="321" t="s">
        <v>11788</v>
      </c>
      <c r="K705" s="328" t="s">
        <v>8639</v>
      </c>
      <c r="L705" s="321" t="s">
        <v>11787</v>
      </c>
      <c r="M705" s="321"/>
      <c r="N705" s="325">
        <v>41414</v>
      </c>
      <c r="O705" s="325">
        <v>41414</v>
      </c>
      <c r="P705" s="328"/>
      <c r="Q705" s="328"/>
      <c r="R705" s="329" t="s">
        <v>10007</v>
      </c>
      <c r="S705" s="328"/>
      <c r="T705" s="328"/>
      <c r="U705" s="328"/>
      <c r="V705" s="329">
        <v>5.9</v>
      </c>
      <c r="W705" s="329" t="s">
        <v>11587</v>
      </c>
      <c r="X705" s="328"/>
      <c r="Y705" s="329" t="s">
        <v>11237</v>
      </c>
      <c r="Z705" s="329" t="s">
        <v>11283</v>
      </c>
      <c r="AA705" s="322" t="s">
        <v>15145</v>
      </c>
      <c r="AB705" s="329" t="s">
        <v>11272</v>
      </c>
      <c r="AC705" s="329">
        <v>2</v>
      </c>
      <c r="AD705" s="329" t="s">
        <v>11587</v>
      </c>
      <c r="AG705" s="330">
        <v>0.25</v>
      </c>
      <c r="AH705" t="s">
        <v>1419</v>
      </c>
    </row>
    <row r="706" spans="1:34" x14ac:dyDescent="0.25">
      <c r="A706" s="321" t="s">
        <v>11582</v>
      </c>
      <c r="B706" s="322" t="s">
        <v>15141</v>
      </c>
      <c r="C706" s="323" t="str">
        <f t="shared" si="36"/>
        <v>READINGS_TT1_M2013-5_2013-8</v>
      </c>
      <c r="E706" s="324" t="str">
        <f t="shared" si="35"/>
        <v>TT1_Data.zip</v>
      </c>
      <c r="F706" s="324" t="s">
        <v>15126</v>
      </c>
      <c r="G706" s="325">
        <v>41399</v>
      </c>
      <c r="H706" s="326">
        <f t="shared" si="34"/>
        <v>41399</v>
      </c>
      <c r="I706" s="327">
        <v>41501</v>
      </c>
      <c r="J706" s="321" t="s">
        <v>11788</v>
      </c>
      <c r="K706" s="328" t="s">
        <v>8639</v>
      </c>
      <c r="L706" s="321" t="s">
        <v>11787</v>
      </c>
      <c r="M706" s="321"/>
      <c r="N706" s="325">
        <v>41414</v>
      </c>
      <c r="O706" s="325">
        <v>41414</v>
      </c>
      <c r="P706" s="328"/>
      <c r="Q706" s="328"/>
      <c r="R706" s="329" t="s">
        <v>10007</v>
      </c>
      <c r="S706" s="328"/>
      <c r="T706" s="328"/>
      <c r="U706" s="328"/>
      <c r="V706" s="329">
        <v>6.2</v>
      </c>
      <c r="W706" s="329" t="s">
        <v>11587</v>
      </c>
      <c r="X706" s="328"/>
      <c r="Y706" s="329" t="s">
        <v>11237</v>
      </c>
      <c r="Z706" s="329" t="s">
        <v>11283</v>
      </c>
      <c r="AA706" s="322" t="s">
        <v>15145</v>
      </c>
      <c r="AB706" s="329" t="s">
        <v>11272</v>
      </c>
      <c r="AC706" s="329">
        <v>2</v>
      </c>
      <c r="AD706" s="329" t="s">
        <v>11587</v>
      </c>
      <c r="AG706" s="330">
        <v>0.41666666666666669</v>
      </c>
      <c r="AH706" t="s">
        <v>1419</v>
      </c>
    </row>
    <row r="707" spans="1:34" x14ac:dyDescent="0.25">
      <c r="A707" s="321" t="s">
        <v>11582</v>
      </c>
      <c r="B707" s="322" t="s">
        <v>15141</v>
      </c>
      <c r="C707" s="323" t="str">
        <f t="shared" si="36"/>
        <v>READINGS_TT1_M2013-5_2013-8</v>
      </c>
      <c r="E707" s="324" t="str">
        <f t="shared" si="35"/>
        <v>TT1_Data.zip</v>
      </c>
      <c r="F707" s="324" t="s">
        <v>15126</v>
      </c>
      <c r="G707" s="325">
        <v>41399</v>
      </c>
      <c r="H707" s="326">
        <f t="shared" ref="H707:H770" si="37">DATE(YEAR(G707),MONTH(G707),DAY(G707))</f>
        <v>41399</v>
      </c>
      <c r="I707" s="327">
        <v>41501</v>
      </c>
      <c r="J707" s="321" t="s">
        <v>11788</v>
      </c>
      <c r="K707" s="328" t="s">
        <v>8639</v>
      </c>
      <c r="L707" s="321" t="s">
        <v>11787</v>
      </c>
      <c r="M707" s="321"/>
      <c r="N707" s="325">
        <v>41414</v>
      </c>
      <c r="O707" s="325">
        <v>41414</v>
      </c>
      <c r="P707" s="328"/>
      <c r="Q707" s="328"/>
      <c r="R707" s="329" t="s">
        <v>10007</v>
      </c>
      <c r="S707" s="328"/>
      <c r="T707" s="328"/>
      <c r="U707" s="328"/>
      <c r="V707" s="329">
        <v>6.2</v>
      </c>
      <c r="W707" s="329" t="s">
        <v>11587</v>
      </c>
      <c r="X707" s="328"/>
      <c r="Y707" s="329" t="s">
        <v>11237</v>
      </c>
      <c r="Z707" s="329" t="s">
        <v>11283</v>
      </c>
      <c r="AA707" s="322" t="s">
        <v>15145</v>
      </c>
      <c r="AB707" s="329" t="s">
        <v>11272</v>
      </c>
      <c r="AC707" s="329">
        <v>2</v>
      </c>
      <c r="AD707" s="329" t="s">
        <v>11587</v>
      </c>
      <c r="AG707" s="330">
        <v>0.58333333333333337</v>
      </c>
      <c r="AH707" t="s">
        <v>1419</v>
      </c>
    </row>
    <row r="708" spans="1:34" x14ac:dyDescent="0.25">
      <c r="A708" s="321" t="s">
        <v>11582</v>
      </c>
      <c r="B708" s="322" t="s">
        <v>15141</v>
      </c>
      <c r="C708" s="323" t="str">
        <f t="shared" si="36"/>
        <v>READINGS_TT1_M2013-5_2013-8</v>
      </c>
      <c r="E708" s="324" t="str">
        <f t="shared" si="35"/>
        <v>TT1_Data.zip</v>
      </c>
      <c r="F708" s="324" t="s">
        <v>15126</v>
      </c>
      <c r="G708" s="325">
        <v>41399</v>
      </c>
      <c r="H708" s="326">
        <f t="shared" si="37"/>
        <v>41399</v>
      </c>
      <c r="I708" s="327">
        <v>41501</v>
      </c>
      <c r="J708" s="321" t="s">
        <v>11788</v>
      </c>
      <c r="K708" s="328" t="s">
        <v>8639</v>
      </c>
      <c r="L708" s="321" t="s">
        <v>11787</v>
      </c>
      <c r="M708" s="321"/>
      <c r="N708" s="325">
        <v>41414</v>
      </c>
      <c r="O708" s="325">
        <v>41414</v>
      </c>
      <c r="P708" s="328"/>
      <c r="Q708" s="328"/>
      <c r="R708" s="329" t="s">
        <v>10007</v>
      </c>
      <c r="S708" s="328"/>
      <c r="T708" s="328"/>
      <c r="U708" s="328"/>
      <c r="V708" s="329">
        <v>6.4</v>
      </c>
      <c r="W708" s="329" t="s">
        <v>11587</v>
      </c>
      <c r="X708" s="328"/>
      <c r="Y708" s="329" t="s">
        <v>11237</v>
      </c>
      <c r="Z708" s="329" t="s">
        <v>11283</v>
      </c>
      <c r="AA708" s="322" t="s">
        <v>15145</v>
      </c>
      <c r="AB708" s="329" t="s">
        <v>11272</v>
      </c>
      <c r="AC708" s="329">
        <v>2</v>
      </c>
      <c r="AD708" s="329" t="s">
        <v>11587</v>
      </c>
      <c r="AG708" s="330">
        <v>0.75</v>
      </c>
      <c r="AH708" t="s">
        <v>1419</v>
      </c>
    </row>
    <row r="709" spans="1:34" x14ac:dyDescent="0.25">
      <c r="A709" s="321" t="s">
        <v>11582</v>
      </c>
      <c r="B709" s="322" t="s">
        <v>15141</v>
      </c>
      <c r="C709" s="323" t="str">
        <f t="shared" si="36"/>
        <v>READINGS_TT1_M2013-5_2013-8</v>
      </c>
      <c r="E709" s="324" t="str">
        <f t="shared" si="35"/>
        <v>TT1_Data.zip</v>
      </c>
      <c r="F709" s="324" t="s">
        <v>15126</v>
      </c>
      <c r="G709" s="325">
        <v>41399</v>
      </c>
      <c r="H709" s="326">
        <f t="shared" si="37"/>
        <v>41399</v>
      </c>
      <c r="I709" s="327">
        <v>41501</v>
      </c>
      <c r="J709" s="321" t="s">
        <v>11788</v>
      </c>
      <c r="K709" s="328" t="s">
        <v>8639</v>
      </c>
      <c r="L709" s="321" t="s">
        <v>11787</v>
      </c>
      <c r="M709" s="321"/>
      <c r="N709" s="325">
        <v>41414</v>
      </c>
      <c r="O709" s="325">
        <v>41414</v>
      </c>
      <c r="P709" s="328"/>
      <c r="Q709" s="328"/>
      <c r="R709" s="329" t="s">
        <v>10007</v>
      </c>
      <c r="S709" s="328"/>
      <c r="T709" s="328"/>
      <c r="U709" s="328"/>
      <c r="V709" s="329">
        <v>6</v>
      </c>
      <c r="W709" s="329" t="s">
        <v>11587</v>
      </c>
      <c r="X709" s="328"/>
      <c r="Y709" s="329" t="s">
        <v>11237</v>
      </c>
      <c r="Z709" s="329" t="s">
        <v>11283</v>
      </c>
      <c r="AA709" s="322" t="s">
        <v>15145</v>
      </c>
      <c r="AB709" s="329" t="s">
        <v>11272</v>
      </c>
      <c r="AC709" s="329">
        <v>2</v>
      </c>
      <c r="AD709" s="329" t="s">
        <v>11587</v>
      </c>
      <c r="AG709" s="330">
        <v>0.91666666666666663</v>
      </c>
      <c r="AH709" t="s">
        <v>1419</v>
      </c>
    </row>
    <row r="710" spans="1:34" x14ac:dyDescent="0.25">
      <c r="A710" s="321" t="s">
        <v>11582</v>
      </c>
      <c r="B710" s="322" t="s">
        <v>15141</v>
      </c>
      <c r="C710" s="323" t="str">
        <f t="shared" si="36"/>
        <v>READINGS_TT1_M2013-5_2013-8</v>
      </c>
      <c r="E710" s="324" t="str">
        <f t="shared" si="35"/>
        <v>TT1_Data.zip</v>
      </c>
      <c r="F710" s="324" t="s">
        <v>15126</v>
      </c>
      <c r="G710" s="325">
        <v>41399</v>
      </c>
      <c r="H710" s="326">
        <f t="shared" si="37"/>
        <v>41399</v>
      </c>
      <c r="I710" s="327">
        <v>41501</v>
      </c>
      <c r="J710" s="321" t="s">
        <v>11788</v>
      </c>
      <c r="K710" s="328" t="s">
        <v>8639</v>
      </c>
      <c r="L710" s="321" t="s">
        <v>11787</v>
      </c>
      <c r="M710" s="321"/>
      <c r="N710" s="325">
        <v>41415</v>
      </c>
      <c r="O710" s="325">
        <v>41415</v>
      </c>
      <c r="P710" s="328"/>
      <c r="Q710" s="328"/>
      <c r="R710" s="329" t="s">
        <v>10007</v>
      </c>
      <c r="S710" s="328"/>
      <c r="T710" s="328"/>
      <c r="U710" s="328"/>
      <c r="V710" s="329">
        <v>5.9</v>
      </c>
      <c r="W710" s="329" t="s">
        <v>11587</v>
      </c>
      <c r="X710" s="328"/>
      <c r="Y710" s="329" t="s">
        <v>11237</v>
      </c>
      <c r="Z710" s="329" t="s">
        <v>11283</v>
      </c>
      <c r="AA710" s="322" t="s">
        <v>15145</v>
      </c>
      <c r="AB710" s="329" t="s">
        <v>11272</v>
      </c>
      <c r="AC710" s="329">
        <v>2</v>
      </c>
      <c r="AD710" s="329" t="s">
        <v>11587</v>
      </c>
      <c r="AG710" s="330">
        <v>8.3333333333333329E-2</v>
      </c>
      <c r="AH710" t="s">
        <v>1419</v>
      </c>
    </row>
    <row r="711" spans="1:34" x14ac:dyDescent="0.25">
      <c r="A711" s="321" t="s">
        <v>11582</v>
      </c>
      <c r="B711" s="322" t="s">
        <v>15141</v>
      </c>
      <c r="C711" s="323" t="str">
        <f t="shared" si="36"/>
        <v>READINGS_TT1_M2013-5_2013-8</v>
      </c>
      <c r="E711" s="324" t="str">
        <f t="shared" si="35"/>
        <v>TT1_Data.zip</v>
      </c>
      <c r="F711" s="324" t="s">
        <v>15126</v>
      </c>
      <c r="G711" s="325">
        <v>41399</v>
      </c>
      <c r="H711" s="326">
        <f t="shared" si="37"/>
        <v>41399</v>
      </c>
      <c r="I711" s="327">
        <v>41501</v>
      </c>
      <c r="J711" s="321" t="s">
        <v>11788</v>
      </c>
      <c r="K711" s="328" t="s">
        <v>8639</v>
      </c>
      <c r="L711" s="321" t="s">
        <v>11787</v>
      </c>
      <c r="M711" s="321"/>
      <c r="N711" s="325">
        <v>41415</v>
      </c>
      <c r="O711" s="325">
        <v>41415</v>
      </c>
      <c r="P711" s="328"/>
      <c r="Q711" s="328"/>
      <c r="R711" s="329" t="s">
        <v>10007</v>
      </c>
      <c r="S711" s="328"/>
      <c r="T711" s="328"/>
      <c r="U711" s="328"/>
      <c r="V711" s="329">
        <v>5.7</v>
      </c>
      <c r="W711" s="329" t="s">
        <v>11587</v>
      </c>
      <c r="X711" s="328"/>
      <c r="Y711" s="329" t="s">
        <v>11237</v>
      </c>
      <c r="Z711" s="329" t="s">
        <v>11283</v>
      </c>
      <c r="AA711" s="322" t="s">
        <v>15145</v>
      </c>
      <c r="AB711" s="329" t="s">
        <v>11272</v>
      </c>
      <c r="AC711" s="329">
        <v>2</v>
      </c>
      <c r="AD711" s="329" t="s">
        <v>11587</v>
      </c>
      <c r="AG711" s="330">
        <v>0.25</v>
      </c>
      <c r="AH711" t="s">
        <v>1419</v>
      </c>
    </row>
    <row r="712" spans="1:34" x14ac:dyDescent="0.25">
      <c r="A712" s="321" t="s">
        <v>11582</v>
      </c>
      <c r="B712" s="322" t="s">
        <v>15141</v>
      </c>
      <c r="C712" s="323" t="str">
        <f t="shared" si="36"/>
        <v>READINGS_TT1_M2013-5_2013-8</v>
      </c>
      <c r="E712" s="324" t="str">
        <f t="shared" si="35"/>
        <v>TT1_Data.zip</v>
      </c>
      <c r="F712" s="324" t="s">
        <v>15126</v>
      </c>
      <c r="G712" s="325">
        <v>41399</v>
      </c>
      <c r="H712" s="326">
        <f t="shared" si="37"/>
        <v>41399</v>
      </c>
      <c r="I712" s="327">
        <v>41501</v>
      </c>
      <c r="J712" s="321" t="s">
        <v>11788</v>
      </c>
      <c r="K712" s="328" t="s">
        <v>8639</v>
      </c>
      <c r="L712" s="321" t="s">
        <v>11787</v>
      </c>
      <c r="M712" s="321"/>
      <c r="N712" s="325">
        <v>41415</v>
      </c>
      <c r="O712" s="325">
        <v>41415</v>
      </c>
      <c r="P712" s="328"/>
      <c r="Q712" s="328"/>
      <c r="R712" s="329" t="s">
        <v>10007</v>
      </c>
      <c r="S712" s="328"/>
      <c r="T712" s="328"/>
      <c r="U712" s="328"/>
      <c r="V712" s="329">
        <v>5.7</v>
      </c>
      <c r="W712" s="329" t="s">
        <v>11587</v>
      </c>
      <c r="X712" s="328"/>
      <c r="Y712" s="329" t="s">
        <v>11237</v>
      </c>
      <c r="Z712" s="329" t="s">
        <v>11283</v>
      </c>
      <c r="AA712" s="322" t="s">
        <v>15145</v>
      </c>
      <c r="AB712" s="329" t="s">
        <v>11272</v>
      </c>
      <c r="AC712" s="329">
        <v>2</v>
      </c>
      <c r="AD712" s="329" t="s">
        <v>11587</v>
      </c>
      <c r="AG712" s="330">
        <v>0.41666666666666669</v>
      </c>
      <c r="AH712" t="s">
        <v>1419</v>
      </c>
    </row>
    <row r="713" spans="1:34" x14ac:dyDescent="0.25">
      <c r="A713" s="321" t="s">
        <v>11582</v>
      </c>
      <c r="B713" s="322" t="s">
        <v>15141</v>
      </c>
      <c r="C713" s="323" t="str">
        <f t="shared" si="36"/>
        <v>READINGS_TT1_M2013-5_2013-8</v>
      </c>
      <c r="E713" s="324" t="str">
        <f t="shared" si="35"/>
        <v>TT1_Data.zip</v>
      </c>
      <c r="F713" s="324" t="s">
        <v>15126</v>
      </c>
      <c r="G713" s="325">
        <v>41399</v>
      </c>
      <c r="H713" s="326">
        <f t="shared" si="37"/>
        <v>41399</v>
      </c>
      <c r="I713" s="327">
        <v>41501</v>
      </c>
      <c r="J713" s="321" t="s">
        <v>11788</v>
      </c>
      <c r="K713" s="328" t="s">
        <v>8639</v>
      </c>
      <c r="L713" s="321" t="s">
        <v>11787</v>
      </c>
      <c r="M713" s="321"/>
      <c r="N713" s="325">
        <v>41415</v>
      </c>
      <c r="O713" s="325">
        <v>41415</v>
      </c>
      <c r="P713" s="328"/>
      <c r="Q713" s="328"/>
      <c r="R713" s="329" t="s">
        <v>10007</v>
      </c>
      <c r="S713" s="328"/>
      <c r="T713" s="328"/>
      <c r="U713" s="328"/>
      <c r="V713" s="329">
        <v>5.7</v>
      </c>
      <c r="W713" s="329" t="s">
        <v>11587</v>
      </c>
      <c r="X713" s="328"/>
      <c r="Y713" s="329" t="s">
        <v>11237</v>
      </c>
      <c r="Z713" s="329" t="s">
        <v>11283</v>
      </c>
      <c r="AA713" s="322" t="s">
        <v>15145</v>
      </c>
      <c r="AB713" s="329" t="s">
        <v>11272</v>
      </c>
      <c r="AC713" s="329">
        <v>2</v>
      </c>
      <c r="AD713" s="329" t="s">
        <v>11587</v>
      </c>
      <c r="AG713" s="330">
        <v>0.58333333333333337</v>
      </c>
      <c r="AH713" t="s">
        <v>1419</v>
      </c>
    </row>
    <row r="714" spans="1:34" x14ac:dyDescent="0.25">
      <c r="A714" s="321" t="s">
        <v>11582</v>
      </c>
      <c r="B714" s="322" t="s">
        <v>15141</v>
      </c>
      <c r="C714" s="323" t="str">
        <f t="shared" si="36"/>
        <v>READINGS_TT1_M2013-5_2013-8</v>
      </c>
      <c r="E714" s="324" t="str">
        <f t="shared" si="35"/>
        <v>TT1_Data.zip</v>
      </c>
      <c r="F714" s="324" t="s">
        <v>15126</v>
      </c>
      <c r="G714" s="325">
        <v>41399</v>
      </c>
      <c r="H714" s="326">
        <f t="shared" si="37"/>
        <v>41399</v>
      </c>
      <c r="I714" s="327">
        <v>41501</v>
      </c>
      <c r="J714" s="321" t="s">
        <v>11788</v>
      </c>
      <c r="K714" s="328" t="s">
        <v>8639</v>
      </c>
      <c r="L714" s="321" t="s">
        <v>11787</v>
      </c>
      <c r="M714" s="321"/>
      <c r="N714" s="325">
        <v>41415</v>
      </c>
      <c r="O714" s="325">
        <v>41415</v>
      </c>
      <c r="P714" s="328"/>
      <c r="Q714" s="328"/>
      <c r="R714" s="329" t="s">
        <v>10007</v>
      </c>
      <c r="S714" s="328"/>
      <c r="T714" s="328"/>
      <c r="U714" s="328"/>
      <c r="V714" s="329">
        <v>5.7</v>
      </c>
      <c r="W714" s="329" t="s">
        <v>11587</v>
      </c>
      <c r="X714" s="328"/>
      <c r="Y714" s="329" t="s">
        <v>11237</v>
      </c>
      <c r="Z714" s="329" t="s">
        <v>11283</v>
      </c>
      <c r="AA714" s="322" t="s">
        <v>15145</v>
      </c>
      <c r="AB714" s="329" t="s">
        <v>11272</v>
      </c>
      <c r="AC714" s="329">
        <v>2</v>
      </c>
      <c r="AD714" s="329" t="s">
        <v>11587</v>
      </c>
      <c r="AG714" s="330">
        <v>0.75</v>
      </c>
      <c r="AH714" t="s">
        <v>1419</v>
      </c>
    </row>
    <row r="715" spans="1:34" x14ac:dyDescent="0.25">
      <c r="A715" s="321" t="s">
        <v>11582</v>
      </c>
      <c r="B715" s="322" t="s">
        <v>15141</v>
      </c>
      <c r="C715" s="323" t="str">
        <f t="shared" si="36"/>
        <v>READINGS_TT1_M2013-5_2013-8</v>
      </c>
      <c r="E715" s="324" t="str">
        <f t="shared" si="35"/>
        <v>TT1_Data.zip</v>
      </c>
      <c r="F715" s="324" t="s">
        <v>15126</v>
      </c>
      <c r="G715" s="325">
        <v>41399</v>
      </c>
      <c r="H715" s="326">
        <f t="shared" si="37"/>
        <v>41399</v>
      </c>
      <c r="I715" s="327">
        <v>41501</v>
      </c>
      <c r="J715" s="321" t="s">
        <v>11788</v>
      </c>
      <c r="K715" s="328" t="s">
        <v>8639</v>
      </c>
      <c r="L715" s="321" t="s">
        <v>11787</v>
      </c>
      <c r="M715" s="321"/>
      <c r="N715" s="325">
        <v>41415</v>
      </c>
      <c r="O715" s="325">
        <v>41415</v>
      </c>
      <c r="P715" s="328"/>
      <c r="Q715" s="328"/>
      <c r="R715" s="329" t="s">
        <v>10007</v>
      </c>
      <c r="S715" s="328"/>
      <c r="T715" s="328"/>
      <c r="U715" s="328"/>
      <c r="V715" s="329">
        <v>5.7</v>
      </c>
      <c r="W715" s="329" t="s">
        <v>11587</v>
      </c>
      <c r="X715" s="328"/>
      <c r="Y715" s="329" t="s">
        <v>11237</v>
      </c>
      <c r="Z715" s="329" t="s">
        <v>11283</v>
      </c>
      <c r="AA715" s="322" t="s">
        <v>15145</v>
      </c>
      <c r="AB715" s="329" t="s">
        <v>11272</v>
      </c>
      <c r="AC715" s="329">
        <v>2</v>
      </c>
      <c r="AD715" s="329" t="s">
        <v>11587</v>
      </c>
      <c r="AG715" s="330">
        <v>0.91666666666666663</v>
      </c>
      <c r="AH715" t="s">
        <v>1419</v>
      </c>
    </row>
    <row r="716" spans="1:34" x14ac:dyDescent="0.25">
      <c r="A716" s="321" t="s">
        <v>11582</v>
      </c>
      <c r="B716" s="322" t="s">
        <v>15141</v>
      </c>
      <c r="C716" s="323" t="str">
        <f t="shared" si="36"/>
        <v>READINGS_TT1_M2013-5_2013-8</v>
      </c>
      <c r="E716" s="324" t="str">
        <f t="shared" si="35"/>
        <v>TT1_Data.zip</v>
      </c>
      <c r="F716" s="324" t="s">
        <v>15126</v>
      </c>
      <c r="G716" s="325">
        <v>41399</v>
      </c>
      <c r="H716" s="326">
        <f t="shared" si="37"/>
        <v>41399</v>
      </c>
      <c r="I716" s="327">
        <v>41501</v>
      </c>
      <c r="J716" s="321" t="s">
        <v>11788</v>
      </c>
      <c r="K716" s="328" t="s">
        <v>8639</v>
      </c>
      <c r="L716" s="321" t="s">
        <v>11787</v>
      </c>
      <c r="M716" s="321"/>
      <c r="N716" s="325">
        <v>41416</v>
      </c>
      <c r="O716" s="325">
        <v>41416</v>
      </c>
      <c r="P716" s="328"/>
      <c r="Q716" s="328"/>
      <c r="R716" s="329" t="s">
        <v>10007</v>
      </c>
      <c r="S716" s="328"/>
      <c r="T716" s="328"/>
      <c r="U716" s="328"/>
      <c r="V716" s="329">
        <v>5.6</v>
      </c>
      <c r="W716" s="329" t="s">
        <v>11587</v>
      </c>
      <c r="X716" s="328"/>
      <c r="Y716" s="329" t="s">
        <v>11237</v>
      </c>
      <c r="Z716" s="329" t="s">
        <v>11283</v>
      </c>
      <c r="AA716" s="322" t="s">
        <v>15145</v>
      </c>
      <c r="AB716" s="329" t="s">
        <v>11272</v>
      </c>
      <c r="AC716" s="329">
        <v>2</v>
      </c>
      <c r="AD716" s="329" t="s">
        <v>11587</v>
      </c>
      <c r="AG716" s="330">
        <v>8.3333333333333329E-2</v>
      </c>
      <c r="AH716" t="s">
        <v>1419</v>
      </c>
    </row>
    <row r="717" spans="1:34" x14ac:dyDescent="0.25">
      <c r="A717" s="321" t="s">
        <v>11582</v>
      </c>
      <c r="B717" s="322" t="s">
        <v>15141</v>
      </c>
      <c r="C717" s="323" t="str">
        <f t="shared" si="36"/>
        <v>READINGS_TT1_M2013-5_2013-8</v>
      </c>
      <c r="E717" s="324" t="str">
        <f t="shared" si="35"/>
        <v>TT1_Data.zip</v>
      </c>
      <c r="F717" s="324" t="s">
        <v>15126</v>
      </c>
      <c r="G717" s="325">
        <v>41399</v>
      </c>
      <c r="H717" s="326">
        <f t="shared" si="37"/>
        <v>41399</v>
      </c>
      <c r="I717" s="327">
        <v>41501</v>
      </c>
      <c r="J717" s="321" t="s">
        <v>11788</v>
      </c>
      <c r="K717" s="328" t="s">
        <v>8639</v>
      </c>
      <c r="L717" s="321" t="s">
        <v>11787</v>
      </c>
      <c r="M717" s="321"/>
      <c r="N717" s="325">
        <v>41416</v>
      </c>
      <c r="O717" s="325">
        <v>41416</v>
      </c>
      <c r="P717" s="328"/>
      <c r="Q717" s="328"/>
      <c r="R717" s="329" t="s">
        <v>10007</v>
      </c>
      <c r="S717" s="328"/>
      <c r="T717" s="328"/>
      <c r="U717" s="328"/>
      <c r="V717" s="329">
        <v>5.6</v>
      </c>
      <c r="W717" s="329" t="s">
        <v>11587</v>
      </c>
      <c r="X717" s="328"/>
      <c r="Y717" s="329" t="s">
        <v>11237</v>
      </c>
      <c r="Z717" s="329" t="s">
        <v>11283</v>
      </c>
      <c r="AA717" s="322" t="s">
        <v>15145</v>
      </c>
      <c r="AB717" s="329" t="s">
        <v>11272</v>
      </c>
      <c r="AC717" s="329">
        <v>2</v>
      </c>
      <c r="AD717" s="329" t="s">
        <v>11587</v>
      </c>
      <c r="AG717" s="330">
        <v>0.25</v>
      </c>
      <c r="AH717" t="s">
        <v>1419</v>
      </c>
    </row>
    <row r="718" spans="1:34" x14ac:dyDescent="0.25">
      <c r="A718" s="321" t="s">
        <v>11582</v>
      </c>
      <c r="B718" s="322" t="s">
        <v>15141</v>
      </c>
      <c r="C718" s="323" t="str">
        <f t="shared" si="36"/>
        <v>READINGS_TT1_M2013-5_2013-8</v>
      </c>
      <c r="E718" s="324" t="str">
        <f t="shared" si="35"/>
        <v>TT1_Data.zip</v>
      </c>
      <c r="F718" s="324" t="s">
        <v>15126</v>
      </c>
      <c r="G718" s="325">
        <v>41399</v>
      </c>
      <c r="H718" s="326">
        <f t="shared" si="37"/>
        <v>41399</v>
      </c>
      <c r="I718" s="327">
        <v>41501</v>
      </c>
      <c r="J718" s="321" t="s">
        <v>11788</v>
      </c>
      <c r="K718" s="328" t="s">
        <v>8639</v>
      </c>
      <c r="L718" s="321" t="s">
        <v>11787</v>
      </c>
      <c r="M718" s="321"/>
      <c r="N718" s="325">
        <v>41416</v>
      </c>
      <c r="O718" s="325">
        <v>41416</v>
      </c>
      <c r="P718" s="328"/>
      <c r="Q718" s="328"/>
      <c r="R718" s="329" t="s">
        <v>10007</v>
      </c>
      <c r="S718" s="328"/>
      <c r="T718" s="328"/>
      <c r="U718" s="328"/>
      <c r="V718" s="329">
        <v>5.7</v>
      </c>
      <c r="W718" s="329" t="s">
        <v>11587</v>
      </c>
      <c r="X718" s="328"/>
      <c r="Y718" s="329" t="s">
        <v>11237</v>
      </c>
      <c r="Z718" s="329" t="s">
        <v>11283</v>
      </c>
      <c r="AA718" s="322" t="s">
        <v>15145</v>
      </c>
      <c r="AB718" s="329" t="s">
        <v>11272</v>
      </c>
      <c r="AC718" s="329">
        <v>2</v>
      </c>
      <c r="AD718" s="329" t="s">
        <v>11587</v>
      </c>
      <c r="AG718" s="330">
        <v>0.41666666666666669</v>
      </c>
      <c r="AH718" t="s">
        <v>1419</v>
      </c>
    </row>
    <row r="719" spans="1:34" x14ac:dyDescent="0.25">
      <c r="A719" s="321" t="s">
        <v>11582</v>
      </c>
      <c r="B719" s="322" t="s">
        <v>15141</v>
      </c>
      <c r="C719" s="323" t="str">
        <f t="shared" si="36"/>
        <v>READINGS_TT1_M2013-5_2013-8</v>
      </c>
      <c r="E719" s="324" t="str">
        <f t="shared" si="35"/>
        <v>TT1_Data.zip</v>
      </c>
      <c r="F719" s="324" t="s">
        <v>15126</v>
      </c>
      <c r="G719" s="325">
        <v>41399</v>
      </c>
      <c r="H719" s="326">
        <f t="shared" si="37"/>
        <v>41399</v>
      </c>
      <c r="I719" s="327">
        <v>41501</v>
      </c>
      <c r="J719" s="321" t="s">
        <v>11788</v>
      </c>
      <c r="K719" s="328" t="s">
        <v>8639</v>
      </c>
      <c r="L719" s="321" t="s">
        <v>11787</v>
      </c>
      <c r="M719" s="321"/>
      <c r="N719" s="325">
        <v>41416</v>
      </c>
      <c r="O719" s="325">
        <v>41416</v>
      </c>
      <c r="P719" s="328"/>
      <c r="Q719" s="328"/>
      <c r="R719" s="329" t="s">
        <v>10007</v>
      </c>
      <c r="S719" s="328"/>
      <c r="T719" s="328"/>
      <c r="U719" s="328"/>
      <c r="V719" s="329">
        <v>5.7</v>
      </c>
      <c r="W719" s="329" t="s">
        <v>11587</v>
      </c>
      <c r="X719" s="328"/>
      <c r="Y719" s="329" t="s">
        <v>11237</v>
      </c>
      <c r="Z719" s="329" t="s">
        <v>11283</v>
      </c>
      <c r="AA719" s="322" t="s">
        <v>15145</v>
      </c>
      <c r="AB719" s="329" t="s">
        <v>11272</v>
      </c>
      <c r="AC719" s="329">
        <v>2</v>
      </c>
      <c r="AD719" s="329" t="s">
        <v>11587</v>
      </c>
      <c r="AG719" s="330">
        <v>0.58333333333333337</v>
      </c>
      <c r="AH719" t="s">
        <v>1419</v>
      </c>
    </row>
    <row r="720" spans="1:34" x14ac:dyDescent="0.25">
      <c r="A720" s="321" t="s">
        <v>11582</v>
      </c>
      <c r="B720" s="322" t="s">
        <v>15141</v>
      </c>
      <c r="C720" s="323" t="str">
        <f t="shared" si="36"/>
        <v>READINGS_TT1_M2013-5_2013-8</v>
      </c>
      <c r="E720" s="324" t="str">
        <f t="shared" si="35"/>
        <v>TT1_Data.zip</v>
      </c>
      <c r="F720" s="324" t="s">
        <v>15126</v>
      </c>
      <c r="G720" s="325">
        <v>41399</v>
      </c>
      <c r="H720" s="326">
        <f t="shared" si="37"/>
        <v>41399</v>
      </c>
      <c r="I720" s="327">
        <v>41501</v>
      </c>
      <c r="J720" s="321" t="s">
        <v>11788</v>
      </c>
      <c r="K720" s="328" t="s">
        <v>8639</v>
      </c>
      <c r="L720" s="321" t="s">
        <v>11787</v>
      </c>
      <c r="M720" s="321"/>
      <c r="N720" s="325">
        <v>41416</v>
      </c>
      <c r="O720" s="325">
        <v>41416</v>
      </c>
      <c r="P720" s="328"/>
      <c r="Q720" s="328"/>
      <c r="R720" s="329" t="s">
        <v>10007</v>
      </c>
      <c r="S720" s="328"/>
      <c r="T720" s="328"/>
      <c r="U720" s="328"/>
      <c r="V720" s="329">
        <v>5.7</v>
      </c>
      <c r="W720" s="329" t="s">
        <v>11587</v>
      </c>
      <c r="X720" s="328"/>
      <c r="Y720" s="329" t="s">
        <v>11237</v>
      </c>
      <c r="Z720" s="329" t="s">
        <v>11283</v>
      </c>
      <c r="AA720" s="322" t="s">
        <v>15145</v>
      </c>
      <c r="AB720" s="329" t="s">
        <v>11272</v>
      </c>
      <c r="AC720" s="329">
        <v>2</v>
      </c>
      <c r="AD720" s="329" t="s">
        <v>11587</v>
      </c>
      <c r="AG720" s="330">
        <v>0.75</v>
      </c>
      <c r="AH720" t="s">
        <v>1419</v>
      </c>
    </row>
    <row r="721" spans="1:34" x14ac:dyDescent="0.25">
      <c r="A721" s="321" t="s">
        <v>11582</v>
      </c>
      <c r="B721" s="322" t="s">
        <v>15141</v>
      </c>
      <c r="C721" s="323" t="str">
        <f t="shared" si="36"/>
        <v>READINGS_TT1_M2013-5_2013-8</v>
      </c>
      <c r="E721" s="324" t="str">
        <f t="shared" si="35"/>
        <v>TT1_Data.zip</v>
      </c>
      <c r="F721" s="324" t="s">
        <v>15126</v>
      </c>
      <c r="G721" s="325">
        <v>41399</v>
      </c>
      <c r="H721" s="326">
        <f t="shared" si="37"/>
        <v>41399</v>
      </c>
      <c r="I721" s="327">
        <v>41501</v>
      </c>
      <c r="J721" s="321" t="s">
        <v>11788</v>
      </c>
      <c r="K721" s="328" t="s">
        <v>8639</v>
      </c>
      <c r="L721" s="321" t="s">
        <v>11787</v>
      </c>
      <c r="M721" s="321"/>
      <c r="N721" s="325">
        <v>41416</v>
      </c>
      <c r="O721" s="325">
        <v>41416</v>
      </c>
      <c r="P721" s="328"/>
      <c r="Q721" s="328"/>
      <c r="R721" s="329" t="s">
        <v>10007</v>
      </c>
      <c r="S721" s="328"/>
      <c r="T721" s="328"/>
      <c r="U721" s="328"/>
      <c r="V721" s="329">
        <v>5.3</v>
      </c>
      <c r="W721" s="329" t="s">
        <v>11587</v>
      </c>
      <c r="X721" s="328"/>
      <c r="Y721" s="329" t="s">
        <v>11237</v>
      </c>
      <c r="Z721" s="329" t="s">
        <v>11283</v>
      </c>
      <c r="AA721" s="322" t="s">
        <v>15145</v>
      </c>
      <c r="AB721" s="329" t="s">
        <v>11272</v>
      </c>
      <c r="AC721" s="329">
        <v>2</v>
      </c>
      <c r="AD721" s="329" t="s">
        <v>11587</v>
      </c>
      <c r="AG721" s="330">
        <v>0.91666666666666663</v>
      </c>
      <c r="AH721" t="s">
        <v>1419</v>
      </c>
    </row>
    <row r="722" spans="1:34" x14ac:dyDescent="0.25">
      <c r="A722" s="321" t="s">
        <v>11582</v>
      </c>
      <c r="B722" s="322" t="s">
        <v>15141</v>
      </c>
      <c r="C722" s="323" t="str">
        <f t="shared" si="36"/>
        <v>READINGS_TT1_M2013-5_2013-8</v>
      </c>
      <c r="E722" s="324" t="str">
        <f t="shared" si="35"/>
        <v>TT1_Data.zip</v>
      </c>
      <c r="F722" s="324" t="s">
        <v>15126</v>
      </c>
      <c r="G722" s="325">
        <v>41399</v>
      </c>
      <c r="H722" s="326">
        <f t="shared" si="37"/>
        <v>41399</v>
      </c>
      <c r="I722" s="327">
        <v>41501</v>
      </c>
      <c r="J722" s="321" t="s">
        <v>11788</v>
      </c>
      <c r="K722" s="328" t="s">
        <v>8639</v>
      </c>
      <c r="L722" s="321" t="s">
        <v>11787</v>
      </c>
      <c r="M722" s="321"/>
      <c r="N722" s="325">
        <v>41417</v>
      </c>
      <c r="O722" s="325">
        <v>41417</v>
      </c>
      <c r="P722" s="328"/>
      <c r="Q722" s="328"/>
      <c r="R722" s="329" t="s">
        <v>10007</v>
      </c>
      <c r="S722" s="328"/>
      <c r="T722" s="328"/>
      <c r="U722" s="328"/>
      <c r="V722" s="329">
        <v>5.6</v>
      </c>
      <c r="W722" s="329" t="s">
        <v>11587</v>
      </c>
      <c r="X722" s="328"/>
      <c r="Y722" s="329" t="s">
        <v>11237</v>
      </c>
      <c r="Z722" s="329" t="s">
        <v>11283</v>
      </c>
      <c r="AA722" s="322" t="s">
        <v>15145</v>
      </c>
      <c r="AB722" s="329" t="s">
        <v>11272</v>
      </c>
      <c r="AC722" s="329">
        <v>2</v>
      </c>
      <c r="AD722" s="329" t="s">
        <v>11587</v>
      </c>
      <c r="AG722" s="330">
        <v>8.3333333333333329E-2</v>
      </c>
      <c r="AH722" t="s">
        <v>1419</v>
      </c>
    </row>
    <row r="723" spans="1:34" x14ac:dyDescent="0.25">
      <c r="A723" s="321" t="s">
        <v>11582</v>
      </c>
      <c r="B723" s="322" t="s">
        <v>15141</v>
      </c>
      <c r="C723" s="323" t="str">
        <f t="shared" si="36"/>
        <v>READINGS_TT1_M2013-5_2013-8</v>
      </c>
      <c r="E723" s="324" t="str">
        <f t="shared" si="35"/>
        <v>TT1_Data.zip</v>
      </c>
      <c r="F723" s="324" t="s">
        <v>15126</v>
      </c>
      <c r="G723" s="325">
        <v>41399</v>
      </c>
      <c r="H723" s="326">
        <f t="shared" si="37"/>
        <v>41399</v>
      </c>
      <c r="I723" s="327">
        <v>41501</v>
      </c>
      <c r="J723" s="321" t="s">
        <v>11788</v>
      </c>
      <c r="K723" s="328" t="s">
        <v>8639</v>
      </c>
      <c r="L723" s="321" t="s">
        <v>11787</v>
      </c>
      <c r="M723" s="321"/>
      <c r="N723" s="325">
        <v>41417</v>
      </c>
      <c r="O723" s="325">
        <v>41417</v>
      </c>
      <c r="P723" s="328"/>
      <c r="Q723" s="328"/>
      <c r="R723" s="329" t="s">
        <v>10007</v>
      </c>
      <c r="S723" s="328"/>
      <c r="T723" s="328"/>
      <c r="U723" s="328"/>
      <c r="V723" s="329">
        <v>5.7</v>
      </c>
      <c r="W723" s="329" t="s">
        <v>11587</v>
      </c>
      <c r="X723" s="328"/>
      <c r="Y723" s="329" t="s">
        <v>11237</v>
      </c>
      <c r="Z723" s="329" t="s">
        <v>11283</v>
      </c>
      <c r="AA723" s="322" t="s">
        <v>15145</v>
      </c>
      <c r="AB723" s="329" t="s">
        <v>11272</v>
      </c>
      <c r="AC723" s="329">
        <v>2</v>
      </c>
      <c r="AD723" s="329" t="s">
        <v>11587</v>
      </c>
      <c r="AG723" s="330">
        <v>0.25</v>
      </c>
      <c r="AH723" t="s">
        <v>1419</v>
      </c>
    </row>
    <row r="724" spans="1:34" x14ac:dyDescent="0.25">
      <c r="A724" s="321" t="s">
        <v>11582</v>
      </c>
      <c r="B724" s="322" t="s">
        <v>15141</v>
      </c>
      <c r="C724" s="323" t="str">
        <f t="shared" si="36"/>
        <v>READINGS_TT1_M2013-5_2013-8</v>
      </c>
      <c r="E724" s="324" t="str">
        <f t="shared" si="35"/>
        <v>TT1_Data.zip</v>
      </c>
      <c r="F724" s="324" t="s">
        <v>15126</v>
      </c>
      <c r="G724" s="325">
        <v>41399</v>
      </c>
      <c r="H724" s="326">
        <f t="shared" si="37"/>
        <v>41399</v>
      </c>
      <c r="I724" s="327">
        <v>41501</v>
      </c>
      <c r="J724" s="321" t="s">
        <v>11788</v>
      </c>
      <c r="K724" s="328" t="s">
        <v>8639</v>
      </c>
      <c r="L724" s="321" t="s">
        <v>11787</v>
      </c>
      <c r="M724" s="321"/>
      <c r="N724" s="325">
        <v>41417</v>
      </c>
      <c r="O724" s="325">
        <v>41417</v>
      </c>
      <c r="P724" s="328"/>
      <c r="Q724" s="328"/>
      <c r="R724" s="329" t="s">
        <v>10007</v>
      </c>
      <c r="S724" s="328"/>
      <c r="T724" s="328"/>
      <c r="U724" s="328"/>
      <c r="V724" s="329">
        <v>4.5999999999999996</v>
      </c>
      <c r="W724" s="329" t="s">
        <v>11587</v>
      </c>
      <c r="X724" s="328"/>
      <c r="Y724" s="329" t="s">
        <v>11237</v>
      </c>
      <c r="Z724" s="329" t="s">
        <v>11283</v>
      </c>
      <c r="AA724" s="322" t="s">
        <v>15145</v>
      </c>
      <c r="AB724" s="329" t="s">
        <v>11272</v>
      </c>
      <c r="AC724" s="329">
        <v>2</v>
      </c>
      <c r="AD724" s="329" t="s">
        <v>11587</v>
      </c>
      <c r="AG724" s="330">
        <v>0.41666666666666669</v>
      </c>
      <c r="AH724" t="s">
        <v>1419</v>
      </c>
    </row>
    <row r="725" spans="1:34" x14ac:dyDescent="0.25">
      <c r="A725" s="321" t="s">
        <v>11582</v>
      </c>
      <c r="B725" s="322" t="s">
        <v>15141</v>
      </c>
      <c r="C725" s="323" t="str">
        <f t="shared" si="36"/>
        <v>READINGS_TT1_M2013-5_2013-8</v>
      </c>
      <c r="E725" s="324" t="str">
        <f t="shared" ref="E725:E788" si="38">B725&amp;"_Data.zip"</f>
        <v>TT1_Data.zip</v>
      </c>
      <c r="F725" s="324" t="s">
        <v>15126</v>
      </c>
      <c r="G725" s="325">
        <v>41399</v>
      </c>
      <c r="H725" s="326">
        <f t="shared" si="37"/>
        <v>41399</v>
      </c>
      <c r="I725" s="327">
        <v>41501</v>
      </c>
      <c r="J725" s="321" t="s">
        <v>11788</v>
      </c>
      <c r="K725" s="328" t="s">
        <v>8639</v>
      </c>
      <c r="L725" s="321" t="s">
        <v>11787</v>
      </c>
      <c r="M725" s="321"/>
      <c r="N725" s="325">
        <v>41417</v>
      </c>
      <c r="O725" s="325">
        <v>41417</v>
      </c>
      <c r="P725" s="328"/>
      <c r="Q725" s="328"/>
      <c r="R725" s="329" t="s">
        <v>10007</v>
      </c>
      <c r="S725" s="328"/>
      <c r="T725" s="328"/>
      <c r="U725" s="328"/>
      <c r="V725" s="329">
        <v>5.6</v>
      </c>
      <c r="W725" s="329" t="s">
        <v>11587</v>
      </c>
      <c r="X725" s="328"/>
      <c r="Y725" s="329" t="s">
        <v>11237</v>
      </c>
      <c r="Z725" s="329" t="s">
        <v>11283</v>
      </c>
      <c r="AA725" s="322" t="s">
        <v>15145</v>
      </c>
      <c r="AB725" s="329" t="s">
        <v>11272</v>
      </c>
      <c r="AC725" s="329">
        <v>2</v>
      </c>
      <c r="AD725" s="329" t="s">
        <v>11587</v>
      </c>
      <c r="AG725" s="330">
        <v>0.58333333333333337</v>
      </c>
      <c r="AH725" t="s">
        <v>1419</v>
      </c>
    </row>
    <row r="726" spans="1:34" x14ac:dyDescent="0.25">
      <c r="A726" s="321" t="s">
        <v>11582</v>
      </c>
      <c r="B726" s="322" t="s">
        <v>15141</v>
      </c>
      <c r="C726" s="323" t="str">
        <f t="shared" si="36"/>
        <v>READINGS_TT1_M2013-5_2013-8</v>
      </c>
      <c r="E726" s="324" t="str">
        <f t="shared" si="38"/>
        <v>TT1_Data.zip</v>
      </c>
      <c r="F726" s="324" t="s">
        <v>15126</v>
      </c>
      <c r="G726" s="325">
        <v>41399</v>
      </c>
      <c r="H726" s="326">
        <f t="shared" si="37"/>
        <v>41399</v>
      </c>
      <c r="I726" s="327">
        <v>41501</v>
      </c>
      <c r="J726" s="321" t="s">
        <v>11788</v>
      </c>
      <c r="K726" s="328" t="s">
        <v>8639</v>
      </c>
      <c r="L726" s="321" t="s">
        <v>11787</v>
      </c>
      <c r="M726" s="321"/>
      <c r="N726" s="325">
        <v>41417</v>
      </c>
      <c r="O726" s="325">
        <v>41417</v>
      </c>
      <c r="P726" s="328"/>
      <c r="Q726" s="328"/>
      <c r="R726" s="329" t="s">
        <v>10007</v>
      </c>
      <c r="S726" s="328"/>
      <c r="T726" s="328"/>
      <c r="U726" s="328"/>
      <c r="V726" s="329">
        <v>5.6</v>
      </c>
      <c r="W726" s="329" t="s">
        <v>11587</v>
      </c>
      <c r="X726" s="328"/>
      <c r="Y726" s="329" t="s">
        <v>11237</v>
      </c>
      <c r="Z726" s="329" t="s">
        <v>11283</v>
      </c>
      <c r="AA726" s="322" t="s">
        <v>15145</v>
      </c>
      <c r="AB726" s="329" t="s">
        <v>11272</v>
      </c>
      <c r="AC726" s="329">
        <v>2</v>
      </c>
      <c r="AD726" s="329" t="s">
        <v>11587</v>
      </c>
      <c r="AG726" s="330">
        <v>0.75</v>
      </c>
      <c r="AH726" t="s">
        <v>1419</v>
      </c>
    </row>
    <row r="727" spans="1:34" x14ac:dyDescent="0.25">
      <c r="A727" s="321" t="s">
        <v>11582</v>
      </c>
      <c r="B727" s="322" t="s">
        <v>15141</v>
      </c>
      <c r="C727" s="323" t="str">
        <f t="shared" si="36"/>
        <v>READINGS_TT1_M2013-5_2013-8</v>
      </c>
      <c r="E727" s="324" t="str">
        <f t="shared" si="38"/>
        <v>TT1_Data.zip</v>
      </c>
      <c r="F727" s="324" t="s">
        <v>15126</v>
      </c>
      <c r="G727" s="325">
        <v>41399</v>
      </c>
      <c r="H727" s="326">
        <f t="shared" si="37"/>
        <v>41399</v>
      </c>
      <c r="I727" s="327">
        <v>41501</v>
      </c>
      <c r="J727" s="321" t="s">
        <v>11788</v>
      </c>
      <c r="K727" s="328" t="s">
        <v>8639</v>
      </c>
      <c r="L727" s="321" t="s">
        <v>11787</v>
      </c>
      <c r="M727" s="321"/>
      <c r="N727" s="325">
        <v>41417</v>
      </c>
      <c r="O727" s="325">
        <v>41417</v>
      </c>
      <c r="P727" s="328"/>
      <c r="Q727" s="328"/>
      <c r="R727" s="329" t="s">
        <v>10007</v>
      </c>
      <c r="S727" s="328"/>
      <c r="T727" s="328"/>
      <c r="U727" s="328"/>
      <c r="V727" s="329">
        <v>5.6</v>
      </c>
      <c r="W727" s="329" t="s">
        <v>11587</v>
      </c>
      <c r="X727" s="328"/>
      <c r="Y727" s="329" t="s">
        <v>11237</v>
      </c>
      <c r="Z727" s="329" t="s">
        <v>11283</v>
      </c>
      <c r="AA727" s="322" t="s">
        <v>15145</v>
      </c>
      <c r="AB727" s="329" t="s">
        <v>11272</v>
      </c>
      <c r="AC727" s="329">
        <v>2</v>
      </c>
      <c r="AD727" s="329" t="s">
        <v>11587</v>
      </c>
      <c r="AG727" s="330">
        <v>0.91666666666666663</v>
      </c>
      <c r="AH727" t="s">
        <v>1419</v>
      </c>
    </row>
    <row r="728" spans="1:34" x14ac:dyDescent="0.25">
      <c r="A728" s="321" t="s">
        <v>11582</v>
      </c>
      <c r="B728" s="322" t="s">
        <v>15141</v>
      </c>
      <c r="C728" s="323" t="str">
        <f t="shared" si="36"/>
        <v>READINGS_TT1_M2013-5_2013-8</v>
      </c>
      <c r="E728" s="324" t="str">
        <f t="shared" si="38"/>
        <v>TT1_Data.zip</v>
      </c>
      <c r="F728" s="324" t="s">
        <v>15126</v>
      </c>
      <c r="G728" s="325">
        <v>41399</v>
      </c>
      <c r="H728" s="326">
        <f t="shared" si="37"/>
        <v>41399</v>
      </c>
      <c r="I728" s="327">
        <v>41501</v>
      </c>
      <c r="J728" s="321" t="s">
        <v>11788</v>
      </c>
      <c r="K728" s="328" t="s">
        <v>8639</v>
      </c>
      <c r="L728" s="321" t="s">
        <v>11787</v>
      </c>
      <c r="M728" s="321"/>
      <c r="N728" s="325">
        <v>41418</v>
      </c>
      <c r="O728" s="325">
        <v>41418</v>
      </c>
      <c r="P728" s="328"/>
      <c r="Q728" s="328"/>
      <c r="R728" s="329" t="s">
        <v>10007</v>
      </c>
      <c r="S728" s="328"/>
      <c r="T728" s="328"/>
      <c r="U728" s="328"/>
      <c r="V728" s="329">
        <v>8.1999999999999993</v>
      </c>
      <c r="W728" s="329" t="s">
        <v>11587</v>
      </c>
      <c r="X728" s="328"/>
      <c r="Y728" s="329" t="s">
        <v>11237</v>
      </c>
      <c r="Z728" s="329" t="s">
        <v>11283</v>
      </c>
      <c r="AA728" s="322" t="s">
        <v>15145</v>
      </c>
      <c r="AB728" s="329" t="s">
        <v>11272</v>
      </c>
      <c r="AC728" s="329">
        <v>2</v>
      </c>
      <c r="AD728" s="329" t="s">
        <v>11587</v>
      </c>
      <c r="AG728" s="330">
        <v>8.3333333333333329E-2</v>
      </c>
      <c r="AH728" t="s">
        <v>1419</v>
      </c>
    </row>
    <row r="729" spans="1:34" x14ac:dyDescent="0.25">
      <c r="A729" s="321" t="s">
        <v>11582</v>
      </c>
      <c r="B729" s="322" t="s">
        <v>15141</v>
      </c>
      <c r="C729" s="323" t="str">
        <f t="shared" si="36"/>
        <v>READINGS_TT1_M2013-5_2013-8</v>
      </c>
      <c r="E729" s="324" t="str">
        <f t="shared" si="38"/>
        <v>TT1_Data.zip</v>
      </c>
      <c r="F729" s="324" t="s">
        <v>15126</v>
      </c>
      <c r="G729" s="325">
        <v>41399</v>
      </c>
      <c r="H729" s="326">
        <f t="shared" si="37"/>
        <v>41399</v>
      </c>
      <c r="I729" s="327">
        <v>41501</v>
      </c>
      <c r="J729" s="321" t="s">
        <v>11788</v>
      </c>
      <c r="K729" s="328" t="s">
        <v>8639</v>
      </c>
      <c r="L729" s="321" t="s">
        <v>11787</v>
      </c>
      <c r="M729" s="321"/>
      <c r="N729" s="325">
        <v>41418</v>
      </c>
      <c r="O729" s="325">
        <v>41418</v>
      </c>
      <c r="P729" s="328"/>
      <c r="Q729" s="328"/>
      <c r="R729" s="329" t="s">
        <v>10007</v>
      </c>
      <c r="S729" s="328"/>
      <c r="T729" s="328"/>
      <c r="U729" s="328"/>
      <c r="V729" s="329">
        <v>7.8</v>
      </c>
      <c r="W729" s="329" t="s">
        <v>11587</v>
      </c>
      <c r="X729" s="328"/>
      <c r="Y729" s="329" t="s">
        <v>11237</v>
      </c>
      <c r="Z729" s="329" t="s">
        <v>11283</v>
      </c>
      <c r="AA729" s="322" t="s">
        <v>15145</v>
      </c>
      <c r="AB729" s="329" t="s">
        <v>11272</v>
      </c>
      <c r="AC729" s="329">
        <v>2</v>
      </c>
      <c r="AD729" s="329" t="s">
        <v>11587</v>
      </c>
      <c r="AG729" s="330">
        <v>0.25</v>
      </c>
      <c r="AH729" t="s">
        <v>1419</v>
      </c>
    </row>
    <row r="730" spans="1:34" x14ac:dyDescent="0.25">
      <c r="A730" s="321" t="s">
        <v>11582</v>
      </c>
      <c r="B730" s="322" t="s">
        <v>15141</v>
      </c>
      <c r="C730" s="323" t="str">
        <f t="shared" si="36"/>
        <v>READINGS_TT1_M2013-5_2013-8</v>
      </c>
      <c r="E730" s="324" t="str">
        <f t="shared" si="38"/>
        <v>TT1_Data.zip</v>
      </c>
      <c r="F730" s="324" t="s">
        <v>15126</v>
      </c>
      <c r="G730" s="325">
        <v>41399</v>
      </c>
      <c r="H730" s="326">
        <f t="shared" si="37"/>
        <v>41399</v>
      </c>
      <c r="I730" s="327">
        <v>41501</v>
      </c>
      <c r="J730" s="321" t="s">
        <v>11788</v>
      </c>
      <c r="K730" s="328" t="s">
        <v>8639</v>
      </c>
      <c r="L730" s="321" t="s">
        <v>11787</v>
      </c>
      <c r="M730" s="321"/>
      <c r="N730" s="325">
        <v>41418</v>
      </c>
      <c r="O730" s="325">
        <v>41418</v>
      </c>
      <c r="P730" s="328"/>
      <c r="Q730" s="328"/>
      <c r="R730" s="329" t="s">
        <v>10007</v>
      </c>
      <c r="S730" s="328"/>
      <c r="T730" s="328"/>
      <c r="U730" s="328"/>
      <c r="V730" s="329">
        <v>7.4</v>
      </c>
      <c r="W730" s="329" t="s">
        <v>11587</v>
      </c>
      <c r="X730" s="328"/>
      <c r="Y730" s="329" t="s">
        <v>11237</v>
      </c>
      <c r="Z730" s="329" t="s">
        <v>11283</v>
      </c>
      <c r="AA730" s="322" t="s">
        <v>15145</v>
      </c>
      <c r="AB730" s="329" t="s">
        <v>11272</v>
      </c>
      <c r="AC730" s="329">
        <v>2</v>
      </c>
      <c r="AD730" s="329" t="s">
        <v>11587</v>
      </c>
      <c r="AG730" s="330">
        <v>0.41666666666666669</v>
      </c>
      <c r="AH730" t="s">
        <v>1419</v>
      </c>
    </row>
    <row r="731" spans="1:34" x14ac:dyDescent="0.25">
      <c r="A731" s="321" t="s">
        <v>11582</v>
      </c>
      <c r="B731" s="322" t="s">
        <v>15141</v>
      </c>
      <c r="C731" s="323" t="str">
        <f t="shared" si="36"/>
        <v>READINGS_TT1_M2013-5_2013-8</v>
      </c>
      <c r="E731" s="324" t="str">
        <f t="shared" si="38"/>
        <v>TT1_Data.zip</v>
      </c>
      <c r="F731" s="324" t="s">
        <v>15126</v>
      </c>
      <c r="G731" s="325">
        <v>41399</v>
      </c>
      <c r="H731" s="326">
        <f t="shared" si="37"/>
        <v>41399</v>
      </c>
      <c r="I731" s="327">
        <v>41501</v>
      </c>
      <c r="J731" s="321" t="s">
        <v>11788</v>
      </c>
      <c r="K731" s="328" t="s">
        <v>8639</v>
      </c>
      <c r="L731" s="321" t="s">
        <v>11787</v>
      </c>
      <c r="M731" s="321"/>
      <c r="N731" s="325">
        <v>41418</v>
      </c>
      <c r="O731" s="325">
        <v>41418</v>
      </c>
      <c r="P731" s="328"/>
      <c r="Q731" s="328"/>
      <c r="R731" s="329" t="s">
        <v>10007</v>
      </c>
      <c r="S731" s="328"/>
      <c r="T731" s="328"/>
      <c r="U731" s="328"/>
      <c r="V731" s="329">
        <v>7.4</v>
      </c>
      <c r="W731" s="329" t="s">
        <v>11587</v>
      </c>
      <c r="X731" s="328"/>
      <c r="Y731" s="329" t="s">
        <v>11237</v>
      </c>
      <c r="Z731" s="329" t="s">
        <v>11283</v>
      </c>
      <c r="AA731" s="322" t="s">
        <v>15145</v>
      </c>
      <c r="AB731" s="329" t="s">
        <v>11272</v>
      </c>
      <c r="AC731" s="329">
        <v>2</v>
      </c>
      <c r="AD731" s="329" t="s">
        <v>11587</v>
      </c>
      <c r="AG731" s="330">
        <v>0.58333333333333337</v>
      </c>
      <c r="AH731" t="s">
        <v>1419</v>
      </c>
    </row>
    <row r="732" spans="1:34" x14ac:dyDescent="0.25">
      <c r="A732" s="321" t="s">
        <v>11582</v>
      </c>
      <c r="B732" s="322" t="s">
        <v>15141</v>
      </c>
      <c r="C732" s="323" t="str">
        <f t="shared" si="36"/>
        <v>READINGS_TT1_M2013-5_2013-8</v>
      </c>
      <c r="E732" s="324" t="str">
        <f t="shared" si="38"/>
        <v>TT1_Data.zip</v>
      </c>
      <c r="F732" s="324" t="s">
        <v>15126</v>
      </c>
      <c r="G732" s="325">
        <v>41399</v>
      </c>
      <c r="H732" s="326">
        <f t="shared" si="37"/>
        <v>41399</v>
      </c>
      <c r="I732" s="327">
        <v>41501</v>
      </c>
      <c r="J732" s="321" t="s">
        <v>11788</v>
      </c>
      <c r="K732" s="328" t="s">
        <v>8639</v>
      </c>
      <c r="L732" s="321" t="s">
        <v>11787</v>
      </c>
      <c r="M732" s="321"/>
      <c r="N732" s="325">
        <v>41418</v>
      </c>
      <c r="O732" s="325">
        <v>41418</v>
      </c>
      <c r="P732" s="328"/>
      <c r="Q732" s="328"/>
      <c r="R732" s="329" t="s">
        <v>10007</v>
      </c>
      <c r="S732" s="328"/>
      <c r="T732" s="328"/>
      <c r="U732" s="328"/>
      <c r="V732" s="329">
        <v>6.6</v>
      </c>
      <c r="W732" s="329" t="s">
        <v>11587</v>
      </c>
      <c r="X732" s="328"/>
      <c r="Y732" s="329" t="s">
        <v>11237</v>
      </c>
      <c r="Z732" s="329" t="s">
        <v>11283</v>
      </c>
      <c r="AA732" s="322" t="s">
        <v>15145</v>
      </c>
      <c r="AB732" s="329" t="s">
        <v>11272</v>
      </c>
      <c r="AC732" s="329">
        <v>2</v>
      </c>
      <c r="AD732" s="329" t="s">
        <v>11587</v>
      </c>
      <c r="AG732" s="330">
        <v>0.75</v>
      </c>
      <c r="AH732" t="s">
        <v>1419</v>
      </c>
    </row>
    <row r="733" spans="1:34" x14ac:dyDescent="0.25">
      <c r="A733" s="321" t="s">
        <v>11582</v>
      </c>
      <c r="B733" s="322" t="s">
        <v>15141</v>
      </c>
      <c r="C733" s="323" t="str">
        <f t="shared" si="36"/>
        <v>READINGS_TT1_M2013-5_2013-8</v>
      </c>
      <c r="E733" s="324" t="str">
        <f t="shared" si="38"/>
        <v>TT1_Data.zip</v>
      </c>
      <c r="F733" s="324" t="s">
        <v>15126</v>
      </c>
      <c r="G733" s="325">
        <v>41399</v>
      </c>
      <c r="H733" s="326">
        <f t="shared" si="37"/>
        <v>41399</v>
      </c>
      <c r="I733" s="327">
        <v>41501</v>
      </c>
      <c r="J733" s="321" t="s">
        <v>11788</v>
      </c>
      <c r="K733" s="328" t="s">
        <v>8639</v>
      </c>
      <c r="L733" s="321" t="s">
        <v>11787</v>
      </c>
      <c r="M733" s="321"/>
      <c r="N733" s="325">
        <v>41418</v>
      </c>
      <c r="O733" s="325">
        <v>41418</v>
      </c>
      <c r="P733" s="328"/>
      <c r="Q733" s="328"/>
      <c r="R733" s="329" t="s">
        <v>10007</v>
      </c>
      <c r="S733" s="328"/>
      <c r="T733" s="328"/>
      <c r="U733" s="328"/>
      <c r="V733" s="329">
        <v>6</v>
      </c>
      <c r="W733" s="329" t="s">
        <v>11587</v>
      </c>
      <c r="X733" s="328"/>
      <c r="Y733" s="329" t="s">
        <v>11237</v>
      </c>
      <c r="Z733" s="329" t="s">
        <v>11283</v>
      </c>
      <c r="AA733" s="322" t="s">
        <v>15145</v>
      </c>
      <c r="AB733" s="329" t="s">
        <v>11272</v>
      </c>
      <c r="AC733" s="329">
        <v>2</v>
      </c>
      <c r="AD733" s="329" t="s">
        <v>11587</v>
      </c>
      <c r="AG733" s="330">
        <v>0.91666666666666663</v>
      </c>
      <c r="AH733" t="s">
        <v>1419</v>
      </c>
    </row>
    <row r="734" spans="1:34" x14ac:dyDescent="0.25">
      <c r="A734" s="321" t="s">
        <v>11582</v>
      </c>
      <c r="B734" s="322" t="s">
        <v>15141</v>
      </c>
      <c r="C734" s="323" t="str">
        <f t="shared" si="36"/>
        <v>READINGS_TT1_M2013-5_2013-8</v>
      </c>
      <c r="E734" s="324" t="str">
        <f t="shared" si="38"/>
        <v>TT1_Data.zip</v>
      </c>
      <c r="F734" s="324" t="s">
        <v>15126</v>
      </c>
      <c r="G734" s="325">
        <v>41399</v>
      </c>
      <c r="H734" s="326">
        <f t="shared" si="37"/>
        <v>41399</v>
      </c>
      <c r="I734" s="327">
        <v>41501</v>
      </c>
      <c r="J734" s="321" t="s">
        <v>11788</v>
      </c>
      <c r="K734" s="328" t="s">
        <v>8639</v>
      </c>
      <c r="L734" s="321" t="s">
        <v>11787</v>
      </c>
      <c r="M734" s="321"/>
      <c r="N734" s="325">
        <v>41419</v>
      </c>
      <c r="O734" s="325">
        <v>41419</v>
      </c>
      <c r="P734" s="328"/>
      <c r="Q734" s="328"/>
      <c r="R734" s="329" t="s">
        <v>10007</v>
      </c>
      <c r="S734" s="328"/>
      <c r="T734" s="328"/>
      <c r="U734" s="328"/>
      <c r="V734" s="329">
        <v>5.9</v>
      </c>
      <c r="W734" s="329" t="s">
        <v>11587</v>
      </c>
      <c r="X734" s="328"/>
      <c r="Y734" s="329" t="s">
        <v>11237</v>
      </c>
      <c r="Z734" s="329" t="s">
        <v>11283</v>
      </c>
      <c r="AA734" s="322" t="s">
        <v>15145</v>
      </c>
      <c r="AB734" s="329" t="s">
        <v>11272</v>
      </c>
      <c r="AC734" s="329">
        <v>2</v>
      </c>
      <c r="AD734" s="329" t="s">
        <v>11587</v>
      </c>
      <c r="AG734" s="330">
        <v>8.3333333333333329E-2</v>
      </c>
      <c r="AH734" t="s">
        <v>1419</v>
      </c>
    </row>
    <row r="735" spans="1:34" x14ac:dyDescent="0.25">
      <c r="A735" s="321" t="s">
        <v>11582</v>
      </c>
      <c r="B735" s="322" t="s">
        <v>15141</v>
      </c>
      <c r="C735" s="323" t="str">
        <f t="shared" si="36"/>
        <v>READINGS_TT1_M2013-5_2013-8</v>
      </c>
      <c r="E735" s="324" t="str">
        <f t="shared" si="38"/>
        <v>TT1_Data.zip</v>
      </c>
      <c r="F735" s="324" t="s">
        <v>15126</v>
      </c>
      <c r="G735" s="325">
        <v>41399</v>
      </c>
      <c r="H735" s="326">
        <f t="shared" si="37"/>
        <v>41399</v>
      </c>
      <c r="I735" s="327">
        <v>41501</v>
      </c>
      <c r="J735" s="321" t="s">
        <v>11788</v>
      </c>
      <c r="K735" s="328" t="s">
        <v>8639</v>
      </c>
      <c r="L735" s="321" t="s">
        <v>11787</v>
      </c>
      <c r="M735" s="321"/>
      <c r="N735" s="325">
        <v>41419</v>
      </c>
      <c r="O735" s="325">
        <v>41419</v>
      </c>
      <c r="P735" s="328"/>
      <c r="Q735" s="328"/>
      <c r="R735" s="329" t="s">
        <v>10007</v>
      </c>
      <c r="S735" s="328"/>
      <c r="T735" s="328"/>
      <c r="U735" s="328"/>
      <c r="V735" s="329">
        <v>5.9</v>
      </c>
      <c r="W735" s="329" t="s">
        <v>11587</v>
      </c>
      <c r="X735" s="328"/>
      <c r="Y735" s="329" t="s">
        <v>11237</v>
      </c>
      <c r="Z735" s="329" t="s">
        <v>11283</v>
      </c>
      <c r="AA735" s="322" t="s">
        <v>15145</v>
      </c>
      <c r="AB735" s="329" t="s">
        <v>11272</v>
      </c>
      <c r="AC735" s="329">
        <v>2</v>
      </c>
      <c r="AD735" s="329" t="s">
        <v>11587</v>
      </c>
      <c r="AG735" s="330">
        <v>0.25</v>
      </c>
      <c r="AH735" t="s">
        <v>1419</v>
      </c>
    </row>
    <row r="736" spans="1:34" x14ac:dyDescent="0.25">
      <c r="A736" s="321" t="s">
        <v>11582</v>
      </c>
      <c r="B736" s="322" t="s">
        <v>15141</v>
      </c>
      <c r="C736" s="323" t="str">
        <f t="shared" si="36"/>
        <v>READINGS_TT1_M2013-5_2013-8</v>
      </c>
      <c r="E736" s="324" t="str">
        <f t="shared" si="38"/>
        <v>TT1_Data.zip</v>
      </c>
      <c r="F736" s="324" t="s">
        <v>15126</v>
      </c>
      <c r="G736" s="325">
        <v>41399</v>
      </c>
      <c r="H736" s="326">
        <f t="shared" si="37"/>
        <v>41399</v>
      </c>
      <c r="I736" s="327">
        <v>41501</v>
      </c>
      <c r="J736" s="321" t="s">
        <v>11788</v>
      </c>
      <c r="K736" s="328" t="s">
        <v>8639</v>
      </c>
      <c r="L736" s="321" t="s">
        <v>11787</v>
      </c>
      <c r="M736" s="321"/>
      <c r="N736" s="325">
        <v>41419</v>
      </c>
      <c r="O736" s="325">
        <v>41419</v>
      </c>
      <c r="P736" s="328"/>
      <c r="Q736" s="328"/>
      <c r="R736" s="329" t="s">
        <v>10007</v>
      </c>
      <c r="S736" s="328"/>
      <c r="T736" s="328"/>
      <c r="U736" s="328"/>
      <c r="V736" s="329">
        <v>5.9</v>
      </c>
      <c r="W736" s="329" t="s">
        <v>11587</v>
      </c>
      <c r="X736" s="328"/>
      <c r="Y736" s="329" t="s">
        <v>11237</v>
      </c>
      <c r="Z736" s="329" t="s">
        <v>11283</v>
      </c>
      <c r="AA736" s="322" t="s">
        <v>15145</v>
      </c>
      <c r="AB736" s="329" t="s">
        <v>11272</v>
      </c>
      <c r="AC736" s="329">
        <v>2</v>
      </c>
      <c r="AD736" s="329" t="s">
        <v>11587</v>
      </c>
      <c r="AG736" s="330">
        <v>0.41666666666666669</v>
      </c>
      <c r="AH736" t="s">
        <v>1419</v>
      </c>
    </row>
    <row r="737" spans="1:34" x14ac:dyDescent="0.25">
      <c r="A737" s="321" t="s">
        <v>11582</v>
      </c>
      <c r="B737" s="322" t="s">
        <v>15141</v>
      </c>
      <c r="C737" s="323" t="str">
        <f t="shared" si="36"/>
        <v>READINGS_TT1_M2013-5_2013-8</v>
      </c>
      <c r="E737" s="324" t="str">
        <f t="shared" si="38"/>
        <v>TT1_Data.zip</v>
      </c>
      <c r="F737" s="324" t="s">
        <v>15126</v>
      </c>
      <c r="G737" s="325">
        <v>41399</v>
      </c>
      <c r="H737" s="326">
        <f t="shared" si="37"/>
        <v>41399</v>
      </c>
      <c r="I737" s="327">
        <v>41501</v>
      </c>
      <c r="J737" s="321" t="s">
        <v>11788</v>
      </c>
      <c r="K737" s="328" t="s">
        <v>8639</v>
      </c>
      <c r="L737" s="321" t="s">
        <v>11787</v>
      </c>
      <c r="M737" s="321"/>
      <c r="N737" s="325">
        <v>41419</v>
      </c>
      <c r="O737" s="325">
        <v>41419</v>
      </c>
      <c r="P737" s="328"/>
      <c r="Q737" s="328"/>
      <c r="R737" s="329" t="s">
        <v>10007</v>
      </c>
      <c r="S737" s="328"/>
      <c r="T737" s="328"/>
      <c r="U737" s="328"/>
      <c r="V737" s="329">
        <v>5.9</v>
      </c>
      <c r="W737" s="329" t="s">
        <v>11587</v>
      </c>
      <c r="X737" s="328"/>
      <c r="Y737" s="329" t="s">
        <v>11237</v>
      </c>
      <c r="Z737" s="329" t="s">
        <v>11283</v>
      </c>
      <c r="AA737" s="322" t="s">
        <v>15145</v>
      </c>
      <c r="AB737" s="329" t="s">
        <v>11272</v>
      </c>
      <c r="AC737" s="329">
        <v>2</v>
      </c>
      <c r="AD737" s="329" t="s">
        <v>11587</v>
      </c>
      <c r="AG737" s="330">
        <v>0.58333333333333337</v>
      </c>
      <c r="AH737" t="s">
        <v>1419</v>
      </c>
    </row>
    <row r="738" spans="1:34" x14ac:dyDescent="0.25">
      <c r="A738" s="321" t="s">
        <v>11582</v>
      </c>
      <c r="B738" s="322" t="s">
        <v>15141</v>
      </c>
      <c r="C738" s="323" t="str">
        <f t="shared" si="36"/>
        <v>READINGS_TT1_M2013-5_2013-8</v>
      </c>
      <c r="E738" s="324" t="str">
        <f t="shared" si="38"/>
        <v>TT1_Data.zip</v>
      </c>
      <c r="F738" s="324" t="s">
        <v>15126</v>
      </c>
      <c r="G738" s="325">
        <v>41399</v>
      </c>
      <c r="H738" s="326">
        <f t="shared" si="37"/>
        <v>41399</v>
      </c>
      <c r="I738" s="327">
        <v>41501</v>
      </c>
      <c r="J738" s="321" t="s">
        <v>11788</v>
      </c>
      <c r="K738" s="328" t="s">
        <v>8639</v>
      </c>
      <c r="L738" s="321" t="s">
        <v>11787</v>
      </c>
      <c r="M738" s="321"/>
      <c r="N738" s="325">
        <v>41419</v>
      </c>
      <c r="O738" s="325">
        <v>41419</v>
      </c>
      <c r="P738" s="328"/>
      <c r="Q738" s="328"/>
      <c r="R738" s="329" t="s">
        <v>10007</v>
      </c>
      <c r="S738" s="328"/>
      <c r="T738" s="328"/>
      <c r="U738" s="328"/>
      <c r="V738" s="329">
        <v>5.7</v>
      </c>
      <c r="W738" s="329" t="s">
        <v>11587</v>
      </c>
      <c r="X738" s="328"/>
      <c r="Y738" s="329" t="s">
        <v>11237</v>
      </c>
      <c r="Z738" s="329" t="s">
        <v>11283</v>
      </c>
      <c r="AA738" s="322" t="s">
        <v>15145</v>
      </c>
      <c r="AB738" s="329" t="s">
        <v>11272</v>
      </c>
      <c r="AC738" s="329">
        <v>2</v>
      </c>
      <c r="AD738" s="329" t="s">
        <v>11587</v>
      </c>
      <c r="AG738" s="330">
        <v>0.75</v>
      </c>
      <c r="AH738" t="s">
        <v>1419</v>
      </c>
    </row>
    <row r="739" spans="1:34" x14ac:dyDescent="0.25">
      <c r="A739" s="321" t="s">
        <v>11582</v>
      </c>
      <c r="B739" s="322" t="s">
        <v>15141</v>
      </c>
      <c r="C739" s="323" t="str">
        <f t="shared" si="36"/>
        <v>READINGS_TT1_M2013-5_2013-8</v>
      </c>
      <c r="E739" s="324" t="str">
        <f t="shared" si="38"/>
        <v>TT1_Data.zip</v>
      </c>
      <c r="F739" s="324" t="s">
        <v>15126</v>
      </c>
      <c r="G739" s="325">
        <v>41399</v>
      </c>
      <c r="H739" s="326">
        <f t="shared" si="37"/>
        <v>41399</v>
      </c>
      <c r="I739" s="327">
        <v>41501</v>
      </c>
      <c r="J739" s="321" t="s">
        <v>11788</v>
      </c>
      <c r="K739" s="328" t="s">
        <v>8639</v>
      </c>
      <c r="L739" s="321" t="s">
        <v>11787</v>
      </c>
      <c r="M739" s="321"/>
      <c r="N739" s="325">
        <v>41419</v>
      </c>
      <c r="O739" s="325">
        <v>41419</v>
      </c>
      <c r="P739" s="328"/>
      <c r="Q739" s="328"/>
      <c r="R739" s="329" t="s">
        <v>10007</v>
      </c>
      <c r="S739" s="328"/>
      <c r="T739" s="328"/>
      <c r="U739" s="328"/>
      <c r="V739" s="329">
        <v>5.4</v>
      </c>
      <c r="W739" s="329" t="s">
        <v>11587</v>
      </c>
      <c r="X739" s="328"/>
      <c r="Y739" s="329" t="s">
        <v>11237</v>
      </c>
      <c r="Z739" s="329" t="s">
        <v>11283</v>
      </c>
      <c r="AA739" s="322" t="s">
        <v>15145</v>
      </c>
      <c r="AB739" s="329" t="s">
        <v>11272</v>
      </c>
      <c r="AC739" s="329">
        <v>2</v>
      </c>
      <c r="AD739" s="329" t="s">
        <v>11587</v>
      </c>
      <c r="AG739" s="330">
        <v>0.91666666666666663</v>
      </c>
      <c r="AH739" t="s">
        <v>1419</v>
      </c>
    </row>
    <row r="740" spans="1:34" x14ac:dyDescent="0.25">
      <c r="A740" s="321" t="s">
        <v>11582</v>
      </c>
      <c r="B740" s="322" t="s">
        <v>15141</v>
      </c>
      <c r="C740" s="323" t="str">
        <f t="shared" si="36"/>
        <v>READINGS_TT1_M2013-5_2013-8</v>
      </c>
      <c r="E740" s="324" t="str">
        <f t="shared" si="38"/>
        <v>TT1_Data.zip</v>
      </c>
      <c r="F740" s="324" t="s">
        <v>15126</v>
      </c>
      <c r="G740" s="325">
        <v>41399</v>
      </c>
      <c r="H740" s="326">
        <f t="shared" si="37"/>
        <v>41399</v>
      </c>
      <c r="I740" s="327">
        <v>41501</v>
      </c>
      <c r="J740" s="321" t="s">
        <v>11788</v>
      </c>
      <c r="K740" s="328" t="s">
        <v>8639</v>
      </c>
      <c r="L740" s="321" t="s">
        <v>11787</v>
      </c>
      <c r="M740" s="321"/>
      <c r="N740" s="325">
        <v>41420</v>
      </c>
      <c r="O740" s="325">
        <v>41420</v>
      </c>
      <c r="P740" s="328"/>
      <c r="Q740" s="328"/>
      <c r="R740" s="329" t="s">
        <v>10007</v>
      </c>
      <c r="S740" s="328"/>
      <c r="T740" s="328"/>
      <c r="U740" s="328"/>
      <c r="V740" s="329">
        <v>5.4</v>
      </c>
      <c r="W740" s="329" t="s">
        <v>11587</v>
      </c>
      <c r="X740" s="328"/>
      <c r="Y740" s="329" t="s">
        <v>11237</v>
      </c>
      <c r="Z740" s="329" t="s">
        <v>11283</v>
      </c>
      <c r="AA740" s="322" t="s">
        <v>15145</v>
      </c>
      <c r="AB740" s="329" t="s">
        <v>11272</v>
      </c>
      <c r="AC740" s="329">
        <v>2</v>
      </c>
      <c r="AD740" s="329" t="s">
        <v>11587</v>
      </c>
      <c r="AG740" s="330">
        <v>8.3333333333333329E-2</v>
      </c>
      <c r="AH740" t="s">
        <v>1419</v>
      </c>
    </row>
    <row r="741" spans="1:34" x14ac:dyDescent="0.25">
      <c r="A741" s="321" t="s">
        <v>11582</v>
      </c>
      <c r="B741" s="322" t="s">
        <v>15141</v>
      </c>
      <c r="C741" s="323" t="str">
        <f t="shared" si="36"/>
        <v>READINGS_TT1_M2013-5_2013-8</v>
      </c>
      <c r="E741" s="324" t="str">
        <f t="shared" si="38"/>
        <v>TT1_Data.zip</v>
      </c>
      <c r="F741" s="324" t="s">
        <v>15126</v>
      </c>
      <c r="G741" s="325">
        <v>41399</v>
      </c>
      <c r="H741" s="326">
        <f t="shared" si="37"/>
        <v>41399</v>
      </c>
      <c r="I741" s="327">
        <v>41501</v>
      </c>
      <c r="J741" s="321" t="s">
        <v>11788</v>
      </c>
      <c r="K741" s="328" t="s">
        <v>8639</v>
      </c>
      <c r="L741" s="321" t="s">
        <v>11787</v>
      </c>
      <c r="M741" s="321"/>
      <c r="N741" s="325">
        <v>41420</v>
      </c>
      <c r="O741" s="325">
        <v>41420</v>
      </c>
      <c r="P741" s="328"/>
      <c r="Q741" s="328"/>
      <c r="R741" s="329" t="s">
        <v>10007</v>
      </c>
      <c r="S741" s="328"/>
      <c r="T741" s="328"/>
      <c r="U741" s="328"/>
      <c r="V741" s="329">
        <v>5.7</v>
      </c>
      <c r="W741" s="329" t="s">
        <v>11587</v>
      </c>
      <c r="X741" s="328"/>
      <c r="Y741" s="329" t="s">
        <v>11237</v>
      </c>
      <c r="Z741" s="329" t="s">
        <v>11283</v>
      </c>
      <c r="AA741" s="322" t="s">
        <v>15145</v>
      </c>
      <c r="AB741" s="329" t="s">
        <v>11272</v>
      </c>
      <c r="AC741" s="329">
        <v>2</v>
      </c>
      <c r="AD741" s="329" t="s">
        <v>11587</v>
      </c>
      <c r="AG741" s="330">
        <v>0.25</v>
      </c>
      <c r="AH741" t="s">
        <v>1419</v>
      </c>
    </row>
    <row r="742" spans="1:34" x14ac:dyDescent="0.25">
      <c r="A742" s="321" t="s">
        <v>11582</v>
      </c>
      <c r="B742" s="322" t="s">
        <v>15141</v>
      </c>
      <c r="C742" s="323" t="str">
        <f t="shared" si="36"/>
        <v>READINGS_TT1_M2013-5_2013-8</v>
      </c>
      <c r="E742" s="324" t="str">
        <f t="shared" si="38"/>
        <v>TT1_Data.zip</v>
      </c>
      <c r="F742" s="324" t="s">
        <v>15126</v>
      </c>
      <c r="G742" s="325">
        <v>41399</v>
      </c>
      <c r="H742" s="326">
        <f t="shared" si="37"/>
        <v>41399</v>
      </c>
      <c r="I742" s="327">
        <v>41501</v>
      </c>
      <c r="J742" s="321" t="s">
        <v>11788</v>
      </c>
      <c r="K742" s="328" t="s">
        <v>8639</v>
      </c>
      <c r="L742" s="321" t="s">
        <v>11787</v>
      </c>
      <c r="M742" s="321"/>
      <c r="N742" s="325">
        <v>41420</v>
      </c>
      <c r="O742" s="325">
        <v>41420</v>
      </c>
      <c r="P742" s="328"/>
      <c r="Q742" s="328"/>
      <c r="R742" s="329" t="s">
        <v>10007</v>
      </c>
      <c r="S742" s="328"/>
      <c r="T742" s="328"/>
      <c r="U742" s="328"/>
      <c r="V742" s="329">
        <v>5.4</v>
      </c>
      <c r="W742" s="329" t="s">
        <v>11587</v>
      </c>
      <c r="X742" s="328"/>
      <c r="Y742" s="329" t="s">
        <v>11237</v>
      </c>
      <c r="Z742" s="329" t="s">
        <v>11283</v>
      </c>
      <c r="AA742" s="322" t="s">
        <v>15145</v>
      </c>
      <c r="AB742" s="329" t="s">
        <v>11272</v>
      </c>
      <c r="AC742" s="329">
        <v>2</v>
      </c>
      <c r="AD742" s="329" t="s">
        <v>11587</v>
      </c>
      <c r="AG742" s="330">
        <v>0.41666666666666669</v>
      </c>
      <c r="AH742" t="s">
        <v>1419</v>
      </c>
    </row>
    <row r="743" spans="1:34" x14ac:dyDescent="0.25">
      <c r="A743" s="321" t="s">
        <v>11582</v>
      </c>
      <c r="B743" s="322" t="s">
        <v>15141</v>
      </c>
      <c r="C743" s="323" t="str">
        <f t="shared" si="36"/>
        <v>READINGS_TT1_M2013-5_2013-8</v>
      </c>
      <c r="E743" s="324" t="str">
        <f t="shared" si="38"/>
        <v>TT1_Data.zip</v>
      </c>
      <c r="F743" s="324" t="s">
        <v>15126</v>
      </c>
      <c r="G743" s="325">
        <v>41399</v>
      </c>
      <c r="H743" s="326">
        <f t="shared" si="37"/>
        <v>41399</v>
      </c>
      <c r="I743" s="327">
        <v>41501</v>
      </c>
      <c r="J743" s="321" t="s">
        <v>11788</v>
      </c>
      <c r="K743" s="328" t="s">
        <v>8639</v>
      </c>
      <c r="L743" s="321" t="s">
        <v>11787</v>
      </c>
      <c r="M743" s="321"/>
      <c r="N743" s="325">
        <v>41420</v>
      </c>
      <c r="O743" s="325">
        <v>41420</v>
      </c>
      <c r="P743" s="328"/>
      <c r="Q743" s="328"/>
      <c r="R743" s="329" t="s">
        <v>10007</v>
      </c>
      <c r="S743" s="328"/>
      <c r="T743" s="328"/>
      <c r="U743" s="328"/>
      <c r="V743" s="329">
        <v>5.4</v>
      </c>
      <c r="W743" s="329" t="s">
        <v>11587</v>
      </c>
      <c r="X743" s="328"/>
      <c r="Y743" s="329" t="s">
        <v>11237</v>
      </c>
      <c r="Z743" s="329" t="s">
        <v>11283</v>
      </c>
      <c r="AA743" s="322" t="s">
        <v>15145</v>
      </c>
      <c r="AB743" s="329" t="s">
        <v>11272</v>
      </c>
      <c r="AC743" s="329">
        <v>2</v>
      </c>
      <c r="AD743" s="329" t="s">
        <v>11587</v>
      </c>
      <c r="AG743" s="330">
        <v>0.58333333333333337</v>
      </c>
      <c r="AH743" t="s">
        <v>1419</v>
      </c>
    </row>
    <row r="744" spans="1:34" x14ac:dyDescent="0.25">
      <c r="A744" s="321" t="s">
        <v>11582</v>
      </c>
      <c r="B744" s="322" t="s">
        <v>15141</v>
      </c>
      <c r="C744" s="323" t="str">
        <f t="shared" si="36"/>
        <v>READINGS_TT1_M2013-5_2013-8</v>
      </c>
      <c r="E744" s="324" t="str">
        <f t="shared" si="38"/>
        <v>TT1_Data.zip</v>
      </c>
      <c r="F744" s="324" t="s">
        <v>15126</v>
      </c>
      <c r="G744" s="325">
        <v>41399</v>
      </c>
      <c r="H744" s="326">
        <f t="shared" si="37"/>
        <v>41399</v>
      </c>
      <c r="I744" s="327">
        <v>41501</v>
      </c>
      <c r="J744" s="321" t="s">
        <v>11788</v>
      </c>
      <c r="K744" s="328" t="s">
        <v>8639</v>
      </c>
      <c r="L744" s="321" t="s">
        <v>11787</v>
      </c>
      <c r="M744" s="321"/>
      <c r="N744" s="325">
        <v>41420</v>
      </c>
      <c r="O744" s="325">
        <v>41420</v>
      </c>
      <c r="P744" s="328"/>
      <c r="Q744" s="328"/>
      <c r="R744" s="329" t="s">
        <v>10007</v>
      </c>
      <c r="S744" s="328"/>
      <c r="T744" s="328"/>
      <c r="U744" s="328"/>
      <c r="V744" s="329">
        <v>5.4</v>
      </c>
      <c r="W744" s="329" t="s">
        <v>11587</v>
      </c>
      <c r="X744" s="328"/>
      <c r="Y744" s="329" t="s">
        <v>11237</v>
      </c>
      <c r="Z744" s="329" t="s">
        <v>11283</v>
      </c>
      <c r="AA744" s="322" t="s">
        <v>15145</v>
      </c>
      <c r="AB744" s="329" t="s">
        <v>11272</v>
      </c>
      <c r="AC744" s="329">
        <v>2</v>
      </c>
      <c r="AD744" s="329" t="s">
        <v>11587</v>
      </c>
      <c r="AG744" s="330">
        <v>0.75</v>
      </c>
      <c r="AH744" t="s">
        <v>1419</v>
      </c>
    </row>
    <row r="745" spans="1:34" x14ac:dyDescent="0.25">
      <c r="A745" s="321" t="s">
        <v>11582</v>
      </c>
      <c r="B745" s="322" t="s">
        <v>15141</v>
      </c>
      <c r="C745" s="323" t="str">
        <f t="shared" si="36"/>
        <v>READINGS_TT1_M2013-5_2013-8</v>
      </c>
      <c r="E745" s="324" t="str">
        <f t="shared" si="38"/>
        <v>TT1_Data.zip</v>
      </c>
      <c r="F745" s="324" t="s">
        <v>15126</v>
      </c>
      <c r="G745" s="325">
        <v>41399</v>
      </c>
      <c r="H745" s="326">
        <f t="shared" si="37"/>
        <v>41399</v>
      </c>
      <c r="I745" s="327">
        <v>41501</v>
      </c>
      <c r="J745" s="321" t="s">
        <v>11788</v>
      </c>
      <c r="K745" s="328" t="s">
        <v>8639</v>
      </c>
      <c r="L745" s="321" t="s">
        <v>11787</v>
      </c>
      <c r="M745" s="321"/>
      <c r="N745" s="325">
        <v>41420</v>
      </c>
      <c r="O745" s="325">
        <v>41420</v>
      </c>
      <c r="P745" s="328"/>
      <c r="Q745" s="328"/>
      <c r="R745" s="329" t="s">
        <v>10007</v>
      </c>
      <c r="S745" s="328"/>
      <c r="T745" s="328"/>
      <c r="U745" s="328"/>
      <c r="V745" s="329">
        <v>5.0999999999999996</v>
      </c>
      <c r="W745" s="329" t="s">
        <v>11587</v>
      </c>
      <c r="X745" s="328"/>
      <c r="Y745" s="329" t="s">
        <v>11237</v>
      </c>
      <c r="Z745" s="329" t="s">
        <v>11283</v>
      </c>
      <c r="AA745" s="322" t="s">
        <v>15145</v>
      </c>
      <c r="AB745" s="329" t="s">
        <v>11272</v>
      </c>
      <c r="AC745" s="329">
        <v>2</v>
      </c>
      <c r="AD745" s="329" t="s">
        <v>11587</v>
      </c>
      <c r="AG745" s="330">
        <v>0.91666666666666663</v>
      </c>
      <c r="AH745" t="s">
        <v>1419</v>
      </c>
    </row>
    <row r="746" spans="1:34" x14ac:dyDescent="0.25">
      <c r="A746" s="321" t="s">
        <v>11582</v>
      </c>
      <c r="B746" s="322" t="s">
        <v>15141</v>
      </c>
      <c r="C746" s="323" t="str">
        <f t="shared" si="36"/>
        <v>READINGS_TT1_M2013-5_2013-8</v>
      </c>
      <c r="E746" s="324" t="str">
        <f t="shared" si="38"/>
        <v>TT1_Data.zip</v>
      </c>
      <c r="F746" s="324" t="s">
        <v>15126</v>
      </c>
      <c r="G746" s="325">
        <v>41399</v>
      </c>
      <c r="H746" s="326">
        <f t="shared" si="37"/>
        <v>41399</v>
      </c>
      <c r="I746" s="327">
        <v>41501</v>
      </c>
      <c r="J746" s="321" t="s">
        <v>11788</v>
      </c>
      <c r="K746" s="328" t="s">
        <v>8639</v>
      </c>
      <c r="L746" s="321" t="s">
        <v>11787</v>
      </c>
      <c r="M746" s="321"/>
      <c r="N746" s="325">
        <v>41421</v>
      </c>
      <c r="O746" s="325">
        <v>41421</v>
      </c>
      <c r="P746" s="328"/>
      <c r="Q746" s="328"/>
      <c r="R746" s="329" t="s">
        <v>10007</v>
      </c>
      <c r="S746" s="328"/>
      <c r="T746" s="328"/>
      <c r="U746" s="328"/>
      <c r="V746" s="329">
        <v>5.3</v>
      </c>
      <c r="W746" s="329" t="s">
        <v>11587</v>
      </c>
      <c r="X746" s="328"/>
      <c r="Y746" s="329" t="s">
        <v>11237</v>
      </c>
      <c r="Z746" s="329" t="s">
        <v>11283</v>
      </c>
      <c r="AA746" s="322" t="s">
        <v>15145</v>
      </c>
      <c r="AB746" s="329" t="s">
        <v>11272</v>
      </c>
      <c r="AC746" s="329">
        <v>2</v>
      </c>
      <c r="AD746" s="329" t="s">
        <v>11587</v>
      </c>
      <c r="AG746" s="330">
        <v>8.3333333333333329E-2</v>
      </c>
      <c r="AH746" t="s">
        <v>1419</v>
      </c>
    </row>
    <row r="747" spans="1:34" x14ac:dyDescent="0.25">
      <c r="A747" s="321" t="s">
        <v>11582</v>
      </c>
      <c r="B747" s="322" t="s">
        <v>15141</v>
      </c>
      <c r="C747" s="323" t="str">
        <f t="shared" si="36"/>
        <v>READINGS_TT1_M2013-5_2013-8</v>
      </c>
      <c r="E747" s="324" t="str">
        <f t="shared" si="38"/>
        <v>TT1_Data.zip</v>
      </c>
      <c r="F747" s="324" t="s">
        <v>15126</v>
      </c>
      <c r="G747" s="325">
        <v>41399</v>
      </c>
      <c r="H747" s="326">
        <f t="shared" si="37"/>
        <v>41399</v>
      </c>
      <c r="I747" s="327">
        <v>41501</v>
      </c>
      <c r="J747" s="321" t="s">
        <v>11788</v>
      </c>
      <c r="K747" s="328" t="s">
        <v>8639</v>
      </c>
      <c r="L747" s="321" t="s">
        <v>11787</v>
      </c>
      <c r="M747" s="321"/>
      <c r="N747" s="325">
        <v>41421</v>
      </c>
      <c r="O747" s="325">
        <v>41421</v>
      </c>
      <c r="P747" s="328"/>
      <c r="Q747" s="328"/>
      <c r="R747" s="329" t="s">
        <v>10007</v>
      </c>
      <c r="S747" s="328"/>
      <c r="T747" s="328"/>
      <c r="U747" s="328"/>
      <c r="V747" s="329">
        <v>5.6</v>
      </c>
      <c r="W747" s="329" t="s">
        <v>11587</v>
      </c>
      <c r="X747" s="328"/>
      <c r="Y747" s="329" t="s">
        <v>11237</v>
      </c>
      <c r="Z747" s="329" t="s">
        <v>11283</v>
      </c>
      <c r="AA747" s="322" t="s">
        <v>15145</v>
      </c>
      <c r="AB747" s="329" t="s">
        <v>11272</v>
      </c>
      <c r="AC747" s="329">
        <v>2</v>
      </c>
      <c r="AD747" s="329" t="s">
        <v>11587</v>
      </c>
      <c r="AG747" s="330">
        <v>0.25</v>
      </c>
      <c r="AH747" t="s">
        <v>1419</v>
      </c>
    </row>
    <row r="748" spans="1:34" x14ac:dyDescent="0.25">
      <c r="A748" s="321" t="s">
        <v>11582</v>
      </c>
      <c r="B748" s="322" t="s">
        <v>15141</v>
      </c>
      <c r="C748" s="323" t="str">
        <f t="shared" si="36"/>
        <v>READINGS_TT1_M2013-5_2013-8</v>
      </c>
      <c r="E748" s="324" t="str">
        <f t="shared" si="38"/>
        <v>TT1_Data.zip</v>
      </c>
      <c r="F748" s="324" t="s">
        <v>15126</v>
      </c>
      <c r="G748" s="325">
        <v>41399</v>
      </c>
      <c r="H748" s="326">
        <f t="shared" si="37"/>
        <v>41399</v>
      </c>
      <c r="I748" s="327">
        <v>41501</v>
      </c>
      <c r="J748" s="321" t="s">
        <v>11788</v>
      </c>
      <c r="K748" s="328" t="s">
        <v>8639</v>
      </c>
      <c r="L748" s="321" t="s">
        <v>11787</v>
      </c>
      <c r="M748" s="321"/>
      <c r="N748" s="325">
        <v>41421</v>
      </c>
      <c r="O748" s="325">
        <v>41421</v>
      </c>
      <c r="P748" s="328"/>
      <c r="Q748" s="328"/>
      <c r="R748" s="329" t="s">
        <v>10007</v>
      </c>
      <c r="S748" s="328"/>
      <c r="T748" s="328"/>
      <c r="U748" s="328"/>
      <c r="V748" s="329">
        <v>5.3</v>
      </c>
      <c r="W748" s="329" t="s">
        <v>11587</v>
      </c>
      <c r="X748" s="328"/>
      <c r="Y748" s="329" t="s">
        <v>11237</v>
      </c>
      <c r="Z748" s="329" t="s">
        <v>11283</v>
      </c>
      <c r="AA748" s="322" t="s">
        <v>15145</v>
      </c>
      <c r="AB748" s="329" t="s">
        <v>11272</v>
      </c>
      <c r="AC748" s="329">
        <v>2</v>
      </c>
      <c r="AD748" s="329" t="s">
        <v>11587</v>
      </c>
      <c r="AG748" s="330">
        <v>0.41666666666666669</v>
      </c>
      <c r="AH748" t="s">
        <v>1419</v>
      </c>
    </row>
    <row r="749" spans="1:34" x14ac:dyDescent="0.25">
      <c r="A749" s="321" t="s">
        <v>11582</v>
      </c>
      <c r="B749" s="322" t="s">
        <v>15141</v>
      </c>
      <c r="C749" s="323" t="str">
        <f t="shared" si="36"/>
        <v>READINGS_TT1_M2013-5_2013-8</v>
      </c>
      <c r="E749" s="324" t="str">
        <f t="shared" si="38"/>
        <v>TT1_Data.zip</v>
      </c>
      <c r="F749" s="324" t="s">
        <v>15126</v>
      </c>
      <c r="G749" s="325">
        <v>41399</v>
      </c>
      <c r="H749" s="326">
        <f t="shared" si="37"/>
        <v>41399</v>
      </c>
      <c r="I749" s="327">
        <v>41501</v>
      </c>
      <c r="J749" s="321" t="s">
        <v>11788</v>
      </c>
      <c r="K749" s="328" t="s">
        <v>8639</v>
      </c>
      <c r="L749" s="321" t="s">
        <v>11787</v>
      </c>
      <c r="M749" s="321"/>
      <c r="N749" s="325">
        <v>41421</v>
      </c>
      <c r="O749" s="325">
        <v>41421</v>
      </c>
      <c r="P749" s="328"/>
      <c r="Q749" s="328"/>
      <c r="R749" s="329" t="s">
        <v>10007</v>
      </c>
      <c r="S749" s="328"/>
      <c r="T749" s="328"/>
      <c r="U749" s="328"/>
      <c r="V749" s="329">
        <v>5.3</v>
      </c>
      <c r="W749" s="329" t="s">
        <v>11587</v>
      </c>
      <c r="X749" s="328"/>
      <c r="Y749" s="329" t="s">
        <v>11237</v>
      </c>
      <c r="Z749" s="329" t="s">
        <v>11283</v>
      </c>
      <c r="AA749" s="322" t="s">
        <v>15145</v>
      </c>
      <c r="AB749" s="329" t="s">
        <v>11272</v>
      </c>
      <c r="AC749" s="329">
        <v>2</v>
      </c>
      <c r="AD749" s="329" t="s">
        <v>11587</v>
      </c>
      <c r="AG749" s="330">
        <v>0.58333333333333337</v>
      </c>
      <c r="AH749" t="s">
        <v>1419</v>
      </c>
    </row>
    <row r="750" spans="1:34" x14ac:dyDescent="0.25">
      <c r="A750" s="321" t="s">
        <v>11582</v>
      </c>
      <c r="B750" s="322" t="s">
        <v>15141</v>
      </c>
      <c r="C750" s="323" t="str">
        <f t="shared" si="36"/>
        <v>READINGS_TT1_M2013-5_2013-8</v>
      </c>
      <c r="E750" s="324" t="str">
        <f t="shared" si="38"/>
        <v>TT1_Data.zip</v>
      </c>
      <c r="F750" s="324" t="s">
        <v>15126</v>
      </c>
      <c r="G750" s="325">
        <v>41399</v>
      </c>
      <c r="H750" s="326">
        <f t="shared" si="37"/>
        <v>41399</v>
      </c>
      <c r="I750" s="327">
        <v>41501</v>
      </c>
      <c r="J750" s="321" t="s">
        <v>11788</v>
      </c>
      <c r="K750" s="328" t="s">
        <v>8639</v>
      </c>
      <c r="L750" s="321" t="s">
        <v>11787</v>
      </c>
      <c r="M750" s="321"/>
      <c r="N750" s="325">
        <v>41421</v>
      </c>
      <c r="O750" s="325">
        <v>41421</v>
      </c>
      <c r="P750" s="328"/>
      <c r="Q750" s="328"/>
      <c r="R750" s="329" t="s">
        <v>10007</v>
      </c>
      <c r="S750" s="328"/>
      <c r="T750" s="328"/>
      <c r="U750" s="328"/>
      <c r="V750" s="329">
        <v>5.3</v>
      </c>
      <c r="W750" s="329" t="s">
        <v>11587</v>
      </c>
      <c r="X750" s="328"/>
      <c r="Y750" s="329" t="s">
        <v>11237</v>
      </c>
      <c r="Z750" s="329" t="s">
        <v>11283</v>
      </c>
      <c r="AA750" s="322" t="s">
        <v>15145</v>
      </c>
      <c r="AB750" s="329" t="s">
        <v>11272</v>
      </c>
      <c r="AC750" s="329">
        <v>2</v>
      </c>
      <c r="AD750" s="329" t="s">
        <v>11587</v>
      </c>
      <c r="AG750" s="330">
        <v>0.75</v>
      </c>
      <c r="AH750" t="s">
        <v>1419</v>
      </c>
    </row>
    <row r="751" spans="1:34" x14ac:dyDescent="0.25">
      <c r="A751" s="321" t="s">
        <v>11582</v>
      </c>
      <c r="B751" s="322" t="s">
        <v>15141</v>
      </c>
      <c r="C751" s="323" t="str">
        <f t="shared" si="36"/>
        <v>READINGS_TT1_M2013-5_2013-8</v>
      </c>
      <c r="E751" s="324" t="str">
        <f t="shared" si="38"/>
        <v>TT1_Data.zip</v>
      </c>
      <c r="F751" s="324" t="s">
        <v>15126</v>
      </c>
      <c r="G751" s="325">
        <v>41399</v>
      </c>
      <c r="H751" s="326">
        <f t="shared" si="37"/>
        <v>41399</v>
      </c>
      <c r="I751" s="327">
        <v>41501</v>
      </c>
      <c r="J751" s="321" t="s">
        <v>11788</v>
      </c>
      <c r="K751" s="328" t="s">
        <v>8639</v>
      </c>
      <c r="L751" s="321" t="s">
        <v>11787</v>
      </c>
      <c r="M751" s="321"/>
      <c r="N751" s="325">
        <v>41421</v>
      </c>
      <c r="O751" s="325">
        <v>41421</v>
      </c>
      <c r="P751" s="328"/>
      <c r="Q751" s="328"/>
      <c r="R751" s="329" t="s">
        <v>10007</v>
      </c>
      <c r="S751" s="328"/>
      <c r="T751" s="328"/>
      <c r="U751" s="328"/>
      <c r="V751" s="329">
        <v>5.3</v>
      </c>
      <c r="W751" s="329" t="s">
        <v>11587</v>
      </c>
      <c r="X751" s="328"/>
      <c r="Y751" s="329" t="s">
        <v>11237</v>
      </c>
      <c r="Z751" s="329" t="s">
        <v>11283</v>
      </c>
      <c r="AA751" s="322" t="s">
        <v>15145</v>
      </c>
      <c r="AB751" s="329" t="s">
        <v>11272</v>
      </c>
      <c r="AC751" s="329">
        <v>2</v>
      </c>
      <c r="AD751" s="329" t="s">
        <v>11587</v>
      </c>
      <c r="AG751" s="330">
        <v>0.91666666666666663</v>
      </c>
      <c r="AH751" t="s">
        <v>1419</v>
      </c>
    </row>
    <row r="752" spans="1:34" x14ac:dyDescent="0.25">
      <c r="A752" s="321" t="s">
        <v>11582</v>
      </c>
      <c r="B752" s="322" t="s">
        <v>15141</v>
      </c>
      <c r="C752" s="323" t="str">
        <f t="shared" si="36"/>
        <v>READINGS_TT1_M2013-5_2013-8</v>
      </c>
      <c r="E752" s="324" t="str">
        <f t="shared" si="38"/>
        <v>TT1_Data.zip</v>
      </c>
      <c r="F752" s="324" t="s">
        <v>15126</v>
      </c>
      <c r="G752" s="325">
        <v>41399</v>
      </c>
      <c r="H752" s="326">
        <f t="shared" si="37"/>
        <v>41399</v>
      </c>
      <c r="I752" s="327">
        <v>41501</v>
      </c>
      <c r="J752" s="321" t="s">
        <v>11788</v>
      </c>
      <c r="K752" s="328" t="s">
        <v>8639</v>
      </c>
      <c r="L752" s="321" t="s">
        <v>11787</v>
      </c>
      <c r="M752" s="321"/>
      <c r="N752" s="325">
        <v>41422</v>
      </c>
      <c r="O752" s="325">
        <v>41422</v>
      </c>
      <c r="P752" s="328"/>
      <c r="Q752" s="328"/>
      <c r="R752" s="329" t="s">
        <v>10007</v>
      </c>
      <c r="S752" s="328"/>
      <c r="T752" s="328"/>
      <c r="U752" s="328"/>
      <c r="V752" s="329">
        <v>5.0999999999999996</v>
      </c>
      <c r="W752" s="329" t="s">
        <v>11587</v>
      </c>
      <c r="X752" s="328"/>
      <c r="Y752" s="329" t="s">
        <v>11237</v>
      </c>
      <c r="Z752" s="329" t="s">
        <v>11283</v>
      </c>
      <c r="AA752" s="322" t="s">
        <v>15145</v>
      </c>
      <c r="AB752" s="329" t="s">
        <v>11272</v>
      </c>
      <c r="AC752" s="329">
        <v>2</v>
      </c>
      <c r="AD752" s="329" t="s">
        <v>11587</v>
      </c>
      <c r="AG752" s="330">
        <v>8.3333333333333329E-2</v>
      </c>
      <c r="AH752" t="s">
        <v>1419</v>
      </c>
    </row>
    <row r="753" spans="1:34" x14ac:dyDescent="0.25">
      <c r="A753" s="321" t="s">
        <v>11582</v>
      </c>
      <c r="B753" s="322" t="s">
        <v>15141</v>
      </c>
      <c r="C753" s="323" t="str">
        <f t="shared" si="36"/>
        <v>READINGS_TT1_M2013-5_2013-8</v>
      </c>
      <c r="E753" s="324" t="str">
        <f t="shared" si="38"/>
        <v>TT1_Data.zip</v>
      </c>
      <c r="F753" s="324" t="s">
        <v>15126</v>
      </c>
      <c r="G753" s="325">
        <v>41399</v>
      </c>
      <c r="H753" s="326">
        <f t="shared" si="37"/>
        <v>41399</v>
      </c>
      <c r="I753" s="327">
        <v>41501</v>
      </c>
      <c r="J753" s="321" t="s">
        <v>11788</v>
      </c>
      <c r="K753" s="328" t="s">
        <v>8639</v>
      </c>
      <c r="L753" s="321" t="s">
        <v>11787</v>
      </c>
      <c r="M753" s="321"/>
      <c r="N753" s="325">
        <v>41422</v>
      </c>
      <c r="O753" s="325">
        <v>41422</v>
      </c>
      <c r="P753" s="328"/>
      <c r="Q753" s="328"/>
      <c r="R753" s="329" t="s">
        <v>10007</v>
      </c>
      <c r="S753" s="328"/>
      <c r="T753" s="328"/>
      <c r="U753" s="328"/>
      <c r="V753" s="329">
        <v>5.3</v>
      </c>
      <c r="W753" s="329" t="s">
        <v>11587</v>
      </c>
      <c r="X753" s="328"/>
      <c r="Y753" s="329" t="s">
        <v>11237</v>
      </c>
      <c r="Z753" s="329" t="s">
        <v>11283</v>
      </c>
      <c r="AA753" s="322" t="s">
        <v>15145</v>
      </c>
      <c r="AB753" s="329" t="s">
        <v>11272</v>
      </c>
      <c r="AC753" s="329">
        <v>2</v>
      </c>
      <c r="AD753" s="329" t="s">
        <v>11587</v>
      </c>
      <c r="AG753" s="330">
        <v>0.25</v>
      </c>
      <c r="AH753" t="s">
        <v>1419</v>
      </c>
    </row>
    <row r="754" spans="1:34" x14ac:dyDescent="0.25">
      <c r="A754" s="321" t="s">
        <v>11582</v>
      </c>
      <c r="B754" s="322" t="s">
        <v>15141</v>
      </c>
      <c r="C754" s="323" t="str">
        <f t="shared" si="36"/>
        <v>READINGS_TT1_M2013-5_2013-8</v>
      </c>
      <c r="E754" s="324" t="str">
        <f t="shared" si="38"/>
        <v>TT1_Data.zip</v>
      </c>
      <c r="F754" s="324" t="s">
        <v>15126</v>
      </c>
      <c r="G754" s="325">
        <v>41399</v>
      </c>
      <c r="H754" s="326">
        <f t="shared" si="37"/>
        <v>41399</v>
      </c>
      <c r="I754" s="327">
        <v>41501</v>
      </c>
      <c r="J754" s="321" t="s">
        <v>11788</v>
      </c>
      <c r="K754" s="328" t="s">
        <v>8639</v>
      </c>
      <c r="L754" s="321" t="s">
        <v>11787</v>
      </c>
      <c r="M754" s="321"/>
      <c r="N754" s="325">
        <v>41422</v>
      </c>
      <c r="O754" s="325">
        <v>41422</v>
      </c>
      <c r="P754" s="328"/>
      <c r="Q754" s="328"/>
      <c r="R754" s="329" t="s">
        <v>10007</v>
      </c>
      <c r="S754" s="328"/>
      <c r="T754" s="328"/>
      <c r="U754" s="328"/>
      <c r="V754" s="329">
        <v>5.7</v>
      </c>
      <c r="W754" s="329" t="s">
        <v>11587</v>
      </c>
      <c r="X754" s="328"/>
      <c r="Y754" s="329" t="s">
        <v>11237</v>
      </c>
      <c r="Z754" s="329" t="s">
        <v>11283</v>
      </c>
      <c r="AA754" s="322" t="s">
        <v>15145</v>
      </c>
      <c r="AB754" s="329" t="s">
        <v>11272</v>
      </c>
      <c r="AC754" s="329">
        <v>2</v>
      </c>
      <c r="AD754" s="329" t="s">
        <v>11587</v>
      </c>
      <c r="AG754" s="330">
        <v>0.41666666666666669</v>
      </c>
      <c r="AH754" t="s">
        <v>1419</v>
      </c>
    </row>
    <row r="755" spans="1:34" x14ac:dyDescent="0.25">
      <c r="A755" s="321" t="s">
        <v>11582</v>
      </c>
      <c r="B755" s="322" t="s">
        <v>15141</v>
      </c>
      <c r="C755" s="323" t="str">
        <f t="shared" si="36"/>
        <v>READINGS_TT1_M2013-5_2013-8</v>
      </c>
      <c r="E755" s="324" t="str">
        <f t="shared" si="38"/>
        <v>TT1_Data.zip</v>
      </c>
      <c r="F755" s="324" t="s">
        <v>15126</v>
      </c>
      <c r="G755" s="325">
        <v>41399</v>
      </c>
      <c r="H755" s="326">
        <f t="shared" si="37"/>
        <v>41399</v>
      </c>
      <c r="I755" s="327">
        <v>41501</v>
      </c>
      <c r="J755" s="321" t="s">
        <v>11788</v>
      </c>
      <c r="K755" s="328" t="s">
        <v>8639</v>
      </c>
      <c r="L755" s="321" t="s">
        <v>11787</v>
      </c>
      <c r="M755" s="321"/>
      <c r="N755" s="325">
        <v>41422</v>
      </c>
      <c r="O755" s="325">
        <v>41422</v>
      </c>
      <c r="P755" s="328"/>
      <c r="Q755" s="328"/>
      <c r="R755" s="329" t="s">
        <v>10007</v>
      </c>
      <c r="S755" s="328"/>
      <c r="T755" s="328"/>
      <c r="U755" s="328"/>
      <c r="V755" s="329">
        <v>5.7</v>
      </c>
      <c r="W755" s="329" t="s">
        <v>11587</v>
      </c>
      <c r="X755" s="328"/>
      <c r="Y755" s="329" t="s">
        <v>11237</v>
      </c>
      <c r="Z755" s="329" t="s">
        <v>11283</v>
      </c>
      <c r="AA755" s="322" t="s">
        <v>15145</v>
      </c>
      <c r="AB755" s="329" t="s">
        <v>11272</v>
      </c>
      <c r="AC755" s="329">
        <v>2</v>
      </c>
      <c r="AD755" s="329" t="s">
        <v>11587</v>
      </c>
      <c r="AG755" s="330">
        <v>0.58333333333333337</v>
      </c>
      <c r="AH755" t="s">
        <v>1419</v>
      </c>
    </row>
    <row r="756" spans="1:34" x14ac:dyDescent="0.25">
      <c r="A756" s="321" t="s">
        <v>11582</v>
      </c>
      <c r="B756" s="322" t="s">
        <v>15141</v>
      </c>
      <c r="C756" s="323" t="str">
        <f t="shared" si="36"/>
        <v>READINGS_TT1_M2013-5_2013-8</v>
      </c>
      <c r="E756" s="324" t="str">
        <f t="shared" si="38"/>
        <v>TT1_Data.zip</v>
      </c>
      <c r="F756" s="324" t="s">
        <v>15126</v>
      </c>
      <c r="G756" s="325">
        <v>41399</v>
      </c>
      <c r="H756" s="326">
        <f t="shared" si="37"/>
        <v>41399</v>
      </c>
      <c r="I756" s="327">
        <v>41501</v>
      </c>
      <c r="J756" s="321" t="s">
        <v>11788</v>
      </c>
      <c r="K756" s="328" t="s">
        <v>8639</v>
      </c>
      <c r="L756" s="321" t="s">
        <v>11787</v>
      </c>
      <c r="M756" s="321"/>
      <c r="N756" s="325">
        <v>41422</v>
      </c>
      <c r="O756" s="325">
        <v>41422</v>
      </c>
      <c r="P756" s="328"/>
      <c r="Q756" s="328"/>
      <c r="R756" s="329" t="s">
        <v>10007</v>
      </c>
      <c r="S756" s="328"/>
      <c r="T756" s="328"/>
      <c r="U756" s="328"/>
      <c r="V756" s="329">
        <v>5.9</v>
      </c>
      <c r="W756" s="329" t="s">
        <v>11587</v>
      </c>
      <c r="X756" s="328"/>
      <c r="Y756" s="329" t="s">
        <v>11237</v>
      </c>
      <c r="Z756" s="329" t="s">
        <v>11283</v>
      </c>
      <c r="AA756" s="322" t="s">
        <v>15145</v>
      </c>
      <c r="AB756" s="329" t="s">
        <v>11272</v>
      </c>
      <c r="AC756" s="329">
        <v>2</v>
      </c>
      <c r="AD756" s="329" t="s">
        <v>11587</v>
      </c>
      <c r="AG756" s="330">
        <v>0.75</v>
      </c>
      <c r="AH756" t="s">
        <v>1419</v>
      </c>
    </row>
    <row r="757" spans="1:34" x14ac:dyDescent="0.25">
      <c r="A757" s="321" t="s">
        <v>11582</v>
      </c>
      <c r="B757" s="322" t="s">
        <v>15141</v>
      </c>
      <c r="C757" s="323" t="str">
        <f t="shared" si="36"/>
        <v>READINGS_TT1_M2013-5_2013-8</v>
      </c>
      <c r="E757" s="324" t="str">
        <f t="shared" si="38"/>
        <v>TT1_Data.zip</v>
      </c>
      <c r="F757" s="324" t="s">
        <v>15126</v>
      </c>
      <c r="G757" s="325">
        <v>41399</v>
      </c>
      <c r="H757" s="326">
        <f t="shared" si="37"/>
        <v>41399</v>
      </c>
      <c r="I757" s="327">
        <v>41501</v>
      </c>
      <c r="J757" s="321" t="s">
        <v>11788</v>
      </c>
      <c r="K757" s="328" t="s">
        <v>8639</v>
      </c>
      <c r="L757" s="321" t="s">
        <v>11787</v>
      </c>
      <c r="M757" s="321"/>
      <c r="N757" s="325">
        <v>41422</v>
      </c>
      <c r="O757" s="325">
        <v>41422</v>
      </c>
      <c r="P757" s="328"/>
      <c r="Q757" s="328"/>
      <c r="R757" s="329" t="s">
        <v>10007</v>
      </c>
      <c r="S757" s="328"/>
      <c r="T757" s="328"/>
      <c r="U757" s="328"/>
      <c r="V757" s="329">
        <v>5.6</v>
      </c>
      <c r="W757" s="329" t="s">
        <v>11587</v>
      </c>
      <c r="X757" s="328"/>
      <c r="Y757" s="329" t="s">
        <v>11237</v>
      </c>
      <c r="Z757" s="329" t="s">
        <v>11283</v>
      </c>
      <c r="AA757" s="322" t="s">
        <v>15145</v>
      </c>
      <c r="AB757" s="329" t="s">
        <v>11272</v>
      </c>
      <c r="AC757" s="329">
        <v>2</v>
      </c>
      <c r="AD757" s="329" t="s">
        <v>11587</v>
      </c>
      <c r="AG757" s="330">
        <v>0.91666666666666663</v>
      </c>
      <c r="AH757" t="s">
        <v>1419</v>
      </c>
    </row>
    <row r="758" spans="1:34" x14ac:dyDescent="0.25">
      <c r="A758" s="321" t="s">
        <v>11582</v>
      </c>
      <c r="B758" s="322" t="s">
        <v>15141</v>
      </c>
      <c r="C758" s="323" t="str">
        <f t="shared" si="36"/>
        <v>READINGS_TT1_M2013-5_2013-8</v>
      </c>
      <c r="E758" s="324" t="str">
        <f t="shared" si="38"/>
        <v>TT1_Data.zip</v>
      </c>
      <c r="F758" s="324" t="s">
        <v>15126</v>
      </c>
      <c r="G758" s="325">
        <v>41399</v>
      </c>
      <c r="H758" s="326">
        <f t="shared" si="37"/>
        <v>41399</v>
      </c>
      <c r="I758" s="327">
        <v>41501</v>
      </c>
      <c r="J758" s="321" t="s">
        <v>11788</v>
      </c>
      <c r="K758" s="328" t="s">
        <v>8639</v>
      </c>
      <c r="L758" s="321" t="s">
        <v>11787</v>
      </c>
      <c r="M758" s="321"/>
      <c r="N758" s="325">
        <v>41424</v>
      </c>
      <c r="O758" s="325">
        <v>41424</v>
      </c>
      <c r="P758" s="328"/>
      <c r="Q758" s="328"/>
      <c r="R758" s="329" t="s">
        <v>10007</v>
      </c>
      <c r="S758" s="328"/>
      <c r="T758" s="328"/>
      <c r="U758" s="328"/>
      <c r="V758" s="329">
        <v>5.3</v>
      </c>
      <c r="W758" s="329" t="s">
        <v>11587</v>
      </c>
      <c r="X758" s="328"/>
      <c r="Y758" s="329" t="s">
        <v>11237</v>
      </c>
      <c r="Z758" s="329" t="s">
        <v>11283</v>
      </c>
      <c r="AA758" s="322" t="s">
        <v>15145</v>
      </c>
      <c r="AB758" s="329" t="s">
        <v>11272</v>
      </c>
      <c r="AC758" s="329">
        <v>2</v>
      </c>
      <c r="AD758" s="329" t="s">
        <v>11587</v>
      </c>
      <c r="AG758" s="330">
        <v>8.3333333333333329E-2</v>
      </c>
      <c r="AH758" t="s">
        <v>1419</v>
      </c>
    </row>
    <row r="759" spans="1:34" x14ac:dyDescent="0.25">
      <c r="A759" s="321" t="s">
        <v>11582</v>
      </c>
      <c r="B759" s="322" t="s">
        <v>15141</v>
      </c>
      <c r="C759" s="323" t="str">
        <f t="shared" si="36"/>
        <v>READINGS_TT1_M2013-5_2013-8</v>
      </c>
      <c r="E759" s="324" t="str">
        <f t="shared" si="38"/>
        <v>TT1_Data.zip</v>
      </c>
      <c r="F759" s="324" t="s">
        <v>15126</v>
      </c>
      <c r="G759" s="325">
        <v>41399</v>
      </c>
      <c r="H759" s="326">
        <f t="shared" si="37"/>
        <v>41399</v>
      </c>
      <c r="I759" s="327">
        <v>41501</v>
      </c>
      <c r="J759" s="321" t="s">
        <v>11788</v>
      </c>
      <c r="K759" s="328" t="s">
        <v>8639</v>
      </c>
      <c r="L759" s="321" t="s">
        <v>11787</v>
      </c>
      <c r="M759" s="321"/>
      <c r="N759" s="325">
        <v>41424</v>
      </c>
      <c r="O759" s="325">
        <v>41424</v>
      </c>
      <c r="P759" s="328"/>
      <c r="Q759" s="328"/>
      <c r="R759" s="329" t="s">
        <v>10007</v>
      </c>
      <c r="S759" s="328"/>
      <c r="T759" s="328"/>
      <c r="U759" s="328"/>
      <c r="V759" s="329">
        <v>4.9000000000000004</v>
      </c>
      <c r="W759" s="329" t="s">
        <v>11587</v>
      </c>
      <c r="X759" s="328"/>
      <c r="Y759" s="329" t="s">
        <v>11237</v>
      </c>
      <c r="Z759" s="329" t="s">
        <v>11283</v>
      </c>
      <c r="AA759" s="322" t="s">
        <v>15145</v>
      </c>
      <c r="AB759" s="329" t="s">
        <v>11272</v>
      </c>
      <c r="AC759" s="329">
        <v>2</v>
      </c>
      <c r="AD759" s="329" t="s">
        <v>11587</v>
      </c>
      <c r="AG759" s="330">
        <v>0.25</v>
      </c>
      <c r="AH759" t="s">
        <v>1419</v>
      </c>
    </row>
    <row r="760" spans="1:34" x14ac:dyDescent="0.25">
      <c r="A760" s="321" t="s">
        <v>11582</v>
      </c>
      <c r="B760" s="322" t="s">
        <v>15141</v>
      </c>
      <c r="C760" s="323" t="str">
        <f t="shared" si="36"/>
        <v>READINGS_TT1_M2013-5_2013-8</v>
      </c>
      <c r="E760" s="324" t="str">
        <f t="shared" si="38"/>
        <v>TT1_Data.zip</v>
      </c>
      <c r="F760" s="324" t="s">
        <v>15126</v>
      </c>
      <c r="G760" s="325">
        <v>41399</v>
      </c>
      <c r="H760" s="326">
        <f t="shared" si="37"/>
        <v>41399</v>
      </c>
      <c r="I760" s="327">
        <v>41501</v>
      </c>
      <c r="J760" s="321" t="s">
        <v>11788</v>
      </c>
      <c r="K760" s="328" t="s">
        <v>8639</v>
      </c>
      <c r="L760" s="321" t="s">
        <v>11787</v>
      </c>
      <c r="M760" s="321"/>
      <c r="N760" s="325">
        <v>41424</v>
      </c>
      <c r="O760" s="325">
        <v>41424</v>
      </c>
      <c r="P760" s="328"/>
      <c r="Q760" s="328"/>
      <c r="R760" s="329" t="s">
        <v>10007</v>
      </c>
      <c r="S760" s="328"/>
      <c r="T760" s="328"/>
      <c r="U760" s="328"/>
      <c r="V760" s="329">
        <v>4</v>
      </c>
      <c r="W760" s="329" t="s">
        <v>11587</v>
      </c>
      <c r="X760" s="328"/>
      <c r="Y760" s="329" t="s">
        <v>11237</v>
      </c>
      <c r="Z760" s="329" t="s">
        <v>11283</v>
      </c>
      <c r="AA760" s="322" t="s">
        <v>15145</v>
      </c>
      <c r="AB760" s="329" t="s">
        <v>11272</v>
      </c>
      <c r="AC760" s="329">
        <v>2</v>
      </c>
      <c r="AD760" s="329" t="s">
        <v>11587</v>
      </c>
      <c r="AG760" s="330">
        <v>0.41666666666666669</v>
      </c>
      <c r="AH760" t="s">
        <v>1419</v>
      </c>
    </row>
    <row r="761" spans="1:34" x14ac:dyDescent="0.25">
      <c r="A761" s="321" t="s">
        <v>11582</v>
      </c>
      <c r="B761" s="322" t="s">
        <v>15141</v>
      </c>
      <c r="C761" s="323" t="str">
        <f t="shared" ref="C761:C824" si="39">"READINGS_"&amp;B761&amp;"_M"&amp;YEAR(H761)&amp;"-"&amp;MONTH(H761)&amp;"_"&amp;YEAR(I761)&amp;"-"&amp;MONTH(I761)</f>
        <v>READINGS_TT1_M2013-5_2013-8</v>
      </c>
      <c r="E761" s="324" t="str">
        <f t="shared" si="38"/>
        <v>TT1_Data.zip</v>
      </c>
      <c r="F761" s="324" t="s">
        <v>15126</v>
      </c>
      <c r="G761" s="325">
        <v>41399</v>
      </c>
      <c r="H761" s="326">
        <f t="shared" si="37"/>
        <v>41399</v>
      </c>
      <c r="I761" s="327">
        <v>41501</v>
      </c>
      <c r="J761" s="321" t="s">
        <v>11788</v>
      </c>
      <c r="K761" s="328" t="s">
        <v>8639</v>
      </c>
      <c r="L761" s="321" t="s">
        <v>11787</v>
      </c>
      <c r="M761" s="321"/>
      <c r="N761" s="325">
        <v>41424</v>
      </c>
      <c r="O761" s="325">
        <v>41424</v>
      </c>
      <c r="P761" s="328"/>
      <c r="Q761" s="328"/>
      <c r="R761" s="329" t="s">
        <v>10007</v>
      </c>
      <c r="S761" s="328"/>
      <c r="T761" s="328"/>
      <c r="U761" s="328"/>
      <c r="V761" s="329">
        <v>3.8</v>
      </c>
      <c r="W761" s="329" t="s">
        <v>11587</v>
      </c>
      <c r="X761" s="328"/>
      <c r="Y761" s="329" t="s">
        <v>11237</v>
      </c>
      <c r="Z761" s="329" t="s">
        <v>11283</v>
      </c>
      <c r="AA761" s="322" t="s">
        <v>15145</v>
      </c>
      <c r="AB761" s="329" t="s">
        <v>11272</v>
      </c>
      <c r="AC761" s="329">
        <v>2</v>
      </c>
      <c r="AD761" s="329" t="s">
        <v>11587</v>
      </c>
      <c r="AG761" s="330">
        <v>0.58333333333333337</v>
      </c>
      <c r="AH761" t="s">
        <v>1419</v>
      </c>
    </row>
    <row r="762" spans="1:34" x14ac:dyDescent="0.25">
      <c r="A762" s="321" t="s">
        <v>11582</v>
      </c>
      <c r="B762" s="322" t="s">
        <v>15141</v>
      </c>
      <c r="C762" s="323" t="str">
        <f t="shared" si="39"/>
        <v>READINGS_TT1_M2013-5_2013-8</v>
      </c>
      <c r="E762" s="324" t="str">
        <f t="shared" si="38"/>
        <v>TT1_Data.zip</v>
      </c>
      <c r="F762" s="324" t="s">
        <v>15126</v>
      </c>
      <c r="G762" s="325">
        <v>41399</v>
      </c>
      <c r="H762" s="326">
        <f t="shared" si="37"/>
        <v>41399</v>
      </c>
      <c r="I762" s="327">
        <v>41501</v>
      </c>
      <c r="J762" s="321" t="s">
        <v>11788</v>
      </c>
      <c r="K762" s="328" t="s">
        <v>8639</v>
      </c>
      <c r="L762" s="321" t="s">
        <v>11787</v>
      </c>
      <c r="M762" s="321"/>
      <c r="N762" s="325">
        <v>41424</v>
      </c>
      <c r="O762" s="325">
        <v>41424</v>
      </c>
      <c r="P762" s="328"/>
      <c r="Q762" s="328"/>
      <c r="R762" s="329" t="s">
        <v>10007</v>
      </c>
      <c r="S762" s="328"/>
      <c r="T762" s="328"/>
      <c r="U762" s="328"/>
      <c r="V762" s="329">
        <v>5</v>
      </c>
      <c r="W762" s="329" t="s">
        <v>11587</v>
      </c>
      <c r="X762" s="328"/>
      <c r="Y762" s="329" t="s">
        <v>11237</v>
      </c>
      <c r="Z762" s="329" t="s">
        <v>11283</v>
      </c>
      <c r="AA762" s="322" t="s">
        <v>15145</v>
      </c>
      <c r="AB762" s="329" t="s">
        <v>11272</v>
      </c>
      <c r="AC762" s="329">
        <v>2</v>
      </c>
      <c r="AD762" s="329" t="s">
        <v>11587</v>
      </c>
      <c r="AG762" s="330">
        <v>0.75</v>
      </c>
      <c r="AH762" t="s">
        <v>1419</v>
      </c>
    </row>
    <row r="763" spans="1:34" x14ac:dyDescent="0.25">
      <c r="A763" s="321" t="s">
        <v>11582</v>
      </c>
      <c r="B763" s="322" t="s">
        <v>15141</v>
      </c>
      <c r="C763" s="323" t="str">
        <f t="shared" si="39"/>
        <v>READINGS_TT1_M2013-5_2013-8</v>
      </c>
      <c r="E763" s="324" t="str">
        <f t="shared" si="38"/>
        <v>TT1_Data.zip</v>
      </c>
      <c r="F763" s="324" t="s">
        <v>15126</v>
      </c>
      <c r="G763" s="325">
        <v>41399</v>
      </c>
      <c r="H763" s="326">
        <f t="shared" si="37"/>
        <v>41399</v>
      </c>
      <c r="I763" s="327">
        <v>41501</v>
      </c>
      <c r="J763" s="321" t="s">
        <v>11788</v>
      </c>
      <c r="K763" s="328" t="s">
        <v>8639</v>
      </c>
      <c r="L763" s="321" t="s">
        <v>11787</v>
      </c>
      <c r="M763" s="321"/>
      <c r="N763" s="325">
        <v>41424</v>
      </c>
      <c r="O763" s="325">
        <v>41424</v>
      </c>
      <c r="P763" s="328"/>
      <c r="Q763" s="328"/>
      <c r="R763" s="329" t="s">
        <v>10007</v>
      </c>
      <c r="S763" s="328"/>
      <c r="T763" s="328"/>
      <c r="U763" s="328"/>
      <c r="V763" s="329">
        <v>5</v>
      </c>
      <c r="W763" s="329" t="s">
        <v>11587</v>
      </c>
      <c r="X763" s="328"/>
      <c r="Y763" s="329" t="s">
        <v>11237</v>
      </c>
      <c r="Z763" s="329" t="s">
        <v>11283</v>
      </c>
      <c r="AA763" s="322" t="s">
        <v>15145</v>
      </c>
      <c r="AB763" s="329" t="s">
        <v>11272</v>
      </c>
      <c r="AC763" s="329">
        <v>2</v>
      </c>
      <c r="AD763" s="329" t="s">
        <v>11587</v>
      </c>
      <c r="AG763" s="330">
        <v>0.91666666666666663</v>
      </c>
      <c r="AH763" t="s">
        <v>1419</v>
      </c>
    </row>
    <row r="764" spans="1:34" x14ac:dyDescent="0.25">
      <c r="A764" s="321" t="s">
        <v>11582</v>
      </c>
      <c r="B764" s="322" t="s">
        <v>15141</v>
      </c>
      <c r="C764" s="323" t="str">
        <f t="shared" si="39"/>
        <v>READINGS_TT1_M2013-5_2013-8</v>
      </c>
      <c r="E764" s="324" t="str">
        <f t="shared" si="38"/>
        <v>TT1_Data.zip</v>
      </c>
      <c r="F764" s="324" t="s">
        <v>15126</v>
      </c>
      <c r="G764" s="325">
        <v>41399</v>
      </c>
      <c r="H764" s="326">
        <f t="shared" si="37"/>
        <v>41399</v>
      </c>
      <c r="I764" s="327">
        <v>41501</v>
      </c>
      <c r="J764" s="321" t="s">
        <v>11788</v>
      </c>
      <c r="K764" s="328" t="s">
        <v>8639</v>
      </c>
      <c r="L764" s="321" t="s">
        <v>11787</v>
      </c>
      <c r="M764" s="321"/>
      <c r="N764" s="325">
        <v>41425</v>
      </c>
      <c r="O764" s="325">
        <v>41425</v>
      </c>
      <c r="P764" s="328"/>
      <c r="Q764" s="328"/>
      <c r="R764" s="329" t="s">
        <v>10007</v>
      </c>
      <c r="S764" s="328"/>
      <c r="T764" s="328"/>
      <c r="U764" s="328"/>
      <c r="V764" s="329">
        <v>4.5</v>
      </c>
      <c r="W764" s="329" t="s">
        <v>11587</v>
      </c>
      <c r="X764" s="328"/>
      <c r="Y764" s="329" t="s">
        <v>11237</v>
      </c>
      <c r="Z764" s="329" t="s">
        <v>11283</v>
      </c>
      <c r="AA764" s="322" t="s">
        <v>15145</v>
      </c>
      <c r="AB764" s="329" t="s">
        <v>11272</v>
      </c>
      <c r="AC764" s="329">
        <v>2</v>
      </c>
      <c r="AD764" s="329" t="s">
        <v>11587</v>
      </c>
      <c r="AG764" s="330">
        <v>8.3333333333333329E-2</v>
      </c>
      <c r="AH764" t="s">
        <v>1419</v>
      </c>
    </row>
    <row r="765" spans="1:34" x14ac:dyDescent="0.25">
      <c r="A765" s="321" t="s">
        <v>11582</v>
      </c>
      <c r="B765" s="322" t="s">
        <v>15141</v>
      </c>
      <c r="C765" s="323" t="str">
        <f t="shared" si="39"/>
        <v>READINGS_TT1_M2013-5_2013-8</v>
      </c>
      <c r="E765" s="324" t="str">
        <f t="shared" si="38"/>
        <v>TT1_Data.zip</v>
      </c>
      <c r="F765" s="324" t="s">
        <v>15126</v>
      </c>
      <c r="G765" s="325">
        <v>41399</v>
      </c>
      <c r="H765" s="326">
        <f t="shared" si="37"/>
        <v>41399</v>
      </c>
      <c r="I765" s="327">
        <v>41501</v>
      </c>
      <c r="J765" s="321" t="s">
        <v>11788</v>
      </c>
      <c r="K765" s="328" t="s">
        <v>8639</v>
      </c>
      <c r="L765" s="321" t="s">
        <v>11787</v>
      </c>
      <c r="M765" s="321"/>
      <c r="N765" s="325">
        <v>41425</v>
      </c>
      <c r="O765" s="325">
        <v>41425</v>
      </c>
      <c r="P765" s="328"/>
      <c r="Q765" s="328"/>
      <c r="R765" s="329" t="s">
        <v>10007</v>
      </c>
      <c r="S765" s="328"/>
      <c r="T765" s="328"/>
      <c r="U765" s="328"/>
      <c r="V765" s="329">
        <v>5.0999999999999996</v>
      </c>
      <c r="W765" s="329" t="s">
        <v>11587</v>
      </c>
      <c r="X765" s="328"/>
      <c r="Y765" s="329" t="s">
        <v>11237</v>
      </c>
      <c r="Z765" s="329" t="s">
        <v>11283</v>
      </c>
      <c r="AA765" s="322" t="s">
        <v>15145</v>
      </c>
      <c r="AB765" s="329" t="s">
        <v>11272</v>
      </c>
      <c r="AC765" s="329">
        <v>2</v>
      </c>
      <c r="AD765" s="329" t="s">
        <v>11587</v>
      </c>
      <c r="AG765" s="330">
        <v>0.25</v>
      </c>
      <c r="AH765" t="s">
        <v>1419</v>
      </c>
    </row>
    <row r="766" spans="1:34" x14ac:dyDescent="0.25">
      <c r="A766" s="321" t="s">
        <v>11582</v>
      </c>
      <c r="B766" s="322" t="s">
        <v>15141</v>
      </c>
      <c r="C766" s="323" t="str">
        <f t="shared" si="39"/>
        <v>READINGS_TT1_M2013-5_2013-8</v>
      </c>
      <c r="E766" s="324" t="str">
        <f t="shared" si="38"/>
        <v>TT1_Data.zip</v>
      </c>
      <c r="F766" s="324" t="s">
        <v>15126</v>
      </c>
      <c r="G766" s="325">
        <v>41399</v>
      </c>
      <c r="H766" s="326">
        <f t="shared" si="37"/>
        <v>41399</v>
      </c>
      <c r="I766" s="327">
        <v>41501</v>
      </c>
      <c r="J766" s="321" t="s">
        <v>11788</v>
      </c>
      <c r="K766" s="328" t="s">
        <v>8639</v>
      </c>
      <c r="L766" s="321" t="s">
        <v>11787</v>
      </c>
      <c r="M766" s="321"/>
      <c r="N766" s="325">
        <v>41425</v>
      </c>
      <c r="O766" s="325">
        <v>41425</v>
      </c>
      <c r="P766" s="328"/>
      <c r="Q766" s="328"/>
      <c r="R766" s="329" t="s">
        <v>10007</v>
      </c>
      <c r="S766" s="328"/>
      <c r="T766" s="328"/>
      <c r="U766" s="328"/>
      <c r="V766" s="329">
        <v>5.0999999999999996</v>
      </c>
      <c r="W766" s="329" t="s">
        <v>11587</v>
      </c>
      <c r="X766" s="328"/>
      <c r="Y766" s="329" t="s">
        <v>11237</v>
      </c>
      <c r="Z766" s="329" t="s">
        <v>11283</v>
      </c>
      <c r="AA766" s="322" t="s">
        <v>15145</v>
      </c>
      <c r="AB766" s="329" t="s">
        <v>11272</v>
      </c>
      <c r="AC766" s="329">
        <v>2</v>
      </c>
      <c r="AD766" s="329" t="s">
        <v>11587</v>
      </c>
      <c r="AG766" s="330">
        <v>0.41666666666666669</v>
      </c>
      <c r="AH766" t="s">
        <v>1419</v>
      </c>
    </row>
    <row r="767" spans="1:34" x14ac:dyDescent="0.25">
      <c r="A767" s="321" t="s">
        <v>11582</v>
      </c>
      <c r="B767" s="322" t="s">
        <v>15141</v>
      </c>
      <c r="C767" s="323" t="str">
        <f t="shared" si="39"/>
        <v>READINGS_TT1_M2013-5_2013-8</v>
      </c>
      <c r="E767" s="324" t="str">
        <f t="shared" si="38"/>
        <v>TT1_Data.zip</v>
      </c>
      <c r="F767" s="324" t="s">
        <v>15126</v>
      </c>
      <c r="G767" s="325">
        <v>41399</v>
      </c>
      <c r="H767" s="326">
        <f t="shared" si="37"/>
        <v>41399</v>
      </c>
      <c r="I767" s="327">
        <v>41501</v>
      </c>
      <c r="J767" s="321" t="s">
        <v>11788</v>
      </c>
      <c r="K767" s="328" t="s">
        <v>8639</v>
      </c>
      <c r="L767" s="321" t="s">
        <v>11787</v>
      </c>
      <c r="M767" s="321"/>
      <c r="N767" s="325">
        <v>41425</v>
      </c>
      <c r="O767" s="325">
        <v>41425</v>
      </c>
      <c r="P767" s="328"/>
      <c r="Q767" s="328"/>
      <c r="R767" s="329" t="s">
        <v>10007</v>
      </c>
      <c r="S767" s="328"/>
      <c r="T767" s="328"/>
      <c r="U767" s="328"/>
      <c r="V767" s="329">
        <v>5</v>
      </c>
      <c r="W767" s="329" t="s">
        <v>11587</v>
      </c>
      <c r="X767" s="328"/>
      <c r="Y767" s="329" t="s">
        <v>11237</v>
      </c>
      <c r="Z767" s="329" t="s">
        <v>11283</v>
      </c>
      <c r="AA767" s="322" t="s">
        <v>15145</v>
      </c>
      <c r="AB767" s="329" t="s">
        <v>11272</v>
      </c>
      <c r="AC767" s="329">
        <v>2</v>
      </c>
      <c r="AD767" s="329" t="s">
        <v>11587</v>
      </c>
      <c r="AG767" s="330">
        <v>0.58333333333333337</v>
      </c>
      <c r="AH767" t="s">
        <v>1419</v>
      </c>
    </row>
    <row r="768" spans="1:34" x14ac:dyDescent="0.25">
      <c r="A768" s="321" t="s">
        <v>11582</v>
      </c>
      <c r="B768" s="322" t="s">
        <v>15141</v>
      </c>
      <c r="C768" s="323" t="str">
        <f t="shared" si="39"/>
        <v>READINGS_TT1_M2013-5_2013-8</v>
      </c>
      <c r="E768" s="324" t="str">
        <f t="shared" si="38"/>
        <v>TT1_Data.zip</v>
      </c>
      <c r="F768" s="324" t="s">
        <v>15126</v>
      </c>
      <c r="G768" s="325">
        <v>41399</v>
      </c>
      <c r="H768" s="326">
        <f t="shared" si="37"/>
        <v>41399</v>
      </c>
      <c r="I768" s="327">
        <v>41501</v>
      </c>
      <c r="J768" s="321" t="s">
        <v>11788</v>
      </c>
      <c r="K768" s="328" t="s">
        <v>8639</v>
      </c>
      <c r="L768" s="321" t="s">
        <v>11787</v>
      </c>
      <c r="M768" s="321"/>
      <c r="N768" s="325">
        <v>41425</v>
      </c>
      <c r="O768" s="325">
        <v>41425</v>
      </c>
      <c r="P768" s="328"/>
      <c r="Q768" s="328"/>
      <c r="R768" s="329" t="s">
        <v>10007</v>
      </c>
      <c r="S768" s="328"/>
      <c r="T768" s="328"/>
      <c r="U768" s="328"/>
      <c r="V768" s="329">
        <v>4.9000000000000004</v>
      </c>
      <c r="W768" s="329" t="s">
        <v>11587</v>
      </c>
      <c r="X768" s="328"/>
      <c r="Y768" s="329" t="s">
        <v>11237</v>
      </c>
      <c r="Z768" s="329" t="s">
        <v>11283</v>
      </c>
      <c r="AA768" s="322" t="s">
        <v>15145</v>
      </c>
      <c r="AB768" s="329" t="s">
        <v>11272</v>
      </c>
      <c r="AC768" s="329">
        <v>2</v>
      </c>
      <c r="AD768" s="329" t="s">
        <v>11587</v>
      </c>
      <c r="AG768" s="330">
        <v>0.75</v>
      </c>
      <c r="AH768" t="s">
        <v>1419</v>
      </c>
    </row>
    <row r="769" spans="1:34" x14ac:dyDescent="0.25">
      <c r="A769" s="321" t="s">
        <v>11582</v>
      </c>
      <c r="B769" s="322" t="s">
        <v>15141</v>
      </c>
      <c r="C769" s="323" t="str">
        <f t="shared" si="39"/>
        <v>READINGS_TT1_M2013-5_2013-8</v>
      </c>
      <c r="E769" s="324" t="str">
        <f t="shared" si="38"/>
        <v>TT1_Data.zip</v>
      </c>
      <c r="F769" s="324" t="s">
        <v>15126</v>
      </c>
      <c r="G769" s="325">
        <v>41399</v>
      </c>
      <c r="H769" s="326">
        <f t="shared" si="37"/>
        <v>41399</v>
      </c>
      <c r="I769" s="327">
        <v>41501</v>
      </c>
      <c r="J769" s="321" t="s">
        <v>11788</v>
      </c>
      <c r="K769" s="328" t="s">
        <v>8639</v>
      </c>
      <c r="L769" s="321" t="s">
        <v>11787</v>
      </c>
      <c r="M769" s="321"/>
      <c r="N769" s="325">
        <v>41425</v>
      </c>
      <c r="O769" s="325">
        <v>41425</v>
      </c>
      <c r="P769" s="328"/>
      <c r="Q769" s="328"/>
      <c r="R769" s="329" t="s">
        <v>10007</v>
      </c>
      <c r="S769" s="328"/>
      <c r="T769" s="328"/>
      <c r="U769" s="328"/>
      <c r="V769" s="329">
        <v>4.7</v>
      </c>
      <c r="W769" s="329" t="s">
        <v>11587</v>
      </c>
      <c r="X769" s="328"/>
      <c r="Y769" s="329" t="s">
        <v>11237</v>
      </c>
      <c r="Z769" s="329" t="s">
        <v>11283</v>
      </c>
      <c r="AA769" s="322" t="s">
        <v>15145</v>
      </c>
      <c r="AB769" s="329" t="s">
        <v>11272</v>
      </c>
      <c r="AC769" s="329">
        <v>2</v>
      </c>
      <c r="AD769" s="329" t="s">
        <v>11587</v>
      </c>
      <c r="AG769" s="330">
        <v>0.91666666666666663</v>
      </c>
      <c r="AH769" t="s">
        <v>1419</v>
      </c>
    </row>
    <row r="770" spans="1:34" x14ac:dyDescent="0.25">
      <c r="A770" s="321" t="s">
        <v>11582</v>
      </c>
      <c r="B770" s="322" t="s">
        <v>15141</v>
      </c>
      <c r="C770" s="323" t="str">
        <f t="shared" si="39"/>
        <v>READINGS_TT1_M2013-5_2013-8</v>
      </c>
      <c r="E770" s="324" t="str">
        <f t="shared" si="38"/>
        <v>TT1_Data.zip</v>
      </c>
      <c r="F770" s="324" t="s">
        <v>15126</v>
      </c>
      <c r="G770" s="325">
        <v>41399</v>
      </c>
      <c r="H770" s="326">
        <f t="shared" si="37"/>
        <v>41399</v>
      </c>
      <c r="I770" s="327">
        <v>41501</v>
      </c>
      <c r="J770" s="321" t="s">
        <v>11788</v>
      </c>
      <c r="K770" s="328" t="s">
        <v>8639</v>
      </c>
      <c r="L770" s="321" t="s">
        <v>11787</v>
      </c>
      <c r="M770" s="321"/>
      <c r="N770" s="325">
        <v>41426</v>
      </c>
      <c r="O770" s="325">
        <v>41426</v>
      </c>
      <c r="P770" s="328"/>
      <c r="Q770" s="328"/>
      <c r="R770" s="329" t="s">
        <v>10007</v>
      </c>
      <c r="S770" s="328"/>
      <c r="T770" s="328"/>
      <c r="U770" s="328"/>
      <c r="V770" s="329">
        <v>4.5</v>
      </c>
      <c r="W770" s="329" t="s">
        <v>11587</v>
      </c>
      <c r="X770" s="328"/>
      <c r="Y770" s="329" t="s">
        <v>11237</v>
      </c>
      <c r="Z770" s="329" t="s">
        <v>11283</v>
      </c>
      <c r="AA770" s="322" t="s">
        <v>15145</v>
      </c>
      <c r="AB770" s="329" t="s">
        <v>11272</v>
      </c>
      <c r="AC770" s="329">
        <v>2</v>
      </c>
      <c r="AD770" s="329" t="s">
        <v>11587</v>
      </c>
      <c r="AG770" s="330">
        <v>8.3333333333333329E-2</v>
      </c>
      <c r="AH770" t="s">
        <v>1419</v>
      </c>
    </row>
    <row r="771" spans="1:34" x14ac:dyDescent="0.25">
      <c r="A771" s="321" t="s">
        <v>11582</v>
      </c>
      <c r="B771" s="322" t="s">
        <v>15141</v>
      </c>
      <c r="C771" s="323" t="str">
        <f t="shared" si="39"/>
        <v>READINGS_TT1_M2013-5_2013-8</v>
      </c>
      <c r="E771" s="324" t="str">
        <f t="shared" si="38"/>
        <v>TT1_Data.zip</v>
      </c>
      <c r="F771" s="324" t="s">
        <v>15126</v>
      </c>
      <c r="G771" s="325">
        <v>41399</v>
      </c>
      <c r="H771" s="326">
        <f t="shared" ref="H771:H834" si="40">DATE(YEAR(G771),MONTH(G771),DAY(G771))</f>
        <v>41399</v>
      </c>
      <c r="I771" s="327">
        <v>41501</v>
      </c>
      <c r="J771" s="321" t="s">
        <v>11788</v>
      </c>
      <c r="K771" s="328" t="s">
        <v>8639</v>
      </c>
      <c r="L771" s="321" t="s">
        <v>11787</v>
      </c>
      <c r="M771" s="321"/>
      <c r="N771" s="325">
        <v>41426</v>
      </c>
      <c r="O771" s="325">
        <v>41426</v>
      </c>
      <c r="P771" s="328"/>
      <c r="Q771" s="328"/>
      <c r="R771" s="329" t="s">
        <v>10007</v>
      </c>
      <c r="S771" s="328"/>
      <c r="T771" s="328"/>
      <c r="U771" s="328"/>
      <c r="V771" s="329">
        <v>5</v>
      </c>
      <c r="W771" s="329" t="s">
        <v>11587</v>
      </c>
      <c r="X771" s="328"/>
      <c r="Y771" s="329" t="s">
        <v>11237</v>
      </c>
      <c r="Z771" s="329" t="s">
        <v>11283</v>
      </c>
      <c r="AA771" s="322" t="s">
        <v>15145</v>
      </c>
      <c r="AB771" s="329" t="s">
        <v>11272</v>
      </c>
      <c r="AC771" s="329">
        <v>2</v>
      </c>
      <c r="AD771" s="329" t="s">
        <v>11587</v>
      </c>
      <c r="AG771" s="330">
        <v>0.25</v>
      </c>
      <c r="AH771" t="s">
        <v>1419</v>
      </c>
    </row>
    <row r="772" spans="1:34" x14ac:dyDescent="0.25">
      <c r="A772" s="321" t="s">
        <v>11582</v>
      </c>
      <c r="B772" s="322" t="s">
        <v>15141</v>
      </c>
      <c r="C772" s="323" t="str">
        <f t="shared" si="39"/>
        <v>READINGS_TT1_M2013-5_2013-8</v>
      </c>
      <c r="E772" s="324" t="str">
        <f t="shared" si="38"/>
        <v>TT1_Data.zip</v>
      </c>
      <c r="F772" s="324" t="s">
        <v>15126</v>
      </c>
      <c r="G772" s="325">
        <v>41399</v>
      </c>
      <c r="H772" s="326">
        <f t="shared" si="40"/>
        <v>41399</v>
      </c>
      <c r="I772" s="327">
        <v>41501</v>
      </c>
      <c r="J772" s="321" t="s">
        <v>11788</v>
      </c>
      <c r="K772" s="328" t="s">
        <v>8639</v>
      </c>
      <c r="L772" s="321" t="s">
        <v>11787</v>
      </c>
      <c r="M772" s="321"/>
      <c r="N772" s="325">
        <v>41426</v>
      </c>
      <c r="O772" s="325">
        <v>41426</v>
      </c>
      <c r="P772" s="328"/>
      <c r="Q772" s="328"/>
      <c r="R772" s="329" t="s">
        <v>10007</v>
      </c>
      <c r="S772" s="328"/>
      <c r="T772" s="328"/>
      <c r="U772" s="328"/>
      <c r="V772" s="329">
        <v>5</v>
      </c>
      <c r="W772" s="329" t="s">
        <v>11587</v>
      </c>
      <c r="X772" s="328"/>
      <c r="Y772" s="329" t="s">
        <v>11237</v>
      </c>
      <c r="Z772" s="329" t="s">
        <v>11283</v>
      </c>
      <c r="AA772" s="322" t="s">
        <v>15145</v>
      </c>
      <c r="AB772" s="329" t="s">
        <v>11272</v>
      </c>
      <c r="AC772" s="329">
        <v>2</v>
      </c>
      <c r="AD772" s="329" t="s">
        <v>11587</v>
      </c>
      <c r="AG772" s="330">
        <v>0.41666666666666669</v>
      </c>
      <c r="AH772" t="s">
        <v>1419</v>
      </c>
    </row>
    <row r="773" spans="1:34" x14ac:dyDescent="0.25">
      <c r="A773" s="321" t="s">
        <v>11582</v>
      </c>
      <c r="B773" s="322" t="s">
        <v>15141</v>
      </c>
      <c r="C773" s="323" t="str">
        <f t="shared" si="39"/>
        <v>READINGS_TT1_M2013-5_2013-8</v>
      </c>
      <c r="E773" s="324" t="str">
        <f t="shared" si="38"/>
        <v>TT1_Data.zip</v>
      </c>
      <c r="F773" s="324" t="s">
        <v>15126</v>
      </c>
      <c r="G773" s="325">
        <v>41399</v>
      </c>
      <c r="H773" s="326">
        <f t="shared" si="40"/>
        <v>41399</v>
      </c>
      <c r="I773" s="327">
        <v>41501</v>
      </c>
      <c r="J773" s="321" t="s">
        <v>11788</v>
      </c>
      <c r="K773" s="328" t="s">
        <v>8639</v>
      </c>
      <c r="L773" s="321" t="s">
        <v>11787</v>
      </c>
      <c r="M773" s="321"/>
      <c r="N773" s="325">
        <v>41426</v>
      </c>
      <c r="O773" s="325">
        <v>41426</v>
      </c>
      <c r="P773" s="328"/>
      <c r="Q773" s="328"/>
      <c r="R773" s="329" t="s">
        <v>10007</v>
      </c>
      <c r="S773" s="328"/>
      <c r="T773" s="328"/>
      <c r="U773" s="328"/>
      <c r="V773" s="329">
        <v>5</v>
      </c>
      <c r="W773" s="329" t="s">
        <v>11587</v>
      </c>
      <c r="X773" s="328"/>
      <c r="Y773" s="329" t="s">
        <v>11237</v>
      </c>
      <c r="Z773" s="329" t="s">
        <v>11283</v>
      </c>
      <c r="AA773" s="322" t="s">
        <v>15145</v>
      </c>
      <c r="AB773" s="329" t="s">
        <v>11272</v>
      </c>
      <c r="AC773" s="329">
        <v>2</v>
      </c>
      <c r="AD773" s="329" t="s">
        <v>11587</v>
      </c>
      <c r="AG773" s="330">
        <v>0.58333333333333337</v>
      </c>
      <c r="AH773" t="s">
        <v>1419</v>
      </c>
    </row>
    <row r="774" spans="1:34" x14ac:dyDescent="0.25">
      <c r="A774" s="321" t="s">
        <v>11582</v>
      </c>
      <c r="B774" s="322" t="s">
        <v>15141</v>
      </c>
      <c r="C774" s="323" t="str">
        <f t="shared" si="39"/>
        <v>READINGS_TT1_M2013-5_2013-8</v>
      </c>
      <c r="E774" s="324" t="str">
        <f t="shared" si="38"/>
        <v>TT1_Data.zip</v>
      </c>
      <c r="F774" s="324" t="s">
        <v>15126</v>
      </c>
      <c r="G774" s="325">
        <v>41399</v>
      </c>
      <c r="H774" s="326">
        <f t="shared" si="40"/>
        <v>41399</v>
      </c>
      <c r="I774" s="327">
        <v>41501</v>
      </c>
      <c r="J774" s="321" t="s">
        <v>11788</v>
      </c>
      <c r="K774" s="328" t="s">
        <v>8639</v>
      </c>
      <c r="L774" s="321" t="s">
        <v>11787</v>
      </c>
      <c r="M774" s="321"/>
      <c r="N774" s="325">
        <v>41426</v>
      </c>
      <c r="O774" s="325">
        <v>41426</v>
      </c>
      <c r="P774" s="328"/>
      <c r="Q774" s="328"/>
      <c r="R774" s="329" t="s">
        <v>10007</v>
      </c>
      <c r="S774" s="328"/>
      <c r="T774" s="328"/>
      <c r="U774" s="328"/>
      <c r="V774" s="329">
        <v>4.5999999999999996</v>
      </c>
      <c r="W774" s="329" t="s">
        <v>11587</v>
      </c>
      <c r="X774" s="328"/>
      <c r="Y774" s="329" t="s">
        <v>11237</v>
      </c>
      <c r="Z774" s="329" t="s">
        <v>11283</v>
      </c>
      <c r="AA774" s="322" t="s">
        <v>15145</v>
      </c>
      <c r="AB774" s="329" t="s">
        <v>11272</v>
      </c>
      <c r="AC774" s="329">
        <v>2</v>
      </c>
      <c r="AD774" s="329" t="s">
        <v>11587</v>
      </c>
      <c r="AG774" s="330">
        <v>0.75</v>
      </c>
      <c r="AH774" t="s">
        <v>1419</v>
      </c>
    </row>
    <row r="775" spans="1:34" x14ac:dyDescent="0.25">
      <c r="A775" s="321" t="s">
        <v>11582</v>
      </c>
      <c r="B775" s="322" t="s">
        <v>15141</v>
      </c>
      <c r="C775" s="323" t="str">
        <f t="shared" si="39"/>
        <v>READINGS_TT1_M2013-5_2013-8</v>
      </c>
      <c r="E775" s="324" t="str">
        <f t="shared" si="38"/>
        <v>TT1_Data.zip</v>
      </c>
      <c r="F775" s="324" t="s">
        <v>15126</v>
      </c>
      <c r="G775" s="325">
        <v>41399</v>
      </c>
      <c r="H775" s="326">
        <f t="shared" si="40"/>
        <v>41399</v>
      </c>
      <c r="I775" s="327">
        <v>41501</v>
      </c>
      <c r="J775" s="321" t="s">
        <v>11788</v>
      </c>
      <c r="K775" s="328" t="s">
        <v>8639</v>
      </c>
      <c r="L775" s="321" t="s">
        <v>11787</v>
      </c>
      <c r="M775" s="321"/>
      <c r="N775" s="325">
        <v>41426</v>
      </c>
      <c r="O775" s="325">
        <v>41426</v>
      </c>
      <c r="P775" s="328"/>
      <c r="Q775" s="328"/>
      <c r="R775" s="329" t="s">
        <v>10007</v>
      </c>
      <c r="S775" s="328"/>
      <c r="T775" s="328"/>
      <c r="U775" s="328"/>
      <c r="V775" s="329">
        <v>4.7</v>
      </c>
      <c r="W775" s="329" t="s">
        <v>11587</v>
      </c>
      <c r="X775" s="328"/>
      <c r="Y775" s="329" t="s">
        <v>11237</v>
      </c>
      <c r="Z775" s="329" t="s">
        <v>11283</v>
      </c>
      <c r="AA775" s="322" t="s">
        <v>15145</v>
      </c>
      <c r="AB775" s="329" t="s">
        <v>11272</v>
      </c>
      <c r="AC775" s="329">
        <v>2</v>
      </c>
      <c r="AD775" s="329" t="s">
        <v>11587</v>
      </c>
      <c r="AG775" s="330">
        <v>0.91666666666666663</v>
      </c>
      <c r="AH775" t="s">
        <v>1419</v>
      </c>
    </row>
    <row r="776" spans="1:34" x14ac:dyDescent="0.25">
      <c r="A776" s="321" t="s">
        <v>11582</v>
      </c>
      <c r="B776" s="322" t="s">
        <v>15141</v>
      </c>
      <c r="C776" s="323" t="str">
        <f t="shared" si="39"/>
        <v>READINGS_TT1_M2013-5_2013-8</v>
      </c>
      <c r="E776" s="324" t="str">
        <f t="shared" si="38"/>
        <v>TT1_Data.zip</v>
      </c>
      <c r="F776" s="324" t="s">
        <v>15126</v>
      </c>
      <c r="G776" s="325">
        <v>41399</v>
      </c>
      <c r="H776" s="326">
        <f t="shared" si="40"/>
        <v>41399</v>
      </c>
      <c r="I776" s="327">
        <v>41501</v>
      </c>
      <c r="J776" s="321" t="s">
        <v>11788</v>
      </c>
      <c r="K776" s="328" t="s">
        <v>8639</v>
      </c>
      <c r="L776" s="321" t="s">
        <v>11787</v>
      </c>
      <c r="M776" s="321"/>
      <c r="N776" s="325">
        <v>41427</v>
      </c>
      <c r="O776" s="325">
        <v>41427</v>
      </c>
      <c r="P776" s="328"/>
      <c r="Q776" s="328"/>
      <c r="R776" s="329" t="s">
        <v>10007</v>
      </c>
      <c r="S776" s="328"/>
      <c r="T776" s="328"/>
      <c r="U776" s="328"/>
      <c r="V776" s="329">
        <v>4.5</v>
      </c>
      <c r="W776" s="329" t="s">
        <v>11587</v>
      </c>
      <c r="X776" s="328"/>
      <c r="Y776" s="329" t="s">
        <v>11237</v>
      </c>
      <c r="Z776" s="329" t="s">
        <v>11283</v>
      </c>
      <c r="AA776" s="322" t="s">
        <v>15145</v>
      </c>
      <c r="AB776" s="329" t="s">
        <v>11272</v>
      </c>
      <c r="AC776" s="329">
        <v>2</v>
      </c>
      <c r="AD776" s="329" t="s">
        <v>11587</v>
      </c>
      <c r="AG776" s="330">
        <v>8.3333333333333329E-2</v>
      </c>
      <c r="AH776" t="s">
        <v>1419</v>
      </c>
    </row>
    <row r="777" spans="1:34" x14ac:dyDescent="0.25">
      <c r="A777" s="321" t="s">
        <v>11582</v>
      </c>
      <c r="B777" s="322" t="s">
        <v>15141</v>
      </c>
      <c r="C777" s="323" t="str">
        <f t="shared" si="39"/>
        <v>READINGS_TT1_M2013-5_2013-8</v>
      </c>
      <c r="E777" s="324" t="str">
        <f t="shared" si="38"/>
        <v>TT1_Data.zip</v>
      </c>
      <c r="F777" s="324" t="s">
        <v>15126</v>
      </c>
      <c r="G777" s="325">
        <v>41399</v>
      </c>
      <c r="H777" s="326">
        <f t="shared" si="40"/>
        <v>41399</v>
      </c>
      <c r="I777" s="327">
        <v>41501</v>
      </c>
      <c r="J777" s="321" t="s">
        <v>11788</v>
      </c>
      <c r="K777" s="328" t="s">
        <v>8639</v>
      </c>
      <c r="L777" s="321" t="s">
        <v>11787</v>
      </c>
      <c r="M777" s="321"/>
      <c r="N777" s="325">
        <v>41427</v>
      </c>
      <c r="O777" s="325">
        <v>41427</v>
      </c>
      <c r="P777" s="328"/>
      <c r="Q777" s="328"/>
      <c r="R777" s="329" t="s">
        <v>10007</v>
      </c>
      <c r="S777" s="328"/>
      <c r="T777" s="328"/>
      <c r="U777" s="328"/>
      <c r="V777" s="329">
        <v>4.7</v>
      </c>
      <c r="W777" s="329" t="s">
        <v>11587</v>
      </c>
      <c r="X777" s="328"/>
      <c r="Y777" s="329" t="s">
        <v>11237</v>
      </c>
      <c r="Z777" s="329" t="s">
        <v>11283</v>
      </c>
      <c r="AA777" s="322" t="s">
        <v>15145</v>
      </c>
      <c r="AB777" s="329" t="s">
        <v>11272</v>
      </c>
      <c r="AC777" s="329">
        <v>2</v>
      </c>
      <c r="AD777" s="329" t="s">
        <v>11587</v>
      </c>
      <c r="AG777" s="330">
        <v>0.25</v>
      </c>
      <c r="AH777" t="s">
        <v>1419</v>
      </c>
    </row>
    <row r="778" spans="1:34" x14ac:dyDescent="0.25">
      <c r="A778" s="321" t="s">
        <v>11582</v>
      </c>
      <c r="B778" s="322" t="s">
        <v>15141</v>
      </c>
      <c r="C778" s="323" t="str">
        <f t="shared" si="39"/>
        <v>READINGS_TT1_M2013-5_2013-8</v>
      </c>
      <c r="E778" s="324" t="str">
        <f t="shared" si="38"/>
        <v>TT1_Data.zip</v>
      </c>
      <c r="F778" s="324" t="s">
        <v>15126</v>
      </c>
      <c r="G778" s="325">
        <v>41399</v>
      </c>
      <c r="H778" s="326">
        <f t="shared" si="40"/>
        <v>41399</v>
      </c>
      <c r="I778" s="327">
        <v>41501</v>
      </c>
      <c r="J778" s="321" t="s">
        <v>11788</v>
      </c>
      <c r="K778" s="328" t="s">
        <v>8639</v>
      </c>
      <c r="L778" s="321" t="s">
        <v>11787</v>
      </c>
      <c r="M778" s="321"/>
      <c r="N778" s="325">
        <v>41427</v>
      </c>
      <c r="O778" s="325">
        <v>41427</v>
      </c>
      <c r="P778" s="328"/>
      <c r="Q778" s="328"/>
      <c r="R778" s="329" t="s">
        <v>10007</v>
      </c>
      <c r="S778" s="328"/>
      <c r="T778" s="328"/>
      <c r="U778" s="328"/>
      <c r="V778" s="329">
        <v>4.5999999999999996</v>
      </c>
      <c r="W778" s="329" t="s">
        <v>11587</v>
      </c>
      <c r="X778" s="328"/>
      <c r="Y778" s="329" t="s">
        <v>11237</v>
      </c>
      <c r="Z778" s="329" t="s">
        <v>11283</v>
      </c>
      <c r="AA778" s="322" t="s">
        <v>15145</v>
      </c>
      <c r="AB778" s="329" t="s">
        <v>11272</v>
      </c>
      <c r="AC778" s="329">
        <v>2</v>
      </c>
      <c r="AD778" s="329" t="s">
        <v>11587</v>
      </c>
      <c r="AG778" s="330">
        <v>0.41666666666666669</v>
      </c>
      <c r="AH778" t="s">
        <v>1419</v>
      </c>
    </row>
    <row r="779" spans="1:34" x14ac:dyDescent="0.25">
      <c r="A779" s="321" t="s">
        <v>11582</v>
      </c>
      <c r="B779" s="322" t="s">
        <v>15141</v>
      </c>
      <c r="C779" s="323" t="str">
        <f t="shared" si="39"/>
        <v>READINGS_TT1_M2013-5_2013-8</v>
      </c>
      <c r="E779" s="324" t="str">
        <f t="shared" si="38"/>
        <v>TT1_Data.zip</v>
      </c>
      <c r="F779" s="324" t="s">
        <v>15126</v>
      </c>
      <c r="G779" s="325">
        <v>41399</v>
      </c>
      <c r="H779" s="326">
        <f t="shared" si="40"/>
        <v>41399</v>
      </c>
      <c r="I779" s="327">
        <v>41501</v>
      </c>
      <c r="J779" s="321" t="s">
        <v>11788</v>
      </c>
      <c r="K779" s="328" t="s">
        <v>8639</v>
      </c>
      <c r="L779" s="321" t="s">
        <v>11787</v>
      </c>
      <c r="M779" s="321"/>
      <c r="N779" s="325">
        <v>41427</v>
      </c>
      <c r="O779" s="325">
        <v>41427</v>
      </c>
      <c r="P779" s="328"/>
      <c r="Q779" s="328"/>
      <c r="R779" s="329" t="s">
        <v>10007</v>
      </c>
      <c r="S779" s="328"/>
      <c r="T779" s="328"/>
      <c r="U779" s="328"/>
      <c r="V779" s="329">
        <v>4.5</v>
      </c>
      <c r="W779" s="329" t="s">
        <v>11587</v>
      </c>
      <c r="X779" s="328"/>
      <c r="Y779" s="329" t="s">
        <v>11237</v>
      </c>
      <c r="Z779" s="329" t="s">
        <v>11283</v>
      </c>
      <c r="AA779" s="322" t="s">
        <v>15145</v>
      </c>
      <c r="AB779" s="329" t="s">
        <v>11272</v>
      </c>
      <c r="AC779" s="329">
        <v>2</v>
      </c>
      <c r="AD779" s="329" t="s">
        <v>11587</v>
      </c>
      <c r="AG779" s="330">
        <v>0.58333333333333337</v>
      </c>
      <c r="AH779" t="s">
        <v>1419</v>
      </c>
    </row>
    <row r="780" spans="1:34" x14ac:dyDescent="0.25">
      <c r="A780" s="321" t="s">
        <v>11582</v>
      </c>
      <c r="B780" s="322" t="s">
        <v>15141</v>
      </c>
      <c r="C780" s="323" t="str">
        <f t="shared" si="39"/>
        <v>READINGS_TT1_M2013-5_2013-8</v>
      </c>
      <c r="E780" s="324" t="str">
        <f t="shared" si="38"/>
        <v>TT1_Data.zip</v>
      </c>
      <c r="F780" s="324" t="s">
        <v>15126</v>
      </c>
      <c r="G780" s="325">
        <v>41399</v>
      </c>
      <c r="H780" s="326">
        <f t="shared" si="40"/>
        <v>41399</v>
      </c>
      <c r="I780" s="327">
        <v>41501</v>
      </c>
      <c r="J780" s="321" t="s">
        <v>11788</v>
      </c>
      <c r="K780" s="328" t="s">
        <v>8639</v>
      </c>
      <c r="L780" s="321" t="s">
        <v>11787</v>
      </c>
      <c r="M780" s="321"/>
      <c r="N780" s="325">
        <v>41427</v>
      </c>
      <c r="O780" s="325">
        <v>41427</v>
      </c>
      <c r="P780" s="328"/>
      <c r="Q780" s="328"/>
      <c r="R780" s="329" t="s">
        <v>10007</v>
      </c>
      <c r="S780" s="328"/>
      <c r="T780" s="328"/>
      <c r="U780" s="328"/>
      <c r="V780" s="329">
        <v>4.5999999999999996</v>
      </c>
      <c r="W780" s="329" t="s">
        <v>11587</v>
      </c>
      <c r="X780" s="328"/>
      <c r="Y780" s="329" t="s">
        <v>11237</v>
      </c>
      <c r="Z780" s="329" t="s">
        <v>11283</v>
      </c>
      <c r="AA780" s="322" t="s">
        <v>15145</v>
      </c>
      <c r="AB780" s="329" t="s">
        <v>11272</v>
      </c>
      <c r="AC780" s="329">
        <v>2</v>
      </c>
      <c r="AD780" s="329" t="s">
        <v>11587</v>
      </c>
      <c r="AG780" s="330">
        <v>0.75</v>
      </c>
      <c r="AH780" t="s">
        <v>1419</v>
      </c>
    </row>
    <row r="781" spans="1:34" x14ac:dyDescent="0.25">
      <c r="A781" s="321" t="s">
        <v>11582</v>
      </c>
      <c r="B781" s="322" t="s">
        <v>15141</v>
      </c>
      <c r="C781" s="323" t="str">
        <f t="shared" si="39"/>
        <v>READINGS_TT1_M2013-5_2013-8</v>
      </c>
      <c r="E781" s="324" t="str">
        <f t="shared" si="38"/>
        <v>TT1_Data.zip</v>
      </c>
      <c r="F781" s="324" t="s">
        <v>15126</v>
      </c>
      <c r="G781" s="325">
        <v>41399</v>
      </c>
      <c r="H781" s="326">
        <f t="shared" si="40"/>
        <v>41399</v>
      </c>
      <c r="I781" s="327">
        <v>41501</v>
      </c>
      <c r="J781" s="321" t="s">
        <v>11788</v>
      </c>
      <c r="K781" s="328" t="s">
        <v>8639</v>
      </c>
      <c r="L781" s="321" t="s">
        <v>11787</v>
      </c>
      <c r="M781" s="321"/>
      <c r="N781" s="325">
        <v>41427</v>
      </c>
      <c r="O781" s="325">
        <v>41427</v>
      </c>
      <c r="P781" s="328"/>
      <c r="Q781" s="328"/>
      <c r="R781" s="329" t="s">
        <v>10007</v>
      </c>
      <c r="S781" s="328"/>
      <c r="T781" s="328"/>
      <c r="U781" s="328"/>
      <c r="V781" s="329">
        <v>4.5</v>
      </c>
      <c r="W781" s="329" t="s">
        <v>11587</v>
      </c>
      <c r="X781" s="328"/>
      <c r="Y781" s="329" t="s">
        <v>11237</v>
      </c>
      <c r="Z781" s="329" t="s">
        <v>11283</v>
      </c>
      <c r="AA781" s="322" t="s">
        <v>15145</v>
      </c>
      <c r="AB781" s="329" t="s">
        <v>11272</v>
      </c>
      <c r="AC781" s="329">
        <v>2</v>
      </c>
      <c r="AD781" s="329" t="s">
        <v>11587</v>
      </c>
      <c r="AG781" s="330">
        <v>0.91666666666666663</v>
      </c>
      <c r="AH781" t="s">
        <v>1419</v>
      </c>
    </row>
    <row r="782" spans="1:34" x14ac:dyDescent="0.25">
      <c r="A782" s="321" t="s">
        <v>11582</v>
      </c>
      <c r="B782" s="322" t="s">
        <v>15141</v>
      </c>
      <c r="C782" s="323" t="str">
        <f t="shared" si="39"/>
        <v>READINGS_TT1_M2013-5_2013-8</v>
      </c>
      <c r="E782" s="324" t="str">
        <f t="shared" si="38"/>
        <v>TT1_Data.zip</v>
      </c>
      <c r="F782" s="324" t="s">
        <v>15126</v>
      </c>
      <c r="G782" s="325">
        <v>41399</v>
      </c>
      <c r="H782" s="326">
        <f t="shared" si="40"/>
        <v>41399</v>
      </c>
      <c r="I782" s="327">
        <v>41501</v>
      </c>
      <c r="J782" s="321" t="s">
        <v>11788</v>
      </c>
      <c r="K782" s="328" t="s">
        <v>8639</v>
      </c>
      <c r="L782" s="321" t="s">
        <v>11787</v>
      </c>
      <c r="M782" s="321"/>
      <c r="N782" s="325">
        <v>41428</v>
      </c>
      <c r="O782" s="325">
        <v>41428</v>
      </c>
      <c r="P782" s="328"/>
      <c r="Q782" s="328"/>
      <c r="R782" s="329" t="s">
        <v>10007</v>
      </c>
      <c r="S782" s="328"/>
      <c r="T782" s="328"/>
      <c r="U782" s="328"/>
      <c r="V782" s="329">
        <v>5</v>
      </c>
      <c r="W782" s="329" t="s">
        <v>11587</v>
      </c>
      <c r="X782" s="328"/>
      <c r="Y782" s="329" t="s">
        <v>11237</v>
      </c>
      <c r="Z782" s="329" t="s">
        <v>11283</v>
      </c>
      <c r="AA782" s="322" t="s">
        <v>15145</v>
      </c>
      <c r="AB782" s="329" t="s">
        <v>11272</v>
      </c>
      <c r="AC782" s="329">
        <v>2</v>
      </c>
      <c r="AD782" s="329" t="s">
        <v>11587</v>
      </c>
      <c r="AG782" s="330">
        <v>8.3333333333333329E-2</v>
      </c>
      <c r="AH782" t="s">
        <v>1419</v>
      </c>
    </row>
    <row r="783" spans="1:34" x14ac:dyDescent="0.25">
      <c r="A783" s="321" t="s">
        <v>11582</v>
      </c>
      <c r="B783" s="322" t="s">
        <v>15141</v>
      </c>
      <c r="C783" s="323" t="str">
        <f t="shared" si="39"/>
        <v>READINGS_TT1_M2013-5_2013-8</v>
      </c>
      <c r="E783" s="324" t="str">
        <f t="shared" si="38"/>
        <v>TT1_Data.zip</v>
      </c>
      <c r="F783" s="324" t="s">
        <v>15126</v>
      </c>
      <c r="G783" s="325">
        <v>41399</v>
      </c>
      <c r="H783" s="326">
        <f t="shared" si="40"/>
        <v>41399</v>
      </c>
      <c r="I783" s="327">
        <v>41501</v>
      </c>
      <c r="J783" s="321" t="s">
        <v>11788</v>
      </c>
      <c r="K783" s="328" t="s">
        <v>8639</v>
      </c>
      <c r="L783" s="321" t="s">
        <v>11787</v>
      </c>
      <c r="M783" s="321"/>
      <c r="N783" s="325">
        <v>41428</v>
      </c>
      <c r="O783" s="325">
        <v>41428</v>
      </c>
      <c r="P783" s="328"/>
      <c r="Q783" s="328"/>
      <c r="R783" s="329" t="s">
        <v>10007</v>
      </c>
      <c r="S783" s="328"/>
      <c r="T783" s="328"/>
      <c r="U783" s="328"/>
      <c r="V783" s="329">
        <v>5.0999999999999996</v>
      </c>
      <c r="W783" s="329" t="s">
        <v>11587</v>
      </c>
      <c r="X783" s="328"/>
      <c r="Y783" s="329" t="s">
        <v>11237</v>
      </c>
      <c r="Z783" s="329" t="s">
        <v>11283</v>
      </c>
      <c r="AA783" s="322" t="s">
        <v>15145</v>
      </c>
      <c r="AB783" s="329" t="s">
        <v>11272</v>
      </c>
      <c r="AC783" s="329">
        <v>2</v>
      </c>
      <c r="AD783" s="329" t="s">
        <v>11587</v>
      </c>
      <c r="AG783" s="330">
        <v>0.25</v>
      </c>
      <c r="AH783" t="s">
        <v>1419</v>
      </c>
    </row>
    <row r="784" spans="1:34" x14ac:dyDescent="0.25">
      <c r="A784" s="321" t="s">
        <v>11582</v>
      </c>
      <c r="B784" s="322" t="s">
        <v>15141</v>
      </c>
      <c r="C784" s="323" t="str">
        <f t="shared" si="39"/>
        <v>READINGS_TT1_M2013-5_2013-8</v>
      </c>
      <c r="E784" s="324" t="str">
        <f t="shared" si="38"/>
        <v>TT1_Data.zip</v>
      </c>
      <c r="F784" s="324" t="s">
        <v>15126</v>
      </c>
      <c r="G784" s="325">
        <v>41399</v>
      </c>
      <c r="H784" s="326">
        <f t="shared" si="40"/>
        <v>41399</v>
      </c>
      <c r="I784" s="327">
        <v>41501</v>
      </c>
      <c r="J784" s="321" t="s">
        <v>11788</v>
      </c>
      <c r="K784" s="328" t="s">
        <v>8639</v>
      </c>
      <c r="L784" s="321" t="s">
        <v>11787</v>
      </c>
      <c r="M784" s="321"/>
      <c r="N784" s="325">
        <v>41428</v>
      </c>
      <c r="O784" s="325">
        <v>41428</v>
      </c>
      <c r="P784" s="328"/>
      <c r="Q784" s="328"/>
      <c r="R784" s="329" t="s">
        <v>10007</v>
      </c>
      <c r="S784" s="328"/>
      <c r="T784" s="328"/>
      <c r="U784" s="328"/>
      <c r="V784" s="329">
        <v>5.4</v>
      </c>
      <c r="W784" s="329" t="s">
        <v>11587</v>
      </c>
      <c r="X784" s="328"/>
      <c r="Y784" s="329" t="s">
        <v>11237</v>
      </c>
      <c r="Z784" s="329" t="s">
        <v>11283</v>
      </c>
      <c r="AA784" s="322" t="s">
        <v>15145</v>
      </c>
      <c r="AB784" s="329" t="s">
        <v>11272</v>
      </c>
      <c r="AC784" s="329">
        <v>2</v>
      </c>
      <c r="AD784" s="329" t="s">
        <v>11587</v>
      </c>
      <c r="AG784" s="330">
        <v>0.41666666666666669</v>
      </c>
      <c r="AH784" t="s">
        <v>1419</v>
      </c>
    </row>
    <row r="785" spans="1:34" x14ac:dyDescent="0.25">
      <c r="A785" s="321" t="s">
        <v>11582</v>
      </c>
      <c r="B785" s="322" t="s">
        <v>15141</v>
      </c>
      <c r="C785" s="323" t="str">
        <f t="shared" si="39"/>
        <v>READINGS_TT1_M2013-5_2013-8</v>
      </c>
      <c r="E785" s="324" t="str">
        <f t="shared" si="38"/>
        <v>TT1_Data.zip</v>
      </c>
      <c r="F785" s="324" t="s">
        <v>15126</v>
      </c>
      <c r="G785" s="325">
        <v>41399</v>
      </c>
      <c r="H785" s="326">
        <f t="shared" si="40"/>
        <v>41399</v>
      </c>
      <c r="I785" s="327">
        <v>41501</v>
      </c>
      <c r="J785" s="321" t="s">
        <v>11788</v>
      </c>
      <c r="K785" s="328" t="s">
        <v>8639</v>
      </c>
      <c r="L785" s="321" t="s">
        <v>11787</v>
      </c>
      <c r="M785" s="321"/>
      <c r="N785" s="325">
        <v>41428</v>
      </c>
      <c r="O785" s="325">
        <v>41428</v>
      </c>
      <c r="P785" s="328"/>
      <c r="Q785" s="328"/>
      <c r="R785" s="329" t="s">
        <v>10007</v>
      </c>
      <c r="S785" s="328"/>
      <c r="T785" s="328"/>
      <c r="U785" s="328"/>
      <c r="V785" s="329">
        <v>5.4</v>
      </c>
      <c r="W785" s="329" t="s">
        <v>11587</v>
      </c>
      <c r="X785" s="328"/>
      <c r="Y785" s="329" t="s">
        <v>11237</v>
      </c>
      <c r="Z785" s="329" t="s">
        <v>11283</v>
      </c>
      <c r="AA785" s="322" t="s">
        <v>15145</v>
      </c>
      <c r="AB785" s="329" t="s">
        <v>11272</v>
      </c>
      <c r="AC785" s="329">
        <v>2</v>
      </c>
      <c r="AD785" s="329" t="s">
        <v>11587</v>
      </c>
      <c r="AG785" s="330">
        <v>0.58333333333333337</v>
      </c>
      <c r="AH785" t="s">
        <v>1419</v>
      </c>
    </row>
    <row r="786" spans="1:34" x14ac:dyDescent="0.25">
      <c r="A786" s="321" t="s">
        <v>11582</v>
      </c>
      <c r="B786" s="322" t="s">
        <v>15141</v>
      </c>
      <c r="C786" s="323" t="str">
        <f t="shared" si="39"/>
        <v>READINGS_TT1_M2013-5_2013-8</v>
      </c>
      <c r="E786" s="324" t="str">
        <f t="shared" si="38"/>
        <v>TT1_Data.zip</v>
      </c>
      <c r="F786" s="324" t="s">
        <v>15126</v>
      </c>
      <c r="G786" s="325">
        <v>41399</v>
      </c>
      <c r="H786" s="326">
        <f t="shared" si="40"/>
        <v>41399</v>
      </c>
      <c r="I786" s="327">
        <v>41501</v>
      </c>
      <c r="J786" s="321" t="s">
        <v>11788</v>
      </c>
      <c r="K786" s="328" t="s">
        <v>8639</v>
      </c>
      <c r="L786" s="321" t="s">
        <v>11787</v>
      </c>
      <c r="M786" s="321"/>
      <c r="N786" s="325">
        <v>41428</v>
      </c>
      <c r="O786" s="325">
        <v>41428</v>
      </c>
      <c r="P786" s="328"/>
      <c r="Q786" s="328"/>
      <c r="R786" s="329" t="s">
        <v>10007</v>
      </c>
      <c r="S786" s="328"/>
      <c r="T786" s="328"/>
      <c r="U786" s="328"/>
      <c r="V786" s="329">
        <v>5.4</v>
      </c>
      <c r="W786" s="329" t="s">
        <v>11587</v>
      </c>
      <c r="X786" s="328"/>
      <c r="Y786" s="329" t="s">
        <v>11237</v>
      </c>
      <c r="Z786" s="329" t="s">
        <v>11283</v>
      </c>
      <c r="AA786" s="322" t="s">
        <v>15145</v>
      </c>
      <c r="AB786" s="329" t="s">
        <v>11272</v>
      </c>
      <c r="AC786" s="329">
        <v>2</v>
      </c>
      <c r="AD786" s="329" t="s">
        <v>11587</v>
      </c>
      <c r="AG786" s="330">
        <v>0.75</v>
      </c>
      <c r="AH786" t="s">
        <v>1419</v>
      </c>
    </row>
    <row r="787" spans="1:34" x14ac:dyDescent="0.25">
      <c r="A787" s="321" t="s">
        <v>11582</v>
      </c>
      <c r="B787" s="322" t="s">
        <v>15141</v>
      </c>
      <c r="C787" s="323" t="str">
        <f t="shared" si="39"/>
        <v>READINGS_TT1_M2013-5_2013-8</v>
      </c>
      <c r="E787" s="324" t="str">
        <f t="shared" si="38"/>
        <v>TT1_Data.zip</v>
      </c>
      <c r="F787" s="324" t="s">
        <v>15126</v>
      </c>
      <c r="G787" s="325">
        <v>41399</v>
      </c>
      <c r="H787" s="326">
        <f t="shared" si="40"/>
        <v>41399</v>
      </c>
      <c r="I787" s="327">
        <v>41501</v>
      </c>
      <c r="J787" s="321" t="s">
        <v>11788</v>
      </c>
      <c r="K787" s="328" t="s">
        <v>8639</v>
      </c>
      <c r="L787" s="321" t="s">
        <v>11787</v>
      </c>
      <c r="M787" s="321"/>
      <c r="N787" s="325">
        <v>41428</v>
      </c>
      <c r="O787" s="325">
        <v>41428</v>
      </c>
      <c r="P787" s="328"/>
      <c r="Q787" s="328"/>
      <c r="R787" s="329" t="s">
        <v>10007</v>
      </c>
      <c r="S787" s="328"/>
      <c r="T787" s="328"/>
      <c r="U787" s="328"/>
      <c r="V787" s="329">
        <v>5.0999999999999996</v>
      </c>
      <c r="W787" s="329" t="s">
        <v>11587</v>
      </c>
      <c r="X787" s="328"/>
      <c r="Y787" s="329" t="s">
        <v>11237</v>
      </c>
      <c r="Z787" s="329" t="s">
        <v>11283</v>
      </c>
      <c r="AA787" s="322" t="s">
        <v>15145</v>
      </c>
      <c r="AB787" s="329" t="s">
        <v>11272</v>
      </c>
      <c r="AC787" s="329">
        <v>2</v>
      </c>
      <c r="AD787" s="329" t="s">
        <v>11587</v>
      </c>
      <c r="AG787" s="330">
        <v>0.91666666666666663</v>
      </c>
      <c r="AH787" t="s">
        <v>1419</v>
      </c>
    </row>
    <row r="788" spans="1:34" x14ac:dyDescent="0.25">
      <c r="A788" s="321" t="s">
        <v>11582</v>
      </c>
      <c r="B788" s="322" t="s">
        <v>15141</v>
      </c>
      <c r="C788" s="323" t="str">
        <f t="shared" si="39"/>
        <v>READINGS_TT1_M2013-5_2013-8</v>
      </c>
      <c r="E788" s="324" t="str">
        <f t="shared" si="38"/>
        <v>TT1_Data.zip</v>
      </c>
      <c r="F788" s="324" t="s">
        <v>15126</v>
      </c>
      <c r="G788" s="325">
        <v>41399</v>
      </c>
      <c r="H788" s="326">
        <f t="shared" si="40"/>
        <v>41399</v>
      </c>
      <c r="I788" s="327">
        <v>41501</v>
      </c>
      <c r="J788" s="321" t="s">
        <v>11788</v>
      </c>
      <c r="K788" s="328" t="s">
        <v>8639</v>
      </c>
      <c r="L788" s="321" t="s">
        <v>11787</v>
      </c>
      <c r="M788" s="321"/>
      <c r="N788" s="325">
        <v>41429</v>
      </c>
      <c r="O788" s="325">
        <v>41429</v>
      </c>
      <c r="P788" s="328"/>
      <c r="Q788" s="328"/>
      <c r="R788" s="329" t="s">
        <v>10007</v>
      </c>
      <c r="S788" s="328"/>
      <c r="T788" s="328"/>
      <c r="U788" s="328"/>
      <c r="V788" s="329">
        <v>5</v>
      </c>
      <c r="W788" s="329" t="s">
        <v>11587</v>
      </c>
      <c r="X788" s="328"/>
      <c r="Y788" s="329" t="s">
        <v>11237</v>
      </c>
      <c r="Z788" s="329" t="s">
        <v>11283</v>
      </c>
      <c r="AA788" s="322" t="s">
        <v>15145</v>
      </c>
      <c r="AB788" s="329" t="s">
        <v>11272</v>
      </c>
      <c r="AC788" s="329">
        <v>2</v>
      </c>
      <c r="AD788" s="329" t="s">
        <v>11587</v>
      </c>
      <c r="AG788" s="330">
        <v>8.3333333333333329E-2</v>
      </c>
      <c r="AH788" t="s">
        <v>1419</v>
      </c>
    </row>
    <row r="789" spans="1:34" x14ac:dyDescent="0.25">
      <c r="A789" s="321" t="s">
        <v>11582</v>
      </c>
      <c r="B789" s="322" t="s">
        <v>15141</v>
      </c>
      <c r="C789" s="323" t="str">
        <f t="shared" si="39"/>
        <v>READINGS_TT1_M2013-5_2013-8</v>
      </c>
      <c r="E789" s="324" t="str">
        <f t="shared" ref="E789:E852" si="41">B789&amp;"_Data.zip"</f>
        <v>TT1_Data.zip</v>
      </c>
      <c r="F789" s="324" t="s">
        <v>15126</v>
      </c>
      <c r="G789" s="325">
        <v>41399</v>
      </c>
      <c r="H789" s="326">
        <f t="shared" si="40"/>
        <v>41399</v>
      </c>
      <c r="I789" s="327">
        <v>41501</v>
      </c>
      <c r="J789" s="321" t="s">
        <v>11788</v>
      </c>
      <c r="K789" s="328" t="s">
        <v>8639</v>
      </c>
      <c r="L789" s="321" t="s">
        <v>11787</v>
      </c>
      <c r="M789" s="321"/>
      <c r="N789" s="325">
        <v>41429</v>
      </c>
      <c r="O789" s="325">
        <v>41429</v>
      </c>
      <c r="P789" s="328"/>
      <c r="Q789" s="328"/>
      <c r="R789" s="329" t="s">
        <v>10007</v>
      </c>
      <c r="S789" s="328"/>
      <c r="T789" s="328"/>
      <c r="U789" s="328"/>
      <c r="V789" s="329">
        <v>4.7</v>
      </c>
      <c r="W789" s="329" t="s">
        <v>11587</v>
      </c>
      <c r="X789" s="328"/>
      <c r="Y789" s="329" t="s">
        <v>11237</v>
      </c>
      <c r="Z789" s="329" t="s">
        <v>11283</v>
      </c>
      <c r="AA789" s="322" t="s">
        <v>15145</v>
      </c>
      <c r="AB789" s="329" t="s">
        <v>11272</v>
      </c>
      <c r="AC789" s="329">
        <v>2</v>
      </c>
      <c r="AD789" s="329" t="s">
        <v>11587</v>
      </c>
      <c r="AG789" s="330">
        <v>0.25</v>
      </c>
      <c r="AH789" t="s">
        <v>1419</v>
      </c>
    </row>
    <row r="790" spans="1:34" x14ac:dyDescent="0.25">
      <c r="A790" s="321" t="s">
        <v>11582</v>
      </c>
      <c r="B790" s="322" t="s">
        <v>15141</v>
      </c>
      <c r="C790" s="323" t="str">
        <f t="shared" si="39"/>
        <v>READINGS_TT1_M2013-5_2013-8</v>
      </c>
      <c r="E790" s="324" t="str">
        <f t="shared" si="41"/>
        <v>TT1_Data.zip</v>
      </c>
      <c r="F790" s="324" t="s">
        <v>15126</v>
      </c>
      <c r="G790" s="325">
        <v>41399</v>
      </c>
      <c r="H790" s="326">
        <f t="shared" si="40"/>
        <v>41399</v>
      </c>
      <c r="I790" s="327">
        <v>41501</v>
      </c>
      <c r="J790" s="321" t="s">
        <v>11788</v>
      </c>
      <c r="K790" s="328" t="s">
        <v>8639</v>
      </c>
      <c r="L790" s="321" t="s">
        <v>11787</v>
      </c>
      <c r="M790" s="321"/>
      <c r="N790" s="325">
        <v>41429</v>
      </c>
      <c r="O790" s="325">
        <v>41429</v>
      </c>
      <c r="P790" s="328"/>
      <c r="Q790" s="328"/>
      <c r="R790" s="329" t="s">
        <v>10007</v>
      </c>
      <c r="S790" s="328"/>
      <c r="T790" s="328"/>
      <c r="U790" s="328"/>
      <c r="V790" s="329">
        <v>5</v>
      </c>
      <c r="W790" s="329" t="s">
        <v>11587</v>
      </c>
      <c r="X790" s="328"/>
      <c r="Y790" s="329" t="s">
        <v>11237</v>
      </c>
      <c r="Z790" s="329" t="s">
        <v>11283</v>
      </c>
      <c r="AA790" s="322" t="s">
        <v>15145</v>
      </c>
      <c r="AB790" s="329" t="s">
        <v>11272</v>
      </c>
      <c r="AC790" s="329">
        <v>2</v>
      </c>
      <c r="AD790" s="329" t="s">
        <v>11587</v>
      </c>
      <c r="AG790" s="330">
        <v>0.41666666666666669</v>
      </c>
      <c r="AH790" t="s">
        <v>1419</v>
      </c>
    </row>
    <row r="791" spans="1:34" x14ac:dyDescent="0.25">
      <c r="A791" s="321" t="s">
        <v>11582</v>
      </c>
      <c r="B791" s="322" t="s">
        <v>15141</v>
      </c>
      <c r="C791" s="323" t="str">
        <f t="shared" si="39"/>
        <v>READINGS_TT1_M2013-5_2013-8</v>
      </c>
      <c r="E791" s="324" t="str">
        <f t="shared" si="41"/>
        <v>TT1_Data.zip</v>
      </c>
      <c r="F791" s="324" t="s">
        <v>15126</v>
      </c>
      <c r="G791" s="325">
        <v>41399</v>
      </c>
      <c r="H791" s="326">
        <f t="shared" si="40"/>
        <v>41399</v>
      </c>
      <c r="I791" s="327">
        <v>41501</v>
      </c>
      <c r="J791" s="321" t="s">
        <v>11788</v>
      </c>
      <c r="K791" s="328" t="s">
        <v>8639</v>
      </c>
      <c r="L791" s="321" t="s">
        <v>11787</v>
      </c>
      <c r="M791" s="321"/>
      <c r="N791" s="325">
        <v>41429</v>
      </c>
      <c r="O791" s="325">
        <v>41429</v>
      </c>
      <c r="P791" s="328"/>
      <c r="Q791" s="328"/>
      <c r="R791" s="329" t="s">
        <v>10007</v>
      </c>
      <c r="S791" s="328"/>
      <c r="T791" s="328"/>
      <c r="U791" s="328"/>
      <c r="V791" s="329">
        <v>5</v>
      </c>
      <c r="W791" s="329" t="s">
        <v>11587</v>
      </c>
      <c r="X791" s="328"/>
      <c r="Y791" s="329" t="s">
        <v>11237</v>
      </c>
      <c r="Z791" s="329" t="s">
        <v>11283</v>
      </c>
      <c r="AA791" s="322" t="s">
        <v>15145</v>
      </c>
      <c r="AB791" s="329" t="s">
        <v>11272</v>
      </c>
      <c r="AC791" s="329">
        <v>2</v>
      </c>
      <c r="AD791" s="329" t="s">
        <v>11587</v>
      </c>
      <c r="AG791" s="330">
        <v>0.58333333333333337</v>
      </c>
      <c r="AH791" t="s">
        <v>1419</v>
      </c>
    </row>
    <row r="792" spans="1:34" x14ac:dyDescent="0.25">
      <c r="A792" s="321" t="s">
        <v>11582</v>
      </c>
      <c r="B792" s="322" t="s">
        <v>15141</v>
      </c>
      <c r="C792" s="323" t="str">
        <f t="shared" si="39"/>
        <v>READINGS_TT1_M2013-5_2013-8</v>
      </c>
      <c r="E792" s="324" t="str">
        <f t="shared" si="41"/>
        <v>TT1_Data.zip</v>
      </c>
      <c r="F792" s="324" t="s">
        <v>15126</v>
      </c>
      <c r="G792" s="325">
        <v>41399</v>
      </c>
      <c r="H792" s="326">
        <f t="shared" si="40"/>
        <v>41399</v>
      </c>
      <c r="I792" s="327">
        <v>41501</v>
      </c>
      <c r="J792" s="321" t="s">
        <v>11788</v>
      </c>
      <c r="K792" s="328" t="s">
        <v>8639</v>
      </c>
      <c r="L792" s="321" t="s">
        <v>11787</v>
      </c>
      <c r="M792" s="321"/>
      <c r="N792" s="325">
        <v>41429</v>
      </c>
      <c r="O792" s="325">
        <v>41429</v>
      </c>
      <c r="P792" s="328"/>
      <c r="Q792" s="328"/>
      <c r="R792" s="329" t="s">
        <v>10007</v>
      </c>
      <c r="S792" s="328"/>
      <c r="T792" s="328"/>
      <c r="U792" s="328"/>
      <c r="V792" s="329">
        <v>4.7</v>
      </c>
      <c r="W792" s="329" t="s">
        <v>11587</v>
      </c>
      <c r="X792" s="328"/>
      <c r="Y792" s="329" t="s">
        <v>11237</v>
      </c>
      <c r="Z792" s="329" t="s">
        <v>11283</v>
      </c>
      <c r="AA792" s="322" t="s">
        <v>15145</v>
      </c>
      <c r="AB792" s="329" t="s">
        <v>11272</v>
      </c>
      <c r="AC792" s="329">
        <v>2</v>
      </c>
      <c r="AD792" s="329" t="s">
        <v>11587</v>
      </c>
      <c r="AG792" s="330">
        <v>0.75</v>
      </c>
      <c r="AH792" t="s">
        <v>1419</v>
      </c>
    </row>
    <row r="793" spans="1:34" x14ac:dyDescent="0.25">
      <c r="A793" s="321" t="s">
        <v>11582</v>
      </c>
      <c r="B793" s="322" t="s">
        <v>15141</v>
      </c>
      <c r="C793" s="323" t="str">
        <f t="shared" si="39"/>
        <v>READINGS_TT1_M2013-5_2013-8</v>
      </c>
      <c r="E793" s="324" t="str">
        <f t="shared" si="41"/>
        <v>TT1_Data.zip</v>
      </c>
      <c r="F793" s="324" t="s">
        <v>15126</v>
      </c>
      <c r="G793" s="325">
        <v>41399</v>
      </c>
      <c r="H793" s="326">
        <f t="shared" si="40"/>
        <v>41399</v>
      </c>
      <c r="I793" s="327">
        <v>41501</v>
      </c>
      <c r="J793" s="321" t="s">
        <v>11788</v>
      </c>
      <c r="K793" s="328" t="s">
        <v>8639</v>
      </c>
      <c r="L793" s="321" t="s">
        <v>11787</v>
      </c>
      <c r="M793" s="321"/>
      <c r="N793" s="325">
        <v>41429</v>
      </c>
      <c r="O793" s="325">
        <v>41429</v>
      </c>
      <c r="P793" s="328"/>
      <c r="Q793" s="328"/>
      <c r="R793" s="329" t="s">
        <v>10007</v>
      </c>
      <c r="S793" s="328"/>
      <c r="T793" s="328"/>
      <c r="U793" s="328"/>
      <c r="V793" s="329">
        <v>4.5999999999999996</v>
      </c>
      <c r="W793" s="329" t="s">
        <v>11587</v>
      </c>
      <c r="X793" s="328"/>
      <c r="Y793" s="329" t="s">
        <v>11237</v>
      </c>
      <c r="Z793" s="329" t="s">
        <v>11283</v>
      </c>
      <c r="AA793" s="322" t="s">
        <v>15145</v>
      </c>
      <c r="AB793" s="329" t="s">
        <v>11272</v>
      </c>
      <c r="AC793" s="329">
        <v>2</v>
      </c>
      <c r="AD793" s="329" t="s">
        <v>11587</v>
      </c>
      <c r="AG793" s="330">
        <v>0.91666666666666663</v>
      </c>
      <c r="AH793" t="s">
        <v>1419</v>
      </c>
    </row>
    <row r="794" spans="1:34" x14ac:dyDescent="0.25">
      <c r="A794" s="321" t="s">
        <v>11582</v>
      </c>
      <c r="B794" s="322" t="s">
        <v>15141</v>
      </c>
      <c r="C794" s="323" t="str">
        <f t="shared" si="39"/>
        <v>READINGS_TT1_M2013-5_2013-8</v>
      </c>
      <c r="E794" s="324" t="str">
        <f t="shared" si="41"/>
        <v>TT1_Data.zip</v>
      </c>
      <c r="F794" s="324" t="s">
        <v>15126</v>
      </c>
      <c r="G794" s="325">
        <v>41399</v>
      </c>
      <c r="H794" s="326">
        <f t="shared" si="40"/>
        <v>41399</v>
      </c>
      <c r="I794" s="327">
        <v>41501</v>
      </c>
      <c r="J794" s="321" t="s">
        <v>11788</v>
      </c>
      <c r="K794" s="328" t="s">
        <v>8639</v>
      </c>
      <c r="L794" s="321" t="s">
        <v>11787</v>
      </c>
      <c r="M794" s="321"/>
      <c r="N794" s="325">
        <v>41430</v>
      </c>
      <c r="O794" s="325">
        <v>41430</v>
      </c>
      <c r="P794" s="328"/>
      <c r="Q794" s="328"/>
      <c r="R794" s="329" t="s">
        <v>10007</v>
      </c>
      <c r="S794" s="328"/>
      <c r="T794" s="328"/>
      <c r="U794" s="328"/>
      <c r="V794" s="329">
        <v>4.0999999999999996</v>
      </c>
      <c r="W794" s="329" t="s">
        <v>11587</v>
      </c>
      <c r="X794" s="328"/>
      <c r="Y794" s="329" t="s">
        <v>11237</v>
      </c>
      <c r="Z794" s="329" t="s">
        <v>11283</v>
      </c>
      <c r="AA794" s="322" t="s">
        <v>15145</v>
      </c>
      <c r="AB794" s="329" t="s">
        <v>11272</v>
      </c>
      <c r="AC794" s="329">
        <v>2</v>
      </c>
      <c r="AD794" s="329" t="s">
        <v>11587</v>
      </c>
      <c r="AG794" s="330">
        <v>8.3333333333333329E-2</v>
      </c>
      <c r="AH794" t="s">
        <v>1419</v>
      </c>
    </row>
    <row r="795" spans="1:34" x14ac:dyDescent="0.25">
      <c r="A795" s="321" t="s">
        <v>11582</v>
      </c>
      <c r="B795" s="322" t="s">
        <v>15141</v>
      </c>
      <c r="C795" s="323" t="str">
        <f t="shared" si="39"/>
        <v>READINGS_TT1_M2013-5_2013-8</v>
      </c>
      <c r="E795" s="324" t="str">
        <f t="shared" si="41"/>
        <v>TT1_Data.zip</v>
      </c>
      <c r="F795" s="324" t="s">
        <v>15126</v>
      </c>
      <c r="G795" s="325">
        <v>41399</v>
      </c>
      <c r="H795" s="326">
        <f t="shared" si="40"/>
        <v>41399</v>
      </c>
      <c r="I795" s="327">
        <v>41501</v>
      </c>
      <c r="J795" s="321" t="s">
        <v>11788</v>
      </c>
      <c r="K795" s="328" t="s">
        <v>8639</v>
      </c>
      <c r="L795" s="321" t="s">
        <v>11787</v>
      </c>
      <c r="M795" s="321"/>
      <c r="N795" s="325">
        <v>41430</v>
      </c>
      <c r="O795" s="325">
        <v>41430</v>
      </c>
      <c r="P795" s="328"/>
      <c r="Q795" s="328"/>
      <c r="R795" s="329" t="s">
        <v>10007</v>
      </c>
      <c r="S795" s="328"/>
      <c r="T795" s="328"/>
      <c r="U795" s="328"/>
      <c r="V795" s="329">
        <v>4.5999999999999996</v>
      </c>
      <c r="W795" s="329" t="s">
        <v>11587</v>
      </c>
      <c r="X795" s="328"/>
      <c r="Y795" s="329" t="s">
        <v>11237</v>
      </c>
      <c r="Z795" s="329" t="s">
        <v>11283</v>
      </c>
      <c r="AA795" s="322" t="s">
        <v>15145</v>
      </c>
      <c r="AB795" s="329" t="s">
        <v>11272</v>
      </c>
      <c r="AC795" s="329">
        <v>2</v>
      </c>
      <c r="AD795" s="329" t="s">
        <v>11587</v>
      </c>
      <c r="AG795" s="330">
        <v>0.25</v>
      </c>
      <c r="AH795" t="s">
        <v>1419</v>
      </c>
    </row>
    <row r="796" spans="1:34" x14ac:dyDescent="0.25">
      <c r="A796" s="321" t="s">
        <v>11582</v>
      </c>
      <c r="B796" s="322" t="s">
        <v>15141</v>
      </c>
      <c r="C796" s="323" t="str">
        <f t="shared" si="39"/>
        <v>READINGS_TT1_M2013-5_2013-8</v>
      </c>
      <c r="E796" s="324" t="str">
        <f t="shared" si="41"/>
        <v>TT1_Data.zip</v>
      </c>
      <c r="F796" s="324" t="s">
        <v>15126</v>
      </c>
      <c r="G796" s="325">
        <v>41399</v>
      </c>
      <c r="H796" s="326">
        <f t="shared" si="40"/>
        <v>41399</v>
      </c>
      <c r="I796" s="327">
        <v>41501</v>
      </c>
      <c r="J796" s="321" t="s">
        <v>11788</v>
      </c>
      <c r="K796" s="328" t="s">
        <v>8639</v>
      </c>
      <c r="L796" s="321" t="s">
        <v>11787</v>
      </c>
      <c r="M796" s="321"/>
      <c r="N796" s="325">
        <v>41430</v>
      </c>
      <c r="O796" s="325">
        <v>41430</v>
      </c>
      <c r="P796" s="328"/>
      <c r="Q796" s="328"/>
      <c r="R796" s="329" t="s">
        <v>10007</v>
      </c>
      <c r="S796" s="328"/>
      <c r="T796" s="328"/>
      <c r="U796" s="328"/>
      <c r="V796" s="329">
        <v>4.9000000000000004</v>
      </c>
      <c r="W796" s="329" t="s">
        <v>11587</v>
      </c>
      <c r="X796" s="328"/>
      <c r="Y796" s="329" t="s">
        <v>11237</v>
      </c>
      <c r="Z796" s="329" t="s">
        <v>11283</v>
      </c>
      <c r="AA796" s="322" t="s">
        <v>15145</v>
      </c>
      <c r="AB796" s="329" t="s">
        <v>11272</v>
      </c>
      <c r="AC796" s="329">
        <v>2</v>
      </c>
      <c r="AD796" s="329" t="s">
        <v>11587</v>
      </c>
      <c r="AG796" s="330">
        <v>0.41666666666666669</v>
      </c>
      <c r="AH796" t="s">
        <v>1419</v>
      </c>
    </row>
    <row r="797" spans="1:34" x14ac:dyDescent="0.25">
      <c r="A797" s="321" t="s">
        <v>11582</v>
      </c>
      <c r="B797" s="322" t="s">
        <v>15141</v>
      </c>
      <c r="C797" s="323" t="str">
        <f t="shared" si="39"/>
        <v>READINGS_TT1_M2013-5_2013-8</v>
      </c>
      <c r="E797" s="324" t="str">
        <f t="shared" si="41"/>
        <v>TT1_Data.zip</v>
      </c>
      <c r="F797" s="324" t="s">
        <v>15126</v>
      </c>
      <c r="G797" s="325">
        <v>41399</v>
      </c>
      <c r="H797" s="326">
        <f t="shared" si="40"/>
        <v>41399</v>
      </c>
      <c r="I797" s="327">
        <v>41501</v>
      </c>
      <c r="J797" s="321" t="s">
        <v>11788</v>
      </c>
      <c r="K797" s="328" t="s">
        <v>8639</v>
      </c>
      <c r="L797" s="321" t="s">
        <v>11787</v>
      </c>
      <c r="M797" s="321"/>
      <c r="N797" s="325">
        <v>41430</v>
      </c>
      <c r="O797" s="325">
        <v>41430</v>
      </c>
      <c r="P797" s="328"/>
      <c r="Q797" s="328"/>
      <c r="R797" s="329" t="s">
        <v>10007</v>
      </c>
      <c r="S797" s="328"/>
      <c r="T797" s="328"/>
      <c r="U797" s="328"/>
      <c r="V797" s="329">
        <v>4.7</v>
      </c>
      <c r="W797" s="329" t="s">
        <v>11587</v>
      </c>
      <c r="X797" s="328"/>
      <c r="Y797" s="329" t="s">
        <v>11237</v>
      </c>
      <c r="Z797" s="329" t="s">
        <v>11283</v>
      </c>
      <c r="AA797" s="322" t="s">
        <v>15145</v>
      </c>
      <c r="AB797" s="329" t="s">
        <v>11272</v>
      </c>
      <c r="AC797" s="329">
        <v>2</v>
      </c>
      <c r="AD797" s="329" t="s">
        <v>11587</v>
      </c>
      <c r="AG797" s="330">
        <v>0.58333333333333337</v>
      </c>
      <c r="AH797" t="s">
        <v>1419</v>
      </c>
    </row>
    <row r="798" spans="1:34" x14ac:dyDescent="0.25">
      <c r="A798" s="321" t="s">
        <v>11582</v>
      </c>
      <c r="B798" s="322" t="s">
        <v>15141</v>
      </c>
      <c r="C798" s="323" t="str">
        <f t="shared" si="39"/>
        <v>READINGS_TT1_M2013-5_2013-8</v>
      </c>
      <c r="E798" s="324" t="str">
        <f t="shared" si="41"/>
        <v>TT1_Data.zip</v>
      </c>
      <c r="F798" s="324" t="s">
        <v>15126</v>
      </c>
      <c r="G798" s="325">
        <v>41399</v>
      </c>
      <c r="H798" s="326">
        <f t="shared" si="40"/>
        <v>41399</v>
      </c>
      <c r="I798" s="327">
        <v>41501</v>
      </c>
      <c r="J798" s="321" t="s">
        <v>11788</v>
      </c>
      <c r="K798" s="328" t="s">
        <v>8639</v>
      </c>
      <c r="L798" s="321" t="s">
        <v>11787</v>
      </c>
      <c r="M798" s="321"/>
      <c r="N798" s="325">
        <v>41430</v>
      </c>
      <c r="O798" s="325">
        <v>41430</v>
      </c>
      <c r="P798" s="328"/>
      <c r="Q798" s="328"/>
      <c r="R798" s="329" t="s">
        <v>10007</v>
      </c>
      <c r="S798" s="328"/>
      <c r="T798" s="328"/>
      <c r="U798" s="328"/>
      <c r="V798" s="329">
        <v>4.5</v>
      </c>
      <c r="W798" s="329" t="s">
        <v>11587</v>
      </c>
      <c r="X798" s="328"/>
      <c r="Y798" s="329" t="s">
        <v>11237</v>
      </c>
      <c r="Z798" s="329" t="s">
        <v>11283</v>
      </c>
      <c r="AA798" s="322" t="s">
        <v>15145</v>
      </c>
      <c r="AB798" s="329" t="s">
        <v>11272</v>
      </c>
      <c r="AC798" s="329">
        <v>2</v>
      </c>
      <c r="AD798" s="329" t="s">
        <v>11587</v>
      </c>
      <c r="AG798" s="330">
        <v>0.75</v>
      </c>
      <c r="AH798" t="s">
        <v>1419</v>
      </c>
    </row>
    <row r="799" spans="1:34" x14ac:dyDescent="0.25">
      <c r="A799" s="321" t="s">
        <v>11582</v>
      </c>
      <c r="B799" s="322" t="s">
        <v>15141</v>
      </c>
      <c r="C799" s="323" t="str">
        <f t="shared" si="39"/>
        <v>READINGS_TT1_M2013-5_2013-8</v>
      </c>
      <c r="E799" s="324" t="str">
        <f t="shared" si="41"/>
        <v>TT1_Data.zip</v>
      </c>
      <c r="F799" s="324" t="s">
        <v>15126</v>
      </c>
      <c r="G799" s="325">
        <v>41399</v>
      </c>
      <c r="H799" s="326">
        <f t="shared" si="40"/>
        <v>41399</v>
      </c>
      <c r="I799" s="327">
        <v>41501</v>
      </c>
      <c r="J799" s="321" t="s">
        <v>11788</v>
      </c>
      <c r="K799" s="328" t="s">
        <v>8639</v>
      </c>
      <c r="L799" s="321" t="s">
        <v>11787</v>
      </c>
      <c r="M799" s="321"/>
      <c r="N799" s="325">
        <v>41430</v>
      </c>
      <c r="O799" s="325">
        <v>41430</v>
      </c>
      <c r="P799" s="328"/>
      <c r="Q799" s="328"/>
      <c r="R799" s="329" t="s">
        <v>10007</v>
      </c>
      <c r="S799" s="328"/>
      <c r="T799" s="328"/>
      <c r="U799" s="328"/>
      <c r="V799" s="329">
        <v>4.3</v>
      </c>
      <c r="W799" s="329" t="s">
        <v>11587</v>
      </c>
      <c r="X799" s="328"/>
      <c r="Y799" s="329" t="s">
        <v>11237</v>
      </c>
      <c r="Z799" s="329" t="s">
        <v>11283</v>
      </c>
      <c r="AA799" s="322" t="s">
        <v>15145</v>
      </c>
      <c r="AB799" s="329" t="s">
        <v>11272</v>
      </c>
      <c r="AC799" s="329">
        <v>2</v>
      </c>
      <c r="AD799" s="329" t="s">
        <v>11587</v>
      </c>
      <c r="AG799" s="330">
        <v>0.91666666666666663</v>
      </c>
      <c r="AH799" t="s">
        <v>1419</v>
      </c>
    </row>
    <row r="800" spans="1:34" x14ac:dyDescent="0.25">
      <c r="A800" s="321" t="s">
        <v>11582</v>
      </c>
      <c r="B800" s="322" t="s">
        <v>15141</v>
      </c>
      <c r="C800" s="323" t="str">
        <f t="shared" si="39"/>
        <v>READINGS_TT1_M2013-5_2013-8</v>
      </c>
      <c r="E800" s="324" t="str">
        <f t="shared" si="41"/>
        <v>TT1_Data.zip</v>
      </c>
      <c r="F800" s="324" t="s">
        <v>15126</v>
      </c>
      <c r="G800" s="325">
        <v>41399</v>
      </c>
      <c r="H800" s="326">
        <f t="shared" si="40"/>
        <v>41399</v>
      </c>
      <c r="I800" s="327">
        <v>41501</v>
      </c>
      <c r="J800" s="321" t="s">
        <v>11788</v>
      </c>
      <c r="K800" s="328" t="s">
        <v>8639</v>
      </c>
      <c r="L800" s="321" t="s">
        <v>11787</v>
      </c>
      <c r="M800" s="321"/>
      <c r="N800" s="325">
        <v>41431</v>
      </c>
      <c r="O800" s="325">
        <v>41431</v>
      </c>
      <c r="P800" s="328"/>
      <c r="Q800" s="328"/>
      <c r="R800" s="329" t="s">
        <v>10007</v>
      </c>
      <c r="S800" s="328"/>
      <c r="T800" s="328"/>
      <c r="U800" s="328"/>
      <c r="V800" s="329">
        <v>4.0999999999999996</v>
      </c>
      <c r="W800" s="329" t="s">
        <v>11587</v>
      </c>
      <c r="X800" s="328"/>
      <c r="Y800" s="329" t="s">
        <v>11237</v>
      </c>
      <c r="Z800" s="329" t="s">
        <v>11283</v>
      </c>
      <c r="AA800" s="322" t="s">
        <v>15145</v>
      </c>
      <c r="AB800" s="329" t="s">
        <v>11272</v>
      </c>
      <c r="AC800" s="329">
        <v>2</v>
      </c>
      <c r="AD800" s="329" t="s">
        <v>11587</v>
      </c>
      <c r="AG800" s="330">
        <v>8.3333333333333329E-2</v>
      </c>
      <c r="AH800" t="s">
        <v>1419</v>
      </c>
    </row>
    <row r="801" spans="1:34" x14ac:dyDescent="0.25">
      <c r="A801" s="321" t="s">
        <v>11582</v>
      </c>
      <c r="B801" s="322" t="s">
        <v>15141</v>
      </c>
      <c r="C801" s="323" t="str">
        <f t="shared" si="39"/>
        <v>READINGS_TT1_M2013-5_2013-8</v>
      </c>
      <c r="E801" s="324" t="str">
        <f t="shared" si="41"/>
        <v>TT1_Data.zip</v>
      </c>
      <c r="F801" s="324" t="s">
        <v>15126</v>
      </c>
      <c r="G801" s="325">
        <v>41399</v>
      </c>
      <c r="H801" s="326">
        <f t="shared" si="40"/>
        <v>41399</v>
      </c>
      <c r="I801" s="327">
        <v>41501</v>
      </c>
      <c r="J801" s="321" t="s">
        <v>11788</v>
      </c>
      <c r="K801" s="328" t="s">
        <v>8639</v>
      </c>
      <c r="L801" s="321" t="s">
        <v>11787</v>
      </c>
      <c r="M801" s="321"/>
      <c r="N801" s="325">
        <v>41431</v>
      </c>
      <c r="O801" s="325">
        <v>41431</v>
      </c>
      <c r="P801" s="328"/>
      <c r="Q801" s="328"/>
      <c r="R801" s="329" t="s">
        <v>10007</v>
      </c>
      <c r="S801" s="328"/>
      <c r="T801" s="328"/>
      <c r="U801" s="328"/>
      <c r="V801" s="329">
        <v>4.5</v>
      </c>
      <c r="W801" s="329" t="s">
        <v>11587</v>
      </c>
      <c r="X801" s="328"/>
      <c r="Y801" s="329" t="s">
        <v>11237</v>
      </c>
      <c r="Z801" s="329" t="s">
        <v>11283</v>
      </c>
      <c r="AA801" s="322" t="s">
        <v>15145</v>
      </c>
      <c r="AB801" s="329" t="s">
        <v>11272</v>
      </c>
      <c r="AC801" s="329">
        <v>2</v>
      </c>
      <c r="AD801" s="329" t="s">
        <v>11587</v>
      </c>
      <c r="AG801" s="330">
        <v>0.25</v>
      </c>
      <c r="AH801" t="s">
        <v>1419</v>
      </c>
    </row>
    <row r="802" spans="1:34" x14ac:dyDescent="0.25">
      <c r="A802" s="321" t="s">
        <v>11582</v>
      </c>
      <c r="B802" s="322" t="s">
        <v>15141</v>
      </c>
      <c r="C802" s="323" t="str">
        <f t="shared" si="39"/>
        <v>READINGS_TT1_M2013-5_2013-8</v>
      </c>
      <c r="E802" s="324" t="str">
        <f t="shared" si="41"/>
        <v>TT1_Data.zip</v>
      </c>
      <c r="F802" s="324" t="s">
        <v>15126</v>
      </c>
      <c r="G802" s="325">
        <v>41399</v>
      </c>
      <c r="H802" s="326">
        <f t="shared" si="40"/>
        <v>41399</v>
      </c>
      <c r="I802" s="327">
        <v>41501</v>
      </c>
      <c r="J802" s="321" t="s">
        <v>11788</v>
      </c>
      <c r="K802" s="328" t="s">
        <v>8639</v>
      </c>
      <c r="L802" s="321" t="s">
        <v>11787</v>
      </c>
      <c r="M802" s="321"/>
      <c r="N802" s="325">
        <v>41431</v>
      </c>
      <c r="O802" s="325">
        <v>41431</v>
      </c>
      <c r="P802" s="328"/>
      <c r="Q802" s="328"/>
      <c r="R802" s="329" t="s">
        <v>10007</v>
      </c>
      <c r="S802" s="328"/>
      <c r="T802" s="328"/>
      <c r="U802" s="328"/>
      <c r="V802" s="329">
        <v>4.7</v>
      </c>
      <c r="W802" s="329" t="s">
        <v>11587</v>
      </c>
      <c r="X802" s="328"/>
      <c r="Y802" s="329" t="s">
        <v>11237</v>
      </c>
      <c r="Z802" s="329" t="s">
        <v>11283</v>
      </c>
      <c r="AA802" s="322" t="s">
        <v>15145</v>
      </c>
      <c r="AB802" s="329" t="s">
        <v>11272</v>
      </c>
      <c r="AC802" s="329">
        <v>2</v>
      </c>
      <c r="AD802" s="329" t="s">
        <v>11587</v>
      </c>
      <c r="AG802" s="330">
        <v>0.41666666666666669</v>
      </c>
      <c r="AH802" t="s">
        <v>1419</v>
      </c>
    </row>
    <row r="803" spans="1:34" x14ac:dyDescent="0.25">
      <c r="A803" s="321" t="s">
        <v>11582</v>
      </c>
      <c r="B803" s="322" t="s">
        <v>15141</v>
      </c>
      <c r="C803" s="323" t="str">
        <f t="shared" si="39"/>
        <v>READINGS_TT1_M2013-5_2013-8</v>
      </c>
      <c r="E803" s="324" t="str">
        <f t="shared" si="41"/>
        <v>TT1_Data.zip</v>
      </c>
      <c r="F803" s="324" t="s">
        <v>15126</v>
      </c>
      <c r="G803" s="325">
        <v>41399</v>
      </c>
      <c r="H803" s="326">
        <f t="shared" si="40"/>
        <v>41399</v>
      </c>
      <c r="I803" s="327">
        <v>41501</v>
      </c>
      <c r="J803" s="321" t="s">
        <v>11788</v>
      </c>
      <c r="K803" s="328" t="s">
        <v>8639</v>
      </c>
      <c r="L803" s="321" t="s">
        <v>11787</v>
      </c>
      <c r="M803" s="321"/>
      <c r="N803" s="325">
        <v>41431</v>
      </c>
      <c r="O803" s="325">
        <v>41431</v>
      </c>
      <c r="P803" s="328"/>
      <c r="Q803" s="328"/>
      <c r="R803" s="329" t="s">
        <v>10007</v>
      </c>
      <c r="S803" s="328"/>
      <c r="T803" s="328"/>
      <c r="U803" s="328"/>
      <c r="V803" s="329">
        <v>4.7</v>
      </c>
      <c r="W803" s="329" t="s">
        <v>11587</v>
      </c>
      <c r="X803" s="328"/>
      <c r="Y803" s="329" t="s">
        <v>11237</v>
      </c>
      <c r="Z803" s="329" t="s">
        <v>11283</v>
      </c>
      <c r="AA803" s="322" t="s">
        <v>15145</v>
      </c>
      <c r="AB803" s="329" t="s">
        <v>11272</v>
      </c>
      <c r="AC803" s="329">
        <v>2</v>
      </c>
      <c r="AD803" s="329" t="s">
        <v>11587</v>
      </c>
      <c r="AG803" s="330">
        <v>0.58333333333333337</v>
      </c>
      <c r="AH803" t="s">
        <v>1419</v>
      </c>
    </row>
    <row r="804" spans="1:34" x14ac:dyDescent="0.25">
      <c r="A804" s="321" t="s">
        <v>11582</v>
      </c>
      <c r="B804" s="322" t="s">
        <v>15141</v>
      </c>
      <c r="C804" s="323" t="str">
        <f t="shared" si="39"/>
        <v>READINGS_TT1_M2013-5_2013-8</v>
      </c>
      <c r="E804" s="324" t="str">
        <f t="shared" si="41"/>
        <v>TT1_Data.zip</v>
      </c>
      <c r="F804" s="324" t="s">
        <v>15126</v>
      </c>
      <c r="G804" s="325">
        <v>41399</v>
      </c>
      <c r="H804" s="326">
        <f t="shared" si="40"/>
        <v>41399</v>
      </c>
      <c r="I804" s="327">
        <v>41501</v>
      </c>
      <c r="J804" s="321" t="s">
        <v>11788</v>
      </c>
      <c r="K804" s="328" t="s">
        <v>8639</v>
      </c>
      <c r="L804" s="321" t="s">
        <v>11787</v>
      </c>
      <c r="M804" s="321"/>
      <c r="N804" s="325">
        <v>41431</v>
      </c>
      <c r="O804" s="325">
        <v>41431</v>
      </c>
      <c r="P804" s="328"/>
      <c r="Q804" s="328"/>
      <c r="R804" s="329" t="s">
        <v>10007</v>
      </c>
      <c r="S804" s="328"/>
      <c r="T804" s="328"/>
      <c r="U804" s="328"/>
      <c r="V804" s="329">
        <v>4.5999999999999996</v>
      </c>
      <c r="W804" s="329" t="s">
        <v>11587</v>
      </c>
      <c r="X804" s="328"/>
      <c r="Y804" s="329" t="s">
        <v>11237</v>
      </c>
      <c r="Z804" s="329" t="s">
        <v>11283</v>
      </c>
      <c r="AA804" s="322" t="s">
        <v>15145</v>
      </c>
      <c r="AB804" s="329" t="s">
        <v>11272</v>
      </c>
      <c r="AC804" s="329">
        <v>2</v>
      </c>
      <c r="AD804" s="329" t="s">
        <v>11587</v>
      </c>
      <c r="AG804" s="330">
        <v>0.75</v>
      </c>
      <c r="AH804" t="s">
        <v>1419</v>
      </c>
    </row>
    <row r="805" spans="1:34" x14ac:dyDescent="0.25">
      <c r="A805" s="321" t="s">
        <v>11582</v>
      </c>
      <c r="B805" s="322" t="s">
        <v>15141</v>
      </c>
      <c r="C805" s="323" t="str">
        <f t="shared" si="39"/>
        <v>READINGS_TT1_M2013-5_2013-8</v>
      </c>
      <c r="E805" s="324" t="str">
        <f t="shared" si="41"/>
        <v>TT1_Data.zip</v>
      </c>
      <c r="F805" s="324" t="s">
        <v>15126</v>
      </c>
      <c r="G805" s="325">
        <v>41399</v>
      </c>
      <c r="H805" s="326">
        <f t="shared" si="40"/>
        <v>41399</v>
      </c>
      <c r="I805" s="327">
        <v>41501</v>
      </c>
      <c r="J805" s="321" t="s">
        <v>11788</v>
      </c>
      <c r="K805" s="328" t="s">
        <v>8639</v>
      </c>
      <c r="L805" s="321" t="s">
        <v>11787</v>
      </c>
      <c r="M805" s="321"/>
      <c r="N805" s="325">
        <v>41431</v>
      </c>
      <c r="O805" s="325">
        <v>41431</v>
      </c>
      <c r="P805" s="328"/>
      <c r="Q805" s="328"/>
      <c r="R805" s="329" t="s">
        <v>10007</v>
      </c>
      <c r="S805" s="328"/>
      <c r="T805" s="328"/>
      <c r="U805" s="328"/>
      <c r="V805" s="329">
        <v>4.5999999999999996</v>
      </c>
      <c r="W805" s="329" t="s">
        <v>11587</v>
      </c>
      <c r="X805" s="328"/>
      <c r="Y805" s="329" t="s">
        <v>11237</v>
      </c>
      <c r="Z805" s="329" t="s">
        <v>11283</v>
      </c>
      <c r="AA805" s="322" t="s">
        <v>15145</v>
      </c>
      <c r="AB805" s="329" t="s">
        <v>11272</v>
      </c>
      <c r="AC805" s="329">
        <v>2</v>
      </c>
      <c r="AD805" s="329" t="s">
        <v>11587</v>
      </c>
      <c r="AG805" s="330">
        <v>0.91666666666666663</v>
      </c>
      <c r="AH805" t="s">
        <v>1419</v>
      </c>
    </row>
    <row r="806" spans="1:34" x14ac:dyDescent="0.25">
      <c r="A806" s="321" t="s">
        <v>11582</v>
      </c>
      <c r="B806" s="322" t="s">
        <v>15141</v>
      </c>
      <c r="C806" s="323" t="str">
        <f t="shared" si="39"/>
        <v>READINGS_TT1_M2013-5_2013-8</v>
      </c>
      <c r="E806" s="324" t="str">
        <f t="shared" si="41"/>
        <v>TT1_Data.zip</v>
      </c>
      <c r="F806" s="324" t="s">
        <v>15126</v>
      </c>
      <c r="G806" s="325">
        <v>41399</v>
      </c>
      <c r="H806" s="326">
        <f t="shared" si="40"/>
        <v>41399</v>
      </c>
      <c r="I806" s="327">
        <v>41501</v>
      </c>
      <c r="J806" s="321" t="s">
        <v>11788</v>
      </c>
      <c r="K806" s="328" t="s">
        <v>8639</v>
      </c>
      <c r="L806" s="321" t="s">
        <v>11787</v>
      </c>
      <c r="M806" s="321"/>
      <c r="N806" s="325">
        <v>41432</v>
      </c>
      <c r="O806" s="325">
        <v>41432</v>
      </c>
      <c r="P806" s="328"/>
      <c r="Q806" s="328"/>
      <c r="R806" s="329" t="s">
        <v>10007</v>
      </c>
      <c r="S806" s="328"/>
      <c r="T806" s="328"/>
      <c r="U806" s="328"/>
      <c r="V806" s="329">
        <v>4.7</v>
      </c>
      <c r="W806" s="329" t="s">
        <v>11587</v>
      </c>
      <c r="X806" s="328"/>
      <c r="Y806" s="329" t="s">
        <v>11237</v>
      </c>
      <c r="Z806" s="329" t="s">
        <v>11283</v>
      </c>
      <c r="AA806" s="322" t="s">
        <v>15145</v>
      </c>
      <c r="AB806" s="329" t="s">
        <v>11272</v>
      </c>
      <c r="AC806" s="329">
        <v>2</v>
      </c>
      <c r="AD806" s="329" t="s">
        <v>11587</v>
      </c>
      <c r="AG806" s="330">
        <v>8.3333333333333329E-2</v>
      </c>
      <c r="AH806" t="s">
        <v>1419</v>
      </c>
    </row>
    <row r="807" spans="1:34" x14ac:dyDescent="0.25">
      <c r="A807" s="321" t="s">
        <v>11582</v>
      </c>
      <c r="B807" s="322" t="s">
        <v>15141</v>
      </c>
      <c r="C807" s="323" t="str">
        <f t="shared" si="39"/>
        <v>READINGS_TT1_M2013-5_2013-8</v>
      </c>
      <c r="E807" s="324" t="str">
        <f t="shared" si="41"/>
        <v>TT1_Data.zip</v>
      </c>
      <c r="F807" s="324" t="s">
        <v>15126</v>
      </c>
      <c r="G807" s="325">
        <v>41399</v>
      </c>
      <c r="H807" s="326">
        <f t="shared" si="40"/>
        <v>41399</v>
      </c>
      <c r="I807" s="327">
        <v>41501</v>
      </c>
      <c r="J807" s="321" t="s">
        <v>11788</v>
      </c>
      <c r="K807" s="328" t="s">
        <v>8639</v>
      </c>
      <c r="L807" s="321" t="s">
        <v>11787</v>
      </c>
      <c r="M807" s="321"/>
      <c r="N807" s="325">
        <v>41432</v>
      </c>
      <c r="O807" s="325">
        <v>41432</v>
      </c>
      <c r="P807" s="328"/>
      <c r="Q807" s="328"/>
      <c r="R807" s="329" t="s">
        <v>10007</v>
      </c>
      <c r="S807" s="328"/>
      <c r="T807" s="328"/>
      <c r="U807" s="328"/>
      <c r="V807" s="329">
        <v>5.0999999999999996</v>
      </c>
      <c r="W807" s="329" t="s">
        <v>11587</v>
      </c>
      <c r="X807" s="328"/>
      <c r="Y807" s="329" t="s">
        <v>11237</v>
      </c>
      <c r="Z807" s="329" t="s">
        <v>11283</v>
      </c>
      <c r="AA807" s="322" t="s">
        <v>15145</v>
      </c>
      <c r="AB807" s="329" t="s">
        <v>11272</v>
      </c>
      <c r="AC807" s="329">
        <v>2</v>
      </c>
      <c r="AD807" s="329" t="s">
        <v>11587</v>
      </c>
      <c r="AG807" s="330">
        <v>0.25</v>
      </c>
      <c r="AH807" t="s">
        <v>1419</v>
      </c>
    </row>
    <row r="808" spans="1:34" x14ac:dyDescent="0.25">
      <c r="A808" s="321" t="s">
        <v>11582</v>
      </c>
      <c r="B808" s="322" t="s">
        <v>15141</v>
      </c>
      <c r="C808" s="323" t="str">
        <f t="shared" si="39"/>
        <v>READINGS_TT1_M2013-5_2013-8</v>
      </c>
      <c r="E808" s="324" t="str">
        <f t="shared" si="41"/>
        <v>TT1_Data.zip</v>
      </c>
      <c r="F808" s="324" t="s">
        <v>15126</v>
      </c>
      <c r="G808" s="325">
        <v>41399</v>
      </c>
      <c r="H808" s="326">
        <f t="shared" si="40"/>
        <v>41399</v>
      </c>
      <c r="I808" s="327">
        <v>41501</v>
      </c>
      <c r="J808" s="321" t="s">
        <v>11788</v>
      </c>
      <c r="K808" s="328" t="s">
        <v>8639</v>
      </c>
      <c r="L808" s="321" t="s">
        <v>11787</v>
      </c>
      <c r="M808" s="321"/>
      <c r="N808" s="325">
        <v>41432</v>
      </c>
      <c r="O808" s="325">
        <v>41432</v>
      </c>
      <c r="P808" s="328"/>
      <c r="Q808" s="328"/>
      <c r="R808" s="329" t="s">
        <v>10007</v>
      </c>
      <c r="S808" s="328"/>
      <c r="T808" s="328"/>
      <c r="U808" s="328"/>
      <c r="V808" s="329">
        <v>6</v>
      </c>
      <c r="W808" s="329" t="s">
        <v>11587</v>
      </c>
      <c r="X808" s="328"/>
      <c r="Y808" s="329" t="s">
        <v>11237</v>
      </c>
      <c r="Z808" s="329" t="s">
        <v>11283</v>
      </c>
      <c r="AA808" s="322" t="s">
        <v>15145</v>
      </c>
      <c r="AB808" s="329" t="s">
        <v>11272</v>
      </c>
      <c r="AC808" s="329">
        <v>2</v>
      </c>
      <c r="AD808" s="329" t="s">
        <v>11587</v>
      </c>
      <c r="AG808" s="330">
        <v>0.41666666666666669</v>
      </c>
      <c r="AH808" t="s">
        <v>1419</v>
      </c>
    </row>
    <row r="809" spans="1:34" x14ac:dyDescent="0.25">
      <c r="A809" s="321" t="s">
        <v>11582</v>
      </c>
      <c r="B809" s="322" t="s">
        <v>15141</v>
      </c>
      <c r="C809" s="323" t="str">
        <f t="shared" si="39"/>
        <v>READINGS_TT1_M2013-5_2013-8</v>
      </c>
      <c r="E809" s="324" t="str">
        <f t="shared" si="41"/>
        <v>TT1_Data.zip</v>
      </c>
      <c r="F809" s="324" t="s">
        <v>15126</v>
      </c>
      <c r="G809" s="325">
        <v>41399</v>
      </c>
      <c r="H809" s="326">
        <f t="shared" si="40"/>
        <v>41399</v>
      </c>
      <c r="I809" s="327">
        <v>41501</v>
      </c>
      <c r="J809" s="321" t="s">
        <v>11788</v>
      </c>
      <c r="K809" s="328" t="s">
        <v>8639</v>
      </c>
      <c r="L809" s="321" t="s">
        <v>11787</v>
      </c>
      <c r="M809" s="321"/>
      <c r="N809" s="325">
        <v>41432</v>
      </c>
      <c r="O809" s="325">
        <v>41432</v>
      </c>
      <c r="P809" s="328"/>
      <c r="Q809" s="328"/>
      <c r="R809" s="329" t="s">
        <v>10007</v>
      </c>
      <c r="S809" s="328"/>
      <c r="T809" s="328"/>
      <c r="U809" s="328"/>
      <c r="V809" s="329">
        <v>65</v>
      </c>
      <c r="W809" s="329" t="s">
        <v>11587</v>
      </c>
      <c r="X809" s="328"/>
      <c r="Y809" s="329" t="s">
        <v>11237</v>
      </c>
      <c r="Z809" s="329" t="s">
        <v>11283</v>
      </c>
      <c r="AA809" s="322" t="s">
        <v>15145</v>
      </c>
      <c r="AB809" s="329" t="s">
        <v>11272</v>
      </c>
      <c r="AC809" s="329">
        <v>2</v>
      </c>
      <c r="AD809" s="329" t="s">
        <v>11587</v>
      </c>
      <c r="AG809" s="330">
        <v>0.58333333333333337</v>
      </c>
      <c r="AH809" t="s">
        <v>1419</v>
      </c>
    </row>
    <row r="810" spans="1:34" x14ac:dyDescent="0.25">
      <c r="A810" s="321" t="s">
        <v>11582</v>
      </c>
      <c r="B810" s="322" t="s">
        <v>15141</v>
      </c>
      <c r="C810" s="323" t="str">
        <f t="shared" si="39"/>
        <v>READINGS_TT1_M2013-5_2013-8</v>
      </c>
      <c r="E810" s="324" t="str">
        <f t="shared" si="41"/>
        <v>TT1_Data.zip</v>
      </c>
      <c r="F810" s="324" t="s">
        <v>15126</v>
      </c>
      <c r="G810" s="325">
        <v>41399</v>
      </c>
      <c r="H810" s="326">
        <f t="shared" si="40"/>
        <v>41399</v>
      </c>
      <c r="I810" s="327">
        <v>41501</v>
      </c>
      <c r="J810" s="321" t="s">
        <v>11788</v>
      </c>
      <c r="K810" s="328" t="s">
        <v>8639</v>
      </c>
      <c r="L810" s="321" t="s">
        <v>11787</v>
      </c>
      <c r="M810" s="321"/>
      <c r="N810" s="325">
        <v>41432</v>
      </c>
      <c r="O810" s="325">
        <v>41432</v>
      </c>
      <c r="P810" s="328"/>
      <c r="Q810" s="328"/>
      <c r="R810" s="329" t="s">
        <v>10007</v>
      </c>
      <c r="S810" s="328"/>
      <c r="T810" s="328"/>
      <c r="U810" s="328"/>
      <c r="V810" s="329">
        <v>86</v>
      </c>
      <c r="W810" s="329" t="s">
        <v>11587</v>
      </c>
      <c r="X810" s="328"/>
      <c r="Y810" s="329" t="s">
        <v>11237</v>
      </c>
      <c r="Z810" s="329" t="s">
        <v>11283</v>
      </c>
      <c r="AA810" s="322" t="s">
        <v>15145</v>
      </c>
      <c r="AB810" s="329" t="s">
        <v>11272</v>
      </c>
      <c r="AC810" s="329">
        <v>2</v>
      </c>
      <c r="AD810" s="329" t="s">
        <v>11587</v>
      </c>
      <c r="AG810" s="330">
        <v>0.75</v>
      </c>
      <c r="AH810" t="s">
        <v>1419</v>
      </c>
    </row>
    <row r="811" spans="1:34" x14ac:dyDescent="0.25">
      <c r="A811" s="321" t="s">
        <v>11582</v>
      </c>
      <c r="B811" s="322" t="s">
        <v>15141</v>
      </c>
      <c r="C811" s="323" t="str">
        <f t="shared" si="39"/>
        <v>READINGS_TT1_M2013-5_2013-8</v>
      </c>
      <c r="E811" s="324" t="str">
        <f t="shared" si="41"/>
        <v>TT1_Data.zip</v>
      </c>
      <c r="F811" s="324" t="s">
        <v>15126</v>
      </c>
      <c r="G811" s="325">
        <v>41399</v>
      </c>
      <c r="H811" s="326">
        <f t="shared" si="40"/>
        <v>41399</v>
      </c>
      <c r="I811" s="327">
        <v>41501</v>
      </c>
      <c r="J811" s="321" t="s">
        <v>11788</v>
      </c>
      <c r="K811" s="328" t="s">
        <v>8639</v>
      </c>
      <c r="L811" s="321" t="s">
        <v>11787</v>
      </c>
      <c r="M811" s="321"/>
      <c r="N811" s="325">
        <v>41432</v>
      </c>
      <c r="O811" s="325">
        <v>41432</v>
      </c>
      <c r="P811" s="328"/>
      <c r="Q811" s="328"/>
      <c r="R811" s="329" t="s">
        <v>10007</v>
      </c>
      <c r="S811" s="328"/>
      <c r="T811" s="328"/>
      <c r="U811" s="328"/>
      <c r="V811" s="329">
        <v>96</v>
      </c>
      <c r="W811" s="329" t="s">
        <v>11587</v>
      </c>
      <c r="X811" s="328"/>
      <c r="Y811" s="329" t="s">
        <v>11237</v>
      </c>
      <c r="Z811" s="329" t="s">
        <v>11283</v>
      </c>
      <c r="AA811" s="322" t="s">
        <v>15145</v>
      </c>
      <c r="AB811" s="329" t="s">
        <v>11272</v>
      </c>
      <c r="AC811" s="329">
        <v>2</v>
      </c>
      <c r="AD811" s="329" t="s">
        <v>11587</v>
      </c>
      <c r="AG811" s="330">
        <v>0.91666666666666663</v>
      </c>
      <c r="AH811" t="s">
        <v>1419</v>
      </c>
    </row>
    <row r="812" spans="1:34" x14ac:dyDescent="0.25">
      <c r="A812" s="321" t="s">
        <v>11582</v>
      </c>
      <c r="B812" s="322" t="s">
        <v>15141</v>
      </c>
      <c r="C812" s="323" t="str">
        <f t="shared" si="39"/>
        <v>READINGS_TT1_M2013-5_2013-8</v>
      </c>
      <c r="E812" s="324" t="str">
        <f t="shared" si="41"/>
        <v>TT1_Data.zip</v>
      </c>
      <c r="F812" s="324" t="s">
        <v>15126</v>
      </c>
      <c r="G812" s="325">
        <v>41399</v>
      </c>
      <c r="H812" s="326">
        <f t="shared" si="40"/>
        <v>41399</v>
      </c>
      <c r="I812" s="327">
        <v>41501</v>
      </c>
      <c r="J812" s="321" t="s">
        <v>11788</v>
      </c>
      <c r="K812" s="328" t="s">
        <v>8639</v>
      </c>
      <c r="L812" s="321" t="s">
        <v>11787</v>
      </c>
      <c r="M812" s="321"/>
      <c r="N812" s="325">
        <v>41433</v>
      </c>
      <c r="O812" s="325">
        <v>41433</v>
      </c>
      <c r="P812" s="328"/>
      <c r="Q812" s="328"/>
      <c r="R812" s="329" t="s">
        <v>10007</v>
      </c>
      <c r="S812" s="328"/>
      <c r="T812" s="328"/>
      <c r="U812" s="328"/>
      <c r="V812" s="329">
        <v>68</v>
      </c>
      <c r="W812" s="329" t="s">
        <v>11587</v>
      </c>
      <c r="X812" s="328"/>
      <c r="Y812" s="329" t="s">
        <v>11237</v>
      </c>
      <c r="Z812" s="329" t="s">
        <v>11283</v>
      </c>
      <c r="AA812" s="322" t="s">
        <v>15145</v>
      </c>
      <c r="AB812" s="329" t="s">
        <v>11272</v>
      </c>
      <c r="AC812" s="329">
        <v>2</v>
      </c>
      <c r="AD812" s="329" t="s">
        <v>11587</v>
      </c>
      <c r="AG812" s="330">
        <v>8.3333333333333329E-2</v>
      </c>
      <c r="AH812" t="s">
        <v>1419</v>
      </c>
    </row>
    <row r="813" spans="1:34" x14ac:dyDescent="0.25">
      <c r="A813" s="321" t="s">
        <v>11582</v>
      </c>
      <c r="B813" s="322" t="s">
        <v>15141</v>
      </c>
      <c r="C813" s="323" t="str">
        <f t="shared" si="39"/>
        <v>READINGS_TT1_M2013-5_2013-8</v>
      </c>
      <c r="E813" s="324" t="str">
        <f t="shared" si="41"/>
        <v>TT1_Data.zip</v>
      </c>
      <c r="F813" s="324" t="s">
        <v>15126</v>
      </c>
      <c r="G813" s="325">
        <v>41399</v>
      </c>
      <c r="H813" s="326">
        <f t="shared" si="40"/>
        <v>41399</v>
      </c>
      <c r="I813" s="327">
        <v>41501</v>
      </c>
      <c r="J813" s="321" t="s">
        <v>11788</v>
      </c>
      <c r="K813" s="328" t="s">
        <v>8639</v>
      </c>
      <c r="L813" s="321" t="s">
        <v>11787</v>
      </c>
      <c r="M813" s="321"/>
      <c r="N813" s="325">
        <v>41433</v>
      </c>
      <c r="O813" s="325">
        <v>41433</v>
      </c>
      <c r="P813" s="328"/>
      <c r="Q813" s="328"/>
      <c r="R813" s="329" t="s">
        <v>10007</v>
      </c>
      <c r="S813" s="328"/>
      <c r="T813" s="328"/>
      <c r="U813" s="328"/>
      <c r="V813" s="329">
        <v>36</v>
      </c>
      <c r="W813" s="329" t="s">
        <v>11587</v>
      </c>
      <c r="X813" s="328"/>
      <c r="Y813" s="329" t="s">
        <v>11237</v>
      </c>
      <c r="Z813" s="329" t="s">
        <v>11283</v>
      </c>
      <c r="AA813" s="322" t="s">
        <v>15145</v>
      </c>
      <c r="AB813" s="329" t="s">
        <v>11272</v>
      </c>
      <c r="AC813" s="329">
        <v>2</v>
      </c>
      <c r="AD813" s="329" t="s">
        <v>11587</v>
      </c>
      <c r="AG813" s="330">
        <v>0.25</v>
      </c>
      <c r="AH813" t="s">
        <v>1419</v>
      </c>
    </row>
    <row r="814" spans="1:34" x14ac:dyDescent="0.25">
      <c r="A814" s="321" t="s">
        <v>11582</v>
      </c>
      <c r="B814" s="322" t="s">
        <v>15141</v>
      </c>
      <c r="C814" s="323" t="str">
        <f t="shared" si="39"/>
        <v>READINGS_TT1_M2013-5_2013-8</v>
      </c>
      <c r="E814" s="324" t="str">
        <f t="shared" si="41"/>
        <v>TT1_Data.zip</v>
      </c>
      <c r="F814" s="324" t="s">
        <v>15126</v>
      </c>
      <c r="G814" s="325">
        <v>41399</v>
      </c>
      <c r="H814" s="326">
        <f t="shared" si="40"/>
        <v>41399</v>
      </c>
      <c r="I814" s="327">
        <v>41501</v>
      </c>
      <c r="J814" s="321" t="s">
        <v>11788</v>
      </c>
      <c r="K814" s="328" t="s">
        <v>8639</v>
      </c>
      <c r="L814" s="321" t="s">
        <v>11787</v>
      </c>
      <c r="M814" s="321"/>
      <c r="N814" s="325">
        <v>41433</v>
      </c>
      <c r="O814" s="325">
        <v>41433</v>
      </c>
      <c r="P814" s="328"/>
      <c r="Q814" s="328"/>
      <c r="R814" s="329" t="s">
        <v>10007</v>
      </c>
      <c r="S814" s="328"/>
      <c r="T814" s="328"/>
      <c r="U814" s="328"/>
      <c r="V814" s="329">
        <v>21</v>
      </c>
      <c r="W814" s="329" t="s">
        <v>11587</v>
      </c>
      <c r="X814" s="328"/>
      <c r="Y814" s="329" t="s">
        <v>11237</v>
      </c>
      <c r="Z814" s="329" t="s">
        <v>11283</v>
      </c>
      <c r="AA814" s="322" t="s">
        <v>15145</v>
      </c>
      <c r="AB814" s="329" t="s">
        <v>11272</v>
      </c>
      <c r="AC814" s="329">
        <v>2</v>
      </c>
      <c r="AD814" s="329" t="s">
        <v>11587</v>
      </c>
      <c r="AG814" s="330">
        <v>0.41666666666666669</v>
      </c>
      <c r="AH814" t="s">
        <v>1419</v>
      </c>
    </row>
    <row r="815" spans="1:34" x14ac:dyDescent="0.25">
      <c r="A815" s="321" t="s">
        <v>11582</v>
      </c>
      <c r="B815" s="322" t="s">
        <v>15141</v>
      </c>
      <c r="C815" s="323" t="str">
        <f t="shared" si="39"/>
        <v>READINGS_TT1_M2013-5_2013-8</v>
      </c>
      <c r="E815" s="324" t="str">
        <f t="shared" si="41"/>
        <v>TT1_Data.zip</v>
      </c>
      <c r="F815" s="324" t="s">
        <v>15126</v>
      </c>
      <c r="G815" s="325">
        <v>41399</v>
      </c>
      <c r="H815" s="326">
        <f t="shared" si="40"/>
        <v>41399</v>
      </c>
      <c r="I815" s="327">
        <v>41501</v>
      </c>
      <c r="J815" s="321" t="s">
        <v>11788</v>
      </c>
      <c r="K815" s="328" t="s">
        <v>8639</v>
      </c>
      <c r="L815" s="321" t="s">
        <v>11787</v>
      </c>
      <c r="M815" s="321"/>
      <c r="N815" s="325">
        <v>41433</v>
      </c>
      <c r="O815" s="325">
        <v>41433</v>
      </c>
      <c r="P815" s="328"/>
      <c r="Q815" s="328"/>
      <c r="R815" s="329" t="s">
        <v>10007</v>
      </c>
      <c r="S815" s="328"/>
      <c r="T815" s="328"/>
      <c r="U815" s="328"/>
      <c r="V815" s="329">
        <v>15</v>
      </c>
      <c r="W815" s="329" t="s">
        <v>11587</v>
      </c>
      <c r="X815" s="328"/>
      <c r="Y815" s="329" t="s">
        <v>11237</v>
      </c>
      <c r="Z815" s="329" t="s">
        <v>11283</v>
      </c>
      <c r="AA815" s="322" t="s">
        <v>15145</v>
      </c>
      <c r="AB815" s="329" t="s">
        <v>11272</v>
      </c>
      <c r="AC815" s="329">
        <v>2</v>
      </c>
      <c r="AD815" s="329" t="s">
        <v>11587</v>
      </c>
      <c r="AG815" s="330">
        <v>0.58333333333333337</v>
      </c>
      <c r="AH815" t="s">
        <v>1419</v>
      </c>
    </row>
    <row r="816" spans="1:34" x14ac:dyDescent="0.25">
      <c r="A816" s="321" t="s">
        <v>11582</v>
      </c>
      <c r="B816" s="322" t="s">
        <v>15141</v>
      </c>
      <c r="C816" s="323" t="str">
        <f t="shared" si="39"/>
        <v>READINGS_TT1_M2013-5_2013-8</v>
      </c>
      <c r="E816" s="324" t="str">
        <f t="shared" si="41"/>
        <v>TT1_Data.zip</v>
      </c>
      <c r="F816" s="324" t="s">
        <v>15126</v>
      </c>
      <c r="G816" s="325">
        <v>41399</v>
      </c>
      <c r="H816" s="326">
        <f t="shared" si="40"/>
        <v>41399</v>
      </c>
      <c r="I816" s="327">
        <v>41501</v>
      </c>
      <c r="J816" s="321" t="s">
        <v>11788</v>
      </c>
      <c r="K816" s="328" t="s">
        <v>8639</v>
      </c>
      <c r="L816" s="321" t="s">
        <v>11787</v>
      </c>
      <c r="M816" s="321"/>
      <c r="N816" s="325">
        <v>41433</v>
      </c>
      <c r="O816" s="325">
        <v>41433</v>
      </c>
      <c r="P816" s="328"/>
      <c r="Q816" s="328"/>
      <c r="R816" s="329" t="s">
        <v>10007</v>
      </c>
      <c r="S816" s="328"/>
      <c r="T816" s="328"/>
      <c r="U816" s="328"/>
      <c r="V816" s="329">
        <v>12</v>
      </c>
      <c r="W816" s="329" t="s">
        <v>11587</v>
      </c>
      <c r="X816" s="328"/>
      <c r="Y816" s="329" t="s">
        <v>11237</v>
      </c>
      <c r="Z816" s="329" t="s">
        <v>11283</v>
      </c>
      <c r="AA816" s="322" t="s">
        <v>15145</v>
      </c>
      <c r="AB816" s="329" t="s">
        <v>11272</v>
      </c>
      <c r="AC816" s="329">
        <v>2</v>
      </c>
      <c r="AD816" s="329" t="s">
        <v>11587</v>
      </c>
      <c r="AG816" s="330">
        <v>0.75</v>
      </c>
      <c r="AH816" t="s">
        <v>1419</v>
      </c>
    </row>
    <row r="817" spans="1:34" x14ac:dyDescent="0.25">
      <c r="A817" s="321" t="s">
        <v>11582</v>
      </c>
      <c r="B817" s="322" t="s">
        <v>15141</v>
      </c>
      <c r="C817" s="323" t="str">
        <f t="shared" si="39"/>
        <v>READINGS_TT1_M2013-5_2013-8</v>
      </c>
      <c r="E817" s="324" t="str">
        <f t="shared" si="41"/>
        <v>TT1_Data.zip</v>
      </c>
      <c r="F817" s="324" t="s">
        <v>15126</v>
      </c>
      <c r="G817" s="325">
        <v>41399</v>
      </c>
      <c r="H817" s="326">
        <f t="shared" si="40"/>
        <v>41399</v>
      </c>
      <c r="I817" s="327">
        <v>41501</v>
      </c>
      <c r="J817" s="321" t="s">
        <v>11788</v>
      </c>
      <c r="K817" s="328" t="s">
        <v>8639</v>
      </c>
      <c r="L817" s="321" t="s">
        <v>11787</v>
      </c>
      <c r="M817" s="321"/>
      <c r="N817" s="325">
        <v>41433</v>
      </c>
      <c r="O817" s="325">
        <v>41433</v>
      </c>
      <c r="P817" s="328"/>
      <c r="Q817" s="328"/>
      <c r="R817" s="329" t="s">
        <v>10007</v>
      </c>
      <c r="S817" s="328"/>
      <c r="T817" s="328"/>
      <c r="U817" s="328"/>
      <c r="V817" s="329">
        <v>10</v>
      </c>
      <c r="W817" s="329" t="s">
        <v>11587</v>
      </c>
      <c r="X817" s="328"/>
      <c r="Y817" s="329" t="s">
        <v>11237</v>
      </c>
      <c r="Z817" s="329" t="s">
        <v>11283</v>
      </c>
      <c r="AA817" s="322" t="s">
        <v>15145</v>
      </c>
      <c r="AB817" s="329" t="s">
        <v>11272</v>
      </c>
      <c r="AC817" s="329">
        <v>2</v>
      </c>
      <c r="AD817" s="329" t="s">
        <v>11587</v>
      </c>
      <c r="AG817" s="330">
        <v>0.91666666666666663</v>
      </c>
      <c r="AH817" t="s">
        <v>1419</v>
      </c>
    </row>
    <row r="818" spans="1:34" x14ac:dyDescent="0.25">
      <c r="A818" s="321" t="s">
        <v>11582</v>
      </c>
      <c r="B818" s="322" t="s">
        <v>15141</v>
      </c>
      <c r="C818" s="323" t="str">
        <f t="shared" si="39"/>
        <v>READINGS_TT1_M2013-5_2013-8</v>
      </c>
      <c r="E818" s="324" t="str">
        <f t="shared" si="41"/>
        <v>TT1_Data.zip</v>
      </c>
      <c r="F818" s="324" t="s">
        <v>15126</v>
      </c>
      <c r="G818" s="325">
        <v>41399</v>
      </c>
      <c r="H818" s="326">
        <f t="shared" si="40"/>
        <v>41399</v>
      </c>
      <c r="I818" s="327">
        <v>41501</v>
      </c>
      <c r="J818" s="321" t="s">
        <v>11788</v>
      </c>
      <c r="K818" s="328" t="s">
        <v>8639</v>
      </c>
      <c r="L818" s="321" t="s">
        <v>11787</v>
      </c>
      <c r="M818" s="321"/>
      <c r="N818" s="325">
        <v>41434</v>
      </c>
      <c r="O818" s="325">
        <v>41434</v>
      </c>
      <c r="P818" s="328"/>
      <c r="Q818" s="328"/>
      <c r="R818" s="329" t="s">
        <v>10007</v>
      </c>
      <c r="S818" s="328"/>
      <c r="T818" s="328"/>
      <c r="U818" s="328"/>
      <c r="V818" s="329">
        <v>9.1999999999999993</v>
      </c>
      <c r="W818" s="329" t="s">
        <v>11587</v>
      </c>
      <c r="X818" s="328"/>
      <c r="Y818" s="329" t="s">
        <v>11237</v>
      </c>
      <c r="Z818" s="329" t="s">
        <v>11283</v>
      </c>
      <c r="AA818" s="322" t="s">
        <v>15145</v>
      </c>
      <c r="AB818" s="329" t="s">
        <v>11272</v>
      </c>
      <c r="AC818" s="329">
        <v>2</v>
      </c>
      <c r="AD818" s="329" t="s">
        <v>11587</v>
      </c>
      <c r="AG818" s="330">
        <v>8.3333333333333329E-2</v>
      </c>
      <c r="AH818" t="s">
        <v>1419</v>
      </c>
    </row>
    <row r="819" spans="1:34" x14ac:dyDescent="0.25">
      <c r="A819" s="321" t="s">
        <v>11582</v>
      </c>
      <c r="B819" s="322" t="s">
        <v>15141</v>
      </c>
      <c r="C819" s="323" t="str">
        <f t="shared" si="39"/>
        <v>READINGS_TT1_M2013-5_2013-8</v>
      </c>
      <c r="E819" s="324" t="str">
        <f t="shared" si="41"/>
        <v>TT1_Data.zip</v>
      </c>
      <c r="F819" s="324" t="s">
        <v>15126</v>
      </c>
      <c r="G819" s="325">
        <v>41399</v>
      </c>
      <c r="H819" s="326">
        <f t="shared" si="40"/>
        <v>41399</v>
      </c>
      <c r="I819" s="327">
        <v>41501</v>
      </c>
      <c r="J819" s="321" t="s">
        <v>11788</v>
      </c>
      <c r="K819" s="328" t="s">
        <v>8639</v>
      </c>
      <c r="L819" s="321" t="s">
        <v>11787</v>
      </c>
      <c r="M819" s="321"/>
      <c r="N819" s="325">
        <v>41434</v>
      </c>
      <c r="O819" s="325">
        <v>41434</v>
      </c>
      <c r="P819" s="328"/>
      <c r="Q819" s="328"/>
      <c r="R819" s="329" t="s">
        <v>10007</v>
      </c>
      <c r="S819" s="328"/>
      <c r="T819" s="328"/>
      <c r="U819" s="328"/>
      <c r="V819" s="329">
        <v>8.5</v>
      </c>
      <c r="W819" s="329" t="s">
        <v>11587</v>
      </c>
      <c r="X819" s="328"/>
      <c r="Y819" s="329" t="s">
        <v>11237</v>
      </c>
      <c r="Z819" s="329" t="s">
        <v>11283</v>
      </c>
      <c r="AA819" s="322" t="s">
        <v>15145</v>
      </c>
      <c r="AB819" s="329" t="s">
        <v>11272</v>
      </c>
      <c r="AC819" s="329">
        <v>2</v>
      </c>
      <c r="AD819" s="329" t="s">
        <v>11587</v>
      </c>
      <c r="AG819" s="330">
        <v>0.25</v>
      </c>
      <c r="AH819" t="s">
        <v>1419</v>
      </c>
    </row>
    <row r="820" spans="1:34" x14ac:dyDescent="0.25">
      <c r="A820" s="321" t="s">
        <v>11582</v>
      </c>
      <c r="B820" s="322" t="s">
        <v>15141</v>
      </c>
      <c r="C820" s="323" t="str">
        <f t="shared" si="39"/>
        <v>READINGS_TT1_M2013-5_2013-8</v>
      </c>
      <c r="E820" s="324" t="str">
        <f t="shared" si="41"/>
        <v>TT1_Data.zip</v>
      </c>
      <c r="F820" s="324" t="s">
        <v>15126</v>
      </c>
      <c r="G820" s="325">
        <v>41399</v>
      </c>
      <c r="H820" s="326">
        <f t="shared" si="40"/>
        <v>41399</v>
      </c>
      <c r="I820" s="327">
        <v>41501</v>
      </c>
      <c r="J820" s="321" t="s">
        <v>11788</v>
      </c>
      <c r="K820" s="328" t="s">
        <v>8639</v>
      </c>
      <c r="L820" s="321" t="s">
        <v>11787</v>
      </c>
      <c r="M820" s="321"/>
      <c r="N820" s="325">
        <v>41434</v>
      </c>
      <c r="O820" s="325">
        <v>41434</v>
      </c>
      <c r="P820" s="328"/>
      <c r="Q820" s="328"/>
      <c r="R820" s="329" t="s">
        <v>10007</v>
      </c>
      <c r="S820" s="328"/>
      <c r="T820" s="328"/>
      <c r="U820" s="328"/>
      <c r="V820" s="329">
        <v>7.6</v>
      </c>
      <c r="W820" s="329" t="s">
        <v>11587</v>
      </c>
      <c r="X820" s="328"/>
      <c r="Y820" s="329" t="s">
        <v>11237</v>
      </c>
      <c r="Z820" s="329" t="s">
        <v>11283</v>
      </c>
      <c r="AA820" s="322" t="s">
        <v>15145</v>
      </c>
      <c r="AB820" s="329" t="s">
        <v>11272</v>
      </c>
      <c r="AC820" s="329">
        <v>2</v>
      </c>
      <c r="AD820" s="329" t="s">
        <v>11587</v>
      </c>
      <c r="AG820" s="330">
        <v>0.41666666666666669</v>
      </c>
      <c r="AH820" t="s">
        <v>1419</v>
      </c>
    </row>
    <row r="821" spans="1:34" x14ac:dyDescent="0.25">
      <c r="A821" s="321" t="s">
        <v>11582</v>
      </c>
      <c r="B821" s="322" t="s">
        <v>15141</v>
      </c>
      <c r="C821" s="323" t="str">
        <f t="shared" si="39"/>
        <v>READINGS_TT1_M2013-5_2013-8</v>
      </c>
      <c r="E821" s="324" t="str">
        <f t="shared" si="41"/>
        <v>TT1_Data.zip</v>
      </c>
      <c r="F821" s="324" t="s">
        <v>15126</v>
      </c>
      <c r="G821" s="325">
        <v>41399</v>
      </c>
      <c r="H821" s="326">
        <f t="shared" si="40"/>
        <v>41399</v>
      </c>
      <c r="I821" s="327">
        <v>41501</v>
      </c>
      <c r="J821" s="321" t="s">
        <v>11788</v>
      </c>
      <c r="K821" s="328" t="s">
        <v>8639</v>
      </c>
      <c r="L821" s="321" t="s">
        <v>11787</v>
      </c>
      <c r="M821" s="321"/>
      <c r="N821" s="325">
        <v>41434</v>
      </c>
      <c r="O821" s="325">
        <v>41434</v>
      </c>
      <c r="P821" s="328"/>
      <c r="Q821" s="328"/>
      <c r="R821" s="329" t="s">
        <v>10007</v>
      </c>
      <c r="S821" s="328"/>
      <c r="T821" s="328"/>
      <c r="U821" s="328"/>
      <c r="V821" s="329">
        <v>7.2</v>
      </c>
      <c r="W821" s="329" t="s">
        <v>11587</v>
      </c>
      <c r="X821" s="328"/>
      <c r="Y821" s="329" t="s">
        <v>11237</v>
      </c>
      <c r="Z821" s="329" t="s">
        <v>11283</v>
      </c>
      <c r="AA821" s="322" t="s">
        <v>15145</v>
      </c>
      <c r="AB821" s="329" t="s">
        <v>11272</v>
      </c>
      <c r="AC821" s="329">
        <v>2</v>
      </c>
      <c r="AD821" s="329" t="s">
        <v>11587</v>
      </c>
      <c r="AG821" s="330">
        <v>0.58333333333333337</v>
      </c>
      <c r="AH821" t="s">
        <v>1419</v>
      </c>
    </row>
    <row r="822" spans="1:34" x14ac:dyDescent="0.25">
      <c r="A822" s="321" t="s">
        <v>11582</v>
      </c>
      <c r="B822" s="322" t="s">
        <v>15141</v>
      </c>
      <c r="C822" s="323" t="str">
        <f t="shared" si="39"/>
        <v>READINGS_TT1_M2013-5_2013-8</v>
      </c>
      <c r="E822" s="324" t="str">
        <f t="shared" si="41"/>
        <v>TT1_Data.zip</v>
      </c>
      <c r="F822" s="324" t="s">
        <v>15126</v>
      </c>
      <c r="G822" s="325">
        <v>41399</v>
      </c>
      <c r="H822" s="326">
        <f t="shared" si="40"/>
        <v>41399</v>
      </c>
      <c r="I822" s="327">
        <v>41501</v>
      </c>
      <c r="J822" s="321" t="s">
        <v>11788</v>
      </c>
      <c r="K822" s="328" t="s">
        <v>8639</v>
      </c>
      <c r="L822" s="321" t="s">
        <v>11787</v>
      </c>
      <c r="M822" s="321"/>
      <c r="N822" s="325">
        <v>41434</v>
      </c>
      <c r="O822" s="325">
        <v>41434</v>
      </c>
      <c r="P822" s="328"/>
      <c r="Q822" s="328"/>
      <c r="R822" s="329" t="s">
        <v>10007</v>
      </c>
      <c r="S822" s="328"/>
      <c r="T822" s="328"/>
      <c r="U822" s="328"/>
      <c r="V822" s="329">
        <v>6.2</v>
      </c>
      <c r="W822" s="329" t="s">
        <v>11587</v>
      </c>
      <c r="X822" s="328"/>
      <c r="Y822" s="329" t="s">
        <v>11237</v>
      </c>
      <c r="Z822" s="329" t="s">
        <v>11283</v>
      </c>
      <c r="AA822" s="322" t="s">
        <v>15145</v>
      </c>
      <c r="AB822" s="329" t="s">
        <v>11272</v>
      </c>
      <c r="AC822" s="329">
        <v>2</v>
      </c>
      <c r="AD822" s="329" t="s">
        <v>11587</v>
      </c>
      <c r="AG822" s="330">
        <v>0.75</v>
      </c>
      <c r="AH822" t="s">
        <v>1419</v>
      </c>
    </row>
    <row r="823" spans="1:34" x14ac:dyDescent="0.25">
      <c r="A823" s="321" t="s">
        <v>11582</v>
      </c>
      <c r="B823" s="322" t="s">
        <v>15141</v>
      </c>
      <c r="C823" s="323" t="str">
        <f t="shared" si="39"/>
        <v>READINGS_TT1_M2013-5_2013-8</v>
      </c>
      <c r="E823" s="324" t="str">
        <f t="shared" si="41"/>
        <v>TT1_Data.zip</v>
      </c>
      <c r="F823" s="324" t="s">
        <v>15126</v>
      </c>
      <c r="G823" s="325">
        <v>41399</v>
      </c>
      <c r="H823" s="326">
        <f t="shared" si="40"/>
        <v>41399</v>
      </c>
      <c r="I823" s="327">
        <v>41501</v>
      </c>
      <c r="J823" s="321" t="s">
        <v>11788</v>
      </c>
      <c r="K823" s="328" t="s">
        <v>8639</v>
      </c>
      <c r="L823" s="321" t="s">
        <v>11787</v>
      </c>
      <c r="M823" s="321"/>
      <c r="N823" s="325">
        <v>41434</v>
      </c>
      <c r="O823" s="325">
        <v>41434</v>
      </c>
      <c r="P823" s="328"/>
      <c r="Q823" s="328"/>
      <c r="R823" s="329" t="s">
        <v>10007</v>
      </c>
      <c r="S823" s="328"/>
      <c r="T823" s="328"/>
      <c r="U823" s="328"/>
      <c r="V823" s="329">
        <v>6.2</v>
      </c>
      <c r="W823" s="329" t="s">
        <v>11587</v>
      </c>
      <c r="X823" s="328"/>
      <c r="Y823" s="329" t="s">
        <v>11237</v>
      </c>
      <c r="Z823" s="329" t="s">
        <v>11283</v>
      </c>
      <c r="AA823" s="322" t="s">
        <v>15145</v>
      </c>
      <c r="AB823" s="329" t="s">
        <v>11272</v>
      </c>
      <c r="AC823" s="329">
        <v>2</v>
      </c>
      <c r="AD823" s="329" t="s">
        <v>11587</v>
      </c>
      <c r="AG823" s="330">
        <v>0.91666666666666663</v>
      </c>
      <c r="AH823" t="s">
        <v>1419</v>
      </c>
    </row>
    <row r="824" spans="1:34" x14ac:dyDescent="0.25">
      <c r="A824" s="321" t="s">
        <v>11582</v>
      </c>
      <c r="B824" s="322" t="s">
        <v>15141</v>
      </c>
      <c r="C824" s="323" t="str">
        <f t="shared" si="39"/>
        <v>READINGS_TT1_M2013-5_2013-8</v>
      </c>
      <c r="E824" s="324" t="str">
        <f t="shared" si="41"/>
        <v>TT1_Data.zip</v>
      </c>
      <c r="F824" s="324" t="s">
        <v>15126</v>
      </c>
      <c r="G824" s="325">
        <v>41399</v>
      </c>
      <c r="H824" s="326">
        <f t="shared" si="40"/>
        <v>41399</v>
      </c>
      <c r="I824" s="327">
        <v>41501</v>
      </c>
      <c r="J824" s="321" t="s">
        <v>11788</v>
      </c>
      <c r="K824" s="328" t="s">
        <v>8639</v>
      </c>
      <c r="L824" s="321" t="s">
        <v>11787</v>
      </c>
      <c r="M824" s="321"/>
      <c r="N824" s="325">
        <v>41435</v>
      </c>
      <c r="O824" s="325">
        <v>41435</v>
      </c>
      <c r="P824" s="328"/>
      <c r="Q824" s="328"/>
      <c r="R824" s="329" t="s">
        <v>10007</v>
      </c>
      <c r="S824" s="328"/>
      <c r="T824" s="328"/>
      <c r="U824" s="328"/>
      <c r="V824" s="329">
        <v>5.7</v>
      </c>
      <c r="W824" s="329" t="s">
        <v>11587</v>
      </c>
      <c r="X824" s="328"/>
      <c r="Y824" s="329" t="s">
        <v>11237</v>
      </c>
      <c r="Z824" s="329" t="s">
        <v>11283</v>
      </c>
      <c r="AA824" s="322" t="s">
        <v>15145</v>
      </c>
      <c r="AB824" s="329" t="s">
        <v>11272</v>
      </c>
      <c r="AC824" s="329">
        <v>2</v>
      </c>
      <c r="AD824" s="329" t="s">
        <v>11587</v>
      </c>
      <c r="AG824" s="330">
        <v>8.3333333333333329E-2</v>
      </c>
      <c r="AH824" t="s">
        <v>1419</v>
      </c>
    </row>
    <row r="825" spans="1:34" x14ac:dyDescent="0.25">
      <c r="A825" s="321" t="s">
        <v>11582</v>
      </c>
      <c r="B825" s="322" t="s">
        <v>15141</v>
      </c>
      <c r="C825" s="323" t="str">
        <f t="shared" ref="C825:C888" si="42">"READINGS_"&amp;B825&amp;"_M"&amp;YEAR(H825)&amp;"-"&amp;MONTH(H825)&amp;"_"&amp;YEAR(I825)&amp;"-"&amp;MONTH(I825)</f>
        <v>READINGS_TT1_M2013-5_2013-8</v>
      </c>
      <c r="E825" s="324" t="str">
        <f t="shared" si="41"/>
        <v>TT1_Data.zip</v>
      </c>
      <c r="F825" s="324" t="s">
        <v>15126</v>
      </c>
      <c r="G825" s="325">
        <v>41399</v>
      </c>
      <c r="H825" s="326">
        <f t="shared" si="40"/>
        <v>41399</v>
      </c>
      <c r="I825" s="327">
        <v>41501</v>
      </c>
      <c r="J825" s="321" t="s">
        <v>11788</v>
      </c>
      <c r="K825" s="328" t="s">
        <v>8639</v>
      </c>
      <c r="L825" s="321" t="s">
        <v>11787</v>
      </c>
      <c r="M825" s="321"/>
      <c r="N825" s="325">
        <v>41435</v>
      </c>
      <c r="O825" s="325">
        <v>41435</v>
      </c>
      <c r="P825" s="328"/>
      <c r="Q825" s="328"/>
      <c r="R825" s="329" t="s">
        <v>10007</v>
      </c>
      <c r="S825" s="328"/>
      <c r="T825" s="328"/>
      <c r="U825" s="328"/>
      <c r="V825" s="329">
        <v>6.6</v>
      </c>
      <c r="W825" s="329" t="s">
        <v>11587</v>
      </c>
      <c r="X825" s="328"/>
      <c r="Y825" s="329" t="s">
        <v>11237</v>
      </c>
      <c r="Z825" s="329" t="s">
        <v>11283</v>
      </c>
      <c r="AA825" s="322" t="s">
        <v>15145</v>
      </c>
      <c r="AB825" s="329" t="s">
        <v>11272</v>
      </c>
      <c r="AC825" s="329">
        <v>2</v>
      </c>
      <c r="AD825" s="329" t="s">
        <v>11587</v>
      </c>
      <c r="AG825" s="330">
        <v>0.25</v>
      </c>
      <c r="AH825" t="s">
        <v>1419</v>
      </c>
    </row>
    <row r="826" spans="1:34" x14ac:dyDescent="0.25">
      <c r="A826" s="321" t="s">
        <v>11582</v>
      </c>
      <c r="B826" s="322" t="s">
        <v>15141</v>
      </c>
      <c r="C826" s="323" t="str">
        <f t="shared" si="42"/>
        <v>READINGS_TT1_M2013-5_2013-8</v>
      </c>
      <c r="E826" s="324" t="str">
        <f t="shared" si="41"/>
        <v>TT1_Data.zip</v>
      </c>
      <c r="F826" s="324" t="s">
        <v>15126</v>
      </c>
      <c r="G826" s="325">
        <v>41399</v>
      </c>
      <c r="H826" s="326">
        <f t="shared" si="40"/>
        <v>41399</v>
      </c>
      <c r="I826" s="327">
        <v>41501</v>
      </c>
      <c r="J826" s="321" t="s">
        <v>11788</v>
      </c>
      <c r="K826" s="328" t="s">
        <v>8639</v>
      </c>
      <c r="L826" s="321" t="s">
        <v>11787</v>
      </c>
      <c r="M826" s="321"/>
      <c r="N826" s="325">
        <v>41435</v>
      </c>
      <c r="O826" s="325">
        <v>41435</v>
      </c>
      <c r="P826" s="328"/>
      <c r="Q826" s="328"/>
      <c r="R826" s="329" t="s">
        <v>10007</v>
      </c>
      <c r="S826" s="328"/>
      <c r="T826" s="328"/>
      <c r="U826" s="328"/>
      <c r="V826" s="329">
        <v>7.6</v>
      </c>
      <c r="W826" s="329" t="s">
        <v>11587</v>
      </c>
      <c r="X826" s="328"/>
      <c r="Y826" s="329" t="s">
        <v>11237</v>
      </c>
      <c r="Z826" s="329" t="s">
        <v>11283</v>
      </c>
      <c r="AA826" s="322" t="s">
        <v>15145</v>
      </c>
      <c r="AB826" s="329" t="s">
        <v>11272</v>
      </c>
      <c r="AC826" s="329">
        <v>2</v>
      </c>
      <c r="AD826" s="329" t="s">
        <v>11587</v>
      </c>
      <c r="AG826" s="330">
        <v>0.41666666666666669</v>
      </c>
      <c r="AH826" t="s">
        <v>1419</v>
      </c>
    </row>
    <row r="827" spans="1:34" x14ac:dyDescent="0.25">
      <c r="A827" s="321" t="s">
        <v>11582</v>
      </c>
      <c r="B827" s="322" t="s">
        <v>15141</v>
      </c>
      <c r="C827" s="323" t="str">
        <f t="shared" si="42"/>
        <v>READINGS_TT1_M2013-5_2013-8</v>
      </c>
      <c r="E827" s="324" t="str">
        <f t="shared" si="41"/>
        <v>TT1_Data.zip</v>
      </c>
      <c r="F827" s="324" t="s">
        <v>15126</v>
      </c>
      <c r="G827" s="325">
        <v>41399</v>
      </c>
      <c r="H827" s="326">
        <f t="shared" si="40"/>
        <v>41399</v>
      </c>
      <c r="I827" s="327">
        <v>41501</v>
      </c>
      <c r="J827" s="321" t="s">
        <v>11788</v>
      </c>
      <c r="K827" s="328" t="s">
        <v>8639</v>
      </c>
      <c r="L827" s="321" t="s">
        <v>11787</v>
      </c>
      <c r="M827" s="321"/>
      <c r="N827" s="325">
        <v>41435</v>
      </c>
      <c r="O827" s="325">
        <v>41435</v>
      </c>
      <c r="P827" s="328"/>
      <c r="Q827" s="328"/>
      <c r="R827" s="329" t="s">
        <v>10007</v>
      </c>
      <c r="S827" s="328"/>
      <c r="T827" s="328"/>
      <c r="U827" s="328"/>
      <c r="V827" s="329">
        <v>6.8</v>
      </c>
      <c r="W827" s="329" t="s">
        <v>11587</v>
      </c>
      <c r="X827" s="328"/>
      <c r="Y827" s="329" t="s">
        <v>11237</v>
      </c>
      <c r="Z827" s="329" t="s">
        <v>11283</v>
      </c>
      <c r="AA827" s="322" t="s">
        <v>15145</v>
      </c>
      <c r="AB827" s="329" t="s">
        <v>11272</v>
      </c>
      <c r="AC827" s="329">
        <v>2</v>
      </c>
      <c r="AD827" s="329" t="s">
        <v>11587</v>
      </c>
      <c r="AG827" s="330">
        <v>0.58333333333333337</v>
      </c>
      <c r="AH827" t="s">
        <v>1419</v>
      </c>
    </row>
    <row r="828" spans="1:34" x14ac:dyDescent="0.25">
      <c r="A828" s="321" t="s">
        <v>11582</v>
      </c>
      <c r="B828" s="322" t="s">
        <v>15141</v>
      </c>
      <c r="C828" s="323" t="str">
        <f t="shared" si="42"/>
        <v>READINGS_TT1_M2013-5_2013-8</v>
      </c>
      <c r="E828" s="324" t="str">
        <f t="shared" si="41"/>
        <v>TT1_Data.zip</v>
      </c>
      <c r="F828" s="324" t="s">
        <v>15126</v>
      </c>
      <c r="G828" s="325">
        <v>41399</v>
      </c>
      <c r="H828" s="326">
        <f t="shared" si="40"/>
        <v>41399</v>
      </c>
      <c r="I828" s="327">
        <v>41501</v>
      </c>
      <c r="J828" s="321" t="s">
        <v>11788</v>
      </c>
      <c r="K828" s="328" t="s">
        <v>8639</v>
      </c>
      <c r="L828" s="321" t="s">
        <v>11787</v>
      </c>
      <c r="M828" s="321"/>
      <c r="N828" s="325">
        <v>41435</v>
      </c>
      <c r="O828" s="325">
        <v>41435</v>
      </c>
      <c r="P828" s="328"/>
      <c r="Q828" s="328"/>
      <c r="R828" s="329" t="s">
        <v>10007</v>
      </c>
      <c r="S828" s="328"/>
      <c r="T828" s="328"/>
      <c r="U828" s="328"/>
      <c r="V828" s="329">
        <v>5.9</v>
      </c>
      <c r="W828" s="329" t="s">
        <v>11587</v>
      </c>
      <c r="X828" s="328"/>
      <c r="Y828" s="329" t="s">
        <v>11237</v>
      </c>
      <c r="Z828" s="329" t="s">
        <v>11283</v>
      </c>
      <c r="AA828" s="322" t="s">
        <v>15145</v>
      </c>
      <c r="AB828" s="329" t="s">
        <v>11272</v>
      </c>
      <c r="AC828" s="329">
        <v>2</v>
      </c>
      <c r="AD828" s="329" t="s">
        <v>11587</v>
      </c>
      <c r="AG828" s="330">
        <v>0.75</v>
      </c>
      <c r="AH828" t="s">
        <v>1419</v>
      </c>
    </row>
    <row r="829" spans="1:34" x14ac:dyDescent="0.25">
      <c r="A829" s="321" t="s">
        <v>11582</v>
      </c>
      <c r="B829" s="322" t="s">
        <v>15141</v>
      </c>
      <c r="C829" s="323" t="str">
        <f t="shared" si="42"/>
        <v>READINGS_TT1_M2013-5_2013-8</v>
      </c>
      <c r="E829" s="324" t="str">
        <f t="shared" si="41"/>
        <v>TT1_Data.zip</v>
      </c>
      <c r="F829" s="324" t="s">
        <v>15126</v>
      </c>
      <c r="G829" s="325">
        <v>41399</v>
      </c>
      <c r="H829" s="326">
        <f t="shared" si="40"/>
        <v>41399</v>
      </c>
      <c r="I829" s="327">
        <v>41501</v>
      </c>
      <c r="J829" s="321" t="s">
        <v>11788</v>
      </c>
      <c r="K829" s="328" t="s">
        <v>8639</v>
      </c>
      <c r="L829" s="321" t="s">
        <v>11787</v>
      </c>
      <c r="M829" s="321"/>
      <c r="N829" s="325">
        <v>41435</v>
      </c>
      <c r="O829" s="325">
        <v>41435</v>
      </c>
      <c r="P829" s="328"/>
      <c r="Q829" s="328"/>
      <c r="R829" s="329" t="s">
        <v>10007</v>
      </c>
      <c r="S829" s="328"/>
      <c r="T829" s="328"/>
      <c r="U829" s="328"/>
      <c r="V829" s="329">
        <v>7</v>
      </c>
      <c r="W829" s="329" t="s">
        <v>11587</v>
      </c>
      <c r="X829" s="328"/>
      <c r="Y829" s="329" t="s">
        <v>11237</v>
      </c>
      <c r="Z829" s="329" t="s">
        <v>11283</v>
      </c>
      <c r="AA829" s="322" t="s">
        <v>15145</v>
      </c>
      <c r="AB829" s="329" t="s">
        <v>11272</v>
      </c>
      <c r="AC829" s="329">
        <v>2</v>
      </c>
      <c r="AD829" s="329" t="s">
        <v>11587</v>
      </c>
      <c r="AG829" s="330">
        <v>0.91666666666666663</v>
      </c>
      <c r="AH829" t="s">
        <v>1419</v>
      </c>
    </row>
    <row r="830" spans="1:34" x14ac:dyDescent="0.25">
      <c r="A830" s="321" t="s">
        <v>11582</v>
      </c>
      <c r="B830" s="322" t="s">
        <v>15141</v>
      </c>
      <c r="C830" s="323" t="str">
        <f t="shared" si="42"/>
        <v>READINGS_TT1_M2013-5_2013-8</v>
      </c>
      <c r="E830" s="324" t="str">
        <f t="shared" si="41"/>
        <v>TT1_Data.zip</v>
      </c>
      <c r="F830" s="324" t="s">
        <v>15126</v>
      </c>
      <c r="G830" s="325">
        <v>41399</v>
      </c>
      <c r="H830" s="326">
        <f t="shared" si="40"/>
        <v>41399</v>
      </c>
      <c r="I830" s="327">
        <v>41501</v>
      </c>
      <c r="J830" s="321" t="s">
        <v>11788</v>
      </c>
      <c r="K830" s="328" t="s">
        <v>8639</v>
      </c>
      <c r="L830" s="321" t="s">
        <v>11787</v>
      </c>
      <c r="M830" s="321"/>
      <c r="N830" s="325">
        <v>41436</v>
      </c>
      <c r="O830" s="325">
        <v>41436</v>
      </c>
      <c r="P830" s="328"/>
      <c r="Q830" s="328"/>
      <c r="R830" s="329" t="s">
        <v>10007</v>
      </c>
      <c r="S830" s="328"/>
      <c r="T830" s="328"/>
      <c r="U830" s="328"/>
      <c r="V830" s="329">
        <v>10</v>
      </c>
      <c r="W830" s="329" t="s">
        <v>11587</v>
      </c>
      <c r="X830" s="328"/>
      <c r="Y830" s="329" t="s">
        <v>11237</v>
      </c>
      <c r="Z830" s="329" t="s">
        <v>11283</v>
      </c>
      <c r="AA830" s="322" t="s">
        <v>15145</v>
      </c>
      <c r="AB830" s="329" t="s">
        <v>11272</v>
      </c>
      <c r="AC830" s="329">
        <v>2</v>
      </c>
      <c r="AD830" s="329" t="s">
        <v>11587</v>
      </c>
      <c r="AG830" s="330">
        <v>8.3333333333333329E-2</v>
      </c>
      <c r="AH830" t="s">
        <v>1419</v>
      </c>
    </row>
    <row r="831" spans="1:34" x14ac:dyDescent="0.25">
      <c r="A831" s="321" t="s">
        <v>11582</v>
      </c>
      <c r="B831" s="322" t="s">
        <v>15141</v>
      </c>
      <c r="C831" s="323" t="str">
        <f t="shared" si="42"/>
        <v>READINGS_TT1_M2013-5_2013-8</v>
      </c>
      <c r="E831" s="324" t="str">
        <f t="shared" si="41"/>
        <v>TT1_Data.zip</v>
      </c>
      <c r="F831" s="324" t="s">
        <v>15126</v>
      </c>
      <c r="G831" s="325">
        <v>41399</v>
      </c>
      <c r="H831" s="326">
        <f t="shared" si="40"/>
        <v>41399</v>
      </c>
      <c r="I831" s="327">
        <v>41501</v>
      </c>
      <c r="J831" s="321" t="s">
        <v>11788</v>
      </c>
      <c r="K831" s="328" t="s">
        <v>8639</v>
      </c>
      <c r="L831" s="321" t="s">
        <v>11787</v>
      </c>
      <c r="M831" s="321"/>
      <c r="N831" s="325">
        <v>41436</v>
      </c>
      <c r="O831" s="325">
        <v>41436</v>
      </c>
      <c r="P831" s="328"/>
      <c r="Q831" s="328"/>
      <c r="R831" s="329" t="s">
        <v>10007</v>
      </c>
      <c r="S831" s="328"/>
      <c r="T831" s="328"/>
      <c r="U831" s="328"/>
      <c r="V831" s="329">
        <v>10</v>
      </c>
      <c r="W831" s="329" t="s">
        <v>11587</v>
      </c>
      <c r="X831" s="328"/>
      <c r="Y831" s="329" t="s">
        <v>11237</v>
      </c>
      <c r="Z831" s="329" t="s">
        <v>11283</v>
      </c>
      <c r="AA831" s="322" t="s">
        <v>15145</v>
      </c>
      <c r="AB831" s="329" t="s">
        <v>11272</v>
      </c>
      <c r="AC831" s="329">
        <v>2</v>
      </c>
      <c r="AD831" s="329" t="s">
        <v>11587</v>
      </c>
      <c r="AG831" s="330">
        <v>0.25</v>
      </c>
      <c r="AH831" t="s">
        <v>1419</v>
      </c>
    </row>
    <row r="832" spans="1:34" x14ac:dyDescent="0.25">
      <c r="A832" s="321" t="s">
        <v>11582</v>
      </c>
      <c r="B832" s="322" t="s">
        <v>15141</v>
      </c>
      <c r="C832" s="323" t="str">
        <f t="shared" si="42"/>
        <v>READINGS_TT1_M2013-5_2013-8</v>
      </c>
      <c r="E832" s="324" t="str">
        <f t="shared" si="41"/>
        <v>TT1_Data.zip</v>
      </c>
      <c r="F832" s="324" t="s">
        <v>15126</v>
      </c>
      <c r="G832" s="325">
        <v>41399</v>
      </c>
      <c r="H832" s="326">
        <f t="shared" si="40"/>
        <v>41399</v>
      </c>
      <c r="I832" s="327">
        <v>41501</v>
      </c>
      <c r="J832" s="321" t="s">
        <v>11788</v>
      </c>
      <c r="K832" s="328" t="s">
        <v>8639</v>
      </c>
      <c r="L832" s="321" t="s">
        <v>11787</v>
      </c>
      <c r="M832" s="321"/>
      <c r="N832" s="325">
        <v>41436</v>
      </c>
      <c r="O832" s="325">
        <v>41436</v>
      </c>
      <c r="P832" s="328"/>
      <c r="Q832" s="328"/>
      <c r="R832" s="329" t="s">
        <v>10007</v>
      </c>
      <c r="S832" s="328"/>
      <c r="T832" s="328"/>
      <c r="U832" s="328"/>
      <c r="V832" s="329">
        <v>10</v>
      </c>
      <c r="W832" s="329" t="s">
        <v>11587</v>
      </c>
      <c r="X832" s="328"/>
      <c r="Y832" s="329" t="s">
        <v>11237</v>
      </c>
      <c r="Z832" s="329" t="s">
        <v>11283</v>
      </c>
      <c r="AA832" s="322" t="s">
        <v>15145</v>
      </c>
      <c r="AB832" s="329" t="s">
        <v>11272</v>
      </c>
      <c r="AC832" s="329">
        <v>2</v>
      </c>
      <c r="AD832" s="329" t="s">
        <v>11587</v>
      </c>
      <c r="AG832" s="330">
        <v>0.41666666666666669</v>
      </c>
      <c r="AH832" t="s">
        <v>1419</v>
      </c>
    </row>
    <row r="833" spans="1:34" x14ac:dyDescent="0.25">
      <c r="A833" s="321" t="s">
        <v>11582</v>
      </c>
      <c r="B833" s="322" t="s">
        <v>15141</v>
      </c>
      <c r="C833" s="323" t="str">
        <f t="shared" si="42"/>
        <v>READINGS_TT1_M2013-5_2013-8</v>
      </c>
      <c r="E833" s="324" t="str">
        <f t="shared" si="41"/>
        <v>TT1_Data.zip</v>
      </c>
      <c r="F833" s="324" t="s">
        <v>15126</v>
      </c>
      <c r="G833" s="325">
        <v>41399</v>
      </c>
      <c r="H833" s="326">
        <f t="shared" si="40"/>
        <v>41399</v>
      </c>
      <c r="I833" s="327">
        <v>41501</v>
      </c>
      <c r="J833" s="321" t="s">
        <v>11788</v>
      </c>
      <c r="K833" s="328" t="s">
        <v>8639</v>
      </c>
      <c r="L833" s="321" t="s">
        <v>11787</v>
      </c>
      <c r="M833" s="321"/>
      <c r="N833" s="325">
        <v>41436</v>
      </c>
      <c r="O833" s="325">
        <v>41436</v>
      </c>
      <c r="P833" s="328"/>
      <c r="Q833" s="328"/>
      <c r="R833" s="329" t="s">
        <v>10007</v>
      </c>
      <c r="S833" s="328"/>
      <c r="T833" s="328"/>
      <c r="U833" s="328"/>
      <c r="V833" s="329">
        <v>8.6999999999999993</v>
      </c>
      <c r="W833" s="329" t="s">
        <v>11587</v>
      </c>
      <c r="X833" s="328"/>
      <c r="Y833" s="329" t="s">
        <v>11237</v>
      </c>
      <c r="Z833" s="329" t="s">
        <v>11283</v>
      </c>
      <c r="AA833" s="322" t="s">
        <v>15145</v>
      </c>
      <c r="AB833" s="329" t="s">
        <v>11272</v>
      </c>
      <c r="AC833" s="329">
        <v>2</v>
      </c>
      <c r="AD833" s="329" t="s">
        <v>11587</v>
      </c>
      <c r="AG833" s="330">
        <v>0.58333333333333337</v>
      </c>
      <c r="AH833" t="s">
        <v>1419</v>
      </c>
    </row>
    <row r="834" spans="1:34" x14ac:dyDescent="0.25">
      <c r="A834" s="321" t="s">
        <v>11582</v>
      </c>
      <c r="B834" s="322" t="s">
        <v>15141</v>
      </c>
      <c r="C834" s="323" t="str">
        <f t="shared" si="42"/>
        <v>READINGS_TT1_M2013-5_2013-8</v>
      </c>
      <c r="E834" s="324" t="str">
        <f t="shared" si="41"/>
        <v>TT1_Data.zip</v>
      </c>
      <c r="F834" s="324" t="s">
        <v>15126</v>
      </c>
      <c r="G834" s="325">
        <v>41399</v>
      </c>
      <c r="H834" s="326">
        <f t="shared" si="40"/>
        <v>41399</v>
      </c>
      <c r="I834" s="327">
        <v>41501</v>
      </c>
      <c r="J834" s="321" t="s">
        <v>11788</v>
      </c>
      <c r="K834" s="328" t="s">
        <v>8639</v>
      </c>
      <c r="L834" s="321" t="s">
        <v>11787</v>
      </c>
      <c r="M834" s="321"/>
      <c r="N834" s="325">
        <v>41436</v>
      </c>
      <c r="O834" s="325">
        <v>41436</v>
      </c>
      <c r="P834" s="328"/>
      <c r="Q834" s="328"/>
      <c r="R834" s="329" t="s">
        <v>10007</v>
      </c>
      <c r="S834" s="328"/>
      <c r="T834" s="328"/>
      <c r="U834" s="328"/>
      <c r="V834" s="329">
        <v>9</v>
      </c>
      <c r="W834" s="329" t="s">
        <v>11587</v>
      </c>
      <c r="X834" s="328"/>
      <c r="Y834" s="329" t="s">
        <v>11237</v>
      </c>
      <c r="Z834" s="329" t="s">
        <v>11283</v>
      </c>
      <c r="AA834" s="322" t="s">
        <v>15145</v>
      </c>
      <c r="AB834" s="329" t="s">
        <v>11272</v>
      </c>
      <c r="AC834" s="329">
        <v>2</v>
      </c>
      <c r="AD834" s="329" t="s">
        <v>11587</v>
      </c>
      <c r="AG834" s="330">
        <v>0.75</v>
      </c>
      <c r="AH834" t="s">
        <v>1419</v>
      </c>
    </row>
    <row r="835" spans="1:34" x14ac:dyDescent="0.25">
      <c r="A835" s="321" t="s">
        <v>11582</v>
      </c>
      <c r="B835" s="322" t="s">
        <v>15141</v>
      </c>
      <c r="C835" s="323" t="str">
        <f t="shared" si="42"/>
        <v>READINGS_TT1_M2013-5_2013-8</v>
      </c>
      <c r="E835" s="324" t="str">
        <f t="shared" si="41"/>
        <v>TT1_Data.zip</v>
      </c>
      <c r="F835" s="324" t="s">
        <v>15126</v>
      </c>
      <c r="G835" s="325">
        <v>41399</v>
      </c>
      <c r="H835" s="326">
        <f t="shared" ref="H835:H898" si="43">DATE(YEAR(G835),MONTH(G835),DAY(G835))</f>
        <v>41399</v>
      </c>
      <c r="I835" s="327">
        <v>41501</v>
      </c>
      <c r="J835" s="321" t="s">
        <v>11788</v>
      </c>
      <c r="K835" s="328" t="s">
        <v>8639</v>
      </c>
      <c r="L835" s="321" t="s">
        <v>11787</v>
      </c>
      <c r="M835" s="321"/>
      <c r="N835" s="325">
        <v>41436</v>
      </c>
      <c r="O835" s="325">
        <v>41436</v>
      </c>
      <c r="P835" s="328"/>
      <c r="Q835" s="328"/>
      <c r="R835" s="329" t="s">
        <v>10007</v>
      </c>
      <c r="S835" s="328"/>
      <c r="T835" s="328"/>
      <c r="U835" s="328"/>
      <c r="V835" s="329">
        <v>8.1999999999999993</v>
      </c>
      <c r="W835" s="329" t="s">
        <v>11587</v>
      </c>
      <c r="X835" s="328"/>
      <c r="Y835" s="329" t="s">
        <v>11237</v>
      </c>
      <c r="Z835" s="329" t="s">
        <v>11283</v>
      </c>
      <c r="AA835" s="322" t="s">
        <v>15145</v>
      </c>
      <c r="AB835" s="329" t="s">
        <v>11272</v>
      </c>
      <c r="AC835" s="329">
        <v>2</v>
      </c>
      <c r="AD835" s="329" t="s">
        <v>11587</v>
      </c>
      <c r="AG835" s="330">
        <v>0.91666666666666663</v>
      </c>
      <c r="AH835" t="s">
        <v>1419</v>
      </c>
    </row>
    <row r="836" spans="1:34" x14ac:dyDescent="0.25">
      <c r="A836" s="321" t="s">
        <v>11582</v>
      </c>
      <c r="B836" s="322" t="s">
        <v>15141</v>
      </c>
      <c r="C836" s="323" t="str">
        <f t="shared" si="42"/>
        <v>READINGS_TT1_M2013-5_2013-8</v>
      </c>
      <c r="E836" s="324" t="str">
        <f t="shared" si="41"/>
        <v>TT1_Data.zip</v>
      </c>
      <c r="F836" s="324" t="s">
        <v>15126</v>
      </c>
      <c r="G836" s="325">
        <v>41399</v>
      </c>
      <c r="H836" s="326">
        <f t="shared" si="43"/>
        <v>41399</v>
      </c>
      <c r="I836" s="327">
        <v>41501</v>
      </c>
      <c r="J836" s="321" t="s">
        <v>11788</v>
      </c>
      <c r="K836" s="328" t="s">
        <v>8639</v>
      </c>
      <c r="L836" s="321" t="s">
        <v>11787</v>
      </c>
      <c r="M836" s="321"/>
      <c r="N836" s="325">
        <v>41437</v>
      </c>
      <c r="O836" s="325">
        <v>41437</v>
      </c>
      <c r="P836" s="328"/>
      <c r="Q836" s="328"/>
      <c r="R836" s="329" t="s">
        <v>10007</v>
      </c>
      <c r="S836" s="328"/>
      <c r="T836" s="328"/>
      <c r="U836" s="328"/>
      <c r="V836" s="329">
        <v>7</v>
      </c>
      <c r="W836" s="329" t="s">
        <v>11587</v>
      </c>
      <c r="X836" s="328"/>
      <c r="Y836" s="329" t="s">
        <v>11237</v>
      </c>
      <c r="Z836" s="329" t="s">
        <v>11283</v>
      </c>
      <c r="AA836" s="322" t="s">
        <v>15145</v>
      </c>
      <c r="AB836" s="329" t="s">
        <v>11272</v>
      </c>
      <c r="AC836" s="329">
        <v>2</v>
      </c>
      <c r="AD836" s="329" t="s">
        <v>11587</v>
      </c>
      <c r="AG836" s="330">
        <v>8.3333333333333329E-2</v>
      </c>
      <c r="AH836" t="s">
        <v>1419</v>
      </c>
    </row>
    <row r="837" spans="1:34" x14ac:dyDescent="0.25">
      <c r="A837" s="321" t="s">
        <v>11582</v>
      </c>
      <c r="B837" s="322" t="s">
        <v>15141</v>
      </c>
      <c r="C837" s="323" t="str">
        <f t="shared" si="42"/>
        <v>READINGS_TT1_M2013-5_2013-8</v>
      </c>
      <c r="E837" s="324" t="str">
        <f t="shared" si="41"/>
        <v>TT1_Data.zip</v>
      </c>
      <c r="F837" s="324" t="s">
        <v>15126</v>
      </c>
      <c r="G837" s="325">
        <v>41399</v>
      </c>
      <c r="H837" s="326">
        <f t="shared" si="43"/>
        <v>41399</v>
      </c>
      <c r="I837" s="327">
        <v>41501</v>
      </c>
      <c r="J837" s="321" t="s">
        <v>11788</v>
      </c>
      <c r="K837" s="328" t="s">
        <v>8639</v>
      </c>
      <c r="L837" s="321" t="s">
        <v>11787</v>
      </c>
      <c r="M837" s="321"/>
      <c r="N837" s="325">
        <v>41437</v>
      </c>
      <c r="O837" s="325">
        <v>41437</v>
      </c>
      <c r="P837" s="328"/>
      <c r="Q837" s="328"/>
      <c r="R837" s="329" t="s">
        <v>10007</v>
      </c>
      <c r="S837" s="328"/>
      <c r="T837" s="328"/>
      <c r="U837" s="328"/>
      <c r="V837" s="329">
        <v>6.8</v>
      </c>
      <c r="W837" s="329" t="s">
        <v>11587</v>
      </c>
      <c r="X837" s="328"/>
      <c r="Y837" s="329" t="s">
        <v>11237</v>
      </c>
      <c r="Z837" s="329" t="s">
        <v>11283</v>
      </c>
      <c r="AA837" s="322" t="s">
        <v>15145</v>
      </c>
      <c r="AB837" s="329" t="s">
        <v>11272</v>
      </c>
      <c r="AC837" s="329">
        <v>2</v>
      </c>
      <c r="AD837" s="329" t="s">
        <v>11587</v>
      </c>
      <c r="AG837" s="330">
        <v>0.25</v>
      </c>
      <c r="AH837" t="s">
        <v>1419</v>
      </c>
    </row>
    <row r="838" spans="1:34" x14ac:dyDescent="0.25">
      <c r="A838" s="321" t="s">
        <v>11582</v>
      </c>
      <c r="B838" s="322" t="s">
        <v>15141</v>
      </c>
      <c r="C838" s="323" t="str">
        <f t="shared" si="42"/>
        <v>READINGS_TT1_M2013-5_2013-8</v>
      </c>
      <c r="E838" s="324" t="str">
        <f t="shared" si="41"/>
        <v>TT1_Data.zip</v>
      </c>
      <c r="F838" s="324" t="s">
        <v>15126</v>
      </c>
      <c r="G838" s="325">
        <v>41399</v>
      </c>
      <c r="H838" s="326">
        <f t="shared" si="43"/>
        <v>41399</v>
      </c>
      <c r="I838" s="327">
        <v>41501</v>
      </c>
      <c r="J838" s="321" t="s">
        <v>11788</v>
      </c>
      <c r="K838" s="328" t="s">
        <v>8639</v>
      </c>
      <c r="L838" s="321" t="s">
        <v>11787</v>
      </c>
      <c r="M838" s="321"/>
      <c r="N838" s="325">
        <v>41437</v>
      </c>
      <c r="O838" s="325">
        <v>41437</v>
      </c>
      <c r="P838" s="328"/>
      <c r="Q838" s="328"/>
      <c r="R838" s="329" t="s">
        <v>10007</v>
      </c>
      <c r="S838" s="328"/>
      <c r="T838" s="328"/>
      <c r="U838" s="328"/>
      <c r="V838" s="329">
        <v>6.4</v>
      </c>
      <c r="W838" s="329" t="s">
        <v>11587</v>
      </c>
      <c r="X838" s="328"/>
      <c r="Y838" s="329" t="s">
        <v>11237</v>
      </c>
      <c r="Z838" s="329" t="s">
        <v>11283</v>
      </c>
      <c r="AA838" s="322" t="s">
        <v>15145</v>
      </c>
      <c r="AB838" s="329" t="s">
        <v>11272</v>
      </c>
      <c r="AC838" s="329">
        <v>2</v>
      </c>
      <c r="AD838" s="329" t="s">
        <v>11587</v>
      </c>
      <c r="AG838" s="330">
        <v>0.41666666666666669</v>
      </c>
      <c r="AH838" t="s">
        <v>1419</v>
      </c>
    </row>
    <row r="839" spans="1:34" x14ac:dyDescent="0.25">
      <c r="A839" s="321" t="s">
        <v>11582</v>
      </c>
      <c r="B839" s="322" t="s">
        <v>15141</v>
      </c>
      <c r="C839" s="323" t="str">
        <f t="shared" si="42"/>
        <v>READINGS_TT1_M2013-5_2013-8</v>
      </c>
      <c r="E839" s="324" t="str">
        <f t="shared" si="41"/>
        <v>TT1_Data.zip</v>
      </c>
      <c r="F839" s="324" t="s">
        <v>15126</v>
      </c>
      <c r="G839" s="325">
        <v>41399</v>
      </c>
      <c r="H839" s="326">
        <f t="shared" si="43"/>
        <v>41399</v>
      </c>
      <c r="I839" s="327">
        <v>41501</v>
      </c>
      <c r="J839" s="321" t="s">
        <v>11788</v>
      </c>
      <c r="K839" s="328" t="s">
        <v>8639</v>
      </c>
      <c r="L839" s="321" t="s">
        <v>11787</v>
      </c>
      <c r="M839" s="321"/>
      <c r="N839" s="325">
        <v>41437</v>
      </c>
      <c r="O839" s="325">
        <v>41437</v>
      </c>
      <c r="P839" s="328"/>
      <c r="Q839" s="328"/>
      <c r="R839" s="329" t="s">
        <v>10007</v>
      </c>
      <c r="S839" s="328"/>
      <c r="T839" s="328"/>
      <c r="U839" s="328"/>
      <c r="V839" s="329">
        <v>6</v>
      </c>
      <c r="W839" s="329" t="s">
        <v>11587</v>
      </c>
      <c r="X839" s="328"/>
      <c r="Y839" s="329" t="s">
        <v>11237</v>
      </c>
      <c r="Z839" s="329" t="s">
        <v>11283</v>
      </c>
      <c r="AA839" s="322" t="s">
        <v>15145</v>
      </c>
      <c r="AB839" s="329" t="s">
        <v>11272</v>
      </c>
      <c r="AC839" s="329">
        <v>2</v>
      </c>
      <c r="AD839" s="329" t="s">
        <v>11587</v>
      </c>
      <c r="AG839" s="330">
        <v>0.58333333333333337</v>
      </c>
      <c r="AH839" t="s">
        <v>1419</v>
      </c>
    </row>
    <row r="840" spans="1:34" x14ac:dyDescent="0.25">
      <c r="A840" s="321" t="s">
        <v>11582</v>
      </c>
      <c r="B840" s="322" t="s">
        <v>15141</v>
      </c>
      <c r="C840" s="323" t="str">
        <f t="shared" si="42"/>
        <v>READINGS_TT1_M2013-5_2013-8</v>
      </c>
      <c r="E840" s="324" t="str">
        <f t="shared" si="41"/>
        <v>TT1_Data.zip</v>
      </c>
      <c r="F840" s="324" t="s">
        <v>15126</v>
      </c>
      <c r="G840" s="325">
        <v>41399</v>
      </c>
      <c r="H840" s="326">
        <f t="shared" si="43"/>
        <v>41399</v>
      </c>
      <c r="I840" s="327">
        <v>41501</v>
      </c>
      <c r="J840" s="321" t="s">
        <v>11788</v>
      </c>
      <c r="K840" s="328" t="s">
        <v>8639</v>
      </c>
      <c r="L840" s="321" t="s">
        <v>11787</v>
      </c>
      <c r="M840" s="321"/>
      <c r="N840" s="325">
        <v>41437</v>
      </c>
      <c r="O840" s="325">
        <v>41437</v>
      </c>
      <c r="P840" s="328"/>
      <c r="Q840" s="328"/>
      <c r="R840" s="329" t="s">
        <v>10007</v>
      </c>
      <c r="S840" s="328"/>
      <c r="T840" s="328"/>
      <c r="U840" s="328"/>
      <c r="V840" s="329">
        <v>5.9</v>
      </c>
      <c r="W840" s="329" t="s">
        <v>11587</v>
      </c>
      <c r="X840" s="328"/>
      <c r="Y840" s="329" t="s">
        <v>11237</v>
      </c>
      <c r="Z840" s="329" t="s">
        <v>11283</v>
      </c>
      <c r="AA840" s="322" t="s">
        <v>15145</v>
      </c>
      <c r="AB840" s="329" t="s">
        <v>11272</v>
      </c>
      <c r="AC840" s="329">
        <v>2</v>
      </c>
      <c r="AD840" s="329" t="s">
        <v>11587</v>
      </c>
      <c r="AG840" s="330">
        <v>0.75</v>
      </c>
      <c r="AH840" t="s">
        <v>1419</v>
      </c>
    </row>
    <row r="841" spans="1:34" x14ac:dyDescent="0.25">
      <c r="A841" s="321" t="s">
        <v>11582</v>
      </c>
      <c r="B841" s="322" t="s">
        <v>15141</v>
      </c>
      <c r="C841" s="323" t="str">
        <f t="shared" si="42"/>
        <v>READINGS_TT1_M2013-5_2013-8</v>
      </c>
      <c r="E841" s="324" t="str">
        <f t="shared" si="41"/>
        <v>TT1_Data.zip</v>
      </c>
      <c r="F841" s="324" t="s">
        <v>15126</v>
      </c>
      <c r="G841" s="325">
        <v>41399</v>
      </c>
      <c r="H841" s="326">
        <f t="shared" si="43"/>
        <v>41399</v>
      </c>
      <c r="I841" s="327">
        <v>41501</v>
      </c>
      <c r="J841" s="321" t="s">
        <v>11788</v>
      </c>
      <c r="K841" s="328" t="s">
        <v>8639</v>
      </c>
      <c r="L841" s="321" t="s">
        <v>11787</v>
      </c>
      <c r="M841" s="321"/>
      <c r="N841" s="325">
        <v>41437</v>
      </c>
      <c r="O841" s="325">
        <v>41437</v>
      </c>
      <c r="P841" s="328"/>
      <c r="Q841" s="328"/>
      <c r="R841" s="329" t="s">
        <v>10007</v>
      </c>
      <c r="S841" s="328"/>
      <c r="T841" s="328"/>
      <c r="U841" s="328"/>
      <c r="V841" s="329">
        <v>5.3</v>
      </c>
      <c r="W841" s="329" t="s">
        <v>11587</v>
      </c>
      <c r="X841" s="328"/>
      <c r="Y841" s="329" t="s">
        <v>11237</v>
      </c>
      <c r="Z841" s="329" t="s">
        <v>11283</v>
      </c>
      <c r="AA841" s="322" t="s">
        <v>15145</v>
      </c>
      <c r="AB841" s="329" t="s">
        <v>11272</v>
      </c>
      <c r="AC841" s="329">
        <v>2</v>
      </c>
      <c r="AD841" s="329" t="s">
        <v>11587</v>
      </c>
      <c r="AG841" s="330">
        <v>0.91666666666666663</v>
      </c>
      <c r="AH841" t="s">
        <v>1419</v>
      </c>
    </row>
    <row r="842" spans="1:34" x14ac:dyDescent="0.25">
      <c r="A842" s="321" t="s">
        <v>11582</v>
      </c>
      <c r="B842" s="322" t="s">
        <v>15141</v>
      </c>
      <c r="C842" s="323" t="str">
        <f t="shared" si="42"/>
        <v>READINGS_TT1_M2013-5_2013-8</v>
      </c>
      <c r="E842" s="324" t="str">
        <f t="shared" si="41"/>
        <v>TT1_Data.zip</v>
      </c>
      <c r="F842" s="324" t="s">
        <v>15126</v>
      </c>
      <c r="G842" s="325">
        <v>41399</v>
      </c>
      <c r="H842" s="326">
        <f t="shared" si="43"/>
        <v>41399</v>
      </c>
      <c r="I842" s="327">
        <v>41501</v>
      </c>
      <c r="J842" s="321" t="s">
        <v>11788</v>
      </c>
      <c r="K842" s="328" t="s">
        <v>8639</v>
      </c>
      <c r="L842" s="321" t="s">
        <v>11787</v>
      </c>
      <c r="M842" s="321"/>
      <c r="N842" s="325">
        <v>41438</v>
      </c>
      <c r="O842" s="325">
        <v>41438</v>
      </c>
      <c r="P842" s="328"/>
      <c r="Q842" s="328"/>
      <c r="R842" s="329" t="s">
        <v>10007</v>
      </c>
      <c r="S842" s="328"/>
      <c r="T842" s="328"/>
      <c r="U842" s="328"/>
      <c r="V842" s="329">
        <v>5.7</v>
      </c>
      <c r="W842" s="329" t="s">
        <v>11587</v>
      </c>
      <c r="X842" s="328"/>
      <c r="Y842" s="329" t="s">
        <v>11237</v>
      </c>
      <c r="Z842" s="329" t="s">
        <v>11283</v>
      </c>
      <c r="AA842" s="322" t="s">
        <v>15145</v>
      </c>
      <c r="AB842" s="329" t="s">
        <v>11272</v>
      </c>
      <c r="AC842" s="329">
        <v>2</v>
      </c>
      <c r="AD842" s="329" t="s">
        <v>11587</v>
      </c>
      <c r="AG842" s="330">
        <v>8.3333333333333329E-2</v>
      </c>
      <c r="AH842" t="s">
        <v>1419</v>
      </c>
    </row>
    <row r="843" spans="1:34" x14ac:dyDescent="0.25">
      <c r="A843" s="321" t="s">
        <v>11582</v>
      </c>
      <c r="B843" s="322" t="s">
        <v>15141</v>
      </c>
      <c r="C843" s="323" t="str">
        <f t="shared" si="42"/>
        <v>READINGS_TT1_M2013-5_2013-8</v>
      </c>
      <c r="E843" s="324" t="str">
        <f t="shared" si="41"/>
        <v>TT1_Data.zip</v>
      </c>
      <c r="F843" s="324" t="s">
        <v>15126</v>
      </c>
      <c r="G843" s="325">
        <v>41399</v>
      </c>
      <c r="H843" s="326">
        <f t="shared" si="43"/>
        <v>41399</v>
      </c>
      <c r="I843" s="327">
        <v>41501</v>
      </c>
      <c r="J843" s="321" t="s">
        <v>11788</v>
      </c>
      <c r="K843" s="328" t="s">
        <v>8639</v>
      </c>
      <c r="L843" s="321" t="s">
        <v>11787</v>
      </c>
      <c r="M843" s="321"/>
      <c r="N843" s="325">
        <v>41438</v>
      </c>
      <c r="O843" s="325">
        <v>41438</v>
      </c>
      <c r="P843" s="328"/>
      <c r="Q843" s="328"/>
      <c r="R843" s="329" t="s">
        <v>10007</v>
      </c>
      <c r="S843" s="328"/>
      <c r="T843" s="328"/>
      <c r="U843" s="328"/>
      <c r="V843" s="329">
        <v>6.6</v>
      </c>
      <c r="W843" s="329" t="s">
        <v>11587</v>
      </c>
      <c r="X843" s="328"/>
      <c r="Y843" s="329" t="s">
        <v>11237</v>
      </c>
      <c r="Z843" s="329" t="s">
        <v>11283</v>
      </c>
      <c r="AA843" s="322" t="s">
        <v>15145</v>
      </c>
      <c r="AB843" s="329" t="s">
        <v>11272</v>
      </c>
      <c r="AC843" s="329">
        <v>2</v>
      </c>
      <c r="AD843" s="329" t="s">
        <v>11587</v>
      </c>
      <c r="AG843" s="330">
        <v>0.25</v>
      </c>
      <c r="AH843" t="s">
        <v>1419</v>
      </c>
    </row>
    <row r="844" spans="1:34" x14ac:dyDescent="0.25">
      <c r="A844" s="321" t="s">
        <v>11582</v>
      </c>
      <c r="B844" s="322" t="s">
        <v>15141</v>
      </c>
      <c r="C844" s="323" t="str">
        <f t="shared" si="42"/>
        <v>READINGS_TT1_M2013-5_2013-8</v>
      </c>
      <c r="E844" s="324" t="str">
        <f t="shared" si="41"/>
        <v>TT1_Data.zip</v>
      </c>
      <c r="F844" s="324" t="s">
        <v>15126</v>
      </c>
      <c r="G844" s="325">
        <v>41399</v>
      </c>
      <c r="H844" s="326">
        <f t="shared" si="43"/>
        <v>41399</v>
      </c>
      <c r="I844" s="327">
        <v>41501</v>
      </c>
      <c r="J844" s="321" t="s">
        <v>11788</v>
      </c>
      <c r="K844" s="328" t="s">
        <v>8639</v>
      </c>
      <c r="L844" s="321" t="s">
        <v>11787</v>
      </c>
      <c r="M844" s="321"/>
      <c r="N844" s="325">
        <v>41438</v>
      </c>
      <c r="O844" s="325">
        <v>41438</v>
      </c>
      <c r="P844" s="328"/>
      <c r="Q844" s="328"/>
      <c r="R844" s="329" t="s">
        <v>10007</v>
      </c>
      <c r="S844" s="328"/>
      <c r="T844" s="328"/>
      <c r="U844" s="328"/>
      <c r="V844" s="329">
        <v>21</v>
      </c>
      <c r="W844" s="329" t="s">
        <v>11587</v>
      </c>
      <c r="X844" s="328"/>
      <c r="Y844" s="329" t="s">
        <v>11237</v>
      </c>
      <c r="Z844" s="329" t="s">
        <v>11283</v>
      </c>
      <c r="AA844" s="322" t="s">
        <v>15145</v>
      </c>
      <c r="AB844" s="329" t="s">
        <v>11272</v>
      </c>
      <c r="AC844" s="329">
        <v>2</v>
      </c>
      <c r="AD844" s="329" t="s">
        <v>11587</v>
      </c>
      <c r="AG844" s="330">
        <v>0.41666666666666669</v>
      </c>
      <c r="AH844" t="s">
        <v>1419</v>
      </c>
    </row>
    <row r="845" spans="1:34" x14ac:dyDescent="0.25">
      <c r="A845" s="321" t="s">
        <v>11582</v>
      </c>
      <c r="B845" s="322" t="s">
        <v>15141</v>
      </c>
      <c r="C845" s="323" t="str">
        <f t="shared" si="42"/>
        <v>READINGS_TT1_M2013-5_2013-8</v>
      </c>
      <c r="E845" s="324" t="str">
        <f t="shared" si="41"/>
        <v>TT1_Data.zip</v>
      </c>
      <c r="F845" s="324" t="s">
        <v>15126</v>
      </c>
      <c r="G845" s="325">
        <v>41399</v>
      </c>
      <c r="H845" s="326">
        <f t="shared" si="43"/>
        <v>41399</v>
      </c>
      <c r="I845" s="327">
        <v>41501</v>
      </c>
      <c r="J845" s="321" t="s">
        <v>11788</v>
      </c>
      <c r="K845" s="328" t="s">
        <v>8639</v>
      </c>
      <c r="L845" s="321" t="s">
        <v>11787</v>
      </c>
      <c r="M845" s="321"/>
      <c r="N845" s="325">
        <v>41438</v>
      </c>
      <c r="O845" s="325">
        <v>41438</v>
      </c>
      <c r="P845" s="328"/>
      <c r="Q845" s="328"/>
      <c r="R845" s="329" t="s">
        <v>10007</v>
      </c>
      <c r="S845" s="328"/>
      <c r="T845" s="328"/>
      <c r="U845" s="328"/>
      <c r="V845" s="329">
        <v>48</v>
      </c>
      <c r="W845" s="329" t="s">
        <v>11587</v>
      </c>
      <c r="X845" s="328"/>
      <c r="Y845" s="329" t="s">
        <v>11237</v>
      </c>
      <c r="Z845" s="329" t="s">
        <v>11283</v>
      </c>
      <c r="AA845" s="322" t="s">
        <v>15145</v>
      </c>
      <c r="AB845" s="329" t="s">
        <v>11272</v>
      </c>
      <c r="AC845" s="329">
        <v>2</v>
      </c>
      <c r="AD845" s="329" t="s">
        <v>11587</v>
      </c>
      <c r="AG845" s="330">
        <v>0.58333333333333337</v>
      </c>
      <c r="AH845" t="s">
        <v>1419</v>
      </c>
    </row>
    <row r="846" spans="1:34" x14ac:dyDescent="0.25">
      <c r="A846" s="321" t="s">
        <v>11582</v>
      </c>
      <c r="B846" s="322" t="s">
        <v>15141</v>
      </c>
      <c r="C846" s="323" t="str">
        <f t="shared" si="42"/>
        <v>READINGS_TT1_M2013-5_2013-8</v>
      </c>
      <c r="E846" s="324" t="str">
        <f t="shared" si="41"/>
        <v>TT1_Data.zip</v>
      </c>
      <c r="F846" s="324" t="s">
        <v>15126</v>
      </c>
      <c r="G846" s="325">
        <v>41399</v>
      </c>
      <c r="H846" s="326">
        <f t="shared" si="43"/>
        <v>41399</v>
      </c>
      <c r="I846" s="327">
        <v>41501</v>
      </c>
      <c r="J846" s="321" t="s">
        <v>11788</v>
      </c>
      <c r="K846" s="328" t="s">
        <v>8639</v>
      </c>
      <c r="L846" s="321" t="s">
        <v>11787</v>
      </c>
      <c r="M846" s="321"/>
      <c r="N846" s="325">
        <v>41438</v>
      </c>
      <c r="O846" s="325">
        <v>41438</v>
      </c>
      <c r="P846" s="328"/>
      <c r="Q846" s="328"/>
      <c r="R846" s="329" t="s">
        <v>10007</v>
      </c>
      <c r="S846" s="328"/>
      <c r="T846" s="328"/>
      <c r="U846" s="328"/>
      <c r="V846" s="329">
        <v>64</v>
      </c>
      <c r="W846" s="329" t="s">
        <v>11587</v>
      </c>
      <c r="X846" s="328"/>
      <c r="Y846" s="329" t="s">
        <v>11237</v>
      </c>
      <c r="Z846" s="329" t="s">
        <v>11283</v>
      </c>
      <c r="AA846" s="322" t="s">
        <v>15145</v>
      </c>
      <c r="AB846" s="329" t="s">
        <v>11272</v>
      </c>
      <c r="AC846" s="329">
        <v>2</v>
      </c>
      <c r="AD846" s="329" t="s">
        <v>11587</v>
      </c>
      <c r="AG846" s="330">
        <v>0.75</v>
      </c>
      <c r="AH846" t="s">
        <v>1419</v>
      </c>
    </row>
    <row r="847" spans="1:34" x14ac:dyDescent="0.25">
      <c r="A847" s="321" t="s">
        <v>11582</v>
      </c>
      <c r="B847" s="322" t="s">
        <v>15141</v>
      </c>
      <c r="C847" s="323" t="str">
        <f t="shared" si="42"/>
        <v>READINGS_TT1_M2013-5_2013-8</v>
      </c>
      <c r="E847" s="324" t="str">
        <f t="shared" si="41"/>
        <v>TT1_Data.zip</v>
      </c>
      <c r="F847" s="324" t="s">
        <v>15126</v>
      </c>
      <c r="G847" s="325">
        <v>41399</v>
      </c>
      <c r="H847" s="326">
        <f t="shared" si="43"/>
        <v>41399</v>
      </c>
      <c r="I847" s="327">
        <v>41501</v>
      </c>
      <c r="J847" s="321" t="s">
        <v>11788</v>
      </c>
      <c r="K847" s="328" t="s">
        <v>8639</v>
      </c>
      <c r="L847" s="321" t="s">
        <v>11787</v>
      </c>
      <c r="M847" s="321"/>
      <c r="N847" s="325">
        <v>41438</v>
      </c>
      <c r="O847" s="325">
        <v>41438</v>
      </c>
      <c r="P847" s="328"/>
      <c r="Q847" s="328"/>
      <c r="R847" s="329" t="s">
        <v>10007</v>
      </c>
      <c r="S847" s="328"/>
      <c r="T847" s="328"/>
      <c r="U847" s="328"/>
      <c r="V847" s="329">
        <v>111</v>
      </c>
      <c r="W847" s="329" t="s">
        <v>11587</v>
      </c>
      <c r="X847" s="328"/>
      <c r="Y847" s="329" t="s">
        <v>11237</v>
      </c>
      <c r="Z847" s="329" t="s">
        <v>11283</v>
      </c>
      <c r="AA847" s="322" t="s">
        <v>15145</v>
      </c>
      <c r="AB847" s="329" t="s">
        <v>11272</v>
      </c>
      <c r="AC847" s="329">
        <v>2</v>
      </c>
      <c r="AD847" s="329" t="s">
        <v>11587</v>
      </c>
      <c r="AG847" s="330">
        <v>0.91666666666666663</v>
      </c>
      <c r="AH847" t="s">
        <v>1419</v>
      </c>
    </row>
    <row r="848" spans="1:34" x14ac:dyDescent="0.25">
      <c r="A848" s="321" t="s">
        <v>11582</v>
      </c>
      <c r="B848" s="322" t="s">
        <v>15141</v>
      </c>
      <c r="C848" s="323" t="str">
        <f t="shared" si="42"/>
        <v>READINGS_TT1_M2013-5_2013-8</v>
      </c>
      <c r="E848" s="324" t="str">
        <f t="shared" si="41"/>
        <v>TT1_Data.zip</v>
      </c>
      <c r="F848" s="324" t="s">
        <v>15126</v>
      </c>
      <c r="G848" s="325">
        <v>41399</v>
      </c>
      <c r="H848" s="326">
        <f t="shared" si="43"/>
        <v>41399</v>
      </c>
      <c r="I848" s="327">
        <v>41501</v>
      </c>
      <c r="J848" s="321" t="s">
        <v>11788</v>
      </c>
      <c r="K848" s="328" t="s">
        <v>8639</v>
      </c>
      <c r="L848" s="321" t="s">
        <v>11787</v>
      </c>
      <c r="M848" s="321"/>
      <c r="N848" s="325">
        <v>41439</v>
      </c>
      <c r="O848" s="325">
        <v>41439</v>
      </c>
      <c r="P848" s="328"/>
      <c r="Q848" s="328"/>
      <c r="R848" s="329" t="s">
        <v>10007</v>
      </c>
      <c r="S848" s="328"/>
      <c r="T848" s="328"/>
      <c r="U848" s="328"/>
      <c r="V848" s="329">
        <v>111</v>
      </c>
      <c r="W848" s="329" t="s">
        <v>11587</v>
      </c>
      <c r="X848" s="328"/>
      <c r="Y848" s="329" t="s">
        <v>11237</v>
      </c>
      <c r="Z848" s="329" t="s">
        <v>11283</v>
      </c>
      <c r="AA848" s="322" t="s">
        <v>15145</v>
      </c>
      <c r="AB848" s="329" t="s">
        <v>11272</v>
      </c>
      <c r="AC848" s="329">
        <v>2</v>
      </c>
      <c r="AD848" s="329" t="s">
        <v>11587</v>
      </c>
      <c r="AG848" s="330">
        <v>8.3333333333333329E-2</v>
      </c>
      <c r="AH848" t="s">
        <v>1419</v>
      </c>
    </row>
    <row r="849" spans="1:34" x14ac:dyDescent="0.25">
      <c r="A849" s="321" t="s">
        <v>11582</v>
      </c>
      <c r="B849" s="322" t="s">
        <v>15141</v>
      </c>
      <c r="C849" s="323" t="str">
        <f t="shared" si="42"/>
        <v>READINGS_TT1_M2013-5_2013-8</v>
      </c>
      <c r="E849" s="324" t="str">
        <f t="shared" si="41"/>
        <v>TT1_Data.zip</v>
      </c>
      <c r="F849" s="324" t="s">
        <v>15126</v>
      </c>
      <c r="G849" s="325">
        <v>41399</v>
      </c>
      <c r="H849" s="326">
        <f t="shared" si="43"/>
        <v>41399</v>
      </c>
      <c r="I849" s="327">
        <v>41501</v>
      </c>
      <c r="J849" s="321" t="s">
        <v>11788</v>
      </c>
      <c r="K849" s="328" t="s">
        <v>8639</v>
      </c>
      <c r="L849" s="321" t="s">
        <v>11787</v>
      </c>
      <c r="M849" s="321"/>
      <c r="N849" s="325">
        <v>41439</v>
      </c>
      <c r="O849" s="325">
        <v>41439</v>
      </c>
      <c r="P849" s="328"/>
      <c r="Q849" s="328"/>
      <c r="R849" s="329" t="s">
        <v>10007</v>
      </c>
      <c r="S849" s="328"/>
      <c r="T849" s="328"/>
      <c r="U849" s="328"/>
      <c r="V849" s="329">
        <v>40</v>
      </c>
      <c r="W849" s="329" t="s">
        <v>11587</v>
      </c>
      <c r="X849" s="328"/>
      <c r="Y849" s="329" t="s">
        <v>11237</v>
      </c>
      <c r="Z849" s="329" t="s">
        <v>11283</v>
      </c>
      <c r="AA849" s="322" t="s">
        <v>15145</v>
      </c>
      <c r="AB849" s="329" t="s">
        <v>11272</v>
      </c>
      <c r="AC849" s="329">
        <v>2</v>
      </c>
      <c r="AD849" s="329" t="s">
        <v>11587</v>
      </c>
      <c r="AG849" s="330">
        <v>0.25</v>
      </c>
      <c r="AH849" t="s">
        <v>1419</v>
      </c>
    </row>
    <row r="850" spans="1:34" x14ac:dyDescent="0.25">
      <c r="A850" s="321" t="s">
        <v>11582</v>
      </c>
      <c r="B850" s="322" t="s">
        <v>15141</v>
      </c>
      <c r="C850" s="323" t="str">
        <f t="shared" si="42"/>
        <v>READINGS_TT1_M2013-5_2013-8</v>
      </c>
      <c r="E850" s="324" t="str">
        <f t="shared" si="41"/>
        <v>TT1_Data.zip</v>
      </c>
      <c r="F850" s="324" t="s">
        <v>15126</v>
      </c>
      <c r="G850" s="325">
        <v>41399</v>
      </c>
      <c r="H850" s="326">
        <f t="shared" si="43"/>
        <v>41399</v>
      </c>
      <c r="I850" s="327">
        <v>41501</v>
      </c>
      <c r="J850" s="321" t="s">
        <v>11788</v>
      </c>
      <c r="K850" s="328" t="s">
        <v>8639</v>
      </c>
      <c r="L850" s="321" t="s">
        <v>11787</v>
      </c>
      <c r="M850" s="321"/>
      <c r="N850" s="325">
        <v>41439</v>
      </c>
      <c r="O850" s="325">
        <v>41439</v>
      </c>
      <c r="P850" s="328"/>
      <c r="Q850" s="328"/>
      <c r="R850" s="329" t="s">
        <v>10007</v>
      </c>
      <c r="S850" s="328"/>
      <c r="T850" s="328"/>
      <c r="U850" s="328"/>
      <c r="V850" s="329">
        <v>29</v>
      </c>
      <c r="W850" s="329" t="s">
        <v>11587</v>
      </c>
      <c r="X850" s="328"/>
      <c r="Y850" s="329" t="s">
        <v>11237</v>
      </c>
      <c r="Z850" s="329" t="s">
        <v>11283</v>
      </c>
      <c r="AA850" s="322" t="s">
        <v>15145</v>
      </c>
      <c r="AB850" s="329" t="s">
        <v>11272</v>
      </c>
      <c r="AC850" s="329">
        <v>2</v>
      </c>
      <c r="AD850" s="329" t="s">
        <v>11587</v>
      </c>
      <c r="AG850" s="330">
        <v>0.41666666666666669</v>
      </c>
      <c r="AH850" t="s">
        <v>1419</v>
      </c>
    </row>
    <row r="851" spans="1:34" x14ac:dyDescent="0.25">
      <c r="A851" s="321" t="s">
        <v>11582</v>
      </c>
      <c r="B851" s="322" t="s">
        <v>15141</v>
      </c>
      <c r="C851" s="323" t="str">
        <f t="shared" si="42"/>
        <v>READINGS_TT1_M2013-5_2013-8</v>
      </c>
      <c r="E851" s="324" t="str">
        <f t="shared" si="41"/>
        <v>TT1_Data.zip</v>
      </c>
      <c r="F851" s="324" t="s">
        <v>15126</v>
      </c>
      <c r="G851" s="325">
        <v>41399</v>
      </c>
      <c r="H851" s="326">
        <f t="shared" si="43"/>
        <v>41399</v>
      </c>
      <c r="I851" s="327">
        <v>41501</v>
      </c>
      <c r="J851" s="321" t="s">
        <v>11788</v>
      </c>
      <c r="K851" s="328" t="s">
        <v>8639</v>
      </c>
      <c r="L851" s="321" t="s">
        <v>11787</v>
      </c>
      <c r="M851" s="321"/>
      <c r="N851" s="325">
        <v>41439</v>
      </c>
      <c r="O851" s="325">
        <v>41439</v>
      </c>
      <c r="P851" s="328"/>
      <c r="Q851" s="328"/>
      <c r="R851" s="329" t="s">
        <v>10007</v>
      </c>
      <c r="S851" s="328"/>
      <c r="T851" s="328"/>
      <c r="U851" s="328"/>
      <c r="V851" s="329">
        <v>28</v>
      </c>
      <c r="W851" s="329" t="s">
        <v>11587</v>
      </c>
      <c r="X851" s="328"/>
      <c r="Y851" s="329" t="s">
        <v>11237</v>
      </c>
      <c r="Z851" s="329" t="s">
        <v>11283</v>
      </c>
      <c r="AA851" s="322" t="s">
        <v>15145</v>
      </c>
      <c r="AB851" s="329" t="s">
        <v>11272</v>
      </c>
      <c r="AC851" s="329">
        <v>2</v>
      </c>
      <c r="AD851" s="329" t="s">
        <v>11587</v>
      </c>
      <c r="AG851" s="330">
        <v>0.58333333333333337</v>
      </c>
      <c r="AH851" t="s">
        <v>1419</v>
      </c>
    </row>
    <row r="852" spans="1:34" x14ac:dyDescent="0.25">
      <c r="A852" s="321" t="s">
        <v>11582</v>
      </c>
      <c r="B852" s="322" t="s">
        <v>15141</v>
      </c>
      <c r="C852" s="323" t="str">
        <f t="shared" si="42"/>
        <v>READINGS_TT1_M2013-5_2013-8</v>
      </c>
      <c r="E852" s="324" t="str">
        <f t="shared" si="41"/>
        <v>TT1_Data.zip</v>
      </c>
      <c r="F852" s="324" t="s">
        <v>15126</v>
      </c>
      <c r="G852" s="325">
        <v>41399</v>
      </c>
      <c r="H852" s="326">
        <f t="shared" si="43"/>
        <v>41399</v>
      </c>
      <c r="I852" s="327">
        <v>41501</v>
      </c>
      <c r="J852" s="321" t="s">
        <v>11788</v>
      </c>
      <c r="K852" s="328" t="s">
        <v>8639</v>
      </c>
      <c r="L852" s="321" t="s">
        <v>11787</v>
      </c>
      <c r="M852" s="321"/>
      <c r="N852" s="325">
        <v>41439</v>
      </c>
      <c r="O852" s="325">
        <v>41439</v>
      </c>
      <c r="P852" s="328"/>
      <c r="Q852" s="328"/>
      <c r="R852" s="329" t="s">
        <v>10007</v>
      </c>
      <c r="S852" s="328"/>
      <c r="T852" s="328"/>
      <c r="U852" s="328"/>
      <c r="V852" s="329">
        <v>20</v>
      </c>
      <c r="W852" s="329" t="s">
        <v>11587</v>
      </c>
      <c r="X852" s="328"/>
      <c r="Y852" s="329" t="s">
        <v>11237</v>
      </c>
      <c r="Z852" s="329" t="s">
        <v>11283</v>
      </c>
      <c r="AA852" s="322" t="s">
        <v>15145</v>
      </c>
      <c r="AB852" s="329" t="s">
        <v>11272</v>
      </c>
      <c r="AC852" s="329">
        <v>2</v>
      </c>
      <c r="AD852" s="329" t="s">
        <v>11587</v>
      </c>
      <c r="AG852" s="330">
        <v>0.75</v>
      </c>
      <c r="AH852" t="s">
        <v>1419</v>
      </c>
    </row>
    <row r="853" spans="1:34" x14ac:dyDescent="0.25">
      <c r="A853" s="321" t="s">
        <v>11582</v>
      </c>
      <c r="B853" s="322" t="s">
        <v>15141</v>
      </c>
      <c r="C853" s="323" t="str">
        <f t="shared" si="42"/>
        <v>READINGS_TT1_M2013-5_2013-8</v>
      </c>
      <c r="E853" s="324" t="str">
        <f t="shared" ref="E853:E916" si="44">B853&amp;"_Data.zip"</f>
        <v>TT1_Data.zip</v>
      </c>
      <c r="F853" s="324" t="s">
        <v>15126</v>
      </c>
      <c r="G853" s="325">
        <v>41399</v>
      </c>
      <c r="H853" s="326">
        <f t="shared" si="43"/>
        <v>41399</v>
      </c>
      <c r="I853" s="327">
        <v>41501</v>
      </c>
      <c r="J853" s="321" t="s">
        <v>11788</v>
      </c>
      <c r="K853" s="328" t="s">
        <v>8639</v>
      </c>
      <c r="L853" s="321" t="s">
        <v>11787</v>
      </c>
      <c r="M853" s="321"/>
      <c r="N853" s="325">
        <v>41439</v>
      </c>
      <c r="O853" s="325">
        <v>41439</v>
      </c>
      <c r="P853" s="328"/>
      <c r="Q853" s="328"/>
      <c r="R853" s="329" t="s">
        <v>10007</v>
      </c>
      <c r="S853" s="328"/>
      <c r="T853" s="328"/>
      <c r="U853" s="328"/>
      <c r="V853" s="329">
        <v>15</v>
      </c>
      <c r="W853" s="329" t="s">
        <v>11587</v>
      </c>
      <c r="X853" s="328"/>
      <c r="Y853" s="329" t="s">
        <v>11237</v>
      </c>
      <c r="Z853" s="329" t="s">
        <v>11283</v>
      </c>
      <c r="AA853" s="322" t="s">
        <v>15145</v>
      </c>
      <c r="AB853" s="329" t="s">
        <v>11272</v>
      </c>
      <c r="AC853" s="329">
        <v>2</v>
      </c>
      <c r="AD853" s="329" t="s">
        <v>11587</v>
      </c>
      <c r="AG853" s="330">
        <v>0.91666666666666663</v>
      </c>
      <c r="AH853" t="s">
        <v>1419</v>
      </c>
    </row>
    <row r="854" spans="1:34" x14ac:dyDescent="0.25">
      <c r="A854" s="321" t="s">
        <v>11582</v>
      </c>
      <c r="B854" s="322" t="s">
        <v>15141</v>
      </c>
      <c r="C854" s="323" t="str">
        <f t="shared" si="42"/>
        <v>READINGS_TT1_M2013-5_2013-8</v>
      </c>
      <c r="E854" s="324" t="str">
        <f t="shared" si="44"/>
        <v>TT1_Data.zip</v>
      </c>
      <c r="F854" s="324" t="s">
        <v>15126</v>
      </c>
      <c r="G854" s="325">
        <v>41399</v>
      </c>
      <c r="H854" s="326">
        <f t="shared" si="43"/>
        <v>41399</v>
      </c>
      <c r="I854" s="327">
        <v>41501</v>
      </c>
      <c r="J854" s="321" t="s">
        <v>11788</v>
      </c>
      <c r="K854" s="328" t="s">
        <v>8639</v>
      </c>
      <c r="L854" s="321" t="s">
        <v>11787</v>
      </c>
      <c r="M854" s="321"/>
      <c r="N854" s="325">
        <v>41440</v>
      </c>
      <c r="O854" s="325">
        <v>41440</v>
      </c>
      <c r="P854" s="328"/>
      <c r="Q854" s="328"/>
      <c r="R854" s="329" t="s">
        <v>10007</v>
      </c>
      <c r="S854" s="328"/>
      <c r="T854" s="328"/>
      <c r="U854" s="328"/>
      <c r="V854" s="329">
        <v>13</v>
      </c>
      <c r="W854" s="329" t="s">
        <v>11587</v>
      </c>
      <c r="X854" s="328"/>
      <c r="Y854" s="329" t="s">
        <v>11237</v>
      </c>
      <c r="Z854" s="329" t="s">
        <v>11283</v>
      </c>
      <c r="AA854" s="322" t="s">
        <v>15145</v>
      </c>
      <c r="AB854" s="329" t="s">
        <v>11272</v>
      </c>
      <c r="AC854" s="329">
        <v>2</v>
      </c>
      <c r="AD854" s="329" t="s">
        <v>11587</v>
      </c>
      <c r="AG854" s="330">
        <v>8.3333333333333329E-2</v>
      </c>
      <c r="AH854" t="s">
        <v>1419</v>
      </c>
    </row>
    <row r="855" spans="1:34" x14ac:dyDescent="0.25">
      <c r="A855" s="321" t="s">
        <v>11582</v>
      </c>
      <c r="B855" s="322" t="s">
        <v>15141</v>
      </c>
      <c r="C855" s="323" t="str">
        <f t="shared" si="42"/>
        <v>READINGS_TT1_M2013-5_2013-8</v>
      </c>
      <c r="E855" s="324" t="str">
        <f t="shared" si="44"/>
        <v>TT1_Data.zip</v>
      </c>
      <c r="F855" s="324" t="s">
        <v>15126</v>
      </c>
      <c r="G855" s="325">
        <v>41399</v>
      </c>
      <c r="H855" s="326">
        <f t="shared" si="43"/>
        <v>41399</v>
      </c>
      <c r="I855" s="327">
        <v>41501</v>
      </c>
      <c r="J855" s="321" t="s">
        <v>11788</v>
      </c>
      <c r="K855" s="328" t="s">
        <v>8639</v>
      </c>
      <c r="L855" s="321" t="s">
        <v>11787</v>
      </c>
      <c r="M855" s="321"/>
      <c r="N855" s="325">
        <v>41440</v>
      </c>
      <c r="O855" s="325">
        <v>41440</v>
      </c>
      <c r="P855" s="328"/>
      <c r="Q855" s="328"/>
      <c r="R855" s="329" t="s">
        <v>10007</v>
      </c>
      <c r="S855" s="328"/>
      <c r="T855" s="328"/>
      <c r="U855" s="328"/>
      <c r="V855" s="329">
        <v>12</v>
      </c>
      <c r="W855" s="329" t="s">
        <v>11587</v>
      </c>
      <c r="X855" s="328"/>
      <c r="Y855" s="329" t="s">
        <v>11237</v>
      </c>
      <c r="Z855" s="329" t="s">
        <v>11283</v>
      </c>
      <c r="AA855" s="322" t="s">
        <v>15145</v>
      </c>
      <c r="AB855" s="329" t="s">
        <v>11272</v>
      </c>
      <c r="AC855" s="329">
        <v>2</v>
      </c>
      <c r="AD855" s="329" t="s">
        <v>11587</v>
      </c>
      <c r="AG855" s="330">
        <v>0.25</v>
      </c>
      <c r="AH855" t="s">
        <v>1419</v>
      </c>
    </row>
    <row r="856" spans="1:34" x14ac:dyDescent="0.25">
      <c r="A856" s="321" t="s">
        <v>11582</v>
      </c>
      <c r="B856" s="322" t="s">
        <v>15141</v>
      </c>
      <c r="C856" s="323" t="str">
        <f t="shared" si="42"/>
        <v>READINGS_TT1_M2013-5_2013-8</v>
      </c>
      <c r="E856" s="324" t="str">
        <f t="shared" si="44"/>
        <v>TT1_Data.zip</v>
      </c>
      <c r="F856" s="324" t="s">
        <v>15126</v>
      </c>
      <c r="G856" s="325">
        <v>41399</v>
      </c>
      <c r="H856" s="326">
        <f t="shared" si="43"/>
        <v>41399</v>
      </c>
      <c r="I856" s="327">
        <v>41501</v>
      </c>
      <c r="J856" s="321" t="s">
        <v>11788</v>
      </c>
      <c r="K856" s="328" t="s">
        <v>8639</v>
      </c>
      <c r="L856" s="321" t="s">
        <v>11787</v>
      </c>
      <c r="M856" s="321"/>
      <c r="N856" s="325">
        <v>41440</v>
      </c>
      <c r="O856" s="325">
        <v>41440</v>
      </c>
      <c r="P856" s="328"/>
      <c r="Q856" s="328"/>
      <c r="R856" s="329" t="s">
        <v>10007</v>
      </c>
      <c r="S856" s="328"/>
      <c r="T856" s="328"/>
      <c r="U856" s="328"/>
      <c r="V856" s="329">
        <v>10</v>
      </c>
      <c r="W856" s="329" t="s">
        <v>11587</v>
      </c>
      <c r="X856" s="328"/>
      <c r="Y856" s="329" t="s">
        <v>11237</v>
      </c>
      <c r="Z856" s="329" t="s">
        <v>11283</v>
      </c>
      <c r="AA856" s="322" t="s">
        <v>15145</v>
      </c>
      <c r="AB856" s="329" t="s">
        <v>11272</v>
      </c>
      <c r="AC856" s="329">
        <v>2</v>
      </c>
      <c r="AD856" s="329" t="s">
        <v>11587</v>
      </c>
      <c r="AG856" s="330">
        <v>0.41666666666666669</v>
      </c>
      <c r="AH856" t="s">
        <v>1419</v>
      </c>
    </row>
    <row r="857" spans="1:34" x14ac:dyDescent="0.25">
      <c r="A857" s="321" t="s">
        <v>11582</v>
      </c>
      <c r="B857" s="322" t="s">
        <v>15141</v>
      </c>
      <c r="C857" s="323" t="str">
        <f t="shared" si="42"/>
        <v>READINGS_TT1_M2013-5_2013-8</v>
      </c>
      <c r="E857" s="324" t="str">
        <f t="shared" si="44"/>
        <v>TT1_Data.zip</v>
      </c>
      <c r="F857" s="324" t="s">
        <v>15126</v>
      </c>
      <c r="G857" s="325">
        <v>41399</v>
      </c>
      <c r="H857" s="326">
        <f t="shared" si="43"/>
        <v>41399</v>
      </c>
      <c r="I857" s="327">
        <v>41501</v>
      </c>
      <c r="J857" s="321" t="s">
        <v>11788</v>
      </c>
      <c r="K857" s="328" t="s">
        <v>8639</v>
      </c>
      <c r="L857" s="321" t="s">
        <v>11787</v>
      </c>
      <c r="M857" s="321"/>
      <c r="N857" s="325">
        <v>41440</v>
      </c>
      <c r="O857" s="325">
        <v>41440</v>
      </c>
      <c r="P857" s="328"/>
      <c r="Q857" s="328"/>
      <c r="R857" s="329" t="s">
        <v>10007</v>
      </c>
      <c r="S857" s="328"/>
      <c r="T857" s="328"/>
      <c r="U857" s="328"/>
      <c r="V857" s="329">
        <v>9.1999999999999993</v>
      </c>
      <c r="W857" s="329" t="s">
        <v>11587</v>
      </c>
      <c r="X857" s="328"/>
      <c r="Y857" s="329" t="s">
        <v>11237</v>
      </c>
      <c r="Z857" s="329" t="s">
        <v>11283</v>
      </c>
      <c r="AA857" s="322" t="s">
        <v>15145</v>
      </c>
      <c r="AB857" s="329" t="s">
        <v>11272</v>
      </c>
      <c r="AC857" s="329">
        <v>2</v>
      </c>
      <c r="AD857" s="329" t="s">
        <v>11587</v>
      </c>
      <c r="AG857" s="330">
        <v>0.58333333333333337</v>
      </c>
      <c r="AH857" t="s">
        <v>1419</v>
      </c>
    </row>
    <row r="858" spans="1:34" x14ac:dyDescent="0.25">
      <c r="A858" s="321" t="s">
        <v>11582</v>
      </c>
      <c r="B858" s="322" t="s">
        <v>15141</v>
      </c>
      <c r="C858" s="323" t="str">
        <f t="shared" si="42"/>
        <v>READINGS_TT1_M2013-5_2013-8</v>
      </c>
      <c r="E858" s="324" t="str">
        <f t="shared" si="44"/>
        <v>TT1_Data.zip</v>
      </c>
      <c r="F858" s="324" t="s">
        <v>15126</v>
      </c>
      <c r="G858" s="325">
        <v>41399</v>
      </c>
      <c r="H858" s="326">
        <f t="shared" si="43"/>
        <v>41399</v>
      </c>
      <c r="I858" s="327">
        <v>41501</v>
      </c>
      <c r="J858" s="321" t="s">
        <v>11788</v>
      </c>
      <c r="K858" s="328" t="s">
        <v>8639</v>
      </c>
      <c r="L858" s="321" t="s">
        <v>11787</v>
      </c>
      <c r="M858" s="321"/>
      <c r="N858" s="325">
        <v>41440</v>
      </c>
      <c r="O858" s="325">
        <v>41440</v>
      </c>
      <c r="P858" s="328"/>
      <c r="Q858" s="328"/>
      <c r="R858" s="329" t="s">
        <v>10007</v>
      </c>
      <c r="S858" s="328"/>
      <c r="T858" s="328"/>
      <c r="U858" s="328"/>
      <c r="V858" s="329">
        <v>8</v>
      </c>
      <c r="W858" s="329" t="s">
        <v>11587</v>
      </c>
      <c r="X858" s="328"/>
      <c r="Y858" s="329" t="s">
        <v>11237</v>
      </c>
      <c r="Z858" s="329" t="s">
        <v>11283</v>
      </c>
      <c r="AA858" s="322" t="s">
        <v>15145</v>
      </c>
      <c r="AB858" s="329" t="s">
        <v>11272</v>
      </c>
      <c r="AC858" s="329">
        <v>2</v>
      </c>
      <c r="AD858" s="329" t="s">
        <v>11587</v>
      </c>
      <c r="AG858" s="330">
        <v>0.75</v>
      </c>
      <c r="AH858" t="s">
        <v>1419</v>
      </c>
    </row>
    <row r="859" spans="1:34" x14ac:dyDescent="0.25">
      <c r="A859" s="321" t="s">
        <v>11582</v>
      </c>
      <c r="B859" s="322" t="s">
        <v>15141</v>
      </c>
      <c r="C859" s="323" t="str">
        <f t="shared" si="42"/>
        <v>READINGS_TT1_M2013-5_2013-8</v>
      </c>
      <c r="E859" s="324" t="str">
        <f t="shared" si="44"/>
        <v>TT1_Data.zip</v>
      </c>
      <c r="F859" s="324" t="s">
        <v>15126</v>
      </c>
      <c r="G859" s="325">
        <v>41399</v>
      </c>
      <c r="H859" s="326">
        <f t="shared" si="43"/>
        <v>41399</v>
      </c>
      <c r="I859" s="327">
        <v>41501</v>
      </c>
      <c r="J859" s="321" t="s">
        <v>11788</v>
      </c>
      <c r="K859" s="328" t="s">
        <v>8639</v>
      </c>
      <c r="L859" s="321" t="s">
        <v>11787</v>
      </c>
      <c r="M859" s="321"/>
      <c r="N859" s="325">
        <v>41440</v>
      </c>
      <c r="O859" s="325">
        <v>41440</v>
      </c>
      <c r="P859" s="328"/>
      <c r="Q859" s="328"/>
      <c r="R859" s="329" t="s">
        <v>10007</v>
      </c>
      <c r="S859" s="328"/>
      <c r="T859" s="328"/>
      <c r="U859" s="328"/>
      <c r="V859" s="329">
        <v>7.6</v>
      </c>
      <c r="W859" s="329" t="s">
        <v>11587</v>
      </c>
      <c r="X859" s="328"/>
      <c r="Y859" s="329" t="s">
        <v>11237</v>
      </c>
      <c r="Z859" s="329" t="s">
        <v>11283</v>
      </c>
      <c r="AA859" s="322" t="s">
        <v>15145</v>
      </c>
      <c r="AB859" s="329" t="s">
        <v>11272</v>
      </c>
      <c r="AC859" s="329">
        <v>2</v>
      </c>
      <c r="AD859" s="329" t="s">
        <v>11587</v>
      </c>
      <c r="AG859" s="330">
        <v>0.91666666666666663</v>
      </c>
      <c r="AH859" t="s">
        <v>1419</v>
      </c>
    </row>
    <row r="860" spans="1:34" x14ac:dyDescent="0.25">
      <c r="A860" s="321" t="s">
        <v>11582</v>
      </c>
      <c r="B860" s="322" t="s">
        <v>15141</v>
      </c>
      <c r="C860" s="323" t="str">
        <f t="shared" si="42"/>
        <v>READINGS_TT1_M2013-5_2013-8</v>
      </c>
      <c r="E860" s="324" t="str">
        <f t="shared" si="44"/>
        <v>TT1_Data.zip</v>
      </c>
      <c r="F860" s="324" t="s">
        <v>15126</v>
      </c>
      <c r="G860" s="325">
        <v>41399</v>
      </c>
      <c r="H860" s="326">
        <f t="shared" si="43"/>
        <v>41399</v>
      </c>
      <c r="I860" s="327">
        <v>41501</v>
      </c>
      <c r="J860" s="321" t="s">
        <v>11788</v>
      </c>
      <c r="K860" s="328" t="s">
        <v>8639</v>
      </c>
      <c r="L860" s="321" t="s">
        <v>11787</v>
      </c>
      <c r="M860" s="321"/>
      <c r="N860" s="325">
        <v>41441</v>
      </c>
      <c r="O860" s="325">
        <v>41441</v>
      </c>
      <c r="P860" s="328"/>
      <c r="Q860" s="328"/>
      <c r="R860" s="329" t="s">
        <v>10007</v>
      </c>
      <c r="S860" s="328"/>
      <c r="T860" s="328"/>
      <c r="U860" s="328"/>
      <c r="V860" s="329">
        <v>6.4</v>
      </c>
      <c r="W860" s="329" t="s">
        <v>11587</v>
      </c>
      <c r="X860" s="328"/>
      <c r="Y860" s="329" t="s">
        <v>11237</v>
      </c>
      <c r="Z860" s="329" t="s">
        <v>11283</v>
      </c>
      <c r="AA860" s="322" t="s">
        <v>15145</v>
      </c>
      <c r="AB860" s="329" t="s">
        <v>11272</v>
      </c>
      <c r="AC860" s="329">
        <v>2</v>
      </c>
      <c r="AD860" s="329" t="s">
        <v>11587</v>
      </c>
      <c r="AG860" s="330">
        <v>8.3333333333333329E-2</v>
      </c>
      <c r="AH860" t="s">
        <v>1419</v>
      </c>
    </row>
    <row r="861" spans="1:34" x14ac:dyDescent="0.25">
      <c r="A861" s="321" t="s">
        <v>11582</v>
      </c>
      <c r="B861" s="322" t="s">
        <v>15141</v>
      </c>
      <c r="C861" s="323" t="str">
        <f t="shared" si="42"/>
        <v>READINGS_TT1_M2013-5_2013-8</v>
      </c>
      <c r="E861" s="324" t="str">
        <f t="shared" si="44"/>
        <v>TT1_Data.zip</v>
      </c>
      <c r="F861" s="324" t="s">
        <v>15126</v>
      </c>
      <c r="G861" s="325">
        <v>41399</v>
      </c>
      <c r="H861" s="326">
        <f t="shared" si="43"/>
        <v>41399</v>
      </c>
      <c r="I861" s="327">
        <v>41501</v>
      </c>
      <c r="J861" s="321" t="s">
        <v>11788</v>
      </c>
      <c r="K861" s="328" t="s">
        <v>8639</v>
      </c>
      <c r="L861" s="321" t="s">
        <v>11787</v>
      </c>
      <c r="M861" s="321"/>
      <c r="N861" s="325">
        <v>41441</v>
      </c>
      <c r="O861" s="325">
        <v>41441</v>
      </c>
      <c r="P861" s="328"/>
      <c r="Q861" s="328"/>
      <c r="R861" s="329" t="s">
        <v>10007</v>
      </c>
      <c r="S861" s="328"/>
      <c r="T861" s="328"/>
      <c r="U861" s="328"/>
      <c r="V861" s="329">
        <v>6.2</v>
      </c>
      <c r="W861" s="329" t="s">
        <v>11587</v>
      </c>
      <c r="X861" s="328"/>
      <c r="Y861" s="329" t="s">
        <v>11237</v>
      </c>
      <c r="Z861" s="329" t="s">
        <v>11283</v>
      </c>
      <c r="AA861" s="322" t="s">
        <v>15145</v>
      </c>
      <c r="AB861" s="329" t="s">
        <v>11272</v>
      </c>
      <c r="AC861" s="329">
        <v>2</v>
      </c>
      <c r="AD861" s="329" t="s">
        <v>11587</v>
      </c>
      <c r="AG861" s="330">
        <v>0.25</v>
      </c>
      <c r="AH861" t="s">
        <v>1419</v>
      </c>
    </row>
    <row r="862" spans="1:34" x14ac:dyDescent="0.25">
      <c r="A862" s="321" t="s">
        <v>11582</v>
      </c>
      <c r="B862" s="322" t="s">
        <v>15141</v>
      </c>
      <c r="C862" s="323" t="str">
        <f t="shared" si="42"/>
        <v>READINGS_TT1_M2013-5_2013-8</v>
      </c>
      <c r="E862" s="324" t="str">
        <f t="shared" si="44"/>
        <v>TT1_Data.zip</v>
      </c>
      <c r="F862" s="324" t="s">
        <v>15126</v>
      </c>
      <c r="G862" s="325">
        <v>41399</v>
      </c>
      <c r="H862" s="326">
        <f t="shared" si="43"/>
        <v>41399</v>
      </c>
      <c r="I862" s="327">
        <v>41501</v>
      </c>
      <c r="J862" s="321" t="s">
        <v>11788</v>
      </c>
      <c r="K862" s="328" t="s">
        <v>8639</v>
      </c>
      <c r="L862" s="321" t="s">
        <v>11787</v>
      </c>
      <c r="M862" s="321"/>
      <c r="N862" s="325">
        <v>41441</v>
      </c>
      <c r="O862" s="325">
        <v>41441</v>
      </c>
      <c r="P862" s="328"/>
      <c r="Q862" s="328"/>
      <c r="R862" s="329" t="s">
        <v>10007</v>
      </c>
      <c r="S862" s="328"/>
      <c r="T862" s="328"/>
      <c r="U862" s="328"/>
      <c r="V862" s="329">
        <v>6.2</v>
      </c>
      <c r="W862" s="329" t="s">
        <v>11587</v>
      </c>
      <c r="X862" s="328"/>
      <c r="Y862" s="329" t="s">
        <v>11237</v>
      </c>
      <c r="Z862" s="329" t="s">
        <v>11283</v>
      </c>
      <c r="AA862" s="322" t="s">
        <v>15145</v>
      </c>
      <c r="AB862" s="329" t="s">
        <v>11272</v>
      </c>
      <c r="AC862" s="329">
        <v>2</v>
      </c>
      <c r="AD862" s="329" t="s">
        <v>11587</v>
      </c>
      <c r="AG862" s="330">
        <v>0.41666666666666669</v>
      </c>
      <c r="AH862" t="s">
        <v>1419</v>
      </c>
    </row>
    <row r="863" spans="1:34" x14ac:dyDescent="0.25">
      <c r="A863" s="321" t="s">
        <v>11582</v>
      </c>
      <c r="B863" s="322" t="s">
        <v>15141</v>
      </c>
      <c r="C863" s="323" t="str">
        <f t="shared" si="42"/>
        <v>READINGS_TT1_M2013-5_2013-8</v>
      </c>
      <c r="E863" s="324" t="str">
        <f t="shared" si="44"/>
        <v>TT1_Data.zip</v>
      </c>
      <c r="F863" s="324" t="s">
        <v>15126</v>
      </c>
      <c r="G863" s="325">
        <v>41399</v>
      </c>
      <c r="H863" s="326">
        <f t="shared" si="43"/>
        <v>41399</v>
      </c>
      <c r="I863" s="327">
        <v>41501</v>
      </c>
      <c r="J863" s="321" t="s">
        <v>11788</v>
      </c>
      <c r="K863" s="328" t="s">
        <v>8639</v>
      </c>
      <c r="L863" s="321" t="s">
        <v>11787</v>
      </c>
      <c r="M863" s="321"/>
      <c r="N863" s="325">
        <v>41441</v>
      </c>
      <c r="O863" s="325">
        <v>41441</v>
      </c>
      <c r="P863" s="328"/>
      <c r="Q863" s="328"/>
      <c r="R863" s="329" t="s">
        <v>10007</v>
      </c>
      <c r="S863" s="328"/>
      <c r="T863" s="328"/>
      <c r="U863" s="328"/>
      <c r="V863" s="329">
        <v>5.9</v>
      </c>
      <c r="W863" s="329" t="s">
        <v>11587</v>
      </c>
      <c r="X863" s="328"/>
      <c r="Y863" s="329" t="s">
        <v>11237</v>
      </c>
      <c r="Z863" s="329" t="s">
        <v>11283</v>
      </c>
      <c r="AA863" s="322" t="s">
        <v>15145</v>
      </c>
      <c r="AB863" s="329" t="s">
        <v>11272</v>
      </c>
      <c r="AC863" s="329">
        <v>2</v>
      </c>
      <c r="AD863" s="329" t="s">
        <v>11587</v>
      </c>
      <c r="AG863" s="330">
        <v>0.58333333333333337</v>
      </c>
      <c r="AH863" t="s">
        <v>1419</v>
      </c>
    </row>
    <row r="864" spans="1:34" x14ac:dyDescent="0.25">
      <c r="A864" s="321" t="s">
        <v>11582</v>
      </c>
      <c r="B864" s="322" t="s">
        <v>15141</v>
      </c>
      <c r="C864" s="323" t="str">
        <f t="shared" si="42"/>
        <v>READINGS_TT1_M2013-5_2013-8</v>
      </c>
      <c r="E864" s="324" t="str">
        <f t="shared" si="44"/>
        <v>TT1_Data.zip</v>
      </c>
      <c r="F864" s="324" t="s">
        <v>15126</v>
      </c>
      <c r="G864" s="325">
        <v>41399</v>
      </c>
      <c r="H864" s="326">
        <f t="shared" si="43"/>
        <v>41399</v>
      </c>
      <c r="I864" s="327">
        <v>41501</v>
      </c>
      <c r="J864" s="321" t="s">
        <v>11788</v>
      </c>
      <c r="K864" s="328" t="s">
        <v>8639</v>
      </c>
      <c r="L864" s="321" t="s">
        <v>11787</v>
      </c>
      <c r="M864" s="321"/>
      <c r="N864" s="325">
        <v>41441</v>
      </c>
      <c r="O864" s="325">
        <v>41441</v>
      </c>
      <c r="P864" s="328"/>
      <c r="Q864" s="328"/>
      <c r="R864" s="329" t="s">
        <v>10007</v>
      </c>
      <c r="S864" s="328"/>
      <c r="T864" s="328"/>
      <c r="U864" s="328"/>
      <c r="V864" s="329">
        <v>5.7</v>
      </c>
      <c r="W864" s="329" t="s">
        <v>11587</v>
      </c>
      <c r="X864" s="328"/>
      <c r="Y864" s="329" t="s">
        <v>11237</v>
      </c>
      <c r="Z864" s="329" t="s">
        <v>11283</v>
      </c>
      <c r="AA864" s="322" t="s">
        <v>15145</v>
      </c>
      <c r="AB864" s="329" t="s">
        <v>11272</v>
      </c>
      <c r="AC864" s="329">
        <v>2</v>
      </c>
      <c r="AD864" s="329" t="s">
        <v>11587</v>
      </c>
      <c r="AG864" s="330">
        <v>0.75</v>
      </c>
      <c r="AH864" t="s">
        <v>1419</v>
      </c>
    </row>
    <row r="865" spans="1:34" x14ac:dyDescent="0.25">
      <c r="A865" s="321" t="s">
        <v>11582</v>
      </c>
      <c r="B865" s="322" t="s">
        <v>15141</v>
      </c>
      <c r="C865" s="323" t="str">
        <f t="shared" si="42"/>
        <v>READINGS_TT1_M2013-5_2013-8</v>
      </c>
      <c r="E865" s="324" t="str">
        <f t="shared" si="44"/>
        <v>TT1_Data.zip</v>
      </c>
      <c r="F865" s="324" t="s">
        <v>15126</v>
      </c>
      <c r="G865" s="325">
        <v>41399</v>
      </c>
      <c r="H865" s="326">
        <f t="shared" si="43"/>
        <v>41399</v>
      </c>
      <c r="I865" s="327">
        <v>41501</v>
      </c>
      <c r="J865" s="321" t="s">
        <v>11788</v>
      </c>
      <c r="K865" s="328" t="s">
        <v>8639</v>
      </c>
      <c r="L865" s="321" t="s">
        <v>11787</v>
      </c>
      <c r="M865" s="321"/>
      <c r="N865" s="325">
        <v>41441</v>
      </c>
      <c r="O865" s="325">
        <v>41441</v>
      </c>
      <c r="P865" s="328"/>
      <c r="Q865" s="328"/>
      <c r="R865" s="329" t="s">
        <v>10007</v>
      </c>
      <c r="S865" s="328"/>
      <c r="T865" s="328"/>
      <c r="U865" s="328"/>
      <c r="V865" s="329">
        <v>5.6</v>
      </c>
      <c r="W865" s="329" t="s">
        <v>11587</v>
      </c>
      <c r="X865" s="328"/>
      <c r="Y865" s="329" t="s">
        <v>11237</v>
      </c>
      <c r="Z865" s="329" t="s">
        <v>11283</v>
      </c>
      <c r="AA865" s="322" t="s">
        <v>15145</v>
      </c>
      <c r="AB865" s="329" t="s">
        <v>11272</v>
      </c>
      <c r="AC865" s="329">
        <v>2</v>
      </c>
      <c r="AD865" s="329" t="s">
        <v>11587</v>
      </c>
      <c r="AG865" s="330">
        <v>0.91666666666666663</v>
      </c>
      <c r="AH865" t="s">
        <v>1419</v>
      </c>
    </row>
    <row r="866" spans="1:34" x14ac:dyDescent="0.25">
      <c r="A866" s="321" t="s">
        <v>11582</v>
      </c>
      <c r="B866" s="322" t="s">
        <v>15141</v>
      </c>
      <c r="C866" s="323" t="str">
        <f t="shared" si="42"/>
        <v>READINGS_TT1_M2013-5_2013-8</v>
      </c>
      <c r="E866" s="324" t="str">
        <f t="shared" si="44"/>
        <v>TT1_Data.zip</v>
      </c>
      <c r="F866" s="324" t="s">
        <v>15126</v>
      </c>
      <c r="G866" s="325">
        <v>41399</v>
      </c>
      <c r="H866" s="326">
        <f t="shared" si="43"/>
        <v>41399</v>
      </c>
      <c r="I866" s="327">
        <v>41501</v>
      </c>
      <c r="J866" s="321" t="s">
        <v>11788</v>
      </c>
      <c r="K866" s="328" t="s">
        <v>8639</v>
      </c>
      <c r="L866" s="321" t="s">
        <v>11787</v>
      </c>
      <c r="M866" s="321"/>
      <c r="N866" s="325">
        <v>41442</v>
      </c>
      <c r="O866" s="325">
        <v>41442</v>
      </c>
      <c r="P866" s="328"/>
      <c r="Q866" s="328"/>
      <c r="R866" s="329" t="s">
        <v>10007</v>
      </c>
      <c r="S866" s="328"/>
      <c r="T866" s="328"/>
      <c r="U866" s="328"/>
      <c r="V866" s="329">
        <v>5</v>
      </c>
      <c r="W866" s="329" t="s">
        <v>11587</v>
      </c>
      <c r="X866" s="328"/>
      <c r="Y866" s="329" t="s">
        <v>11237</v>
      </c>
      <c r="Z866" s="329" t="s">
        <v>11283</v>
      </c>
      <c r="AA866" s="322" t="s">
        <v>15145</v>
      </c>
      <c r="AB866" s="329" t="s">
        <v>11272</v>
      </c>
      <c r="AC866" s="329">
        <v>2</v>
      </c>
      <c r="AD866" s="329" t="s">
        <v>11587</v>
      </c>
      <c r="AG866" s="330">
        <v>8.3333333333333329E-2</v>
      </c>
      <c r="AH866" t="s">
        <v>1419</v>
      </c>
    </row>
    <row r="867" spans="1:34" x14ac:dyDescent="0.25">
      <c r="A867" s="321" t="s">
        <v>11582</v>
      </c>
      <c r="B867" s="322" t="s">
        <v>15141</v>
      </c>
      <c r="C867" s="323" t="str">
        <f t="shared" si="42"/>
        <v>READINGS_TT1_M2013-5_2013-8</v>
      </c>
      <c r="E867" s="324" t="str">
        <f t="shared" si="44"/>
        <v>TT1_Data.zip</v>
      </c>
      <c r="F867" s="324" t="s">
        <v>15126</v>
      </c>
      <c r="G867" s="325">
        <v>41399</v>
      </c>
      <c r="H867" s="326">
        <f t="shared" si="43"/>
        <v>41399</v>
      </c>
      <c r="I867" s="327">
        <v>41501</v>
      </c>
      <c r="J867" s="321" t="s">
        <v>11788</v>
      </c>
      <c r="K867" s="328" t="s">
        <v>8639</v>
      </c>
      <c r="L867" s="321" t="s">
        <v>11787</v>
      </c>
      <c r="M867" s="321"/>
      <c r="N867" s="325">
        <v>41442</v>
      </c>
      <c r="O867" s="325">
        <v>41442</v>
      </c>
      <c r="P867" s="328"/>
      <c r="Q867" s="328"/>
      <c r="R867" s="329" t="s">
        <v>10007</v>
      </c>
      <c r="S867" s="328"/>
      <c r="T867" s="328"/>
      <c r="U867" s="328"/>
      <c r="V867" s="329">
        <v>5.4</v>
      </c>
      <c r="W867" s="329" t="s">
        <v>11587</v>
      </c>
      <c r="X867" s="328"/>
      <c r="Y867" s="329" t="s">
        <v>11237</v>
      </c>
      <c r="Z867" s="329" t="s">
        <v>11283</v>
      </c>
      <c r="AA867" s="322" t="s">
        <v>15145</v>
      </c>
      <c r="AB867" s="329" t="s">
        <v>11272</v>
      </c>
      <c r="AC867" s="329">
        <v>2</v>
      </c>
      <c r="AD867" s="329" t="s">
        <v>11587</v>
      </c>
      <c r="AG867" s="330">
        <v>0.25</v>
      </c>
      <c r="AH867" t="s">
        <v>1419</v>
      </c>
    </row>
    <row r="868" spans="1:34" x14ac:dyDescent="0.25">
      <c r="A868" s="321" t="s">
        <v>11582</v>
      </c>
      <c r="B868" s="322" t="s">
        <v>15141</v>
      </c>
      <c r="C868" s="323" t="str">
        <f t="shared" si="42"/>
        <v>READINGS_TT1_M2013-5_2013-8</v>
      </c>
      <c r="E868" s="324" t="str">
        <f t="shared" si="44"/>
        <v>TT1_Data.zip</v>
      </c>
      <c r="F868" s="324" t="s">
        <v>15126</v>
      </c>
      <c r="G868" s="325">
        <v>41399</v>
      </c>
      <c r="H868" s="326">
        <f t="shared" si="43"/>
        <v>41399</v>
      </c>
      <c r="I868" s="327">
        <v>41501</v>
      </c>
      <c r="J868" s="321" t="s">
        <v>11788</v>
      </c>
      <c r="K868" s="328" t="s">
        <v>8639</v>
      </c>
      <c r="L868" s="321" t="s">
        <v>11787</v>
      </c>
      <c r="M868" s="321"/>
      <c r="N868" s="325">
        <v>41442</v>
      </c>
      <c r="O868" s="325">
        <v>41442</v>
      </c>
      <c r="P868" s="328"/>
      <c r="Q868" s="328"/>
      <c r="R868" s="329" t="s">
        <v>10007</v>
      </c>
      <c r="S868" s="328"/>
      <c r="T868" s="328"/>
      <c r="U868" s="328"/>
      <c r="V868" s="329">
        <v>5.4</v>
      </c>
      <c r="W868" s="329" t="s">
        <v>11587</v>
      </c>
      <c r="X868" s="328"/>
      <c r="Y868" s="329" t="s">
        <v>11237</v>
      </c>
      <c r="Z868" s="329" t="s">
        <v>11283</v>
      </c>
      <c r="AA868" s="322" t="s">
        <v>15145</v>
      </c>
      <c r="AB868" s="329" t="s">
        <v>11272</v>
      </c>
      <c r="AC868" s="329">
        <v>2</v>
      </c>
      <c r="AD868" s="329" t="s">
        <v>11587</v>
      </c>
      <c r="AG868" s="330">
        <v>0.41666666666666669</v>
      </c>
      <c r="AH868" t="s">
        <v>1419</v>
      </c>
    </row>
    <row r="869" spans="1:34" x14ac:dyDescent="0.25">
      <c r="A869" s="321" t="s">
        <v>11582</v>
      </c>
      <c r="B869" s="322" t="s">
        <v>15141</v>
      </c>
      <c r="C869" s="323" t="str">
        <f t="shared" si="42"/>
        <v>READINGS_TT1_M2013-5_2013-8</v>
      </c>
      <c r="E869" s="324" t="str">
        <f t="shared" si="44"/>
        <v>TT1_Data.zip</v>
      </c>
      <c r="F869" s="324" t="s">
        <v>15126</v>
      </c>
      <c r="G869" s="325">
        <v>41399</v>
      </c>
      <c r="H869" s="326">
        <f t="shared" si="43"/>
        <v>41399</v>
      </c>
      <c r="I869" s="327">
        <v>41501</v>
      </c>
      <c r="J869" s="321" t="s">
        <v>11788</v>
      </c>
      <c r="K869" s="328" t="s">
        <v>8639</v>
      </c>
      <c r="L869" s="321" t="s">
        <v>11787</v>
      </c>
      <c r="M869" s="321"/>
      <c r="N869" s="325">
        <v>41442</v>
      </c>
      <c r="O869" s="325">
        <v>41442</v>
      </c>
      <c r="P869" s="328"/>
      <c r="Q869" s="328"/>
      <c r="R869" s="329" t="s">
        <v>10007</v>
      </c>
      <c r="S869" s="328"/>
      <c r="T869" s="328"/>
      <c r="U869" s="328"/>
      <c r="V869" s="329">
        <v>5.3</v>
      </c>
      <c r="W869" s="329" t="s">
        <v>11587</v>
      </c>
      <c r="X869" s="328"/>
      <c r="Y869" s="329" t="s">
        <v>11237</v>
      </c>
      <c r="Z869" s="329" t="s">
        <v>11283</v>
      </c>
      <c r="AA869" s="322" t="s">
        <v>15145</v>
      </c>
      <c r="AB869" s="329" t="s">
        <v>11272</v>
      </c>
      <c r="AC869" s="329">
        <v>2</v>
      </c>
      <c r="AD869" s="329" t="s">
        <v>11587</v>
      </c>
      <c r="AG869" s="330">
        <v>0.58333333333333337</v>
      </c>
      <c r="AH869" t="s">
        <v>1419</v>
      </c>
    </row>
    <row r="870" spans="1:34" x14ac:dyDescent="0.25">
      <c r="A870" s="321" t="s">
        <v>11582</v>
      </c>
      <c r="B870" s="322" t="s">
        <v>15141</v>
      </c>
      <c r="C870" s="323" t="str">
        <f t="shared" si="42"/>
        <v>READINGS_TT1_M2013-5_2013-8</v>
      </c>
      <c r="E870" s="324" t="str">
        <f t="shared" si="44"/>
        <v>TT1_Data.zip</v>
      </c>
      <c r="F870" s="324" t="s">
        <v>15126</v>
      </c>
      <c r="G870" s="325">
        <v>41399</v>
      </c>
      <c r="H870" s="326">
        <f t="shared" si="43"/>
        <v>41399</v>
      </c>
      <c r="I870" s="327">
        <v>41501</v>
      </c>
      <c r="J870" s="321" t="s">
        <v>11788</v>
      </c>
      <c r="K870" s="328" t="s">
        <v>8639</v>
      </c>
      <c r="L870" s="321" t="s">
        <v>11787</v>
      </c>
      <c r="M870" s="321"/>
      <c r="N870" s="325">
        <v>41442</v>
      </c>
      <c r="O870" s="325">
        <v>41442</v>
      </c>
      <c r="P870" s="328"/>
      <c r="Q870" s="328"/>
      <c r="R870" s="329" t="s">
        <v>10007</v>
      </c>
      <c r="S870" s="328"/>
      <c r="T870" s="328"/>
      <c r="U870" s="328"/>
      <c r="V870" s="329">
        <v>5</v>
      </c>
      <c r="W870" s="329" t="s">
        <v>11587</v>
      </c>
      <c r="X870" s="328"/>
      <c r="Y870" s="329" t="s">
        <v>11237</v>
      </c>
      <c r="Z870" s="329" t="s">
        <v>11283</v>
      </c>
      <c r="AA870" s="322" t="s">
        <v>15145</v>
      </c>
      <c r="AB870" s="329" t="s">
        <v>11272</v>
      </c>
      <c r="AC870" s="329">
        <v>2</v>
      </c>
      <c r="AD870" s="329" t="s">
        <v>11587</v>
      </c>
      <c r="AG870" s="330">
        <v>0.75</v>
      </c>
      <c r="AH870" t="s">
        <v>1419</v>
      </c>
    </row>
    <row r="871" spans="1:34" x14ac:dyDescent="0.25">
      <c r="A871" s="321" t="s">
        <v>11582</v>
      </c>
      <c r="B871" s="322" t="s">
        <v>15141</v>
      </c>
      <c r="C871" s="323" t="str">
        <f t="shared" si="42"/>
        <v>READINGS_TT1_M2013-5_2013-8</v>
      </c>
      <c r="E871" s="324" t="str">
        <f t="shared" si="44"/>
        <v>TT1_Data.zip</v>
      </c>
      <c r="F871" s="324" t="s">
        <v>15126</v>
      </c>
      <c r="G871" s="325">
        <v>41399</v>
      </c>
      <c r="H871" s="326">
        <f t="shared" si="43"/>
        <v>41399</v>
      </c>
      <c r="I871" s="327">
        <v>41501</v>
      </c>
      <c r="J871" s="321" t="s">
        <v>11788</v>
      </c>
      <c r="K871" s="328" t="s">
        <v>8639</v>
      </c>
      <c r="L871" s="321" t="s">
        <v>11787</v>
      </c>
      <c r="M871" s="321"/>
      <c r="N871" s="325">
        <v>41442</v>
      </c>
      <c r="O871" s="325">
        <v>41442</v>
      </c>
      <c r="P871" s="328"/>
      <c r="Q871" s="328"/>
      <c r="R871" s="329" t="s">
        <v>10007</v>
      </c>
      <c r="S871" s="328"/>
      <c r="T871" s="328"/>
      <c r="U871" s="328"/>
      <c r="V871" s="329">
        <v>32</v>
      </c>
      <c r="W871" s="329" t="s">
        <v>11587</v>
      </c>
      <c r="X871" s="328"/>
      <c r="Y871" s="329" t="s">
        <v>11237</v>
      </c>
      <c r="Z871" s="329" t="s">
        <v>11283</v>
      </c>
      <c r="AA871" s="322" t="s">
        <v>15145</v>
      </c>
      <c r="AB871" s="329" t="s">
        <v>11272</v>
      </c>
      <c r="AC871" s="329">
        <v>2</v>
      </c>
      <c r="AD871" s="329" t="s">
        <v>11587</v>
      </c>
      <c r="AG871" s="330">
        <v>0.91666666666666663</v>
      </c>
      <c r="AH871" t="s">
        <v>1419</v>
      </c>
    </row>
    <row r="872" spans="1:34" x14ac:dyDescent="0.25">
      <c r="A872" s="321" t="s">
        <v>11582</v>
      </c>
      <c r="B872" s="322" t="s">
        <v>15141</v>
      </c>
      <c r="C872" s="323" t="str">
        <f t="shared" si="42"/>
        <v>READINGS_TT1_M2013-5_2013-8</v>
      </c>
      <c r="E872" s="324" t="str">
        <f t="shared" si="44"/>
        <v>TT1_Data.zip</v>
      </c>
      <c r="F872" s="324" t="s">
        <v>15126</v>
      </c>
      <c r="G872" s="325">
        <v>41399</v>
      </c>
      <c r="H872" s="326">
        <f t="shared" si="43"/>
        <v>41399</v>
      </c>
      <c r="I872" s="327">
        <v>41501</v>
      </c>
      <c r="J872" s="321" t="s">
        <v>11788</v>
      </c>
      <c r="K872" s="328" t="s">
        <v>8639</v>
      </c>
      <c r="L872" s="321" t="s">
        <v>11787</v>
      </c>
      <c r="M872" s="321"/>
      <c r="N872" s="325">
        <v>41443</v>
      </c>
      <c r="O872" s="325">
        <v>41443</v>
      </c>
      <c r="P872" s="328"/>
      <c r="Q872" s="328"/>
      <c r="R872" s="329" t="s">
        <v>10007</v>
      </c>
      <c r="S872" s="328"/>
      <c r="T872" s="328"/>
      <c r="U872" s="328"/>
      <c r="V872" s="329">
        <v>19</v>
      </c>
      <c r="W872" s="329" t="s">
        <v>11587</v>
      </c>
      <c r="X872" s="328"/>
      <c r="Y872" s="329" t="s">
        <v>11237</v>
      </c>
      <c r="Z872" s="329" t="s">
        <v>11283</v>
      </c>
      <c r="AA872" s="322" t="s">
        <v>15145</v>
      </c>
      <c r="AB872" s="329" t="s">
        <v>11272</v>
      </c>
      <c r="AC872" s="329">
        <v>2</v>
      </c>
      <c r="AD872" s="329" t="s">
        <v>11587</v>
      </c>
      <c r="AG872" s="330">
        <v>8.3333333333333329E-2</v>
      </c>
      <c r="AH872" t="s">
        <v>1419</v>
      </c>
    </row>
    <row r="873" spans="1:34" x14ac:dyDescent="0.25">
      <c r="A873" s="321" t="s">
        <v>11582</v>
      </c>
      <c r="B873" s="322" t="s">
        <v>15141</v>
      </c>
      <c r="C873" s="323" t="str">
        <f t="shared" si="42"/>
        <v>READINGS_TT1_M2013-5_2013-8</v>
      </c>
      <c r="E873" s="324" t="str">
        <f t="shared" si="44"/>
        <v>TT1_Data.zip</v>
      </c>
      <c r="F873" s="324" t="s">
        <v>15126</v>
      </c>
      <c r="G873" s="325">
        <v>41399</v>
      </c>
      <c r="H873" s="326">
        <f t="shared" si="43"/>
        <v>41399</v>
      </c>
      <c r="I873" s="327">
        <v>41501</v>
      </c>
      <c r="J873" s="321" t="s">
        <v>11788</v>
      </c>
      <c r="K873" s="328" t="s">
        <v>8639</v>
      </c>
      <c r="L873" s="321" t="s">
        <v>11787</v>
      </c>
      <c r="M873" s="321"/>
      <c r="N873" s="325">
        <v>41443</v>
      </c>
      <c r="O873" s="325">
        <v>41443</v>
      </c>
      <c r="P873" s="328"/>
      <c r="Q873" s="328"/>
      <c r="R873" s="329" t="s">
        <v>10007</v>
      </c>
      <c r="S873" s="328"/>
      <c r="T873" s="328"/>
      <c r="U873" s="328"/>
      <c r="V873" s="329">
        <v>11</v>
      </c>
      <c r="W873" s="329" t="s">
        <v>11587</v>
      </c>
      <c r="X873" s="328"/>
      <c r="Y873" s="329" t="s">
        <v>11237</v>
      </c>
      <c r="Z873" s="329" t="s">
        <v>11283</v>
      </c>
      <c r="AA873" s="322" t="s">
        <v>15145</v>
      </c>
      <c r="AB873" s="329" t="s">
        <v>11272</v>
      </c>
      <c r="AC873" s="329">
        <v>2</v>
      </c>
      <c r="AD873" s="329" t="s">
        <v>11587</v>
      </c>
      <c r="AG873" s="330">
        <v>0.25</v>
      </c>
      <c r="AH873" t="s">
        <v>1419</v>
      </c>
    </row>
    <row r="874" spans="1:34" x14ac:dyDescent="0.25">
      <c r="A874" s="321" t="s">
        <v>11582</v>
      </c>
      <c r="B874" s="322" t="s">
        <v>15141</v>
      </c>
      <c r="C874" s="323" t="str">
        <f t="shared" si="42"/>
        <v>READINGS_TT1_M2013-5_2013-8</v>
      </c>
      <c r="E874" s="324" t="str">
        <f t="shared" si="44"/>
        <v>TT1_Data.zip</v>
      </c>
      <c r="F874" s="324" t="s">
        <v>15126</v>
      </c>
      <c r="G874" s="325">
        <v>41399</v>
      </c>
      <c r="H874" s="326">
        <f t="shared" si="43"/>
        <v>41399</v>
      </c>
      <c r="I874" s="327">
        <v>41501</v>
      </c>
      <c r="J874" s="321" t="s">
        <v>11788</v>
      </c>
      <c r="K874" s="328" t="s">
        <v>8639</v>
      </c>
      <c r="L874" s="321" t="s">
        <v>11787</v>
      </c>
      <c r="M874" s="321"/>
      <c r="N874" s="325">
        <v>41443</v>
      </c>
      <c r="O874" s="325">
        <v>41443</v>
      </c>
      <c r="P874" s="328"/>
      <c r="Q874" s="328"/>
      <c r="R874" s="329" t="s">
        <v>10007</v>
      </c>
      <c r="S874" s="328"/>
      <c r="T874" s="328"/>
      <c r="U874" s="328"/>
      <c r="V874" s="329">
        <v>8.5</v>
      </c>
      <c r="W874" s="329" t="s">
        <v>11587</v>
      </c>
      <c r="X874" s="328"/>
      <c r="Y874" s="329" t="s">
        <v>11237</v>
      </c>
      <c r="Z874" s="329" t="s">
        <v>11283</v>
      </c>
      <c r="AA874" s="322" t="s">
        <v>15145</v>
      </c>
      <c r="AB874" s="329" t="s">
        <v>11272</v>
      </c>
      <c r="AC874" s="329">
        <v>2</v>
      </c>
      <c r="AD874" s="329" t="s">
        <v>11587</v>
      </c>
      <c r="AG874" s="330">
        <v>0.41666666666666669</v>
      </c>
      <c r="AH874" t="s">
        <v>1419</v>
      </c>
    </row>
    <row r="875" spans="1:34" x14ac:dyDescent="0.25">
      <c r="A875" s="321" t="s">
        <v>11582</v>
      </c>
      <c r="B875" s="322" t="s">
        <v>15141</v>
      </c>
      <c r="C875" s="323" t="str">
        <f t="shared" si="42"/>
        <v>READINGS_TT1_M2013-5_2013-8</v>
      </c>
      <c r="E875" s="324" t="str">
        <f t="shared" si="44"/>
        <v>TT1_Data.zip</v>
      </c>
      <c r="F875" s="324" t="s">
        <v>15126</v>
      </c>
      <c r="G875" s="325">
        <v>41399</v>
      </c>
      <c r="H875" s="326">
        <f t="shared" si="43"/>
        <v>41399</v>
      </c>
      <c r="I875" s="327">
        <v>41501</v>
      </c>
      <c r="J875" s="321" t="s">
        <v>11788</v>
      </c>
      <c r="K875" s="328" t="s">
        <v>8639</v>
      </c>
      <c r="L875" s="321" t="s">
        <v>11787</v>
      </c>
      <c r="M875" s="321"/>
      <c r="N875" s="325">
        <v>41443</v>
      </c>
      <c r="O875" s="325">
        <v>41443</v>
      </c>
      <c r="P875" s="328"/>
      <c r="Q875" s="328"/>
      <c r="R875" s="329" t="s">
        <v>10007</v>
      </c>
      <c r="S875" s="328"/>
      <c r="T875" s="328"/>
      <c r="U875" s="328"/>
      <c r="V875" s="329">
        <v>41</v>
      </c>
      <c r="W875" s="329" t="s">
        <v>11587</v>
      </c>
      <c r="X875" s="328"/>
      <c r="Y875" s="329" t="s">
        <v>11237</v>
      </c>
      <c r="Z875" s="329" t="s">
        <v>11283</v>
      </c>
      <c r="AA875" s="322" t="s">
        <v>15145</v>
      </c>
      <c r="AB875" s="329" t="s">
        <v>11272</v>
      </c>
      <c r="AC875" s="329">
        <v>2</v>
      </c>
      <c r="AD875" s="329" t="s">
        <v>11587</v>
      </c>
      <c r="AG875" s="330">
        <v>0.58333333333333337</v>
      </c>
      <c r="AH875" t="s">
        <v>1419</v>
      </c>
    </row>
    <row r="876" spans="1:34" x14ac:dyDescent="0.25">
      <c r="A876" s="321" t="s">
        <v>11582</v>
      </c>
      <c r="B876" s="322" t="s">
        <v>15141</v>
      </c>
      <c r="C876" s="323" t="str">
        <f t="shared" si="42"/>
        <v>READINGS_TT1_M2013-5_2013-8</v>
      </c>
      <c r="E876" s="324" t="str">
        <f t="shared" si="44"/>
        <v>TT1_Data.zip</v>
      </c>
      <c r="F876" s="324" t="s">
        <v>15126</v>
      </c>
      <c r="G876" s="325">
        <v>41399</v>
      </c>
      <c r="H876" s="326">
        <f t="shared" si="43"/>
        <v>41399</v>
      </c>
      <c r="I876" s="327">
        <v>41501</v>
      </c>
      <c r="J876" s="321" t="s">
        <v>11788</v>
      </c>
      <c r="K876" s="328" t="s">
        <v>8639</v>
      </c>
      <c r="L876" s="321" t="s">
        <v>11787</v>
      </c>
      <c r="M876" s="321"/>
      <c r="N876" s="325">
        <v>41443</v>
      </c>
      <c r="O876" s="325">
        <v>41443</v>
      </c>
      <c r="P876" s="328"/>
      <c r="Q876" s="328"/>
      <c r="R876" s="329" t="s">
        <v>10007</v>
      </c>
      <c r="S876" s="328"/>
      <c r="T876" s="328"/>
      <c r="U876" s="328"/>
      <c r="V876" s="329">
        <v>267</v>
      </c>
      <c r="W876" s="329" t="s">
        <v>11587</v>
      </c>
      <c r="X876" s="328"/>
      <c r="Y876" s="329" t="s">
        <v>11237</v>
      </c>
      <c r="Z876" s="329" t="s">
        <v>11283</v>
      </c>
      <c r="AA876" s="322" t="s">
        <v>15145</v>
      </c>
      <c r="AB876" s="329" t="s">
        <v>11272</v>
      </c>
      <c r="AC876" s="329">
        <v>2</v>
      </c>
      <c r="AD876" s="329" t="s">
        <v>11587</v>
      </c>
      <c r="AG876" s="330">
        <v>0.75</v>
      </c>
      <c r="AH876" t="s">
        <v>1419</v>
      </c>
    </row>
    <row r="877" spans="1:34" x14ac:dyDescent="0.25">
      <c r="A877" s="321" t="s">
        <v>11582</v>
      </c>
      <c r="B877" s="322" t="s">
        <v>15141</v>
      </c>
      <c r="C877" s="323" t="str">
        <f t="shared" si="42"/>
        <v>READINGS_TT1_M2013-5_2013-8</v>
      </c>
      <c r="E877" s="324" t="str">
        <f t="shared" si="44"/>
        <v>TT1_Data.zip</v>
      </c>
      <c r="F877" s="324" t="s">
        <v>15126</v>
      </c>
      <c r="G877" s="325">
        <v>41399</v>
      </c>
      <c r="H877" s="326">
        <f t="shared" si="43"/>
        <v>41399</v>
      </c>
      <c r="I877" s="327">
        <v>41501</v>
      </c>
      <c r="J877" s="321" t="s">
        <v>11788</v>
      </c>
      <c r="K877" s="328" t="s">
        <v>8639</v>
      </c>
      <c r="L877" s="321" t="s">
        <v>11787</v>
      </c>
      <c r="M877" s="321"/>
      <c r="N877" s="325">
        <v>41443</v>
      </c>
      <c r="O877" s="325">
        <v>41443</v>
      </c>
      <c r="P877" s="328"/>
      <c r="Q877" s="328"/>
      <c r="R877" s="329" t="s">
        <v>10007</v>
      </c>
      <c r="S877" s="328"/>
      <c r="T877" s="328"/>
      <c r="U877" s="328"/>
      <c r="V877" s="329">
        <v>546</v>
      </c>
      <c r="W877" s="329" t="s">
        <v>11587</v>
      </c>
      <c r="X877" s="328"/>
      <c r="Y877" s="329" t="s">
        <v>11237</v>
      </c>
      <c r="Z877" s="329" t="s">
        <v>11283</v>
      </c>
      <c r="AA877" s="322" t="s">
        <v>15145</v>
      </c>
      <c r="AB877" s="329" t="s">
        <v>11272</v>
      </c>
      <c r="AC877" s="329">
        <v>2</v>
      </c>
      <c r="AD877" s="329" t="s">
        <v>11587</v>
      </c>
      <c r="AG877" s="330">
        <v>0.91666666666666663</v>
      </c>
      <c r="AH877" t="s">
        <v>1419</v>
      </c>
    </row>
    <row r="878" spans="1:34" x14ac:dyDescent="0.25">
      <c r="A878" s="321" t="s">
        <v>11582</v>
      </c>
      <c r="B878" s="322" t="s">
        <v>15141</v>
      </c>
      <c r="C878" s="323" t="str">
        <f t="shared" si="42"/>
        <v>READINGS_TT1_M2013-5_2013-8</v>
      </c>
      <c r="E878" s="324" t="str">
        <f t="shared" si="44"/>
        <v>TT1_Data.zip</v>
      </c>
      <c r="F878" s="324" t="s">
        <v>15126</v>
      </c>
      <c r="G878" s="325">
        <v>41399</v>
      </c>
      <c r="H878" s="326">
        <f t="shared" si="43"/>
        <v>41399</v>
      </c>
      <c r="I878" s="327">
        <v>41501</v>
      </c>
      <c r="J878" s="321" t="s">
        <v>11788</v>
      </c>
      <c r="K878" s="328" t="s">
        <v>8639</v>
      </c>
      <c r="L878" s="321" t="s">
        <v>11787</v>
      </c>
      <c r="M878" s="321"/>
      <c r="N878" s="325">
        <v>41444</v>
      </c>
      <c r="O878" s="325">
        <v>41444</v>
      </c>
      <c r="P878" s="328"/>
      <c r="Q878" s="328"/>
      <c r="R878" s="329" t="s">
        <v>10007</v>
      </c>
      <c r="S878" s="328"/>
      <c r="T878" s="328"/>
      <c r="U878" s="328"/>
      <c r="V878" s="329">
        <v>292</v>
      </c>
      <c r="W878" s="329" t="s">
        <v>11587</v>
      </c>
      <c r="X878" s="328"/>
      <c r="Y878" s="329" t="s">
        <v>11237</v>
      </c>
      <c r="Z878" s="329" t="s">
        <v>11283</v>
      </c>
      <c r="AA878" s="322" t="s">
        <v>15145</v>
      </c>
      <c r="AB878" s="329" t="s">
        <v>11272</v>
      </c>
      <c r="AC878" s="329">
        <v>2</v>
      </c>
      <c r="AD878" s="329" t="s">
        <v>11587</v>
      </c>
      <c r="AG878" s="330">
        <v>8.3333333333333329E-2</v>
      </c>
      <c r="AH878" t="s">
        <v>1419</v>
      </c>
    </row>
    <row r="879" spans="1:34" x14ac:dyDescent="0.25">
      <c r="A879" s="321" t="s">
        <v>11582</v>
      </c>
      <c r="B879" s="322" t="s">
        <v>15141</v>
      </c>
      <c r="C879" s="323" t="str">
        <f t="shared" si="42"/>
        <v>READINGS_TT1_M2013-5_2013-8</v>
      </c>
      <c r="E879" s="324" t="str">
        <f t="shared" si="44"/>
        <v>TT1_Data.zip</v>
      </c>
      <c r="F879" s="324" t="s">
        <v>15126</v>
      </c>
      <c r="G879" s="325">
        <v>41399</v>
      </c>
      <c r="H879" s="326">
        <f t="shared" si="43"/>
        <v>41399</v>
      </c>
      <c r="I879" s="327">
        <v>41501</v>
      </c>
      <c r="J879" s="321" t="s">
        <v>11788</v>
      </c>
      <c r="K879" s="328" t="s">
        <v>8639</v>
      </c>
      <c r="L879" s="321" t="s">
        <v>11787</v>
      </c>
      <c r="M879" s="321"/>
      <c r="N879" s="325">
        <v>41444</v>
      </c>
      <c r="O879" s="325">
        <v>41444</v>
      </c>
      <c r="P879" s="328"/>
      <c r="Q879" s="328"/>
      <c r="R879" s="329" t="s">
        <v>10007</v>
      </c>
      <c r="S879" s="328"/>
      <c r="T879" s="328"/>
      <c r="U879" s="328"/>
      <c r="V879" s="329">
        <v>103</v>
      </c>
      <c r="W879" s="329" t="s">
        <v>11587</v>
      </c>
      <c r="X879" s="328"/>
      <c r="Y879" s="329" t="s">
        <v>11237</v>
      </c>
      <c r="Z879" s="329" t="s">
        <v>11283</v>
      </c>
      <c r="AA879" s="322" t="s">
        <v>15145</v>
      </c>
      <c r="AB879" s="329" t="s">
        <v>11272</v>
      </c>
      <c r="AC879" s="329">
        <v>2</v>
      </c>
      <c r="AD879" s="329" t="s">
        <v>11587</v>
      </c>
      <c r="AG879" s="330">
        <v>0.25</v>
      </c>
      <c r="AH879" t="s">
        <v>1419</v>
      </c>
    </row>
    <row r="880" spans="1:34" x14ac:dyDescent="0.25">
      <c r="A880" s="321" t="s">
        <v>11582</v>
      </c>
      <c r="B880" s="322" t="s">
        <v>15141</v>
      </c>
      <c r="C880" s="323" t="str">
        <f t="shared" si="42"/>
        <v>READINGS_TT1_M2013-5_2013-8</v>
      </c>
      <c r="E880" s="324" t="str">
        <f t="shared" si="44"/>
        <v>TT1_Data.zip</v>
      </c>
      <c r="F880" s="324" t="s">
        <v>15126</v>
      </c>
      <c r="G880" s="325">
        <v>41399</v>
      </c>
      <c r="H880" s="326">
        <f t="shared" si="43"/>
        <v>41399</v>
      </c>
      <c r="I880" s="327">
        <v>41501</v>
      </c>
      <c r="J880" s="321" t="s">
        <v>11788</v>
      </c>
      <c r="K880" s="328" t="s">
        <v>8639</v>
      </c>
      <c r="L880" s="321" t="s">
        <v>11787</v>
      </c>
      <c r="M880" s="321"/>
      <c r="N880" s="325">
        <v>41444</v>
      </c>
      <c r="O880" s="325">
        <v>41444</v>
      </c>
      <c r="P880" s="328"/>
      <c r="Q880" s="328"/>
      <c r="R880" s="329" t="s">
        <v>10007</v>
      </c>
      <c r="S880" s="328"/>
      <c r="T880" s="328"/>
      <c r="U880" s="328"/>
      <c r="V880" s="329">
        <v>36</v>
      </c>
      <c r="W880" s="329" t="s">
        <v>11587</v>
      </c>
      <c r="X880" s="328"/>
      <c r="Y880" s="329" t="s">
        <v>11237</v>
      </c>
      <c r="Z880" s="329" t="s">
        <v>11283</v>
      </c>
      <c r="AA880" s="322" t="s">
        <v>15145</v>
      </c>
      <c r="AB880" s="329" t="s">
        <v>11272</v>
      </c>
      <c r="AC880" s="329">
        <v>2</v>
      </c>
      <c r="AD880" s="329" t="s">
        <v>11587</v>
      </c>
      <c r="AG880" s="330">
        <v>0.41666666666666669</v>
      </c>
      <c r="AH880" t="s">
        <v>1419</v>
      </c>
    </row>
    <row r="881" spans="1:34" x14ac:dyDescent="0.25">
      <c r="A881" s="321" t="s">
        <v>11582</v>
      </c>
      <c r="B881" s="322" t="s">
        <v>15141</v>
      </c>
      <c r="C881" s="323" t="str">
        <f t="shared" si="42"/>
        <v>READINGS_TT1_M2013-5_2013-8</v>
      </c>
      <c r="E881" s="324" t="str">
        <f t="shared" si="44"/>
        <v>TT1_Data.zip</v>
      </c>
      <c r="F881" s="324" t="s">
        <v>15126</v>
      </c>
      <c r="G881" s="325">
        <v>41399</v>
      </c>
      <c r="H881" s="326">
        <f t="shared" si="43"/>
        <v>41399</v>
      </c>
      <c r="I881" s="327">
        <v>41501</v>
      </c>
      <c r="J881" s="321" t="s">
        <v>11788</v>
      </c>
      <c r="K881" s="328" t="s">
        <v>8639</v>
      </c>
      <c r="L881" s="321" t="s">
        <v>11787</v>
      </c>
      <c r="M881" s="321"/>
      <c r="N881" s="325">
        <v>41444</v>
      </c>
      <c r="O881" s="325">
        <v>41444</v>
      </c>
      <c r="P881" s="328"/>
      <c r="Q881" s="328"/>
      <c r="R881" s="329" t="s">
        <v>10007</v>
      </c>
      <c r="S881" s="328"/>
      <c r="T881" s="328"/>
      <c r="U881" s="328"/>
      <c r="V881" s="329">
        <v>26</v>
      </c>
      <c r="W881" s="329" t="s">
        <v>11587</v>
      </c>
      <c r="X881" s="328"/>
      <c r="Y881" s="329" t="s">
        <v>11237</v>
      </c>
      <c r="Z881" s="329" t="s">
        <v>11283</v>
      </c>
      <c r="AA881" s="322" t="s">
        <v>15145</v>
      </c>
      <c r="AB881" s="329" t="s">
        <v>11272</v>
      </c>
      <c r="AC881" s="329">
        <v>2</v>
      </c>
      <c r="AD881" s="329" t="s">
        <v>11587</v>
      </c>
      <c r="AG881" s="330">
        <v>0.58333333333333337</v>
      </c>
      <c r="AH881" t="s">
        <v>1419</v>
      </c>
    </row>
    <row r="882" spans="1:34" x14ac:dyDescent="0.25">
      <c r="A882" s="321" t="s">
        <v>11582</v>
      </c>
      <c r="B882" s="322" t="s">
        <v>15141</v>
      </c>
      <c r="C882" s="323" t="str">
        <f t="shared" si="42"/>
        <v>READINGS_TT1_M2013-5_2013-8</v>
      </c>
      <c r="E882" s="324" t="str">
        <f t="shared" si="44"/>
        <v>TT1_Data.zip</v>
      </c>
      <c r="F882" s="324" t="s">
        <v>15126</v>
      </c>
      <c r="G882" s="325">
        <v>41399</v>
      </c>
      <c r="H882" s="326">
        <f t="shared" si="43"/>
        <v>41399</v>
      </c>
      <c r="I882" s="327">
        <v>41501</v>
      </c>
      <c r="J882" s="321" t="s">
        <v>11788</v>
      </c>
      <c r="K882" s="328" t="s">
        <v>8639</v>
      </c>
      <c r="L882" s="321" t="s">
        <v>11787</v>
      </c>
      <c r="M882" s="321"/>
      <c r="N882" s="325">
        <v>41444</v>
      </c>
      <c r="O882" s="325">
        <v>41444</v>
      </c>
      <c r="P882" s="328"/>
      <c r="Q882" s="328"/>
      <c r="R882" s="329" t="s">
        <v>10007</v>
      </c>
      <c r="S882" s="328"/>
      <c r="T882" s="328"/>
      <c r="U882" s="328"/>
      <c r="V882" s="329">
        <v>20</v>
      </c>
      <c r="W882" s="329" t="s">
        <v>11587</v>
      </c>
      <c r="X882" s="328"/>
      <c r="Y882" s="329" t="s">
        <v>11237</v>
      </c>
      <c r="Z882" s="329" t="s">
        <v>11283</v>
      </c>
      <c r="AA882" s="322" t="s">
        <v>15145</v>
      </c>
      <c r="AB882" s="329" t="s">
        <v>11272</v>
      </c>
      <c r="AC882" s="329">
        <v>2</v>
      </c>
      <c r="AD882" s="329" t="s">
        <v>11587</v>
      </c>
      <c r="AG882" s="330">
        <v>0.75</v>
      </c>
      <c r="AH882" t="s">
        <v>1419</v>
      </c>
    </row>
    <row r="883" spans="1:34" x14ac:dyDescent="0.25">
      <c r="A883" s="321" t="s">
        <v>11582</v>
      </c>
      <c r="B883" s="322" t="s">
        <v>15141</v>
      </c>
      <c r="C883" s="323" t="str">
        <f t="shared" si="42"/>
        <v>READINGS_TT1_M2013-5_2013-8</v>
      </c>
      <c r="E883" s="324" t="str">
        <f t="shared" si="44"/>
        <v>TT1_Data.zip</v>
      </c>
      <c r="F883" s="324" t="s">
        <v>15126</v>
      </c>
      <c r="G883" s="325">
        <v>41399</v>
      </c>
      <c r="H883" s="326">
        <f t="shared" si="43"/>
        <v>41399</v>
      </c>
      <c r="I883" s="327">
        <v>41501</v>
      </c>
      <c r="J883" s="321" t="s">
        <v>11788</v>
      </c>
      <c r="K883" s="328" t="s">
        <v>8639</v>
      </c>
      <c r="L883" s="321" t="s">
        <v>11787</v>
      </c>
      <c r="M883" s="321"/>
      <c r="N883" s="325">
        <v>41444</v>
      </c>
      <c r="O883" s="325">
        <v>41444</v>
      </c>
      <c r="P883" s="328"/>
      <c r="Q883" s="328"/>
      <c r="R883" s="329" t="s">
        <v>10007</v>
      </c>
      <c r="S883" s="328"/>
      <c r="T883" s="328"/>
      <c r="U883" s="328"/>
      <c r="V883" s="329">
        <v>17</v>
      </c>
      <c r="W883" s="329" t="s">
        <v>11587</v>
      </c>
      <c r="X883" s="328"/>
      <c r="Y883" s="329" t="s">
        <v>11237</v>
      </c>
      <c r="Z883" s="329" t="s">
        <v>11283</v>
      </c>
      <c r="AA883" s="322" t="s">
        <v>15145</v>
      </c>
      <c r="AB883" s="329" t="s">
        <v>11272</v>
      </c>
      <c r="AC883" s="329">
        <v>2</v>
      </c>
      <c r="AD883" s="329" t="s">
        <v>11587</v>
      </c>
      <c r="AG883" s="330">
        <v>0.91666666666666663</v>
      </c>
      <c r="AH883" t="s">
        <v>1419</v>
      </c>
    </row>
    <row r="884" spans="1:34" x14ac:dyDescent="0.25">
      <c r="A884" s="321" t="s">
        <v>11582</v>
      </c>
      <c r="B884" s="322" t="s">
        <v>15141</v>
      </c>
      <c r="C884" s="323" t="str">
        <f t="shared" si="42"/>
        <v>READINGS_TT1_M2013-5_2013-8</v>
      </c>
      <c r="E884" s="324" t="str">
        <f t="shared" si="44"/>
        <v>TT1_Data.zip</v>
      </c>
      <c r="F884" s="324" t="s">
        <v>15126</v>
      </c>
      <c r="G884" s="325">
        <v>41399</v>
      </c>
      <c r="H884" s="326">
        <f t="shared" si="43"/>
        <v>41399</v>
      </c>
      <c r="I884" s="327">
        <v>41501</v>
      </c>
      <c r="J884" s="321" t="s">
        <v>11788</v>
      </c>
      <c r="K884" s="328" t="s">
        <v>8639</v>
      </c>
      <c r="L884" s="321" t="s">
        <v>11787</v>
      </c>
      <c r="M884" s="321"/>
      <c r="N884" s="325">
        <v>41445</v>
      </c>
      <c r="O884" s="325">
        <v>41445</v>
      </c>
      <c r="P884" s="328"/>
      <c r="Q884" s="328"/>
      <c r="R884" s="329" t="s">
        <v>10007</v>
      </c>
      <c r="S884" s="328"/>
      <c r="T884" s="328"/>
      <c r="U884" s="328"/>
      <c r="V884" s="329">
        <v>16</v>
      </c>
      <c r="W884" s="329" t="s">
        <v>11587</v>
      </c>
      <c r="X884" s="328"/>
      <c r="Y884" s="329" t="s">
        <v>11237</v>
      </c>
      <c r="Z884" s="329" t="s">
        <v>11283</v>
      </c>
      <c r="AA884" s="322" t="s">
        <v>15145</v>
      </c>
      <c r="AB884" s="329" t="s">
        <v>11272</v>
      </c>
      <c r="AC884" s="329">
        <v>2</v>
      </c>
      <c r="AD884" s="329" t="s">
        <v>11587</v>
      </c>
      <c r="AG884" s="330">
        <v>8.3333333333333329E-2</v>
      </c>
      <c r="AH884" t="s">
        <v>1419</v>
      </c>
    </row>
    <row r="885" spans="1:34" x14ac:dyDescent="0.25">
      <c r="A885" s="321" t="s">
        <v>11582</v>
      </c>
      <c r="B885" s="322" t="s">
        <v>15141</v>
      </c>
      <c r="C885" s="323" t="str">
        <f t="shared" si="42"/>
        <v>READINGS_TT1_M2013-5_2013-8</v>
      </c>
      <c r="E885" s="324" t="str">
        <f t="shared" si="44"/>
        <v>TT1_Data.zip</v>
      </c>
      <c r="F885" s="324" t="s">
        <v>15126</v>
      </c>
      <c r="G885" s="325">
        <v>41399</v>
      </c>
      <c r="H885" s="326">
        <f t="shared" si="43"/>
        <v>41399</v>
      </c>
      <c r="I885" s="327">
        <v>41501</v>
      </c>
      <c r="J885" s="321" t="s">
        <v>11788</v>
      </c>
      <c r="K885" s="328" t="s">
        <v>8639</v>
      </c>
      <c r="L885" s="321" t="s">
        <v>11787</v>
      </c>
      <c r="M885" s="321"/>
      <c r="N885" s="325">
        <v>41445</v>
      </c>
      <c r="O885" s="325">
        <v>41445</v>
      </c>
      <c r="P885" s="328"/>
      <c r="Q885" s="328"/>
      <c r="R885" s="329" t="s">
        <v>10007</v>
      </c>
      <c r="S885" s="328"/>
      <c r="T885" s="328"/>
      <c r="U885" s="328"/>
      <c r="V885" s="329">
        <v>15</v>
      </c>
      <c r="W885" s="329" t="s">
        <v>11587</v>
      </c>
      <c r="X885" s="328"/>
      <c r="Y885" s="329" t="s">
        <v>11237</v>
      </c>
      <c r="Z885" s="329" t="s">
        <v>11283</v>
      </c>
      <c r="AA885" s="322" t="s">
        <v>15145</v>
      </c>
      <c r="AB885" s="329" t="s">
        <v>11272</v>
      </c>
      <c r="AC885" s="329">
        <v>2</v>
      </c>
      <c r="AD885" s="329" t="s">
        <v>11587</v>
      </c>
      <c r="AG885" s="330">
        <v>0.25</v>
      </c>
      <c r="AH885" t="s">
        <v>1419</v>
      </c>
    </row>
    <row r="886" spans="1:34" x14ac:dyDescent="0.25">
      <c r="A886" s="321" t="s">
        <v>11582</v>
      </c>
      <c r="B886" s="322" t="s">
        <v>15141</v>
      </c>
      <c r="C886" s="323" t="str">
        <f t="shared" si="42"/>
        <v>READINGS_TT1_M2013-5_2013-8</v>
      </c>
      <c r="E886" s="324" t="str">
        <f t="shared" si="44"/>
        <v>TT1_Data.zip</v>
      </c>
      <c r="F886" s="324" t="s">
        <v>15126</v>
      </c>
      <c r="G886" s="325">
        <v>41399</v>
      </c>
      <c r="H886" s="326">
        <f t="shared" si="43"/>
        <v>41399</v>
      </c>
      <c r="I886" s="327">
        <v>41501</v>
      </c>
      <c r="J886" s="321" t="s">
        <v>11788</v>
      </c>
      <c r="K886" s="328" t="s">
        <v>8639</v>
      </c>
      <c r="L886" s="321" t="s">
        <v>11787</v>
      </c>
      <c r="M886" s="321"/>
      <c r="N886" s="325">
        <v>41445</v>
      </c>
      <c r="O886" s="325">
        <v>41445</v>
      </c>
      <c r="P886" s="328"/>
      <c r="Q886" s="328"/>
      <c r="R886" s="329" t="s">
        <v>10007</v>
      </c>
      <c r="S886" s="328"/>
      <c r="T886" s="328"/>
      <c r="U886" s="328"/>
      <c r="V886" s="329">
        <v>14</v>
      </c>
      <c r="W886" s="329" t="s">
        <v>11587</v>
      </c>
      <c r="X886" s="328"/>
      <c r="Y886" s="329" t="s">
        <v>11237</v>
      </c>
      <c r="Z886" s="329" t="s">
        <v>11283</v>
      </c>
      <c r="AA886" s="322" t="s">
        <v>15145</v>
      </c>
      <c r="AB886" s="329" t="s">
        <v>11272</v>
      </c>
      <c r="AC886" s="329">
        <v>2</v>
      </c>
      <c r="AD886" s="329" t="s">
        <v>11587</v>
      </c>
      <c r="AG886" s="330">
        <v>0.41666666666666669</v>
      </c>
      <c r="AH886" t="s">
        <v>1419</v>
      </c>
    </row>
    <row r="887" spans="1:34" x14ac:dyDescent="0.25">
      <c r="A887" s="321" t="s">
        <v>11582</v>
      </c>
      <c r="B887" s="322" t="s">
        <v>15141</v>
      </c>
      <c r="C887" s="323" t="str">
        <f t="shared" si="42"/>
        <v>READINGS_TT1_M2013-5_2013-8</v>
      </c>
      <c r="E887" s="324" t="str">
        <f t="shared" si="44"/>
        <v>TT1_Data.zip</v>
      </c>
      <c r="F887" s="324" t="s">
        <v>15126</v>
      </c>
      <c r="G887" s="325">
        <v>41399</v>
      </c>
      <c r="H887" s="326">
        <f t="shared" si="43"/>
        <v>41399</v>
      </c>
      <c r="I887" s="327">
        <v>41501</v>
      </c>
      <c r="J887" s="321" t="s">
        <v>11788</v>
      </c>
      <c r="K887" s="328" t="s">
        <v>8639</v>
      </c>
      <c r="L887" s="321" t="s">
        <v>11787</v>
      </c>
      <c r="M887" s="321"/>
      <c r="N887" s="325">
        <v>41445</v>
      </c>
      <c r="O887" s="325">
        <v>41445</v>
      </c>
      <c r="P887" s="328"/>
      <c r="Q887" s="328"/>
      <c r="R887" s="329" t="s">
        <v>10007</v>
      </c>
      <c r="S887" s="328"/>
      <c r="T887" s="328"/>
      <c r="U887" s="328"/>
      <c r="V887" s="329">
        <v>13</v>
      </c>
      <c r="W887" s="329" t="s">
        <v>11587</v>
      </c>
      <c r="X887" s="328"/>
      <c r="Y887" s="329" t="s">
        <v>11237</v>
      </c>
      <c r="Z887" s="329" t="s">
        <v>11283</v>
      </c>
      <c r="AA887" s="322" t="s">
        <v>15145</v>
      </c>
      <c r="AB887" s="329" t="s">
        <v>11272</v>
      </c>
      <c r="AC887" s="329">
        <v>2</v>
      </c>
      <c r="AD887" s="329" t="s">
        <v>11587</v>
      </c>
      <c r="AG887" s="330">
        <v>0.58333333333333337</v>
      </c>
      <c r="AH887" t="s">
        <v>1419</v>
      </c>
    </row>
    <row r="888" spans="1:34" x14ac:dyDescent="0.25">
      <c r="A888" s="321" t="s">
        <v>11582</v>
      </c>
      <c r="B888" s="322" t="s">
        <v>15141</v>
      </c>
      <c r="C888" s="323" t="str">
        <f t="shared" si="42"/>
        <v>READINGS_TT1_M2013-5_2013-8</v>
      </c>
      <c r="E888" s="324" t="str">
        <f t="shared" si="44"/>
        <v>TT1_Data.zip</v>
      </c>
      <c r="F888" s="324" t="s">
        <v>15126</v>
      </c>
      <c r="G888" s="325">
        <v>41399</v>
      </c>
      <c r="H888" s="326">
        <f t="shared" si="43"/>
        <v>41399</v>
      </c>
      <c r="I888" s="327">
        <v>41501</v>
      </c>
      <c r="J888" s="321" t="s">
        <v>11788</v>
      </c>
      <c r="K888" s="328" t="s">
        <v>8639</v>
      </c>
      <c r="L888" s="321" t="s">
        <v>11787</v>
      </c>
      <c r="M888" s="321"/>
      <c r="N888" s="325">
        <v>41445</v>
      </c>
      <c r="O888" s="325">
        <v>41445</v>
      </c>
      <c r="P888" s="328"/>
      <c r="Q888" s="328"/>
      <c r="R888" s="329" t="s">
        <v>10007</v>
      </c>
      <c r="S888" s="328"/>
      <c r="T888" s="328"/>
      <c r="U888" s="328"/>
      <c r="V888" s="329">
        <v>12</v>
      </c>
      <c r="W888" s="329" t="s">
        <v>11587</v>
      </c>
      <c r="X888" s="328"/>
      <c r="Y888" s="329" t="s">
        <v>11237</v>
      </c>
      <c r="Z888" s="329" t="s">
        <v>11283</v>
      </c>
      <c r="AA888" s="322" t="s">
        <v>15145</v>
      </c>
      <c r="AB888" s="329" t="s">
        <v>11272</v>
      </c>
      <c r="AC888" s="329">
        <v>2</v>
      </c>
      <c r="AD888" s="329" t="s">
        <v>11587</v>
      </c>
      <c r="AG888" s="330">
        <v>0.75</v>
      </c>
      <c r="AH888" t="s">
        <v>1419</v>
      </c>
    </row>
    <row r="889" spans="1:34" x14ac:dyDescent="0.25">
      <c r="A889" s="321" t="s">
        <v>11582</v>
      </c>
      <c r="B889" s="322" t="s">
        <v>15141</v>
      </c>
      <c r="C889" s="323" t="str">
        <f t="shared" ref="C889:C952" si="45">"READINGS_"&amp;B889&amp;"_M"&amp;YEAR(H889)&amp;"-"&amp;MONTH(H889)&amp;"_"&amp;YEAR(I889)&amp;"-"&amp;MONTH(I889)</f>
        <v>READINGS_TT1_M2013-5_2013-8</v>
      </c>
      <c r="E889" s="324" t="str">
        <f t="shared" si="44"/>
        <v>TT1_Data.zip</v>
      </c>
      <c r="F889" s="324" t="s">
        <v>15126</v>
      </c>
      <c r="G889" s="325">
        <v>41399</v>
      </c>
      <c r="H889" s="326">
        <f t="shared" si="43"/>
        <v>41399</v>
      </c>
      <c r="I889" s="327">
        <v>41501</v>
      </c>
      <c r="J889" s="321" t="s">
        <v>11788</v>
      </c>
      <c r="K889" s="328" t="s">
        <v>8639</v>
      </c>
      <c r="L889" s="321" t="s">
        <v>11787</v>
      </c>
      <c r="M889" s="321"/>
      <c r="N889" s="325">
        <v>41445</v>
      </c>
      <c r="O889" s="325">
        <v>41445</v>
      </c>
      <c r="P889" s="328"/>
      <c r="Q889" s="328"/>
      <c r="R889" s="329" t="s">
        <v>10007</v>
      </c>
      <c r="S889" s="328"/>
      <c r="T889" s="328"/>
      <c r="U889" s="328"/>
      <c r="V889" s="329">
        <v>11</v>
      </c>
      <c r="W889" s="329" t="s">
        <v>11587</v>
      </c>
      <c r="X889" s="328"/>
      <c r="Y889" s="329" t="s">
        <v>11237</v>
      </c>
      <c r="Z889" s="329" t="s">
        <v>11283</v>
      </c>
      <c r="AA889" s="322" t="s">
        <v>15145</v>
      </c>
      <c r="AB889" s="329" t="s">
        <v>11272</v>
      </c>
      <c r="AC889" s="329">
        <v>2</v>
      </c>
      <c r="AD889" s="329" t="s">
        <v>11587</v>
      </c>
      <c r="AG889" s="330">
        <v>0.91666666666666663</v>
      </c>
      <c r="AH889" t="s">
        <v>1419</v>
      </c>
    </row>
    <row r="890" spans="1:34" x14ac:dyDescent="0.25">
      <c r="A890" s="321" t="s">
        <v>11582</v>
      </c>
      <c r="B890" s="322" t="s">
        <v>15141</v>
      </c>
      <c r="C890" s="323" t="str">
        <f t="shared" si="45"/>
        <v>READINGS_TT1_M2013-5_2013-8</v>
      </c>
      <c r="E890" s="324" t="str">
        <f t="shared" si="44"/>
        <v>TT1_Data.zip</v>
      </c>
      <c r="F890" s="324" t="s">
        <v>15126</v>
      </c>
      <c r="G890" s="325">
        <v>41399</v>
      </c>
      <c r="H890" s="326">
        <f t="shared" si="43"/>
        <v>41399</v>
      </c>
      <c r="I890" s="327">
        <v>41501</v>
      </c>
      <c r="J890" s="321" t="s">
        <v>11788</v>
      </c>
      <c r="K890" s="328" t="s">
        <v>8639</v>
      </c>
      <c r="L890" s="321" t="s">
        <v>11787</v>
      </c>
      <c r="M890" s="321"/>
      <c r="N890" s="325">
        <v>41446</v>
      </c>
      <c r="O890" s="325">
        <v>41446</v>
      </c>
      <c r="P890" s="328"/>
      <c r="Q890" s="328"/>
      <c r="R890" s="329" t="s">
        <v>10007</v>
      </c>
      <c r="S890" s="328"/>
      <c r="T890" s="328"/>
      <c r="U890" s="328"/>
      <c r="V890" s="329">
        <v>11</v>
      </c>
      <c r="W890" s="329" t="s">
        <v>11587</v>
      </c>
      <c r="X890" s="328"/>
      <c r="Y890" s="329" t="s">
        <v>11237</v>
      </c>
      <c r="Z890" s="329" t="s">
        <v>11283</v>
      </c>
      <c r="AA890" s="322" t="s">
        <v>15145</v>
      </c>
      <c r="AB890" s="329" t="s">
        <v>11272</v>
      </c>
      <c r="AC890" s="329">
        <v>2</v>
      </c>
      <c r="AD890" s="329" t="s">
        <v>11587</v>
      </c>
      <c r="AG890" s="330">
        <v>8.3333333333333329E-2</v>
      </c>
      <c r="AH890" t="s">
        <v>1419</v>
      </c>
    </row>
    <row r="891" spans="1:34" x14ac:dyDescent="0.25">
      <c r="A891" s="321" t="s">
        <v>11582</v>
      </c>
      <c r="B891" s="322" t="s">
        <v>15141</v>
      </c>
      <c r="C891" s="323" t="str">
        <f t="shared" si="45"/>
        <v>READINGS_TT1_M2013-5_2013-8</v>
      </c>
      <c r="E891" s="324" t="str">
        <f t="shared" si="44"/>
        <v>TT1_Data.zip</v>
      </c>
      <c r="F891" s="324" t="s">
        <v>15126</v>
      </c>
      <c r="G891" s="325">
        <v>41399</v>
      </c>
      <c r="H891" s="326">
        <f t="shared" si="43"/>
        <v>41399</v>
      </c>
      <c r="I891" s="327">
        <v>41501</v>
      </c>
      <c r="J891" s="321" t="s">
        <v>11788</v>
      </c>
      <c r="K891" s="328" t="s">
        <v>8639</v>
      </c>
      <c r="L891" s="321" t="s">
        <v>11787</v>
      </c>
      <c r="M891" s="321"/>
      <c r="N891" s="325">
        <v>41446</v>
      </c>
      <c r="O891" s="325">
        <v>41446</v>
      </c>
      <c r="P891" s="328"/>
      <c r="Q891" s="328"/>
      <c r="R891" s="329" t="s">
        <v>10007</v>
      </c>
      <c r="S891" s="328"/>
      <c r="T891" s="328"/>
      <c r="U891" s="328"/>
      <c r="V891" s="329">
        <v>10</v>
      </c>
      <c r="W891" s="329" t="s">
        <v>11587</v>
      </c>
      <c r="X891" s="328"/>
      <c r="Y891" s="329" t="s">
        <v>11237</v>
      </c>
      <c r="Z891" s="329" t="s">
        <v>11283</v>
      </c>
      <c r="AA891" s="322" t="s">
        <v>15145</v>
      </c>
      <c r="AB891" s="329" t="s">
        <v>11272</v>
      </c>
      <c r="AC891" s="329">
        <v>2</v>
      </c>
      <c r="AD891" s="329" t="s">
        <v>11587</v>
      </c>
      <c r="AG891" s="330">
        <v>0.25</v>
      </c>
      <c r="AH891" t="s">
        <v>1419</v>
      </c>
    </row>
    <row r="892" spans="1:34" x14ac:dyDescent="0.25">
      <c r="A892" s="321" t="s">
        <v>11582</v>
      </c>
      <c r="B892" s="322" t="s">
        <v>15141</v>
      </c>
      <c r="C892" s="323" t="str">
        <f t="shared" si="45"/>
        <v>READINGS_TT1_M2013-5_2013-8</v>
      </c>
      <c r="E892" s="324" t="str">
        <f t="shared" si="44"/>
        <v>TT1_Data.zip</v>
      </c>
      <c r="F892" s="324" t="s">
        <v>15126</v>
      </c>
      <c r="G892" s="325">
        <v>41399</v>
      </c>
      <c r="H892" s="326">
        <f t="shared" si="43"/>
        <v>41399</v>
      </c>
      <c r="I892" s="327">
        <v>41501</v>
      </c>
      <c r="J892" s="321" t="s">
        <v>11788</v>
      </c>
      <c r="K892" s="328" t="s">
        <v>8639</v>
      </c>
      <c r="L892" s="321" t="s">
        <v>11787</v>
      </c>
      <c r="M892" s="321"/>
      <c r="N892" s="325">
        <v>41446</v>
      </c>
      <c r="O892" s="325">
        <v>41446</v>
      </c>
      <c r="P892" s="328"/>
      <c r="Q892" s="328"/>
      <c r="R892" s="329" t="s">
        <v>10007</v>
      </c>
      <c r="S892" s="328"/>
      <c r="T892" s="328"/>
      <c r="U892" s="328"/>
      <c r="V892" s="329">
        <v>9.6999999999999993</v>
      </c>
      <c r="W892" s="329" t="s">
        <v>11587</v>
      </c>
      <c r="X892" s="328"/>
      <c r="Y892" s="329" t="s">
        <v>11237</v>
      </c>
      <c r="Z892" s="329" t="s">
        <v>11283</v>
      </c>
      <c r="AA892" s="322" t="s">
        <v>15145</v>
      </c>
      <c r="AB892" s="329" t="s">
        <v>11272</v>
      </c>
      <c r="AC892" s="329">
        <v>2</v>
      </c>
      <c r="AD892" s="329" t="s">
        <v>11587</v>
      </c>
      <c r="AG892" s="330">
        <v>0.41666666666666669</v>
      </c>
      <c r="AH892" t="s">
        <v>1419</v>
      </c>
    </row>
    <row r="893" spans="1:34" x14ac:dyDescent="0.25">
      <c r="A893" s="321" t="s">
        <v>11582</v>
      </c>
      <c r="B893" s="322" t="s">
        <v>15141</v>
      </c>
      <c r="C893" s="323" t="str">
        <f t="shared" si="45"/>
        <v>READINGS_TT1_M2013-5_2013-8</v>
      </c>
      <c r="E893" s="324" t="str">
        <f t="shared" si="44"/>
        <v>TT1_Data.zip</v>
      </c>
      <c r="F893" s="324" t="s">
        <v>15126</v>
      </c>
      <c r="G893" s="325">
        <v>41399</v>
      </c>
      <c r="H893" s="326">
        <f t="shared" si="43"/>
        <v>41399</v>
      </c>
      <c r="I893" s="327">
        <v>41501</v>
      </c>
      <c r="J893" s="321" t="s">
        <v>11788</v>
      </c>
      <c r="K893" s="328" t="s">
        <v>8639</v>
      </c>
      <c r="L893" s="321" t="s">
        <v>11787</v>
      </c>
      <c r="M893" s="321"/>
      <c r="N893" s="325">
        <v>41446</v>
      </c>
      <c r="O893" s="325">
        <v>41446</v>
      </c>
      <c r="P893" s="328"/>
      <c r="Q893" s="328"/>
      <c r="R893" s="329" t="s">
        <v>10007</v>
      </c>
      <c r="S893" s="328"/>
      <c r="T893" s="328"/>
      <c r="U893" s="328"/>
      <c r="V893" s="329">
        <v>9</v>
      </c>
      <c r="W893" s="329" t="s">
        <v>11587</v>
      </c>
      <c r="X893" s="328"/>
      <c r="Y893" s="329" t="s">
        <v>11237</v>
      </c>
      <c r="Z893" s="329" t="s">
        <v>11283</v>
      </c>
      <c r="AA893" s="322" t="s">
        <v>15145</v>
      </c>
      <c r="AB893" s="329" t="s">
        <v>11272</v>
      </c>
      <c r="AC893" s="329">
        <v>2</v>
      </c>
      <c r="AD893" s="329" t="s">
        <v>11587</v>
      </c>
      <c r="AG893" s="330">
        <v>0.58333333333333337</v>
      </c>
      <c r="AH893" t="s">
        <v>1419</v>
      </c>
    </row>
    <row r="894" spans="1:34" x14ac:dyDescent="0.25">
      <c r="A894" s="321" t="s">
        <v>11582</v>
      </c>
      <c r="B894" s="322" t="s">
        <v>15141</v>
      </c>
      <c r="C894" s="323" t="str">
        <f t="shared" si="45"/>
        <v>READINGS_TT1_M2013-5_2013-8</v>
      </c>
      <c r="E894" s="324" t="str">
        <f t="shared" si="44"/>
        <v>TT1_Data.zip</v>
      </c>
      <c r="F894" s="324" t="s">
        <v>15126</v>
      </c>
      <c r="G894" s="325">
        <v>41399</v>
      </c>
      <c r="H894" s="326">
        <f t="shared" si="43"/>
        <v>41399</v>
      </c>
      <c r="I894" s="327">
        <v>41501</v>
      </c>
      <c r="J894" s="321" t="s">
        <v>11788</v>
      </c>
      <c r="K894" s="328" t="s">
        <v>8639</v>
      </c>
      <c r="L894" s="321" t="s">
        <v>11787</v>
      </c>
      <c r="M894" s="321"/>
      <c r="N894" s="325">
        <v>41446</v>
      </c>
      <c r="O894" s="325">
        <v>41446</v>
      </c>
      <c r="P894" s="328"/>
      <c r="Q894" s="328"/>
      <c r="R894" s="329" t="s">
        <v>10007</v>
      </c>
      <c r="S894" s="328"/>
      <c r="T894" s="328"/>
      <c r="U894" s="328"/>
      <c r="V894" s="329">
        <v>8.6999999999999993</v>
      </c>
      <c r="W894" s="329" t="s">
        <v>11587</v>
      </c>
      <c r="X894" s="328"/>
      <c r="Y894" s="329" t="s">
        <v>11237</v>
      </c>
      <c r="Z894" s="329" t="s">
        <v>11283</v>
      </c>
      <c r="AA894" s="322" t="s">
        <v>15145</v>
      </c>
      <c r="AB894" s="329" t="s">
        <v>11272</v>
      </c>
      <c r="AC894" s="329">
        <v>2</v>
      </c>
      <c r="AD894" s="329" t="s">
        <v>11587</v>
      </c>
      <c r="AG894" s="330">
        <v>0.75</v>
      </c>
      <c r="AH894" t="s">
        <v>1419</v>
      </c>
    </row>
    <row r="895" spans="1:34" x14ac:dyDescent="0.25">
      <c r="A895" s="321" t="s">
        <v>11582</v>
      </c>
      <c r="B895" s="322" t="s">
        <v>15141</v>
      </c>
      <c r="C895" s="323" t="str">
        <f t="shared" si="45"/>
        <v>READINGS_TT1_M2013-5_2013-8</v>
      </c>
      <c r="E895" s="324" t="str">
        <f t="shared" si="44"/>
        <v>TT1_Data.zip</v>
      </c>
      <c r="F895" s="324" t="s">
        <v>15126</v>
      </c>
      <c r="G895" s="325">
        <v>41399</v>
      </c>
      <c r="H895" s="326">
        <f t="shared" si="43"/>
        <v>41399</v>
      </c>
      <c r="I895" s="327">
        <v>41501</v>
      </c>
      <c r="J895" s="321" t="s">
        <v>11788</v>
      </c>
      <c r="K895" s="328" t="s">
        <v>8639</v>
      </c>
      <c r="L895" s="321" t="s">
        <v>11787</v>
      </c>
      <c r="M895" s="321"/>
      <c r="N895" s="325">
        <v>41446</v>
      </c>
      <c r="O895" s="325">
        <v>41446</v>
      </c>
      <c r="P895" s="328"/>
      <c r="Q895" s="328"/>
      <c r="R895" s="329" t="s">
        <v>10007</v>
      </c>
      <c r="S895" s="328"/>
      <c r="T895" s="328"/>
      <c r="U895" s="328"/>
      <c r="V895" s="329">
        <v>8</v>
      </c>
      <c r="W895" s="329" t="s">
        <v>11587</v>
      </c>
      <c r="X895" s="328"/>
      <c r="Y895" s="329" t="s">
        <v>11237</v>
      </c>
      <c r="Z895" s="329" t="s">
        <v>11283</v>
      </c>
      <c r="AA895" s="322" t="s">
        <v>15145</v>
      </c>
      <c r="AB895" s="329" t="s">
        <v>11272</v>
      </c>
      <c r="AC895" s="329">
        <v>2</v>
      </c>
      <c r="AD895" s="329" t="s">
        <v>11587</v>
      </c>
      <c r="AG895" s="330">
        <v>0.91666666666666663</v>
      </c>
      <c r="AH895" t="s">
        <v>1419</v>
      </c>
    </row>
    <row r="896" spans="1:34" x14ac:dyDescent="0.25">
      <c r="A896" s="321" t="s">
        <v>11582</v>
      </c>
      <c r="B896" s="322" t="s">
        <v>15141</v>
      </c>
      <c r="C896" s="323" t="str">
        <f t="shared" si="45"/>
        <v>READINGS_TT1_M2013-5_2013-8</v>
      </c>
      <c r="E896" s="324" t="str">
        <f t="shared" si="44"/>
        <v>TT1_Data.zip</v>
      </c>
      <c r="F896" s="324" t="s">
        <v>15126</v>
      </c>
      <c r="G896" s="325">
        <v>41399</v>
      </c>
      <c r="H896" s="326">
        <f t="shared" si="43"/>
        <v>41399</v>
      </c>
      <c r="I896" s="327">
        <v>41501</v>
      </c>
      <c r="J896" s="321" t="s">
        <v>11788</v>
      </c>
      <c r="K896" s="328" t="s">
        <v>8639</v>
      </c>
      <c r="L896" s="321" t="s">
        <v>11787</v>
      </c>
      <c r="M896" s="321"/>
      <c r="N896" s="325">
        <v>41447</v>
      </c>
      <c r="O896" s="325">
        <v>41447</v>
      </c>
      <c r="P896" s="328"/>
      <c r="Q896" s="328"/>
      <c r="R896" s="329" t="s">
        <v>10007</v>
      </c>
      <c r="S896" s="328"/>
      <c r="T896" s="328"/>
      <c r="U896" s="328"/>
      <c r="V896" s="329">
        <v>8</v>
      </c>
      <c r="W896" s="329" t="s">
        <v>11587</v>
      </c>
      <c r="X896" s="328"/>
      <c r="Y896" s="329" t="s">
        <v>11237</v>
      </c>
      <c r="Z896" s="329" t="s">
        <v>11283</v>
      </c>
      <c r="AA896" s="322" t="s">
        <v>15145</v>
      </c>
      <c r="AB896" s="329" t="s">
        <v>11272</v>
      </c>
      <c r="AC896" s="329">
        <v>2</v>
      </c>
      <c r="AD896" s="329" t="s">
        <v>11587</v>
      </c>
      <c r="AG896" s="330">
        <v>8.3333333333333329E-2</v>
      </c>
      <c r="AH896" t="s">
        <v>1419</v>
      </c>
    </row>
    <row r="897" spans="1:34" x14ac:dyDescent="0.25">
      <c r="A897" s="321" t="s">
        <v>11582</v>
      </c>
      <c r="B897" s="322" t="s">
        <v>15141</v>
      </c>
      <c r="C897" s="323" t="str">
        <f t="shared" si="45"/>
        <v>READINGS_TT1_M2013-5_2013-8</v>
      </c>
      <c r="E897" s="324" t="str">
        <f t="shared" si="44"/>
        <v>TT1_Data.zip</v>
      </c>
      <c r="F897" s="324" t="s">
        <v>15126</v>
      </c>
      <c r="G897" s="325">
        <v>41399</v>
      </c>
      <c r="H897" s="326">
        <f t="shared" si="43"/>
        <v>41399</v>
      </c>
      <c r="I897" s="327">
        <v>41501</v>
      </c>
      <c r="J897" s="321" t="s">
        <v>11788</v>
      </c>
      <c r="K897" s="328" t="s">
        <v>8639</v>
      </c>
      <c r="L897" s="321" t="s">
        <v>11787</v>
      </c>
      <c r="M897" s="321"/>
      <c r="N897" s="325">
        <v>41447</v>
      </c>
      <c r="O897" s="325">
        <v>41447</v>
      </c>
      <c r="P897" s="328"/>
      <c r="Q897" s="328"/>
      <c r="R897" s="329" t="s">
        <v>10007</v>
      </c>
      <c r="S897" s="328"/>
      <c r="T897" s="328"/>
      <c r="U897" s="328"/>
      <c r="V897" s="329">
        <v>8</v>
      </c>
      <c r="W897" s="329" t="s">
        <v>11587</v>
      </c>
      <c r="X897" s="328"/>
      <c r="Y897" s="329" t="s">
        <v>11237</v>
      </c>
      <c r="Z897" s="329" t="s">
        <v>11283</v>
      </c>
      <c r="AA897" s="322" t="s">
        <v>15145</v>
      </c>
      <c r="AB897" s="329" t="s">
        <v>11272</v>
      </c>
      <c r="AC897" s="329">
        <v>2</v>
      </c>
      <c r="AD897" s="329" t="s">
        <v>11587</v>
      </c>
      <c r="AG897" s="330">
        <v>0.25</v>
      </c>
      <c r="AH897" t="s">
        <v>1419</v>
      </c>
    </row>
    <row r="898" spans="1:34" x14ac:dyDescent="0.25">
      <c r="A898" s="321" t="s">
        <v>11582</v>
      </c>
      <c r="B898" s="322" t="s">
        <v>15141</v>
      </c>
      <c r="C898" s="323" t="str">
        <f t="shared" si="45"/>
        <v>READINGS_TT1_M2013-5_2013-8</v>
      </c>
      <c r="E898" s="324" t="str">
        <f t="shared" si="44"/>
        <v>TT1_Data.zip</v>
      </c>
      <c r="F898" s="324" t="s">
        <v>15126</v>
      </c>
      <c r="G898" s="325">
        <v>41399</v>
      </c>
      <c r="H898" s="326">
        <f t="shared" si="43"/>
        <v>41399</v>
      </c>
      <c r="I898" s="327">
        <v>41501</v>
      </c>
      <c r="J898" s="321" t="s">
        <v>11788</v>
      </c>
      <c r="K898" s="328" t="s">
        <v>8639</v>
      </c>
      <c r="L898" s="321" t="s">
        <v>11787</v>
      </c>
      <c r="M898" s="321"/>
      <c r="N898" s="325">
        <v>41447</v>
      </c>
      <c r="O898" s="325">
        <v>41447</v>
      </c>
      <c r="P898" s="328"/>
      <c r="Q898" s="328"/>
      <c r="R898" s="329" t="s">
        <v>10007</v>
      </c>
      <c r="S898" s="328"/>
      <c r="T898" s="328"/>
      <c r="U898" s="328"/>
      <c r="V898" s="329">
        <v>8</v>
      </c>
      <c r="W898" s="329" t="s">
        <v>11587</v>
      </c>
      <c r="X898" s="328"/>
      <c r="Y898" s="329" t="s">
        <v>11237</v>
      </c>
      <c r="Z898" s="329" t="s">
        <v>11283</v>
      </c>
      <c r="AA898" s="322" t="s">
        <v>15145</v>
      </c>
      <c r="AB898" s="329" t="s">
        <v>11272</v>
      </c>
      <c r="AC898" s="329">
        <v>2</v>
      </c>
      <c r="AD898" s="329" t="s">
        <v>11587</v>
      </c>
      <c r="AG898" s="330">
        <v>0.41666666666666669</v>
      </c>
      <c r="AH898" t="s">
        <v>1419</v>
      </c>
    </row>
    <row r="899" spans="1:34" x14ac:dyDescent="0.25">
      <c r="A899" s="321" t="s">
        <v>11582</v>
      </c>
      <c r="B899" s="322" t="s">
        <v>15141</v>
      </c>
      <c r="C899" s="323" t="str">
        <f t="shared" si="45"/>
        <v>READINGS_TT1_M2013-5_2013-8</v>
      </c>
      <c r="E899" s="324" t="str">
        <f t="shared" si="44"/>
        <v>TT1_Data.zip</v>
      </c>
      <c r="F899" s="324" t="s">
        <v>15126</v>
      </c>
      <c r="G899" s="325">
        <v>41399</v>
      </c>
      <c r="H899" s="326">
        <f t="shared" ref="H899:H962" si="46">DATE(YEAR(G899),MONTH(G899),DAY(G899))</f>
        <v>41399</v>
      </c>
      <c r="I899" s="327">
        <v>41501</v>
      </c>
      <c r="J899" s="321" t="s">
        <v>11788</v>
      </c>
      <c r="K899" s="328" t="s">
        <v>8639</v>
      </c>
      <c r="L899" s="321" t="s">
        <v>11787</v>
      </c>
      <c r="M899" s="321"/>
      <c r="N899" s="325">
        <v>41447</v>
      </c>
      <c r="O899" s="325">
        <v>41447</v>
      </c>
      <c r="P899" s="328"/>
      <c r="Q899" s="328"/>
      <c r="R899" s="329" t="s">
        <v>10007</v>
      </c>
      <c r="S899" s="328"/>
      <c r="T899" s="328"/>
      <c r="U899" s="328"/>
      <c r="V899" s="329">
        <v>7.8</v>
      </c>
      <c r="W899" s="329" t="s">
        <v>11587</v>
      </c>
      <c r="X899" s="328"/>
      <c r="Y899" s="329" t="s">
        <v>11237</v>
      </c>
      <c r="Z899" s="329" t="s">
        <v>11283</v>
      </c>
      <c r="AA899" s="322" t="s">
        <v>15145</v>
      </c>
      <c r="AB899" s="329" t="s">
        <v>11272</v>
      </c>
      <c r="AC899" s="329">
        <v>2</v>
      </c>
      <c r="AD899" s="329" t="s">
        <v>11587</v>
      </c>
      <c r="AG899" s="330">
        <v>0.58333333333333337</v>
      </c>
      <c r="AH899" t="s">
        <v>1419</v>
      </c>
    </row>
    <row r="900" spans="1:34" x14ac:dyDescent="0.25">
      <c r="A900" s="321" t="s">
        <v>11582</v>
      </c>
      <c r="B900" s="322" t="s">
        <v>15141</v>
      </c>
      <c r="C900" s="323" t="str">
        <f t="shared" si="45"/>
        <v>READINGS_TT1_M2013-5_2013-8</v>
      </c>
      <c r="E900" s="324" t="str">
        <f t="shared" si="44"/>
        <v>TT1_Data.zip</v>
      </c>
      <c r="F900" s="324" t="s">
        <v>15126</v>
      </c>
      <c r="G900" s="325">
        <v>41399</v>
      </c>
      <c r="H900" s="326">
        <f t="shared" si="46"/>
        <v>41399</v>
      </c>
      <c r="I900" s="327">
        <v>41501</v>
      </c>
      <c r="J900" s="321" t="s">
        <v>11788</v>
      </c>
      <c r="K900" s="328" t="s">
        <v>8639</v>
      </c>
      <c r="L900" s="321" t="s">
        <v>11787</v>
      </c>
      <c r="M900" s="321"/>
      <c r="N900" s="325">
        <v>41447</v>
      </c>
      <c r="O900" s="325">
        <v>41447</v>
      </c>
      <c r="P900" s="328"/>
      <c r="Q900" s="328"/>
      <c r="R900" s="329" t="s">
        <v>10007</v>
      </c>
      <c r="S900" s="328"/>
      <c r="T900" s="328"/>
      <c r="U900" s="328"/>
      <c r="V900" s="329">
        <v>7.6</v>
      </c>
      <c r="W900" s="329" t="s">
        <v>11587</v>
      </c>
      <c r="X900" s="328"/>
      <c r="Y900" s="329" t="s">
        <v>11237</v>
      </c>
      <c r="Z900" s="329" t="s">
        <v>11283</v>
      </c>
      <c r="AA900" s="322" t="s">
        <v>15145</v>
      </c>
      <c r="AB900" s="329" t="s">
        <v>11272</v>
      </c>
      <c r="AC900" s="329">
        <v>2</v>
      </c>
      <c r="AD900" s="329" t="s">
        <v>11587</v>
      </c>
      <c r="AG900" s="330">
        <v>0.75</v>
      </c>
      <c r="AH900" t="s">
        <v>1419</v>
      </c>
    </row>
    <row r="901" spans="1:34" x14ac:dyDescent="0.25">
      <c r="A901" s="321" t="s">
        <v>11582</v>
      </c>
      <c r="B901" s="322" t="s">
        <v>15141</v>
      </c>
      <c r="C901" s="323" t="str">
        <f t="shared" si="45"/>
        <v>READINGS_TT1_M2013-5_2013-8</v>
      </c>
      <c r="E901" s="324" t="str">
        <f t="shared" si="44"/>
        <v>TT1_Data.zip</v>
      </c>
      <c r="F901" s="324" t="s">
        <v>15126</v>
      </c>
      <c r="G901" s="325">
        <v>41399</v>
      </c>
      <c r="H901" s="326">
        <f t="shared" si="46"/>
        <v>41399</v>
      </c>
      <c r="I901" s="327">
        <v>41501</v>
      </c>
      <c r="J901" s="321" t="s">
        <v>11788</v>
      </c>
      <c r="K901" s="328" t="s">
        <v>8639</v>
      </c>
      <c r="L901" s="321" t="s">
        <v>11787</v>
      </c>
      <c r="M901" s="321"/>
      <c r="N901" s="325">
        <v>41447</v>
      </c>
      <c r="O901" s="325">
        <v>41447</v>
      </c>
      <c r="P901" s="328"/>
      <c r="Q901" s="328"/>
      <c r="R901" s="329" t="s">
        <v>10007</v>
      </c>
      <c r="S901" s="328"/>
      <c r="T901" s="328"/>
      <c r="U901" s="328"/>
      <c r="V901" s="329">
        <v>7.2</v>
      </c>
      <c r="W901" s="329" t="s">
        <v>11587</v>
      </c>
      <c r="X901" s="328"/>
      <c r="Y901" s="329" t="s">
        <v>11237</v>
      </c>
      <c r="Z901" s="329" t="s">
        <v>11283</v>
      </c>
      <c r="AA901" s="322" t="s">
        <v>15145</v>
      </c>
      <c r="AB901" s="329" t="s">
        <v>11272</v>
      </c>
      <c r="AC901" s="329">
        <v>2</v>
      </c>
      <c r="AD901" s="329" t="s">
        <v>11587</v>
      </c>
      <c r="AG901" s="330">
        <v>0.91666666666666663</v>
      </c>
      <c r="AH901" t="s">
        <v>1419</v>
      </c>
    </row>
    <row r="902" spans="1:34" x14ac:dyDescent="0.25">
      <c r="A902" s="321" t="s">
        <v>11582</v>
      </c>
      <c r="B902" s="322" t="s">
        <v>15141</v>
      </c>
      <c r="C902" s="323" t="str">
        <f t="shared" si="45"/>
        <v>READINGS_TT1_M2013-5_2013-8</v>
      </c>
      <c r="E902" s="324" t="str">
        <f t="shared" si="44"/>
        <v>TT1_Data.zip</v>
      </c>
      <c r="F902" s="324" t="s">
        <v>15126</v>
      </c>
      <c r="G902" s="325">
        <v>41399</v>
      </c>
      <c r="H902" s="326">
        <f t="shared" si="46"/>
        <v>41399</v>
      </c>
      <c r="I902" s="327">
        <v>41501</v>
      </c>
      <c r="J902" s="321" t="s">
        <v>11788</v>
      </c>
      <c r="K902" s="328" t="s">
        <v>8639</v>
      </c>
      <c r="L902" s="321" t="s">
        <v>11787</v>
      </c>
      <c r="M902" s="321"/>
      <c r="N902" s="325">
        <v>41448</v>
      </c>
      <c r="O902" s="325">
        <v>41448</v>
      </c>
      <c r="P902" s="328"/>
      <c r="Q902" s="328"/>
      <c r="R902" s="329" t="s">
        <v>10007</v>
      </c>
      <c r="S902" s="328"/>
      <c r="T902" s="328"/>
      <c r="U902" s="328"/>
      <c r="V902" s="329">
        <v>7.2</v>
      </c>
      <c r="W902" s="329" t="s">
        <v>11587</v>
      </c>
      <c r="X902" s="328"/>
      <c r="Y902" s="329" t="s">
        <v>11237</v>
      </c>
      <c r="Z902" s="329" t="s">
        <v>11283</v>
      </c>
      <c r="AA902" s="322" t="s">
        <v>15145</v>
      </c>
      <c r="AB902" s="329" t="s">
        <v>11272</v>
      </c>
      <c r="AC902" s="329">
        <v>2</v>
      </c>
      <c r="AD902" s="329" t="s">
        <v>11587</v>
      </c>
      <c r="AG902" s="330">
        <v>8.3333333333333329E-2</v>
      </c>
      <c r="AH902" t="s">
        <v>1419</v>
      </c>
    </row>
    <row r="903" spans="1:34" x14ac:dyDescent="0.25">
      <c r="A903" s="321" t="s">
        <v>11582</v>
      </c>
      <c r="B903" s="322" t="s">
        <v>15141</v>
      </c>
      <c r="C903" s="323" t="str">
        <f t="shared" si="45"/>
        <v>READINGS_TT1_M2013-5_2013-8</v>
      </c>
      <c r="E903" s="324" t="str">
        <f t="shared" si="44"/>
        <v>TT1_Data.zip</v>
      </c>
      <c r="F903" s="324" t="s">
        <v>15126</v>
      </c>
      <c r="G903" s="325">
        <v>41399</v>
      </c>
      <c r="H903" s="326">
        <f t="shared" si="46"/>
        <v>41399</v>
      </c>
      <c r="I903" s="327">
        <v>41501</v>
      </c>
      <c r="J903" s="321" t="s">
        <v>11788</v>
      </c>
      <c r="K903" s="328" t="s">
        <v>8639</v>
      </c>
      <c r="L903" s="321" t="s">
        <v>11787</v>
      </c>
      <c r="M903" s="321"/>
      <c r="N903" s="325">
        <v>41448</v>
      </c>
      <c r="O903" s="325">
        <v>41448</v>
      </c>
      <c r="P903" s="328"/>
      <c r="Q903" s="328"/>
      <c r="R903" s="329" t="s">
        <v>10007</v>
      </c>
      <c r="S903" s="328"/>
      <c r="T903" s="328"/>
      <c r="U903" s="328"/>
      <c r="V903" s="329">
        <v>7.2</v>
      </c>
      <c r="W903" s="329" t="s">
        <v>11587</v>
      </c>
      <c r="X903" s="328"/>
      <c r="Y903" s="329" t="s">
        <v>11237</v>
      </c>
      <c r="Z903" s="329" t="s">
        <v>11283</v>
      </c>
      <c r="AA903" s="322" t="s">
        <v>15145</v>
      </c>
      <c r="AB903" s="329" t="s">
        <v>11272</v>
      </c>
      <c r="AC903" s="329">
        <v>2</v>
      </c>
      <c r="AD903" s="329" t="s">
        <v>11587</v>
      </c>
      <c r="AG903" s="330">
        <v>0.25</v>
      </c>
      <c r="AH903" t="s">
        <v>1419</v>
      </c>
    </row>
    <row r="904" spans="1:34" x14ac:dyDescent="0.25">
      <c r="A904" s="321" t="s">
        <v>11582</v>
      </c>
      <c r="B904" s="322" t="s">
        <v>15141</v>
      </c>
      <c r="C904" s="323" t="str">
        <f t="shared" si="45"/>
        <v>READINGS_TT1_M2013-5_2013-8</v>
      </c>
      <c r="E904" s="324" t="str">
        <f t="shared" si="44"/>
        <v>TT1_Data.zip</v>
      </c>
      <c r="F904" s="324" t="s">
        <v>15126</v>
      </c>
      <c r="G904" s="325">
        <v>41399</v>
      </c>
      <c r="H904" s="326">
        <f t="shared" si="46"/>
        <v>41399</v>
      </c>
      <c r="I904" s="327">
        <v>41501</v>
      </c>
      <c r="J904" s="321" t="s">
        <v>11788</v>
      </c>
      <c r="K904" s="328" t="s">
        <v>8639</v>
      </c>
      <c r="L904" s="321" t="s">
        <v>11787</v>
      </c>
      <c r="M904" s="321"/>
      <c r="N904" s="325">
        <v>41448</v>
      </c>
      <c r="O904" s="325">
        <v>41448</v>
      </c>
      <c r="P904" s="328"/>
      <c r="Q904" s="328"/>
      <c r="R904" s="329" t="s">
        <v>10007</v>
      </c>
      <c r="S904" s="328"/>
      <c r="T904" s="328"/>
      <c r="U904" s="328"/>
      <c r="V904" s="329">
        <v>7.8</v>
      </c>
      <c r="W904" s="329" t="s">
        <v>11587</v>
      </c>
      <c r="X904" s="328"/>
      <c r="Y904" s="329" t="s">
        <v>11237</v>
      </c>
      <c r="Z904" s="329" t="s">
        <v>11283</v>
      </c>
      <c r="AA904" s="322" t="s">
        <v>15145</v>
      </c>
      <c r="AB904" s="329" t="s">
        <v>11272</v>
      </c>
      <c r="AC904" s="329">
        <v>2</v>
      </c>
      <c r="AD904" s="329" t="s">
        <v>11587</v>
      </c>
      <c r="AG904" s="330">
        <v>0.41666666666666669</v>
      </c>
      <c r="AH904" t="s">
        <v>1419</v>
      </c>
    </row>
    <row r="905" spans="1:34" x14ac:dyDescent="0.25">
      <c r="A905" s="321" t="s">
        <v>11582</v>
      </c>
      <c r="B905" s="322" t="s">
        <v>15141</v>
      </c>
      <c r="C905" s="323" t="str">
        <f t="shared" si="45"/>
        <v>READINGS_TT1_M2013-5_2013-8</v>
      </c>
      <c r="E905" s="324" t="str">
        <f t="shared" si="44"/>
        <v>TT1_Data.zip</v>
      </c>
      <c r="F905" s="324" t="s">
        <v>15126</v>
      </c>
      <c r="G905" s="325">
        <v>41399</v>
      </c>
      <c r="H905" s="326">
        <f t="shared" si="46"/>
        <v>41399</v>
      </c>
      <c r="I905" s="327">
        <v>41501</v>
      </c>
      <c r="J905" s="321" t="s">
        <v>11788</v>
      </c>
      <c r="K905" s="328" t="s">
        <v>8639</v>
      </c>
      <c r="L905" s="321" t="s">
        <v>11787</v>
      </c>
      <c r="M905" s="321"/>
      <c r="N905" s="325">
        <v>41448</v>
      </c>
      <c r="O905" s="325">
        <v>41448</v>
      </c>
      <c r="P905" s="328"/>
      <c r="Q905" s="328"/>
      <c r="R905" s="329" t="s">
        <v>10007</v>
      </c>
      <c r="S905" s="328"/>
      <c r="T905" s="328"/>
      <c r="U905" s="328"/>
      <c r="V905" s="329">
        <v>8.5</v>
      </c>
      <c r="W905" s="329" t="s">
        <v>11587</v>
      </c>
      <c r="X905" s="328"/>
      <c r="Y905" s="329" t="s">
        <v>11237</v>
      </c>
      <c r="Z905" s="329" t="s">
        <v>11283</v>
      </c>
      <c r="AA905" s="322" t="s">
        <v>15145</v>
      </c>
      <c r="AB905" s="329" t="s">
        <v>11272</v>
      </c>
      <c r="AC905" s="329">
        <v>2</v>
      </c>
      <c r="AD905" s="329" t="s">
        <v>11587</v>
      </c>
      <c r="AG905" s="330">
        <v>0.58333333333333337</v>
      </c>
      <c r="AH905" t="s">
        <v>1419</v>
      </c>
    </row>
    <row r="906" spans="1:34" x14ac:dyDescent="0.25">
      <c r="A906" s="321" t="s">
        <v>11582</v>
      </c>
      <c r="B906" s="322" t="s">
        <v>15141</v>
      </c>
      <c r="C906" s="323" t="str">
        <f t="shared" si="45"/>
        <v>READINGS_TT1_M2013-5_2013-8</v>
      </c>
      <c r="E906" s="324" t="str">
        <f t="shared" si="44"/>
        <v>TT1_Data.zip</v>
      </c>
      <c r="F906" s="324" t="s">
        <v>15126</v>
      </c>
      <c r="G906" s="325">
        <v>41399</v>
      </c>
      <c r="H906" s="326">
        <f t="shared" si="46"/>
        <v>41399</v>
      </c>
      <c r="I906" s="327">
        <v>41501</v>
      </c>
      <c r="J906" s="321" t="s">
        <v>11788</v>
      </c>
      <c r="K906" s="328" t="s">
        <v>8639</v>
      </c>
      <c r="L906" s="321" t="s">
        <v>11787</v>
      </c>
      <c r="M906" s="321"/>
      <c r="N906" s="325">
        <v>41448</v>
      </c>
      <c r="O906" s="325">
        <v>41448</v>
      </c>
      <c r="P906" s="328"/>
      <c r="Q906" s="328"/>
      <c r="R906" s="329" t="s">
        <v>10007</v>
      </c>
      <c r="S906" s="328"/>
      <c r="T906" s="328"/>
      <c r="U906" s="328"/>
      <c r="V906" s="329">
        <v>9.5</v>
      </c>
      <c r="W906" s="329" t="s">
        <v>11587</v>
      </c>
      <c r="X906" s="328"/>
      <c r="Y906" s="329" t="s">
        <v>11237</v>
      </c>
      <c r="Z906" s="329" t="s">
        <v>11283</v>
      </c>
      <c r="AA906" s="322" t="s">
        <v>15145</v>
      </c>
      <c r="AB906" s="329" t="s">
        <v>11272</v>
      </c>
      <c r="AC906" s="329">
        <v>2</v>
      </c>
      <c r="AD906" s="329" t="s">
        <v>11587</v>
      </c>
      <c r="AG906" s="330">
        <v>0.75</v>
      </c>
      <c r="AH906" t="s">
        <v>1419</v>
      </c>
    </row>
    <row r="907" spans="1:34" x14ac:dyDescent="0.25">
      <c r="A907" s="321" t="s">
        <v>11582</v>
      </c>
      <c r="B907" s="322" t="s">
        <v>15141</v>
      </c>
      <c r="C907" s="323" t="str">
        <f t="shared" si="45"/>
        <v>READINGS_TT1_M2013-5_2013-8</v>
      </c>
      <c r="E907" s="324" t="str">
        <f t="shared" si="44"/>
        <v>TT1_Data.zip</v>
      </c>
      <c r="F907" s="324" t="s">
        <v>15126</v>
      </c>
      <c r="G907" s="325">
        <v>41399</v>
      </c>
      <c r="H907" s="326">
        <f t="shared" si="46"/>
        <v>41399</v>
      </c>
      <c r="I907" s="327">
        <v>41501</v>
      </c>
      <c r="J907" s="321" t="s">
        <v>11788</v>
      </c>
      <c r="K907" s="328" t="s">
        <v>8639</v>
      </c>
      <c r="L907" s="321" t="s">
        <v>11787</v>
      </c>
      <c r="M907" s="321"/>
      <c r="N907" s="325">
        <v>41448</v>
      </c>
      <c r="O907" s="325">
        <v>41448</v>
      </c>
      <c r="P907" s="328"/>
      <c r="Q907" s="328"/>
      <c r="R907" s="329" t="s">
        <v>10007</v>
      </c>
      <c r="S907" s="328"/>
      <c r="T907" s="328"/>
      <c r="U907" s="328"/>
      <c r="V907" s="329">
        <v>8.6999999999999993</v>
      </c>
      <c r="W907" s="329" t="s">
        <v>11587</v>
      </c>
      <c r="X907" s="328"/>
      <c r="Y907" s="329" t="s">
        <v>11237</v>
      </c>
      <c r="Z907" s="329" t="s">
        <v>11283</v>
      </c>
      <c r="AA907" s="322" t="s">
        <v>15145</v>
      </c>
      <c r="AB907" s="329" t="s">
        <v>11272</v>
      </c>
      <c r="AC907" s="329">
        <v>2</v>
      </c>
      <c r="AD907" s="329" t="s">
        <v>11587</v>
      </c>
      <c r="AG907" s="330">
        <v>0.91666666666666663</v>
      </c>
      <c r="AH907" t="s">
        <v>1419</v>
      </c>
    </row>
    <row r="908" spans="1:34" x14ac:dyDescent="0.25">
      <c r="A908" s="321" t="s">
        <v>11582</v>
      </c>
      <c r="B908" s="322" t="s">
        <v>15141</v>
      </c>
      <c r="C908" s="323" t="str">
        <f t="shared" si="45"/>
        <v>READINGS_TT1_M2013-5_2013-8</v>
      </c>
      <c r="E908" s="324" t="str">
        <f t="shared" si="44"/>
        <v>TT1_Data.zip</v>
      </c>
      <c r="F908" s="324" t="s">
        <v>15126</v>
      </c>
      <c r="G908" s="325">
        <v>41399</v>
      </c>
      <c r="H908" s="326">
        <f t="shared" si="46"/>
        <v>41399</v>
      </c>
      <c r="I908" s="327">
        <v>41501</v>
      </c>
      <c r="J908" s="321" t="s">
        <v>11788</v>
      </c>
      <c r="K908" s="328" t="s">
        <v>8639</v>
      </c>
      <c r="L908" s="321" t="s">
        <v>11787</v>
      </c>
      <c r="M908" s="321"/>
      <c r="N908" s="325">
        <v>41449</v>
      </c>
      <c r="O908" s="325">
        <v>41449</v>
      </c>
      <c r="P908" s="328"/>
      <c r="Q908" s="328"/>
      <c r="R908" s="329" t="s">
        <v>10007</v>
      </c>
      <c r="S908" s="328"/>
      <c r="T908" s="328"/>
      <c r="U908" s="328"/>
      <c r="V908" s="329">
        <v>8.1999999999999993</v>
      </c>
      <c r="W908" s="329" t="s">
        <v>11587</v>
      </c>
      <c r="X908" s="328"/>
      <c r="Y908" s="329" t="s">
        <v>11237</v>
      </c>
      <c r="Z908" s="329" t="s">
        <v>11283</v>
      </c>
      <c r="AA908" s="322" t="s">
        <v>15145</v>
      </c>
      <c r="AB908" s="329" t="s">
        <v>11272</v>
      </c>
      <c r="AC908" s="329">
        <v>2</v>
      </c>
      <c r="AD908" s="329" t="s">
        <v>11587</v>
      </c>
      <c r="AG908" s="330">
        <v>8.3333333333333329E-2</v>
      </c>
      <c r="AH908" t="s">
        <v>1419</v>
      </c>
    </row>
    <row r="909" spans="1:34" x14ac:dyDescent="0.25">
      <c r="A909" s="321" t="s">
        <v>11582</v>
      </c>
      <c r="B909" s="322" t="s">
        <v>15141</v>
      </c>
      <c r="C909" s="323" t="str">
        <f t="shared" si="45"/>
        <v>READINGS_TT1_M2013-5_2013-8</v>
      </c>
      <c r="E909" s="324" t="str">
        <f t="shared" si="44"/>
        <v>TT1_Data.zip</v>
      </c>
      <c r="F909" s="324" t="s">
        <v>15126</v>
      </c>
      <c r="G909" s="325">
        <v>41399</v>
      </c>
      <c r="H909" s="326">
        <f t="shared" si="46"/>
        <v>41399</v>
      </c>
      <c r="I909" s="327">
        <v>41501</v>
      </c>
      <c r="J909" s="321" t="s">
        <v>11788</v>
      </c>
      <c r="K909" s="328" t="s">
        <v>8639</v>
      </c>
      <c r="L909" s="321" t="s">
        <v>11787</v>
      </c>
      <c r="M909" s="321"/>
      <c r="N909" s="325">
        <v>41449</v>
      </c>
      <c r="O909" s="325">
        <v>41449</v>
      </c>
      <c r="P909" s="328"/>
      <c r="Q909" s="328"/>
      <c r="R909" s="329" t="s">
        <v>10007</v>
      </c>
      <c r="S909" s="328"/>
      <c r="T909" s="328"/>
      <c r="U909" s="328"/>
      <c r="V909" s="329">
        <v>8.1999999999999993</v>
      </c>
      <c r="W909" s="329" t="s">
        <v>11587</v>
      </c>
      <c r="X909" s="328"/>
      <c r="Y909" s="329" t="s">
        <v>11237</v>
      </c>
      <c r="Z909" s="329" t="s">
        <v>11283</v>
      </c>
      <c r="AA909" s="322" t="s">
        <v>15145</v>
      </c>
      <c r="AB909" s="329" t="s">
        <v>11272</v>
      </c>
      <c r="AC909" s="329">
        <v>2</v>
      </c>
      <c r="AD909" s="329" t="s">
        <v>11587</v>
      </c>
      <c r="AG909" s="330">
        <v>0.25</v>
      </c>
      <c r="AH909" t="s">
        <v>1419</v>
      </c>
    </row>
    <row r="910" spans="1:34" x14ac:dyDescent="0.25">
      <c r="A910" s="321" t="s">
        <v>11582</v>
      </c>
      <c r="B910" s="322" t="s">
        <v>15141</v>
      </c>
      <c r="C910" s="323" t="str">
        <f t="shared" si="45"/>
        <v>READINGS_TT1_M2013-5_2013-8</v>
      </c>
      <c r="E910" s="324" t="str">
        <f t="shared" si="44"/>
        <v>TT1_Data.zip</v>
      </c>
      <c r="F910" s="324" t="s">
        <v>15126</v>
      </c>
      <c r="G910" s="325">
        <v>41399</v>
      </c>
      <c r="H910" s="326">
        <f t="shared" si="46"/>
        <v>41399</v>
      </c>
      <c r="I910" s="327">
        <v>41501</v>
      </c>
      <c r="J910" s="321" t="s">
        <v>11788</v>
      </c>
      <c r="K910" s="328" t="s">
        <v>8639</v>
      </c>
      <c r="L910" s="321" t="s">
        <v>11787</v>
      </c>
      <c r="M910" s="321"/>
      <c r="N910" s="325">
        <v>41449</v>
      </c>
      <c r="O910" s="325">
        <v>41449</v>
      </c>
      <c r="P910" s="328"/>
      <c r="Q910" s="328"/>
      <c r="R910" s="329" t="s">
        <v>10007</v>
      </c>
      <c r="S910" s="328"/>
      <c r="T910" s="328"/>
      <c r="U910" s="328"/>
      <c r="V910" s="329">
        <v>8.1999999999999993</v>
      </c>
      <c r="W910" s="329" t="s">
        <v>11587</v>
      </c>
      <c r="X910" s="328"/>
      <c r="Y910" s="329" t="s">
        <v>11237</v>
      </c>
      <c r="Z910" s="329" t="s">
        <v>11283</v>
      </c>
      <c r="AA910" s="322" t="s">
        <v>15145</v>
      </c>
      <c r="AB910" s="329" t="s">
        <v>11272</v>
      </c>
      <c r="AC910" s="329">
        <v>2</v>
      </c>
      <c r="AD910" s="329" t="s">
        <v>11587</v>
      </c>
      <c r="AG910" s="330">
        <v>0.41666666666666669</v>
      </c>
      <c r="AH910" t="s">
        <v>1419</v>
      </c>
    </row>
    <row r="911" spans="1:34" x14ac:dyDescent="0.25">
      <c r="A911" s="321" t="s">
        <v>11582</v>
      </c>
      <c r="B911" s="322" t="s">
        <v>15141</v>
      </c>
      <c r="C911" s="323" t="str">
        <f t="shared" si="45"/>
        <v>READINGS_TT1_M2013-5_2013-8</v>
      </c>
      <c r="E911" s="324" t="str">
        <f t="shared" si="44"/>
        <v>TT1_Data.zip</v>
      </c>
      <c r="F911" s="324" t="s">
        <v>15126</v>
      </c>
      <c r="G911" s="325">
        <v>41399</v>
      </c>
      <c r="H911" s="326">
        <f t="shared" si="46"/>
        <v>41399</v>
      </c>
      <c r="I911" s="327">
        <v>41501</v>
      </c>
      <c r="J911" s="321" t="s">
        <v>11788</v>
      </c>
      <c r="K911" s="328" t="s">
        <v>8639</v>
      </c>
      <c r="L911" s="321" t="s">
        <v>11787</v>
      </c>
      <c r="M911" s="321"/>
      <c r="N911" s="325">
        <v>41449</v>
      </c>
      <c r="O911" s="325">
        <v>41449</v>
      </c>
      <c r="P911" s="328"/>
      <c r="Q911" s="328"/>
      <c r="R911" s="329" t="s">
        <v>10007</v>
      </c>
      <c r="S911" s="328"/>
      <c r="T911" s="328"/>
      <c r="U911" s="328"/>
      <c r="V911" s="329">
        <v>7.6</v>
      </c>
      <c r="W911" s="329" t="s">
        <v>11587</v>
      </c>
      <c r="X911" s="328"/>
      <c r="Y911" s="329" t="s">
        <v>11237</v>
      </c>
      <c r="Z911" s="329" t="s">
        <v>11283</v>
      </c>
      <c r="AA911" s="322" t="s">
        <v>15145</v>
      </c>
      <c r="AB911" s="329" t="s">
        <v>11272</v>
      </c>
      <c r="AC911" s="329">
        <v>2</v>
      </c>
      <c r="AD911" s="329" t="s">
        <v>11587</v>
      </c>
      <c r="AG911" s="330">
        <v>0.58333333333333337</v>
      </c>
      <c r="AH911" t="s">
        <v>1419</v>
      </c>
    </row>
    <row r="912" spans="1:34" x14ac:dyDescent="0.25">
      <c r="A912" s="321" t="s">
        <v>11582</v>
      </c>
      <c r="B912" s="322" t="s">
        <v>15141</v>
      </c>
      <c r="C912" s="323" t="str">
        <f t="shared" si="45"/>
        <v>READINGS_TT1_M2013-5_2013-8</v>
      </c>
      <c r="E912" s="324" t="str">
        <f t="shared" si="44"/>
        <v>TT1_Data.zip</v>
      </c>
      <c r="F912" s="324" t="s">
        <v>15126</v>
      </c>
      <c r="G912" s="325">
        <v>41399</v>
      </c>
      <c r="H912" s="326">
        <f t="shared" si="46"/>
        <v>41399</v>
      </c>
      <c r="I912" s="327">
        <v>41501</v>
      </c>
      <c r="J912" s="321" t="s">
        <v>11788</v>
      </c>
      <c r="K912" s="328" t="s">
        <v>8639</v>
      </c>
      <c r="L912" s="321" t="s">
        <v>11787</v>
      </c>
      <c r="M912" s="321"/>
      <c r="N912" s="325">
        <v>41449</v>
      </c>
      <c r="O912" s="325">
        <v>41449</v>
      </c>
      <c r="P912" s="328"/>
      <c r="Q912" s="328"/>
      <c r="R912" s="329" t="s">
        <v>10007</v>
      </c>
      <c r="S912" s="328"/>
      <c r="T912" s="328"/>
      <c r="U912" s="328"/>
      <c r="V912" s="329">
        <v>7.4</v>
      </c>
      <c r="W912" s="329" t="s">
        <v>11587</v>
      </c>
      <c r="X912" s="328"/>
      <c r="Y912" s="329" t="s">
        <v>11237</v>
      </c>
      <c r="Z912" s="329" t="s">
        <v>11283</v>
      </c>
      <c r="AA912" s="322" t="s">
        <v>15145</v>
      </c>
      <c r="AB912" s="329" t="s">
        <v>11272</v>
      </c>
      <c r="AC912" s="329">
        <v>2</v>
      </c>
      <c r="AD912" s="329" t="s">
        <v>11587</v>
      </c>
      <c r="AG912" s="330">
        <v>0.75</v>
      </c>
      <c r="AH912" t="s">
        <v>1419</v>
      </c>
    </row>
    <row r="913" spans="1:34" x14ac:dyDescent="0.25">
      <c r="A913" s="321" t="s">
        <v>11582</v>
      </c>
      <c r="B913" s="322" t="s">
        <v>15141</v>
      </c>
      <c r="C913" s="323" t="str">
        <f t="shared" si="45"/>
        <v>READINGS_TT1_M2013-5_2013-8</v>
      </c>
      <c r="E913" s="324" t="str">
        <f t="shared" si="44"/>
        <v>TT1_Data.zip</v>
      </c>
      <c r="F913" s="324" t="s">
        <v>15126</v>
      </c>
      <c r="G913" s="325">
        <v>41399</v>
      </c>
      <c r="H913" s="326">
        <f t="shared" si="46"/>
        <v>41399</v>
      </c>
      <c r="I913" s="327">
        <v>41501</v>
      </c>
      <c r="J913" s="321" t="s">
        <v>11788</v>
      </c>
      <c r="K913" s="328" t="s">
        <v>8639</v>
      </c>
      <c r="L913" s="321" t="s">
        <v>11787</v>
      </c>
      <c r="M913" s="321"/>
      <c r="N913" s="325">
        <v>41449</v>
      </c>
      <c r="O913" s="325">
        <v>41449</v>
      </c>
      <c r="P913" s="328"/>
      <c r="Q913" s="328"/>
      <c r="R913" s="329" t="s">
        <v>10007</v>
      </c>
      <c r="S913" s="328"/>
      <c r="T913" s="328"/>
      <c r="U913" s="328"/>
      <c r="V913" s="329">
        <v>7.2</v>
      </c>
      <c r="W913" s="329" t="s">
        <v>11587</v>
      </c>
      <c r="X913" s="328"/>
      <c r="Y913" s="329" t="s">
        <v>11237</v>
      </c>
      <c r="Z913" s="329" t="s">
        <v>11283</v>
      </c>
      <c r="AA913" s="322" t="s">
        <v>15145</v>
      </c>
      <c r="AB913" s="329" t="s">
        <v>11272</v>
      </c>
      <c r="AC913" s="329">
        <v>2</v>
      </c>
      <c r="AD913" s="329" t="s">
        <v>11587</v>
      </c>
      <c r="AG913" s="330">
        <v>0.91666666666666663</v>
      </c>
      <c r="AH913" t="s">
        <v>1419</v>
      </c>
    </row>
    <row r="914" spans="1:34" x14ac:dyDescent="0.25">
      <c r="A914" s="321" t="s">
        <v>11582</v>
      </c>
      <c r="B914" s="322" t="s">
        <v>15141</v>
      </c>
      <c r="C914" s="323" t="str">
        <f t="shared" si="45"/>
        <v>READINGS_TT1_M2013-5_2013-8</v>
      </c>
      <c r="E914" s="324" t="str">
        <f t="shared" si="44"/>
        <v>TT1_Data.zip</v>
      </c>
      <c r="F914" s="324" t="s">
        <v>15126</v>
      </c>
      <c r="G914" s="325">
        <v>41399</v>
      </c>
      <c r="H914" s="326">
        <f t="shared" si="46"/>
        <v>41399</v>
      </c>
      <c r="I914" s="327">
        <v>41501</v>
      </c>
      <c r="J914" s="321" t="s">
        <v>11788</v>
      </c>
      <c r="K914" s="328" t="s">
        <v>8639</v>
      </c>
      <c r="L914" s="321" t="s">
        <v>11787</v>
      </c>
      <c r="M914" s="321"/>
      <c r="N914" s="325">
        <v>41450</v>
      </c>
      <c r="O914" s="325">
        <v>41450</v>
      </c>
      <c r="P914" s="328"/>
      <c r="Q914" s="328"/>
      <c r="R914" s="329" t="s">
        <v>10007</v>
      </c>
      <c r="S914" s="328"/>
      <c r="T914" s="328"/>
      <c r="U914" s="328"/>
      <c r="V914" s="329">
        <v>7.4</v>
      </c>
      <c r="W914" s="329" t="s">
        <v>11587</v>
      </c>
      <c r="X914" s="328"/>
      <c r="Y914" s="329" t="s">
        <v>11237</v>
      </c>
      <c r="Z914" s="329" t="s">
        <v>11283</v>
      </c>
      <c r="AA914" s="322" t="s">
        <v>15145</v>
      </c>
      <c r="AB914" s="329" t="s">
        <v>11272</v>
      </c>
      <c r="AC914" s="329">
        <v>2</v>
      </c>
      <c r="AD914" s="329" t="s">
        <v>11587</v>
      </c>
      <c r="AG914" s="330">
        <v>8.3333333333333329E-2</v>
      </c>
      <c r="AH914" t="s">
        <v>1419</v>
      </c>
    </row>
    <row r="915" spans="1:34" x14ac:dyDescent="0.25">
      <c r="A915" s="321" t="s">
        <v>11582</v>
      </c>
      <c r="B915" s="322" t="s">
        <v>15141</v>
      </c>
      <c r="C915" s="323" t="str">
        <f t="shared" si="45"/>
        <v>READINGS_TT1_M2013-5_2013-8</v>
      </c>
      <c r="E915" s="324" t="str">
        <f t="shared" si="44"/>
        <v>TT1_Data.zip</v>
      </c>
      <c r="F915" s="324" t="s">
        <v>15126</v>
      </c>
      <c r="G915" s="325">
        <v>41399</v>
      </c>
      <c r="H915" s="326">
        <f t="shared" si="46"/>
        <v>41399</v>
      </c>
      <c r="I915" s="327">
        <v>41501</v>
      </c>
      <c r="J915" s="321" t="s">
        <v>11788</v>
      </c>
      <c r="K915" s="328" t="s">
        <v>8639</v>
      </c>
      <c r="L915" s="321" t="s">
        <v>11787</v>
      </c>
      <c r="M915" s="321"/>
      <c r="N915" s="325">
        <v>41450</v>
      </c>
      <c r="O915" s="325">
        <v>41450</v>
      </c>
      <c r="P915" s="328"/>
      <c r="Q915" s="328"/>
      <c r="R915" s="329" t="s">
        <v>10007</v>
      </c>
      <c r="S915" s="328"/>
      <c r="T915" s="328"/>
      <c r="U915" s="328"/>
      <c r="V915" s="329">
        <v>7.8</v>
      </c>
      <c r="W915" s="329" t="s">
        <v>11587</v>
      </c>
      <c r="X915" s="328"/>
      <c r="Y915" s="329" t="s">
        <v>11237</v>
      </c>
      <c r="Z915" s="329" t="s">
        <v>11283</v>
      </c>
      <c r="AA915" s="322" t="s">
        <v>15145</v>
      </c>
      <c r="AB915" s="329" t="s">
        <v>11272</v>
      </c>
      <c r="AC915" s="329">
        <v>2</v>
      </c>
      <c r="AD915" s="329" t="s">
        <v>11587</v>
      </c>
      <c r="AG915" s="330">
        <v>0.25</v>
      </c>
      <c r="AH915" t="s">
        <v>1419</v>
      </c>
    </row>
    <row r="916" spans="1:34" x14ac:dyDescent="0.25">
      <c r="A916" s="321" t="s">
        <v>11582</v>
      </c>
      <c r="B916" s="322" t="s">
        <v>15141</v>
      </c>
      <c r="C916" s="323" t="str">
        <f t="shared" si="45"/>
        <v>READINGS_TT1_M2013-5_2013-8</v>
      </c>
      <c r="E916" s="324" t="str">
        <f t="shared" si="44"/>
        <v>TT1_Data.zip</v>
      </c>
      <c r="F916" s="324" t="s">
        <v>15126</v>
      </c>
      <c r="G916" s="325">
        <v>41399</v>
      </c>
      <c r="H916" s="326">
        <f t="shared" si="46"/>
        <v>41399</v>
      </c>
      <c r="I916" s="327">
        <v>41501</v>
      </c>
      <c r="J916" s="321" t="s">
        <v>11788</v>
      </c>
      <c r="K916" s="328" t="s">
        <v>8639</v>
      </c>
      <c r="L916" s="321" t="s">
        <v>11787</v>
      </c>
      <c r="M916" s="321"/>
      <c r="N916" s="325">
        <v>41450</v>
      </c>
      <c r="O916" s="325">
        <v>41450</v>
      </c>
      <c r="P916" s="328"/>
      <c r="Q916" s="328"/>
      <c r="R916" s="329" t="s">
        <v>10007</v>
      </c>
      <c r="S916" s="328"/>
      <c r="T916" s="328"/>
      <c r="U916" s="328"/>
      <c r="V916" s="329">
        <v>7.8</v>
      </c>
      <c r="W916" s="329" t="s">
        <v>11587</v>
      </c>
      <c r="X916" s="328"/>
      <c r="Y916" s="329" t="s">
        <v>11237</v>
      </c>
      <c r="Z916" s="329" t="s">
        <v>11283</v>
      </c>
      <c r="AA916" s="322" t="s">
        <v>15145</v>
      </c>
      <c r="AB916" s="329" t="s">
        <v>11272</v>
      </c>
      <c r="AC916" s="329">
        <v>2</v>
      </c>
      <c r="AD916" s="329" t="s">
        <v>11587</v>
      </c>
      <c r="AG916" s="330">
        <v>0.41666666666666669</v>
      </c>
      <c r="AH916" t="s">
        <v>1419</v>
      </c>
    </row>
    <row r="917" spans="1:34" x14ac:dyDescent="0.25">
      <c r="A917" s="321" t="s">
        <v>11582</v>
      </c>
      <c r="B917" s="322" t="s">
        <v>15141</v>
      </c>
      <c r="C917" s="323" t="str">
        <f t="shared" si="45"/>
        <v>READINGS_TT1_M2013-5_2013-8</v>
      </c>
      <c r="E917" s="324" t="str">
        <f t="shared" ref="E917:E980" si="47">B917&amp;"_Data.zip"</f>
        <v>TT1_Data.zip</v>
      </c>
      <c r="F917" s="324" t="s">
        <v>15126</v>
      </c>
      <c r="G917" s="325">
        <v>41399</v>
      </c>
      <c r="H917" s="326">
        <f t="shared" si="46"/>
        <v>41399</v>
      </c>
      <c r="I917" s="327">
        <v>41501</v>
      </c>
      <c r="J917" s="321" t="s">
        <v>11788</v>
      </c>
      <c r="K917" s="328" t="s">
        <v>8639</v>
      </c>
      <c r="L917" s="321" t="s">
        <v>11787</v>
      </c>
      <c r="M917" s="321"/>
      <c r="N917" s="325">
        <v>41450</v>
      </c>
      <c r="O917" s="325">
        <v>41450</v>
      </c>
      <c r="P917" s="328"/>
      <c r="Q917" s="328"/>
      <c r="R917" s="329" t="s">
        <v>10007</v>
      </c>
      <c r="S917" s="328"/>
      <c r="T917" s="328"/>
      <c r="U917" s="328"/>
      <c r="V917" s="329">
        <v>7.2</v>
      </c>
      <c r="W917" s="329" t="s">
        <v>11587</v>
      </c>
      <c r="X917" s="328"/>
      <c r="Y917" s="329" t="s">
        <v>11237</v>
      </c>
      <c r="Z917" s="329" t="s">
        <v>11283</v>
      </c>
      <c r="AA917" s="322" t="s">
        <v>15145</v>
      </c>
      <c r="AB917" s="329" t="s">
        <v>11272</v>
      </c>
      <c r="AC917" s="329">
        <v>2</v>
      </c>
      <c r="AD917" s="329" t="s">
        <v>11587</v>
      </c>
      <c r="AG917" s="330">
        <v>0.58333333333333337</v>
      </c>
      <c r="AH917" t="s">
        <v>1419</v>
      </c>
    </row>
    <row r="918" spans="1:34" x14ac:dyDescent="0.25">
      <c r="A918" s="321" t="s">
        <v>11582</v>
      </c>
      <c r="B918" s="322" t="s">
        <v>15141</v>
      </c>
      <c r="C918" s="323" t="str">
        <f t="shared" si="45"/>
        <v>READINGS_TT1_M2013-5_2013-8</v>
      </c>
      <c r="E918" s="324" t="str">
        <f t="shared" si="47"/>
        <v>TT1_Data.zip</v>
      </c>
      <c r="F918" s="324" t="s">
        <v>15126</v>
      </c>
      <c r="G918" s="325">
        <v>41399</v>
      </c>
      <c r="H918" s="326">
        <f t="shared" si="46"/>
        <v>41399</v>
      </c>
      <c r="I918" s="327">
        <v>41501</v>
      </c>
      <c r="J918" s="321" t="s">
        <v>11788</v>
      </c>
      <c r="K918" s="328" t="s">
        <v>8639</v>
      </c>
      <c r="L918" s="321" t="s">
        <v>11787</v>
      </c>
      <c r="M918" s="321"/>
      <c r="N918" s="325">
        <v>41450</v>
      </c>
      <c r="O918" s="325">
        <v>41450</v>
      </c>
      <c r="P918" s="328"/>
      <c r="Q918" s="328"/>
      <c r="R918" s="329" t="s">
        <v>10007</v>
      </c>
      <c r="S918" s="328"/>
      <c r="T918" s="328"/>
      <c r="U918" s="328"/>
      <c r="V918" s="329">
        <v>7</v>
      </c>
      <c r="W918" s="329" t="s">
        <v>11587</v>
      </c>
      <c r="X918" s="328"/>
      <c r="Y918" s="329" t="s">
        <v>11237</v>
      </c>
      <c r="Z918" s="329" t="s">
        <v>11283</v>
      </c>
      <c r="AA918" s="322" t="s">
        <v>15145</v>
      </c>
      <c r="AB918" s="329" t="s">
        <v>11272</v>
      </c>
      <c r="AC918" s="329">
        <v>2</v>
      </c>
      <c r="AD918" s="329" t="s">
        <v>11587</v>
      </c>
      <c r="AG918" s="330">
        <v>0.75</v>
      </c>
      <c r="AH918" t="s">
        <v>1419</v>
      </c>
    </row>
    <row r="919" spans="1:34" x14ac:dyDescent="0.25">
      <c r="A919" s="321" t="s">
        <v>11582</v>
      </c>
      <c r="B919" s="322" t="s">
        <v>15141</v>
      </c>
      <c r="C919" s="323" t="str">
        <f t="shared" si="45"/>
        <v>READINGS_TT1_M2013-5_2013-8</v>
      </c>
      <c r="E919" s="324" t="str">
        <f t="shared" si="47"/>
        <v>TT1_Data.zip</v>
      </c>
      <c r="F919" s="324" t="s">
        <v>15126</v>
      </c>
      <c r="G919" s="325">
        <v>41399</v>
      </c>
      <c r="H919" s="326">
        <f t="shared" si="46"/>
        <v>41399</v>
      </c>
      <c r="I919" s="327">
        <v>41501</v>
      </c>
      <c r="J919" s="321" t="s">
        <v>11788</v>
      </c>
      <c r="K919" s="328" t="s">
        <v>8639</v>
      </c>
      <c r="L919" s="321" t="s">
        <v>11787</v>
      </c>
      <c r="M919" s="321"/>
      <c r="N919" s="325">
        <v>41450</v>
      </c>
      <c r="O919" s="325">
        <v>41450</v>
      </c>
      <c r="P919" s="328"/>
      <c r="Q919" s="328"/>
      <c r="R919" s="329" t="s">
        <v>10007</v>
      </c>
      <c r="S919" s="328"/>
      <c r="T919" s="328"/>
      <c r="U919" s="328"/>
      <c r="V919" s="329">
        <v>6.8</v>
      </c>
      <c r="W919" s="329" t="s">
        <v>11587</v>
      </c>
      <c r="X919" s="328"/>
      <c r="Y919" s="329" t="s">
        <v>11237</v>
      </c>
      <c r="Z919" s="329" t="s">
        <v>11283</v>
      </c>
      <c r="AA919" s="322" t="s">
        <v>15145</v>
      </c>
      <c r="AB919" s="329" t="s">
        <v>11272</v>
      </c>
      <c r="AC919" s="329">
        <v>2</v>
      </c>
      <c r="AD919" s="329" t="s">
        <v>11587</v>
      </c>
      <c r="AG919" s="330">
        <v>0.91666666666666663</v>
      </c>
      <c r="AH919" t="s">
        <v>1419</v>
      </c>
    </row>
    <row r="920" spans="1:34" x14ac:dyDescent="0.25">
      <c r="A920" s="321" t="s">
        <v>11582</v>
      </c>
      <c r="B920" s="322" t="s">
        <v>15141</v>
      </c>
      <c r="C920" s="323" t="str">
        <f t="shared" si="45"/>
        <v>READINGS_TT1_M2013-5_2013-8</v>
      </c>
      <c r="E920" s="324" t="str">
        <f t="shared" si="47"/>
        <v>TT1_Data.zip</v>
      </c>
      <c r="F920" s="324" t="s">
        <v>15126</v>
      </c>
      <c r="G920" s="325">
        <v>41399</v>
      </c>
      <c r="H920" s="326">
        <f t="shared" si="46"/>
        <v>41399</v>
      </c>
      <c r="I920" s="327">
        <v>41501</v>
      </c>
      <c r="J920" s="321" t="s">
        <v>11788</v>
      </c>
      <c r="K920" s="328" t="s">
        <v>8639</v>
      </c>
      <c r="L920" s="321" t="s">
        <v>11787</v>
      </c>
      <c r="M920" s="321"/>
      <c r="N920" s="325">
        <v>41451</v>
      </c>
      <c r="O920" s="325">
        <v>41451</v>
      </c>
      <c r="P920" s="328"/>
      <c r="Q920" s="328"/>
      <c r="R920" s="329" t="s">
        <v>10007</v>
      </c>
      <c r="S920" s="328"/>
      <c r="T920" s="328"/>
      <c r="U920" s="328"/>
      <c r="V920" s="329">
        <v>7</v>
      </c>
      <c r="W920" s="329" t="s">
        <v>11587</v>
      </c>
      <c r="X920" s="328"/>
      <c r="Y920" s="329" t="s">
        <v>11237</v>
      </c>
      <c r="Z920" s="329" t="s">
        <v>11283</v>
      </c>
      <c r="AA920" s="322" t="s">
        <v>15145</v>
      </c>
      <c r="AB920" s="329" t="s">
        <v>11272</v>
      </c>
      <c r="AC920" s="329">
        <v>2</v>
      </c>
      <c r="AD920" s="329" t="s">
        <v>11587</v>
      </c>
      <c r="AG920" s="330">
        <v>8.3333333333333329E-2</v>
      </c>
      <c r="AH920" t="s">
        <v>1419</v>
      </c>
    </row>
    <row r="921" spans="1:34" x14ac:dyDescent="0.25">
      <c r="A921" s="321" t="s">
        <v>11582</v>
      </c>
      <c r="B921" s="322" t="s">
        <v>15141</v>
      </c>
      <c r="C921" s="323" t="str">
        <f t="shared" si="45"/>
        <v>READINGS_TT1_M2013-5_2013-8</v>
      </c>
      <c r="E921" s="324" t="str">
        <f t="shared" si="47"/>
        <v>TT1_Data.zip</v>
      </c>
      <c r="F921" s="324" t="s">
        <v>15126</v>
      </c>
      <c r="G921" s="325">
        <v>41399</v>
      </c>
      <c r="H921" s="326">
        <f t="shared" si="46"/>
        <v>41399</v>
      </c>
      <c r="I921" s="327">
        <v>41501</v>
      </c>
      <c r="J921" s="321" t="s">
        <v>11788</v>
      </c>
      <c r="K921" s="328" t="s">
        <v>8639</v>
      </c>
      <c r="L921" s="321" t="s">
        <v>11787</v>
      </c>
      <c r="M921" s="321"/>
      <c r="N921" s="325">
        <v>41451</v>
      </c>
      <c r="O921" s="325">
        <v>41451</v>
      </c>
      <c r="P921" s="328"/>
      <c r="Q921" s="328"/>
      <c r="R921" s="329" t="s">
        <v>10007</v>
      </c>
      <c r="S921" s="328"/>
      <c r="T921" s="328"/>
      <c r="U921" s="328"/>
      <c r="V921" s="329">
        <v>7.4</v>
      </c>
      <c r="W921" s="329" t="s">
        <v>11587</v>
      </c>
      <c r="X921" s="328"/>
      <c r="Y921" s="329" t="s">
        <v>11237</v>
      </c>
      <c r="Z921" s="329" t="s">
        <v>11283</v>
      </c>
      <c r="AA921" s="322" t="s">
        <v>15145</v>
      </c>
      <c r="AB921" s="329" t="s">
        <v>11272</v>
      </c>
      <c r="AC921" s="329">
        <v>2</v>
      </c>
      <c r="AD921" s="329" t="s">
        <v>11587</v>
      </c>
      <c r="AG921" s="330">
        <v>0.25</v>
      </c>
      <c r="AH921" t="s">
        <v>1419</v>
      </c>
    </row>
    <row r="922" spans="1:34" x14ac:dyDescent="0.25">
      <c r="A922" s="321" t="s">
        <v>11582</v>
      </c>
      <c r="B922" s="322" t="s">
        <v>15141</v>
      </c>
      <c r="C922" s="323" t="str">
        <f t="shared" si="45"/>
        <v>READINGS_TT1_M2013-5_2013-8</v>
      </c>
      <c r="E922" s="324" t="str">
        <f t="shared" si="47"/>
        <v>TT1_Data.zip</v>
      </c>
      <c r="F922" s="324" t="s">
        <v>15126</v>
      </c>
      <c r="G922" s="325">
        <v>41399</v>
      </c>
      <c r="H922" s="326">
        <f t="shared" si="46"/>
        <v>41399</v>
      </c>
      <c r="I922" s="327">
        <v>41501</v>
      </c>
      <c r="J922" s="321" t="s">
        <v>11788</v>
      </c>
      <c r="K922" s="328" t="s">
        <v>8639</v>
      </c>
      <c r="L922" s="321" t="s">
        <v>11787</v>
      </c>
      <c r="M922" s="321"/>
      <c r="N922" s="325">
        <v>41451</v>
      </c>
      <c r="O922" s="325">
        <v>41451</v>
      </c>
      <c r="P922" s="328"/>
      <c r="Q922" s="328"/>
      <c r="R922" s="329" t="s">
        <v>10007</v>
      </c>
      <c r="S922" s="328"/>
      <c r="T922" s="328"/>
      <c r="U922" s="328"/>
      <c r="V922" s="329">
        <v>7.4</v>
      </c>
      <c r="W922" s="329" t="s">
        <v>11587</v>
      </c>
      <c r="X922" s="328"/>
      <c r="Y922" s="329" t="s">
        <v>11237</v>
      </c>
      <c r="Z922" s="329" t="s">
        <v>11283</v>
      </c>
      <c r="AA922" s="322" t="s">
        <v>15145</v>
      </c>
      <c r="AB922" s="329" t="s">
        <v>11272</v>
      </c>
      <c r="AC922" s="329">
        <v>2</v>
      </c>
      <c r="AD922" s="329" t="s">
        <v>11587</v>
      </c>
      <c r="AG922" s="330">
        <v>0.41666666666666669</v>
      </c>
      <c r="AH922" t="s">
        <v>1419</v>
      </c>
    </row>
    <row r="923" spans="1:34" x14ac:dyDescent="0.25">
      <c r="A923" s="321" t="s">
        <v>11582</v>
      </c>
      <c r="B923" s="322" t="s">
        <v>15141</v>
      </c>
      <c r="C923" s="323" t="str">
        <f t="shared" si="45"/>
        <v>READINGS_TT1_M2013-5_2013-8</v>
      </c>
      <c r="E923" s="324" t="str">
        <f t="shared" si="47"/>
        <v>TT1_Data.zip</v>
      </c>
      <c r="F923" s="324" t="s">
        <v>15126</v>
      </c>
      <c r="G923" s="325">
        <v>41399</v>
      </c>
      <c r="H923" s="326">
        <f t="shared" si="46"/>
        <v>41399</v>
      </c>
      <c r="I923" s="327">
        <v>41501</v>
      </c>
      <c r="J923" s="321" t="s">
        <v>11788</v>
      </c>
      <c r="K923" s="328" t="s">
        <v>8639</v>
      </c>
      <c r="L923" s="321" t="s">
        <v>11787</v>
      </c>
      <c r="M923" s="321"/>
      <c r="N923" s="325">
        <v>41451</v>
      </c>
      <c r="O923" s="325">
        <v>41451</v>
      </c>
      <c r="P923" s="328"/>
      <c r="Q923" s="328"/>
      <c r="R923" s="329" t="s">
        <v>10007</v>
      </c>
      <c r="S923" s="328"/>
      <c r="T923" s="328"/>
      <c r="U923" s="328"/>
      <c r="V923" s="329">
        <v>7</v>
      </c>
      <c r="W923" s="329" t="s">
        <v>11587</v>
      </c>
      <c r="X923" s="328"/>
      <c r="Y923" s="329" t="s">
        <v>11237</v>
      </c>
      <c r="Z923" s="329" t="s">
        <v>11283</v>
      </c>
      <c r="AA923" s="322" t="s">
        <v>15145</v>
      </c>
      <c r="AB923" s="329" t="s">
        <v>11272</v>
      </c>
      <c r="AC923" s="329">
        <v>2</v>
      </c>
      <c r="AD923" s="329" t="s">
        <v>11587</v>
      </c>
      <c r="AG923" s="330">
        <v>0.58333333333333337</v>
      </c>
      <c r="AH923" t="s">
        <v>1419</v>
      </c>
    </row>
    <row r="924" spans="1:34" x14ac:dyDescent="0.25">
      <c r="A924" s="321" t="s">
        <v>11582</v>
      </c>
      <c r="B924" s="322" t="s">
        <v>15141</v>
      </c>
      <c r="C924" s="323" t="str">
        <f t="shared" si="45"/>
        <v>READINGS_TT1_M2013-5_2013-8</v>
      </c>
      <c r="E924" s="324" t="str">
        <f t="shared" si="47"/>
        <v>TT1_Data.zip</v>
      </c>
      <c r="F924" s="324" t="s">
        <v>15126</v>
      </c>
      <c r="G924" s="325">
        <v>41399</v>
      </c>
      <c r="H924" s="326">
        <f t="shared" si="46"/>
        <v>41399</v>
      </c>
      <c r="I924" s="327">
        <v>41501</v>
      </c>
      <c r="J924" s="321" t="s">
        <v>11788</v>
      </c>
      <c r="K924" s="328" t="s">
        <v>8639</v>
      </c>
      <c r="L924" s="321" t="s">
        <v>11787</v>
      </c>
      <c r="M924" s="321"/>
      <c r="N924" s="325">
        <v>41451</v>
      </c>
      <c r="O924" s="325">
        <v>41451</v>
      </c>
      <c r="P924" s="328"/>
      <c r="Q924" s="328"/>
      <c r="R924" s="329" t="s">
        <v>10007</v>
      </c>
      <c r="S924" s="328"/>
      <c r="T924" s="328"/>
      <c r="U924" s="328"/>
      <c r="V924" s="329">
        <v>6.8</v>
      </c>
      <c r="W924" s="329" t="s">
        <v>11587</v>
      </c>
      <c r="X924" s="328"/>
      <c r="Y924" s="329" t="s">
        <v>11237</v>
      </c>
      <c r="Z924" s="329" t="s">
        <v>11283</v>
      </c>
      <c r="AA924" s="322" t="s">
        <v>15145</v>
      </c>
      <c r="AB924" s="329" t="s">
        <v>11272</v>
      </c>
      <c r="AC924" s="329">
        <v>2</v>
      </c>
      <c r="AD924" s="329" t="s">
        <v>11587</v>
      </c>
      <c r="AG924" s="330">
        <v>0.75</v>
      </c>
      <c r="AH924" t="s">
        <v>1419</v>
      </c>
    </row>
    <row r="925" spans="1:34" x14ac:dyDescent="0.25">
      <c r="A925" s="321" t="s">
        <v>11582</v>
      </c>
      <c r="B925" s="322" t="s">
        <v>15141</v>
      </c>
      <c r="C925" s="323" t="str">
        <f t="shared" si="45"/>
        <v>READINGS_TT1_M2013-5_2013-8</v>
      </c>
      <c r="E925" s="324" t="str">
        <f t="shared" si="47"/>
        <v>TT1_Data.zip</v>
      </c>
      <c r="F925" s="324" t="s">
        <v>15126</v>
      </c>
      <c r="G925" s="325">
        <v>41399</v>
      </c>
      <c r="H925" s="326">
        <f t="shared" si="46"/>
        <v>41399</v>
      </c>
      <c r="I925" s="327">
        <v>41501</v>
      </c>
      <c r="J925" s="321" t="s">
        <v>11788</v>
      </c>
      <c r="K925" s="328" t="s">
        <v>8639</v>
      </c>
      <c r="L925" s="321" t="s">
        <v>11787</v>
      </c>
      <c r="M925" s="321"/>
      <c r="N925" s="325">
        <v>41451</v>
      </c>
      <c r="O925" s="325">
        <v>41451</v>
      </c>
      <c r="P925" s="328"/>
      <c r="Q925" s="328"/>
      <c r="R925" s="329" t="s">
        <v>10007</v>
      </c>
      <c r="S925" s="328"/>
      <c r="T925" s="328"/>
      <c r="U925" s="328"/>
      <c r="V925" s="329">
        <v>6.8</v>
      </c>
      <c r="W925" s="329" t="s">
        <v>11587</v>
      </c>
      <c r="X925" s="328"/>
      <c r="Y925" s="329" t="s">
        <v>11237</v>
      </c>
      <c r="Z925" s="329" t="s">
        <v>11283</v>
      </c>
      <c r="AA925" s="322" t="s">
        <v>15145</v>
      </c>
      <c r="AB925" s="329" t="s">
        <v>11272</v>
      </c>
      <c r="AC925" s="329">
        <v>2</v>
      </c>
      <c r="AD925" s="329" t="s">
        <v>11587</v>
      </c>
      <c r="AG925" s="330">
        <v>0.91666666666666663</v>
      </c>
      <c r="AH925" t="s">
        <v>1419</v>
      </c>
    </row>
    <row r="926" spans="1:34" x14ac:dyDescent="0.25">
      <c r="A926" s="321" t="s">
        <v>11582</v>
      </c>
      <c r="B926" s="322" t="s">
        <v>15141</v>
      </c>
      <c r="C926" s="323" t="str">
        <f t="shared" si="45"/>
        <v>READINGS_TT1_M2013-5_2013-8</v>
      </c>
      <c r="E926" s="324" t="str">
        <f t="shared" si="47"/>
        <v>TT1_Data.zip</v>
      </c>
      <c r="F926" s="324" t="s">
        <v>15126</v>
      </c>
      <c r="G926" s="325">
        <v>41399</v>
      </c>
      <c r="H926" s="326">
        <f t="shared" si="46"/>
        <v>41399</v>
      </c>
      <c r="I926" s="327">
        <v>41501</v>
      </c>
      <c r="J926" s="321" t="s">
        <v>11788</v>
      </c>
      <c r="K926" s="328" t="s">
        <v>8639</v>
      </c>
      <c r="L926" s="321" t="s">
        <v>11787</v>
      </c>
      <c r="M926" s="321"/>
      <c r="N926" s="325">
        <v>41452</v>
      </c>
      <c r="O926" s="325">
        <v>41452</v>
      </c>
      <c r="P926" s="328"/>
      <c r="Q926" s="328"/>
      <c r="R926" s="329" t="s">
        <v>10007</v>
      </c>
      <c r="S926" s="328"/>
      <c r="T926" s="328"/>
      <c r="U926" s="328"/>
      <c r="V926" s="329">
        <v>6.2</v>
      </c>
      <c r="W926" s="329" t="s">
        <v>11587</v>
      </c>
      <c r="X926" s="328"/>
      <c r="Y926" s="329" t="s">
        <v>11237</v>
      </c>
      <c r="Z926" s="329" t="s">
        <v>11283</v>
      </c>
      <c r="AA926" s="322" t="s">
        <v>15145</v>
      </c>
      <c r="AB926" s="329" t="s">
        <v>11272</v>
      </c>
      <c r="AC926" s="329">
        <v>2</v>
      </c>
      <c r="AD926" s="329" t="s">
        <v>11587</v>
      </c>
      <c r="AG926" s="330">
        <v>8.3333333333333329E-2</v>
      </c>
      <c r="AH926" t="s">
        <v>1419</v>
      </c>
    </row>
    <row r="927" spans="1:34" x14ac:dyDescent="0.25">
      <c r="A927" s="321" t="s">
        <v>11582</v>
      </c>
      <c r="B927" s="322" t="s">
        <v>15141</v>
      </c>
      <c r="C927" s="323" t="str">
        <f t="shared" si="45"/>
        <v>READINGS_TT1_M2013-5_2013-8</v>
      </c>
      <c r="E927" s="324" t="str">
        <f t="shared" si="47"/>
        <v>TT1_Data.zip</v>
      </c>
      <c r="F927" s="324" t="s">
        <v>15126</v>
      </c>
      <c r="G927" s="325">
        <v>41399</v>
      </c>
      <c r="H927" s="326">
        <f t="shared" si="46"/>
        <v>41399</v>
      </c>
      <c r="I927" s="327">
        <v>41501</v>
      </c>
      <c r="J927" s="321" t="s">
        <v>11788</v>
      </c>
      <c r="K927" s="328" t="s">
        <v>8639</v>
      </c>
      <c r="L927" s="321" t="s">
        <v>11787</v>
      </c>
      <c r="M927" s="321"/>
      <c r="N927" s="325">
        <v>41452</v>
      </c>
      <c r="O927" s="325">
        <v>41452</v>
      </c>
      <c r="P927" s="328"/>
      <c r="Q927" s="328"/>
      <c r="R927" s="329" t="s">
        <v>10007</v>
      </c>
      <c r="S927" s="328"/>
      <c r="T927" s="328"/>
      <c r="U927" s="328"/>
      <c r="V927" s="329">
        <v>7</v>
      </c>
      <c r="W927" s="329" t="s">
        <v>11587</v>
      </c>
      <c r="X927" s="328"/>
      <c r="Y927" s="329" t="s">
        <v>11237</v>
      </c>
      <c r="Z927" s="329" t="s">
        <v>11283</v>
      </c>
      <c r="AA927" s="322" t="s">
        <v>15145</v>
      </c>
      <c r="AB927" s="329" t="s">
        <v>11272</v>
      </c>
      <c r="AC927" s="329">
        <v>2</v>
      </c>
      <c r="AD927" s="329" t="s">
        <v>11587</v>
      </c>
      <c r="AG927" s="330">
        <v>0.25</v>
      </c>
      <c r="AH927" t="s">
        <v>1419</v>
      </c>
    </row>
    <row r="928" spans="1:34" x14ac:dyDescent="0.25">
      <c r="A928" s="321" t="s">
        <v>11582</v>
      </c>
      <c r="B928" s="322" t="s">
        <v>15141</v>
      </c>
      <c r="C928" s="323" t="str">
        <f t="shared" si="45"/>
        <v>READINGS_TT1_M2013-5_2013-8</v>
      </c>
      <c r="E928" s="324" t="str">
        <f t="shared" si="47"/>
        <v>TT1_Data.zip</v>
      </c>
      <c r="F928" s="324" t="s">
        <v>15126</v>
      </c>
      <c r="G928" s="325">
        <v>41399</v>
      </c>
      <c r="H928" s="326">
        <f t="shared" si="46"/>
        <v>41399</v>
      </c>
      <c r="I928" s="327">
        <v>41501</v>
      </c>
      <c r="J928" s="321" t="s">
        <v>11788</v>
      </c>
      <c r="K928" s="328" t="s">
        <v>8639</v>
      </c>
      <c r="L928" s="321" t="s">
        <v>11787</v>
      </c>
      <c r="M928" s="321"/>
      <c r="N928" s="325">
        <v>41452</v>
      </c>
      <c r="O928" s="325">
        <v>41452</v>
      </c>
      <c r="P928" s="328"/>
      <c r="Q928" s="328"/>
      <c r="R928" s="329" t="s">
        <v>10007</v>
      </c>
      <c r="S928" s="328"/>
      <c r="T928" s="328"/>
      <c r="U928" s="328"/>
      <c r="V928" s="329">
        <v>7.2</v>
      </c>
      <c r="W928" s="329" t="s">
        <v>11587</v>
      </c>
      <c r="X928" s="328"/>
      <c r="Y928" s="329" t="s">
        <v>11237</v>
      </c>
      <c r="Z928" s="329" t="s">
        <v>11283</v>
      </c>
      <c r="AA928" s="322" t="s">
        <v>15145</v>
      </c>
      <c r="AB928" s="329" t="s">
        <v>11272</v>
      </c>
      <c r="AC928" s="329">
        <v>2</v>
      </c>
      <c r="AD928" s="329" t="s">
        <v>11587</v>
      </c>
      <c r="AG928" s="330">
        <v>0.41666666666666669</v>
      </c>
      <c r="AH928" t="s">
        <v>1419</v>
      </c>
    </row>
    <row r="929" spans="1:34" x14ac:dyDescent="0.25">
      <c r="A929" s="321" t="s">
        <v>11582</v>
      </c>
      <c r="B929" s="322" t="s">
        <v>15141</v>
      </c>
      <c r="C929" s="323" t="str">
        <f t="shared" si="45"/>
        <v>READINGS_TT1_M2013-5_2013-8</v>
      </c>
      <c r="E929" s="324" t="str">
        <f t="shared" si="47"/>
        <v>TT1_Data.zip</v>
      </c>
      <c r="F929" s="324" t="s">
        <v>15126</v>
      </c>
      <c r="G929" s="325">
        <v>41399</v>
      </c>
      <c r="H929" s="326">
        <f t="shared" si="46"/>
        <v>41399</v>
      </c>
      <c r="I929" s="327">
        <v>41501</v>
      </c>
      <c r="J929" s="321" t="s">
        <v>11788</v>
      </c>
      <c r="K929" s="328" t="s">
        <v>8639</v>
      </c>
      <c r="L929" s="321" t="s">
        <v>11787</v>
      </c>
      <c r="M929" s="321"/>
      <c r="N929" s="325">
        <v>41452</v>
      </c>
      <c r="O929" s="325">
        <v>41452</v>
      </c>
      <c r="P929" s="328"/>
      <c r="Q929" s="328"/>
      <c r="R929" s="329" t="s">
        <v>10007</v>
      </c>
      <c r="S929" s="328"/>
      <c r="T929" s="328"/>
      <c r="U929" s="328"/>
      <c r="V929" s="329">
        <v>6.8</v>
      </c>
      <c r="W929" s="329" t="s">
        <v>11587</v>
      </c>
      <c r="X929" s="328"/>
      <c r="Y929" s="329" t="s">
        <v>11237</v>
      </c>
      <c r="Z929" s="329" t="s">
        <v>11283</v>
      </c>
      <c r="AA929" s="322" t="s">
        <v>15145</v>
      </c>
      <c r="AB929" s="329" t="s">
        <v>11272</v>
      </c>
      <c r="AC929" s="329">
        <v>2</v>
      </c>
      <c r="AD929" s="329" t="s">
        <v>11587</v>
      </c>
      <c r="AG929" s="330">
        <v>0.58333333333333337</v>
      </c>
      <c r="AH929" t="s">
        <v>1419</v>
      </c>
    </row>
    <row r="930" spans="1:34" x14ac:dyDescent="0.25">
      <c r="A930" s="321" t="s">
        <v>11582</v>
      </c>
      <c r="B930" s="322" t="s">
        <v>15141</v>
      </c>
      <c r="C930" s="323" t="str">
        <f t="shared" si="45"/>
        <v>READINGS_TT1_M2013-5_2013-8</v>
      </c>
      <c r="E930" s="324" t="str">
        <f t="shared" si="47"/>
        <v>TT1_Data.zip</v>
      </c>
      <c r="F930" s="324" t="s">
        <v>15126</v>
      </c>
      <c r="G930" s="325">
        <v>41399</v>
      </c>
      <c r="H930" s="326">
        <f t="shared" si="46"/>
        <v>41399</v>
      </c>
      <c r="I930" s="327">
        <v>41501</v>
      </c>
      <c r="J930" s="321" t="s">
        <v>11788</v>
      </c>
      <c r="K930" s="328" t="s">
        <v>8639</v>
      </c>
      <c r="L930" s="321" t="s">
        <v>11787</v>
      </c>
      <c r="M930" s="321"/>
      <c r="N930" s="325">
        <v>41452</v>
      </c>
      <c r="O930" s="325">
        <v>41452</v>
      </c>
      <c r="P930" s="328"/>
      <c r="Q930" s="328"/>
      <c r="R930" s="329" t="s">
        <v>10007</v>
      </c>
      <c r="S930" s="328"/>
      <c r="T930" s="328"/>
      <c r="U930" s="328"/>
      <c r="V930" s="329">
        <v>6.8</v>
      </c>
      <c r="W930" s="329" t="s">
        <v>11587</v>
      </c>
      <c r="X930" s="328"/>
      <c r="Y930" s="329" t="s">
        <v>11237</v>
      </c>
      <c r="Z930" s="329" t="s">
        <v>11283</v>
      </c>
      <c r="AA930" s="322" t="s">
        <v>15145</v>
      </c>
      <c r="AB930" s="329" t="s">
        <v>11272</v>
      </c>
      <c r="AC930" s="329">
        <v>2</v>
      </c>
      <c r="AD930" s="329" t="s">
        <v>11587</v>
      </c>
      <c r="AG930" s="330">
        <v>0.75</v>
      </c>
      <c r="AH930" t="s">
        <v>1419</v>
      </c>
    </row>
    <row r="931" spans="1:34" x14ac:dyDescent="0.25">
      <c r="A931" s="321" t="s">
        <v>11582</v>
      </c>
      <c r="B931" s="322" t="s">
        <v>15141</v>
      </c>
      <c r="C931" s="323" t="str">
        <f t="shared" si="45"/>
        <v>READINGS_TT1_M2013-5_2013-8</v>
      </c>
      <c r="E931" s="324" t="str">
        <f t="shared" si="47"/>
        <v>TT1_Data.zip</v>
      </c>
      <c r="F931" s="324" t="s">
        <v>15126</v>
      </c>
      <c r="G931" s="325">
        <v>41399</v>
      </c>
      <c r="H931" s="326">
        <f t="shared" si="46"/>
        <v>41399</v>
      </c>
      <c r="I931" s="327">
        <v>41501</v>
      </c>
      <c r="J931" s="321" t="s">
        <v>11788</v>
      </c>
      <c r="K931" s="328" t="s">
        <v>8639</v>
      </c>
      <c r="L931" s="321" t="s">
        <v>11787</v>
      </c>
      <c r="M931" s="321"/>
      <c r="N931" s="325">
        <v>41452</v>
      </c>
      <c r="O931" s="325">
        <v>41452</v>
      </c>
      <c r="P931" s="328"/>
      <c r="Q931" s="328"/>
      <c r="R931" s="329" t="s">
        <v>10007</v>
      </c>
      <c r="S931" s="328"/>
      <c r="T931" s="328"/>
      <c r="U931" s="328"/>
      <c r="V931" s="329">
        <v>6.6</v>
      </c>
      <c r="W931" s="329" t="s">
        <v>11587</v>
      </c>
      <c r="X931" s="328"/>
      <c r="Y931" s="329" t="s">
        <v>11237</v>
      </c>
      <c r="Z931" s="329" t="s">
        <v>11283</v>
      </c>
      <c r="AA931" s="322" t="s">
        <v>15145</v>
      </c>
      <c r="AB931" s="329" t="s">
        <v>11272</v>
      </c>
      <c r="AC931" s="329">
        <v>2</v>
      </c>
      <c r="AD931" s="329" t="s">
        <v>11587</v>
      </c>
      <c r="AG931" s="330">
        <v>0.91666666666666663</v>
      </c>
      <c r="AH931" t="s">
        <v>1419</v>
      </c>
    </row>
    <row r="932" spans="1:34" x14ac:dyDescent="0.25">
      <c r="A932" s="321" t="s">
        <v>11582</v>
      </c>
      <c r="B932" s="322" t="s">
        <v>15141</v>
      </c>
      <c r="C932" s="323" t="str">
        <f t="shared" si="45"/>
        <v>READINGS_TT1_M2013-5_2013-8</v>
      </c>
      <c r="E932" s="324" t="str">
        <f t="shared" si="47"/>
        <v>TT1_Data.zip</v>
      </c>
      <c r="F932" s="324" t="s">
        <v>15126</v>
      </c>
      <c r="G932" s="325">
        <v>41399</v>
      </c>
      <c r="H932" s="326">
        <f t="shared" si="46"/>
        <v>41399</v>
      </c>
      <c r="I932" s="327">
        <v>41501</v>
      </c>
      <c r="J932" s="321" t="s">
        <v>11788</v>
      </c>
      <c r="K932" s="328" t="s">
        <v>8639</v>
      </c>
      <c r="L932" s="321" t="s">
        <v>11787</v>
      </c>
      <c r="M932" s="321"/>
      <c r="N932" s="325">
        <v>41453</v>
      </c>
      <c r="O932" s="325">
        <v>41453</v>
      </c>
      <c r="P932" s="328"/>
      <c r="Q932" s="328"/>
      <c r="R932" s="329" t="s">
        <v>10007</v>
      </c>
      <c r="S932" s="328"/>
      <c r="T932" s="328"/>
      <c r="U932" s="328"/>
      <c r="V932" s="329">
        <v>6.6</v>
      </c>
      <c r="W932" s="329" t="s">
        <v>11587</v>
      </c>
      <c r="X932" s="328"/>
      <c r="Y932" s="329" t="s">
        <v>11237</v>
      </c>
      <c r="Z932" s="329" t="s">
        <v>11283</v>
      </c>
      <c r="AA932" s="322" t="s">
        <v>15145</v>
      </c>
      <c r="AB932" s="329" t="s">
        <v>11272</v>
      </c>
      <c r="AC932" s="329">
        <v>2</v>
      </c>
      <c r="AD932" s="329" t="s">
        <v>11587</v>
      </c>
      <c r="AG932" s="330">
        <v>8.3333333333333329E-2</v>
      </c>
      <c r="AH932" t="s">
        <v>1419</v>
      </c>
    </row>
    <row r="933" spans="1:34" x14ac:dyDescent="0.25">
      <c r="A933" s="321" t="s">
        <v>11582</v>
      </c>
      <c r="B933" s="322" t="s">
        <v>15141</v>
      </c>
      <c r="C933" s="323" t="str">
        <f t="shared" si="45"/>
        <v>READINGS_TT1_M2013-5_2013-8</v>
      </c>
      <c r="E933" s="324" t="str">
        <f t="shared" si="47"/>
        <v>TT1_Data.zip</v>
      </c>
      <c r="F933" s="324" t="s">
        <v>15126</v>
      </c>
      <c r="G933" s="325">
        <v>41399</v>
      </c>
      <c r="H933" s="326">
        <f t="shared" si="46"/>
        <v>41399</v>
      </c>
      <c r="I933" s="327">
        <v>41501</v>
      </c>
      <c r="J933" s="321" t="s">
        <v>11788</v>
      </c>
      <c r="K933" s="328" t="s">
        <v>8639</v>
      </c>
      <c r="L933" s="321" t="s">
        <v>11787</v>
      </c>
      <c r="M933" s="321"/>
      <c r="N933" s="325">
        <v>41453</v>
      </c>
      <c r="O933" s="325">
        <v>41453</v>
      </c>
      <c r="P933" s="328"/>
      <c r="Q933" s="328"/>
      <c r="R933" s="329" t="s">
        <v>10007</v>
      </c>
      <c r="S933" s="328"/>
      <c r="T933" s="328"/>
      <c r="U933" s="328"/>
      <c r="V933" s="329">
        <v>6.8</v>
      </c>
      <c r="W933" s="329" t="s">
        <v>11587</v>
      </c>
      <c r="X933" s="328"/>
      <c r="Y933" s="329" t="s">
        <v>11237</v>
      </c>
      <c r="Z933" s="329" t="s">
        <v>11283</v>
      </c>
      <c r="AA933" s="322" t="s">
        <v>15145</v>
      </c>
      <c r="AB933" s="329" t="s">
        <v>11272</v>
      </c>
      <c r="AC933" s="329">
        <v>2</v>
      </c>
      <c r="AD933" s="329" t="s">
        <v>11587</v>
      </c>
      <c r="AG933" s="330">
        <v>0.25</v>
      </c>
      <c r="AH933" t="s">
        <v>1419</v>
      </c>
    </row>
    <row r="934" spans="1:34" x14ac:dyDescent="0.25">
      <c r="A934" s="321" t="s">
        <v>11582</v>
      </c>
      <c r="B934" s="322" t="s">
        <v>15141</v>
      </c>
      <c r="C934" s="323" t="str">
        <f t="shared" si="45"/>
        <v>READINGS_TT1_M2013-5_2013-8</v>
      </c>
      <c r="E934" s="324" t="str">
        <f t="shared" si="47"/>
        <v>TT1_Data.zip</v>
      </c>
      <c r="F934" s="324" t="s">
        <v>15126</v>
      </c>
      <c r="G934" s="325">
        <v>41399</v>
      </c>
      <c r="H934" s="326">
        <f t="shared" si="46"/>
        <v>41399</v>
      </c>
      <c r="I934" s="327">
        <v>41501</v>
      </c>
      <c r="J934" s="321" t="s">
        <v>11788</v>
      </c>
      <c r="K934" s="328" t="s">
        <v>8639</v>
      </c>
      <c r="L934" s="321" t="s">
        <v>11787</v>
      </c>
      <c r="M934" s="321"/>
      <c r="N934" s="325">
        <v>41453</v>
      </c>
      <c r="O934" s="325">
        <v>41453</v>
      </c>
      <c r="P934" s="328"/>
      <c r="Q934" s="328"/>
      <c r="R934" s="329" t="s">
        <v>10007</v>
      </c>
      <c r="S934" s="328"/>
      <c r="T934" s="328"/>
      <c r="U934" s="328"/>
      <c r="V934" s="329">
        <v>7</v>
      </c>
      <c r="W934" s="329" t="s">
        <v>11587</v>
      </c>
      <c r="X934" s="328"/>
      <c r="Y934" s="329" t="s">
        <v>11237</v>
      </c>
      <c r="Z934" s="329" t="s">
        <v>11283</v>
      </c>
      <c r="AA934" s="322" t="s">
        <v>15145</v>
      </c>
      <c r="AB934" s="329" t="s">
        <v>11272</v>
      </c>
      <c r="AC934" s="329">
        <v>2</v>
      </c>
      <c r="AD934" s="329" t="s">
        <v>11587</v>
      </c>
      <c r="AG934" s="330">
        <v>0.41666666666666669</v>
      </c>
      <c r="AH934" t="s">
        <v>1419</v>
      </c>
    </row>
    <row r="935" spans="1:34" x14ac:dyDescent="0.25">
      <c r="A935" s="321" t="s">
        <v>11582</v>
      </c>
      <c r="B935" s="322" t="s">
        <v>15141</v>
      </c>
      <c r="C935" s="323" t="str">
        <f t="shared" si="45"/>
        <v>READINGS_TT1_M2013-5_2013-8</v>
      </c>
      <c r="E935" s="324" t="str">
        <f t="shared" si="47"/>
        <v>TT1_Data.zip</v>
      </c>
      <c r="F935" s="324" t="s">
        <v>15126</v>
      </c>
      <c r="G935" s="325">
        <v>41399</v>
      </c>
      <c r="H935" s="326">
        <f t="shared" si="46"/>
        <v>41399</v>
      </c>
      <c r="I935" s="327">
        <v>41501</v>
      </c>
      <c r="J935" s="321" t="s">
        <v>11788</v>
      </c>
      <c r="K935" s="328" t="s">
        <v>8639</v>
      </c>
      <c r="L935" s="321" t="s">
        <v>11787</v>
      </c>
      <c r="M935" s="321"/>
      <c r="N935" s="325">
        <v>41453</v>
      </c>
      <c r="O935" s="325">
        <v>41453</v>
      </c>
      <c r="P935" s="328"/>
      <c r="Q935" s="328"/>
      <c r="R935" s="329" t="s">
        <v>10007</v>
      </c>
      <c r="S935" s="328"/>
      <c r="T935" s="328"/>
      <c r="U935" s="328"/>
      <c r="V935" s="329">
        <v>6.8</v>
      </c>
      <c r="W935" s="329" t="s">
        <v>11587</v>
      </c>
      <c r="X935" s="328"/>
      <c r="Y935" s="329" t="s">
        <v>11237</v>
      </c>
      <c r="Z935" s="329" t="s">
        <v>11283</v>
      </c>
      <c r="AA935" s="322" t="s">
        <v>15145</v>
      </c>
      <c r="AB935" s="329" t="s">
        <v>11272</v>
      </c>
      <c r="AC935" s="329">
        <v>2</v>
      </c>
      <c r="AD935" s="329" t="s">
        <v>11587</v>
      </c>
      <c r="AG935" s="330">
        <v>0.58333333333333337</v>
      </c>
      <c r="AH935" t="s">
        <v>1419</v>
      </c>
    </row>
    <row r="936" spans="1:34" x14ac:dyDescent="0.25">
      <c r="A936" s="321" t="s">
        <v>11582</v>
      </c>
      <c r="B936" s="322" t="s">
        <v>15141</v>
      </c>
      <c r="C936" s="323" t="str">
        <f t="shared" si="45"/>
        <v>READINGS_TT1_M2013-5_2013-8</v>
      </c>
      <c r="E936" s="324" t="str">
        <f t="shared" si="47"/>
        <v>TT1_Data.zip</v>
      </c>
      <c r="F936" s="324" t="s">
        <v>15126</v>
      </c>
      <c r="G936" s="325">
        <v>41399</v>
      </c>
      <c r="H936" s="326">
        <f t="shared" si="46"/>
        <v>41399</v>
      </c>
      <c r="I936" s="327">
        <v>41501</v>
      </c>
      <c r="J936" s="321" t="s">
        <v>11788</v>
      </c>
      <c r="K936" s="328" t="s">
        <v>8639</v>
      </c>
      <c r="L936" s="321" t="s">
        <v>11787</v>
      </c>
      <c r="M936" s="321"/>
      <c r="N936" s="325">
        <v>41453</v>
      </c>
      <c r="O936" s="325">
        <v>41453</v>
      </c>
      <c r="P936" s="328"/>
      <c r="Q936" s="328"/>
      <c r="R936" s="329" t="s">
        <v>10007</v>
      </c>
      <c r="S936" s="328"/>
      <c r="T936" s="328"/>
      <c r="U936" s="328"/>
      <c r="V936" s="329">
        <v>6.6</v>
      </c>
      <c r="W936" s="329" t="s">
        <v>11587</v>
      </c>
      <c r="X936" s="328"/>
      <c r="Y936" s="329" t="s">
        <v>11237</v>
      </c>
      <c r="Z936" s="329" t="s">
        <v>11283</v>
      </c>
      <c r="AA936" s="322" t="s">
        <v>15145</v>
      </c>
      <c r="AB936" s="329" t="s">
        <v>11272</v>
      </c>
      <c r="AC936" s="329">
        <v>2</v>
      </c>
      <c r="AD936" s="329" t="s">
        <v>11587</v>
      </c>
      <c r="AG936" s="330">
        <v>0.75</v>
      </c>
      <c r="AH936" t="s">
        <v>1419</v>
      </c>
    </row>
    <row r="937" spans="1:34" x14ac:dyDescent="0.25">
      <c r="A937" s="321" t="s">
        <v>11582</v>
      </c>
      <c r="B937" s="322" t="s">
        <v>15141</v>
      </c>
      <c r="C937" s="323" t="str">
        <f t="shared" si="45"/>
        <v>READINGS_TT1_M2013-5_2013-8</v>
      </c>
      <c r="E937" s="324" t="str">
        <f t="shared" si="47"/>
        <v>TT1_Data.zip</v>
      </c>
      <c r="F937" s="324" t="s">
        <v>15126</v>
      </c>
      <c r="G937" s="325">
        <v>41399</v>
      </c>
      <c r="H937" s="326">
        <f t="shared" si="46"/>
        <v>41399</v>
      </c>
      <c r="I937" s="327">
        <v>41501</v>
      </c>
      <c r="J937" s="321" t="s">
        <v>11788</v>
      </c>
      <c r="K937" s="328" t="s">
        <v>8639</v>
      </c>
      <c r="L937" s="321" t="s">
        <v>11787</v>
      </c>
      <c r="M937" s="321"/>
      <c r="N937" s="325">
        <v>41453</v>
      </c>
      <c r="O937" s="325">
        <v>41453</v>
      </c>
      <c r="P937" s="328"/>
      <c r="Q937" s="328"/>
      <c r="R937" s="329" t="s">
        <v>10007</v>
      </c>
      <c r="S937" s="328"/>
      <c r="T937" s="328"/>
      <c r="U937" s="328"/>
      <c r="V937" s="329">
        <v>6.6</v>
      </c>
      <c r="W937" s="329" t="s">
        <v>11587</v>
      </c>
      <c r="X937" s="328"/>
      <c r="Y937" s="329" t="s">
        <v>11237</v>
      </c>
      <c r="Z937" s="329" t="s">
        <v>11283</v>
      </c>
      <c r="AA937" s="322" t="s">
        <v>15145</v>
      </c>
      <c r="AB937" s="329" t="s">
        <v>11272</v>
      </c>
      <c r="AC937" s="329">
        <v>2</v>
      </c>
      <c r="AD937" s="329" t="s">
        <v>11587</v>
      </c>
      <c r="AG937" s="330">
        <v>0.91666666666666663</v>
      </c>
      <c r="AH937" t="s">
        <v>1419</v>
      </c>
    </row>
    <row r="938" spans="1:34" x14ac:dyDescent="0.25">
      <c r="A938" s="321" t="s">
        <v>11582</v>
      </c>
      <c r="B938" s="322" t="s">
        <v>15141</v>
      </c>
      <c r="C938" s="323" t="str">
        <f t="shared" si="45"/>
        <v>READINGS_TT1_M2013-5_2013-8</v>
      </c>
      <c r="E938" s="324" t="str">
        <f t="shared" si="47"/>
        <v>TT1_Data.zip</v>
      </c>
      <c r="F938" s="324" t="s">
        <v>15126</v>
      </c>
      <c r="G938" s="325">
        <v>41399</v>
      </c>
      <c r="H938" s="326">
        <f t="shared" si="46"/>
        <v>41399</v>
      </c>
      <c r="I938" s="327">
        <v>41501</v>
      </c>
      <c r="J938" s="321" t="s">
        <v>11788</v>
      </c>
      <c r="K938" s="328" t="s">
        <v>8639</v>
      </c>
      <c r="L938" s="321" t="s">
        <v>11787</v>
      </c>
      <c r="M938" s="321"/>
      <c r="N938" s="325">
        <v>41454</v>
      </c>
      <c r="O938" s="325">
        <v>41454</v>
      </c>
      <c r="P938" s="328"/>
      <c r="Q938" s="328"/>
      <c r="R938" s="329" t="s">
        <v>10007</v>
      </c>
      <c r="S938" s="328"/>
      <c r="T938" s="328"/>
      <c r="U938" s="328"/>
      <c r="V938" s="329">
        <v>6.6</v>
      </c>
      <c r="W938" s="329" t="s">
        <v>11587</v>
      </c>
      <c r="X938" s="328"/>
      <c r="Y938" s="329" t="s">
        <v>11237</v>
      </c>
      <c r="Z938" s="329" t="s">
        <v>11283</v>
      </c>
      <c r="AA938" s="322" t="s">
        <v>15145</v>
      </c>
      <c r="AB938" s="329" t="s">
        <v>11272</v>
      </c>
      <c r="AC938" s="329">
        <v>2</v>
      </c>
      <c r="AD938" s="329" t="s">
        <v>11587</v>
      </c>
      <c r="AG938" s="330">
        <v>8.3333333333333329E-2</v>
      </c>
      <c r="AH938" t="s">
        <v>1419</v>
      </c>
    </row>
    <row r="939" spans="1:34" x14ac:dyDescent="0.25">
      <c r="A939" s="321" t="s">
        <v>11582</v>
      </c>
      <c r="B939" s="322" t="s">
        <v>15141</v>
      </c>
      <c r="C939" s="323" t="str">
        <f t="shared" si="45"/>
        <v>READINGS_TT1_M2013-5_2013-8</v>
      </c>
      <c r="E939" s="324" t="str">
        <f t="shared" si="47"/>
        <v>TT1_Data.zip</v>
      </c>
      <c r="F939" s="324" t="s">
        <v>15126</v>
      </c>
      <c r="G939" s="325">
        <v>41399</v>
      </c>
      <c r="H939" s="326">
        <f t="shared" si="46"/>
        <v>41399</v>
      </c>
      <c r="I939" s="327">
        <v>41501</v>
      </c>
      <c r="J939" s="321" t="s">
        <v>11788</v>
      </c>
      <c r="K939" s="328" t="s">
        <v>8639</v>
      </c>
      <c r="L939" s="321" t="s">
        <v>11787</v>
      </c>
      <c r="M939" s="321"/>
      <c r="N939" s="325">
        <v>41454</v>
      </c>
      <c r="O939" s="325">
        <v>41454</v>
      </c>
      <c r="P939" s="328"/>
      <c r="Q939" s="328"/>
      <c r="R939" s="329" t="s">
        <v>10007</v>
      </c>
      <c r="S939" s="328"/>
      <c r="T939" s="328"/>
      <c r="U939" s="328"/>
      <c r="V939" s="329">
        <v>6.8</v>
      </c>
      <c r="W939" s="329" t="s">
        <v>11587</v>
      </c>
      <c r="X939" s="328"/>
      <c r="Y939" s="329" t="s">
        <v>11237</v>
      </c>
      <c r="Z939" s="329" t="s">
        <v>11283</v>
      </c>
      <c r="AA939" s="322" t="s">
        <v>15145</v>
      </c>
      <c r="AB939" s="329" t="s">
        <v>11272</v>
      </c>
      <c r="AC939" s="329">
        <v>2</v>
      </c>
      <c r="AD939" s="329" t="s">
        <v>11587</v>
      </c>
      <c r="AG939" s="330">
        <v>0.25</v>
      </c>
      <c r="AH939" t="s">
        <v>1419</v>
      </c>
    </row>
    <row r="940" spans="1:34" x14ac:dyDescent="0.25">
      <c r="A940" s="321" t="s">
        <v>11582</v>
      </c>
      <c r="B940" s="322" t="s">
        <v>15141</v>
      </c>
      <c r="C940" s="323" t="str">
        <f t="shared" si="45"/>
        <v>READINGS_TT1_M2013-5_2013-8</v>
      </c>
      <c r="E940" s="324" t="str">
        <f t="shared" si="47"/>
        <v>TT1_Data.zip</v>
      </c>
      <c r="F940" s="324" t="s">
        <v>15126</v>
      </c>
      <c r="G940" s="325">
        <v>41399</v>
      </c>
      <c r="H940" s="326">
        <f t="shared" si="46"/>
        <v>41399</v>
      </c>
      <c r="I940" s="327">
        <v>41501</v>
      </c>
      <c r="J940" s="321" t="s">
        <v>11788</v>
      </c>
      <c r="K940" s="328" t="s">
        <v>8639</v>
      </c>
      <c r="L940" s="321" t="s">
        <v>11787</v>
      </c>
      <c r="M940" s="321"/>
      <c r="N940" s="325">
        <v>41454</v>
      </c>
      <c r="O940" s="325">
        <v>41454</v>
      </c>
      <c r="P940" s="328"/>
      <c r="Q940" s="328"/>
      <c r="R940" s="329" t="s">
        <v>10007</v>
      </c>
      <c r="S940" s="328"/>
      <c r="T940" s="328"/>
      <c r="U940" s="328"/>
      <c r="V940" s="329">
        <v>7</v>
      </c>
      <c r="W940" s="329" t="s">
        <v>11587</v>
      </c>
      <c r="X940" s="328"/>
      <c r="Y940" s="329" t="s">
        <v>11237</v>
      </c>
      <c r="Z940" s="329" t="s">
        <v>11283</v>
      </c>
      <c r="AA940" s="322" t="s">
        <v>15145</v>
      </c>
      <c r="AB940" s="329" t="s">
        <v>11272</v>
      </c>
      <c r="AC940" s="329">
        <v>2</v>
      </c>
      <c r="AD940" s="329" t="s">
        <v>11587</v>
      </c>
      <c r="AG940" s="330">
        <v>0.41666666666666669</v>
      </c>
      <c r="AH940" t="s">
        <v>1419</v>
      </c>
    </row>
    <row r="941" spans="1:34" x14ac:dyDescent="0.25">
      <c r="A941" s="321" t="s">
        <v>11582</v>
      </c>
      <c r="B941" s="322" t="s">
        <v>15141</v>
      </c>
      <c r="C941" s="323" t="str">
        <f t="shared" si="45"/>
        <v>READINGS_TT1_M2013-5_2013-8</v>
      </c>
      <c r="E941" s="324" t="str">
        <f t="shared" si="47"/>
        <v>TT1_Data.zip</v>
      </c>
      <c r="F941" s="324" t="s">
        <v>15126</v>
      </c>
      <c r="G941" s="325">
        <v>41399</v>
      </c>
      <c r="H941" s="326">
        <f t="shared" si="46"/>
        <v>41399</v>
      </c>
      <c r="I941" s="327">
        <v>41501</v>
      </c>
      <c r="J941" s="321" t="s">
        <v>11788</v>
      </c>
      <c r="K941" s="328" t="s">
        <v>8639</v>
      </c>
      <c r="L941" s="321" t="s">
        <v>11787</v>
      </c>
      <c r="M941" s="321"/>
      <c r="N941" s="325">
        <v>41454</v>
      </c>
      <c r="O941" s="325">
        <v>41454</v>
      </c>
      <c r="P941" s="328"/>
      <c r="Q941" s="328"/>
      <c r="R941" s="329" t="s">
        <v>10007</v>
      </c>
      <c r="S941" s="328"/>
      <c r="T941" s="328"/>
      <c r="U941" s="328"/>
      <c r="V941" s="329">
        <v>6.8</v>
      </c>
      <c r="W941" s="329" t="s">
        <v>11587</v>
      </c>
      <c r="X941" s="328"/>
      <c r="Y941" s="329" t="s">
        <v>11237</v>
      </c>
      <c r="Z941" s="329" t="s">
        <v>11283</v>
      </c>
      <c r="AA941" s="322" t="s">
        <v>15145</v>
      </c>
      <c r="AB941" s="329" t="s">
        <v>11272</v>
      </c>
      <c r="AC941" s="329">
        <v>2</v>
      </c>
      <c r="AD941" s="329" t="s">
        <v>11587</v>
      </c>
      <c r="AG941" s="330">
        <v>0.58333333333333337</v>
      </c>
      <c r="AH941" t="s">
        <v>1419</v>
      </c>
    </row>
    <row r="942" spans="1:34" x14ac:dyDescent="0.25">
      <c r="A942" s="321" t="s">
        <v>11582</v>
      </c>
      <c r="B942" s="322" t="s">
        <v>15141</v>
      </c>
      <c r="C942" s="323" t="str">
        <f t="shared" si="45"/>
        <v>READINGS_TT1_M2013-5_2013-8</v>
      </c>
      <c r="E942" s="324" t="str">
        <f t="shared" si="47"/>
        <v>TT1_Data.zip</v>
      </c>
      <c r="F942" s="324" t="s">
        <v>15126</v>
      </c>
      <c r="G942" s="325">
        <v>41399</v>
      </c>
      <c r="H942" s="326">
        <f t="shared" si="46"/>
        <v>41399</v>
      </c>
      <c r="I942" s="327">
        <v>41501</v>
      </c>
      <c r="J942" s="321" t="s">
        <v>11788</v>
      </c>
      <c r="K942" s="328" t="s">
        <v>8639</v>
      </c>
      <c r="L942" s="321" t="s">
        <v>11787</v>
      </c>
      <c r="M942" s="321"/>
      <c r="N942" s="325">
        <v>41454</v>
      </c>
      <c r="O942" s="325">
        <v>41454</v>
      </c>
      <c r="P942" s="328"/>
      <c r="Q942" s="328"/>
      <c r="R942" s="329" t="s">
        <v>10007</v>
      </c>
      <c r="S942" s="328"/>
      <c r="T942" s="328"/>
      <c r="U942" s="328"/>
      <c r="V942" s="329">
        <v>6.4</v>
      </c>
      <c r="W942" s="329" t="s">
        <v>11587</v>
      </c>
      <c r="X942" s="328"/>
      <c r="Y942" s="329" t="s">
        <v>11237</v>
      </c>
      <c r="Z942" s="329" t="s">
        <v>11283</v>
      </c>
      <c r="AA942" s="322" t="s">
        <v>15145</v>
      </c>
      <c r="AB942" s="329" t="s">
        <v>11272</v>
      </c>
      <c r="AC942" s="329">
        <v>2</v>
      </c>
      <c r="AD942" s="329" t="s">
        <v>11587</v>
      </c>
      <c r="AG942" s="330">
        <v>0.75</v>
      </c>
      <c r="AH942" t="s">
        <v>1419</v>
      </c>
    </row>
    <row r="943" spans="1:34" x14ac:dyDescent="0.25">
      <c r="A943" s="321" t="s">
        <v>11582</v>
      </c>
      <c r="B943" s="322" t="s">
        <v>15141</v>
      </c>
      <c r="C943" s="323" t="str">
        <f t="shared" si="45"/>
        <v>READINGS_TT1_M2013-5_2013-8</v>
      </c>
      <c r="E943" s="324" t="str">
        <f t="shared" si="47"/>
        <v>TT1_Data.zip</v>
      </c>
      <c r="F943" s="324" t="s">
        <v>15126</v>
      </c>
      <c r="G943" s="325">
        <v>41399</v>
      </c>
      <c r="H943" s="326">
        <f t="shared" si="46"/>
        <v>41399</v>
      </c>
      <c r="I943" s="327">
        <v>41501</v>
      </c>
      <c r="J943" s="321" t="s">
        <v>11788</v>
      </c>
      <c r="K943" s="328" t="s">
        <v>8639</v>
      </c>
      <c r="L943" s="321" t="s">
        <v>11787</v>
      </c>
      <c r="M943" s="321"/>
      <c r="N943" s="325">
        <v>41454</v>
      </c>
      <c r="O943" s="325">
        <v>41454</v>
      </c>
      <c r="P943" s="328"/>
      <c r="Q943" s="328"/>
      <c r="R943" s="329" t="s">
        <v>10007</v>
      </c>
      <c r="S943" s="328"/>
      <c r="T943" s="328"/>
      <c r="U943" s="328"/>
      <c r="V943" s="329">
        <v>6.2</v>
      </c>
      <c r="W943" s="329" t="s">
        <v>11587</v>
      </c>
      <c r="X943" s="328"/>
      <c r="Y943" s="329" t="s">
        <v>11237</v>
      </c>
      <c r="Z943" s="329" t="s">
        <v>11283</v>
      </c>
      <c r="AA943" s="322" t="s">
        <v>15145</v>
      </c>
      <c r="AB943" s="329" t="s">
        <v>11272</v>
      </c>
      <c r="AC943" s="329">
        <v>2</v>
      </c>
      <c r="AD943" s="329" t="s">
        <v>11587</v>
      </c>
      <c r="AG943" s="330">
        <v>0.91666666666666663</v>
      </c>
      <c r="AH943" t="s">
        <v>1419</v>
      </c>
    </row>
    <row r="944" spans="1:34" x14ac:dyDescent="0.25">
      <c r="A944" s="321" t="s">
        <v>11582</v>
      </c>
      <c r="B944" s="322" t="s">
        <v>15141</v>
      </c>
      <c r="C944" s="323" t="str">
        <f t="shared" si="45"/>
        <v>READINGS_TT1_M2013-5_2013-8</v>
      </c>
      <c r="E944" s="324" t="str">
        <f t="shared" si="47"/>
        <v>TT1_Data.zip</v>
      </c>
      <c r="F944" s="324" t="s">
        <v>15126</v>
      </c>
      <c r="G944" s="325">
        <v>41399</v>
      </c>
      <c r="H944" s="326">
        <f t="shared" si="46"/>
        <v>41399</v>
      </c>
      <c r="I944" s="327">
        <v>41501</v>
      </c>
      <c r="J944" s="321" t="s">
        <v>11788</v>
      </c>
      <c r="K944" s="328" t="s">
        <v>8639</v>
      </c>
      <c r="L944" s="321" t="s">
        <v>11787</v>
      </c>
      <c r="M944" s="321"/>
      <c r="N944" s="325">
        <v>41455</v>
      </c>
      <c r="O944" s="325">
        <v>41455</v>
      </c>
      <c r="P944" s="328"/>
      <c r="Q944" s="328"/>
      <c r="R944" s="329" t="s">
        <v>10007</v>
      </c>
      <c r="S944" s="328"/>
      <c r="T944" s="328"/>
      <c r="U944" s="328"/>
      <c r="V944" s="329">
        <v>6.8</v>
      </c>
      <c r="W944" s="329" t="s">
        <v>11587</v>
      </c>
      <c r="X944" s="328"/>
      <c r="Y944" s="329" t="s">
        <v>11237</v>
      </c>
      <c r="Z944" s="329" t="s">
        <v>11283</v>
      </c>
      <c r="AA944" s="322" t="s">
        <v>15145</v>
      </c>
      <c r="AB944" s="329" t="s">
        <v>11272</v>
      </c>
      <c r="AC944" s="329">
        <v>2</v>
      </c>
      <c r="AD944" s="329" t="s">
        <v>11587</v>
      </c>
      <c r="AG944" s="330">
        <v>8.3333333333333329E-2</v>
      </c>
      <c r="AH944" t="s">
        <v>1419</v>
      </c>
    </row>
    <row r="945" spans="1:34" x14ac:dyDescent="0.25">
      <c r="A945" s="321" t="s">
        <v>11582</v>
      </c>
      <c r="B945" s="322" t="s">
        <v>15141</v>
      </c>
      <c r="C945" s="323" t="str">
        <f t="shared" si="45"/>
        <v>READINGS_TT1_M2013-5_2013-8</v>
      </c>
      <c r="E945" s="324" t="str">
        <f t="shared" si="47"/>
        <v>TT1_Data.zip</v>
      </c>
      <c r="F945" s="324" t="s">
        <v>15126</v>
      </c>
      <c r="G945" s="325">
        <v>41399</v>
      </c>
      <c r="H945" s="326">
        <f t="shared" si="46"/>
        <v>41399</v>
      </c>
      <c r="I945" s="327">
        <v>41501</v>
      </c>
      <c r="J945" s="321" t="s">
        <v>11788</v>
      </c>
      <c r="K945" s="328" t="s">
        <v>8639</v>
      </c>
      <c r="L945" s="321" t="s">
        <v>11787</v>
      </c>
      <c r="M945" s="321"/>
      <c r="N945" s="325">
        <v>41455</v>
      </c>
      <c r="O945" s="325">
        <v>41455</v>
      </c>
      <c r="P945" s="328"/>
      <c r="Q945" s="328"/>
      <c r="R945" s="329" t="s">
        <v>10007</v>
      </c>
      <c r="S945" s="328"/>
      <c r="T945" s="328"/>
      <c r="U945" s="328"/>
      <c r="V945" s="329">
        <v>6.4</v>
      </c>
      <c r="W945" s="329" t="s">
        <v>11587</v>
      </c>
      <c r="X945" s="328"/>
      <c r="Y945" s="329" t="s">
        <v>11237</v>
      </c>
      <c r="Z945" s="329" t="s">
        <v>11283</v>
      </c>
      <c r="AA945" s="322" t="s">
        <v>15145</v>
      </c>
      <c r="AB945" s="329" t="s">
        <v>11272</v>
      </c>
      <c r="AC945" s="329">
        <v>2</v>
      </c>
      <c r="AD945" s="329" t="s">
        <v>11587</v>
      </c>
      <c r="AG945" s="330">
        <v>0.25</v>
      </c>
      <c r="AH945" t="s">
        <v>1419</v>
      </c>
    </row>
    <row r="946" spans="1:34" x14ac:dyDescent="0.25">
      <c r="A946" s="321" t="s">
        <v>11582</v>
      </c>
      <c r="B946" s="322" t="s">
        <v>15141</v>
      </c>
      <c r="C946" s="323" t="str">
        <f t="shared" si="45"/>
        <v>READINGS_TT1_M2013-5_2013-8</v>
      </c>
      <c r="E946" s="324" t="str">
        <f t="shared" si="47"/>
        <v>TT1_Data.zip</v>
      </c>
      <c r="F946" s="324" t="s">
        <v>15126</v>
      </c>
      <c r="G946" s="325">
        <v>41399</v>
      </c>
      <c r="H946" s="326">
        <f t="shared" si="46"/>
        <v>41399</v>
      </c>
      <c r="I946" s="327">
        <v>41501</v>
      </c>
      <c r="J946" s="321" t="s">
        <v>11788</v>
      </c>
      <c r="K946" s="328" t="s">
        <v>8639</v>
      </c>
      <c r="L946" s="321" t="s">
        <v>11787</v>
      </c>
      <c r="M946" s="321"/>
      <c r="N946" s="325">
        <v>41455</v>
      </c>
      <c r="O946" s="325">
        <v>41455</v>
      </c>
      <c r="P946" s="328"/>
      <c r="Q946" s="328"/>
      <c r="R946" s="329" t="s">
        <v>10007</v>
      </c>
      <c r="S946" s="328"/>
      <c r="T946" s="328"/>
      <c r="U946" s="328"/>
      <c r="V946" s="329">
        <v>6.4</v>
      </c>
      <c r="W946" s="329" t="s">
        <v>11587</v>
      </c>
      <c r="X946" s="328"/>
      <c r="Y946" s="329" t="s">
        <v>11237</v>
      </c>
      <c r="Z946" s="329" t="s">
        <v>11283</v>
      </c>
      <c r="AA946" s="322" t="s">
        <v>15145</v>
      </c>
      <c r="AB946" s="329" t="s">
        <v>11272</v>
      </c>
      <c r="AC946" s="329">
        <v>2</v>
      </c>
      <c r="AD946" s="329" t="s">
        <v>11587</v>
      </c>
      <c r="AG946" s="330">
        <v>0.41666666666666669</v>
      </c>
      <c r="AH946" t="s">
        <v>1419</v>
      </c>
    </row>
    <row r="947" spans="1:34" x14ac:dyDescent="0.25">
      <c r="A947" s="321" t="s">
        <v>11582</v>
      </c>
      <c r="B947" s="322" t="s">
        <v>15141</v>
      </c>
      <c r="C947" s="323" t="str">
        <f t="shared" si="45"/>
        <v>READINGS_TT1_M2013-5_2013-8</v>
      </c>
      <c r="E947" s="324" t="str">
        <f t="shared" si="47"/>
        <v>TT1_Data.zip</v>
      </c>
      <c r="F947" s="324" t="s">
        <v>15126</v>
      </c>
      <c r="G947" s="325">
        <v>41399</v>
      </c>
      <c r="H947" s="326">
        <f t="shared" si="46"/>
        <v>41399</v>
      </c>
      <c r="I947" s="327">
        <v>41501</v>
      </c>
      <c r="J947" s="321" t="s">
        <v>11788</v>
      </c>
      <c r="K947" s="328" t="s">
        <v>8639</v>
      </c>
      <c r="L947" s="321" t="s">
        <v>11787</v>
      </c>
      <c r="M947" s="321"/>
      <c r="N947" s="325">
        <v>41455</v>
      </c>
      <c r="O947" s="325">
        <v>41455</v>
      </c>
      <c r="P947" s="328"/>
      <c r="Q947" s="328"/>
      <c r="R947" s="329" t="s">
        <v>10007</v>
      </c>
      <c r="S947" s="328"/>
      <c r="T947" s="328"/>
      <c r="U947" s="328"/>
      <c r="V947" s="329">
        <v>6.6</v>
      </c>
      <c r="W947" s="329" t="s">
        <v>11587</v>
      </c>
      <c r="X947" s="328"/>
      <c r="Y947" s="329" t="s">
        <v>11237</v>
      </c>
      <c r="Z947" s="329" t="s">
        <v>11283</v>
      </c>
      <c r="AA947" s="322" t="s">
        <v>15145</v>
      </c>
      <c r="AB947" s="329" t="s">
        <v>11272</v>
      </c>
      <c r="AC947" s="329">
        <v>2</v>
      </c>
      <c r="AD947" s="329" t="s">
        <v>11587</v>
      </c>
      <c r="AG947" s="330">
        <v>0.58333333333333337</v>
      </c>
      <c r="AH947" t="s">
        <v>1419</v>
      </c>
    </row>
    <row r="948" spans="1:34" x14ac:dyDescent="0.25">
      <c r="A948" s="321" t="s">
        <v>11582</v>
      </c>
      <c r="B948" s="322" t="s">
        <v>15141</v>
      </c>
      <c r="C948" s="323" t="str">
        <f t="shared" si="45"/>
        <v>READINGS_TT1_M2013-5_2013-8</v>
      </c>
      <c r="E948" s="324" t="str">
        <f t="shared" si="47"/>
        <v>TT1_Data.zip</v>
      </c>
      <c r="F948" s="324" t="s">
        <v>15126</v>
      </c>
      <c r="G948" s="325">
        <v>41399</v>
      </c>
      <c r="H948" s="326">
        <f t="shared" si="46"/>
        <v>41399</v>
      </c>
      <c r="I948" s="327">
        <v>41501</v>
      </c>
      <c r="J948" s="321" t="s">
        <v>11788</v>
      </c>
      <c r="K948" s="328" t="s">
        <v>8639</v>
      </c>
      <c r="L948" s="321" t="s">
        <v>11787</v>
      </c>
      <c r="M948" s="321"/>
      <c r="N948" s="325">
        <v>41455</v>
      </c>
      <c r="O948" s="325">
        <v>41455</v>
      </c>
      <c r="P948" s="328"/>
      <c r="Q948" s="328"/>
      <c r="R948" s="329" t="s">
        <v>10007</v>
      </c>
      <c r="S948" s="328"/>
      <c r="T948" s="328"/>
      <c r="U948" s="328"/>
      <c r="V948" s="329">
        <v>7.2</v>
      </c>
      <c r="W948" s="329" t="s">
        <v>11587</v>
      </c>
      <c r="X948" s="328"/>
      <c r="Y948" s="329" t="s">
        <v>11237</v>
      </c>
      <c r="Z948" s="329" t="s">
        <v>11283</v>
      </c>
      <c r="AA948" s="322" t="s">
        <v>15145</v>
      </c>
      <c r="AB948" s="329" t="s">
        <v>11272</v>
      </c>
      <c r="AC948" s="329">
        <v>2</v>
      </c>
      <c r="AD948" s="329" t="s">
        <v>11587</v>
      </c>
      <c r="AG948" s="330">
        <v>0.75</v>
      </c>
      <c r="AH948" t="s">
        <v>1419</v>
      </c>
    </row>
    <row r="949" spans="1:34" x14ac:dyDescent="0.25">
      <c r="A949" s="321" t="s">
        <v>11582</v>
      </c>
      <c r="B949" s="322" t="s">
        <v>15141</v>
      </c>
      <c r="C949" s="323" t="str">
        <f t="shared" si="45"/>
        <v>READINGS_TT1_M2013-5_2013-8</v>
      </c>
      <c r="E949" s="324" t="str">
        <f t="shared" si="47"/>
        <v>TT1_Data.zip</v>
      </c>
      <c r="F949" s="324" t="s">
        <v>15126</v>
      </c>
      <c r="G949" s="325">
        <v>41399</v>
      </c>
      <c r="H949" s="326">
        <f t="shared" si="46"/>
        <v>41399</v>
      </c>
      <c r="I949" s="327">
        <v>41501</v>
      </c>
      <c r="J949" s="321" t="s">
        <v>11788</v>
      </c>
      <c r="K949" s="328" t="s">
        <v>8639</v>
      </c>
      <c r="L949" s="321" t="s">
        <v>11787</v>
      </c>
      <c r="M949" s="321"/>
      <c r="N949" s="325">
        <v>41455</v>
      </c>
      <c r="O949" s="325">
        <v>41455</v>
      </c>
      <c r="P949" s="328"/>
      <c r="Q949" s="328"/>
      <c r="R949" s="329" t="s">
        <v>10007</v>
      </c>
      <c r="S949" s="328"/>
      <c r="T949" s="328"/>
      <c r="U949" s="328"/>
      <c r="V949" s="329">
        <v>7.2</v>
      </c>
      <c r="W949" s="329" t="s">
        <v>11587</v>
      </c>
      <c r="X949" s="328"/>
      <c r="Y949" s="329" t="s">
        <v>11237</v>
      </c>
      <c r="Z949" s="329" t="s">
        <v>11283</v>
      </c>
      <c r="AA949" s="322" t="s">
        <v>15145</v>
      </c>
      <c r="AB949" s="329" t="s">
        <v>11272</v>
      </c>
      <c r="AC949" s="329">
        <v>2</v>
      </c>
      <c r="AD949" s="329" t="s">
        <v>11587</v>
      </c>
      <c r="AG949" s="330">
        <v>0.91666666666666663</v>
      </c>
      <c r="AH949" t="s">
        <v>1419</v>
      </c>
    </row>
    <row r="950" spans="1:34" x14ac:dyDescent="0.25">
      <c r="A950" s="321" t="s">
        <v>11582</v>
      </c>
      <c r="B950" s="322" t="s">
        <v>15141</v>
      </c>
      <c r="C950" s="323" t="str">
        <f t="shared" si="45"/>
        <v>READINGS_TT1_M2013-5_2013-8</v>
      </c>
      <c r="E950" s="324" t="str">
        <f t="shared" si="47"/>
        <v>TT1_Data.zip</v>
      </c>
      <c r="F950" s="324" t="s">
        <v>15126</v>
      </c>
      <c r="G950" s="325">
        <v>41399</v>
      </c>
      <c r="H950" s="326">
        <f t="shared" si="46"/>
        <v>41399</v>
      </c>
      <c r="I950" s="327">
        <v>41501</v>
      </c>
      <c r="J950" s="321" t="s">
        <v>11788</v>
      </c>
      <c r="K950" s="328" t="s">
        <v>8639</v>
      </c>
      <c r="L950" s="321" t="s">
        <v>11787</v>
      </c>
      <c r="M950" s="321"/>
      <c r="N950" s="325">
        <v>41456</v>
      </c>
      <c r="O950" s="325">
        <v>41456</v>
      </c>
      <c r="P950" s="328"/>
      <c r="Q950" s="328"/>
      <c r="R950" s="329" t="s">
        <v>10007</v>
      </c>
      <c r="S950" s="328"/>
      <c r="T950" s="328"/>
      <c r="U950" s="328"/>
      <c r="V950" s="329">
        <v>7</v>
      </c>
      <c r="W950" s="329" t="s">
        <v>11587</v>
      </c>
      <c r="X950" s="328"/>
      <c r="Y950" s="329" t="s">
        <v>11237</v>
      </c>
      <c r="Z950" s="329" t="s">
        <v>11283</v>
      </c>
      <c r="AA950" s="322" t="s">
        <v>15145</v>
      </c>
      <c r="AB950" s="329" t="s">
        <v>11272</v>
      </c>
      <c r="AC950" s="329">
        <v>2</v>
      </c>
      <c r="AD950" s="329" t="s">
        <v>11587</v>
      </c>
      <c r="AG950" s="330">
        <v>8.3333333333333329E-2</v>
      </c>
      <c r="AH950" t="s">
        <v>1419</v>
      </c>
    </row>
    <row r="951" spans="1:34" x14ac:dyDescent="0.25">
      <c r="A951" s="321" t="s">
        <v>11582</v>
      </c>
      <c r="B951" s="322" t="s">
        <v>15141</v>
      </c>
      <c r="C951" s="323" t="str">
        <f t="shared" si="45"/>
        <v>READINGS_TT1_M2013-5_2013-8</v>
      </c>
      <c r="E951" s="324" t="str">
        <f t="shared" si="47"/>
        <v>TT1_Data.zip</v>
      </c>
      <c r="F951" s="324" t="s">
        <v>15126</v>
      </c>
      <c r="G951" s="325">
        <v>41399</v>
      </c>
      <c r="H951" s="326">
        <f t="shared" si="46"/>
        <v>41399</v>
      </c>
      <c r="I951" s="327">
        <v>41501</v>
      </c>
      <c r="J951" s="321" t="s">
        <v>11788</v>
      </c>
      <c r="K951" s="328" t="s">
        <v>8639</v>
      </c>
      <c r="L951" s="321" t="s">
        <v>11787</v>
      </c>
      <c r="M951" s="321"/>
      <c r="N951" s="325">
        <v>41456</v>
      </c>
      <c r="O951" s="325">
        <v>41456</v>
      </c>
      <c r="P951" s="328"/>
      <c r="Q951" s="328"/>
      <c r="R951" s="329" t="s">
        <v>10007</v>
      </c>
      <c r="S951" s="328"/>
      <c r="T951" s="328"/>
      <c r="U951" s="328"/>
      <c r="V951" s="329">
        <v>7</v>
      </c>
      <c r="W951" s="329" t="s">
        <v>11587</v>
      </c>
      <c r="X951" s="328"/>
      <c r="Y951" s="329" t="s">
        <v>11237</v>
      </c>
      <c r="Z951" s="329" t="s">
        <v>11283</v>
      </c>
      <c r="AA951" s="322" t="s">
        <v>15145</v>
      </c>
      <c r="AB951" s="329" t="s">
        <v>11272</v>
      </c>
      <c r="AC951" s="329">
        <v>2</v>
      </c>
      <c r="AD951" s="329" t="s">
        <v>11587</v>
      </c>
      <c r="AG951" s="330">
        <v>0.25</v>
      </c>
      <c r="AH951" t="s">
        <v>1419</v>
      </c>
    </row>
    <row r="952" spans="1:34" x14ac:dyDescent="0.25">
      <c r="A952" s="321" t="s">
        <v>11582</v>
      </c>
      <c r="B952" s="322" t="s">
        <v>15141</v>
      </c>
      <c r="C952" s="323" t="str">
        <f t="shared" si="45"/>
        <v>READINGS_TT1_M2013-5_2013-8</v>
      </c>
      <c r="E952" s="324" t="str">
        <f t="shared" si="47"/>
        <v>TT1_Data.zip</v>
      </c>
      <c r="F952" s="324" t="s">
        <v>15126</v>
      </c>
      <c r="G952" s="325">
        <v>41399</v>
      </c>
      <c r="H952" s="326">
        <f t="shared" si="46"/>
        <v>41399</v>
      </c>
      <c r="I952" s="327">
        <v>41501</v>
      </c>
      <c r="J952" s="321" t="s">
        <v>11788</v>
      </c>
      <c r="K952" s="328" t="s">
        <v>8639</v>
      </c>
      <c r="L952" s="321" t="s">
        <v>11787</v>
      </c>
      <c r="M952" s="321"/>
      <c r="N952" s="325">
        <v>41456</v>
      </c>
      <c r="O952" s="325">
        <v>41456</v>
      </c>
      <c r="P952" s="328"/>
      <c r="Q952" s="328"/>
      <c r="R952" s="329" t="s">
        <v>10007</v>
      </c>
      <c r="S952" s="328"/>
      <c r="T952" s="328"/>
      <c r="U952" s="328"/>
      <c r="V952" s="329">
        <v>7.4</v>
      </c>
      <c r="W952" s="329" t="s">
        <v>11587</v>
      </c>
      <c r="X952" s="328"/>
      <c r="Y952" s="329" t="s">
        <v>11237</v>
      </c>
      <c r="Z952" s="329" t="s">
        <v>11283</v>
      </c>
      <c r="AA952" s="322" t="s">
        <v>15145</v>
      </c>
      <c r="AB952" s="329" t="s">
        <v>11272</v>
      </c>
      <c r="AC952" s="329">
        <v>2</v>
      </c>
      <c r="AD952" s="329" t="s">
        <v>11587</v>
      </c>
      <c r="AG952" s="330">
        <v>0.41666666666666669</v>
      </c>
      <c r="AH952" t="s">
        <v>1419</v>
      </c>
    </row>
    <row r="953" spans="1:34" x14ac:dyDescent="0.25">
      <c r="A953" s="321" t="s">
        <v>11582</v>
      </c>
      <c r="B953" s="322" t="s">
        <v>15141</v>
      </c>
      <c r="C953" s="323" t="str">
        <f t="shared" ref="C953:C1016" si="48">"READINGS_"&amp;B953&amp;"_M"&amp;YEAR(H953)&amp;"-"&amp;MONTH(H953)&amp;"_"&amp;YEAR(I953)&amp;"-"&amp;MONTH(I953)</f>
        <v>READINGS_TT1_M2013-5_2013-8</v>
      </c>
      <c r="E953" s="324" t="str">
        <f t="shared" si="47"/>
        <v>TT1_Data.zip</v>
      </c>
      <c r="F953" s="324" t="s">
        <v>15126</v>
      </c>
      <c r="G953" s="325">
        <v>41399</v>
      </c>
      <c r="H953" s="326">
        <f t="shared" si="46"/>
        <v>41399</v>
      </c>
      <c r="I953" s="327">
        <v>41501</v>
      </c>
      <c r="J953" s="321" t="s">
        <v>11788</v>
      </c>
      <c r="K953" s="328" t="s">
        <v>8639</v>
      </c>
      <c r="L953" s="321" t="s">
        <v>11787</v>
      </c>
      <c r="M953" s="321"/>
      <c r="N953" s="325">
        <v>41456</v>
      </c>
      <c r="O953" s="325">
        <v>41456</v>
      </c>
      <c r="P953" s="328"/>
      <c r="Q953" s="328"/>
      <c r="R953" s="329" t="s">
        <v>10007</v>
      </c>
      <c r="S953" s="328"/>
      <c r="T953" s="328"/>
      <c r="U953" s="328"/>
      <c r="V953" s="329">
        <v>8</v>
      </c>
      <c r="W953" s="329" t="s">
        <v>11587</v>
      </c>
      <c r="X953" s="328"/>
      <c r="Y953" s="329" t="s">
        <v>11237</v>
      </c>
      <c r="Z953" s="329" t="s">
        <v>11283</v>
      </c>
      <c r="AA953" s="322" t="s">
        <v>15145</v>
      </c>
      <c r="AB953" s="329" t="s">
        <v>11272</v>
      </c>
      <c r="AC953" s="329">
        <v>2</v>
      </c>
      <c r="AD953" s="329" t="s">
        <v>11587</v>
      </c>
      <c r="AG953" s="330">
        <v>0.58333333333333337</v>
      </c>
      <c r="AH953" t="s">
        <v>1419</v>
      </c>
    </row>
    <row r="954" spans="1:34" x14ac:dyDescent="0.25">
      <c r="A954" s="321" t="s">
        <v>11582</v>
      </c>
      <c r="B954" s="322" t="s">
        <v>15141</v>
      </c>
      <c r="C954" s="323" t="str">
        <f t="shared" si="48"/>
        <v>READINGS_TT1_M2013-5_2013-8</v>
      </c>
      <c r="E954" s="324" t="str">
        <f t="shared" si="47"/>
        <v>TT1_Data.zip</v>
      </c>
      <c r="F954" s="324" t="s">
        <v>15126</v>
      </c>
      <c r="G954" s="325">
        <v>41399</v>
      </c>
      <c r="H954" s="326">
        <f t="shared" si="46"/>
        <v>41399</v>
      </c>
      <c r="I954" s="327">
        <v>41501</v>
      </c>
      <c r="J954" s="321" t="s">
        <v>11788</v>
      </c>
      <c r="K954" s="328" t="s">
        <v>8639</v>
      </c>
      <c r="L954" s="321" t="s">
        <v>11787</v>
      </c>
      <c r="M954" s="321"/>
      <c r="N954" s="325">
        <v>41456</v>
      </c>
      <c r="O954" s="325">
        <v>41456</v>
      </c>
      <c r="P954" s="328"/>
      <c r="Q954" s="328"/>
      <c r="R954" s="329" t="s">
        <v>10007</v>
      </c>
      <c r="S954" s="328"/>
      <c r="T954" s="328"/>
      <c r="U954" s="328"/>
      <c r="V954" s="329">
        <v>7.8</v>
      </c>
      <c r="W954" s="329" t="s">
        <v>11587</v>
      </c>
      <c r="X954" s="328"/>
      <c r="Y954" s="329" t="s">
        <v>11237</v>
      </c>
      <c r="Z954" s="329" t="s">
        <v>11283</v>
      </c>
      <c r="AA954" s="322" t="s">
        <v>15145</v>
      </c>
      <c r="AB954" s="329" t="s">
        <v>11272</v>
      </c>
      <c r="AC954" s="329">
        <v>2</v>
      </c>
      <c r="AD954" s="329" t="s">
        <v>11587</v>
      </c>
      <c r="AG954" s="330">
        <v>0.75</v>
      </c>
      <c r="AH954" t="s">
        <v>1419</v>
      </c>
    </row>
    <row r="955" spans="1:34" x14ac:dyDescent="0.25">
      <c r="A955" s="321" t="s">
        <v>11582</v>
      </c>
      <c r="B955" s="322" t="s">
        <v>15141</v>
      </c>
      <c r="C955" s="323" t="str">
        <f t="shared" si="48"/>
        <v>READINGS_TT1_M2013-5_2013-8</v>
      </c>
      <c r="E955" s="324" t="str">
        <f t="shared" si="47"/>
        <v>TT1_Data.zip</v>
      </c>
      <c r="F955" s="324" t="s">
        <v>15126</v>
      </c>
      <c r="G955" s="325">
        <v>41399</v>
      </c>
      <c r="H955" s="326">
        <f t="shared" si="46"/>
        <v>41399</v>
      </c>
      <c r="I955" s="327">
        <v>41501</v>
      </c>
      <c r="J955" s="321" t="s">
        <v>11788</v>
      </c>
      <c r="K955" s="328" t="s">
        <v>8639</v>
      </c>
      <c r="L955" s="321" t="s">
        <v>11787</v>
      </c>
      <c r="M955" s="321"/>
      <c r="N955" s="325">
        <v>41456</v>
      </c>
      <c r="O955" s="325">
        <v>41456</v>
      </c>
      <c r="P955" s="328"/>
      <c r="Q955" s="328"/>
      <c r="R955" s="329" t="s">
        <v>10007</v>
      </c>
      <c r="S955" s="328"/>
      <c r="T955" s="328"/>
      <c r="U955" s="328"/>
      <c r="V955" s="329">
        <v>7</v>
      </c>
      <c r="W955" s="329" t="s">
        <v>11587</v>
      </c>
      <c r="X955" s="328"/>
      <c r="Y955" s="329" t="s">
        <v>11237</v>
      </c>
      <c r="Z955" s="329" t="s">
        <v>11283</v>
      </c>
      <c r="AA955" s="322" t="s">
        <v>15145</v>
      </c>
      <c r="AB955" s="329" t="s">
        <v>11272</v>
      </c>
      <c r="AC955" s="329">
        <v>2</v>
      </c>
      <c r="AD955" s="329" t="s">
        <v>11587</v>
      </c>
      <c r="AG955" s="330">
        <v>0.91666666666666663</v>
      </c>
      <c r="AH955" t="s">
        <v>1419</v>
      </c>
    </row>
    <row r="956" spans="1:34" x14ac:dyDescent="0.25">
      <c r="A956" s="321" t="s">
        <v>11582</v>
      </c>
      <c r="B956" s="322" t="s">
        <v>15141</v>
      </c>
      <c r="C956" s="323" t="str">
        <f t="shared" si="48"/>
        <v>READINGS_TT1_M2013-5_2013-8</v>
      </c>
      <c r="E956" s="324" t="str">
        <f t="shared" si="47"/>
        <v>TT1_Data.zip</v>
      </c>
      <c r="F956" s="324" t="s">
        <v>15126</v>
      </c>
      <c r="G956" s="325">
        <v>41399</v>
      </c>
      <c r="H956" s="326">
        <f t="shared" si="46"/>
        <v>41399</v>
      </c>
      <c r="I956" s="327">
        <v>41501</v>
      </c>
      <c r="J956" s="321" t="s">
        <v>11788</v>
      </c>
      <c r="K956" s="328" t="s">
        <v>8639</v>
      </c>
      <c r="L956" s="321" t="s">
        <v>11787</v>
      </c>
      <c r="M956" s="321"/>
      <c r="N956" s="325">
        <v>41457</v>
      </c>
      <c r="O956" s="325">
        <v>41457</v>
      </c>
      <c r="P956" s="328"/>
      <c r="Q956" s="328"/>
      <c r="R956" s="329" t="s">
        <v>10007</v>
      </c>
      <c r="S956" s="328"/>
      <c r="T956" s="328"/>
      <c r="U956" s="328"/>
      <c r="V956" s="329">
        <v>7</v>
      </c>
      <c r="W956" s="329" t="s">
        <v>11587</v>
      </c>
      <c r="X956" s="328"/>
      <c r="Y956" s="329" t="s">
        <v>11237</v>
      </c>
      <c r="Z956" s="329" t="s">
        <v>11283</v>
      </c>
      <c r="AA956" s="322" t="s">
        <v>15145</v>
      </c>
      <c r="AB956" s="329" t="s">
        <v>11272</v>
      </c>
      <c r="AC956" s="329">
        <v>2</v>
      </c>
      <c r="AD956" s="329" t="s">
        <v>11587</v>
      </c>
      <c r="AG956" s="330">
        <v>8.3333333333333329E-2</v>
      </c>
      <c r="AH956" t="s">
        <v>1419</v>
      </c>
    </row>
    <row r="957" spans="1:34" x14ac:dyDescent="0.25">
      <c r="A957" s="321" t="s">
        <v>11582</v>
      </c>
      <c r="B957" s="322" t="s">
        <v>15141</v>
      </c>
      <c r="C957" s="323" t="str">
        <f t="shared" si="48"/>
        <v>READINGS_TT1_M2013-5_2013-8</v>
      </c>
      <c r="E957" s="324" t="str">
        <f t="shared" si="47"/>
        <v>TT1_Data.zip</v>
      </c>
      <c r="F957" s="324" t="s">
        <v>15126</v>
      </c>
      <c r="G957" s="325">
        <v>41399</v>
      </c>
      <c r="H957" s="326">
        <f t="shared" si="46"/>
        <v>41399</v>
      </c>
      <c r="I957" s="327">
        <v>41501</v>
      </c>
      <c r="J957" s="321" t="s">
        <v>11788</v>
      </c>
      <c r="K957" s="328" t="s">
        <v>8639</v>
      </c>
      <c r="L957" s="321" t="s">
        <v>11787</v>
      </c>
      <c r="M957" s="321"/>
      <c r="N957" s="325">
        <v>41457</v>
      </c>
      <c r="O957" s="325">
        <v>41457</v>
      </c>
      <c r="P957" s="328"/>
      <c r="Q957" s="328"/>
      <c r="R957" s="329" t="s">
        <v>10007</v>
      </c>
      <c r="S957" s="328"/>
      <c r="T957" s="328"/>
      <c r="U957" s="328"/>
      <c r="V957" s="329">
        <v>6.8</v>
      </c>
      <c r="W957" s="329" t="s">
        <v>11587</v>
      </c>
      <c r="X957" s="328"/>
      <c r="Y957" s="329" t="s">
        <v>11237</v>
      </c>
      <c r="Z957" s="329" t="s">
        <v>11283</v>
      </c>
      <c r="AA957" s="322" t="s">
        <v>15145</v>
      </c>
      <c r="AB957" s="329" t="s">
        <v>11272</v>
      </c>
      <c r="AC957" s="329">
        <v>2</v>
      </c>
      <c r="AD957" s="329" t="s">
        <v>11587</v>
      </c>
      <c r="AG957" s="330">
        <v>0.25</v>
      </c>
      <c r="AH957" t="s">
        <v>1419</v>
      </c>
    </row>
    <row r="958" spans="1:34" x14ac:dyDescent="0.25">
      <c r="A958" s="321" t="s">
        <v>11582</v>
      </c>
      <c r="B958" s="322" t="s">
        <v>15141</v>
      </c>
      <c r="C958" s="323" t="str">
        <f t="shared" si="48"/>
        <v>READINGS_TT1_M2013-5_2013-8</v>
      </c>
      <c r="E958" s="324" t="str">
        <f t="shared" si="47"/>
        <v>TT1_Data.zip</v>
      </c>
      <c r="F958" s="324" t="s">
        <v>15126</v>
      </c>
      <c r="G958" s="325">
        <v>41399</v>
      </c>
      <c r="H958" s="326">
        <f t="shared" si="46"/>
        <v>41399</v>
      </c>
      <c r="I958" s="327">
        <v>41501</v>
      </c>
      <c r="J958" s="321" t="s">
        <v>11788</v>
      </c>
      <c r="K958" s="328" t="s">
        <v>8639</v>
      </c>
      <c r="L958" s="321" t="s">
        <v>11787</v>
      </c>
      <c r="M958" s="321"/>
      <c r="N958" s="325">
        <v>41457</v>
      </c>
      <c r="O958" s="325">
        <v>41457</v>
      </c>
      <c r="P958" s="328"/>
      <c r="Q958" s="328"/>
      <c r="R958" s="329" t="s">
        <v>10007</v>
      </c>
      <c r="S958" s="328"/>
      <c r="T958" s="328"/>
      <c r="U958" s="328"/>
      <c r="V958" s="329">
        <v>7</v>
      </c>
      <c r="W958" s="329" t="s">
        <v>11587</v>
      </c>
      <c r="X958" s="328"/>
      <c r="Y958" s="329" t="s">
        <v>11237</v>
      </c>
      <c r="Z958" s="329" t="s">
        <v>11283</v>
      </c>
      <c r="AA958" s="322" t="s">
        <v>15145</v>
      </c>
      <c r="AB958" s="329" t="s">
        <v>11272</v>
      </c>
      <c r="AC958" s="329">
        <v>2</v>
      </c>
      <c r="AD958" s="329" t="s">
        <v>11587</v>
      </c>
      <c r="AG958" s="330">
        <v>0.41666666666666669</v>
      </c>
      <c r="AH958" t="s">
        <v>1419</v>
      </c>
    </row>
    <row r="959" spans="1:34" x14ac:dyDescent="0.25">
      <c r="A959" s="321" t="s">
        <v>11582</v>
      </c>
      <c r="B959" s="322" t="s">
        <v>15141</v>
      </c>
      <c r="C959" s="323" t="str">
        <f t="shared" si="48"/>
        <v>READINGS_TT1_M2013-5_2013-8</v>
      </c>
      <c r="E959" s="324" t="str">
        <f t="shared" si="47"/>
        <v>TT1_Data.zip</v>
      </c>
      <c r="F959" s="324" t="s">
        <v>15126</v>
      </c>
      <c r="G959" s="325">
        <v>41399</v>
      </c>
      <c r="H959" s="326">
        <f t="shared" si="46"/>
        <v>41399</v>
      </c>
      <c r="I959" s="327">
        <v>41501</v>
      </c>
      <c r="J959" s="321" t="s">
        <v>11788</v>
      </c>
      <c r="K959" s="328" t="s">
        <v>8639</v>
      </c>
      <c r="L959" s="321" t="s">
        <v>11787</v>
      </c>
      <c r="M959" s="321"/>
      <c r="N959" s="325">
        <v>41457</v>
      </c>
      <c r="O959" s="325">
        <v>41457</v>
      </c>
      <c r="P959" s="328"/>
      <c r="Q959" s="328"/>
      <c r="R959" s="329" t="s">
        <v>10007</v>
      </c>
      <c r="S959" s="328"/>
      <c r="T959" s="328"/>
      <c r="U959" s="328"/>
      <c r="V959" s="329">
        <v>6.8</v>
      </c>
      <c r="W959" s="329" t="s">
        <v>11587</v>
      </c>
      <c r="X959" s="328"/>
      <c r="Y959" s="329" t="s">
        <v>11237</v>
      </c>
      <c r="Z959" s="329" t="s">
        <v>11283</v>
      </c>
      <c r="AA959" s="322" t="s">
        <v>15145</v>
      </c>
      <c r="AB959" s="329" t="s">
        <v>11272</v>
      </c>
      <c r="AC959" s="329">
        <v>2</v>
      </c>
      <c r="AD959" s="329" t="s">
        <v>11587</v>
      </c>
      <c r="AG959" s="330">
        <v>0.58333333333333337</v>
      </c>
      <c r="AH959" t="s">
        <v>1419</v>
      </c>
    </row>
    <row r="960" spans="1:34" x14ac:dyDescent="0.25">
      <c r="A960" s="321" t="s">
        <v>11582</v>
      </c>
      <c r="B960" s="322" t="s">
        <v>15141</v>
      </c>
      <c r="C960" s="323" t="str">
        <f t="shared" si="48"/>
        <v>READINGS_TT1_M2013-5_2013-8</v>
      </c>
      <c r="E960" s="324" t="str">
        <f t="shared" si="47"/>
        <v>TT1_Data.zip</v>
      </c>
      <c r="F960" s="324" t="s">
        <v>15126</v>
      </c>
      <c r="G960" s="325">
        <v>41399</v>
      </c>
      <c r="H960" s="326">
        <f t="shared" si="46"/>
        <v>41399</v>
      </c>
      <c r="I960" s="327">
        <v>41501</v>
      </c>
      <c r="J960" s="321" t="s">
        <v>11788</v>
      </c>
      <c r="K960" s="328" t="s">
        <v>8639</v>
      </c>
      <c r="L960" s="321" t="s">
        <v>11787</v>
      </c>
      <c r="M960" s="321"/>
      <c r="N960" s="325">
        <v>41457</v>
      </c>
      <c r="O960" s="325">
        <v>41457</v>
      </c>
      <c r="P960" s="328"/>
      <c r="Q960" s="328"/>
      <c r="R960" s="329" t="s">
        <v>10007</v>
      </c>
      <c r="S960" s="328"/>
      <c r="T960" s="328"/>
      <c r="U960" s="328"/>
      <c r="V960" s="329">
        <v>7</v>
      </c>
      <c r="W960" s="329" t="s">
        <v>11587</v>
      </c>
      <c r="X960" s="328"/>
      <c r="Y960" s="329" t="s">
        <v>11237</v>
      </c>
      <c r="Z960" s="329" t="s">
        <v>11283</v>
      </c>
      <c r="AA960" s="322" t="s">
        <v>15145</v>
      </c>
      <c r="AB960" s="329" t="s">
        <v>11272</v>
      </c>
      <c r="AC960" s="329">
        <v>2</v>
      </c>
      <c r="AD960" s="329" t="s">
        <v>11587</v>
      </c>
      <c r="AG960" s="330">
        <v>0.75</v>
      </c>
      <c r="AH960" t="s">
        <v>1419</v>
      </c>
    </row>
    <row r="961" spans="1:34" x14ac:dyDescent="0.25">
      <c r="A961" s="321" t="s">
        <v>11582</v>
      </c>
      <c r="B961" s="322" t="s">
        <v>15141</v>
      </c>
      <c r="C961" s="323" t="str">
        <f t="shared" si="48"/>
        <v>READINGS_TT1_M2013-5_2013-8</v>
      </c>
      <c r="E961" s="324" t="str">
        <f t="shared" si="47"/>
        <v>TT1_Data.zip</v>
      </c>
      <c r="F961" s="324" t="s">
        <v>15126</v>
      </c>
      <c r="G961" s="325">
        <v>41399</v>
      </c>
      <c r="H961" s="326">
        <f t="shared" si="46"/>
        <v>41399</v>
      </c>
      <c r="I961" s="327">
        <v>41501</v>
      </c>
      <c r="J961" s="321" t="s">
        <v>11788</v>
      </c>
      <c r="K961" s="328" t="s">
        <v>8639</v>
      </c>
      <c r="L961" s="321" t="s">
        <v>11787</v>
      </c>
      <c r="M961" s="321"/>
      <c r="N961" s="325">
        <v>41457</v>
      </c>
      <c r="O961" s="325">
        <v>41457</v>
      </c>
      <c r="P961" s="328"/>
      <c r="Q961" s="328"/>
      <c r="R961" s="329" t="s">
        <v>10007</v>
      </c>
      <c r="S961" s="328"/>
      <c r="T961" s="328"/>
      <c r="U961" s="328"/>
      <c r="V961" s="329">
        <v>7.2</v>
      </c>
      <c r="W961" s="329" t="s">
        <v>11587</v>
      </c>
      <c r="X961" s="328"/>
      <c r="Y961" s="329" t="s">
        <v>11237</v>
      </c>
      <c r="Z961" s="329" t="s">
        <v>11283</v>
      </c>
      <c r="AA961" s="322" t="s">
        <v>15145</v>
      </c>
      <c r="AB961" s="329" t="s">
        <v>11272</v>
      </c>
      <c r="AC961" s="329">
        <v>2</v>
      </c>
      <c r="AD961" s="329" t="s">
        <v>11587</v>
      </c>
      <c r="AG961" s="330">
        <v>0.91666666666666663</v>
      </c>
      <c r="AH961" t="s">
        <v>1419</v>
      </c>
    </row>
    <row r="962" spans="1:34" x14ac:dyDescent="0.25">
      <c r="A962" s="321" t="s">
        <v>11582</v>
      </c>
      <c r="B962" s="322" t="s">
        <v>15141</v>
      </c>
      <c r="C962" s="323" t="str">
        <f t="shared" si="48"/>
        <v>READINGS_TT1_M2013-5_2013-8</v>
      </c>
      <c r="E962" s="324" t="str">
        <f t="shared" si="47"/>
        <v>TT1_Data.zip</v>
      </c>
      <c r="F962" s="324" t="s">
        <v>15126</v>
      </c>
      <c r="G962" s="325">
        <v>41399</v>
      </c>
      <c r="H962" s="326">
        <f t="shared" si="46"/>
        <v>41399</v>
      </c>
      <c r="I962" s="327">
        <v>41501</v>
      </c>
      <c r="J962" s="321" t="s">
        <v>11788</v>
      </c>
      <c r="K962" s="328" t="s">
        <v>8639</v>
      </c>
      <c r="L962" s="321" t="s">
        <v>11787</v>
      </c>
      <c r="M962" s="321"/>
      <c r="N962" s="325">
        <v>41458</v>
      </c>
      <c r="O962" s="325">
        <v>41458</v>
      </c>
      <c r="P962" s="328"/>
      <c r="Q962" s="328"/>
      <c r="R962" s="329" t="s">
        <v>10007</v>
      </c>
      <c r="S962" s="328"/>
      <c r="T962" s="328"/>
      <c r="U962" s="328"/>
      <c r="V962" s="329">
        <v>7</v>
      </c>
      <c r="W962" s="329" t="s">
        <v>11587</v>
      </c>
      <c r="X962" s="328"/>
      <c r="Y962" s="329" t="s">
        <v>11237</v>
      </c>
      <c r="Z962" s="329" t="s">
        <v>11283</v>
      </c>
      <c r="AA962" s="322" t="s">
        <v>15145</v>
      </c>
      <c r="AB962" s="329" t="s">
        <v>11272</v>
      </c>
      <c r="AC962" s="329">
        <v>2</v>
      </c>
      <c r="AD962" s="329" t="s">
        <v>11587</v>
      </c>
      <c r="AG962" s="330">
        <v>8.3333333333333329E-2</v>
      </c>
      <c r="AH962" t="s">
        <v>1419</v>
      </c>
    </row>
    <row r="963" spans="1:34" x14ac:dyDescent="0.25">
      <c r="A963" s="321" t="s">
        <v>11582</v>
      </c>
      <c r="B963" s="322" t="s">
        <v>15141</v>
      </c>
      <c r="C963" s="323" t="str">
        <f t="shared" si="48"/>
        <v>READINGS_TT1_M2013-5_2013-8</v>
      </c>
      <c r="E963" s="324" t="str">
        <f t="shared" si="47"/>
        <v>TT1_Data.zip</v>
      </c>
      <c r="F963" s="324" t="s">
        <v>15126</v>
      </c>
      <c r="G963" s="325">
        <v>41399</v>
      </c>
      <c r="H963" s="326">
        <f t="shared" ref="H963:H1026" si="49">DATE(YEAR(G963),MONTH(G963),DAY(G963))</f>
        <v>41399</v>
      </c>
      <c r="I963" s="327">
        <v>41501</v>
      </c>
      <c r="J963" s="321" t="s">
        <v>11788</v>
      </c>
      <c r="K963" s="328" t="s">
        <v>8639</v>
      </c>
      <c r="L963" s="321" t="s">
        <v>11787</v>
      </c>
      <c r="M963" s="321"/>
      <c r="N963" s="325">
        <v>41458</v>
      </c>
      <c r="O963" s="325">
        <v>41458</v>
      </c>
      <c r="P963" s="328"/>
      <c r="Q963" s="328"/>
      <c r="R963" s="329" t="s">
        <v>10007</v>
      </c>
      <c r="S963" s="328"/>
      <c r="T963" s="328"/>
      <c r="U963" s="328"/>
      <c r="V963" s="329">
        <v>6.8</v>
      </c>
      <c r="W963" s="329" t="s">
        <v>11587</v>
      </c>
      <c r="X963" s="328"/>
      <c r="Y963" s="329" t="s">
        <v>11237</v>
      </c>
      <c r="Z963" s="329" t="s">
        <v>11283</v>
      </c>
      <c r="AA963" s="322" t="s">
        <v>15145</v>
      </c>
      <c r="AB963" s="329" t="s">
        <v>11272</v>
      </c>
      <c r="AC963" s="329">
        <v>2</v>
      </c>
      <c r="AD963" s="329" t="s">
        <v>11587</v>
      </c>
      <c r="AG963" s="330">
        <v>0.25</v>
      </c>
      <c r="AH963" t="s">
        <v>1419</v>
      </c>
    </row>
    <row r="964" spans="1:34" x14ac:dyDescent="0.25">
      <c r="A964" s="321" t="s">
        <v>11582</v>
      </c>
      <c r="B964" s="322" t="s">
        <v>15141</v>
      </c>
      <c r="C964" s="323" t="str">
        <f t="shared" si="48"/>
        <v>READINGS_TT1_M2013-5_2013-8</v>
      </c>
      <c r="E964" s="324" t="str">
        <f t="shared" si="47"/>
        <v>TT1_Data.zip</v>
      </c>
      <c r="F964" s="324" t="s">
        <v>15126</v>
      </c>
      <c r="G964" s="325">
        <v>41399</v>
      </c>
      <c r="H964" s="326">
        <f t="shared" si="49"/>
        <v>41399</v>
      </c>
      <c r="I964" s="327">
        <v>41501</v>
      </c>
      <c r="J964" s="321" t="s">
        <v>11788</v>
      </c>
      <c r="K964" s="328" t="s">
        <v>8639</v>
      </c>
      <c r="L964" s="321" t="s">
        <v>11787</v>
      </c>
      <c r="M964" s="321"/>
      <c r="N964" s="325">
        <v>41458</v>
      </c>
      <c r="O964" s="325">
        <v>41458</v>
      </c>
      <c r="P964" s="328"/>
      <c r="Q964" s="328"/>
      <c r="R964" s="329" t="s">
        <v>10007</v>
      </c>
      <c r="S964" s="328"/>
      <c r="T964" s="328"/>
      <c r="U964" s="328"/>
      <c r="V964" s="329">
        <v>6.8</v>
      </c>
      <c r="W964" s="329" t="s">
        <v>11587</v>
      </c>
      <c r="X964" s="328"/>
      <c r="Y964" s="329" t="s">
        <v>11237</v>
      </c>
      <c r="Z964" s="329" t="s">
        <v>11283</v>
      </c>
      <c r="AA964" s="322" t="s">
        <v>15145</v>
      </c>
      <c r="AB964" s="329" t="s">
        <v>11272</v>
      </c>
      <c r="AC964" s="329">
        <v>2</v>
      </c>
      <c r="AD964" s="329" t="s">
        <v>11587</v>
      </c>
      <c r="AG964" s="330">
        <v>0.41666666666666669</v>
      </c>
      <c r="AH964" t="s">
        <v>1419</v>
      </c>
    </row>
    <row r="965" spans="1:34" x14ac:dyDescent="0.25">
      <c r="A965" s="321" t="s">
        <v>11582</v>
      </c>
      <c r="B965" s="322" t="s">
        <v>15141</v>
      </c>
      <c r="C965" s="323" t="str">
        <f t="shared" si="48"/>
        <v>READINGS_TT1_M2013-5_2013-8</v>
      </c>
      <c r="E965" s="324" t="str">
        <f t="shared" si="47"/>
        <v>TT1_Data.zip</v>
      </c>
      <c r="F965" s="324" t="s">
        <v>15126</v>
      </c>
      <c r="G965" s="325">
        <v>41399</v>
      </c>
      <c r="H965" s="326">
        <f t="shared" si="49"/>
        <v>41399</v>
      </c>
      <c r="I965" s="327">
        <v>41501</v>
      </c>
      <c r="J965" s="321" t="s">
        <v>11788</v>
      </c>
      <c r="K965" s="328" t="s">
        <v>8639</v>
      </c>
      <c r="L965" s="321" t="s">
        <v>11787</v>
      </c>
      <c r="M965" s="321"/>
      <c r="N965" s="325">
        <v>41458</v>
      </c>
      <c r="O965" s="325">
        <v>41458</v>
      </c>
      <c r="P965" s="328"/>
      <c r="Q965" s="328"/>
      <c r="R965" s="329" t="s">
        <v>10007</v>
      </c>
      <c r="S965" s="328"/>
      <c r="T965" s="328"/>
      <c r="U965" s="328"/>
      <c r="V965" s="329">
        <v>6.6</v>
      </c>
      <c r="W965" s="329" t="s">
        <v>11587</v>
      </c>
      <c r="X965" s="328"/>
      <c r="Y965" s="329" t="s">
        <v>11237</v>
      </c>
      <c r="Z965" s="329" t="s">
        <v>11283</v>
      </c>
      <c r="AA965" s="322" t="s">
        <v>15145</v>
      </c>
      <c r="AB965" s="329" t="s">
        <v>11272</v>
      </c>
      <c r="AC965" s="329">
        <v>2</v>
      </c>
      <c r="AD965" s="329" t="s">
        <v>11587</v>
      </c>
      <c r="AG965" s="330">
        <v>0.58333333333333337</v>
      </c>
      <c r="AH965" t="s">
        <v>1419</v>
      </c>
    </row>
    <row r="966" spans="1:34" x14ac:dyDescent="0.25">
      <c r="A966" s="321" t="s">
        <v>11582</v>
      </c>
      <c r="B966" s="322" t="s">
        <v>15141</v>
      </c>
      <c r="C966" s="323" t="str">
        <f t="shared" si="48"/>
        <v>READINGS_TT1_M2013-5_2013-8</v>
      </c>
      <c r="E966" s="324" t="str">
        <f t="shared" si="47"/>
        <v>TT1_Data.zip</v>
      </c>
      <c r="F966" s="324" t="s">
        <v>15126</v>
      </c>
      <c r="G966" s="325">
        <v>41399</v>
      </c>
      <c r="H966" s="326">
        <f t="shared" si="49"/>
        <v>41399</v>
      </c>
      <c r="I966" s="327">
        <v>41501</v>
      </c>
      <c r="J966" s="321" t="s">
        <v>11788</v>
      </c>
      <c r="K966" s="328" t="s">
        <v>8639</v>
      </c>
      <c r="L966" s="321" t="s">
        <v>11787</v>
      </c>
      <c r="M966" s="321"/>
      <c r="N966" s="325">
        <v>41458</v>
      </c>
      <c r="O966" s="325">
        <v>41458</v>
      </c>
      <c r="P966" s="328"/>
      <c r="Q966" s="328"/>
      <c r="R966" s="329" t="s">
        <v>10007</v>
      </c>
      <c r="S966" s="328"/>
      <c r="T966" s="328"/>
      <c r="U966" s="328"/>
      <c r="V966" s="329">
        <v>6.4</v>
      </c>
      <c r="W966" s="329" t="s">
        <v>11587</v>
      </c>
      <c r="X966" s="328"/>
      <c r="Y966" s="329" t="s">
        <v>11237</v>
      </c>
      <c r="Z966" s="329" t="s">
        <v>11283</v>
      </c>
      <c r="AA966" s="322" t="s">
        <v>15145</v>
      </c>
      <c r="AB966" s="329" t="s">
        <v>11272</v>
      </c>
      <c r="AC966" s="329">
        <v>2</v>
      </c>
      <c r="AD966" s="329" t="s">
        <v>11587</v>
      </c>
      <c r="AG966" s="330">
        <v>0.75</v>
      </c>
      <c r="AH966" t="s">
        <v>1419</v>
      </c>
    </row>
    <row r="967" spans="1:34" x14ac:dyDescent="0.25">
      <c r="A967" s="321" t="s">
        <v>11582</v>
      </c>
      <c r="B967" s="322" t="s">
        <v>15141</v>
      </c>
      <c r="C967" s="323" t="str">
        <f t="shared" si="48"/>
        <v>READINGS_TT1_M2013-5_2013-8</v>
      </c>
      <c r="E967" s="324" t="str">
        <f t="shared" si="47"/>
        <v>TT1_Data.zip</v>
      </c>
      <c r="F967" s="324" t="s">
        <v>15126</v>
      </c>
      <c r="G967" s="325">
        <v>41399</v>
      </c>
      <c r="H967" s="326">
        <f t="shared" si="49"/>
        <v>41399</v>
      </c>
      <c r="I967" s="327">
        <v>41501</v>
      </c>
      <c r="J967" s="321" t="s">
        <v>11788</v>
      </c>
      <c r="K967" s="328" t="s">
        <v>8639</v>
      </c>
      <c r="L967" s="321" t="s">
        <v>11787</v>
      </c>
      <c r="M967" s="321"/>
      <c r="N967" s="325">
        <v>41458</v>
      </c>
      <c r="O967" s="325">
        <v>41458</v>
      </c>
      <c r="P967" s="328"/>
      <c r="Q967" s="328"/>
      <c r="R967" s="329" t="s">
        <v>10007</v>
      </c>
      <c r="S967" s="328"/>
      <c r="T967" s="328"/>
      <c r="U967" s="328"/>
      <c r="V967" s="329">
        <v>6</v>
      </c>
      <c r="W967" s="329" t="s">
        <v>11587</v>
      </c>
      <c r="X967" s="328"/>
      <c r="Y967" s="329" t="s">
        <v>11237</v>
      </c>
      <c r="Z967" s="329" t="s">
        <v>11283</v>
      </c>
      <c r="AA967" s="322" t="s">
        <v>15145</v>
      </c>
      <c r="AB967" s="329" t="s">
        <v>11272</v>
      </c>
      <c r="AC967" s="329">
        <v>2</v>
      </c>
      <c r="AD967" s="329" t="s">
        <v>11587</v>
      </c>
      <c r="AG967" s="330">
        <v>0.91666666666666663</v>
      </c>
      <c r="AH967" t="s">
        <v>1419</v>
      </c>
    </row>
    <row r="968" spans="1:34" x14ac:dyDescent="0.25">
      <c r="A968" s="321" t="s">
        <v>11582</v>
      </c>
      <c r="B968" s="322" t="s">
        <v>15141</v>
      </c>
      <c r="C968" s="323" t="str">
        <f t="shared" si="48"/>
        <v>READINGS_TT1_M2013-5_2013-8</v>
      </c>
      <c r="E968" s="324" t="str">
        <f t="shared" si="47"/>
        <v>TT1_Data.zip</v>
      </c>
      <c r="F968" s="324" t="s">
        <v>15126</v>
      </c>
      <c r="G968" s="325">
        <v>41399</v>
      </c>
      <c r="H968" s="326">
        <f t="shared" si="49"/>
        <v>41399</v>
      </c>
      <c r="I968" s="327">
        <v>41501</v>
      </c>
      <c r="J968" s="321" t="s">
        <v>11788</v>
      </c>
      <c r="K968" s="328" t="s">
        <v>8639</v>
      </c>
      <c r="L968" s="321" t="s">
        <v>11787</v>
      </c>
      <c r="M968" s="321"/>
      <c r="N968" s="325">
        <v>41459</v>
      </c>
      <c r="O968" s="325">
        <v>41459</v>
      </c>
      <c r="P968" s="328"/>
      <c r="Q968" s="328"/>
      <c r="R968" s="329" t="s">
        <v>10007</v>
      </c>
      <c r="S968" s="328"/>
      <c r="T968" s="328"/>
      <c r="U968" s="328"/>
      <c r="V968" s="329">
        <v>6.4</v>
      </c>
      <c r="W968" s="329" t="s">
        <v>11587</v>
      </c>
      <c r="X968" s="328"/>
      <c r="Y968" s="329" t="s">
        <v>11237</v>
      </c>
      <c r="Z968" s="329" t="s">
        <v>11283</v>
      </c>
      <c r="AA968" s="322" t="s">
        <v>15145</v>
      </c>
      <c r="AB968" s="329" t="s">
        <v>11272</v>
      </c>
      <c r="AC968" s="329">
        <v>2</v>
      </c>
      <c r="AD968" s="329" t="s">
        <v>11587</v>
      </c>
      <c r="AG968" s="330">
        <v>8.3333333333333329E-2</v>
      </c>
      <c r="AH968" t="s">
        <v>1419</v>
      </c>
    </row>
    <row r="969" spans="1:34" x14ac:dyDescent="0.25">
      <c r="A969" s="321" t="s">
        <v>11582</v>
      </c>
      <c r="B969" s="322" t="s">
        <v>15141</v>
      </c>
      <c r="C969" s="323" t="str">
        <f t="shared" si="48"/>
        <v>READINGS_TT1_M2013-5_2013-8</v>
      </c>
      <c r="E969" s="324" t="str">
        <f t="shared" si="47"/>
        <v>TT1_Data.zip</v>
      </c>
      <c r="F969" s="324" t="s">
        <v>15126</v>
      </c>
      <c r="G969" s="325">
        <v>41399</v>
      </c>
      <c r="H969" s="326">
        <f t="shared" si="49"/>
        <v>41399</v>
      </c>
      <c r="I969" s="327">
        <v>41501</v>
      </c>
      <c r="J969" s="321" t="s">
        <v>11788</v>
      </c>
      <c r="K969" s="328" t="s">
        <v>8639</v>
      </c>
      <c r="L969" s="321" t="s">
        <v>11787</v>
      </c>
      <c r="M969" s="321"/>
      <c r="N969" s="325">
        <v>41459</v>
      </c>
      <c r="O969" s="325">
        <v>41459</v>
      </c>
      <c r="P969" s="328"/>
      <c r="Q969" s="328"/>
      <c r="R969" s="329" t="s">
        <v>10007</v>
      </c>
      <c r="S969" s="328"/>
      <c r="T969" s="328"/>
      <c r="U969" s="328"/>
      <c r="V969" s="329">
        <v>6.2</v>
      </c>
      <c r="W969" s="329" t="s">
        <v>11587</v>
      </c>
      <c r="X969" s="328"/>
      <c r="Y969" s="329" t="s">
        <v>11237</v>
      </c>
      <c r="Z969" s="329" t="s">
        <v>11283</v>
      </c>
      <c r="AA969" s="322" t="s">
        <v>15145</v>
      </c>
      <c r="AB969" s="329" t="s">
        <v>11272</v>
      </c>
      <c r="AC969" s="329">
        <v>2</v>
      </c>
      <c r="AD969" s="329" t="s">
        <v>11587</v>
      </c>
      <c r="AG969" s="330">
        <v>0.25</v>
      </c>
      <c r="AH969" t="s">
        <v>1419</v>
      </c>
    </row>
    <row r="970" spans="1:34" x14ac:dyDescent="0.25">
      <c r="A970" s="321" t="s">
        <v>11582</v>
      </c>
      <c r="B970" s="322" t="s">
        <v>15141</v>
      </c>
      <c r="C970" s="323" t="str">
        <f t="shared" si="48"/>
        <v>READINGS_TT1_M2013-5_2013-8</v>
      </c>
      <c r="E970" s="324" t="str">
        <f t="shared" si="47"/>
        <v>TT1_Data.zip</v>
      </c>
      <c r="F970" s="324" t="s">
        <v>15126</v>
      </c>
      <c r="G970" s="325">
        <v>41399</v>
      </c>
      <c r="H970" s="326">
        <f t="shared" si="49"/>
        <v>41399</v>
      </c>
      <c r="I970" s="327">
        <v>41501</v>
      </c>
      <c r="J970" s="321" t="s">
        <v>11788</v>
      </c>
      <c r="K970" s="328" t="s">
        <v>8639</v>
      </c>
      <c r="L970" s="321" t="s">
        <v>11787</v>
      </c>
      <c r="M970" s="321"/>
      <c r="N970" s="325">
        <v>41459</v>
      </c>
      <c r="O970" s="325">
        <v>41459</v>
      </c>
      <c r="P970" s="328"/>
      <c r="Q970" s="328"/>
      <c r="R970" s="329" t="s">
        <v>10007</v>
      </c>
      <c r="S970" s="328"/>
      <c r="T970" s="328"/>
      <c r="U970" s="328"/>
      <c r="V970" s="329">
        <v>6.4</v>
      </c>
      <c r="W970" s="329" t="s">
        <v>11587</v>
      </c>
      <c r="X970" s="328"/>
      <c r="Y970" s="329" t="s">
        <v>11237</v>
      </c>
      <c r="Z970" s="329" t="s">
        <v>11283</v>
      </c>
      <c r="AA970" s="322" t="s">
        <v>15145</v>
      </c>
      <c r="AB970" s="329" t="s">
        <v>11272</v>
      </c>
      <c r="AC970" s="329">
        <v>2</v>
      </c>
      <c r="AD970" s="329" t="s">
        <v>11587</v>
      </c>
      <c r="AG970" s="330">
        <v>0.41666666666666669</v>
      </c>
      <c r="AH970" t="s">
        <v>1419</v>
      </c>
    </row>
    <row r="971" spans="1:34" x14ac:dyDescent="0.25">
      <c r="A971" s="321" t="s">
        <v>11582</v>
      </c>
      <c r="B971" s="322" t="s">
        <v>15141</v>
      </c>
      <c r="C971" s="323" t="str">
        <f t="shared" si="48"/>
        <v>READINGS_TT1_M2013-5_2013-8</v>
      </c>
      <c r="E971" s="324" t="str">
        <f t="shared" si="47"/>
        <v>TT1_Data.zip</v>
      </c>
      <c r="F971" s="324" t="s">
        <v>15126</v>
      </c>
      <c r="G971" s="325">
        <v>41399</v>
      </c>
      <c r="H971" s="326">
        <f t="shared" si="49"/>
        <v>41399</v>
      </c>
      <c r="I971" s="327">
        <v>41501</v>
      </c>
      <c r="J971" s="321" t="s">
        <v>11788</v>
      </c>
      <c r="K971" s="328" t="s">
        <v>8639</v>
      </c>
      <c r="L971" s="321" t="s">
        <v>11787</v>
      </c>
      <c r="M971" s="321"/>
      <c r="N971" s="325">
        <v>41459</v>
      </c>
      <c r="O971" s="325">
        <v>41459</v>
      </c>
      <c r="P971" s="328"/>
      <c r="Q971" s="328"/>
      <c r="R971" s="329" t="s">
        <v>10007</v>
      </c>
      <c r="S971" s="328"/>
      <c r="T971" s="328"/>
      <c r="U971" s="328"/>
      <c r="V971" s="329">
        <v>6.2</v>
      </c>
      <c r="W971" s="329" t="s">
        <v>11587</v>
      </c>
      <c r="X971" s="328"/>
      <c r="Y971" s="329" t="s">
        <v>11237</v>
      </c>
      <c r="Z971" s="329" t="s">
        <v>11283</v>
      </c>
      <c r="AA971" s="322" t="s">
        <v>15145</v>
      </c>
      <c r="AB971" s="329" t="s">
        <v>11272</v>
      </c>
      <c r="AC971" s="329">
        <v>2</v>
      </c>
      <c r="AD971" s="329" t="s">
        <v>11587</v>
      </c>
      <c r="AG971" s="330">
        <v>0.58333333333333337</v>
      </c>
      <c r="AH971" t="s">
        <v>1419</v>
      </c>
    </row>
    <row r="972" spans="1:34" x14ac:dyDescent="0.25">
      <c r="A972" s="321" t="s">
        <v>11582</v>
      </c>
      <c r="B972" s="322" t="s">
        <v>15141</v>
      </c>
      <c r="C972" s="323" t="str">
        <f t="shared" si="48"/>
        <v>READINGS_TT1_M2013-5_2013-8</v>
      </c>
      <c r="E972" s="324" t="str">
        <f t="shared" si="47"/>
        <v>TT1_Data.zip</v>
      </c>
      <c r="F972" s="324" t="s">
        <v>15126</v>
      </c>
      <c r="G972" s="325">
        <v>41399</v>
      </c>
      <c r="H972" s="326">
        <f t="shared" si="49"/>
        <v>41399</v>
      </c>
      <c r="I972" s="327">
        <v>41501</v>
      </c>
      <c r="J972" s="321" t="s">
        <v>11788</v>
      </c>
      <c r="K972" s="328" t="s">
        <v>8639</v>
      </c>
      <c r="L972" s="321" t="s">
        <v>11787</v>
      </c>
      <c r="M972" s="321"/>
      <c r="N972" s="325">
        <v>41459</v>
      </c>
      <c r="O972" s="325">
        <v>41459</v>
      </c>
      <c r="P972" s="328"/>
      <c r="Q972" s="328"/>
      <c r="R972" s="329" t="s">
        <v>10007</v>
      </c>
      <c r="S972" s="328"/>
      <c r="T972" s="328"/>
      <c r="U972" s="328"/>
      <c r="V972" s="329">
        <v>6</v>
      </c>
      <c r="W972" s="329" t="s">
        <v>11587</v>
      </c>
      <c r="X972" s="328"/>
      <c r="Y972" s="329" t="s">
        <v>11237</v>
      </c>
      <c r="Z972" s="329" t="s">
        <v>11283</v>
      </c>
      <c r="AA972" s="322" t="s">
        <v>15145</v>
      </c>
      <c r="AB972" s="329" t="s">
        <v>11272</v>
      </c>
      <c r="AC972" s="329">
        <v>2</v>
      </c>
      <c r="AD972" s="329" t="s">
        <v>11587</v>
      </c>
      <c r="AG972" s="330">
        <v>0.75</v>
      </c>
      <c r="AH972" t="s">
        <v>1419</v>
      </c>
    </row>
    <row r="973" spans="1:34" x14ac:dyDescent="0.25">
      <c r="A973" s="321" t="s">
        <v>11582</v>
      </c>
      <c r="B973" s="322" t="s">
        <v>15141</v>
      </c>
      <c r="C973" s="323" t="str">
        <f t="shared" si="48"/>
        <v>READINGS_TT1_M2013-5_2013-8</v>
      </c>
      <c r="E973" s="324" t="str">
        <f t="shared" si="47"/>
        <v>TT1_Data.zip</v>
      </c>
      <c r="F973" s="324" t="s">
        <v>15126</v>
      </c>
      <c r="G973" s="325">
        <v>41399</v>
      </c>
      <c r="H973" s="326">
        <f t="shared" si="49"/>
        <v>41399</v>
      </c>
      <c r="I973" s="327">
        <v>41501</v>
      </c>
      <c r="J973" s="321" t="s">
        <v>11788</v>
      </c>
      <c r="K973" s="328" t="s">
        <v>8639</v>
      </c>
      <c r="L973" s="321" t="s">
        <v>11787</v>
      </c>
      <c r="M973" s="321"/>
      <c r="N973" s="325">
        <v>41459</v>
      </c>
      <c r="O973" s="325">
        <v>41459</v>
      </c>
      <c r="P973" s="328"/>
      <c r="Q973" s="328"/>
      <c r="R973" s="329" t="s">
        <v>10007</v>
      </c>
      <c r="S973" s="328"/>
      <c r="T973" s="328"/>
      <c r="U973" s="328"/>
      <c r="V973" s="329">
        <v>5.9</v>
      </c>
      <c r="W973" s="329" t="s">
        <v>11587</v>
      </c>
      <c r="X973" s="328"/>
      <c r="Y973" s="329" t="s">
        <v>11237</v>
      </c>
      <c r="Z973" s="329" t="s">
        <v>11283</v>
      </c>
      <c r="AA973" s="322" t="s">
        <v>15145</v>
      </c>
      <c r="AB973" s="329" t="s">
        <v>11272</v>
      </c>
      <c r="AC973" s="329">
        <v>2</v>
      </c>
      <c r="AD973" s="329" t="s">
        <v>11587</v>
      </c>
      <c r="AG973" s="330">
        <v>0.91666666666666663</v>
      </c>
      <c r="AH973" t="s">
        <v>1419</v>
      </c>
    </row>
    <row r="974" spans="1:34" x14ac:dyDescent="0.25">
      <c r="A974" s="321" t="s">
        <v>11582</v>
      </c>
      <c r="B974" s="322" t="s">
        <v>15141</v>
      </c>
      <c r="C974" s="323" t="str">
        <f t="shared" si="48"/>
        <v>READINGS_TT1_M2013-5_2013-8</v>
      </c>
      <c r="E974" s="324" t="str">
        <f t="shared" si="47"/>
        <v>TT1_Data.zip</v>
      </c>
      <c r="F974" s="324" t="s">
        <v>15126</v>
      </c>
      <c r="G974" s="325">
        <v>41399</v>
      </c>
      <c r="H974" s="326">
        <f t="shared" si="49"/>
        <v>41399</v>
      </c>
      <c r="I974" s="327">
        <v>41501</v>
      </c>
      <c r="J974" s="321" t="s">
        <v>11788</v>
      </c>
      <c r="K974" s="328" t="s">
        <v>8639</v>
      </c>
      <c r="L974" s="321" t="s">
        <v>11787</v>
      </c>
      <c r="M974" s="321"/>
      <c r="N974" s="325">
        <v>41460</v>
      </c>
      <c r="O974" s="325">
        <v>41460</v>
      </c>
      <c r="P974" s="328"/>
      <c r="Q974" s="328"/>
      <c r="R974" s="329" t="s">
        <v>10007</v>
      </c>
      <c r="S974" s="328"/>
      <c r="T974" s="328"/>
      <c r="U974" s="328"/>
      <c r="V974" s="329">
        <v>5.9</v>
      </c>
      <c r="W974" s="329" t="s">
        <v>11587</v>
      </c>
      <c r="X974" s="328"/>
      <c r="Y974" s="329" t="s">
        <v>11237</v>
      </c>
      <c r="Z974" s="329" t="s">
        <v>11283</v>
      </c>
      <c r="AA974" s="322" t="s">
        <v>15145</v>
      </c>
      <c r="AB974" s="329" t="s">
        <v>11272</v>
      </c>
      <c r="AC974" s="329">
        <v>2</v>
      </c>
      <c r="AD974" s="329" t="s">
        <v>11587</v>
      </c>
      <c r="AG974" s="330">
        <v>8.3333333333333329E-2</v>
      </c>
      <c r="AH974" t="s">
        <v>1419</v>
      </c>
    </row>
    <row r="975" spans="1:34" x14ac:dyDescent="0.25">
      <c r="A975" s="321" t="s">
        <v>11582</v>
      </c>
      <c r="B975" s="322" t="s">
        <v>15141</v>
      </c>
      <c r="C975" s="323" t="str">
        <f t="shared" si="48"/>
        <v>READINGS_TT1_M2013-5_2013-8</v>
      </c>
      <c r="E975" s="324" t="str">
        <f t="shared" si="47"/>
        <v>TT1_Data.zip</v>
      </c>
      <c r="F975" s="324" t="s">
        <v>15126</v>
      </c>
      <c r="G975" s="325">
        <v>41399</v>
      </c>
      <c r="H975" s="326">
        <f t="shared" si="49"/>
        <v>41399</v>
      </c>
      <c r="I975" s="327">
        <v>41501</v>
      </c>
      <c r="J975" s="321" t="s">
        <v>11788</v>
      </c>
      <c r="K975" s="328" t="s">
        <v>8639</v>
      </c>
      <c r="L975" s="321" t="s">
        <v>11787</v>
      </c>
      <c r="M975" s="321"/>
      <c r="N975" s="325">
        <v>41460</v>
      </c>
      <c r="O975" s="325">
        <v>41460</v>
      </c>
      <c r="P975" s="328"/>
      <c r="Q975" s="328"/>
      <c r="R975" s="329" t="s">
        <v>10007</v>
      </c>
      <c r="S975" s="328"/>
      <c r="T975" s="328"/>
      <c r="U975" s="328"/>
      <c r="V975" s="329">
        <v>6.2</v>
      </c>
      <c r="W975" s="329" t="s">
        <v>11587</v>
      </c>
      <c r="X975" s="328"/>
      <c r="Y975" s="329" t="s">
        <v>11237</v>
      </c>
      <c r="Z975" s="329" t="s">
        <v>11283</v>
      </c>
      <c r="AA975" s="322" t="s">
        <v>15145</v>
      </c>
      <c r="AB975" s="329" t="s">
        <v>11272</v>
      </c>
      <c r="AC975" s="329">
        <v>2</v>
      </c>
      <c r="AD975" s="329" t="s">
        <v>11587</v>
      </c>
      <c r="AG975" s="330">
        <v>0.25</v>
      </c>
      <c r="AH975" t="s">
        <v>1419</v>
      </c>
    </row>
    <row r="976" spans="1:34" x14ac:dyDescent="0.25">
      <c r="A976" s="321" t="s">
        <v>11582</v>
      </c>
      <c r="B976" s="322" t="s">
        <v>15141</v>
      </c>
      <c r="C976" s="323" t="str">
        <f t="shared" si="48"/>
        <v>READINGS_TT1_M2013-5_2013-8</v>
      </c>
      <c r="E976" s="324" t="str">
        <f t="shared" si="47"/>
        <v>TT1_Data.zip</v>
      </c>
      <c r="F976" s="324" t="s">
        <v>15126</v>
      </c>
      <c r="G976" s="325">
        <v>41399</v>
      </c>
      <c r="H976" s="326">
        <f t="shared" si="49"/>
        <v>41399</v>
      </c>
      <c r="I976" s="327">
        <v>41501</v>
      </c>
      <c r="J976" s="321" t="s">
        <v>11788</v>
      </c>
      <c r="K976" s="328" t="s">
        <v>8639</v>
      </c>
      <c r="L976" s="321" t="s">
        <v>11787</v>
      </c>
      <c r="M976" s="321"/>
      <c r="N976" s="325">
        <v>41460</v>
      </c>
      <c r="O976" s="325">
        <v>41460</v>
      </c>
      <c r="P976" s="328"/>
      <c r="Q976" s="328"/>
      <c r="R976" s="329" t="s">
        <v>10007</v>
      </c>
      <c r="S976" s="328"/>
      <c r="T976" s="328"/>
      <c r="U976" s="328"/>
      <c r="V976" s="329">
        <v>6.2</v>
      </c>
      <c r="W976" s="329" t="s">
        <v>11587</v>
      </c>
      <c r="X976" s="328"/>
      <c r="Y976" s="329" t="s">
        <v>11237</v>
      </c>
      <c r="Z976" s="329" t="s">
        <v>11283</v>
      </c>
      <c r="AA976" s="322" t="s">
        <v>15145</v>
      </c>
      <c r="AB976" s="329" t="s">
        <v>11272</v>
      </c>
      <c r="AC976" s="329">
        <v>2</v>
      </c>
      <c r="AD976" s="329" t="s">
        <v>11587</v>
      </c>
      <c r="AG976" s="330">
        <v>0.41666666666666669</v>
      </c>
      <c r="AH976" t="s">
        <v>1419</v>
      </c>
    </row>
    <row r="977" spans="1:34" x14ac:dyDescent="0.25">
      <c r="A977" s="321" t="s">
        <v>11582</v>
      </c>
      <c r="B977" s="322" t="s">
        <v>15141</v>
      </c>
      <c r="C977" s="323" t="str">
        <f t="shared" si="48"/>
        <v>READINGS_TT1_M2013-5_2013-8</v>
      </c>
      <c r="E977" s="324" t="str">
        <f t="shared" si="47"/>
        <v>TT1_Data.zip</v>
      </c>
      <c r="F977" s="324" t="s">
        <v>15126</v>
      </c>
      <c r="G977" s="325">
        <v>41399</v>
      </c>
      <c r="H977" s="326">
        <f t="shared" si="49"/>
        <v>41399</v>
      </c>
      <c r="I977" s="327">
        <v>41501</v>
      </c>
      <c r="J977" s="321" t="s">
        <v>11788</v>
      </c>
      <c r="K977" s="328" t="s">
        <v>8639</v>
      </c>
      <c r="L977" s="321" t="s">
        <v>11787</v>
      </c>
      <c r="M977" s="321"/>
      <c r="N977" s="325">
        <v>41460</v>
      </c>
      <c r="O977" s="325">
        <v>41460</v>
      </c>
      <c r="P977" s="328"/>
      <c r="Q977" s="328"/>
      <c r="R977" s="329" t="s">
        <v>10007</v>
      </c>
      <c r="S977" s="328"/>
      <c r="T977" s="328"/>
      <c r="U977" s="328"/>
      <c r="V977" s="329">
        <v>6</v>
      </c>
      <c r="W977" s="329" t="s">
        <v>11587</v>
      </c>
      <c r="X977" s="328"/>
      <c r="Y977" s="329" t="s">
        <v>11237</v>
      </c>
      <c r="Z977" s="329" t="s">
        <v>11283</v>
      </c>
      <c r="AA977" s="322" t="s">
        <v>15145</v>
      </c>
      <c r="AB977" s="329" t="s">
        <v>11272</v>
      </c>
      <c r="AC977" s="329">
        <v>2</v>
      </c>
      <c r="AD977" s="329" t="s">
        <v>11587</v>
      </c>
      <c r="AG977" s="330">
        <v>0.58333333333333337</v>
      </c>
      <c r="AH977" t="s">
        <v>1419</v>
      </c>
    </row>
    <row r="978" spans="1:34" x14ac:dyDescent="0.25">
      <c r="A978" s="321" t="s">
        <v>11582</v>
      </c>
      <c r="B978" s="322" t="s">
        <v>15141</v>
      </c>
      <c r="C978" s="323" t="str">
        <f t="shared" si="48"/>
        <v>READINGS_TT1_M2013-5_2013-8</v>
      </c>
      <c r="E978" s="324" t="str">
        <f t="shared" si="47"/>
        <v>TT1_Data.zip</v>
      </c>
      <c r="F978" s="324" t="s">
        <v>15126</v>
      </c>
      <c r="G978" s="325">
        <v>41399</v>
      </c>
      <c r="H978" s="326">
        <f t="shared" si="49"/>
        <v>41399</v>
      </c>
      <c r="I978" s="327">
        <v>41501</v>
      </c>
      <c r="J978" s="321" t="s">
        <v>11788</v>
      </c>
      <c r="K978" s="328" t="s">
        <v>8639</v>
      </c>
      <c r="L978" s="321" t="s">
        <v>11787</v>
      </c>
      <c r="M978" s="321"/>
      <c r="N978" s="325">
        <v>41460</v>
      </c>
      <c r="O978" s="325">
        <v>41460</v>
      </c>
      <c r="P978" s="328"/>
      <c r="Q978" s="328"/>
      <c r="R978" s="329" t="s">
        <v>10007</v>
      </c>
      <c r="S978" s="328"/>
      <c r="T978" s="328"/>
      <c r="U978" s="328"/>
      <c r="V978" s="329">
        <v>5.9</v>
      </c>
      <c r="W978" s="329" t="s">
        <v>11587</v>
      </c>
      <c r="X978" s="328"/>
      <c r="Y978" s="329" t="s">
        <v>11237</v>
      </c>
      <c r="Z978" s="329" t="s">
        <v>11283</v>
      </c>
      <c r="AA978" s="322" t="s">
        <v>15145</v>
      </c>
      <c r="AB978" s="329" t="s">
        <v>11272</v>
      </c>
      <c r="AC978" s="329">
        <v>2</v>
      </c>
      <c r="AD978" s="329" t="s">
        <v>11587</v>
      </c>
      <c r="AG978" s="330">
        <v>0.75</v>
      </c>
      <c r="AH978" t="s">
        <v>1419</v>
      </c>
    </row>
    <row r="979" spans="1:34" x14ac:dyDescent="0.25">
      <c r="A979" s="321" t="s">
        <v>11582</v>
      </c>
      <c r="B979" s="322" t="s">
        <v>15141</v>
      </c>
      <c r="C979" s="323" t="str">
        <f t="shared" si="48"/>
        <v>READINGS_TT1_M2013-5_2013-8</v>
      </c>
      <c r="E979" s="324" t="str">
        <f t="shared" si="47"/>
        <v>TT1_Data.zip</v>
      </c>
      <c r="F979" s="324" t="s">
        <v>15126</v>
      </c>
      <c r="G979" s="325">
        <v>41399</v>
      </c>
      <c r="H979" s="326">
        <f t="shared" si="49"/>
        <v>41399</v>
      </c>
      <c r="I979" s="327">
        <v>41501</v>
      </c>
      <c r="J979" s="321" t="s">
        <v>11788</v>
      </c>
      <c r="K979" s="328" t="s">
        <v>8639</v>
      </c>
      <c r="L979" s="321" t="s">
        <v>11787</v>
      </c>
      <c r="M979" s="321"/>
      <c r="N979" s="325">
        <v>41460</v>
      </c>
      <c r="O979" s="325">
        <v>41460</v>
      </c>
      <c r="P979" s="328"/>
      <c r="Q979" s="328"/>
      <c r="R979" s="329" t="s">
        <v>10007</v>
      </c>
      <c r="S979" s="328"/>
      <c r="T979" s="328"/>
      <c r="U979" s="328"/>
      <c r="V979" s="329">
        <v>5.9</v>
      </c>
      <c r="W979" s="329" t="s">
        <v>11587</v>
      </c>
      <c r="X979" s="328"/>
      <c r="Y979" s="329" t="s">
        <v>11237</v>
      </c>
      <c r="Z979" s="329" t="s">
        <v>11283</v>
      </c>
      <c r="AA979" s="322" t="s">
        <v>15145</v>
      </c>
      <c r="AB979" s="329" t="s">
        <v>11272</v>
      </c>
      <c r="AC979" s="329">
        <v>2</v>
      </c>
      <c r="AD979" s="329" t="s">
        <v>11587</v>
      </c>
      <c r="AG979" s="330">
        <v>0.91666666666666663</v>
      </c>
      <c r="AH979" t="s">
        <v>1419</v>
      </c>
    </row>
    <row r="980" spans="1:34" x14ac:dyDescent="0.25">
      <c r="A980" s="321" t="s">
        <v>11582</v>
      </c>
      <c r="B980" s="322" t="s">
        <v>15141</v>
      </c>
      <c r="C980" s="323" t="str">
        <f t="shared" si="48"/>
        <v>READINGS_TT1_M2013-5_2013-8</v>
      </c>
      <c r="E980" s="324" t="str">
        <f t="shared" si="47"/>
        <v>TT1_Data.zip</v>
      </c>
      <c r="F980" s="324" t="s">
        <v>15126</v>
      </c>
      <c r="G980" s="325">
        <v>41399</v>
      </c>
      <c r="H980" s="326">
        <f t="shared" si="49"/>
        <v>41399</v>
      </c>
      <c r="I980" s="327">
        <v>41501</v>
      </c>
      <c r="J980" s="321" t="s">
        <v>11788</v>
      </c>
      <c r="K980" s="328" t="s">
        <v>8639</v>
      </c>
      <c r="L980" s="321" t="s">
        <v>11787</v>
      </c>
      <c r="M980" s="321"/>
      <c r="N980" s="325">
        <v>41461</v>
      </c>
      <c r="O980" s="325">
        <v>41461</v>
      </c>
      <c r="P980" s="328"/>
      <c r="Q980" s="328"/>
      <c r="R980" s="329" t="s">
        <v>10007</v>
      </c>
      <c r="S980" s="328"/>
      <c r="T980" s="328"/>
      <c r="U980" s="328"/>
      <c r="V980" s="329">
        <v>5.9</v>
      </c>
      <c r="W980" s="329" t="s">
        <v>11587</v>
      </c>
      <c r="X980" s="328"/>
      <c r="Y980" s="329" t="s">
        <v>11237</v>
      </c>
      <c r="Z980" s="329" t="s">
        <v>11283</v>
      </c>
      <c r="AA980" s="322" t="s">
        <v>15145</v>
      </c>
      <c r="AB980" s="329" t="s">
        <v>11272</v>
      </c>
      <c r="AC980" s="329">
        <v>2</v>
      </c>
      <c r="AD980" s="329" t="s">
        <v>11587</v>
      </c>
      <c r="AG980" s="330">
        <v>8.3333333333333329E-2</v>
      </c>
      <c r="AH980" t="s">
        <v>1419</v>
      </c>
    </row>
    <row r="981" spans="1:34" x14ac:dyDescent="0.25">
      <c r="A981" s="321" t="s">
        <v>11582</v>
      </c>
      <c r="B981" s="322" t="s">
        <v>15141</v>
      </c>
      <c r="C981" s="323" t="str">
        <f t="shared" si="48"/>
        <v>READINGS_TT1_M2013-5_2013-8</v>
      </c>
      <c r="E981" s="324" t="str">
        <f t="shared" ref="E981:E1044" si="50">B981&amp;"_Data.zip"</f>
        <v>TT1_Data.zip</v>
      </c>
      <c r="F981" s="324" t="s">
        <v>15126</v>
      </c>
      <c r="G981" s="325">
        <v>41399</v>
      </c>
      <c r="H981" s="326">
        <f t="shared" si="49"/>
        <v>41399</v>
      </c>
      <c r="I981" s="327">
        <v>41501</v>
      </c>
      <c r="J981" s="321" t="s">
        <v>11788</v>
      </c>
      <c r="K981" s="328" t="s">
        <v>8639</v>
      </c>
      <c r="L981" s="321" t="s">
        <v>11787</v>
      </c>
      <c r="M981" s="321"/>
      <c r="N981" s="325">
        <v>41461</v>
      </c>
      <c r="O981" s="325">
        <v>41461</v>
      </c>
      <c r="P981" s="328"/>
      <c r="Q981" s="328"/>
      <c r="R981" s="329" t="s">
        <v>10007</v>
      </c>
      <c r="S981" s="328"/>
      <c r="T981" s="328"/>
      <c r="U981" s="328"/>
      <c r="V981" s="329">
        <v>6</v>
      </c>
      <c r="W981" s="329" t="s">
        <v>11587</v>
      </c>
      <c r="X981" s="328"/>
      <c r="Y981" s="329" t="s">
        <v>11237</v>
      </c>
      <c r="Z981" s="329" t="s">
        <v>11283</v>
      </c>
      <c r="AA981" s="322" t="s">
        <v>15145</v>
      </c>
      <c r="AB981" s="329" t="s">
        <v>11272</v>
      </c>
      <c r="AC981" s="329">
        <v>2</v>
      </c>
      <c r="AD981" s="329" t="s">
        <v>11587</v>
      </c>
      <c r="AG981" s="330">
        <v>0.25</v>
      </c>
      <c r="AH981" t="s">
        <v>1419</v>
      </c>
    </row>
    <row r="982" spans="1:34" x14ac:dyDescent="0.25">
      <c r="A982" s="321" t="s">
        <v>11582</v>
      </c>
      <c r="B982" s="322" t="s">
        <v>15141</v>
      </c>
      <c r="C982" s="323" t="str">
        <f t="shared" si="48"/>
        <v>READINGS_TT1_M2013-5_2013-8</v>
      </c>
      <c r="E982" s="324" t="str">
        <f t="shared" si="50"/>
        <v>TT1_Data.zip</v>
      </c>
      <c r="F982" s="324" t="s">
        <v>15126</v>
      </c>
      <c r="G982" s="325">
        <v>41399</v>
      </c>
      <c r="H982" s="326">
        <f t="shared" si="49"/>
        <v>41399</v>
      </c>
      <c r="I982" s="327">
        <v>41501</v>
      </c>
      <c r="J982" s="321" t="s">
        <v>11788</v>
      </c>
      <c r="K982" s="328" t="s">
        <v>8639</v>
      </c>
      <c r="L982" s="321" t="s">
        <v>11787</v>
      </c>
      <c r="M982" s="321"/>
      <c r="N982" s="325">
        <v>41461</v>
      </c>
      <c r="O982" s="325">
        <v>41461</v>
      </c>
      <c r="P982" s="328"/>
      <c r="Q982" s="328"/>
      <c r="R982" s="329" t="s">
        <v>10007</v>
      </c>
      <c r="S982" s="328"/>
      <c r="T982" s="328"/>
      <c r="U982" s="328"/>
      <c r="V982" s="329">
        <v>6</v>
      </c>
      <c r="W982" s="329" t="s">
        <v>11587</v>
      </c>
      <c r="X982" s="328"/>
      <c r="Y982" s="329" t="s">
        <v>11237</v>
      </c>
      <c r="Z982" s="329" t="s">
        <v>11283</v>
      </c>
      <c r="AA982" s="322" t="s">
        <v>15145</v>
      </c>
      <c r="AB982" s="329" t="s">
        <v>11272</v>
      </c>
      <c r="AC982" s="329">
        <v>2</v>
      </c>
      <c r="AD982" s="329" t="s">
        <v>11587</v>
      </c>
      <c r="AG982" s="330">
        <v>0.41666666666666669</v>
      </c>
      <c r="AH982" t="s">
        <v>1419</v>
      </c>
    </row>
    <row r="983" spans="1:34" x14ac:dyDescent="0.25">
      <c r="A983" s="321" t="s">
        <v>11582</v>
      </c>
      <c r="B983" s="322" t="s">
        <v>15141</v>
      </c>
      <c r="C983" s="323" t="str">
        <f t="shared" si="48"/>
        <v>READINGS_TT1_M2013-5_2013-8</v>
      </c>
      <c r="E983" s="324" t="str">
        <f t="shared" si="50"/>
        <v>TT1_Data.zip</v>
      </c>
      <c r="F983" s="324" t="s">
        <v>15126</v>
      </c>
      <c r="G983" s="325">
        <v>41399</v>
      </c>
      <c r="H983" s="326">
        <f t="shared" si="49"/>
        <v>41399</v>
      </c>
      <c r="I983" s="327">
        <v>41501</v>
      </c>
      <c r="J983" s="321" t="s">
        <v>11788</v>
      </c>
      <c r="K983" s="328" t="s">
        <v>8639</v>
      </c>
      <c r="L983" s="321" t="s">
        <v>11787</v>
      </c>
      <c r="M983" s="321"/>
      <c r="N983" s="325">
        <v>41461</v>
      </c>
      <c r="O983" s="325">
        <v>41461</v>
      </c>
      <c r="P983" s="328"/>
      <c r="Q983" s="328"/>
      <c r="R983" s="329" t="s">
        <v>10007</v>
      </c>
      <c r="S983" s="328"/>
      <c r="T983" s="328"/>
      <c r="U983" s="328"/>
      <c r="V983" s="329">
        <v>5.9</v>
      </c>
      <c r="W983" s="329" t="s">
        <v>11587</v>
      </c>
      <c r="X983" s="328"/>
      <c r="Y983" s="329" t="s">
        <v>11237</v>
      </c>
      <c r="Z983" s="329" t="s">
        <v>11283</v>
      </c>
      <c r="AA983" s="322" t="s">
        <v>15145</v>
      </c>
      <c r="AB983" s="329" t="s">
        <v>11272</v>
      </c>
      <c r="AC983" s="329">
        <v>2</v>
      </c>
      <c r="AD983" s="329" t="s">
        <v>11587</v>
      </c>
      <c r="AG983" s="330">
        <v>0.58333333333333337</v>
      </c>
      <c r="AH983" t="s">
        <v>1419</v>
      </c>
    </row>
    <row r="984" spans="1:34" x14ac:dyDescent="0.25">
      <c r="A984" s="321" t="s">
        <v>11582</v>
      </c>
      <c r="B984" s="322" t="s">
        <v>15141</v>
      </c>
      <c r="C984" s="323" t="str">
        <f t="shared" si="48"/>
        <v>READINGS_TT1_M2013-5_2013-8</v>
      </c>
      <c r="E984" s="324" t="str">
        <f t="shared" si="50"/>
        <v>TT1_Data.zip</v>
      </c>
      <c r="F984" s="324" t="s">
        <v>15126</v>
      </c>
      <c r="G984" s="325">
        <v>41399</v>
      </c>
      <c r="H984" s="326">
        <f t="shared" si="49"/>
        <v>41399</v>
      </c>
      <c r="I984" s="327">
        <v>41501</v>
      </c>
      <c r="J984" s="321" t="s">
        <v>11788</v>
      </c>
      <c r="K984" s="328" t="s">
        <v>8639</v>
      </c>
      <c r="L984" s="321" t="s">
        <v>11787</v>
      </c>
      <c r="M984" s="321"/>
      <c r="N984" s="325">
        <v>41461</v>
      </c>
      <c r="O984" s="325">
        <v>41461</v>
      </c>
      <c r="P984" s="328"/>
      <c r="Q984" s="328"/>
      <c r="R984" s="329" t="s">
        <v>10007</v>
      </c>
      <c r="S984" s="328"/>
      <c r="T984" s="328"/>
      <c r="U984" s="328"/>
      <c r="V984" s="329">
        <v>5.7</v>
      </c>
      <c r="W984" s="329" t="s">
        <v>11587</v>
      </c>
      <c r="X984" s="328"/>
      <c r="Y984" s="329" t="s">
        <v>11237</v>
      </c>
      <c r="Z984" s="329" t="s">
        <v>11283</v>
      </c>
      <c r="AA984" s="322" t="s">
        <v>15145</v>
      </c>
      <c r="AB984" s="329" t="s">
        <v>11272</v>
      </c>
      <c r="AC984" s="329">
        <v>2</v>
      </c>
      <c r="AD984" s="329" t="s">
        <v>11587</v>
      </c>
      <c r="AG984" s="330">
        <v>0.75</v>
      </c>
      <c r="AH984" t="s">
        <v>1419</v>
      </c>
    </row>
    <row r="985" spans="1:34" x14ac:dyDescent="0.25">
      <c r="A985" s="321" t="s">
        <v>11582</v>
      </c>
      <c r="B985" s="322" t="s">
        <v>15141</v>
      </c>
      <c r="C985" s="323" t="str">
        <f t="shared" si="48"/>
        <v>READINGS_TT1_M2013-5_2013-8</v>
      </c>
      <c r="E985" s="324" t="str">
        <f t="shared" si="50"/>
        <v>TT1_Data.zip</v>
      </c>
      <c r="F985" s="324" t="s">
        <v>15126</v>
      </c>
      <c r="G985" s="325">
        <v>41399</v>
      </c>
      <c r="H985" s="326">
        <f t="shared" si="49"/>
        <v>41399</v>
      </c>
      <c r="I985" s="327">
        <v>41501</v>
      </c>
      <c r="J985" s="321" t="s">
        <v>11788</v>
      </c>
      <c r="K985" s="328" t="s">
        <v>8639</v>
      </c>
      <c r="L985" s="321" t="s">
        <v>11787</v>
      </c>
      <c r="M985" s="321"/>
      <c r="N985" s="325">
        <v>41461</v>
      </c>
      <c r="O985" s="325">
        <v>41461</v>
      </c>
      <c r="P985" s="328"/>
      <c r="Q985" s="328"/>
      <c r="R985" s="329" t="s">
        <v>10007</v>
      </c>
      <c r="S985" s="328"/>
      <c r="T985" s="328"/>
      <c r="U985" s="328"/>
      <c r="V985" s="329">
        <v>5.6</v>
      </c>
      <c r="W985" s="329" t="s">
        <v>11587</v>
      </c>
      <c r="X985" s="328"/>
      <c r="Y985" s="329" t="s">
        <v>11237</v>
      </c>
      <c r="Z985" s="329" t="s">
        <v>11283</v>
      </c>
      <c r="AA985" s="322" t="s">
        <v>15145</v>
      </c>
      <c r="AB985" s="329" t="s">
        <v>11272</v>
      </c>
      <c r="AC985" s="329">
        <v>2</v>
      </c>
      <c r="AD985" s="329" t="s">
        <v>11587</v>
      </c>
      <c r="AG985" s="330">
        <v>0.91666666666666663</v>
      </c>
      <c r="AH985" t="s">
        <v>1419</v>
      </c>
    </row>
    <row r="986" spans="1:34" x14ac:dyDescent="0.25">
      <c r="A986" s="321" t="s">
        <v>11582</v>
      </c>
      <c r="B986" s="322" t="s">
        <v>15141</v>
      </c>
      <c r="C986" s="323" t="str">
        <f t="shared" si="48"/>
        <v>READINGS_TT1_M2013-5_2013-8</v>
      </c>
      <c r="E986" s="324" t="str">
        <f t="shared" si="50"/>
        <v>TT1_Data.zip</v>
      </c>
      <c r="F986" s="324" t="s">
        <v>15126</v>
      </c>
      <c r="G986" s="325">
        <v>41399</v>
      </c>
      <c r="H986" s="326">
        <f t="shared" si="49"/>
        <v>41399</v>
      </c>
      <c r="I986" s="327">
        <v>41501</v>
      </c>
      <c r="J986" s="321" t="s">
        <v>11788</v>
      </c>
      <c r="K986" s="328" t="s">
        <v>8639</v>
      </c>
      <c r="L986" s="321" t="s">
        <v>11787</v>
      </c>
      <c r="M986" s="321"/>
      <c r="N986" s="325">
        <v>41462</v>
      </c>
      <c r="O986" s="325">
        <v>41462</v>
      </c>
      <c r="P986" s="328"/>
      <c r="Q986" s="328"/>
      <c r="R986" s="329" t="s">
        <v>10007</v>
      </c>
      <c r="S986" s="328"/>
      <c r="T986" s="328"/>
      <c r="U986" s="328"/>
      <c r="V986" s="329">
        <v>5.7</v>
      </c>
      <c r="W986" s="329" t="s">
        <v>11587</v>
      </c>
      <c r="X986" s="328"/>
      <c r="Y986" s="329" t="s">
        <v>11237</v>
      </c>
      <c r="Z986" s="329" t="s">
        <v>11283</v>
      </c>
      <c r="AA986" s="322" t="s">
        <v>15145</v>
      </c>
      <c r="AB986" s="329" t="s">
        <v>11272</v>
      </c>
      <c r="AC986" s="329">
        <v>2</v>
      </c>
      <c r="AD986" s="329" t="s">
        <v>11587</v>
      </c>
      <c r="AG986" s="330">
        <v>8.3333333333333329E-2</v>
      </c>
      <c r="AH986" t="s">
        <v>1419</v>
      </c>
    </row>
    <row r="987" spans="1:34" x14ac:dyDescent="0.25">
      <c r="A987" s="321" t="s">
        <v>11582</v>
      </c>
      <c r="B987" s="322" t="s">
        <v>15141</v>
      </c>
      <c r="C987" s="323" t="str">
        <f t="shared" si="48"/>
        <v>READINGS_TT1_M2013-5_2013-8</v>
      </c>
      <c r="E987" s="324" t="str">
        <f t="shared" si="50"/>
        <v>TT1_Data.zip</v>
      </c>
      <c r="F987" s="324" t="s">
        <v>15126</v>
      </c>
      <c r="G987" s="325">
        <v>41399</v>
      </c>
      <c r="H987" s="326">
        <f t="shared" si="49"/>
        <v>41399</v>
      </c>
      <c r="I987" s="327">
        <v>41501</v>
      </c>
      <c r="J987" s="321" t="s">
        <v>11788</v>
      </c>
      <c r="K987" s="328" t="s">
        <v>8639</v>
      </c>
      <c r="L987" s="321" t="s">
        <v>11787</v>
      </c>
      <c r="M987" s="321"/>
      <c r="N987" s="325">
        <v>41462</v>
      </c>
      <c r="O987" s="325">
        <v>41462</v>
      </c>
      <c r="P987" s="328"/>
      <c r="Q987" s="328"/>
      <c r="R987" s="329" t="s">
        <v>10007</v>
      </c>
      <c r="S987" s="328"/>
      <c r="T987" s="328"/>
      <c r="U987" s="328"/>
      <c r="V987" s="329">
        <v>5.9</v>
      </c>
      <c r="W987" s="329" t="s">
        <v>11587</v>
      </c>
      <c r="X987" s="328"/>
      <c r="Y987" s="329" t="s">
        <v>11237</v>
      </c>
      <c r="Z987" s="329" t="s">
        <v>11283</v>
      </c>
      <c r="AA987" s="322" t="s">
        <v>15145</v>
      </c>
      <c r="AB987" s="329" t="s">
        <v>11272</v>
      </c>
      <c r="AC987" s="329">
        <v>2</v>
      </c>
      <c r="AD987" s="329" t="s">
        <v>11587</v>
      </c>
      <c r="AG987" s="330">
        <v>0.25</v>
      </c>
      <c r="AH987" t="s">
        <v>1419</v>
      </c>
    </row>
    <row r="988" spans="1:34" x14ac:dyDescent="0.25">
      <c r="A988" s="321" t="s">
        <v>11582</v>
      </c>
      <c r="B988" s="322" t="s">
        <v>15141</v>
      </c>
      <c r="C988" s="323" t="str">
        <f t="shared" si="48"/>
        <v>READINGS_TT1_M2013-5_2013-8</v>
      </c>
      <c r="E988" s="324" t="str">
        <f t="shared" si="50"/>
        <v>TT1_Data.zip</v>
      </c>
      <c r="F988" s="324" t="s">
        <v>15126</v>
      </c>
      <c r="G988" s="325">
        <v>41399</v>
      </c>
      <c r="H988" s="326">
        <f t="shared" si="49"/>
        <v>41399</v>
      </c>
      <c r="I988" s="327">
        <v>41501</v>
      </c>
      <c r="J988" s="321" t="s">
        <v>11788</v>
      </c>
      <c r="K988" s="328" t="s">
        <v>8639</v>
      </c>
      <c r="L988" s="321" t="s">
        <v>11787</v>
      </c>
      <c r="M988" s="321"/>
      <c r="N988" s="325">
        <v>41462</v>
      </c>
      <c r="O988" s="325">
        <v>41462</v>
      </c>
      <c r="P988" s="328"/>
      <c r="Q988" s="328"/>
      <c r="R988" s="329" t="s">
        <v>10007</v>
      </c>
      <c r="S988" s="328"/>
      <c r="T988" s="328"/>
      <c r="U988" s="328"/>
      <c r="V988" s="329">
        <v>6</v>
      </c>
      <c r="W988" s="329" t="s">
        <v>11587</v>
      </c>
      <c r="X988" s="328"/>
      <c r="Y988" s="329" t="s">
        <v>11237</v>
      </c>
      <c r="Z988" s="329" t="s">
        <v>11283</v>
      </c>
      <c r="AA988" s="322" t="s">
        <v>15145</v>
      </c>
      <c r="AB988" s="329" t="s">
        <v>11272</v>
      </c>
      <c r="AC988" s="329">
        <v>2</v>
      </c>
      <c r="AD988" s="329" t="s">
        <v>11587</v>
      </c>
      <c r="AG988" s="330">
        <v>0.41666666666666669</v>
      </c>
      <c r="AH988" t="s">
        <v>1419</v>
      </c>
    </row>
    <row r="989" spans="1:34" x14ac:dyDescent="0.25">
      <c r="A989" s="321" t="s">
        <v>11582</v>
      </c>
      <c r="B989" s="322" t="s">
        <v>15141</v>
      </c>
      <c r="C989" s="323" t="str">
        <f t="shared" si="48"/>
        <v>READINGS_TT1_M2013-5_2013-8</v>
      </c>
      <c r="E989" s="324" t="str">
        <f t="shared" si="50"/>
        <v>TT1_Data.zip</v>
      </c>
      <c r="F989" s="324" t="s">
        <v>15126</v>
      </c>
      <c r="G989" s="325">
        <v>41399</v>
      </c>
      <c r="H989" s="326">
        <f t="shared" si="49"/>
        <v>41399</v>
      </c>
      <c r="I989" s="327">
        <v>41501</v>
      </c>
      <c r="J989" s="321" t="s">
        <v>11788</v>
      </c>
      <c r="K989" s="328" t="s">
        <v>8639</v>
      </c>
      <c r="L989" s="321" t="s">
        <v>11787</v>
      </c>
      <c r="M989" s="321"/>
      <c r="N989" s="325">
        <v>41462</v>
      </c>
      <c r="O989" s="325">
        <v>41462</v>
      </c>
      <c r="P989" s="328"/>
      <c r="Q989" s="328"/>
      <c r="R989" s="329" t="s">
        <v>10007</v>
      </c>
      <c r="S989" s="328"/>
      <c r="T989" s="328"/>
      <c r="U989" s="328"/>
      <c r="V989" s="329">
        <v>5.9</v>
      </c>
      <c r="W989" s="329" t="s">
        <v>11587</v>
      </c>
      <c r="X989" s="328"/>
      <c r="Y989" s="329" t="s">
        <v>11237</v>
      </c>
      <c r="Z989" s="329" t="s">
        <v>11283</v>
      </c>
      <c r="AA989" s="322" t="s">
        <v>15145</v>
      </c>
      <c r="AB989" s="329" t="s">
        <v>11272</v>
      </c>
      <c r="AC989" s="329">
        <v>2</v>
      </c>
      <c r="AD989" s="329" t="s">
        <v>11587</v>
      </c>
      <c r="AG989" s="330">
        <v>0.58333333333333337</v>
      </c>
      <c r="AH989" t="s">
        <v>1419</v>
      </c>
    </row>
    <row r="990" spans="1:34" x14ac:dyDescent="0.25">
      <c r="A990" s="321" t="s">
        <v>11582</v>
      </c>
      <c r="B990" s="322" t="s">
        <v>15141</v>
      </c>
      <c r="C990" s="323" t="str">
        <f t="shared" si="48"/>
        <v>READINGS_TT1_M2013-5_2013-8</v>
      </c>
      <c r="E990" s="324" t="str">
        <f t="shared" si="50"/>
        <v>TT1_Data.zip</v>
      </c>
      <c r="F990" s="324" t="s">
        <v>15126</v>
      </c>
      <c r="G990" s="325">
        <v>41399</v>
      </c>
      <c r="H990" s="326">
        <f t="shared" si="49"/>
        <v>41399</v>
      </c>
      <c r="I990" s="327">
        <v>41501</v>
      </c>
      <c r="J990" s="321" t="s">
        <v>11788</v>
      </c>
      <c r="K990" s="328" t="s">
        <v>8639</v>
      </c>
      <c r="L990" s="321" t="s">
        <v>11787</v>
      </c>
      <c r="M990" s="321"/>
      <c r="N990" s="325">
        <v>41462</v>
      </c>
      <c r="O990" s="325">
        <v>41462</v>
      </c>
      <c r="P990" s="328"/>
      <c r="Q990" s="328"/>
      <c r="R990" s="329" t="s">
        <v>10007</v>
      </c>
      <c r="S990" s="328"/>
      <c r="T990" s="328"/>
      <c r="U990" s="328"/>
      <c r="V990" s="329">
        <v>5.6</v>
      </c>
      <c r="W990" s="329" t="s">
        <v>11587</v>
      </c>
      <c r="X990" s="328"/>
      <c r="Y990" s="329" t="s">
        <v>11237</v>
      </c>
      <c r="Z990" s="329" t="s">
        <v>11283</v>
      </c>
      <c r="AA990" s="322" t="s">
        <v>15145</v>
      </c>
      <c r="AB990" s="329" t="s">
        <v>11272</v>
      </c>
      <c r="AC990" s="329">
        <v>2</v>
      </c>
      <c r="AD990" s="329" t="s">
        <v>11587</v>
      </c>
      <c r="AG990" s="330">
        <v>0.75</v>
      </c>
      <c r="AH990" t="s">
        <v>1419</v>
      </c>
    </row>
    <row r="991" spans="1:34" x14ac:dyDescent="0.25">
      <c r="A991" s="321" t="s">
        <v>11582</v>
      </c>
      <c r="B991" s="322" t="s">
        <v>15141</v>
      </c>
      <c r="C991" s="323" t="str">
        <f t="shared" si="48"/>
        <v>READINGS_TT1_M2013-5_2013-8</v>
      </c>
      <c r="E991" s="324" t="str">
        <f t="shared" si="50"/>
        <v>TT1_Data.zip</v>
      </c>
      <c r="F991" s="324" t="s">
        <v>15126</v>
      </c>
      <c r="G991" s="325">
        <v>41399</v>
      </c>
      <c r="H991" s="326">
        <f t="shared" si="49"/>
        <v>41399</v>
      </c>
      <c r="I991" s="327">
        <v>41501</v>
      </c>
      <c r="J991" s="321" t="s">
        <v>11788</v>
      </c>
      <c r="K991" s="328" t="s">
        <v>8639</v>
      </c>
      <c r="L991" s="321" t="s">
        <v>11787</v>
      </c>
      <c r="M991" s="321"/>
      <c r="N991" s="325">
        <v>41462</v>
      </c>
      <c r="O991" s="325">
        <v>41462</v>
      </c>
      <c r="P991" s="328"/>
      <c r="Q991" s="328"/>
      <c r="R991" s="329" t="s">
        <v>10007</v>
      </c>
      <c r="S991" s="328"/>
      <c r="T991" s="328"/>
      <c r="U991" s="328"/>
      <c r="V991" s="329">
        <v>5.4</v>
      </c>
      <c r="W991" s="329" t="s">
        <v>11587</v>
      </c>
      <c r="X991" s="328"/>
      <c r="Y991" s="329" t="s">
        <v>11237</v>
      </c>
      <c r="Z991" s="329" t="s">
        <v>11283</v>
      </c>
      <c r="AA991" s="322" t="s">
        <v>15145</v>
      </c>
      <c r="AB991" s="329" t="s">
        <v>11272</v>
      </c>
      <c r="AC991" s="329">
        <v>2</v>
      </c>
      <c r="AD991" s="329" t="s">
        <v>11587</v>
      </c>
      <c r="AG991" s="330">
        <v>0.91666666666666663</v>
      </c>
      <c r="AH991" t="s">
        <v>1419</v>
      </c>
    </row>
    <row r="992" spans="1:34" x14ac:dyDescent="0.25">
      <c r="A992" s="321" t="s">
        <v>11582</v>
      </c>
      <c r="B992" s="322" t="s">
        <v>15141</v>
      </c>
      <c r="C992" s="323" t="str">
        <f t="shared" si="48"/>
        <v>READINGS_TT1_M2013-5_2013-8</v>
      </c>
      <c r="E992" s="324" t="str">
        <f t="shared" si="50"/>
        <v>TT1_Data.zip</v>
      </c>
      <c r="F992" s="324" t="s">
        <v>15126</v>
      </c>
      <c r="G992" s="325">
        <v>41399</v>
      </c>
      <c r="H992" s="326">
        <f t="shared" si="49"/>
        <v>41399</v>
      </c>
      <c r="I992" s="327">
        <v>41501</v>
      </c>
      <c r="J992" s="321" t="s">
        <v>11788</v>
      </c>
      <c r="K992" s="328" t="s">
        <v>8639</v>
      </c>
      <c r="L992" s="321" t="s">
        <v>11787</v>
      </c>
      <c r="M992" s="321"/>
      <c r="N992" s="325">
        <v>41463</v>
      </c>
      <c r="O992" s="325">
        <v>41463</v>
      </c>
      <c r="P992" s="328"/>
      <c r="Q992" s="328"/>
      <c r="R992" s="329" t="s">
        <v>10007</v>
      </c>
      <c r="S992" s="328"/>
      <c r="T992" s="328"/>
      <c r="U992" s="328"/>
      <c r="V992" s="329">
        <v>5.7</v>
      </c>
      <c r="W992" s="329" t="s">
        <v>11587</v>
      </c>
      <c r="X992" s="328"/>
      <c r="Y992" s="329" t="s">
        <v>11237</v>
      </c>
      <c r="Z992" s="329" t="s">
        <v>11283</v>
      </c>
      <c r="AA992" s="322" t="s">
        <v>15145</v>
      </c>
      <c r="AB992" s="329" t="s">
        <v>11272</v>
      </c>
      <c r="AC992" s="329">
        <v>2</v>
      </c>
      <c r="AD992" s="329" t="s">
        <v>11587</v>
      </c>
      <c r="AG992" s="330">
        <v>8.3333333333333329E-2</v>
      </c>
      <c r="AH992" t="s">
        <v>1419</v>
      </c>
    </row>
    <row r="993" spans="1:34" x14ac:dyDescent="0.25">
      <c r="A993" s="321" t="s">
        <v>11582</v>
      </c>
      <c r="B993" s="322" t="s">
        <v>15141</v>
      </c>
      <c r="C993" s="323" t="str">
        <f t="shared" si="48"/>
        <v>READINGS_TT1_M2013-5_2013-8</v>
      </c>
      <c r="E993" s="324" t="str">
        <f t="shared" si="50"/>
        <v>TT1_Data.zip</v>
      </c>
      <c r="F993" s="324" t="s">
        <v>15126</v>
      </c>
      <c r="G993" s="325">
        <v>41399</v>
      </c>
      <c r="H993" s="326">
        <f t="shared" si="49"/>
        <v>41399</v>
      </c>
      <c r="I993" s="327">
        <v>41501</v>
      </c>
      <c r="J993" s="321" t="s">
        <v>11788</v>
      </c>
      <c r="K993" s="328" t="s">
        <v>8639</v>
      </c>
      <c r="L993" s="321" t="s">
        <v>11787</v>
      </c>
      <c r="M993" s="321"/>
      <c r="N993" s="325">
        <v>41463</v>
      </c>
      <c r="O993" s="325">
        <v>41463</v>
      </c>
      <c r="P993" s="328"/>
      <c r="Q993" s="328"/>
      <c r="R993" s="329" t="s">
        <v>10007</v>
      </c>
      <c r="S993" s="328"/>
      <c r="T993" s="328"/>
      <c r="U993" s="328"/>
      <c r="V993" s="329">
        <v>5.7</v>
      </c>
      <c r="W993" s="329" t="s">
        <v>11587</v>
      </c>
      <c r="X993" s="328"/>
      <c r="Y993" s="329" t="s">
        <v>11237</v>
      </c>
      <c r="Z993" s="329" t="s">
        <v>11283</v>
      </c>
      <c r="AA993" s="322" t="s">
        <v>15145</v>
      </c>
      <c r="AB993" s="329" t="s">
        <v>11272</v>
      </c>
      <c r="AC993" s="329">
        <v>2</v>
      </c>
      <c r="AD993" s="329" t="s">
        <v>11587</v>
      </c>
      <c r="AG993" s="330">
        <v>0.25</v>
      </c>
      <c r="AH993" t="s">
        <v>1419</v>
      </c>
    </row>
    <row r="994" spans="1:34" x14ac:dyDescent="0.25">
      <c r="A994" s="321" t="s">
        <v>11582</v>
      </c>
      <c r="B994" s="322" t="s">
        <v>15141</v>
      </c>
      <c r="C994" s="323" t="str">
        <f t="shared" si="48"/>
        <v>READINGS_TT1_M2013-5_2013-8</v>
      </c>
      <c r="E994" s="324" t="str">
        <f t="shared" si="50"/>
        <v>TT1_Data.zip</v>
      </c>
      <c r="F994" s="324" t="s">
        <v>15126</v>
      </c>
      <c r="G994" s="325">
        <v>41399</v>
      </c>
      <c r="H994" s="326">
        <f t="shared" si="49"/>
        <v>41399</v>
      </c>
      <c r="I994" s="327">
        <v>41501</v>
      </c>
      <c r="J994" s="321" t="s">
        <v>11788</v>
      </c>
      <c r="K994" s="328" t="s">
        <v>8639</v>
      </c>
      <c r="L994" s="321" t="s">
        <v>11787</v>
      </c>
      <c r="M994" s="321"/>
      <c r="N994" s="325">
        <v>41463</v>
      </c>
      <c r="O994" s="325">
        <v>41463</v>
      </c>
      <c r="P994" s="328"/>
      <c r="Q994" s="328"/>
      <c r="R994" s="329" t="s">
        <v>10007</v>
      </c>
      <c r="S994" s="328"/>
      <c r="T994" s="328"/>
      <c r="U994" s="328"/>
      <c r="V994" s="329">
        <v>4.4000000000000004</v>
      </c>
      <c r="W994" s="329" t="s">
        <v>11587</v>
      </c>
      <c r="X994" s="328"/>
      <c r="Y994" s="329" t="s">
        <v>11237</v>
      </c>
      <c r="Z994" s="329" t="s">
        <v>11283</v>
      </c>
      <c r="AA994" s="322" t="s">
        <v>15145</v>
      </c>
      <c r="AB994" s="329" t="s">
        <v>11272</v>
      </c>
      <c r="AC994" s="329">
        <v>2</v>
      </c>
      <c r="AD994" s="329" t="s">
        <v>11587</v>
      </c>
      <c r="AG994" s="330">
        <v>0.41666666666666669</v>
      </c>
      <c r="AH994" t="s">
        <v>1419</v>
      </c>
    </row>
    <row r="995" spans="1:34" x14ac:dyDescent="0.25">
      <c r="A995" s="321" t="s">
        <v>11582</v>
      </c>
      <c r="B995" s="322" t="s">
        <v>15141</v>
      </c>
      <c r="C995" s="323" t="str">
        <f t="shared" si="48"/>
        <v>READINGS_TT1_M2013-5_2013-8</v>
      </c>
      <c r="E995" s="324" t="str">
        <f t="shared" si="50"/>
        <v>TT1_Data.zip</v>
      </c>
      <c r="F995" s="324" t="s">
        <v>15126</v>
      </c>
      <c r="G995" s="325">
        <v>41399</v>
      </c>
      <c r="H995" s="326">
        <f t="shared" si="49"/>
        <v>41399</v>
      </c>
      <c r="I995" s="327">
        <v>41501</v>
      </c>
      <c r="J995" s="321" t="s">
        <v>11788</v>
      </c>
      <c r="K995" s="328" t="s">
        <v>8639</v>
      </c>
      <c r="L995" s="321" t="s">
        <v>11787</v>
      </c>
      <c r="M995" s="321"/>
      <c r="N995" s="325">
        <v>41463</v>
      </c>
      <c r="O995" s="325">
        <v>41463</v>
      </c>
      <c r="P995" s="328"/>
      <c r="Q995" s="328"/>
      <c r="R995" s="329" t="s">
        <v>10007</v>
      </c>
      <c r="S995" s="328"/>
      <c r="T995" s="328"/>
      <c r="U995" s="328"/>
      <c r="V995" s="329">
        <v>4.2</v>
      </c>
      <c r="W995" s="329" t="s">
        <v>11587</v>
      </c>
      <c r="X995" s="328"/>
      <c r="Y995" s="329" t="s">
        <v>11237</v>
      </c>
      <c r="Z995" s="329" t="s">
        <v>11283</v>
      </c>
      <c r="AA995" s="322" t="s">
        <v>15145</v>
      </c>
      <c r="AB995" s="329" t="s">
        <v>11272</v>
      </c>
      <c r="AC995" s="329">
        <v>2</v>
      </c>
      <c r="AD995" s="329" t="s">
        <v>11587</v>
      </c>
      <c r="AG995" s="330">
        <v>0.58333333333333337</v>
      </c>
      <c r="AH995" t="s">
        <v>1419</v>
      </c>
    </row>
    <row r="996" spans="1:34" x14ac:dyDescent="0.25">
      <c r="A996" s="321" t="s">
        <v>11582</v>
      </c>
      <c r="B996" s="322" t="s">
        <v>15141</v>
      </c>
      <c r="C996" s="323" t="str">
        <f t="shared" si="48"/>
        <v>READINGS_TT1_M2013-5_2013-8</v>
      </c>
      <c r="E996" s="324" t="str">
        <f t="shared" si="50"/>
        <v>TT1_Data.zip</v>
      </c>
      <c r="F996" s="324" t="s">
        <v>15126</v>
      </c>
      <c r="G996" s="325">
        <v>41399</v>
      </c>
      <c r="H996" s="326">
        <f t="shared" si="49"/>
        <v>41399</v>
      </c>
      <c r="I996" s="327">
        <v>41501</v>
      </c>
      <c r="J996" s="321" t="s">
        <v>11788</v>
      </c>
      <c r="K996" s="328" t="s">
        <v>8639</v>
      </c>
      <c r="L996" s="321" t="s">
        <v>11787</v>
      </c>
      <c r="M996" s="321"/>
      <c r="N996" s="325">
        <v>41463</v>
      </c>
      <c r="O996" s="325">
        <v>41463</v>
      </c>
      <c r="P996" s="328"/>
      <c r="Q996" s="328"/>
      <c r="R996" s="329" t="s">
        <v>10007</v>
      </c>
      <c r="S996" s="328"/>
      <c r="T996" s="328"/>
      <c r="U996" s="328"/>
      <c r="V996" s="329">
        <v>3.7</v>
      </c>
      <c r="W996" s="329" t="s">
        <v>11587</v>
      </c>
      <c r="X996" s="328"/>
      <c r="Y996" s="329" t="s">
        <v>11237</v>
      </c>
      <c r="Z996" s="329" t="s">
        <v>11283</v>
      </c>
      <c r="AA996" s="322" t="s">
        <v>15145</v>
      </c>
      <c r="AB996" s="329" t="s">
        <v>11272</v>
      </c>
      <c r="AC996" s="329">
        <v>2</v>
      </c>
      <c r="AD996" s="329" t="s">
        <v>11587</v>
      </c>
      <c r="AG996" s="330">
        <v>0.75</v>
      </c>
      <c r="AH996" t="s">
        <v>1419</v>
      </c>
    </row>
    <row r="997" spans="1:34" x14ac:dyDescent="0.25">
      <c r="A997" s="321" t="s">
        <v>11582</v>
      </c>
      <c r="B997" s="322" t="s">
        <v>15141</v>
      </c>
      <c r="C997" s="323" t="str">
        <f t="shared" si="48"/>
        <v>READINGS_TT1_M2013-5_2013-8</v>
      </c>
      <c r="E997" s="324" t="str">
        <f t="shared" si="50"/>
        <v>TT1_Data.zip</v>
      </c>
      <c r="F997" s="324" t="s">
        <v>15126</v>
      </c>
      <c r="G997" s="325">
        <v>41399</v>
      </c>
      <c r="H997" s="326">
        <f t="shared" si="49"/>
        <v>41399</v>
      </c>
      <c r="I997" s="327">
        <v>41501</v>
      </c>
      <c r="J997" s="321" t="s">
        <v>11788</v>
      </c>
      <c r="K997" s="328" t="s">
        <v>8639</v>
      </c>
      <c r="L997" s="321" t="s">
        <v>11787</v>
      </c>
      <c r="M997" s="321"/>
      <c r="N997" s="325">
        <v>41463</v>
      </c>
      <c r="O997" s="325">
        <v>41463</v>
      </c>
      <c r="P997" s="328"/>
      <c r="Q997" s="328"/>
      <c r="R997" s="329" t="s">
        <v>10007</v>
      </c>
      <c r="S997" s="328"/>
      <c r="T997" s="328"/>
      <c r="U997" s="328"/>
      <c r="V997" s="329">
        <v>5.6</v>
      </c>
      <c r="W997" s="329" t="s">
        <v>11587</v>
      </c>
      <c r="X997" s="328"/>
      <c r="Y997" s="329" t="s">
        <v>11237</v>
      </c>
      <c r="Z997" s="329" t="s">
        <v>11283</v>
      </c>
      <c r="AA997" s="322" t="s">
        <v>15145</v>
      </c>
      <c r="AB997" s="329" t="s">
        <v>11272</v>
      </c>
      <c r="AC997" s="329">
        <v>2</v>
      </c>
      <c r="AD997" s="329" t="s">
        <v>11587</v>
      </c>
      <c r="AG997" s="330">
        <v>0.91666666666666663</v>
      </c>
      <c r="AH997" t="s">
        <v>1419</v>
      </c>
    </row>
    <row r="998" spans="1:34" x14ac:dyDescent="0.25">
      <c r="A998" s="321" t="s">
        <v>11582</v>
      </c>
      <c r="B998" s="322" t="s">
        <v>15141</v>
      </c>
      <c r="C998" s="323" t="str">
        <f t="shared" si="48"/>
        <v>READINGS_TT1_M2013-5_2013-8</v>
      </c>
      <c r="E998" s="324" t="str">
        <f t="shared" si="50"/>
        <v>TT1_Data.zip</v>
      </c>
      <c r="F998" s="324" t="s">
        <v>15126</v>
      </c>
      <c r="G998" s="325">
        <v>41399</v>
      </c>
      <c r="H998" s="326">
        <f t="shared" si="49"/>
        <v>41399</v>
      </c>
      <c r="I998" s="327">
        <v>41501</v>
      </c>
      <c r="J998" s="321" t="s">
        <v>11788</v>
      </c>
      <c r="K998" s="328" t="s">
        <v>8639</v>
      </c>
      <c r="L998" s="321" t="s">
        <v>11787</v>
      </c>
      <c r="M998" s="321"/>
      <c r="N998" s="325">
        <v>41464</v>
      </c>
      <c r="O998" s="325">
        <v>41464</v>
      </c>
      <c r="P998" s="328"/>
      <c r="Q998" s="328"/>
      <c r="R998" s="329" t="s">
        <v>10007</v>
      </c>
      <c r="S998" s="328"/>
      <c r="T998" s="328"/>
      <c r="U998" s="328"/>
      <c r="V998" s="329">
        <v>5.6</v>
      </c>
      <c r="W998" s="329" t="s">
        <v>11587</v>
      </c>
      <c r="X998" s="328"/>
      <c r="Y998" s="329" t="s">
        <v>11237</v>
      </c>
      <c r="Z998" s="329" t="s">
        <v>11283</v>
      </c>
      <c r="AA998" s="322" t="s">
        <v>15145</v>
      </c>
      <c r="AB998" s="329" t="s">
        <v>11272</v>
      </c>
      <c r="AC998" s="329">
        <v>2</v>
      </c>
      <c r="AD998" s="329" t="s">
        <v>11587</v>
      </c>
      <c r="AG998" s="330">
        <v>8.3333333333333329E-2</v>
      </c>
      <c r="AH998" t="s">
        <v>1419</v>
      </c>
    </row>
    <row r="999" spans="1:34" x14ac:dyDescent="0.25">
      <c r="A999" s="321" t="s">
        <v>11582</v>
      </c>
      <c r="B999" s="322" t="s">
        <v>15141</v>
      </c>
      <c r="C999" s="323" t="str">
        <f t="shared" si="48"/>
        <v>READINGS_TT1_M2013-5_2013-8</v>
      </c>
      <c r="E999" s="324" t="str">
        <f t="shared" si="50"/>
        <v>TT1_Data.zip</v>
      </c>
      <c r="F999" s="324" t="s">
        <v>15126</v>
      </c>
      <c r="G999" s="325">
        <v>41399</v>
      </c>
      <c r="H999" s="326">
        <f t="shared" si="49"/>
        <v>41399</v>
      </c>
      <c r="I999" s="327">
        <v>41501</v>
      </c>
      <c r="J999" s="321" t="s">
        <v>11788</v>
      </c>
      <c r="K999" s="328" t="s">
        <v>8639</v>
      </c>
      <c r="L999" s="321" t="s">
        <v>11787</v>
      </c>
      <c r="M999" s="321"/>
      <c r="N999" s="325">
        <v>41464</v>
      </c>
      <c r="O999" s="325">
        <v>41464</v>
      </c>
      <c r="P999" s="328"/>
      <c r="Q999" s="328"/>
      <c r="R999" s="329" t="s">
        <v>10007</v>
      </c>
      <c r="S999" s="328"/>
      <c r="T999" s="328"/>
      <c r="U999" s="328"/>
      <c r="V999" s="329">
        <v>5.7</v>
      </c>
      <c r="W999" s="329" t="s">
        <v>11587</v>
      </c>
      <c r="X999" s="328"/>
      <c r="Y999" s="329" t="s">
        <v>11237</v>
      </c>
      <c r="Z999" s="329" t="s">
        <v>11283</v>
      </c>
      <c r="AA999" s="322" t="s">
        <v>15145</v>
      </c>
      <c r="AB999" s="329" t="s">
        <v>11272</v>
      </c>
      <c r="AC999" s="329">
        <v>2</v>
      </c>
      <c r="AD999" s="329" t="s">
        <v>11587</v>
      </c>
      <c r="AG999" s="330">
        <v>0.25</v>
      </c>
      <c r="AH999" t="s">
        <v>1419</v>
      </c>
    </row>
    <row r="1000" spans="1:34" x14ac:dyDescent="0.25">
      <c r="A1000" s="321" t="s">
        <v>11582</v>
      </c>
      <c r="B1000" s="322" t="s">
        <v>15141</v>
      </c>
      <c r="C1000" s="323" t="str">
        <f t="shared" si="48"/>
        <v>READINGS_TT1_M2013-5_2013-8</v>
      </c>
      <c r="E1000" s="324" t="str">
        <f t="shared" si="50"/>
        <v>TT1_Data.zip</v>
      </c>
      <c r="F1000" s="324" t="s">
        <v>15126</v>
      </c>
      <c r="G1000" s="325">
        <v>41399</v>
      </c>
      <c r="H1000" s="326">
        <f t="shared" si="49"/>
        <v>41399</v>
      </c>
      <c r="I1000" s="327">
        <v>41501</v>
      </c>
      <c r="J1000" s="321" t="s">
        <v>11788</v>
      </c>
      <c r="K1000" s="328" t="s">
        <v>8639</v>
      </c>
      <c r="L1000" s="321" t="s">
        <v>11787</v>
      </c>
      <c r="M1000" s="321"/>
      <c r="N1000" s="325">
        <v>41464</v>
      </c>
      <c r="O1000" s="325">
        <v>41464</v>
      </c>
      <c r="P1000" s="328"/>
      <c r="Q1000" s="328"/>
      <c r="R1000" s="329" t="s">
        <v>10007</v>
      </c>
      <c r="S1000" s="328"/>
      <c r="T1000" s="328"/>
      <c r="U1000" s="328"/>
      <c r="V1000" s="329">
        <v>5.9</v>
      </c>
      <c r="W1000" s="329" t="s">
        <v>11587</v>
      </c>
      <c r="X1000" s="328"/>
      <c r="Y1000" s="329" t="s">
        <v>11237</v>
      </c>
      <c r="Z1000" s="329" t="s">
        <v>11283</v>
      </c>
      <c r="AA1000" s="322" t="s">
        <v>15145</v>
      </c>
      <c r="AB1000" s="329" t="s">
        <v>11272</v>
      </c>
      <c r="AC1000" s="329">
        <v>2</v>
      </c>
      <c r="AD1000" s="329" t="s">
        <v>11587</v>
      </c>
      <c r="AG1000" s="330">
        <v>0.41666666666666669</v>
      </c>
      <c r="AH1000" t="s">
        <v>1419</v>
      </c>
    </row>
    <row r="1001" spans="1:34" x14ac:dyDescent="0.25">
      <c r="A1001" s="321" t="s">
        <v>11582</v>
      </c>
      <c r="B1001" s="322" t="s">
        <v>15141</v>
      </c>
      <c r="C1001" s="323" t="str">
        <f t="shared" si="48"/>
        <v>READINGS_TT1_M2013-5_2013-8</v>
      </c>
      <c r="E1001" s="324" t="str">
        <f t="shared" si="50"/>
        <v>TT1_Data.zip</v>
      </c>
      <c r="F1001" s="324" t="s">
        <v>15126</v>
      </c>
      <c r="G1001" s="325">
        <v>41399</v>
      </c>
      <c r="H1001" s="326">
        <f t="shared" si="49"/>
        <v>41399</v>
      </c>
      <c r="I1001" s="327">
        <v>41501</v>
      </c>
      <c r="J1001" s="321" t="s">
        <v>11788</v>
      </c>
      <c r="K1001" s="328" t="s">
        <v>8639</v>
      </c>
      <c r="L1001" s="321" t="s">
        <v>11787</v>
      </c>
      <c r="M1001" s="321"/>
      <c r="N1001" s="325">
        <v>41464</v>
      </c>
      <c r="O1001" s="325">
        <v>41464</v>
      </c>
      <c r="P1001" s="328"/>
      <c r="Q1001" s="328"/>
      <c r="R1001" s="329" t="s">
        <v>10007</v>
      </c>
      <c r="S1001" s="328"/>
      <c r="T1001" s="328"/>
      <c r="U1001" s="328"/>
      <c r="V1001" s="329">
        <v>5.6</v>
      </c>
      <c r="W1001" s="329" t="s">
        <v>11587</v>
      </c>
      <c r="X1001" s="328"/>
      <c r="Y1001" s="329" t="s">
        <v>11237</v>
      </c>
      <c r="Z1001" s="329" t="s">
        <v>11283</v>
      </c>
      <c r="AA1001" s="322" t="s">
        <v>15145</v>
      </c>
      <c r="AB1001" s="329" t="s">
        <v>11272</v>
      </c>
      <c r="AC1001" s="329">
        <v>2</v>
      </c>
      <c r="AD1001" s="329" t="s">
        <v>11587</v>
      </c>
      <c r="AG1001" s="330">
        <v>0.58333333333333337</v>
      </c>
      <c r="AH1001" t="s">
        <v>1419</v>
      </c>
    </row>
    <row r="1002" spans="1:34" x14ac:dyDescent="0.25">
      <c r="A1002" s="321" t="s">
        <v>11582</v>
      </c>
      <c r="B1002" s="322" t="s">
        <v>15141</v>
      </c>
      <c r="C1002" s="323" t="str">
        <f t="shared" si="48"/>
        <v>READINGS_TT1_M2013-5_2013-8</v>
      </c>
      <c r="E1002" s="324" t="str">
        <f t="shared" si="50"/>
        <v>TT1_Data.zip</v>
      </c>
      <c r="F1002" s="324" t="s">
        <v>15126</v>
      </c>
      <c r="G1002" s="325">
        <v>41399</v>
      </c>
      <c r="H1002" s="326">
        <f t="shared" si="49"/>
        <v>41399</v>
      </c>
      <c r="I1002" s="327">
        <v>41501</v>
      </c>
      <c r="J1002" s="321" t="s">
        <v>11788</v>
      </c>
      <c r="K1002" s="328" t="s">
        <v>8639</v>
      </c>
      <c r="L1002" s="321" t="s">
        <v>11787</v>
      </c>
      <c r="M1002" s="321"/>
      <c r="N1002" s="325">
        <v>41464</v>
      </c>
      <c r="O1002" s="325">
        <v>41464</v>
      </c>
      <c r="P1002" s="328"/>
      <c r="Q1002" s="328"/>
      <c r="R1002" s="329" t="s">
        <v>10007</v>
      </c>
      <c r="S1002" s="328"/>
      <c r="T1002" s="328"/>
      <c r="U1002" s="328"/>
      <c r="V1002" s="329">
        <v>5.4</v>
      </c>
      <c r="W1002" s="329" t="s">
        <v>11587</v>
      </c>
      <c r="X1002" s="328"/>
      <c r="Y1002" s="329" t="s">
        <v>11237</v>
      </c>
      <c r="Z1002" s="329" t="s">
        <v>11283</v>
      </c>
      <c r="AA1002" s="322" t="s">
        <v>15145</v>
      </c>
      <c r="AB1002" s="329" t="s">
        <v>11272</v>
      </c>
      <c r="AC1002" s="329">
        <v>2</v>
      </c>
      <c r="AD1002" s="329" t="s">
        <v>11587</v>
      </c>
      <c r="AG1002" s="330">
        <v>0.75</v>
      </c>
      <c r="AH1002" t="s">
        <v>1419</v>
      </c>
    </row>
    <row r="1003" spans="1:34" x14ac:dyDescent="0.25">
      <c r="A1003" s="321" t="s">
        <v>11582</v>
      </c>
      <c r="B1003" s="322" t="s">
        <v>15141</v>
      </c>
      <c r="C1003" s="323" t="str">
        <f t="shared" si="48"/>
        <v>READINGS_TT1_M2013-5_2013-8</v>
      </c>
      <c r="E1003" s="324" t="str">
        <f t="shared" si="50"/>
        <v>TT1_Data.zip</v>
      </c>
      <c r="F1003" s="324" t="s">
        <v>15126</v>
      </c>
      <c r="G1003" s="325">
        <v>41399</v>
      </c>
      <c r="H1003" s="326">
        <f t="shared" si="49"/>
        <v>41399</v>
      </c>
      <c r="I1003" s="327">
        <v>41501</v>
      </c>
      <c r="J1003" s="321" t="s">
        <v>11788</v>
      </c>
      <c r="K1003" s="328" t="s">
        <v>8639</v>
      </c>
      <c r="L1003" s="321" t="s">
        <v>11787</v>
      </c>
      <c r="M1003" s="321"/>
      <c r="N1003" s="325">
        <v>41464</v>
      </c>
      <c r="O1003" s="325">
        <v>41464</v>
      </c>
      <c r="P1003" s="328"/>
      <c r="Q1003" s="328"/>
      <c r="R1003" s="329" t="s">
        <v>10007</v>
      </c>
      <c r="S1003" s="328"/>
      <c r="T1003" s="328"/>
      <c r="U1003" s="328"/>
      <c r="V1003" s="329">
        <v>5.3</v>
      </c>
      <c r="W1003" s="329" t="s">
        <v>11587</v>
      </c>
      <c r="X1003" s="328"/>
      <c r="Y1003" s="329" t="s">
        <v>11237</v>
      </c>
      <c r="Z1003" s="329" t="s">
        <v>11283</v>
      </c>
      <c r="AA1003" s="322" t="s">
        <v>15145</v>
      </c>
      <c r="AB1003" s="329" t="s">
        <v>11272</v>
      </c>
      <c r="AC1003" s="329">
        <v>2</v>
      </c>
      <c r="AD1003" s="329" t="s">
        <v>11587</v>
      </c>
      <c r="AG1003" s="330">
        <v>0.91666666666666663</v>
      </c>
      <c r="AH1003" t="s">
        <v>1419</v>
      </c>
    </row>
    <row r="1004" spans="1:34" x14ac:dyDescent="0.25">
      <c r="A1004" s="321" t="s">
        <v>11582</v>
      </c>
      <c r="B1004" s="322" t="s">
        <v>15141</v>
      </c>
      <c r="C1004" s="323" t="str">
        <f t="shared" si="48"/>
        <v>READINGS_TT1_M2013-5_2013-8</v>
      </c>
      <c r="E1004" s="324" t="str">
        <f t="shared" si="50"/>
        <v>TT1_Data.zip</v>
      </c>
      <c r="F1004" s="324" t="s">
        <v>15126</v>
      </c>
      <c r="G1004" s="325">
        <v>41399</v>
      </c>
      <c r="H1004" s="326">
        <f t="shared" si="49"/>
        <v>41399</v>
      </c>
      <c r="I1004" s="327">
        <v>41501</v>
      </c>
      <c r="J1004" s="321" t="s">
        <v>11788</v>
      </c>
      <c r="K1004" s="328" t="s">
        <v>8639</v>
      </c>
      <c r="L1004" s="321" t="s">
        <v>11787</v>
      </c>
      <c r="M1004" s="321"/>
      <c r="N1004" s="325">
        <v>41465</v>
      </c>
      <c r="O1004" s="325">
        <v>41465</v>
      </c>
      <c r="P1004" s="328"/>
      <c r="Q1004" s="328"/>
      <c r="R1004" s="329" t="s">
        <v>10007</v>
      </c>
      <c r="S1004" s="328"/>
      <c r="T1004" s="328"/>
      <c r="U1004" s="328"/>
      <c r="V1004" s="329">
        <v>5.0999999999999996</v>
      </c>
      <c r="W1004" s="329" t="s">
        <v>11587</v>
      </c>
      <c r="X1004" s="328"/>
      <c r="Y1004" s="329" t="s">
        <v>11237</v>
      </c>
      <c r="Z1004" s="329" t="s">
        <v>11283</v>
      </c>
      <c r="AA1004" s="322" t="s">
        <v>15145</v>
      </c>
      <c r="AB1004" s="329" t="s">
        <v>11272</v>
      </c>
      <c r="AC1004" s="329">
        <v>2</v>
      </c>
      <c r="AD1004" s="329" t="s">
        <v>11587</v>
      </c>
      <c r="AG1004" s="330">
        <v>8.3333333333333329E-2</v>
      </c>
      <c r="AH1004" t="s">
        <v>1419</v>
      </c>
    </row>
    <row r="1005" spans="1:34" x14ac:dyDescent="0.25">
      <c r="A1005" s="321" t="s">
        <v>11582</v>
      </c>
      <c r="B1005" s="322" t="s">
        <v>15141</v>
      </c>
      <c r="C1005" s="323" t="str">
        <f t="shared" si="48"/>
        <v>READINGS_TT1_M2013-5_2013-8</v>
      </c>
      <c r="E1005" s="324" t="str">
        <f t="shared" si="50"/>
        <v>TT1_Data.zip</v>
      </c>
      <c r="F1005" s="324" t="s">
        <v>15126</v>
      </c>
      <c r="G1005" s="325">
        <v>41399</v>
      </c>
      <c r="H1005" s="326">
        <f t="shared" si="49"/>
        <v>41399</v>
      </c>
      <c r="I1005" s="327">
        <v>41501</v>
      </c>
      <c r="J1005" s="321" t="s">
        <v>11788</v>
      </c>
      <c r="K1005" s="328" t="s">
        <v>8639</v>
      </c>
      <c r="L1005" s="321" t="s">
        <v>11787</v>
      </c>
      <c r="M1005" s="321"/>
      <c r="N1005" s="325">
        <v>41465</v>
      </c>
      <c r="O1005" s="325">
        <v>41465</v>
      </c>
      <c r="P1005" s="328"/>
      <c r="Q1005" s="328"/>
      <c r="R1005" s="329" t="s">
        <v>10007</v>
      </c>
      <c r="S1005" s="328"/>
      <c r="T1005" s="328"/>
      <c r="U1005" s="328"/>
      <c r="V1005" s="329">
        <v>5.0999999999999996</v>
      </c>
      <c r="W1005" s="329" t="s">
        <v>11587</v>
      </c>
      <c r="X1005" s="328"/>
      <c r="Y1005" s="329" t="s">
        <v>11237</v>
      </c>
      <c r="Z1005" s="329" t="s">
        <v>11283</v>
      </c>
      <c r="AA1005" s="322" t="s">
        <v>15145</v>
      </c>
      <c r="AB1005" s="329" t="s">
        <v>11272</v>
      </c>
      <c r="AC1005" s="329">
        <v>2</v>
      </c>
      <c r="AD1005" s="329" t="s">
        <v>11587</v>
      </c>
      <c r="AG1005" s="330">
        <v>0.25</v>
      </c>
      <c r="AH1005" t="s">
        <v>1419</v>
      </c>
    </row>
    <row r="1006" spans="1:34" x14ac:dyDescent="0.25">
      <c r="A1006" s="321" t="s">
        <v>11582</v>
      </c>
      <c r="B1006" s="322" t="s">
        <v>15141</v>
      </c>
      <c r="C1006" s="323" t="str">
        <f t="shared" si="48"/>
        <v>READINGS_TT1_M2013-5_2013-8</v>
      </c>
      <c r="E1006" s="324" t="str">
        <f t="shared" si="50"/>
        <v>TT1_Data.zip</v>
      </c>
      <c r="F1006" s="324" t="s">
        <v>15126</v>
      </c>
      <c r="G1006" s="325">
        <v>41399</v>
      </c>
      <c r="H1006" s="326">
        <f t="shared" si="49"/>
        <v>41399</v>
      </c>
      <c r="I1006" s="327">
        <v>41501</v>
      </c>
      <c r="J1006" s="321" t="s">
        <v>11788</v>
      </c>
      <c r="K1006" s="328" t="s">
        <v>8639</v>
      </c>
      <c r="L1006" s="321" t="s">
        <v>11787</v>
      </c>
      <c r="M1006" s="321"/>
      <c r="N1006" s="325">
        <v>41465</v>
      </c>
      <c r="O1006" s="325">
        <v>41465</v>
      </c>
      <c r="P1006" s="328"/>
      <c r="Q1006" s="328"/>
      <c r="R1006" s="329" t="s">
        <v>10007</v>
      </c>
      <c r="S1006" s="328"/>
      <c r="T1006" s="328"/>
      <c r="U1006" s="328"/>
      <c r="V1006" s="329">
        <v>4.0999999999999996</v>
      </c>
      <c r="W1006" s="329" t="s">
        <v>11587</v>
      </c>
      <c r="X1006" s="328"/>
      <c r="Y1006" s="329" t="s">
        <v>11237</v>
      </c>
      <c r="Z1006" s="329" t="s">
        <v>11283</v>
      </c>
      <c r="AA1006" s="322" t="s">
        <v>15145</v>
      </c>
      <c r="AB1006" s="329" t="s">
        <v>11272</v>
      </c>
      <c r="AC1006" s="329">
        <v>2</v>
      </c>
      <c r="AD1006" s="329" t="s">
        <v>11587</v>
      </c>
      <c r="AG1006" s="330">
        <v>0.41666666666666669</v>
      </c>
      <c r="AH1006" t="s">
        <v>1419</v>
      </c>
    </row>
    <row r="1007" spans="1:34" x14ac:dyDescent="0.25">
      <c r="A1007" s="321" t="s">
        <v>11582</v>
      </c>
      <c r="B1007" s="322" t="s">
        <v>15141</v>
      </c>
      <c r="C1007" s="323" t="str">
        <f t="shared" si="48"/>
        <v>READINGS_TT1_M2013-5_2013-8</v>
      </c>
      <c r="E1007" s="324" t="str">
        <f t="shared" si="50"/>
        <v>TT1_Data.zip</v>
      </c>
      <c r="F1007" s="324" t="s">
        <v>15126</v>
      </c>
      <c r="G1007" s="325">
        <v>41399</v>
      </c>
      <c r="H1007" s="326">
        <f t="shared" si="49"/>
        <v>41399</v>
      </c>
      <c r="I1007" s="327">
        <v>41501</v>
      </c>
      <c r="J1007" s="321" t="s">
        <v>11788</v>
      </c>
      <c r="K1007" s="328" t="s">
        <v>8639</v>
      </c>
      <c r="L1007" s="321" t="s">
        <v>11787</v>
      </c>
      <c r="M1007" s="321"/>
      <c r="N1007" s="325">
        <v>41465</v>
      </c>
      <c r="O1007" s="325">
        <v>41465</v>
      </c>
      <c r="P1007" s="328"/>
      <c r="Q1007" s="328"/>
      <c r="R1007" s="329" t="s">
        <v>10007</v>
      </c>
      <c r="S1007" s="328"/>
      <c r="T1007" s="328"/>
      <c r="U1007" s="328"/>
      <c r="V1007" s="329">
        <v>5.6</v>
      </c>
      <c r="W1007" s="329" t="s">
        <v>11587</v>
      </c>
      <c r="X1007" s="328"/>
      <c r="Y1007" s="329" t="s">
        <v>11237</v>
      </c>
      <c r="Z1007" s="329" t="s">
        <v>11283</v>
      </c>
      <c r="AA1007" s="322" t="s">
        <v>15145</v>
      </c>
      <c r="AB1007" s="329" t="s">
        <v>11272</v>
      </c>
      <c r="AC1007" s="329">
        <v>2</v>
      </c>
      <c r="AD1007" s="329" t="s">
        <v>11587</v>
      </c>
      <c r="AG1007" s="330">
        <v>0.58333333333333337</v>
      </c>
      <c r="AH1007" t="s">
        <v>1419</v>
      </c>
    </row>
    <row r="1008" spans="1:34" x14ac:dyDescent="0.25">
      <c r="A1008" s="321" t="s">
        <v>11582</v>
      </c>
      <c r="B1008" s="322" t="s">
        <v>15141</v>
      </c>
      <c r="C1008" s="323" t="str">
        <f t="shared" si="48"/>
        <v>READINGS_TT1_M2013-5_2013-8</v>
      </c>
      <c r="E1008" s="324" t="str">
        <f t="shared" si="50"/>
        <v>TT1_Data.zip</v>
      </c>
      <c r="F1008" s="324" t="s">
        <v>15126</v>
      </c>
      <c r="G1008" s="325">
        <v>41399</v>
      </c>
      <c r="H1008" s="326">
        <f t="shared" si="49"/>
        <v>41399</v>
      </c>
      <c r="I1008" s="327">
        <v>41501</v>
      </c>
      <c r="J1008" s="321" t="s">
        <v>11788</v>
      </c>
      <c r="K1008" s="328" t="s">
        <v>8639</v>
      </c>
      <c r="L1008" s="321" t="s">
        <v>11787</v>
      </c>
      <c r="M1008" s="321"/>
      <c r="N1008" s="325">
        <v>41465</v>
      </c>
      <c r="O1008" s="325">
        <v>41465</v>
      </c>
      <c r="P1008" s="328"/>
      <c r="Q1008" s="328"/>
      <c r="R1008" s="329" t="s">
        <v>10007</v>
      </c>
      <c r="S1008" s="328"/>
      <c r="T1008" s="328"/>
      <c r="U1008" s="328"/>
      <c r="V1008" s="329">
        <v>5.4</v>
      </c>
      <c r="W1008" s="329" t="s">
        <v>11587</v>
      </c>
      <c r="X1008" s="328"/>
      <c r="Y1008" s="329" t="s">
        <v>11237</v>
      </c>
      <c r="Z1008" s="329" t="s">
        <v>11283</v>
      </c>
      <c r="AA1008" s="322" t="s">
        <v>15145</v>
      </c>
      <c r="AB1008" s="329" t="s">
        <v>11272</v>
      </c>
      <c r="AC1008" s="329">
        <v>2</v>
      </c>
      <c r="AD1008" s="329" t="s">
        <v>11587</v>
      </c>
      <c r="AG1008" s="330">
        <v>0.75</v>
      </c>
      <c r="AH1008" t="s">
        <v>1419</v>
      </c>
    </row>
    <row r="1009" spans="1:34" x14ac:dyDescent="0.25">
      <c r="A1009" s="321" t="s">
        <v>11582</v>
      </c>
      <c r="B1009" s="322" t="s">
        <v>15141</v>
      </c>
      <c r="C1009" s="323" t="str">
        <f t="shared" si="48"/>
        <v>READINGS_TT1_M2013-5_2013-8</v>
      </c>
      <c r="E1009" s="324" t="str">
        <f t="shared" si="50"/>
        <v>TT1_Data.zip</v>
      </c>
      <c r="F1009" s="324" t="s">
        <v>15126</v>
      </c>
      <c r="G1009" s="325">
        <v>41399</v>
      </c>
      <c r="H1009" s="326">
        <f t="shared" si="49"/>
        <v>41399</v>
      </c>
      <c r="I1009" s="327">
        <v>41501</v>
      </c>
      <c r="J1009" s="321" t="s">
        <v>11788</v>
      </c>
      <c r="K1009" s="328" t="s">
        <v>8639</v>
      </c>
      <c r="L1009" s="321" t="s">
        <v>11787</v>
      </c>
      <c r="M1009" s="321"/>
      <c r="N1009" s="325">
        <v>41465</v>
      </c>
      <c r="O1009" s="325">
        <v>41465</v>
      </c>
      <c r="P1009" s="328"/>
      <c r="Q1009" s="328"/>
      <c r="R1009" s="329" t="s">
        <v>10007</v>
      </c>
      <c r="S1009" s="328"/>
      <c r="T1009" s="328"/>
      <c r="U1009" s="328"/>
      <c r="V1009" s="329">
        <v>5.4</v>
      </c>
      <c r="W1009" s="329" t="s">
        <v>11587</v>
      </c>
      <c r="X1009" s="328"/>
      <c r="Y1009" s="329" t="s">
        <v>11237</v>
      </c>
      <c r="Z1009" s="329" t="s">
        <v>11283</v>
      </c>
      <c r="AA1009" s="322" t="s">
        <v>15145</v>
      </c>
      <c r="AB1009" s="329" t="s">
        <v>11272</v>
      </c>
      <c r="AC1009" s="329">
        <v>2</v>
      </c>
      <c r="AD1009" s="329" t="s">
        <v>11587</v>
      </c>
      <c r="AG1009" s="330">
        <v>0.91666666666666663</v>
      </c>
      <c r="AH1009" t="s">
        <v>1419</v>
      </c>
    </row>
    <row r="1010" spans="1:34" x14ac:dyDescent="0.25">
      <c r="A1010" s="321" t="s">
        <v>11582</v>
      </c>
      <c r="B1010" s="322" t="s">
        <v>15141</v>
      </c>
      <c r="C1010" s="323" t="str">
        <f t="shared" si="48"/>
        <v>READINGS_TT1_M2013-5_2013-8</v>
      </c>
      <c r="E1010" s="324" t="str">
        <f t="shared" si="50"/>
        <v>TT1_Data.zip</v>
      </c>
      <c r="F1010" s="324" t="s">
        <v>15126</v>
      </c>
      <c r="G1010" s="325">
        <v>41399</v>
      </c>
      <c r="H1010" s="326">
        <f t="shared" si="49"/>
        <v>41399</v>
      </c>
      <c r="I1010" s="327">
        <v>41501</v>
      </c>
      <c r="J1010" s="321" t="s">
        <v>11788</v>
      </c>
      <c r="K1010" s="328" t="s">
        <v>8639</v>
      </c>
      <c r="L1010" s="321" t="s">
        <v>11787</v>
      </c>
      <c r="M1010" s="321"/>
      <c r="N1010" s="325">
        <v>41466</v>
      </c>
      <c r="O1010" s="325">
        <v>41466</v>
      </c>
      <c r="P1010" s="328"/>
      <c r="Q1010" s="328"/>
      <c r="R1010" s="329" t="s">
        <v>10007</v>
      </c>
      <c r="S1010" s="328"/>
      <c r="T1010" s="328"/>
      <c r="U1010" s="328"/>
      <c r="V1010" s="329">
        <v>5.3</v>
      </c>
      <c r="W1010" s="329" t="s">
        <v>11587</v>
      </c>
      <c r="X1010" s="328"/>
      <c r="Y1010" s="329" t="s">
        <v>11237</v>
      </c>
      <c r="Z1010" s="329" t="s">
        <v>11283</v>
      </c>
      <c r="AA1010" s="322" t="s">
        <v>15145</v>
      </c>
      <c r="AB1010" s="329" t="s">
        <v>11272</v>
      </c>
      <c r="AC1010" s="329">
        <v>2</v>
      </c>
      <c r="AD1010" s="329" t="s">
        <v>11587</v>
      </c>
      <c r="AG1010" s="330">
        <v>8.3333333333333329E-2</v>
      </c>
      <c r="AH1010" t="s">
        <v>1419</v>
      </c>
    </row>
    <row r="1011" spans="1:34" x14ac:dyDescent="0.25">
      <c r="A1011" s="321" t="s">
        <v>11582</v>
      </c>
      <c r="B1011" s="322" t="s">
        <v>15141</v>
      </c>
      <c r="C1011" s="323" t="str">
        <f t="shared" si="48"/>
        <v>READINGS_TT1_M2013-5_2013-8</v>
      </c>
      <c r="E1011" s="324" t="str">
        <f t="shared" si="50"/>
        <v>TT1_Data.zip</v>
      </c>
      <c r="F1011" s="324" t="s">
        <v>15126</v>
      </c>
      <c r="G1011" s="325">
        <v>41399</v>
      </c>
      <c r="H1011" s="326">
        <f t="shared" si="49"/>
        <v>41399</v>
      </c>
      <c r="I1011" s="327">
        <v>41501</v>
      </c>
      <c r="J1011" s="321" t="s">
        <v>11788</v>
      </c>
      <c r="K1011" s="328" t="s">
        <v>8639</v>
      </c>
      <c r="L1011" s="321" t="s">
        <v>11787</v>
      </c>
      <c r="M1011" s="321"/>
      <c r="N1011" s="325">
        <v>41466</v>
      </c>
      <c r="O1011" s="325">
        <v>41466</v>
      </c>
      <c r="P1011" s="328"/>
      <c r="Q1011" s="328"/>
      <c r="R1011" s="329" t="s">
        <v>10007</v>
      </c>
      <c r="S1011" s="328"/>
      <c r="T1011" s="328"/>
      <c r="U1011" s="328"/>
      <c r="V1011" s="329">
        <v>5.4</v>
      </c>
      <c r="W1011" s="329" t="s">
        <v>11587</v>
      </c>
      <c r="X1011" s="328"/>
      <c r="Y1011" s="329" t="s">
        <v>11237</v>
      </c>
      <c r="Z1011" s="329" t="s">
        <v>11283</v>
      </c>
      <c r="AA1011" s="322" t="s">
        <v>15145</v>
      </c>
      <c r="AB1011" s="329" t="s">
        <v>11272</v>
      </c>
      <c r="AC1011" s="329">
        <v>2</v>
      </c>
      <c r="AD1011" s="329" t="s">
        <v>11587</v>
      </c>
      <c r="AG1011" s="330">
        <v>0.25</v>
      </c>
      <c r="AH1011" t="s">
        <v>1419</v>
      </c>
    </row>
    <row r="1012" spans="1:34" x14ac:dyDescent="0.25">
      <c r="A1012" s="321" t="s">
        <v>11582</v>
      </c>
      <c r="B1012" s="322" t="s">
        <v>15141</v>
      </c>
      <c r="C1012" s="323" t="str">
        <f t="shared" si="48"/>
        <v>READINGS_TT1_M2013-5_2013-8</v>
      </c>
      <c r="E1012" s="324" t="str">
        <f t="shared" si="50"/>
        <v>TT1_Data.zip</v>
      </c>
      <c r="F1012" s="324" t="s">
        <v>15126</v>
      </c>
      <c r="G1012" s="325">
        <v>41399</v>
      </c>
      <c r="H1012" s="326">
        <f t="shared" si="49"/>
        <v>41399</v>
      </c>
      <c r="I1012" s="327">
        <v>41501</v>
      </c>
      <c r="J1012" s="321" t="s">
        <v>11788</v>
      </c>
      <c r="K1012" s="328" t="s">
        <v>8639</v>
      </c>
      <c r="L1012" s="321" t="s">
        <v>11787</v>
      </c>
      <c r="M1012" s="321"/>
      <c r="N1012" s="325">
        <v>41466</v>
      </c>
      <c r="O1012" s="325">
        <v>41466</v>
      </c>
      <c r="P1012" s="328"/>
      <c r="Q1012" s="328"/>
      <c r="R1012" s="329" t="s">
        <v>10007</v>
      </c>
      <c r="S1012" s="328"/>
      <c r="T1012" s="328"/>
      <c r="U1012" s="328"/>
      <c r="V1012" s="329">
        <v>5.7</v>
      </c>
      <c r="W1012" s="329" t="s">
        <v>11587</v>
      </c>
      <c r="X1012" s="328"/>
      <c r="Y1012" s="329" t="s">
        <v>11237</v>
      </c>
      <c r="Z1012" s="329" t="s">
        <v>11283</v>
      </c>
      <c r="AA1012" s="322" t="s">
        <v>15145</v>
      </c>
      <c r="AB1012" s="329" t="s">
        <v>11272</v>
      </c>
      <c r="AC1012" s="329">
        <v>2</v>
      </c>
      <c r="AD1012" s="329" t="s">
        <v>11587</v>
      </c>
      <c r="AG1012" s="330">
        <v>0.41666666666666669</v>
      </c>
      <c r="AH1012" t="s">
        <v>1419</v>
      </c>
    </row>
    <row r="1013" spans="1:34" x14ac:dyDescent="0.25">
      <c r="A1013" s="321" t="s">
        <v>11582</v>
      </c>
      <c r="B1013" s="322" t="s">
        <v>15141</v>
      </c>
      <c r="C1013" s="323" t="str">
        <f t="shared" si="48"/>
        <v>READINGS_TT1_M2013-5_2013-8</v>
      </c>
      <c r="E1013" s="324" t="str">
        <f t="shared" si="50"/>
        <v>TT1_Data.zip</v>
      </c>
      <c r="F1013" s="324" t="s">
        <v>15126</v>
      </c>
      <c r="G1013" s="325">
        <v>41399</v>
      </c>
      <c r="H1013" s="326">
        <f t="shared" si="49"/>
        <v>41399</v>
      </c>
      <c r="I1013" s="327">
        <v>41501</v>
      </c>
      <c r="J1013" s="321" t="s">
        <v>11788</v>
      </c>
      <c r="K1013" s="328" t="s">
        <v>8639</v>
      </c>
      <c r="L1013" s="321" t="s">
        <v>11787</v>
      </c>
      <c r="M1013" s="321"/>
      <c r="N1013" s="325">
        <v>41466</v>
      </c>
      <c r="O1013" s="325">
        <v>41466</v>
      </c>
      <c r="P1013" s="328"/>
      <c r="Q1013" s="328"/>
      <c r="R1013" s="329" t="s">
        <v>10007</v>
      </c>
      <c r="S1013" s="328"/>
      <c r="T1013" s="328"/>
      <c r="U1013" s="328"/>
      <c r="V1013" s="329">
        <v>4.2</v>
      </c>
      <c r="W1013" s="329" t="s">
        <v>11587</v>
      </c>
      <c r="X1013" s="328"/>
      <c r="Y1013" s="329" t="s">
        <v>11237</v>
      </c>
      <c r="Z1013" s="329" t="s">
        <v>11283</v>
      </c>
      <c r="AA1013" s="322" t="s">
        <v>15145</v>
      </c>
      <c r="AB1013" s="329" t="s">
        <v>11272</v>
      </c>
      <c r="AC1013" s="329">
        <v>2</v>
      </c>
      <c r="AD1013" s="329" t="s">
        <v>11587</v>
      </c>
      <c r="AG1013" s="330">
        <v>0.58333333333333337</v>
      </c>
      <c r="AH1013" t="s">
        <v>1419</v>
      </c>
    </row>
    <row r="1014" spans="1:34" x14ac:dyDescent="0.25">
      <c r="A1014" s="321" t="s">
        <v>11582</v>
      </c>
      <c r="B1014" s="322" t="s">
        <v>15141</v>
      </c>
      <c r="C1014" s="323" t="str">
        <f t="shared" si="48"/>
        <v>READINGS_TT1_M2013-5_2013-8</v>
      </c>
      <c r="E1014" s="324" t="str">
        <f t="shared" si="50"/>
        <v>TT1_Data.zip</v>
      </c>
      <c r="F1014" s="324" t="s">
        <v>15126</v>
      </c>
      <c r="G1014" s="325">
        <v>41399</v>
      </c>
      <c r="H1014" s="326">
        <f t="shared" si="49"/>
        <v>41399</v>
      </c>
      <c r="I1014" s="327">
        <v>41501</v>
      </c>
      <c r="J1014" s="321" t="s">
        <v>11788</v>
      </c>
      <c r="K1014" s="328" t="s">
        <v>8639</v>
      </c>
      <c r="L1014" s="321" t="s">
        <v>11787</v>
      </c>
      <c r="M1014" s="321"/>
      <c r="N1014" s="325">
        <v>41466</v>
      </c>
      <c r="O1014" s="325">
        <v>41466</v>
      </c>
      <c r="P1014" s="328"/>
      <c r="Q1014" s="328"/>
      <c r="R1014" s="329" t="s">
        <v>10007</v>
      </c>
      <c r="S1014" s="328"/>
      <c r="T1014" s="328"/>
      <c r="U1014" s="328"/>
      <c r="V1014" s="329">
        <v>4.3</v>
      </c>
      <c r="W1014" s="329" t="s">
        <v>11587</v>
      </c>
      <c r="X1014" s="328"/>
      <c r="Y1014" s="329" t="s">
        <v>11237</v>
      </c>
      <c r="Z1014" s="329" t="s">
        <v>11283</v>
      </c>
      <c r="AA1014" s="322" t="s">
        <v>15145</v>
      </c>
      <c r="AB1014" s="329" t="s">
        <v>11272</v>
      </c>
      <c r="AC1014" s="329">
        <v>2</v>
      </c>
      <c r="AD1014" s="329" t="s">
        <v>11587</v>
      </c>
      <c r="AG1014" s="330">
        <v>0.75</v>
      </c>
      <c r="AH1014" t="s">
        <v>1419</v>
      </c>
    </row>
    <row r="1015" spans="1:34" x14ac:dyDescent="0.25">
      <c r="A1015" s="321" t="s">
        <v>11582</v>
      </c>
      <c r="B1015" s="322" t="s">
        <v>15141</v>
      </c>
      <c r="C1015" s="323" t="str">
        <f t="shared" si="48"/>
        <v>READINGS_TT1_M2013-5_2013-8</v>
      </c>
      <c r="E1015" s="324" t="str">
        <f t="shared" si="50"/>
        <v>TT1_Data.zip</v>
      </c>
      <c r="F1015" s="324" t="s">
        <v>15126</v>
      </c>
      <c r="G1015" s="325">
        <v>41399</v>
      </c>
      <c r="H1015" s="326">
        <f t="shared" si="49"/>
        <v>41399</v>
      </c>
      <c r="I1015" s="327">
        <v>41501</v>
      </c>
      <c r="J1015" s="321" t="s">
        <v>11788</v>
      </c>
      <c r="K1015" s="328" t="s">
        <v>8639</v>
      </c>
      <c r="L1015" s="321" t="s">
        <v>11787</v>
      </c>
      <c r="M1015" s="321"/>
      <c r="N1015" s="325">
        <v>41466</v>
      </c>
      <c r="O1015" s="325">
        <v>41466</v>
      </c>
      <c r="P1015" s="328"/>
      <c r="Q1015" s="328"/>
      <c r="R1015" s="329" t="s">
        <v>10007</v>
      </c>
      <c r="S1015" s="328"/>
      <c r="T1015" s="328"/>
      <c r="U1015" s="328"/>
      <c r="V1015" s="329">
        <v>5.3</v>
      </c>
      <c r="W1015" s="329" t="s">
        <v>11587</v>
      </c>
      <c r="X1015" s="328"/>
      <c r="Y1015" s="329" t="s">
        <v>11237</v>
      </c>
      <c r="Z1015" s="329" t="s">
        <v>11283</v>
      </c>
      <c r="AA1015" s="322" t="s">
        <v>15145</v>
      </c>
      <c r="AB1015" s="329" t="s">
        <v>11272</v>
      </c>
      <c r="AC1015" s="329">
        <v>2</v>
      </c>
      <c r="AD1015" s="329" t="s">
        <v>11587</v>
      </c>
      <c r="AG1015" s="330">
        <v>0.91666666666666663</v>
      </c>
      <c r="AH1015" t="s">
        <v>1419</v>
      </c>
    </row>
    <row r="1016" spans="1:34" x14ac:dyDescent="0.25">
      <c r="A1016" s="321" t="s">
        <v>11582</v>
      </c>
      <c r="B1016" s="322" t="s">
        <v>15141</v>
      </c>
      <c r="C1016" s="323" t="str">
        <f t="shared" si="48"/>
        <v>READINGS_TT1_M2013-5_2013-8</v>
      </c>
      <c r="E1016" s="324" t="str">
        <f t="shared" si="50"/>
        <v>TT1_Data.zip</v>
      </c>
      <c r="F1016" s="324" t="s">
        <v>15126</v>
      </c>
      <c r="G1016" s="325">
        <v>41399</v>
      </c>
      <c r="H1016" s="326">
        <f t="shared" si="49"/>
        <v>41399</v>
      </c>
      <c r="I1016" s="327">
        <v>41501</v>
      </c>
      <c r="J1016" s="321" t="s">
        <v>11788</v>
      </c>
      <c r="K1016" s="328" t="s">
        <v>8639</v>
      </c>
      <c r="L1016" s="321" t="s">
        <v>11787</v>
      </c>
      <c r="M1016" s="321"/>
      <c r="N1016" s="325">
        <v>41467</v>
      </c>
      <c r="O1016" s="325">
        <v>41467</v>
      </c>
      <c r="P1016" s="328"/>
      <c r="Q1016" s="328"/>
      <c r="R1016" s="329" t="s">
        <v>10007</v>
      </c>
      <c r="S1016" s="328"/>
      <c r="T1016" s="328"/>
      <c r="U1016" s="328"/>
      <c r="V1016" s="329">
        <v>5.3</v>
      </c>
      <c r="W1016" s="329" t="s">
        <v>11587</v>
      </c>
      <c r="X1016" s="328"/>
      <c r="Y1016" s="329" t="s">
        <v>11237</v>
      </c>
      <c r="Z1016" s="329" t="s">
        <v>11283</v>
      </c>
      <c r="AA1016" s="322" t="s">
        <v>15145</v>
      </c>
      <c r="AB1016" s="329" t="s">
        <v>11272</v>
      </c>
      <c r="AC1016" s="329">
        <v>2</v>
      </c>
      <c r="AD1016" s="329" t="s">
        <v>11587</v>
      </c>
      <c r="AG1016" s="330">
        <v>8.3333333333333329E-2</v>
      </c>
      <c r="AH1016" t="s">
        <v>1419</v>
      </c>
    </row>
    <row r="1017" spans="1:34" x14ac:dyDescent="0.25">
      <c r="A1017" s="321" t="s">
        <v>11582</v>
      </c>
      <c r="B1017" s="322" t="s">
        <v>15141</v>
      </c>
      <c r="C1017" s="323" t="str">
        <f t="shared" ref="C1017:C1080" si="51">"READINGS_"&amp;B1017&amp;"_M"&amp;YEAR(H1017)&amp;"-"&amp;MONTH(H1017)&amp;"_"&amp;YEAR(I1017)&amp;"-"&amp;MONTH(I1017)</f>
        <v>READINGS_TT1_M2013-5_2013-8</v>
      </c>
      <c r="E1017" s="324" t="str">
        <f t="shared" si="50"/>
        <v>TT1_Data.zip</v>
      </c>
      <c r="F1017" s="324" t="s">
        <v>15126</v>
      </c>
      <c r="G1017" s="325">
        <v>41399</v>
      </c>
      <c r="H1017" s="326">
        <f t="shared" si="49"/>
        <v>41399</v>
      </c>
      <c r="I1017" s="327">
        <v>41501</v>
      </c>
      <c r="J1017" s="321" t="s">
        <v>11788</v>
      </c>
      <c r="K1017" s="328" t="s">
        <v>8639</v>
      </c>
      <c r="L1017" s="321" t="s">
        <v>11787</v>
      </c>
      <c r="M1017" s="321"/>
      <c r="N1017" s="325">
        <v>41467</v>
      </c>
      <c r="O1017" s="325">
        <v>41467</v>
      </c>
      <c r="P1017" s="328"/>
      <c r="Q1017" s="328"/>
      <c r="R1017" s="329" t="s">
        <v>10007</v>
      </c>
      <c r="S1017" s="328"/>
      <c r="T1017" s="328"/>
      <c r="U1017" s="328"/>
      <c r="V1017" s="329">
        <v>5.6</v>
      </c>
      <c r="W1017" s="329" t="s">
        <v>11587</v>
      </c>
      <c r="X1017" s="328"/>
      <c r="Y1017" s="329" t="s">
        <v>11237</v>
      </c>
      <c r="Z1017" s="329" t="s">
        <v>11283</v>
      </c>
      <c r="AA1017" s="322" t="s">
        <v>15145</v>
      </c>
      <c r="AB1017" s="329" t="s">
        <v>11272</v>
      </c>
      <c r="AC1017" s="329">
        <v>2</v>
      </c>
      <c r="AD1017" s="329" t="s">
        <v>11587</v>
      </c>
      <c r="AG1017" s="330">
        <v>0.25</v>
      </c>
      <c r="AH1017" t="s">
        <v>1419</v>
      </c>
    </row>
    <row r="1018" spans="1:34" x14ac:dyDescent="0.25">
      <c r="A1018" s="321" t="s">
        <v>11582</v>
      </c>
      <c r="B1018" s="322" t="s">
        <v>15141</v>
      </c>
      <c r="C1018" s="323" t="str">
        <f t="shared" si="51"/>
        <v>READINGS_TT1_M2013-5_2013-8</v>
      </c>
      <c r="E1018" s="324" t="str">
        <f t="shared" si="50"/>
        <v>TT1_Data.zip</v>
      </c>
      <c r="F1018" s="324" t="s">
        <v>15126</v>
      </c>
      <c r="G1018" s="325">
        <v>41399</v>
      </c>
      <c r="H1018" s="326">
        <f t="shared" si="49"/>
        <v>41399</v>
      </c>
      <c r="I1018" s="327">
        <v>41501</v>
      </c>
      <c r="J1018" s="321" t="s">
        <v>11788</v>
      </c>
      <c r="K1018" s="328" t="s">
        <v>8639</v>
      </c>
      <c r="L1018" s="321" t="s">
        <v>11787</v>
      </c>
      <c r="M1018" s="321"/>
      <c r="N1018" s="325">
        <v>41467</v>
      </c>
      <c r="O1018" s="325">
        <v>41467</v>
      </c>
      <c r="P1018" s="328"/>
      <c r="Q1018" s="328"/>
      <c r="R1018" s="329" t="s">
        <v>10007</v>
      </c>
      <c r="S1018" s="328"/>
      <c r="T1018" s="328"/>
      <c r="U1018" s="328"/>
      <c r="V1018" s="329">
        <v>6.6</v>
      </c>
      <c r="W1018" s="329" t="s">
        <v>11587</v>
      </c>
      <c r="X1018" s="328"/>
      <c r="Y1018" s="329" t="s">
        <v>11237</v>
      </c>
      <c r="Z1018" s="329" t="s">
        <v>11283</v>
      </c>
      <c r="AA1018" s="322" t="s">
        <v>15145</v>
      </c>
      <c r="AB1018" s="329" t="s">
        <v>11272</v>
      </c>
      <c r="AC1018" s="329">
        <v>2</v>
      </c>
      <c r="AD1018" s="329" t="s">
        <v>11587</v>
      </c>
      <c r="AG1018" s="330">
        <v>0.41666666666666669</v>
      </c>
      <c r="AH1018" t="s">
        <v>1419</v>
      </c>
    </row>
    <row r="1019" spans="1:34" x14ac:dyDescent="0.25">
      <c r="A1019" s="321" t="s">
        <v>11582</v>
      </c>
      <c r="B1019" s="322" t="s">
        <v>15141</v>
      </c>
      <c r="C1019" s="323" t="str">
        <f t="shared" si="51"/>
        <v>READINGS_TT1_M2013-5_2013-8</v>
      </c>
      <c r="E1019" s="324" t="str">
        <f t="shared" si="50"/>
        <v>TT1_Data.zip</v>
      </c>
      <c r="F1019" s="324" t="s">
        <v>15126</v>
      </c>
      <c r="G1019" s="325">
        <v>41399</v>
      </c>
      <c r="H1019" s="326">
        <f t="shared" si="49"/>
        <v>41399</v>
      </c>
      <c r="I1019" s="327">
        <v>41501</v>
      </c>
      <c r="J1019" s="321" t="s">
        <v>11788</v>
      </c>
      <c r="K1019" s="328" t="s">
        <v>8639</v>
      </c>
      <c r="L1019" s="321" t="s">
        <v>11787</v>
      </c>
      <c r="M1019" s="321"/>
      <c r="N1019" s="325">
        <v>41467</v>
      </c>
      <c r="O1019" s="325">
        <v>41467</v>
      </c>
      <c r="P1019" s="328"/>
      <c r="Q1019" s="328"/>
      <c r="R1019" s="329" t="s">
        <v>10007</v>
      </c>
      <c r="S1019" s="328"/>
      <c r="T1019" s="328"/>
      <c r="U1019" s="328"/>
      <c r="V1019" s="329">
        <v>11</v>
      </c>
      <c r="W1019" s="329" t="s">
        <v>11587</v>
      </c>
      <c r="X1019" s="328"/>
      <c r="Y1019" s="329" t="s">
        <v>11237</v>
      </c>
      <c r="Z1019" s="329" t="s">
        <v>11283</v>
      </c>
      <c r="AA1019" s="322" t="s">
        <v>15145</v>
      </c>
      <c r="AB1019" s="329" t="s">
        <v>11272</v>
      </c>
      <c r="AC1019" s="329">
        <v>2</v>
      </c>
      <c r="AD1019" s="329" t="s">
        <v>11587</v>
      </c>
      <c r="AG1019" s="330">
        <v>0.58333333333333337</v>
      </c>
      <c r="AH1019" t="s">
        <v>1419</v>
      </c>
    </row>
    <row r="1020" spans="1:34" x14ac:dyDescent="0.25">
      <c r="A1020" s="321" t="s">
        <v>11582</v>
      </c>
      <c r="B1020" s="322" t="s">
        <v>15141</v>
      </c>
      <c r="C1020" s="323" t="str">
        <f t="shared" si="51"/>
        <v>READINGS_TT1_M2013-5_2013-8</v>
      </c>
      <c r="E1020" s="324" t="str">
        <f t="shared" si="50"/>
        <v>TT1_Data.zip</v>
      </c>
      <c r="F1020" s="324" t="s">
        <v>15126</v>
      </c>
      <c r="G1020" s="325">
        <v>41399</v>
      </c>
      <c r="H1020" s="326">
        <f t="shared" si="49"/>
        <v>41399</v>
      </c>
      <c r="I1020" s="327">
        <v>41501</v>
      </c>
      <c r="J1020" s="321" t="s">
        <v>11788</v>
      </c>
      <c r="K1020" s="328" t="s">
        <v>8639</v>
      </c>
      <c r="L1020" s="321" t="s">
        <v>11787</v>
      </c>
      <c r="M1020" s="321"/>
      <c r="N1020" s="325">
        <v>41467</v>
      </c>
      <c r="O1020" s="325">
        <v>41467</v>
      </c>
      <c r="P1020" s="328"/>
      <c r="Q1020" s="328"/>
      <c r="R1020" s="329" t="s">
        <v>10007</v>
      </c>
      <c r="S1020" s="328"/>
      <c r="T1020" s="328"/>
      <c r="U1020" s="328"/>
      <c r="V1020" s="329">
        <v>65</v>
      </c>
      <c r="W1020" s="329" t="s">
        <v>11587</v>
      </c>
      <c r="X1020" s="328"/>
      <c r="Y1020" s="329" t="s">
        <v>11237</v>
      </c>
      <c r="Z1020" s="329" t="s">
        <v>11283</v>
      </c>
      <c r="AA1020" s="322" t="s">
        <v>15145</v>
      </c>
      <c r="AB1020" s="329" t="s">
        <v>11272</v>
      </c>
      <c r="AC1020" s="329">
        <v>2</v>
      </c>
      <c r="AD1020" s="329" t="s">
        <v>11587</v>
      </c>
      <c r="AG1020" s="330">
        <v>0.75</v>
      </c>
      <c r="AH1020" t="s">
        <v>1419</v>
      </c>
    </row>
    <row r="1021" spans="1:34" x14ac:dyDescent="0.25">
      <c r="A1021" s="321" t="s">
        <v>11582</v>
      </c>
      <c r="B1021" s="322" t="s">
        <v>15141</v>
      </c>
      <c r="C1021" s="323" t="str">
        <f t="shared" si="51"/>
        <v>READINGS_TT1_M2013-5_2013-8</v>
      </c>
      <c r="E1021" s="324" t="str">
        <f t="shared" si="50"/>
        <v>TT1_Data.zip</v>
      </c>
      <c r="F1021" s="324" t="s">
        <v>15126</v>
      </c>
      <c r="G1021" s="325">
        <v>41399</v>
      </c>
      <c r="H1021" s="326">
        <f t="shared" si="49"/>
        <v>41399</v>
      </c>
      <c r="I1021" s="327">
        <v>41501</v>
      </c>
      <c r="J1021" s="321" t="s">
        <v>11788</v>
      </c>
      <c r="K1021" s="328" t="s">
        <v>8639</v>
      </c>
      <c r="L1021" s="321" t="s">
        <v>11787</v>
      </c>
      <c r="M1021" s="321"/>
      <c r="N1021" s="325">
        <v>41467</v>
      </c>
      <c r="O1021" s="325">
        <v>41467</v>
      </c>
      <c r="P1021" s="328"/>
      <c r="Q1021" s="328"/>
      <c r="R1021" s="329" t="s">
        <v>10007</v>
      </c>
      <c r="S1021" s="328"/>
      <c r="T1021" s="328"/>
      <c r="U1021" s="328"/>
      <c r="V1021" s="329">
        <v>91</v>
      </c>
      <c r="W1021" s="329" t="s">
        <v>11587</v>
      </c>
      <c r="X1021" s="328"/>
      <c r="Y1021" s="329" t="s">
        <v>11237</v>
      </c>
      <c r="Z1021" s="329" t="s">
        <v>11283</v>
      </c>
      <c r="AA1021" s="322" t="s">
        <v>15145</v>
      </c>
      <c r="AB1021" s="329" t="s">
        <v>11272</v>
      </c>
      <c r="AC1021" s="329">
        <v>2</v>
      </c>
      <c r="AD1021" s="329" t="s">
        <v>11587</v>
      </c>
      <c r="AG1021" s="330">
        <v>0.91666666666666663</v>
      </c>
      <c r="AH1021" t="s">
        <v>1419</v>
      </c>
    </row>
    <row r="1022" spans="1:34" x14ac:dyDescent="0.25">
      <c r="A1022" s="321" t="s">
        <v>11582</v>
      </c>
      <c r="B1022" s="322" t="s">
        <v>15141</v>
      </c>
      <c r="C1022" s="323" t="str">
        <f t="shared" si="51"/>
        <v>READINGS_TT1_M2013-5_2013-8</v>
      </c>
      <c r="E1022" s="324" t="str">
        <f t="shared" si="50"/>
        <v>TT1_Data.zip</v>
      </c>
      <c r="F1022" s="324" t="s">
        <v>15126</v>
      </c>
      <c r="G1022" s="325">
        <v>41399</v>
      </c>
      <c r="H1022" s="326">
        <f t="shared" si="49"/>
        <v>41399</v>
      </c>
      <c r="I1022" s="327">
        <v>41501</v>
      </c>
      <c r="J1022" s="321" t="s">
        <v>11788</v>
      </c>
      <c r="K1022" s="328" t="s">
        <v>8639</v>
      </c>
      <c r="L1022" s="321" t="s">
        <v>11787</v>
      </c>
      <c r="M1022" s="321"/>
      <c r="N1022" s="325">
        <v>41468</v>
      </c>
      <c r="O1022" s="325">
        <v>41468</v>
      </c>
      <c r="P1022" s="328"/>
      <c r="Q1022" s="328"/>
      <c r="R1022" s="329" t="s">
        <v>10007</v>
      </c>
      <c r="S1022" s="328"/>
      <c r="T1022" s="328"/>
      <c r="U1022" s="328"/>
      <c r="V1022" s="329">
        <v>107</v>
      </c>
      <c r="W1022" s="329" t="s">
        <v>11587</v>
      </c>
      <c r="X1022" s="328"/>
      <c r="Y1022" s="329" t="s">
        <v>11237</v>
      </c>
      <c r="Z1022" s="329" t="s">
        <v>11283</v>
      </c>
      <c r="AA1022" s="322" t="s">
        <v>15145</v>
      </c>
      <c r="AB1022" s="329" t="s">
        <v>11272</v>
      </c>
      <c r="AC1022" s="329">
        <v>2</v>
      </c>
      <c r="AD1022" s="329" t="s">
        <v>11587</v>
      </c>
      <c r="AG1022" s="330">
        <v>8.3333333333333329E-2</v>
      </c>
      <c r="AH1022" t="s">
        <v>1419</v>
      </c>
    </row>
    <row r="1023" spans="1:34" x14ac:dyDescent="0.25">
      <c r="A1023" s="321" t="s">
        <v>11582</v>
      </c>
      <c r="B1023" s="322" t="s">
        <v>15141</v>
      </c>
      <c r="C1023" s="323" t="str">
        <f t="shared" si="51"/>
        <v>READINGS_TT1_M2013-5_2013-8</v>
      </c>
      <c r="E1023" s="324" t="str">
        <f t="shared" si="50"/>
        <v>TT1_Data.zip</v>
      </c>
      <c r="F1023" s="324" t="s">
        <v>15126</v>
      </c>
      <c r="G1023" s="325">
        <v>41399</v>
      </c>
      <c r="H1023" s="326">
        <f t="shared" si="49"/>
        <v>41399</v>
      </c>
      <c r="I1023" s="327">
        <v>41501</v>
      </c>
      <c r="J1023" s="321" t="s">
        <v>11788</v>
      </c>
      <c r="K1023" s="328" t="s">
        <v>8639</v>
      </c>
      <c r="L1023" s="321" t="s">
        <v>11787</v>
      </c>
      <c r="M1023" s="321"/>
      <c r="N1023" s="325">
        <v>41468</v>
      </c>
      <c r="O1023" s="325">
        <v>41468</v>
      </c>
      <c r="P1023" s="328"/>
      <c r="Q1023" s="328"/>
      <c r="R1023" s="329" t="s">
        <v>10007</v>
      </c>
      <c r="S1023" s="328"/>
      <c r="T1023" s="328"/>
      <c r="U1023" s="328"/>
      <c r="V1023" s="329">
        <v>51</v>
      </c>
      <c r="W1023" s="329" t="s">
        <v>11587</v>
      </c>
      <c r="X1023" s="328"/>
      <c r="Y1023" s="329" t="s">
        <v>11237</v>
      </c>
      <c r="Z1023" s="329" t="s">
        <v>11283</v>
      </c>
      <c r="AA1023" s="322" t="s">
        <v>15145</v>
      </c>
      <c r="AB1023" s="329" t="s">
        <v>11272</v>
      </c>
      <c r="AC1023" s="329">
        <v>2</v>
      </c>
      <c r="AD1023" s="329" t="s">
        <v>11587</v>
      </c>
      <c r="AG1023" s="330">
        <v>0.25</v>
      </c>
      <c r="AH1023" t="s">
        <v>1419</v>
      </c>
    </row>
    <row r="1024" spans="1:34" x14ac:dyDescent="0.25">
      <c r="A1024" s="321" t="s">
        <v>11582</v>
      </c>
      <c r="B1024" s="322" t="s">
        <v>15141</v>
      </c>
      <c r="C1024" s="323" t="str">
        <f t="shared" si="51"/>
        <v>READINGS_TT1_M2013-5_2013-8</v>
      </c>
      <c r="E1024" s="324" t="str">
        <f t="shared" si="50"/>
        <v>TT1_Data.zip</v>
      </c>
      <c r="F1024" s="324" t="s">
        <v>15126</v>
      </c>
      <c r="G1024" s="325">
        <v>41399</v>
      </c>
      <c r="H1024" s="326">
        <f t="shared" si="49"/>
        <v>41399</v>
      </c>
      <c r="I1024" s="327">
        <v>41501</v>
      </c>
      <c r="J1024" s="321" t="s">
        <v>11788</v>
      </c>
      <c r="K1024" s="328" t="s">
        <v>8639</v>
      </c>
      <c r="L1024" s="321" t="s">
        <v>11787</v>
      </c>
      <c r="M1024" s="321"/>
      <c r="N1024" s="325">
        <v>41468</v>
      </c>
      <c r="O1024" s="325">
        <v>41468</v>
      </c>
      <c r="P1024" s="328"/>
      <c r="Q1024" s="328"/>
      <c r="R1024" s="329" t="s">
        <v>10007</v>
      </c>
      <c r="S1024" s="328"/>
      <c r="T1024" s="328"/>
      <c r="U1024" s="328"/>
      <c r="V1024" s="329">
        <v>27</v>
      </c>
      <c r="W1024" s="329" t="s">
        <v>11587</v>
      </c>
      <c r="X1024" s="328"/>
      <c r="Y1024" s="329" t="s">
        <v>11237</v>
      </c>
      <c r="Z1024" s="329" t="s">
        <v>11283</v>
      </c>
      <c r="AA1024" s="322" t="s">
        <v>15145</v>
      </c>
      <c r="AB1024" s="329" t="s">
        <v>11272</v>
      </c>
      <c r="AC1024" s="329">
        <v>2</v>
      </c>
      <c r="AD1024" s="329" t="s">
        <v>11587</v>
      </c>
      <c r="AG1024" s="330">
        <v>0.41666666666666669</v>
      </c>
      <c r="AH1024" t="s">
        <v>1419</v>
      </c>
    </row>
    <row r="1025" spans="1:34" x14ac:dyDescent="0.25">
      <c r="A1025" s="321" t="s">
        <v>11582</v>
      </c>
      <c r="B1025" s="322" t="s">
        <v>15141</v>
      </c>
      <c r="C1025" s="323" t="str">
        <f t="shared" si="51"/>
        <v>READINGS_TT1_M2013-5_2013-8</v>
      </c>
      <c r="E1025" s="324" t="str">
        <f t="shared" si="50"/>
        <v>TT1_Data.zip</v>
      </c>
      <c r="F1025" s="324" t="s">
        <v>15126</v>
      </c>
      <c r="G1025" s="325">
        <v>41399</v>
      </c>
      <c r="H1025" s="326">
        <f t="shared" si="49"/>
        <v>41399</v>
      </c>
      <c r="I1025" s="327">
        <v>41501</v>
      </c>
      <c r="J1025" s="321" t="s">
        <v>11788</v>
      </c>
      <c r="K1025" s="328" t="s">
        <v>8639</v>
      </c>
      <c r="L1025" s="321" t="s">
        <v>11787</v>
      </c>
      <c r="M1025" s="321"/>
      <c r="N1025" s="325">
        <v>41468</v>
      </c>
      <c r="O1025" s="325">
        <v>41468</v>
      </c>
      <c r="P1025" s="328"/>
      <c r="Q1025" s="328"/>
      <c r="R1025" s="329" t="s">
        <v>10007</v>
      </c>
      <c r="S1025" s="328"/>
      <c r="T1025" s="328"/>
      <c r="U1025" s="328"/>
      <c r="V1025" s="329">
        <v>18</v>
      </c>
      <c r="W1025" s="329" t="s">
        <v>11587</v>
      </c>
      <c r="X1025" s="328"/>
      <c r="Y1025" s="329" t="s">
        <v>11237</v>
      </c>
      <c r="Z1025" s="329" t="s">
        <v>11283</v>
      </c>
      <c r="AA1025" s="322" t="s">
        <v>15145</v>
      </c>
      <c r="AB1025" s="329" t="s">
        <v>11272</v>
      </c>
      <c r="AC1025" s="329">
        <v>2</v>
      </c>
      <c r="AD1025" s="329" t="s">
        <v>11587</v>
      </c>
      <c r="AG1025" s="330">
        <v>0.58333333333333337</v>
      </c>
      <c r="AH1025" t="s">
        <v>1419</v>
      </c>
    </row>
    <row r="1026" spans="1:34" x14ac:dyDescent="0.25">
      <c r="A1026" s="321" t="s">
        <v>11582</v>
      </c>
      <c r="B1026" s="322" t="s">
        <v>15141</v>
      </c>
      <c r="C1026" s="323" t="str">
        <f t="shared" si="51"/>
        <v>READINGS_TT1_M2013-5_2013-8</v>
      </c>
      <c r="E1026" s="324" t="str">
        <f t="shared" si="50"/>
        <v>TT1_Data.zip</v>
      </c>
      <c r="F1026" s="324" t="s">
        <v>15126</v>
      </c>
      <c r="G1026" s="325">
        <v>41399</v>
      </c>
      <c r="H1026" s="326">
        <f t="shared" si="49"/>
        <v>41399</v>
      </c>
      <c r="I1026" s="327">
        <v>41501</v>
      </c>
      <c r="J1026" s="321" t="s">
        <v>11788</v>
      </c>
      <c r="K1026" s="328" t="s">
        <v>8639</v>
      </c>
      <c r="L1026" s="321" t="s">
        <v>11787</v>
      </c>
      <c r="M1026" s="321"/>
      <c r="N1026" s="325">
        <v>41468</v>
      </c>
      <c r="O1026" s="325">
        <v>41468</v>
      </c>
      <c r="P1026" s="328"/>
      <c r="Q1026" s="328"/>
      <c r="R1026" s="329" t="s">
        <v>10007</v>
      </c>
      <c r="S1026" s="328"/>
      <c r="T1026" s="328"/>
      <c r="U1026" s="328"/>
      <c r="V1026" s="329">
        <v>13</v>
      </c>
      <c r="W1026" s="329" t="s">
        <v>11587</v>
      </c>
      <c r="X1026" s="328"/>
      <c r="Y1026" s="329" t="s">
        <v>11237</v>
      </c>
      <c r="Z1026" s="329" t="s">
        <v>11283</v>
      </c>
      <c r="AA1026" s="322" t="s">
        <v>15145</v>
      </c>
      <c r="AB1026" s="329" t="s">
        <v>11272</v>
      </c>
      <c r="AC1026" s="329">
        <v>2</v>
      </c>
      <c r="AD1026" s="329" t="s">
        <v>11587</v>
      </c>
      <c r="AG1026" s="330">
        <v>0.75</v>
      </c>
      <c r="AH1026" t="s">
        <v>1419</v>
      </c>
    </row>
    <row r="1027" spans="1:34" x14ac:dyDescent="0.25">
      <c r="A1027" s="321" t="s">
        <v>11582</v>
      </c>
      <c r="B1027" s="322" t="s">
        <v>15141</v>
      </c>
      <c r="C1027" s="323" t="str">
        <f t="shared" si="51"/>
        <v>READINGS_TT1_M2013-5_2013-8</v>
      </c>
      <c r="E1027" s="324" t="str">
        <f t="shared" si="50"/>
        <v>TT1_Data.zip</v>
      </c>
      <c r="F1027" s="324" t="s">
        <v>15126</v>
      </c>
      <c r="G1027" s="325">
        <v>41399</v>
      </c>
      <c r="H1027" s="326">
        <f t="shared" ref="H1027:H1090" si="52">DATE(YEAR(G1027),MONTH(G1027),DAY(G1027))</f>
        <v>41399</v>
      </c>
      <c r="I1027" s="327">
        <v>41501</v>
      </c>
      <c r="J1027" s="321" t="s">
        <v>11788</v>
      </c>
      <c r="K1027" s="328" t="s">
        <v>8639</v>
      </c>
      <c r="L1027" s="321" t="s">
        <v>11787</v>
      </c>
      <c r="M1027" s="321"/>
      <c r="N1027" s="325">
        <v>41468</v>
      </c>
      <c r="O1027" s="325">
        <v>41468</v>
      </c>
      <c r="P1027" s="328"/>
      <c r="Q1027" s="328"/>
      <c r="R1027" s="329" t="s">
        <v>10007</v>
      </c>
      <c r="S1027" s="328"/>
      <c r="T1027" s="328"/>
      <c r="U1027" s="328"/>
      <c r="V1027" s="329">
        <v>12</v>
      </c>
      <c r="W1027" s="329" t="s">
        <v>11587</v>
      </c>
      <c r="X1027" s="328"/>
      <c r="Y1027" s="329" t="s">
        <v>11237</v>
      </c>
      <c r="Z1027" s="329" t="s">
        <v>11283</v>
      </c>
      <c r="AA1027" s="322" t="s">
        <v>15145</v>
      </c>
      <c r="AB1027" s="329" t="s">
        <v>11272</v>
      </c>
      <c r="AC1027" s="329">
        <v>2</v>
      </c>
      <c r="AD1027" s="329" t="s">
        <v>11587</v>
      </c>
      <c r="AG1027" s="330">
        <v>0.91666666666666663</v>
      </c>
      <c r="AH1027" t="s">
        <v>1419</v>
      </c>
    </row>
    <row r="1028" spans="1:34" x14ac:dyDescent="0.25">
      <c r="A1028" s="321" t="s">
        <v>11582</v>
      </c>
      <c r="B1028" s="322" t="s">
        <v>15141</v>
      </c>
      <c r="C1028" s="323" t="str">
        <f t="shared" si="51"/>
        <v>READINGS_TT1_M2013-5_2013-8</v>
      </c>
      <c r="E1028" s="324" t="str">
        <f t="shared" si="50"/>
        <v>TT1_Data.zip</v>
      </c>
      <c r="F1028" s="324" t="s">
        <v>15126</v>
      </c>
      <c r="G1028" s="325">
        <v>41399</v>
      </c>
      <c r="H1028" s="326">
        <f t="shared" si="52"/>
        <v>41399</v>
      </c>
      <c r="I1028" s="327">
        <v>41501</v>
      </c>
      <c r="J1028" s="321" t="s">
        <v>11788</v>
      </c>
      <c r="K1028" s="328" t="s">
        <v>8639</v>
      </c>
      <c r="L1028" s="321" t="s">
        <v>11787</v>
      </c>
      <c r="M1028" s="321"/>
      <c r="N1028" s="325">
        <v>41469</v>
      </c>
      <c r="O1028" s="325">
        <v>41469</v>
      </c>
      <c r="P1028" s="328"/>
      <c r="Q1028" s="328"/>
      <c r="R1028" s="329" t="s">
        <v>10007</v>
      </c>
      <c r="S1028" s="328"/>
      <c r="T1028" s="328"/>
      <c r="U1028" s="328"/>
      <c r="V1028" s="329">
        <v>11</v>
      </c>
      <c r="W1028" s="329" t="s">
        <v>11587</v>
      </c>
      <c r="X1028" s="328"/>
      <c r="Y1028" s="329" t="s">
        <v>11237</v>
      </c>
      <c r="Z1028" s="329" t="s">
        <v>11283</v>
      </c>
      <c r="AA1028" s="322" t="s">
        <v>15145</v>
      </c>
      <c r="AB1028" s="329" t="s">
        <v>11272</v>
      </c>
      <c r="AC1028" s="329">
        <v>2</v>
      </c>
      <c r="AD1028" s="329" t="s">
        <v>11587</v>
      </c>
      <c r="AG1028" s="330">
        <v>8.3333333333333329E-2</v>
      </c>
      <c r="AH1028" t="s">
        <v>1419</v>
      </c>
    </row>
    <row r="1029" spans="1:34" x14ac:dyDescent="0.25">
      <c r="A1029" s="321" t="s">
        <v>11582</v>
      </c>
      <c r="B1029" s="322" t="s">
        <v>15141</v>
      </c>
      <c r="C1029" s="323" t="str">
        <f t="shared" si="51"/>
        <v>READINGS_TT1_M2013-5_2013-8</v>
      </c>
      <c r="E1029" s="324" t="str">
        <f t="shared" si="50"/>
        <v>TT1_Data.zip</v>
      </c>
      <c r="F1029" s="324" t="s">
        <v>15126</v>
      </c>
      <c r="G1029" s="325">
        <v>41399</v>
      </c>
      <c r="H1029" s="326">
        <f t="shared" si="52"/>
        <v>41399</v>
      </c>
      <c r="I1029" s="327">
        <v>41501</v>
      </c>
      <c r="J1029" s="321" t="s">
        <v>11788</v>
      </c>
      <c r="K1029" s="328" t="s">
        <v>8639</v>
      </c>
      <c r="L1029" s="321" t="s">
        <v>11787</v>
      </c>
      <c r="M1029" s="321"/>
      <c r="N1029" s="325">
        <v>41469</v>
      </c>
      <c r="O1029" s="325">
        <v>41469</v>
      </c>
      <c r="P1029" s="328"/>
      <c r="Q1029" s="328"/>
      <c r="R1029" s="329" t="s">
        <v>10007</v>
      </c>
      <c r="S1029" s="328"/>
      <c r="T1029" s="328"/>
      <c r="U1029" s="328"/>
      <c r="V1029" s="329">
        <v>9.6999999999999993</v>
      </c>
      <c r="W1029" s="329" t="s">
        <v>11587</v>
      </c>
      <c r="X1029" s="328"/>
      <c r="Y1029" s="329" t="s">
        <v>11237</v>
      </c>
      <c r="Z1029" s="329" t="s">
        <v>11283</v>
      </c>
      <c r="AA1029" s="322" t="s">
        <v>15145</v>
      </c>
      <c r="AB1029" s="329" t="s">
        <v>11272</v>
      </c>
      <c r="AC1029" s="329">
        <v>2</v>
      </c>
      <c r="AD1029" s="329" t="s">
        <v>11587</v>
      </c>
      <c r="AG1029" s="330">
        <v>0.25</v>
      </c>
      <c r="AH1029" t="s">
        <v>1419</v>
      </c>
    </row>
    <row r="1030" spans="1:34" x14ac:dyDescent="0.25">
      <c r="A1030" s="321" t="s">
        <v>11582</v>
      </c>
      <c r="B1030" s="322" t="s">
        <v>15141</v>
      </c>
      <c r="C1030" s="323" t="str">
        <f t="shared" si="51"/>
        <v>READINGS_TT1_M2013-5_2013-8</v>
      </c>
      <c r="E1030" s="324" t="str">
        <f t="shared" si="50"/>
        <v>TT1_Data.zip</v>
      </c>
      <c r="F1030" s="324" t="s">
        <v>15126</v>
      </c>
      <c r="G1030" s="325">
        <v>41399</v>
      </c>
      <c r="H1030" s="326">
        <f t="shared" si="52"/>
        <v>41399</v>
      </c>
      <c r="I1030" s="327">
        <v>41501</v>
      </c>
      <c r="J1030" s="321" t="s">
        <v>11788</v>
      </c>
      <c r="K1030" s="328" t="s">
        <v>8639</v>
      </c>
      <c r="L1030" s="321" t="s">
        <v>11787</v>
      </c>
      <c r="M1030" s="321"/>
      <c r="N1030" s="325">
        <v>41469</v>
      </c>
      <c r="O1030" s="325">
        <v>41469</v>
      </c>
      <c r="P1030" s="328"/>
      <c r="Q1030" s="328"/>
      <c r="R1030" s="329" t="s">
        <v>10007</v>
      </c>
      <c r="S1030" s="328"/>
      <c r="T1030" s="328"/>
      <c r="U1030" s="328"/>
      <c r="V1030" s="329">
        <v>9</v>
      </c>
      <c r="W1030" s="329" t="s">
        <v>11587</v>
      </c>
      <c r="X1030" s="328"/>
      <c r="Y1030" s="329" t="s">
        <v>11237</v>
      </c>
      <c r="Z1030" s="329" t="s">
        <v>11283</v>
      </c>
      <c r="AA1030" s="322" t="s">
        <v>15145</v>
      </c>
      <c r="AB1030" s="329" t="s">
        <v>11272</v>
      </c>
      <c r="AC1030" s="329">
        <v>2</v>
      </c>
      <c r="AD1030" s="329" t="s">
        <v>11587</v>
      </c>
      <c r="AG1030" s="330">
        <v>0.41666666666666669</v>
      </c>
      <c r="AH1030" t="s">
        <v>1419</v>
      </c>
    </row>
    <row r="1031" spans="1:34" x14ac:dyDescent="0.25">
      <c r="A1031" s="321" t="s">
        <v>11582</v>
      </c>
      <c r="B1031" s="322" t="s">
        <v>15141</v>
      </c>
      <c r="C1031" s="323" t="str">
        <f t="shared" si="51"/>
        <v>READINGS_TT1_M2013-5_2013-8</v>
      </c>
      <c r="E1031" s="324" t="str">
        <f t="shared" si="50"/>
        <v>TT1_Data.zip</v>
      </c>
      <c r="F1031" s="324" t="s">
        <v>15126</v>
      </c>
      <c r="G1031" s="325">
        <v>41399</v>
      </c>
      <c r="H1031" s="326">
        <f t="shared" si="52"/>
        <v>41399</v>
      </c>
      <c r="I1031" s="327">
        <v>41501</v>
      </c>
      <c r="J1031" s="321" t="s">
        <v>11788</v>
      </c>
      <c r="K1031" s="328" t="s">
        <v>8639</v>
      </c>
      <c r="L1031" s="321" t="s">
        <v>11787</v>
      </c>
      <c r="M1031" s="321"/>
      <c r="N1031" s="325">
        <v>41469</v>
      </c>
      <c r="O1031" s="325">
        <v>41469</v>
      </c>
      <c r="P1031" s="328"/>
      <c r="Q1031" s="328"/>
      <c r="R1031" s="329" t="s">
        <v>10007</v>
      </c>
      <c r="S1031" s="328"/>
      <c r="T1031" s="328"/>
      <c r="U1031" s="328"/>
      <c r="V1031" s="329">
        <v>8</v>
      </c>
      <c r="W1031" s="329" t="s">
        <v>11587</v>
      </c>
      <c r="X1031" s="328"/>
      <c r="Y1031" s="329" t="s">
        <v>11237</v>
      </c>
      <c r="Z1031" s="329" t="s">
        <v>11283</v>
      </c>
      <c r="AA1031" s="322" t="s">
        <v>15145</v>
      </c>
      <c r="AB1031" s="329" t="s">
        <v>11272</v>
      </c>
      <c r="AC1031" s="329">
        <v>2</v>
      </c>
      <c r="AD1031" s="329" t="s">
        <v>11587</v>
      </c>
      <c r="AG1031" s="330">
        <v>0.58333333333333337</v>
      </c>
      <c r="AH1031" t="s">
        <v>1419</v>
      </c>
    </row>
    <row r="1032" spans="1:34" x14ac:dyDescent="0.25">
      <c r="A1032" s="321" t="s">
        <v>11582</v>
      </c>
      <c r="B1032" s="322" t="s">
        <v>15141</v>
      </c>
      <c r="C1032" s="323" t="str">
        <f t="shared" si="51"/>
        <v>READINGS_TT1_M2013-5_2013-8</v>
      </c>
      <c r="E1032" s="324" t="str">
        <f t="shared" si="50"/>
        <v>TT1_Data.zip</v>
      </c>
      <c r="F1032" s="324" t="s">
        <v>15126</v>
      </c>
      <c r="G1032" s="325">
        <v>41399</v>
      </c>
      <c r="H1032" s="326">
        <f t="shared" si="52"/>
        <v>41399</v>
      </c>
      <c r="I1032" s="327">
        <v>41501</v>
      </c>
      <c r="J1032" s="321" t="s">
        <v>11788</v>
      </c>
      <c r="K1032" s="328" t="s">
        <v>8639</v>
      </c>
      <c r="L1032" s="321" t="s">
        <v>11787</v>
      </c>
      <c r="M1032" s="321"/>
      <c r="N1032" s="325">
        <v>41469</v>
      </c>
      <c r="O1032" s="325">
        <v>41469</v>
      </c>
      <c r="P1032" s="328"/>
      <c r="Q1032" s="328"/>
      <c r="R1032" s="329" t="s">
        <v>10007</v>
      </c>
      <c r="S1032" s="328"/>
      <c r="T1032" s="328"/>
      <c r="U1032" s="328"/>
      <c r="V1032" s="329">
        <v>7.8</v>
      </c>
      <c r="W1032" s="329" t="s">
        <v>11587</v>
      </c>
      <c r="X1032" s="328"/>
      <c r="Y1032" s="329" t="s">
        <v>11237</v>
      </c>
      <c r="Z1032" s="329" t="s">
        <v>11283</v>
      </c>
      <c r="AA1032" s="322" t="s">
        <v>15145</v>
      </c>
      <c r="AB1032" s="329" t="s">
        <v>11272</v>
      </c>
      <c r="AC1032" s="329">
        <v>2</v>
      </c>
      <c r="AD1032" s="329" t="s">
        <v>11587</v>
      </c>
      <c r="AG1032" s="330">
        <v>0.75</v>
      </c>
      <c r="AH1032" t="s">
        <v>1419</v>
      </c>
    </row>
    <row r="1033" spans="1:34" x14ac:dyDescent="0.25">
      <c r="A1033" s="321" t="s">
        <v>11582</v>
      </c>
      <c r="B1033" s="322" t="s">
        <v>15141</v>
      </c>
      <c r="C1033" s="323" t="str">
        <f t="shared" si="51"/>
        <v>READINGS_TT1_M2013-5_2013-8</v>
      </c>
      <c r="E1033" s="324" t="str">
        <f t="shared" si="50"/>
        <v>TT1_Data.zip</v>
      </c>
      <c r="F1033" s="324" t="s">
        <v>15126</v>
      </c>
      <c r="G1033" s="325">
        <v>41399</v>
      </c>
      <c r="H1033" s="326">
        <f t="shared" si="52"/>
        <v>41399</v>
      </c>
      <c r="I1033" s="327">
        <v>41501</v>
      </c>
      <c r="J1033" s="321" t="s">
        <v>11788</v>
      </c>
      <c r="K1033" s="328" t="s">
        <v>8639</v>
      </c>
      <c r="L1033" s="321" t="s">
        <v>11787</v>
      </c>
      <c r="M1033" s="321"/>
      <c r="N1033" s="325">
        <v>41469</v>
      </c>
      <c r="O1033" s="325">
        <v>41469</v>
      </c>
      <c r="P1033" s="328"/>
      <c r="Q1033" s="328"/>
      <c r="R1033" s="329" t="s">
        <v>10007</v>
      </c>
      <c r="S1033" s="328"/>
      <c r="T1033" s="328"/>
      <c r="U1033" s="328"/>
      <c r="V1033" s="329">
        <v>7.2</v>
      </c>
      <c r="W1033" s="329" t="s">
        <v>11587</v>
      </c>
      <c r="X1033" s="328"/>
      <c r="Y1033" s="329" t="s">
        <v>11237</v>
      </c>
      <c r="Z1033" s="329" t="s">
        <v>11283</v>
      </c>
      <c r="AA1033" s="322" t="s">
        <v>15145</v>
      </c>
      <c r="AB1033" s="329" t="s">
        <v>11272</v>
      </c>
      <c r="AC1033" s="329">
        <v>2</v>
      </c>
      <c r="AD1033" s="329" t="s">
        <v>11587</v>
      </c>
      <c r="AG1033" s="330">
        <v>0.91666666666666663</v>
      </c>
      <c r="AH1033" t="s">
        <v>1419</v>
      </c>
    </row>
    <row r="1034" spans="1:34" x14ac:dyDescent="0.25">
      <c r="A1034" s="321" t="s">
        <v>11582</v>
      </c>
      <c r="B1034" s="322" t="s">
        <v>15141</v>
      </c>
      <c r="C1034" s="323" t="str">
        <f t="shared" si="51"/>
        <v>READINGS_TT1_M2013-5_2013-8</v>
      </c>
      <c r="E1034" s="324" t="str">
        <f t="shared" si="50"/>
        <v>TT1_Data.zip</v>
      </c>
      <c r="F1034" s="324" t="s">
        <v>15126</v>
      </c>
      <c r="G1034" s="325">
        <v>41399</v>
      </c>
      <c r="H1034" s="326">
        <f t="shared" si="52"/>
        <v>41399</v>
      </c>
      <c r="I1034" s="327">
        <v>41501</v>
      </c>
      <c r="J1034" s="321" t="s">
        <v>11788</v>
      </c>
      <c r="K1034" s="328" t="s">
        <v>8639</v>
      </c>
      <c r="L1034" s="321" t="s">
        <v>11787</v>
      </c>
      <c r="M1034" s="321"/>
      <c r="N1034" s="325">
        <v>41470</v>
      </c>
      <c r="O1034" s="325">
        <v>41470</v>
      </c>
      <c r="P1034" s="328"/>
      <c r="Q1034" s="328"/>
      <c r="R1034" s="329" t="s">
        <v>10007</v>
      </c>
      <c r="S1034" s="328"/>
      <c r="T1034" s="328"/>
      <c r="U1034" s="328"/>
      <c r="V1034" s="329">
        <v>7.2</v>
      </c>
      <c r="W1034" s="329" t="s">
        <v>11587</v>
      </c>
      <c r="X1034" s="328"/>
      <c r="Y1034" s="329" t="s">
        <v>11237</v>
      </c>
      <c r="Z1034" s="329" t="s">
        <v>11283</v>
      </c>
      <c r="AA1034" s="322" t="s">
        <v>15145</v>
      </c>
      <c r="AB1034" s="329" t="s">
        <v>11272</v>
      </c>
      <c r="AC1034" s="329">
        <v>2</v>
      </c>
      <c r="AD1034" s="329" t="s">
        <v>11587</v>
      </c>
      <c r="AG1034" s="330">
        <v>8.3333333333333329E-2</v>
      </c>
      <c r="AH1034" t="s">
        <v>1419</v>
      </c>
    </row>
    <row r="1035" spans="1:34" x14ac:dyDescent="0.25">
      <c r="A1035" s="321" t="s">
        <v>11582</v>
      </c>
      <c r="B1035" s="322" t="s">
        <v>15141</v>
      </c>
      <c r="C1035" s="323" t="str">
        <f t="shared" si="51"/>
        <v>READINGS_TT1_M2013-5_2013-8</v>
      </c>
      <c r="E1035" s="324" t="str">
        <f t="shared" si="50"/>
        <v>TT1_Data.zip</v>
      </c>
      <c r="F1035" s="324" t="s">
        <v>15126</v>
      </c>
      <c r="G1035" s="325">
        <v>41399</v>
      </c>
      <c r="H1035" s="326">
        <f t="shared" si="52"/>
        <v>41399</v>
      </c>
      <c r="I1035" s="327">
        <v>41501</v>
      </c>
      <c r="J1035" s="321" t="s">
        <v>11788</v>
      </c>
      <c r="K1035" s="328" t="s">
        <v>8639</v>
      </c>
      <c r="L1035" s="321" t="s">
        <v>11787</v>
      </c>
      <c r="M1035" s="321"/>
      <c r="N1035" s="325">
        <v>41470</v>
      </c>
      <c r="O1035" s="325">
        <v>41470</v>
      </c>
      <c r="P1035" s="328"/>
      <c r="Q1035" s="328"/>
      <c r="R1035" s="329" t="s">
        <v>10007</v>
      </c>
      <c r="S1035" s="328"/>
      <c r="T1035" s="328"/>
      <c r="U1035" s="328"/>
      <c r="V1035" s="329">
        <v>7.4</v>
      </c>
      <c r="W1035" s="329" t="s">
        <v>11587</v>
      </c>
      <c r="X1035" s="328"/>
      <c r="Y1035" s="329" t="s">
        <v>11237</v>
      </c>
      <c r="Z1035" s="329" t="s">
        <v>11283</v>
      </c>
      <c r="AA1035" s="322" t="s">
        <v>15145</v>
      </c>
      <c r="AB1035" s="329" t="s">
        <v>11272</v>
      </c>
      <c r="AC1035" s="329">
        <v>2</v>
      </c>
      <c r="AD1035" s="329" t="s">
        <v>11587</v>
      </c>
      <c r="AG1035" s="330">
        <v>0.25</v>
      </c>
      <c r="AH1035" t="s">
        <v>1419</v>
      </c>
    </row>
    <row r="1036" spans="1:34" x14ac:dyDescent="0.25">
      <c r="A1036" s="321" t="s">
        <v>11582</v>
      </c>
      <c r="B1036" s="322" t="s">
        <v>15141</v>
      </c>
      <c r="C1036" s="323" t="str">
        <f t="shared" si="51"/>
        <v>READINGS_TT1_M2013-5_2013-8</v>
      </c>
      <c r="E1036" s="324" t="str">
        <f t="shared" si="50"/>
        <v>TT1_Data.zip</v>
      </c>
      <c r="F1036" s="324" t="s">
        <v>15126</v>
      </c>
      <c r="G1036" s="325">
        <v>41399</v>
      </c>
      <c r="H1036" s="326">
        <f t="shared" si="52"/>
        <v>41399</v>
      </c>
      <c r="I1036" s="327">
        <v>41501</v>
      </c>
      <c r="J1036" s="321" t="s">
        <v>11788</v>
      </c>
      <c r="K1036" s="328" t="s">
        <v>8639</v>
      </c>
      <c r="L1036" s="321" t="s">
        <v>11787</v>
      </c>
      <c r="M1036" s="321"/>
      <c r="N1036" s="325">
        <v>41470</v>
      </c>
      <c r="O1036" s="325">
        <v>41470</v>
      </c>
      <c r="P1036" s="328"/>
      <c r="Q1036" s="328"/>
      <c r="R1036" s="329" t="s">
        <v>10007</v>
      </c>
      <c r="S1036" s="328"/>
      <c r="T1036" s="328"/>
      <c r="U1036" s="328"/>
      <c r="V1036" s="329">
        <v>7.2</v>
      </c>
      <c r="W1036" s="329" t="s">
        <v>11587</v>
      </c>
      <c r="X1036" s="328"/>
      <c r="Y1036" s="329" t="s">
        <v>11237</v>
      </c>
      <c r="Z1036" s="329" t="s">
        <v>11283</v>
      </c>
      <c r="AA1036" s="322" t="s">
        <v>15145</v>
      </c>
      <c r="AB1036" s="329" t="s">
        <v>11272</v>
      </c>
      <c r="AC1036" s="329">
        <v>2</v>
      </c>
      <c r="AD1036" s="329" t="s">
        <v>11587</v>
      </c>
      <c r="AG1036" s="330">
        <v>0.41666666666666669</v>
      </c>
      <c r="AH1036" t="s">
        <v>1419</v>
      </c>
    </row>
    <row r="1037" spans="1:34" x14ac:dyDescent="0.25">
      <c r="A1037" s="321" t="s">
        <v>11582</v>
      </c>
      <c r="B1037" s="322" t="s">
        <v>15141</v>
      </c>
      <c r="C1037" s="323" t="str">
        <f t="shared" si="51"/>
        <v>READINGS_TT1_M2013-5_2013-8</v>
      </c>
      <c r="E1037" s="324" t="str">
        <f t="shared" si="50"/>
        <v>TT1_Data.zip</v>
      </c>
      <c r="F1037" s="324" t="s">
        <v>15126</v>
      </c>
      <c r="G1037" s="325">
        <v>41399</v>
      </c>
      <c r="H1037" s="326">
        <f t="shared" si="52"/>
        <v>41399</v>
      </c>
      <c r="I1037" s="327">
        <v>41501</v>
      </c>
      <c r="J1037" s="321" t="s">
        <v>11788</v>
      </c>
      <c r="K1037" s="328" t="s">
        <v>8639</v>
      </c>
      <c r="L1037" s="321" t="s">
        <v>11787</v>
      </c>
      <c r="M1037" s="321"/>
      <c r="N1037" s="325">
        <v>41470</v>
      </c>
      <c r="O1037" s="325">
        <v>41470</v>
      </c>
      <c r="P1037" s="328"/>
      <c r="Q1037" s="328"/>
      <c r="R1037" s="329" t="s">
        <v>10007</v>
      </c>
      <c r="S1037" s="328"/>
      <c r="T1037" s="328"/>
      <c r="U1037" s="328"/>
      <c r="V1037" s="329">
        <v>6.8</v>
      </c>
      <c r="W1037" s="329" t="s">
        <v>11587</v>
      </c>
      <c r="X1037" s="328"/>
      <c r="Y1037" s="329" t="s">
        <v>11237</v>
      </c>
      <c r="Z1037" s="329" t="s">
        <v>11283</v>
      </c>
      <c r="AA1037" s="322" t="s">
        <v>15145</v>
      </c>
      <c r="AB1037" s="329" t="s">
        <v>11272</v>
      </c>
      <c r="AC1037" s="329">
        <v>2</v>
      </c>
      <c r="AD1037" s="329" t="s">
        <v>11587</v>
      </c>
      <c r="AG1037" s="330">
        <v>0.58333333333333337</v>
      </c>
      <c r="AH1037" t="s">
        <v>1419</v>
      </c>
    </row>
    <row r="1038" spans="1:34" x14ac:dyDescent="0.25">
      <c r="A1038" s="321" t="s">
        <v>11582</v>
      </c>
      <c r="B1038" s="322" t="s">
        <v>15141</v>
      </c>
      <c r="C1038" s="323" t="str">
        <f t="shared" si="51"/>
        <v>READINGS_TT1_M2013-5_2013-8</v>
      </c>
      <c r="E1038" s="324" t="str">
        <f t="shared" si="50"/>
        <v>TT1_Data.zip</v>
      </c>
      <c r="F1038" s="324" t="s">
        <v>15126</v>
      </c>
      <c r="G1038" s="325">
        <v>41399</v>
      </c>
      <c r="H1038" s="326">
        <f t="shared" si="52"/>
        <v>41399</v>
      </c>
      <c r="I1038" s="327">
        <v>41501</v>
      </c>
      <c r="J1038" s="321" t="s">
        <v>11788</v>
      </c>
      <c r="K1038" s="328" t="s">
        <v>8639</v>
      </c>
      <c r="L1038" s="321" t="s">
        <v>11787</v>
      </c>
      <c r="M1038" s="321"/>
      <c r="N1038" s="325">
        <v>41470</v>
      </c>
      <c r="O1038" s="325">
        <v>41470</v>
      </c>
      <c r="P1038" s="328"/>
      <c r="Q1038" s="328"/>
      <c r="R1038" s="329" t="s">
        <v>10007</v>
      </c>
      <c r="S1038" s="328"/>
      <c r="T1038" s="328"/>
      <c r="U1038" s="328"/>
      <c r="V1038" s="329">
        <v>6.4</v>
      </c>
      <c r="W1038" s="329" t="s">
        <v>11587</v>
      </c>
      <c r="X1038" s="328"/>
      <c r="Y1038" s="329" t="s">
        <v>11237</v>
      </c>
      <c r="Z1038" s="329" t="s">
        <v>11283</v>
      </c>
      <c r="AA1038" s="322" t="s">
        <v>15145</v>
      </c>
      <c r="AB1038" s="329" t="s">
        <v>11272</v>
      </c>
      <c r="AC1038" s="329">
        <v>2</v>
      </c>
      <c r="AD1038" s="329" t="s">
        <v>11587</v>
      </c>
      <c r="AG1038" s="330">
        <v>0.75</v>
      </c>
      <c r="AH1038" t="s">
        <v>1419</v>
      </c>
    </row>
    <row r="1039" spans="1:34" x14ac:dyDescent="0.25">
      <c r="A1039" s="321" t="s">
        <v>11582</v>
      </c>
      <c r="B1039" s="322" t="s">
        <v>15141</v>
      </c>
      <c r="C1039" s="323" t="str">
        <f t="shared" si="51"/>
        <v>READINGS_TT1_M2013-5_2013-8</v>
      </c>
      <c r="E1039" s="324" t="str">
        <f t="shared" si="50"/>
        <v>TT1_Data.zip</v>
      </c>
      <c r="F1039" s="324" t="s">
        <v>15126</v>
      </c>
      <c r="G1039" s="325">
        <v>41399</v>
      </c>
      <c r="H1039" s="326">
        <f t="shared" si="52"/>
        <v>41399</v>
      </c>
      <c r="I1039" s="327">
        <v>41501</v>
      </c>
      <c r="J1039" s="321" t="s">
        <v>11788</v>
      </c>
      <c r="K1039" s="328" t="s">
        <v>8639</v>
      </c>
      <c r="L1039" s="321" t="s">
        <v>11787</v>
      </c>
      <c r="M1039" s="321"/>
      <c r="N1039" s="325">
        <v>41470</v>
      </c>
      <c r="O1039" s="325">
        <v>41470</v>
      </c>
      <c r="P1039" s="328"/>
      <c r="Q1039" s="328"/>
      <c r="R1039" s="329" t="s">
        <v>10007</v>
      </c>
      <c r="S1039" s="328"/>
      <c r="T1039" s="328"/>
      <c r="U1039" s="328"/>
      <c r="V1039" s="329">
        <v>6.4</v>
      </c>
      <c r="W1039" s="329" t="s">
        <v>11587</v>
      </c>
      <c r="X1039" s="328"/>
      <c r="Y1039" s="329" t="s">
        <v>11237</v>
      </c>
      <c r="Z1039" s="329" t="s">
        <v>11283</v>
      </c>
      <c r="AA1039" s="322" t="s">
        <v>15145</v>
      </c>
      <c r="AB1039" s="329" t="s">
        <v>11272</v>
      </c>
      <c r="AC1039" s="329">
        <v>2</v>
      </c>
      <c r="AD1039" s="329" t="s">
        <v>11587</v>
      </c>
      <c r="AG1039" s="330">
        <v>0.91666666666666663</v>
      </c>
      <c r="AH1039" t="s">
        <v>1419</v>
      </c>
    </row>
    <row r="1040" spans="1:34" x14ac:dyDescent="0.25">
      <c r="A1040" s="321" t="s">
        <v>11582</v>
      </c>
      <c r="B1040" s="322" t="s">
        <v>15141</v>
      </c>
      <c r="C1040" s="323" t="str">
        <f t="shared" si="51"/>
        <v>READINGS_TT1_M2013-5_2013-8</v>
      </c>
      <c r="E1040" s="324" t="str">
        <f t="shared" si="50"/>
        <v>TT1_Data.zip</v>
      </c>
      <c r="F1040" s="324" t="s">
        <v>15126</v>
      </c>
      <c r="G1040" s="325">
        <v>41399</v>
      </c>
      <c r="H1040" s="326">
        <f t="shared" si="52"/>
        <v>41399</v>
      </c>
      <c r="I1040" s="327">
        <v>41501</v>
      </c>
      <c r="J1040" s="321" t="s">
        <v>11788</v>
      </c>
      <c r="K1040" s="328" t="s">
        <v>8639</v>
      </c>
      <c r="L1040" s="321" t="s">
        <v>11787</v>
      </c>
      <c r="M1040" s="321"/>
      <c r="N1040" s="325">
        <v>41471</v>
      </c>
      <c r="O1040" s="325">
        <v>41471</v>
      </c>
      <c r="P1040" s="328"/>
      <c r="Q1040" s="328"/>
      <c r="R1040" s="329" t="s">
        <v>10007</v>
      </c>
      <c r="S1040" s="328"/>
      <c r="T1040" s="328"/>
      <c r="U1040" s="328"/>
      <c r="V1040" s="329">
        <v>6.2</v>
      </c>
      <c r="W1040" s="329" t="s">
        <v>11587</v>
      </c>
      <c r="X1040" s="328"/>
      <c r="Y1040" s="329" t="s">
        <v>11237</v>
      </c>
      <c r="Z1040" s="329" t="s">
        <v>11283</v>
      </c>
      <c r="AA1040" s="322" t="s">
        <v>15145</v>
      </c>
      <c r="AB1040" s="329" t="s">
        <v>11272</v>
      </c>
      <c r="AC1040" s="329">
        <v>2</v>
      </c>
      <c r="AD1040" s="329" t="s">
        <v>11587</v>
      </c>
      <c r="AG1040" s="330">
        <v>8.3333333333333329E-2</v>
      </c>
      <c r="AH1040" t="s">
        <v>1419</v>
      </c>
    </row>
    <row r="1041" spans="1:34" x14ac:dyDescent="0.25">
      <c r="A1041" s="321" t="s">
        <v>11582</v>
      </c>
      <c r="B1041" s="322" t="s">
        <v>15141</v>
      </c>
      <c r="C1041" s="323" t="str">
        <f t="shared" si="51"/>
        <v>READINGS_TT1_M2013-5_2013-8</v>
      </c>
      <c r="E1041" s="324" t="str">
        <f t="shared" si="50"/>
        <v>TT1_Data.zip</v>
      </c>
      <c r="F1041" s="324" t="s">
        <v>15126</v>
      </c>
      <c r="G1041" s="325">
        <v>41399</v>
      </c>
      <c r="H1041" s="326">
        <f t="shared" si="52"/>
        <v>41399</v>
      </c>
      <c r="I1041" s="327">
        <v>41501</v>
      </c>
      <c r="J1041" s="321" t="s">
        <v>11788</v>
      </c>
      <c r="K1041" s="328" t="s">
        <v>8639</v>
      </c>
      <c r="L1041" s="321" t="s">
        <v>11787</v>
      </c>
      <c r="M1041" s="321"/>
      <c r="N1041" s="325">
        <v>41471</v>
      </c>
      <c r="O1041" s="325">
        <v>41471</v>
      </c>
      <c r="P1041" s="328"/>
      <c r="Q1041" s="328"/>
      <c r="R1041" s="329" t="s">
        <v>10007</v>
      </c>
      <c r="S1041" s="328"/>
      <c r="T1041" s="328"/>
      <c r="U1041" s="328"/>
      <c r="V1041" s="329">
        <v>6.4</v>
      </c>
      <c r="W1041" s="329" t="s">
        <v>11587</v>
      </c>
      <c r="X1041" s="328"/>
      <c r="Y1041" s="329" t="s">
        <v>11237</v>
      </c>
      <c r="Z1041" s="329" t="s">
        <v>11283</v>
      </c>
      <c r="AA1041" s="322" t="s">
        <v>15145</v>
      </c>
      <c r="AB1041" s="329" t="s">
        <v>11272</v>
      </c>
      <c r="AC1041" s="329">
        <v>2</v>
      </c>
      <c r="AD1041" s="329" t="s">
        <v>11587</v>
      </c>
      <c r="AG1041" s="330">
        <v>0.25</v>
      </c>
      <c r="AH1041" t="s">
        <v>1419</v>
      </c>
    </row>
    <row r="1042" spans="1:34" x14ac:dyDescent="0.25">
      <c r="A1042" s="321" t="s">
        <v>11582</v>
      </c>
      <c r="B1042" s="322" t="s">
        <v>15141</v>
      </c>
      <c r="C1042" s="323" t="str">
        <f t="shared" si="51"/>
        <v>READINGS_TT1_M2013-5_2013-8</v>
      </c>
      <c r="E1042" s="324" t="str">
        <f t="shared" si="50"/>
        <v>TT1_Data.zip</v>
      </c>
      <c r="F1042" s="324" t="s">
        <v>15126</v>
      </c>
      <c r="G1042" s="325">
        <v>41399</v>
      </c>
      <c r="H1042" s="326">
        <f t="shared" si="52"/>
        <v>41399</v>
      </c>
      <c r="I1042" s="327">
        <v>41501</v>
      </c>
      <c r="J1042" s="321" t="s">
        <v>11788</v>
      </c>
      <c r="K1042" s="328" t="s">
        <v>8639</v>
      </c>
      <c r="L1042" s="321" t="s">
        <v>11787</v>
      </c>
      <c r="M1042" s="321"/>
      <c r="N1042" s="325">
        <v>41471</v>
      </c>
      <c r="O1042" s="325">
        <v>41471</v>
      </c>
      <c r="P1042" s="328"/>
      <c r="Q1042" s="328"/>
      <c r="R1042" s="329" t="s">
        <v>10007</v>
      </c>
      <c r="S1042" s="328"/>
      <c r="T1042" s="328"/>
      <c r="U1042" s="328"/>
      <c r="V1042" s="329">
        <v>6.4</v>
      </c>
      <c r="W1042" s="329" t="s">
        <v>11587</v>
      </c>
      <c r="X1042" s="328"/>
      <c r="Y1042" s="329" t="s">
        <v>11237</v>
      </c>
      <c r="Z1042" s="329" t="s">
        <v>11283</v>
      </c>
      <c r="AA1042" s="322" t="s">
        <v>15145</v>
      </c>
      <c r="AB1042" s="329" t="s">
        <v>11272</v>
      </c>
      <c r="AC1042" s="329">
        <v>2</v>
      </c>
      <c r="AD1042" s="329" t="s">
        <v>11587</v>
      </c>
      <c r="AG1042" s="330">
        <v>0.41666666666666669</v>
      </c>
      <c r="AH1042" t="s">
        <v>1419</v>
      </c>
    </row>
    <row r="1043" spans="1:34" x14ac:dyDescent="0.25">
      <c r="A1043" s="321" t="s">
        <v>11582</v>
      </c>
      <c r="B1043" s="322" t="s">
        <v>15141</v>
      </c>
      <c r="C1043" s="323" t="str">
        <f t="shared" si="51"/>
        <v>READINGS_TT1_M2013-5_2013-8</v>
      </c>
      <c r="E1043" s="324" t="str">
        <f t="shared" si="50"/>
        <v>TT1_Data.zip</v>
      </c>
      <c r="F1043" s="324" t="s">
        <v>15126</v>
      </c>
      <c r="G1043" s="325">
        <v>41399</v>
      </c>
      <c r="H1043" s="326">
        <f t="shared" si="52"/>
        <v>41399</v>
      </c>
      <c r="I1043" s="327">
        <v>41501</v>
      </c>
      <c r="J1043" s="321" t="s">
        <v>11788</v>
      </c>
      <c r="K1043" s="328" t="s">
        <v>8639</v>
      </c>
      <c r="L1043" s="321" t="s">
        <v>11787</v>
      </c>
      <c r="M1043" s="321"/>
      <c r="N1043" s="325">
        <v>41471</v>
      </c>
      <c r="O1043" s="325">
        <v>41471</v>
      </c>
      <c r="P1043" s="328"/>
      <c r="Q1043" s="328"/>
      <c r="R1043" s="329" t="s">
        <v>10007</v>
      </c>
      <c r="S1043" s="328"/>
      <c r="T1043" s="328"/>
      <c r="U1043" s="328"/>
      <c r="V1043" s="329">
        <v>6</v>
      </c>
      <c r="W1043" s="329" t="s">
        <v>11587</v>
      </c>
      <c r="X1043" s="328"/>
      <c r="Y1043" s="329" t="s">
        <v>11237</v>
      </c>
      <c r="Z1043" s="329" t="s">
        <v>11283</v>
      </c>
      <c r="AA1043" s="322" t="s">
        <v>15145</v>
      </c>
      <c r="AB1043" s="329" t="s">
        <v>11272</v>
      </c>
      <c r="AC1043" s="329">
        <v>2</v>
      </c>
      <c r="AD1043" s="329" t="s">
        <v>11587</v>
      </c>
      <c r="AG1043" s="330">
        <v>0.58333333333333337</v>
      </c>
      <c r="AH1043" t="s">
        <v>1419</v>
      </c>
    </row>
    <row r="1044" spans="1:34" x14ac:dyDescent="0.25">
      <c r="A1044" s="321" t="s">
        <v>11582</v>
      </c>
      <c r="B1044" s="322" t="s">
        <v>15141</v>
      </c>
      <c r="C1044" s="323" t="str">
        <f t="shared" si="51"/>
        <v>READINGS_TT1_M2013-5_2013-8</v>
      </c>
      <c r="E1044" s="324" t="str">
        <f t="shared" si="50"/>
        <v>TT1_Data.zip</v>
      </c>
      <c r="F1044" s="324" t="s">
        <v>15126</v>
      </c>
      <c r="G1044" s="325">
        <v>41399</v>
      </c>
      <c r="H1044" s="326">
        <f t="shared" si="52"/>
        <v>41399</v>
      </c>
      <c r="I1044" s="327">
        <v>41501</v>
      </c>
      <c r="J1044" s="321" t="s">
        <v>11788</v>
      </c>
      <c r="K1044" s="328" t="s">
        <v>8639</v>
      </c>
      <c r="L1044" s="321" t="s">
        <v>11787</v>
      </c>
      <c r="M1044" s="321"/>
      <c r="N1044" s="325">
        <v>41471</v>
      </c>
      <c r="O1044" s="325">
        <v>41471</v>
      </c>
      <c r="P1044" s="328"/>
      <c r="Q1044" s="328"/>
      <c r="R1044" s="329" t="s">
        <v>10007</v>
      </c>
      <c r="S1044" s="328"/>
      <c r="T1044" s="328"/>
      <c r="U1044" s="328"/>
      <c r="V1044" s="329">
        <v>5.7</v>
      </c>
      <c r="W1044" s="329" t="s">
        <v>11587</v>
      </c>
      <c r="X1044" s="328"/>
      <c r="Y1044" s="329" t="s">
        <v>11237</v>
      </c>
      <c r="Z1044" s="329" t="s">
        <v>11283</v>
      </c>
      <c r="AA1044" s="322" t="s">
        <v>15145</v>
      </c>
      <c r="AB1044" s="329" t="s">
        <v>11272</v>
      </c>
      <c r="AC1044" s="329">
        <v>2</v>
      </c>
      <c r="AD1044" s="329" t="s">
        <v>11587</v>
      </c>
      <c r="AG1044" s="330">
        <v>0.75</v>
      </c>
      <c r="AH1044" t="s">
        <v>1419</v>
      </c>
    </row>
    <row r="1045" spans="1:34" x14ac:dyDescent="0.25">
      <c r="A1045" s="321" t="s">
        <v>11582</v>
      </c>
      <c r="B1045" s="322" t="s">
        <v>15141</v>
      </c>
      <c r="C1045" s="323" t="str">
        <f t="shared" si="51"/>
        <v>READINGS_TT1_M2013-5_2013-8</v>
      </c>
      <c r="E1045" s="324" t="str">
        <f t="shared" ref="E1045:E1108" si="53">B1045&amp;"_Data.zip"</f>
        <v>TT1_Data.zip</v>
      </c>
      <c r="F1045" s="324" t="s">
        <v>15126</v>
      </c>
      <c r="G1045" s="325">
        <v>41399</v>
      </c>
      <c r="H1045" s="326">
        <f t="shared" si="52"/>
        <v>41399</v>
      </c>
      <c r="I1045" s="327">
        <v>41501</v>
      </c>
      <c r="J1045" s="321" t="s">
        <v>11788</v>
      </c>
      <c r="K1045" s="328" t="s">
        <v>8639</v>
      </c>
      <c r="L1045" s="321" t="s">
        <v>11787</v>
      </c>
      <c r="M1045" s="321"/>
      <c r="N1045" s="325">
        <v>41471</v>
      </c>
      <c r="O1045" s="325">
        <v>41471</v>
      </c>
      <c r="P1045" s="328"/>
      <c r="Q1045" s="328"/>
      <c r="R1045" s="329" t="s">
        <v>10007</v>
      </c>
      <c r="S1045" s="328"/>
      <c r="T1045" s="328"/>
      <c r="U1045" s="328"/>
      <c r="V1045" s="329">
        <v>5.7</v>
      </c>
      <c r="W1045" s="329" t="s">
        <v>11587</v>
      </c>
      <c r="X1045" s="328"/>
      <c r="Y1045" s="329" t="s">
        <v>11237</v>
      </c>
      <c r="Z1045" s="329" t="s">
        <v>11283</v>
      </c>
      <c r="AA1045" s="322" t="s">
        <v>15145</v>
      </c>
      <c r="AB1045" s="329" t="s">
        <v>11272</v>
      </c>
      <c r="AC1045" s="329">
        <v>2</v>
      </c>
      <c r="AD1045" s="329" t="s">
        <v>11587</v>
      </c>
      <c r="AG1045" s="330">
        <v>0.91666666666666663</v>
      </c>
      <c r="AH1045" t="s">
        <v>1419</v>
      </c>
    </row>
    <row r="1046" spans="1:34" x14ac:dyDescent="0.25">
      <c r="A1046" s="321" t="s">
        <v>11582</v>
      </c>
      <c r="B1046" s="322" t="s">
        <v>15141</v>
      </c>
      <c r="C1046" s="323" t="str">
        <f t="shared" si="51"/>
        <v>READINGS_TT1_M2013-5_2013-8</v>
      </c>
      <c r="E1046" s="324" t="str">
        <f t="shared" si="53"/>
        <v>TT1_Data.zip</v>
      </c>
      <c r="F1046" s="324" t="s">
        <v>15126</v>
      </c>
      <c r="G1046" s="325">
        <v>41399</v>
      </c>
      <c r="H1046" s="326">
        <f t="shared" si="52"/>
        <v>41399</v>
      </c>
      <c r="I1046" s="327">
        <v>41501</v>
      </c>
      <c r="J1046" s="321" t="s">
        <v>11788</v>
      </c>
      <c r="K1046" s="328" t="s">
        <v>8639</v>
      </c>
      <c r="L1046" s="321" t="s">
        <v>11787</v>
      </c>
      <c r="M1046" s="321"/>
      <c r="N1046" s="325">
        <v>41472</v>
      </c>
      <c r="O1046" s="325">
        <v>41472</v>
      </c>
      <c r="P1046" s="328"/>
      <c r="Q1046" s="328"/>
      <c r="R1046" s="329" t="s">
        <v>10007</v>
      </c>
      <c r="S1046" s="328"/>
      <c r="T1046" s="328"/>
      <c r="U1046" s="328"/>
      <c r="V1046" s="329">
        <v>5.7</v>
      </c>
      <c r="W1046" s="329" t="s">
        <v>11587</v>
      </c>
      <c r="X1046" s="328"/>
      <c r="Y1046" s="329" t="s">
        <v>11237</v>
      </c>
      <c r="Z1046" s="329" t="s">
        <v>11283</v>
      </c>
      <c r="AA1046" s="322" t="s">
        <v>15145</v>
      </c>
      <c r="AB1046" s="329" t="s">
        <v>11272</v>
      </c>
      <c r="AC1046" s="329">
        <v>2</v>
      </c>
      <c r="AD1046" s="329" t="s">
        <v>11587</v>
      </c>
      <c r="AG1046" s="330">
        <v>8.3333333333333329E-2</v>
      </c>
      <c r="AH1046" t="s">
        <v>1419</v>
      </c>
    </row>
    <row r="1047" spans="1:34" x14ac:dyDescent="0.25">
      <c r="A1047" s="321" t="s">
        <v>11582</v>
      </c>
      <c r="B1047" s="322" t="s">
        <v>15141</v>
      </c>
      <c r="C1047" s="323" t="str">
        <f t="shared" si="51"/>
        <v>READINGS_TT1_M2013-5_2013-8</v>
      </c>
      <c r="E1047" s="324" t="str">
        <f t="shared" si="53"/>
        <v>TT1_Data.zip</v>
      </c>
      <c r="F1047" s="324" t="s">
        <v>15126</v>
      </c>
      <c r="G1047" s="325">
        <v>41399</v>
      </c>
      <c r="H1047" s="326">
        <f t="shared" si="52"/>
        <v>41399</v>
      </c>
      <c r="I1047" s="327">
        <v>41501</v>
      </c>
      <c r="J1047" s="321" t="s">
        <v>11788</v>
      </c>
      <c r="K1047" s="328" t="s">
        <v>8639</v>
      </c>
      <c r="L1047" s="321" t="s">
        <v>11787</v>
      </c>
      <c r="M1047" s="321"/>
      <c r="N1047" s="325">
        <v>41472</v>
      </c>
      <c r="O1047" s="325">
        <v>41472</v>
      </c>
      <c r="P1047" s="328"/>
      <c r="Q1047" s="328"/>
      <c r="R1047" s="329" t="s">
        <v>10007</v>
      </c>
      <c r="S1047" s="328"/>
      <c r="T1047" s="328"/>
      <c r="U1047" s="328"/>
      <c r="V1047" s="329">
        <v>6</v>
      </c>
      <c r="W1047" s="329" t="s">
        <v>11587</v>
      </c>
      <c r="X1047" s="328"/>
      <c r="Y1047" s="329" t="s">
        <v>11237</v>
      </c>
      <c r="Z1047" s="329" t="s">
        <v>11283</v>
      </c>
      <c r="AA1047" s="322" t="s">
        <v>15145</v>
      </c>
      <c r="AB1047" s="329" t="s">
        <v>11272</v>
      </c>
      <c r="AC1047" s="329">
        <v>2</v>
      </c>
      <c r="AD1047" s="329" t="s">
        <v>11587</v>
      </c>
      <c r="AG1047" s="330">
        <v>0.25</v>
      </c>
      <c r="AH1047" t="s">
        <v>1419</v>
      </c>
    </row>
    <row r="1048" spans="1:34" x14ac:dyDescent="0.25">
      <c r="A1048" s="321" t="s">
        <v>11582</v>
      </c>
      <c r="B1048" s="322" t="s">
        <v>15141</v>
      </c>
      <c r="C1048" s="323" t="str">
        <f t="shared" si="51"/>
        <v>READINGS_TT1_M2013-5_2013-8</v>
      </c>
      <c r="E1048" s="324" t="str">
        <f t="shared" si="53"/>
        <v>TT1_Data.zip</v>
      </c>
      <c r="F1048" s="324" t="s">
        <v>15126</v>
      </c>
      <c r="G1048" s="325">
        <v>41399</v>
      </c>
      <c r="H1048" s="326">
        <f t="shared" si="52"/>
        <v>41399</v>
      </c>
      <c r="I1048" s="327">
        <v>41501</v>
      </c>
      <c r="J1048" s="321" t="s">
        <v>11788</v>
      </c>
      <c r="K1048" s="328" t="s">
        <v>8639</v>
      </c>
      <c r="L1048" s="321" t="s">
        <v>11787</v>
      </c>
      <c r="M1048" s="321"/>
      <c r="N1048" s="325">
        <v>41472</v>
      </c>
      <c r="O1048" s="325">
        <v>41472</v>
      </c>
      <c r="P1048" s="328"/>
      <c r="Q1048" s="328"/>
      <c r="R1048" s="329" t="s">
        <v>10007</v>
      </c>
      <c r="S1048" s="328"/>
      <c r="T1048" s="328"/>
      <c r="U1048" s="328"/>
      <c r="V1048" s="329">
        <v>6</v>
      </c>
      <c r="W1048" s="329" t="s">
        <v>11587</v>
      </c>
      <c r="X1048" s="328"/>
      <c r="Y1048" s="329" t="s">
        <v>11237</v>
      </c>
      <c r="Z1048" s="329" t="s">
        <v>11283</v>
      </c>
      <c r="AA1048" s="322" t="s">
        <v>15145</v>
      </c>
      <c r="AB1048" s="329" t="s">
        <v>11272</v>
      </c>
      <c r="AC1048" s="329">
        <v>2</v>
      </c>
      <c r="AD1048" s="329" t="s">
        <v>11587</v>
      </c>
      <c r="AG1048" s="330">
        <v>0.41666666666666669</v>
      </c>
      <c r="AH1048" t="s">
        <v>1419</v>
      </c>
    </row>
    <row r="1049" spans="1:34" x14ac:dyDescent="0.25">
      <c r="A1049" s="321" t="s">
        <v>11582</v>
      </c>
      <c r="B1049" s="322" t="s">
        <v>15141</v>
      </c>
      <c r="C1049" s="323" t="str">
        <f t="shared" si="51"/>
        <v>READINGS_TT1_M2013-5_2013-8</v>
      </c>
      <c r="E1049" s="324" t="str">
        <f t="shared" si="53"/>
        <v>TT1_Data.zip</v>
      </c>
      <c r="F1049" s="324" t="s">
        <v>15126</v>
      </c>
      <c r="G1049" s="325">
        <v>41399</v>
      </c>
      <c r="H1049" s="326">
        <f t="shared" si="52"/>
        <v>41399</v>
      </c>
      <c r="I1049" s="327">
        <v>41501</v>
      </c>
      <c r="J1049" s="321" t="s">
        <v>11788</v>
      </c>
      <c r="K1049" s="328" t="s">
        <v>8639</v>
      </c>
      <c r="L1049" s="321" t="s">
        <v>11787</v>
      </c>
      <c r="M1049" s="321"/>
      <c r="N1049" s="325">
        <v>41472</v>
      </c>
      <c r="O1049" s="325">
        <v>41472</v>
      </c>
      <c r="P1049" s="328"/>
      <c r="Q1049" s="328"/>
      <c r="R1049" s="329" t="s">
        <v>10007</v>
      </c>
      <c r="S1049" s="328"/>
      <c r="T1049" s="328"/>
      <c r="U1049" s="328"/>
      <c r="V1049" s="329">
        <v>5.6</v>
      </c>
      <c r="W1049" s="329" t="s">
        <v>11587</v>
      </c>
      <c r="X1049" s="328"/>
      <c r="Y1049" s="329" t="s">
        <v>11237</v>
      </c>
      <c r="Z1049" s="329" t="s">
        <v>11283</v>
      </c>
      <c r="AA1049" s="322" t="s">
        <v>15145</v>
      </c>
      <c r="AB1049" s="329" t="s">
        <v>11272</v>
      </c>
      <c r="AC1049" s="329">
        <v>2</v>
      </c>
      <c r="AD1049" s="329" t="s">
        <v>11587</v>
      </c>
      <c r="AG1049" s="330">
        <v>0.58333333333333337</v>
      </c>
      <c r="AH1049" t="s">
        <v>1419</v>
      </c>
    </row>
    <row r="1050" spans="1:34" x14ac:dyDescent="0.25">
      <c r="A1050" s="321" t="s">
        <v>11582</v>
      </c>
      <c r="B1050" s="322" t="s">
        <v>15141</v>
      </c>
      <c r="C1050" s="323" t="str">
        <f t="shared" si="51"/>
        <v>READINGS_TT1_M2013-5_2013-8</v>
      </c>
      <c r="E1050" s="324" t="str">
        <f t="shared" si="53"/>
        <v>TT1_Data.zip</v>
      </c>
      <c r="F1050" s="324" t="s">
        <v>15126</v>
      </c>
      <c r="G1050" s="325">
        <v>41399</v>
      </c>
      <c r="H1050" s="326">
        <f t="shared" si="52"/>
        <v>41399</v>
      </c>
      <c r="I1050" s="327">
        <v>41501</v>
      </c>
      <c r="J1050" s="321" t="s">
        <v>11788</v>
      </c>
      <c r="K1050" s="328" t="s">
        <v>8639</v>
      </c>
      <c r="L1050" s="321" t="s">
        <v>11787</v>
      </c>
      <c r="M1050" s="321"/>
      <c r="N1050" s="325">
        <v>41472</v>
      </c>
      <c r="O1050" s="325">
        <v>41472</v>
      </c>
      <c r="P1050" s="328"/>
      <c r="Q1050" s="328"/>
      <c r="R1050" s="329" t="s">
        <v>10007</v>
      </c>
      <c r="S1050" s="328"/>
      <c r="T1050" s="328"/>
      <c r="U1050" s="328"/>
      <c r="V1050" s="329">
        <v>5.6</v>
      </c>
      <c r="W1050" s="329" t="s">
        <v>11587</v>
      </c>
      <c r="X1050" s="328"/>
      <c r="Y1050" s="329" t="s">
        <v>11237</v>
      </c>
      <c r="Z1050" s="329" t="s">
        <v>11283</v>
      </c>
      <c r="AA1050" s="322" t="s">
        <v>15145</v>
      </c>
      <c r="AB1050" s="329" t="s">
        <v>11272</v>
      </c>
      <c r="AC1050" s="329">
        <v>2</v>
      </c>
      <c r="AD1050" s="329" t="s">
        <v>11587</v>
      </c>
      <c r="AG1050" s="330">
        <v>0.75</v>
      </c>
      <c r="AH1050" t="s">
        <v>1419</v>
      </c>
    </row>
    <row r="1051" spans="1:34" x14ac:dyDescent="0.25">
      <c r="A1051" s="321" t="s">
        <v>11582</v>
      </c>
      <c r="B1051" s="322" t="s">
        <v>15141</v>
      </c>
      <c r="C1051" s="323" t="str">
        <f t="shared" si="51"/>
        <v>READINGS_TT1_M2013-5_2013-8</v>
      </c>
      <c r="E1051" s="324" t="str">
        <f t="shared" si="53"/>
        <v>TT1_Data.zip</v>
      </c>
      <c r="F1051" s="324" t="s">
        <v>15126</v>
      </c>
      <c r="G1051" s="325">
        <v>41399</v>
      </c>
      <c r="H1051" s="326">
        <f t="shared" si="52"/>
        <v>41399</v>
      </c>
      <c r="I1051" s="327">
        <v>41501</v>
      </c>
      <c r="J1051" s="321" t="s">
        <v>11788</v>
      </c>
      <c r="K1051" s="328" t="s">
        <v>8639</v>
      </c>
      <c r="L1051" s="321" t="s">
        <v>11787</v>
      </c>
      <c r="M1051" s="321"/>
      <c r="N1051" s="325">
        <v>41472</v>
      </c>
      <c r="O1051" s="325">
        <v>41472</v>
      </c>
      <c r="P1051" s="328"/>
      <c r="Q1051" s="328"/>
      <c r="R1051" s="329" t="s">
        <v>10007</v>
      </c>
      <c r="S1051" s="328"/>
      <c r="T1051" s="328"/>
      <c r="U1051" s="328"/>
      <c r="V1051" s="329">
        <v>5.6</v>
      </c>
      <c r="W1051" s="329" t="s">
        <v>11587</v>
      </c>
      <c r="X1051" s="328"/>
      <c r="Y1051" s="329" t="s">
        <v>11237</v>
      </c>
      <c r="Z1051" s="329" t="s">
        <v>11283</v>
      </c>
      <c r="AA1051" s="322" t="s">
        <v>15145</v>
      </c>
      <c r="AB1051" s="329" t="s">
        <v>11272</v>
      </c>
      <c r="AC1051" s="329">
        <v>2</v>
      </c>
      <c r="AD1051" s="329" t="s">
        <v>11587</v>
      </c>
      <c r="AG1051" s="330">
        <v>0.91666666666666663</v>
      </c>
      <c r="AH1051" t="s">
        <v>1419</v>
      </c>
    </row>
    <row r="1052" spans="1:34" x14ac:dyDescent="0.25">
      <c r="A1052" s="321" t="s">
        <v>11582</v>
      </c>
      <c r="B1052" s="322" t="s">
        <v>15141</v>
      </c>
      <c r="C1052" s="323" t="str">
        <f t="shared" si="51"/>
        <v>READINGS_TT1_M2013-5_2013-8</v>
      </c>
      <c r="E1052" s="324" t="str">
        <f t="shared" si="53"/>
        <v>TT1_Data.zip</v>
      </c>
      <c r="F1052" s="324" t="s">
        <v>15126</v>
      </c>
      <c r="G1052" s="325">
        <v>41399</v>
      </c>
      <c r="H1052" s="326">
        <f t="shared" si="52"/>
        <v>41399</v>
      </c>
      <c r="I1052" s="327">
        <v>41501</v>
      </c>
      <c r="J1052" s="321" t="s">
        <v>11788</v>
      </c>
      <c r="K1052" s="328" t="s">
        <v>8639</v>
      </c>
      <c r="L1052" s="321" t="s">
        <v>11787</v>
      </c>
      <c r="M1052" s="321"/>
      <c r="N1052" s="325">
        <v>41473</v>
      </c>
      <c r="O1052" s="325">
        <v>41473</v>
      </c>
      <c r="P1052" s="328"/>
      <c r="Q1052" s="328"/>
      <c r="R1052" s="329" t="s">
        <v>10007</v>
      </c>
      <c r="S1052" s="328"/>
      <c r="T1052" s="328"/>
      <c r="U1052" s="328"/>
      <c r="V1052" s="329">
        <v>5.6</v>
      </c>
      <c r="W1052" s="329" t="s">
        <v>11587</v>
      </c>
      <c r="X1052" s="328"/>
      <c r="Y1052" s="329" t="s">
        <v>11237</v>
      </c>
      <c r="Z1052" s="329" t="s">
        <v>11283</v>
      </c>
      <c r="AA1052" s="322" t="s">
        <v>15145</v>
      </c>
      <c r="AB1052" s="329" t="s">
        <v>11272</v>
      </c>
      <c r="AC1052" s="329">
        <v>2</v>
      </c>
      <c r="AD1052" s="329" t="s">
        <v>11587</v>
      </c>
      <c r="AG1052" s="330">
        <v>8.3333333333333329E-2</v>
      </c>
      <c r="AH1052" t="s">
        <v>1419</v>
      </c>
    </row>
    <row r="1053" spans="1:34" x14ac:dyDescent="0.25">
      <c r="A1053" s="321" t="s">
        <v>11582</v>
      </c>
      <c r="B1053" s="322" t="s">
        <v>15141</v>
      </c>
      <c r="C1053" s="323" t="str">
        <f t="shared" si="51"/>
        <v>READINGS_TT1_M2013-5_2013-8</v>
      </c>
      <c r="E1053" s="324" t="str">
        <f t="shared" si="53"/>
        <v>TT1_Data.zip</v>
      </c>
      <c r="F1053" s="324" t="s">
        <v>15126</v>
      </c>
      <c r="G1053" s="325">
        <v>41399</v>
      </c>
      <c r="H1053" s="326">
        <f t="shared" si="52"/>
        <v>41399</v>
      </c>
      <c r="I1053" s="327">
        <v>41501</v>
      </c>
      <c r="J1053" s="321" t="s">
        <v>11788</v>
      </c>
      <c r="K1053" s="328" t="s">
        <v>8639</v>
      </c>
      <c r="L1053" s="321" t="s">
        <v>11787</v>
      </c>
      <c r="M1053" s="321"/>
      <c r="N1053" s="325">
        <v>41473</v>
      </c>
      <c r="O1053" s="325">
        <v>41473</v>
      </c>
      <c r="P1053" s="328"/>
      <c r="Q1053" s="328"/>
      <c r="R1053" s="329" t="s">
        <v>10007</v>
      </c>
      <c r="S1053" s="328"/>
      <c r="T1053" s="328"/>
      <c r="U1053" s="328"/>
      <c r="V1053" s="329">
        <v>5.6</v>
      </c>
      <c r="W1053" s="329" t="s">
        <v>11587</v>
      </c>
      <c r="X1053" s="328"/>
      <c r="Y1053" s="329" t="s">
        <v>11237</v>
      </c>
      <c r="Z1053" s="329" t="s">
        <v>11283</v>
      </c>
      <c r="AA1053" s="322" t="s">
        <v>15145</v>
      </c>
      <c r="AB1053" s="329" t="s">
        <v>11272</v>
      </c>
      <c r="AC1053" s="329">
        <v>2</v>
      </c>
      <c r="AD1053" s="329" t="s">
        <v>11587</v>
      </c>
      <c r="AG1053" s="330">
        <v>0.25</v>
      </c>
      <c r="AH1053" t="s">
        <v>1419</v>
      </c>
    </row>
    <row r="1054" spans="1:34" x14ac:dyDescent="0.25">
      <c r="A1054" s="321" t="s">
        <v>11582</v>
      </c>
      <c r="B1054" s="322" t="s">
        <v>15141</v>
      </c>
      <c r="C1054" s="323" t="str">
        <f t="shared" si="51"/>
        <v>READINGS_TT1_M2013-5_2013-8</v>
      </c>
      <c r="E1054" s="324" t="str">
        <f t="shared" si="53"/>
        <v>TT1_Data.zip</v>
      </c>
      <c r="F1054" s="324" t="s">
        <v>15126</v>
      </c>
      <c r="G1054" s="325">
        <v>41399</v>
      </c>
      <c r="H1054" s="326">
        <f t="shared" si="52"/>
        <v>41399</v>
      </c>
      <c r="I1054" s="327">
        <v>41501</v>
      </c>
      <c r="J1054" s="321" t="s">
        <v>11788</v>
      </c>
      <c r="K1054" s="328" t="s">
        <v>8639</v>
      </c>
      <c r="L1054" s="321" t="s">
        <v>11787</v>
      </c>
      <c r="M1054" s="321"/>
      <c r="N1054" s="325">
        <v>41473</v>
      </c>
      <c r="O1054" s="325">
        <v>41473</v>
      </c>
      <c r="P1054" s="328"/>
      <c r="Q1054" s="328"/>
      <c r="R1054" s="329" t="s">
        <v>10007</v>
      </c>
      <c r="S1054" s="328"/>
      <c r="T1054" s="328"/>
      <c r="U1054" s="328"/>
      <c r="V1054" s="329">
        <v>5.9</v>
      </c>
      <c r="W1054" s="329" t="s">
        <v>11587</v>
      </c>
      <c r="X1054" s="328"/>
      <c r="Y1054" s="329" t="s">
        <v>11237</v>
      </c>
      <c r="Z1054" s="329" t="s">
        <v>11283</v>
      </c>
      <c r="AA1054" s="322" t="s">
        <v>15145</v>
      </c>
      <c r="AB1054" s="329" t="s">
        <v>11272</v>
      </c>
      <c r="AC1054" s="329">
        <v>2</v>
      </c>
      <c r="AD1054" s="329" t="s">
        <v>11587</v>
      </c>
      <c r="AG1054" s="330">
        <v>0.41666666666666669</v>
      </c>
      <c r="AH1054" t="s">
        <v>1419</v>
      </c>
    </row>
    <row r="1055" spans="1:34" x14ac:dyDescent="0.25">
      <c r="A1055" s="321" t="s">
        <v>11582</v>
      </c>
      <c r="B1055" s="322" t="s">
        <v>15141</v>
      </c>
      <c r="C1055" s="323" t="str">
        <f t="shared" si="51"/>
        <v>READINGS_TT1_M2013-5_2013-8</v>
      </c>
      <c r="E1055" s="324" t="str">
        <f t="shared" si="53"/>
        <v>TT1_Data.zip</v>
      </c>
      <c r="F1055" s="324" t="s">
        <v>15126</v>
      </c>
      <c r="G1055" s="325">
        <v>41399</v>
      </c>
      <c r="H1055" s="326">
        <f t="shared" si="52"/>
        <v>41399</v>
      </c>
      <c r="I1055" s="327">
        <v>41501</v>
      </c>
      <c r="J1055" s="321" t="s">
        <v>11788</v>
      </c>
      <c r="K1055" s="328" t="s">
        <v>8639</v>
      </c>
      <c r="L1055" s="321" t="s">
        <v>11787</v>
      </c>
      <c r="M1055" s="321"/>
      <c r="N1055" s="325">
        <v>41473</v>
      </c>
      <c r="O1055" s="325">
        <v>41473</v>
      </c>
      <c r="P1055" s="328"/>
      <c r="Q1055" s="328"/>
      <c r="R1055" s="329" t="s">
        <v>10007</v>
      </c>
      <c r="S1055" s="328"/>
      <c r="T1055" s="328"/>
      <c r="U1055" s="328"/>
      <c r="V1055" s="329">
        <v>5.6</v>
      </c>
      <c r="W1055" s="329" t="s">
        <v>11587</v>
      </c>
      <c r="X1055" s="328"/>
      <c r="Y1055" s="329" t="s">
        <v>11237</v>
      </c>
      <c r="Z1055" s="329" t="s">
        <v>11283</v>
      </c>
      <c r="AA1055" s="322" t="s">
        <v>15145</v>
      </c>
      <c r="AB1055" s="329" t="s">
        <v>11272</v>
      </c>
      <c r="AC1055" s="329">
        <v>2</v>
      </c>
      <c r="AD1055" s="329" t="s">
        <v>11587</v>
      </c>
      <c r="AG1055" s="330">
        <v>0.58333333333333337</v>
      </c>
      <c r="AH1055" t="s">
        <v>1419</v>
      </c>
    </row>
    <row r="1056" spans="1:34" x14ac:dyDescent="0.25">
      <c r="A1056" s="321" t="s">
        <v>11582</v>
      </c>
      <c r="B1056" s="322" t="s">
        <v>15141</v>
      </c>
      <c r="C1056" s="323" t="str">
        <f t="shared" si="51"/>
        <v>READINGS_TT1_M2013-5_2013-8</v>
      </c>
      <c r="E1056" s="324" t="str">
        <f t="shared" si="53"/>
        <v>TT1_Data.zip</v>
      </c>
      <c r="F1056" s="324" t="s">
        <v>15126</v>
      </c>
      <c r="G1056" s="325">
        <v>41399</v>
      </c>
      <c r="H1056" s="326">
        <f t="shared" si="52"/>
        <v>41399</v>
      </c>
      <c r="I1056" s="327">
        <v>41501</v>
      </c>
      <c r="J1056" s="321" t="s">
        <v>11788</v>
      </c>
      <c r="K1056" s="328" t="s">
        <v>8639</v>
      </c>
      <c r="L1056" s="321" t="s">
        <v>11787</v>
      </c>
      <c r="M1056" s="321"/>
      <c r="N1056" s="325">
        <v>41473</v>
      </c>
      <c r="O1056" s="325">
        <v>41473</v>
      </c>
      <c r="P1056" s="328"/>
      <c r="Q1056" s="328"/>
      <c r="R1056" s="329" t="s">
        <v>10007</v>
      </c>
      <c r="S1056" s="328"/>
      <c r="T1056" s="328"/>
      <c r="U1056" s="328"/>
      <c r="V1056" s="329">
        <v>5.0999999999999996</v>
      </c>
      <c r="W1056" s="329" t="s">
        <v>11587</v>
      </c>
      <c r="X1056" s="328"/>
      <c r="Y1056" s="329" t="s">
        <v>11237</v>
      </c>
      <c r="Z1056" s="329" t="s">
        <v>11283</v>
      </c>
      <c r="AA1056" s="322" t="s">
        <v>15145</v>
      </c>
      <c r="AB1056" s="329" t="s">
        <v>11272</v>
      </c>
      <c r="AC1056" s="329">
        <v>2</v>
      </c>
      <c r="AD1056" s="329" t="s">
        <v>11587</v>
      </c>
      <c r="AG1056" s="330">
        <v>0.75</v>
      </c>
      <c r="AH1056" t="s">
        <v>1419</v>
      </c>
    </row>
    <row r="1057" spans="1:34" x14ac:dyDescent="0.25">
      <c r="A1057" s="321" t="s">
        <v>11582</v>
      </c>
      <c r="B1057" s="322" t="s">
        <v>15141</v>
      </c>
      <c r="C1057" s="323" t="str">
        <f t="shared" si="51"/>
        <v>READINGS_TT1_M2013-5_2013-8</v>
      </c>
      <c r="E1057" s="324" t="str">
        <f t="shared" si="53"/>
        <v>TT1_Data.zip</v>
      </c>
      <c r="F1057" s="324" t="s">
        <v>15126</v>
      </c>
      <c r="G1057" s="325">
        <v>41399</v>
      </c>
      <c r="H1057" s="326">
        <f t="shared" si="52"/>
        <v>41399</v>
      </c>
      <c r="I1057" s="327">
        <v>41501</v>
      </c>
      <c r="J1057" s="321" t="s">
        <v>11788</v>
      </c>
      <c r="K1057" s="328" t="s">
        <v>8639</v>
      </c>
      <c r="L1057" s="321" t="s">
        <v>11787</v>
      </c>
      <c r="M1057" s="321"/>
      <c r="N1057" s="325">
        <v>41473</v>
      </c>
      <c r="O1057" s="325">
        <v>41473</v>
      </c>
      <c r="P1057" s="328"/>
      <c r="Q1057" s="328"/>
      <c r="R1057" s="329" t="s">
        <v>10007</v>
      </c>
      <c r="S1057" s="328"/>
      <c r="T1057" s="328"/>
      <c r="U1057" s="328"/>
      <c r="V1057" s="329">
        <v>5.3</v>
      </c>
      <c r="W1057" s="329" t="s">
        <v>11587</v>
      </c>
      <c r="X1057" s="328"/>
      <c r="Y1057" s="329" t="s">
        <v>11237</v>
      </c>
      <c r="Z1057" s="329" t="s">
        <v>11283</v>
      </c>
      <c r="AA1057" s="322" t="s">
        <v>15145</v>
      </c>
      <c r="AB1057" s="329" t="s">
        <v>11272</v>
      </c>
      <c r="AC1057" s="329">
        <v>2</v>
      </c>
      <c r="AD1057" s="329" t="s">
        <v>11587</v>
      </c>
      <c r="AG1057" s="330">
        <v>0.91666666666666663</v>
      </c>
      <c r="AH1057" t="s">
        <v>1419</v>
      </c>
    </row>
    <row r="1058" spans="1:34" x14ac:dyDescent="0.25">
      <c r="A1058" s="321" t="s">
        <v>11582</v>
      </c>
      <c r="B1058" s="322" t="s">
        <v>15141</v>
      </c>
      <c r="C1058" s="323" t="str">
        <f t="shared" si="51"/>
        <v>READINGS_TT1_M2013-5_2013-8</v>
      </c>
      <c r="E1058" s="324" t="str">
        <f t="shared" si="53"/>
        <v>TT1_Data.zip</v>
      </c>
      <c r="F1058" s="324" t="s">
        <v>15126</v>
      </c>
      <c r="G1058" s="325">
        <v>41399</v>
      </c>
      <c r="H1058" s="326">
        <f t="shared" si="52"/>
        <v>41399</v>
      </c>
      <c r="I1058" s="327">
        <v>41501</v>
      </c>
      <c r="J1058" s="321" t="s">
        <v>11788</v>
      </c>
      <c r="K1058" s="328" t="s">
        <v>8639</v>
      </c>
      <c r="L1058" s="321" t="s">
        <v>11787</v>
      </c>
      <c r="M1058" s="321"/>
      <c r="N1058" s="325">
        <v>41474</v>
      </c>
      <c r="O1058" s="325">
        <v>41474</v>
      </c>
      <c r="P1058" s="328"/>
      <c r="Q1058" s="328"/>
      <c r="R1058" s="329" t="s">
        <v>10007</v>
      </c>
      <c r="S1058" s="328"/>
      <c r="T1058" s="328"/>
      <c r="U1058" s="328"/>
      <c r="V1058" s="329">
        <v>5.4</v>
      </c>
      <c r="W1058" s="329" t="s">
        <v>11587</v>
      </c>
      <c r="X1058" s="328"/>
      <c r="Y1058" s="329" t="s">
        <v>11237</v>
      </c>
      <c r="Z1058" s="329" t="s">
        <v>11283</v>
      </c>
      <c r="AA1058" s="322" t="s">
        <v>15145</v>
      </c>
      <c r="AB1058" s="329" t="s">
        <v>11272</v>
      </c>
      <c r="AC1058" s="329">
        <v>2</v>
      </c>
      <c r="AD1058" s="329" t="s">
        <v>11587</v>
      </c>
      <c r="AG1058" s="330">
        <v>8.3333333333333329E-2</v>
      </c>
      <c r="AH1058" t="s">
        <v>1419</v>
      </c>
    </row>
    <row r="1059" spans="1:34" x14ac:dyDescent="0.25">
      <c r="A1059" s="321" t="s">
        <v>11582</v>
      </c>
      <c r="B1059" s="322" t="s">
        <v>15141</v>
      </c>
      <c r="C1059" s="323" t="str">
        <f t="shared" si="51"/>
        <v>READINGS_TT1_M2013-5_2013-8</v>
      </c>
      <c r="E1059" s="324" t="str">
        <f t="shared" si="53"/>
        <v>TT1_Data.zip</v>
      </c>
      <c r="F1059" s="324" t="s">
        <v>15126</v>
      </c>
      <c r="G1059" s="325">
        <v>41399</v>
      </c>
      <c r="H1059" s="326">
        <f t="shared" si="52"/>
        <v>41399</v>
      </c>
      <c r="I1059" s="327">
        <v>41501</v>
      </c>
      <c r="J1059" s="321" t="s">
        <v>11788</v>
      </c>
      <c r="K1059" s="328" t="s">
        <v>8639</v>
      </c>
      <c r="L1059" s="321" t="s">
        <v>11787</v>
      </c>
      <c r="M1059" s="321"/>
      <c r="N1059" s="325">
        <v>41474</v>
      </c>
      <c r="O1059" s="325">
        <v>41474</v>
      </c>
      <c r="P1059" s="328"/>
      <c r="Q1059" s="328"/>
      <c r="R1059" s="329" t="s">
        <v>10007</v>
      </c>
      <c r="S1059" s="328"/>
      <c r="T1059" s="328"/>
      <c r="U1059" s="328"/>
      <c r="V1059" s="329">
        <v>5.7</v>
      </c>
      <c r="W1059" s="329" t="s">
        <v>11587</v>
      </c>
      <c r="X1059" s="328"/>
      <c r="Y1059" s="329" t="s">
        <v>11237</v>
      </c>
      <c r="Z1059" s="329" t="s">
        <v>11283</v>
      </c>
      <c r="AA1059" s="322" t="s">
        <v>15145</v>
      </c>
      <c r="AB1059" s="329" t="s">
        <v>11272</v>
      </c>
      <c r="AC1059" s="329">
        <v>2</v>
      </c>
      <c r="AD1059" s="329" t="s">
        <v>11587</v>
      </c>
      <c r="AG1059" s="330">
        <v>0.25</v>
      </c>
      <c r="AH1059" t="s">
        <v>1419</v>
      </c>
    </row>
    <row r="1060" spans="1:34" x14ac:dyDescent="0.25">
      <c r="A1060" s="321" t="s">
        <v>11582</v>
      </c>
      <c r="B1060" s="322" t="s">
        <v>15141</v>
      </c>
      <c r="C1060" s="323" t="str">
        <f t="shared" si="51"/>
        <v>READINGS_TT1_M2013-5_2013-8</v>
      </c>
      <c r="E1060" s="324" t="str">
        <f t="shared" si="53"/>
        <v>TT1_Data.zip</v>
      </c>
      <c r="F1060" s="324" t="s">
        <v>15126</v>
      </c>
      <c r="G1060" s="325">
        <v>41399</v>
      </c>
      <c r="H1060" s="326">
        <f t="shared" si="52"/>
        <v>41399</v>
      </c>
      <c r="I1060" s="327">
        <v>41501</v>
      </c>
      <c r="J1060" s="321" t="s">
        <v>11788</v>
      </c>
      <c r="K1060" s="328" t="s">
        <v>8639</v>
      </c>
      <c r="L1060" s="321" t="s">
        <v>11787</v>
      </c>
      <c r="M1060" s="321"/>
      <c r="N1060" s="325">
        <v>41474</v>
      </c>
      <c r="O1060" s="325">
        <v>41474</v>
      </c>
      <c r="P1060" s="328"/>
      <c r="Q1060" s="328"/>
      <c r="R1060" s="329" t="s">
        <v>10007</v>
      </c>
      <c r="S1060" s="328"/>
      <c r="T1060" s="328"/>
      <c r="U1060" s="328"/>
      <c r="V1060" s="329">
        <v>5.7</v>
      </c>
      <c r="W1060" s="329" t="s">
        <v>11587</v>
      </c>
      <c r="X1060" s="328"/>
      <c r="Y1060" s="329" t="s">
        <v>11237</v>
      </c>
      <c r="Z1060" s="329" t="s">
        <v>11283</v>
      </c>
      <c r="AA1060" s="322" t="s">
        <v>15145</v>
      </c>
      <c r="AB1060" s="329" t="s">
        <v>11272</v>
      </c>
      <c r="AC1060" s="329">
        <v>2</v>
      </c>
      <c r="AD1060" s="329" t="s">
        <v>11587</v>
      </c>
      <c r="AG1060" s="330">
        <v>0.41666666666666669</v>
      </c>
      <c r="AH1060" t="s">
        <v>1419</v>
      </c>
    </row>
    <row r="1061" spans="1:34" x14ac:dyDescent="0.25">
      <c r="A1061" s="321" t="s">
        <v>11582</v>
      </c>
      <c r="B1061" s="322" t="s">
        <v>15141</v>
      </c>
      <c r="C1061" s="323" t="str">
        <f t="shared" si="51"/>
        <v>READINGS_TT1_M2013-5_2013-8</v>
      </c>
      <c r="E1061" s="324" t="str">
        <f t="shared" si="53"/>
        <v>TT1_Data.zip</v>
      </c>
      <c r="F1061" s="324" t="s">
        <v>15126</v>
      </c>
      <c r="G1061" s="325">
        <v>41399</v>
      </c>
      <c r="H1061" s="326">
        <f t="shared" si="52"/>
        <v>41399</v>
      </c>
      <c r="I1061" s="327">
        <v>41501</v>
      </c>
      <c r="J1061" s="321" t="s">
        <v>11788</v>
      </c>
      <c r="K1061" s="328" t="s">
        <v>8639</v>
      </c>
      <c r="L1061" s="321" t="s">
        <v>11787</v>
      </c>
      <c r="M1061" s="321"/>
      <c r="N1061" s="325">
        <v>41474</v>
      </c>
      <c r="O1061" s="325">
        <v>41474</v>
      </c>
      <c r="P1061" s="328"/>
      <c r="Q1061" s="328"/>
      <c r="R1061" s="329" t="s">
        <v>10007</v>
      </c>
      <c r="S1061" s="328"/>
      <c r="T1061" s="328"/>
      <c r="U1061" s="328"/>
      <c r="V1061" s="329">
        <v>5.4</v>
      </c>
      <c r="W1061" s="329" t="s">
        <v>11587</v>
      </c>
      <c r="X1061" s="328"/>
      <c r="Y1061" s="329" t="s">
        <v>11237</v>
      </c>
      <c r="Z1061" s="329" t="s">
        <v>11283</v>
      </c>
      <c r="AA1061" s="322" t="s">
        <v>15145</v>
      </c>
      <c r="AB1061" s="329" t="s">
        <v>11272</v>
      </c>
      <c r="AC1061" s="329">
        <v>2</v>
      </c>
      <c r="AD1061" s="329" t="s">
        <v>11587</v>
      </c>
      <c r="AG1061" s="330">
        <v>0.58333333333333337</v>
      </c>
      <c r="AH1061" t="s">
        <v>1419</v>
      </c>
    </row>
    <row r="1062" spans="1:34" x14ac:dyDescent="0.25">
      <c r="A1062" s="321" t="s">
        <v>11582</v>
      </c>
      <c r="B1062" s="322" t="s">
        <v>15141</v>
      </c>
      <c r="C1062" s="323" t="str">
        <f t="shared" si="51"/>
        <v>READINGS_TT1_M2013-5_2013-8</v>
      </c>
      <c r="E1062" s="324" t="str">
        <f t="shared" si="53"/>
        <v>TT1_Data.zip</v>
      </c>
      <c r="F1062" s="324" t="s">
        <v>15126</v>
      </c>
      <c r="G1062" s="325">
        <v>41399</v>
      </c>
      <c r="H1062" s="326">
        <f t="shared" si="52"/>
        <v>41399</v>
      </c>
      <c r="I1062" s="327">
        <v>41501</v>
      </c>
      <c r="J1062" s="321" t="s">
        <v>11788</v>
      </c>
      <c r="K1062" s="328" t="s">
        <v>8639</v>
      </c>
      <c r="L1062" s="321" t="s">
        <v>11787</v>
      </c>
      <c r="M1062" s="321"/>
      <c r="N1062" s="325">
        <v>41474</v>
      </c>
      <c r="O1062" s="325">
        <v>41474</v>
      </c>
      <c r="P1062" s="328"/>
      <c r="Q1062" s="328"/>
      <c r="R1062" s="329" t="s">
        <v>10007</v>
      </c>
      <c r="S1062" s="328"/>
      <c r="T1062" s="328"/>
      <c r="U1062" s="328"/>
      <c r="V1062" s="329">
        <v>5.0999999999999996</v>
      </c>
      <c r="W1062" s="329" t="s">
        <v>11587</v>
      </c>
      <c r="X1062" s="328"/>
      <c r="Y1062" s="329" t="s">
        <v>11237</v>
      </c>
      <c r="Z1062" s="329" t="s">
        <v>11283</v>
      </c>
      <c r="AA1062" s="322" t="s">
        <v>15145</v>
      </c>
      <c r="AB1062" s="329" t="s">
        <v>11272</v>
      </c>
      <c r="AC1062" s="329">
        <v>2</v>
      </c>
      <c r="AD1062" s="329" t="s">
        <v>11587</v>
      </c>
      <c r="AG1062" s="330">
        <v>0.75</v>
      </c>
      <c r="AH1062" t="s">
        <v>1419</v>
      </c>
    </row>
    <row r="1063" spans="1:34" x14ac:dyDescent="0.25">
      <c r="A1063" s="321" t="s">
        <v>11582</v>
      </c>
      <c r="B1063" s="322" t="s">
        <v>15141</v>
      </c>
      <c r="C1063" s="323" t="str">
        <f t="shared" si="51"/>
        <v>READINGS_TT1_M2013-5_2013-8</v>
      </c>
      <c r="E1063" s="324" t="str">
        <f t="shared" si="53"/>
        <v>TT1_Data.zip</v>
      </c>
      <c r="F1063" s="324" t="s">
        <v>15126</v>
      </c>
      <c r="G1063" s="325">
        <v>41399</v>
      </c>
      <c r="H1063" s="326">
        <f t="shared" si="52"/>
        <v>41399</v>
      </c>
      <c r="I1063" s="327">
        <v>41501</v>
      </c>
      <c r="J1063" s="321" t="s">
        <v>11788</v>
      </c>
      <c r="K1063" s="328" t="s">
        <v>8639</v>
      </c>
      <c r="L1063" s="321" t="s">
        <v>11787</v>
      </c>
      <c r="M1063" s="321"/>
      <c r="N1063" s="325">
        <v>41474</v>
      </c>
      <c r="O1063" s="325">
        <v>41474</v>
      </c>
      <c r="P1063" s="328"/>
      <c r="Q1063" s="328"/>
      <c r="R1063" s="329" t="s">
        <v>10007</v>
      </c>
      <c r="S1063" s="328"/>
      <c r="T1063" s="328"/>
      <c r="U1063" s="328"/>
      <c r="V1063" s="329">
        <v>5.0999999999999996</v>
      </c>
      <c r="W1063" s="329" t="s">
        <v>11587</v>
      </c>
      <c r="X1063" s="328"/>
      <c r="Y1063" s="329" t="s">
        <v>11237</v>
      </c>
      <c r="Z1063" s="329" t="s">
        <v>11283</v>
      </c>
      <c r="AA1063" s="322" t="s">
        <v>15145</v>
      </c>
      <c r="AB1063" s="329" t="s">
        <v>11272</v>
      </c>
      <c r="AC1063" s="329">
        <v>2</v>
      </c>
      <c r="AD1063" s="329" t="s">
        <v>11587</v>
      </c>
      <c r="AG1063" s="330">
        <v>0.91666666666666663</v>
      </c>
      <c r="AH1063" t="s">
        <v>1419</v>
      </c>
    </row>
    <row r="1064" spans="1:34" x14ac:dyDescent="0.25">
      <c r="A1064" s="321" t="s">
        <v>11582</v>
      </c>
      <c r="B1064" s="322" t="s">
        <v>15141</v>
      </c>
      <c r="C1064" s="323" t="str">
        <f t="shared" si="51"/>
        <v>READINGS_TT1_M2013-5_2013-8</v>
      </c>
      <c r="E1064" s="324" t="str">
        <f t="shared" si="53"/>
        <v>TT1_Data.zip</v>
      </c>
      <c r="F1064" s="324" t="s">
        <v>15126</v>
      </c>
      <c r="G1064" s="325">
        <v>41399</v>
      </c>
      <c r="H1064" s="326">
        <f t="shared" si="52"/>
        <v>41399</v>
      </c>
      <c r="I1064" s="327">
        <v>41501</v>
      </c>
      <c r="J1064" s="321" t="s">
        <v>11788</v>
      </c>
      <c r="K1064" s="328" t="s">
        <v>8639</v>
      </c>
      <c r="L1064" s="321" t="s">
        <v>11787</v>
      </c>
      <c r="M1064" s="321"/>
      <c r="N1064" s="325">
        <v>41475</v>
      </c>
      <c r="O1064" s="325">
        <v>41475</v>
      </c>
      <c r="P1064" s="328"/>
      <c r="Q1064" s="328"/>
      <c r="R1064" s="329" t="s">
        <v>10007</v>
      </c>
      <c r="S1064" s="328"/>
      <c r="T1064" s="328"/>
      <c r="U1064" s="328"/>
      <c r="V1064" s="329">
        <v>5.4</v>
      </c>
      <c r="W1064" s="329" t="s">
        <v>11587</v>
      </c>
      <c r="X1064" s="328"/>
      <c r="Y1064" s="329" t="s">
        <v>11237</v>
      </c>
      <c r="Z1064" s="329" t="s">
        <v>11283</v>
      </c>
      <c r="AA1064" s="322" t="s">
        <v>15145</v>
      </c>
      <c r="AB1064" s="329" t="s">
        <v>11272</v>
      </c>
      <c r="AC1064" s="329">
        <v>2</v>
      </c>
      <c r="AD1064" s="329" t="s">
        <v>11587</v>
      </c>
      <c r="AG1064" s="330">
        <v>8.3333333333333329E-2</v>
      </c>
      <c r="AH1064" t="s">
        <v>1419</v>
      </c>
    </row>
    <row r="1065" spans="1:34" x14ac:dyDescent="0.25">
      <c r="A1065" s="321" t="s">
        <v>11582</v>
      </c>
      <c r="B1065" s="322" t="s">
        <v>15141</v>
      </c>
      <c r="C1065" s="323" t="str">
        <f t="shared" si="51"/>
        <v>READINGS_TT1_M2013-5_2013-8</v>
      </c>
      <c r="E1065" s="324" t="str">
        <f t="shared" si="53"/>
        <v>TT1_Data.zip</v>
      </c>
      <c r="F1065" s="324" t="s">
        <v>15126</v>
      </c>
      <c r="G1065" s="325">
        <v>41399</v>
      </c>
      <c r="H1065" s="326">
        <f t="shared" si="52"/>
        <v>41399</v>
      </c>
      <c r="I1065" s="327">
        <v>41501</v>
      </c>
      <c r="J1065" s="321" t="s">
        <v>11788</v>
      </c>
      <c r="K1065" s="328" t="s">
        <v>8639</v>
      </c>
      <c r="L1065" s="321" t="s">
        <v>11787</v>
      </c>
      <c r="M1065" s="321"/>
      <c r="N1065" s="325">
        <v>41475</v>
      </c>
      <c r="O1065" s="325">
        <v>41475</v>
      </c>
      <c r="P1065" s="328"/>
      <c r="Q1065" s="328"/>
      <c r="R1065" s="329" t="s">
        <v>10007</v>
      </c>
      <c r="S1065" s="328"/>
      <c r="T1065" s="328"/>
      <c r="U1065" s="328"/>
      <c r="V1065" s="329">
        <v>5.4</v>
      </c>
      <c r="W1065" s="329" t="s">
        <v>11587</v>
      </c>
      <c r="X1065" s="328"/>
      <c r="Y1065" s="329" t="s">
        <v>11237</v>
      </c>
      <c r="Z1065" s="329" t="s">
        <v>11283</v>
      </c>
      <c r="AA1065" s="322" t="s">
        <v>15145</v>
      </c>
      <c r="AB1065" s="329" t="s">
        <v>11272</v>
      </c>
      <c r="AC1065" s="329">
        <v>2</v>
      </c>
      <c r="AD1065" s="329" t="s">
        <v>11587</v>
      </c>
      <c r="AG1065" s="330">
        <v>0.25</v>
      </c>
      <c r="AH1065" t="s">
        <v>1419</v>
      </c>
    </row>
    <row r="1066" spans="1:34" x14ac:dyDescent="0.25">
      <c r="A1066" s="321" t="s">
        <v>11582</v>
      </c>
      <c r="B1066" s="322" t="s">
        <v>15141</v>
      </c>
      <c r="C1066" s="323" t="str">
        <f t="shared" si="51"/>
        <v>READINGS_TT1_M2013-5_2013-8</v>
      </c>
      <c r="E1066" s="324" t="str">
        <f t="shared" si="53"/>
        <v>TT1_Data.zip</v>
      </c>
      <c r="F1066" s="324" t="s">
        <v>15126</v>
      </c>
      <c r="G1066" s="325">
        <v>41399</v>
      </c>
      <c r="H1066" s="326">
        <f t="shared" si="52"/>
        <v>41399</v>
      </c>
      <c r="I1066" s="327">
        <v>41501</v>
      </c>
      <c r="J1066" s="321" t="s">
        <v>11788</v>
      </c>
      <c r="K1066" s="328" t="s">
        <v>8639</v>
      </c>
      <c r="L1066" s="321" t="s">
        <v>11787</v>
      </c>
      <c r="M1066" s="321"/>
      <c r="N1066" s="325">
        <v>41475</v>
      </c>
      <c r="O1066" s="325">
        <v>41475</v>
      </c>
      <c r="P1066" s="328"/>
      <c r="Q1066" s="328"/>
      <c r="R1066" s="329" t="s">
        <v>10007</v>
      </c>
      <c r="S1066" s="328"/>
      <c r="T1066" s="328"/>
      <c r="U1066" s="328"/>
      <c r="V1066" s="329">
        <v>5.7</v>
      </c>
      <c r="W1066" s="329" t="s">
        <v>11587</v>
      </c>
      <c r="X1066" s="328"/>
      <c r="Y1066" s="329" t="s">
        <v>11237</v>
      </c>
      <c r="Z1066" s="329" t="s">
        <v>11283</v>
      </c>
      <c r="AA1066" s="322" t="s">
        <v>15145</v>
      </c>
      <c r="AB1066" s="329" t="s">
        <v>11272</v>
      </c>
      <c r="AC1066" s="329">
        <v>2</v>
      </c>
      <c r="AD1066" s="329" t="s">
        <v>11587</v>
      </c>
      <c r="AG1066" s="330">
        <v>0.41666666666666669</v>
      </c>
      <c r="AH1066" t="s">
        <v>1419</v>
      </c>
    </row>
    <row r="1067" spans="1:34" x14ac:dyDescent="0.25">
      <c r="A1067" s="321" t="s">
        <v>11582</v>
      </c>
      <c r="B1067" s="322" t="s">
        <v>15141</v>
      </c>
      <c r="C1067" s="323" t="str">
        <f t="shared" si="51"/>
        <v>READINGS_TT1_M2013-5_2013-8</v>
      </c>
      <c r="E1067" s="324" t="str">
        <f t="shared" si="53"/>
        <v>TT1_Data.zip</v>
      </c>
      <c r="F1067" s="324" t="s">
        <v>15126</v>
      </c>
      <c r="G1067" s="325">
        <v>41399</v>
      </c>
      <c r="H1067" s="326">
        <f t="shared" si="52"/>
        <v>41399</v>
      </c>
      <c r="I1067" s="327">
        <v>41501</v>
      </c>
      <c r="J1067" s="321" t="s">
        <v>11788</v>
      </c>
      <c r="K1067" s="328" t="s">
        <v>8639</v>
      </c>
      <c r="L1067" s="321" t="s">
        <v>11787</v>
      </c>
      <c r="M1067" s="321"/>
      <c r="N1067" s="325">
        <v>41475</v>
      </c>
      <c r="O1067" s="325">
        <v>41475</v>
      </c>
      <c r="P1067" s="328"/>
      <c r="Q1067" s="328"/>
      <c r="R1067" s="329" t="s">
        <v>10007</v>
      </c>
      <c r="S1067" s="328"/>
      <c r="T1067" s="328"/>
      <c r="U1067" s="328"/>
      <c r="V1067" s="329">
        <v>5.0999999999999996</v>
      </c>
      <c r="W1067" s="329" t="s">
        <v>11587</v>
      </c>
      <c r="X1067" s="328"/>
      <c r="Y1067" s="329" t="s">
        <v>11237</v>
      </c>
      <c r="Z1067" s="329" t="s">
        <v>11283</v>
      </c>
      <c r="AA1067" s="322" t="s">
        <v>15145</v>
      </c>
      <c r="AB1067" s="329" t="s">
        <v>11272</v>
      </c>
      <c r="AC1067" s="329">
        <v>2</v>
      </c>
      <c r="AD1067" s="329" t="s">
        <v>11587</v>
      </c>
      <c r="AG1067" s="330">
        <v>0.58333333333333337</v>
      </c>
      <c r="AH1067" t="s">
        <v>1419</v>
      </c>
    </row>
    <row r="1068" spans="1:34" x14ac:dyDescent="0.25">
      <c r="A1068" s="321" t="s">
        <v>11582</v>
      </c>
      <c r="B1068" s="322" t="s">
        <v>15141</v>
      </c>
      <c r="C1068" s="323" t="str">
        <f t="shared" si="51"/>
        <v>READINGS_TT1_M2013-5_2013-8</v>
      </c>
      <c r="E1068" s="324" t="str">
        <f t="shared" si="53"/>
        <v>TT1_Data.zip</v>
      </c>
      <c r="F1068" s="324" t="s">
        <v>15126</v>
      </c>
      <c r="G1068" s="325">
        <v>41399</v>
      </c>
      <c r="H1068" s="326">
        <f t="shared" si="52"/>
        <v>41399</v>
      </c>
      <c r="I1068" s="327">
        <v>41501</v>
      </c>
      <c r="J1068" s="321" t="s">
        <v>11788</v>
      </c>
      <c r="K1068" s="328" t="s">
        <v>8639</v>
      </c>
      <c r="L1068" s="321" t="s">
        <v>11787</v>
      </c>
      <c r="M1068" s="321"/>
      <c r="N1068" s="325">
        <v>41475</v>
      </c>
      <c r="O1068" s="325">
        <v>41475</v>
      </c>
      <c r="P1068" s="328"/>
      <c r="Q1068" s="328"/>
      <c r="R1068" s="329" t="s">
        <v>10007</v>
      </c>
      <c r="S1068" s="328"/>
      <c r="T1068" s="328"/>
      <c r="U1068" s="328"/>
      <c r="V1068" s="329">
        <v>5.0999999999999996</v>
      </c>
      <c r="W1068" s="329" t="s">
        <v>11587</v>
      </c>
      <c r="X1068" s="328"/>
      <c r="Y1068" s="329" t="s">
        <v>11237</v>
      </c>
      <c r="Z1068" s="329" t="s">
        <v>11283</v>
      </c>
      <c r="AA1068" s="322" t="s">
        <v>15145</v>
      </c>
      <c r="AB1068" s="329" t="s">
        <v>11272</v>
      </c>
      <c r="AC1068" s="329">
        <v>2</v>
      </c>
      <c r="AD1068" s="329" t="s">
        <v>11587</v>
      </c>
      <c r="AG1068" s="330">
        <v>0.75</v>
      </c>
      <c r="AH1068" t="s">
        <v>1419</v>
      </c>
    </row>
    <row r="1069" spans="1:34" x14ac:dyDescent="0.25">
      <c r="A1069" s="321" t="s">
        <v>11582</v>
      </c>
      <c r="B1069" s="322" t="s">
        <v>15141</v>
      </c>
      <c r="C1069" s="323" t="str">
        <f t="shared" si="51"/>
        <v>READINGS_TT1_M2013-5_2013-8</v>
      </c>
      <c r="E1069" s="324" t="str">
        <f t="shared" si="53"/>
        <v>TT1_Data.zip</v>
      </c>
      <c r="F1069" s="324" t="s">
        <v>15126</v>
      </c>
      <c r="G1069" s="325">
        <v>41399</v>
      </c>
      <c r="H1069" s="326">
        <f t="shared" si="52"/>
        <v>41399</v>
      </c>
      <c r="I1069" s="327">
        <v>41501</v>
      </c>
      <c r="J1069" s="321" t="s">
        <v>11788</v>
      </c>
      <c r="K1069" s="328" t="s">
        <v>8639</v>
      </c>
      <c r="L1069" s="321" t="s">
        <v>11787</v>
      </c>
      <c r="M1069" s="321"/>
      <c r="N1069" s="325">
        <v>41475</v>
      </c>
      <c r="O1069" s="325">
        <v>41475</v>
      </c>
      <c r="P1069" s="328"/>
      <c r="Q1069" s="328"/>
      <c r="R1069" s="329" t="s">
        <v>10007</v>
      </c>
      <c r="S1069" s="328"/>
      <c r="T1069" s="328"/>
      <c r="U1069" s="328"/>
      <c r="V1069" s="329">
        <v>6.4</v>
      </c>
      <c r="W1069" s="329" t="s">
        <v>11587</v>
      </c>
      <c r="X1069" s="328"/>
      <c r="Y1069" s="329" t="s">
        <v>11237</v>
      </c>
      <c r="Z1069" s="329" t="s">
        <v>11283</v>
      </c>
      <c r="AA1069" s="322" t="s">
        <v>15145</v>
      </c>
      <c r="AB1069" s="329" t="s">
        <v>11272</v>
      </c>
      <c r="AC1069" s="329">
        <v>2</v>
      </c>
      <c r="AD1069" s="329" t="s">
        <v>11587</v>
      </c>
      <c r="AG1069" s="330">
        <v>0.91666666666666663</v>
      </c>
      <c r="AH1069" t="s">
        <v>1419</v>
      </c>
    </row>
    <row r="1070" spans="1:34" x14ac:dyDescent="0.25">
      <c r="A1070" s="321" t="s">
        <v>11582</v>
      </c>
      <c r="B1070" s="322" t="s">
        <v>15141</v>
      </c>
      <c r="C1070" s="323" t="str">
        <f t="shared" si="51"/>
        <v>READINGS_TT1_M2013-5_2013-8</v>
      </c>
      <c r="E1070" s="324" t="str">
        <f t="shared" si="53"/>
        <v>TT1_Data.zip</v>
      </c>
      <c r="F1070" s="324" t="s">
        <v>15126</v>
      </c>
      <c r="G1070" s="325">
        <v>41399</v>
      </c>
      <c r="H1070" s="326">
        <f t="shared" si="52"/>
        <v>41399</v>
      </c>
      <c r="I1070" s="327">
        <v>41501</v>
      </c>
      <c r="J1070" s="321" t="s">
        <v>11788</v>
      </c>
      <c r="K1070" s="328" t="s">
        <v>8639</v>
      </c>
      <c r="L1070" s="321" t="s">
        <v>11787</v>
      </c>
      <c r="M1070" s="321"/>
      <c r="N1070" s="325">
        <v>41476</v>
      </c>
      <c r="O1070" s="325">
        <v>41476</v>
      </c>
      <c r="P1070" s="328"/>
      <c r="Q1070" s="328"/>
      <c r="R1070" s="329" t="s">
        <v>10007</v>
      </c>
      <c r="S1070" s="328"/>
      <c r="T1070" s="328"/>
      <c r="U1070" s="328"/>
      <c r="V1070" s="329">
        <v>35</v>
      </c>
      <c r="W1070" s="329" t="s">
        <v>11587</v>
      </c>
      <c r="X1070" s="328"/>
      <c r="Y1070" s="329" t="s">
        <v>11237</v>
      </c>
      <c r="Z1070" s="329" t="s">
        <v>11283</v>
      </c>
      <c r="AA1070" s="322" t="s">
        <v>15145</v>
      </c>
      <c r="AB1070" s="329" t="s">
        <v>11272</v>
      </c>
      <c r="AC1070" s="329">
        <v>2</v>
      </c>
      <c r="AD1070" s="329" t="s">
        <v>11587</v>
      </c>
      <c r="AG1070" s="330">
        <v>8.3333333333333329E-2</v>
      </c>
      <c r="AH1070" t="s">
        <v>1419</v>
      </c>
    </row>
    <row r="1071" spans="1:34" x14ac:dyDescent="0.25">
      <c r="A1071" s="321" t="s">
        <v>11582</v>
      </c>
      <c r="B1071" s="322" t="s">
        <v>15141</v>
      </c>
      <c r="C1071" s="323" t="str">
        <f t="shared" si="51"/>
        <v>READINGS_TT1_M2013-5_2013-8</v>
      </c>
      <c r="E1071" s="324" t="str">
        <f t="shared" si="53"/>
        <v>TT1_Data.zip</v>
      </c>
      <c r="F1071" s="324" t="s">
        <v>15126</v>
      </c>
      <c r="G1071" s="325">
        <v>41399</v>
      </c>
      <c r="H1071" s="326">
        <f t="shared" si="52"/>
        <v>41399</v>
      </c>
      <c r="I1071" s="327">
        <v>41501</v>
      </c>
      <c r="J1071" s="321" t="s">
        <v>11788</v>
      </c>
      <c r="K1071" s="328" t="s">
        <v>8639</v>
      </c>
      <c r="L1071" s="321" t="s">
        <v>11787</v>
      </c>
      <c r="M1071" s="321"/>
      <c r="N1071" s="325">
        <v>41476</v>
      </c>
      <c r="O1071" s="325">
        <v>41476</v>
      </c>
      <c r="P1071" s="328"/>
      <c r="Q1071" s="328"/>
      <c r="R1071" s="329" t="s">
        <v>10007</v>
      </c>
      <c r="S1071" s="328"/>
      <c r="T1071" s="328"/>
      <c r="U1071" s="328"/>
      <c r="V1071" s="329">
        <v>42</v>
      </c>
      <c r="W1071" s="329" t="s">
        <v>11587</v>
      </c>
      <c r="X1071" s="328"/>
      <c r="Y1071" s="329" t="s">
        <v>11237</v>
      </c>
      <c r="Z1071" s="329" t="s">
        <v>11283</v>
      </c>
      <c r="AA1071" s="322" t="s">
        <v>15145</v>
      </c>
      <c r="AB1071" s="329" t="s">
        <v>11272</v>
      </c>
      <c r="AC1071" s="329">
        <v>2</v>
      </c>
      <c r="AD1071" s="329" t="s">
        <v>11587</v>
      </c>
      <c r="AG1071" s="330">
        <v>0.25</v>
      </c>
      <c r="AH1071" t="s">
        <v>1419</v>
      </c>
    </row>
    <row r="1072" spans="1:34" x14ac:dyDescent="0.25">
      <c r="A1072" s="321" t="s">
        <v>11582</v>
      </c>
      <c r="B1072" s="322" t="s">
        <v>15141</v>
      </c>
      <c r="C1072" s="323" t="str">
        <f t="shared" si="51"/>
        <v>READINGS_TT1_M2013-5_2013-8</v>
      </c>
      <c r="E1072" s="324" t="str">
        <f t="shared" si="53"/>
        <v>TT1_Data.zip</v>
      </c>
      <c r="F1072" s="324" t="s">
        <v>15126</v>
      </c>
      <c r="G1072" s="325">
        <v>41399</v>
      </c>
      <c r="H1072" s="326">
        <f t="shared" si="52"/>
        <v>41399</v>
      </c>
      <c r="I1072" s="327">
        <v>41501</v>
      </c>
      <c r="J1072" s="321" t="s">
        <v>11788</v>
      </c>
      <c r="K1072" s="328" t="s">
        <v>8639</v>
      </c>
      <c r="L1072" s="321" t="s">
        <v>11787</v>
      </c>
      <c r="M1072" s="321"/>
      <c r="N1072" s="325">
        <v>41476</v>
      </c>
      <c r="O1072" s="325">
        <v>41476</v>
      </c>
      <c r="P1072" s="328"/>
      <c r="Q1072" s="328"/>
      <c r="R1072" s="329" t="s">
        <v>10007</v>
      </c>
      <c r="S1072" s="328"/>
      <c r="T1072" s="328"/>
      <c r="U1072" s="328"/>
      <c r="V1072" s="329">
        <v>26</v>
      </c>
      <c r="W1072" s="329" t="s">
        <v>11587</v>
      </c>
      <c r="X1072" s="328"/>
      <c r="Y1072" s="329" t="s">
        <v>11237</v>
      </c>
      <c r="Z1072" s="329" t="s">
        <v>11283</v>
      </c>
      <c r="AA1072" s="322" t="s">
        <v>15145</v>
      </c>
      <c r="AB1072" s="329" t="s">
        <v>11272</v>
      </c>
      <c r="AC1072" s="329">
        <v>2</v>
      </c>
      <c r="AD1072" s="329" t="s">
        <v>11587</v>
      </c>
      <c r="AG1072" s="330">
        <v>0.41666666666666669</v>
      </c>
      <c r="AH1072" t="s">
        <v>1419</v>
      </c>
    </row>
    <row r="1073" spans="1:34" x14ac:dyDescent="0.25">
      <c r="A1073" s="321" t="s">
        <v>11582</v>
      </c>
      <c r="B1073" s="322" t="s">
        <v>15141</v>
      </c>
      <c r="C1073" s="323" t="str">
        <f t="shared" si="51"/>
        <v>READINGS_TT1_M2013-5_2013-8</v>
      </c>
      <c r="E1073" s="324" t="str">
        <f t="shared" si="53"/>
        <v>TT1_Data.zip</v>
      </c>
      <c r="F1073" s="324" t="s">
        <v>15126</v>
      </c>
      <c r="G1073" s="325">
        <v>41399</v>
      </c>
      <c r="H1073" s="326">
        <f t="shared" si="52"/>
        <v>41399</v>
      </c>
      <c r="I1073" s="327">
        <v>41501</v>
      </c>
      <c r="J1073" s="321" t="s">
        <v>11788</v>
      </c>
      <c r="K1073" s="328" t="s">
        <v>8639</v>
      </c>
      <c r="L1073" s="321" t="s">
        <v>11787</v>
      </c>
      <c r="M1073" s="321"/>
      <c r="N1073" s="325">
        <v>41476</v>
      </c>
      <c r="O1073" s="325">
        <v>41476</v>
      </c>
      <c r="P1073" s="328"/>
      <c r="Q1073" s="328"/>
      <c r="R1073" s="329" t="s">
        <v>10007</v>
      </c>
      <c r="S1073" s="328"/>
      <c r="T1073" s="328"/>
      <c r="U1073" s="328"/>
      <c r="V1073" s="329">
        <v>17</v>
      </c>
      <c r="W1073" s="329" t="s">
        <v>11587</v>
      </c>
      <c r="X1073" s="328"/>
      <c r="Y1073" s="329" t="s">
        <v>11237</v>
      </c>
      <c r="Z1073" s="329" t="s">
        <v>11283</v>
      </c>
      <c r="AA1073" s="322" t="s">
        <v>15145</v>
      </c>
      <c r="AB1073" s="329" t="s">
        <v>11272</v>
      </c>
      <c r="AC1073" s="329">
        <v>2</v>
      </c>
      <c r="AD1073" s="329" t="s">
        <v>11587</v>
      </c>
      <c r="AG1073" s="330">
        <v>0.58333333333333337</v>
      </c>
      <c r="AH1073" t="s">
        <v>1419</v>
      </c>
    </row>
    <row r="1074" spans="1:34" x14ac:dyDescent="0.25">
      <c r="A1074" s="321" t="s">
        <v>11582</v>
      </c>
      <c r="B1074" s="322" t="s">
        <v>15141</v>
      </c>
      <c r="C1074" s="323" t="str">
        <f t="shared" si="51"/>
        <v>READINGS_TT1_M2013-5_2013-8</v>
      </c>
      <c r="E1074" s="324" t="str">
        <f t="shared" si="53"/>
        <v>TT1_Data.zip</v>
      </c>
      <c r="F1074" s="324" t="s">
        <v>15126</v>
      </c>
      <c r="G1074" s="325">
        <v>41399</v>
      </c>
      <c r="H1074" s="326">
        <f t="shared" si="52"/>
        <v>41399</v>
      </c>
      <c r="I1074" s="327">
        <v>41501</v>
      </c>
      <c r="J1074" s="321" t="s">
        <v>11788</v>
      </c>
      <c r="K1074" s="328" t="s">
        <v>8639</v>
      </c>
      <c r="L1074" s="321" t="s">
        <v>11787</v>
      </c>
      <c r="M1074" s="321"/>
      <c r="N1074" s="325">
        <v>41476</v>
      </c>
      <c r="O1074" s="325">
        <v>41476</v>
      </c>
      <c r="P1074" s="328"/>
      <c r="Q1074" s="328"/>
      <c r="R1074" s="329" t="s">
        <v>10007</v>
      </c>
      <c r="S1074" s="328"/>
      <c r="T1074" s="328"/>
      <c r="U1074" s="328"/>
      <c r="V1074" s="329">
        <v>13</v>
      </c>
      <c r="W1074" s="329" t="s">
        <v>11587</v>
      </c>
      <c r="X1074" s="328"/>
      <c r="Y1074" s="329" t="s">
        <v>11237</v>
      </c>
      <c r="Z1074" s="329" t="s">
        <v>11283</v>
      </c>
      <c r="AA1074" s="322" t="s">
        <v>15145</v>
      </c>
      <c r="AB1074" s="329" t="s">
        <v>11272</v>
      </c>
      <c r="AC1074" s="329">
        <v>2</v>
      </c>
      <c r="AD1074" s="329" t="s">
        <v>11587</v>
      </c>
      <c r="AG1074" s="330">
        <v>0.75</v>
      </c>
      <c r="AH1074" t="s">
        <v>1419</v>
      </c>
    </row>
    <row r="1075" spans="1:34" x14ac:dyDescent="0.25">
      <c r="A1075" s="321" t="s">
        <v>11582</v>
      </c>
      <c r="B1075" s="322" t="s">
        <v>15141</v>
      </c>
      <c r="C1075" s="323" t="str">
        <f t="shared" si="51"/>
        <v>READINGS_TT1_M2013-5_2013-8</v>
      </c>
      <c r="E1075" s="324" t="str">
        <f t="shared" si="53"/>
        <v>TT1_Data.zip</v>
      </c>
      <c r="F1075" s="324" t="s">
        <v>15126</v>
      </c>
      <c r="G1075" s="325">
        <v>41399</v>
      </c>
      <c r="H1075" s="326">
        <f t="shared" si="52"/>
        <v>41399</v>
      </c>
      <c r="I1075" s="327">
        <v>41501</v>
      </c>
      <c r="J1075" s="321" t="s">
        <v>11788</v>
      </c>
      <c r="K1075" s="328" t="s">
        <v>8639</v>
      </c>
      <c r="L1075" s="321" t="s">
        <v>11787</v>
      </c>
      <c r="M1075" s="321"/>
      <c r="N1075" s="325">
        <v>41476</v>
      </c>
      <c r="O1075" s="325">
        <v>41476</v>
      </c>
      <c r="P1075" s="328"/>
      <c r="Q1075" s="328"/>
      <c r="R1075" s="329" t="s">
        <v>10007</v>
      </c>
      <c r="S1075" s="328"/>
      <c r="T1075" s="328"/>
      <c r="U1075" s="328"/>
      <c r="V1075" s="329">
        <v>11</v>
      </c>
      <c r="W1075" s="329" t="s">
        <v>11587</v>
      </c>
      <c r="X1075" s="328"/>
      <c r="Y1075" s="329" t="s">
        <v>11237</v>
      </c>
      <c r="Z1075" s="329" t="s">
        <v>11283</v>
      </c>
      <c r="AA1075" s="322" t="s">
        <v>15145</v>
      </c>
      <c r="AB1075" s="329" t="s">
        <v>11272</v>
      </c>
      <c r="AC1075" s="329">
        <v>2</v>
      </c>
      <c r="AD1075" s="329" t="s">
        <v>11587</v>
      </c>
      <c r="AG1075" s="330">
        <v>0.91666666666666663</v>
      </c>
      <c r="AH1075" t="s">
        <v>1419</v>
      </c>
    </row>
    <row r="1076" spans="1:34" x14ac:dyDescent="0.25">
      <c r="A1076" s="321" t="s">
        <v>11582</v>
      </c>
      <c r="B1076" s="322" t="s">
        <v>15141</v>
      </c>
      <c r="C1076" s="323" t="str">
        <f t="shared" si="51"/>
        <v>READINGS_TT1_M2013-5_2013-8</v>
      </c>
      <c r="E1076" s="324" t="str">
        <f t="shared" si="53"/>
        <v>TT1_Data.zip</v>
      </c>
      <c r="F1076" s="324" t="s">
        <v>15126</v>
      </c>
      <c r="G1076" s="325">
        <v>41399</v>
      </c>
      <c r="H1076" s="326">
        <f t="shared" si="52"/>
        <v>41399</v>
      </c>
      <c r="I1076" s="327">
        <v>41501</v>
      </c>
      <c r="J1076" s="321" t="s">
        <v>11788</v>
      </c>
      <c r="K1076" s="328" t="s">
        <v>8639</v>
      </c>
      <c r="L1076" s="321" t="s">
        <v>11787</v>
      </c>
      <c r="M1076" s="321"/>
      <c r="N1076" s="325">
        <v>41477</v>
      </c>
      <c r="O1076" s="325">
        <v>41477</v>
      </c>
      <c r="P1076" s="328"/>
      <c r="Q1076" s="328"/>
      <c r="R1076" s="329" t="s">
        <v>10007</v>
      </c>
      <c r="S1076" s="328"/>
      <c r="T1076" s="328"/>
      <c r="U1076" s="328"/>
      <c r="V1076" s="329">
        <v>9.5</v>
      </c>
      <c r="W1076" s="329" t="s">
        <v>11587</v>
      </c>
      <c r="X1076" s="328"/>
      <c r="Y1076" s="329" t="s">
        <v>11237</v>
      </c>
      <c r="Z1076" s="329" t="s">
        <v>11283</v>
      </c>
      <c r="AA1076" s="322" t="s">
        <v>15145</v>
      </c>
      <c r="AB1076" s="329" t="s">
        <v>11272</v>
      </c>
      <c r="AC1076" s="329">
        <v>2</v>
      </c>
      <c r="AD1076" s="329" t="s">
        <v>11587</v>
      </c>
      <c r="AG1076" s="330">
        <v>8.3333333333333329E-2</v>
      </c>
      <c r="AH1076" t="s">
        <v>1419</v>
      </c>
    </row>
    <row r="1077" spans="1:34" x14ac:dyDescent="0.25">
      <c r="A1077" s="321" t="s">
        <v>11582</v>
      </c>
      <c r="B1077" s="322" t="s">
        <v>15141</v>
      </c>
      <c r="C1077" s="323" t="str">
        <f t="shared" si="51"/>
        <v>READINGS_TT1_M2013-5_2013-8</v>
      </c>
      <c r="E1077" s="324" t="str">
        <f t="shared" si="53"/>
        <v>TT1_Data.zip</v>
      </c>
      <c r="F1077" s="324" t="s">
        <v>15126</v>
      </c>
      <c r="G1077" s="325">
        <v>41399</v>
      </c>
      <c r="H1077" s="326">
        <f t="shared" si="52"/>
        <v>41399</v>
      </c>
      <c r="I1077" s="327">
        <v>41501</v>
      </c>
      <c r="J1077" s="321" t="s">
        <v>11788</v>
      </c>
      <c r="K1077" s="328" t="s">
        <v>8639</v>
      </c>
      <c r="L1077" s="321" t="s">
        <v>11787</v>
      </c>
      <c r="M1077" s="321"/>
      <c r="N1077" s="325">
        <v>41477</v>
      </c>
      <c r="O1077" s="325">
        <v>41477</v>
      </c>
      <c r="P1077" s="328"/>
      <c r="Q1077" s="328"/>
      <c r="R1077" s="329" t="s">
        <v>10007</v>
      </c>
      <c r="S1077" s="328"/>
      <c r="T1077" s="328"/>
      <c r="U1077" s="328"/>
      <c r="V1077" s="329">
        <v>8.6999999999999993</v>
      </c>
      <c r="W1077" s="329" t="s">
        <v>11587</v>
      </c>
      <c r="X1077" s="328"/>
      <c r="Y1077" s="329" t="s">
        <v>11237</v>
      </c>
      <c r="Z1077" s="329" t="s">
        <v>11283</v>
      </c>
      <c r="AA1077" s="322" t="s">
        <v>15145</v>
      </c>
      <c r="AB1077" s="329" t="s">
        <v>11272</v>
      </c>
      <c r="AC1077" s="329">
        <v>2</v>
      </c>
      <c r="AD1077" s="329" t="s">
        <v>11587</v>
      </c>
      <c r="AG1077" s="330">
        <v>0.25</v>
      </c>
      <c r="AH1077" t="s">
        <v>1419</v>
      </c>
    </row>
    <row r="1078" spans="1:34" x14ac:dyDescent="0.25">
      <c r="A1078" s="321" t="s">
        <v>11582</v>
      </c>
      <c r="B1078" s="322" t="s">
        <v>15141</v>
      </c>
      <c r="C1078" s="323" t="str">
        <f t="shared" si="51"/>
        <v>READINGS_TT1_M2013-5_2013-8</v>
      </c>
      <c r="E1078" s="324" t="str">
        <f t="shared" si="53"/>
        <v>TT1_Data.zip</v>
      </c>
      <c r="F1078" s="324" t="s">
        <v>15126</v>
      </c>
      <c r="G1078" s="325">
        <v>41399</v>
      </c>
      <c r="H1078" s="326">
        <f t="shared" si="52"/>
        <v>41399</v>
      </c>
      <c r="I1078" s="327">
        <v>41501</v>
      </c>
      <c r="J1078" s="321" t="s">
        <v>11788</v>
      </c>
      <c r="K1078" s="328" t="s">
        <v>8639</v>
      </c>
      <c r="L1078" s="321" t="s">
        <v>11787</v>
      </c>
      <c r="M1078" s="321"/>
      <c r="N1078" s="325">
        <v>41477</v>
      </c>
      <c r="O1078" s="325">
        <v>41477</v>
      </c>
      <c r="P1078" s="328"/>
      <c r="Q1078" s="328"/>
      <c r="R1078" s="329" t="s">
        <v>10007</v>
      </c>
      <c r="S1078" s="328"/>
      <c r="T1078" s="328"/>
      <c r="U1078" s="328"/>
      <c r="V1078" s="329">
        <v>8</v>
      </c>
      <c r="W1078" s="329" t="s">
        <v>11587</v>
      </c>
      <c r="X1078" s="328"/>
      <c r="Y1078" s="329" t="s">
        <v>11237</v>
      </c>
      <c r="Z1078" s="329" t="s">
        <v>11283</v>
      </c>
      <c r="AA1078" s="322" t="s">
        <v>15145</v>
      </c>
      <c r="AB1078" s="329" t="s">
        <v>11272</v>
      </c>
      <c r="AC1078" s="329">
        <v>2</v>
      </c>
      <c r="AD1078" s="329" t="s">
        <v>11587</v>
      </c>
      <c r="AG1078" s="330">
        <v>0.41666666666666669</v>
      </c>
      <c r="AH1078" t="s">
        <v>1419</v>
      </c>
    </row>
    <row r="1079" spans="1:34" x14ac:dyDescent="0.25">
      <c r="A1079" s="321" t="s">
        <v>11582</v>
      </c>
      <c r="B1079" s="322" t="s">
        <v>15141</v>
      </c>
      <c r="C1079" s="323" t="str">
        <f t="shared" si="51"/>
        <v>READINGS_TT1_M2013-5_2013-8</v>
      </c>
      <c r="E1079" s="324" t="str">
        <f t="shared" si="53"/>
        <v>TT1_Data.zip</v>
      </c>
      <c r="F1079" s="324" t="s">
        <v>15126</v>
      </c>
      <c r="G1079" s="325">
        <v>41399</v>
      </c>
      <c r="H1079" s="326">
        <f t="shared" si="52"/>
        <v>41399</v>
      </c>
      <c r="I1079" s="327">
        <v>41501</v>
      </c>
      <c r="J1079" s="321" t="s">
        <v>11788</v>
      </c>
      <c r="K1079" s="328" t="s">
        <v>8639</v>
      </c>
      <c r="L1079" s="321" t="s">
        <v>11787</v>
      </c>
      <c r="M1079" s="321"/>
      <c r="N1079" s="325">
        <v>41477</v>
      </c>
      <c r="O1079" s="325">
        <v>41477</v>
      </c>
      <c r="P1079" s="328"/>
      <c r="Q1079" s="328"/>
      <c r="R1079" s="329" t="s">
        <v>10007</v>
      </c>
      <c r="S1079" s="328"/>
      <c r="T1079" s="328"/>
      <c r="U1079" s="328"/>
      <c r="V1079" s="329">
        <v>7.4</v>
      </c>
      <c r="W1079" s="329" t="s">
        <v>11587</v>
      </c>
      <c r="X1079" s="328"/>
      <c r="Y1079" s="329" t="s">
        <v>11237</v>
      </c>
      <c r="Z1079" s="329" t="s">
        <v>11283</v>
      </c>
      <c r="AA1079" s="322" t="s">
        <v>15145</v>
      </c>
      <c r="AB1079" s="329" t="s">
        <v>11272</v>
      </c>
      <c r="AC1079" s="329">
        <v>2</v>
      </c>
      <c r="AD1079" s="329" t="s">
        <v>11587</v>
      </c>
      <c r="AG1079" s="330">
        <v>0.58333333333333337</v>
      </c>
      <c r="AH1079" t="s">
        <v>1419</v>
      </c>
    </row>
    <row r="1080" spans="1:34" x14ac:dyDescent="0.25">
      <c r="A1080" s="321" t="s">
        <v>11582</v>
      </c>
      <c r="B1080" s="322" t="s">
        <v>15141</v>
      </c>
      <c r="C1080" s="323" t="str">
        <f t="shared" si="51"/>
        <v>READINGS_TT1_M2013-5_2013-8</v>
      </c>
      <c r="E1080" s="324" t="str">
        <f t="shared" si="53"/>
        <v>TT1_Data.zip</v>
      </c>
      <c r="F1080" s="324" t="s">
        <v>15126</v>
      </c>
      <c r="G1080" s="325">
        <v>41399</v>
      </c>
      <c r="H1080" s="326">
        <f t="shared" si="52"/>
        <v>41399</v>
      </c>
      <c r="I1080" s="327">
        <v>41501</v>
      </c>
      <c r="J1080" s="321" t="s">
        <v>11788</v>
      </c>
      <c r="K1080" s="328" t="s">
        <v>8639</v>
      </c>
      <c r="L1080" s="321" t="s">
        <v>11787</v>
      </c>
      <c r="M1080" s="321"/>
      <c r="N1080" s="325">
        <v>41477</v>
      </c>
      <c r="O1080" s="325">
        <v>41477</v>
      </c>
      <c r="P1080" s="328"/>
      <c r="Q1080" s="328"/>
      <c r="R1080" s="329" t="s">
        <v>10007</v>
      </c>
      <c r="S1080" s="328"/>
      <c r="T1080" s="328"/>
      <c r="U1080" s="328"/>
      <c r="V1080" s="329">
        <v>6.8</v>
      </c>
      <c r="W1080" s="329" t="s">
        <v>11587</v>
      </c>
      <c r="X1080" s="328"/>
      <c r="Y1080" s="329" t="s">
        <v>11237</v>
      </c>
      <c r="Z1080" s="329" t="s">
        <v>11283</v>
      </c>
      <c r="AA1080" s="322" t="s">
        <v>15145</v>
      </c>
      <c r="AB1080" s="329" t="s">
        <v>11272</v>
      </c>
      <c r="AC1080" s="329">
        <v>2</v>
      </c>
      <c r="AD1080" s="329" t="s">
        <v>11587</v>
      </c>
      <c r="AG1080" s="330">
        <v>0.75</v>
      </c>
      <c r="AH1080" t="s">
        <v>1419</v>
      </c>
    </row>
    <row r="1081" spans="1:34" x14ac:dyDescent="0.25">
      <c r="A1081" s="321" t="s">
        <v>11582</v>
      </c>
      <c r="B1081" s="322" t="s">
        <v>15141</v>
      </c>
      <c r="C1081" s="323" t="str">
        <f t="shared" ref="C1081:C1144" si="54">"READINGS_"&amp;B1081&amp;"_M"&amp;YEAR(H1081)&amp;"-"&amp;MONTH(H1081)&amp;"_"&amp;YEAR(I1081)&amp;"-"&amp;MONTH(I1081)</f>
        <v>READINGS_TT1_M2013-5_2013-8</v>
      </c>
      <c r="E1081" s="324" t="str">
        <f t="shared" si="53"/>
        <v>TT1_Data.zip</v>
      </c>
      <c r="F1081" s="324" t="s">
        <v>15126</v>
      </c>
      <c r="G1081" s="325">
        <v>41399</v>
      </c>
      <c r="H1081" s="326">
        <f t="shared" si="52"/>
        <v>41399</v>
      </c>
      <c r="I1081" s="327">
        <v>41501</v>
      </c>
      <c r="J1081" s="321" t="s">
        <v>11788</v>
      </c>
      <c r="K1081" s="328" t="s">
        <v>8639</v>
      </c>
      <c r="L1081" s="321" t="s">
        <v>11787</v>
      </c>
      <c r="M1081" s="321"/>
      <c r="N1081" s="325">
        <v>41477</v>
      </c>
      <c r="O1081" s="325">
        <v>41477</v>
      </c>
      <c r="P1081" s="328"/>
      <c r="Q1081" s="328"/>
      <c r="R1081" s="329" t="s">
        <v>10007</v>
      </c>
      <c r="S1081" s="328"/>
      <c r="T1081" s="328"/>
      <c r="U1081" s="328"/>
      <c r="V1081" s="329">
        <v>6.8</v>
      </c>
      <c r="W1081" s="329" t="s">
        <v>11587</v>
      </c>
      <c r="X1081" s="328"/>
      <c r="Y1081" s="329" t="s">
        <v>11237</v>
      </c>
      <c r="Z1081" s="329" t="s">
        <v>11283</v>
      </c>
      <c r="AA1081" s="322" t="s">
        <v>15145</v>
      </c>
      <c r="AB1081" s="329" t="s">
        <v>11272</v>
      </c>
      <c r="AC1081" s="329">
        <v>2</v>
      </c>
      <c r="AD1081" s="329" t="s">
        <v>11587</v>
      </c>
      <c r="AG1081" s="330">
        <v>0.91666666666666663</v>
      </c>
      <c r="AH1081" t="s">
        <v>1419</v>
      </c>
    </row>
    <row r="1082" spans="1:34" x14ac:dyDescent="0.25">
      <c r="A1082" s="321" t="s">
        <v>11582</v>
      </c>
      <c r="B1082" s="322" t="s">
        <v>15141</v>
      </c>
      <c r="C1082" s="323" t="str">
        <f t="shared" si="54"/>
        <v>READINGS_TT1_M2013-5_2013-8</v>
      </c>
      <c r="E1082" s="324" t="str">
        <f t="shared" si="53"/>
        <v>TT1_Data.zip</v>
      </c>
      <c r="F1082" s="324" t="s">
        <v>15126</v>
      </c>
      <c r="G1082" s="325">
        <v>41399</v>
      </c>
      <c r="H1082" s="326">
        <f t="shared" si="52"/>
        <v>41399</v>
      </c>
      <c r="I1082" s="327">
        <v>41501</v>
      </c>
      <c r="J1082" s="321" t="s">
        <v>11788</v>
      </c>
      <c r="K1082" s="328" t="s">
        <v>8639</v>
      </c>
      <c r="L1082" s="321" t="s">
        <v>11787</v>
      </c>
      <c r="M1082" s="321"/>
      <c r="N1082" s="325">
        <v>41478</v>
      </c>
      <c r="O1082" s="325">
        <v>41478</v>
      </c>
      <c r="P1082" s="328"/>
      <c r="Q1082" s="328"/>
      <c r="R1082" s="329" t="s">
        <v>10007</v>
      </c>
      <c r="S1082" s="328"/>
      <c r="T1082" s="328"/>
      <c r="U1082" s="328"/>
      <c r="V1082" s="329">
        <v>18</v>
      </c>
      <c r="W1082" s="329" t="s">
        <v>11587</v>
      </c>
      <c r="X1082" s="328"/>
      <c r="Y1082" s="329" t="s">
        <v>11237</v>
      </c>
      <c r="Z1082" s="329" t="s">
        <v>11283</v>
      </c>
      <c r="AA1082" s="322" t="s">
        <v>15145</v>
      </c>
      <c r="AB1082" s="329" t="s">
        <v>11272</v>
      </c>
      <c r="AC1082" s="329">
        <v>2</v>
      </c>
      <c r="AD1082" s="329" t="s">
        <v>11587</v>
      </c>
      <c r="AG1082" s="330">
        <v>8.3333333333333329E-2</v>
      </c>
      <c r="AH1082" t="s">
        <v>1419</v>
      </c>
    </row>
    <row r="1083" spans="1:34" x14ac:dyDescent="0.25">
      <c r="A1083" s="321" t="s">
        <v>11582</v>
      </c>
      <c r="B1083" s="322" t="s">
        <v>15141</v>
      </c>
      <c r="C1083" s="323" t="str">
        <f t="shared" si="54"/>
        <v>READINGS_TT1_M2013-5_2013-8</v>
      </c>
      <c r="E1083" s="324" t="str">
        <f t="shared" si="53"/>
        <v>TT1_Data.zip</v>
      </c>
      <c r="F1083" s="324" t="s">
        <v>15126</v>
      </c>
      <c r="G1083" s="325">
        <v>41399</v>
      </c>
      <c r="H1083" s="326">
        <f t="shared" si="52"/>
        <v>41399</v>
      </c>
      <c r="I1083" s="327">
        <v>41501</v>
      </c>
      <c r="J1083" s="321" t="s">
        <v>11788</v>
      </c>
      <c r="K1083" s="328" t="s">
        <v>8639</v>
      </c>
      <c r="L1083" s="321" t="s">
        <v>11787</v>
      </c>
      <c r="M1083" s="321"/>
      <c r="N1083" s="325">
        <v>41478</v>
      </c>
      <c r="O1083" s="325">
        <v>41478</v>
      </c>
      <c r="P1083" s="328"/>
      <c r="Q1083" s="328"/>
      <c r="R1083" s="329" t="s">
        <v>10007</v>
      </c>
      <c r="S1083" s="328"/>
      <c r="T1083" s="328"/>
      <c r="U1083" s="328"/>
      <c r="V1083" s="329">
        <v>50</v>
      </c>
      <c r="W1083" s="329" t="s">
        <v>11587</v>
      </c>
      <c r="X1083" s="328"/>
      <c r="Y1083" s="329" t="s">
        <v>11237</v>
      </c>
      <c r="Z1083" s="329" t="s">
        <v>11283</v>
      </c>
      <c r="AA1083" s="322" t="s">
        <v>15145</v>
      </c>
      <c r="AB1083" s="329" t="s">
        <v>11272</v>
      </c>
      <c r="AC1083" s="329">
        <v>2</v>
      </c>
      <c r="AD1083" s="329" t="s">
        <v>11587</v>
      </c>
      <c r="AG1083" s="330">
        <v>0.25</v>
      </c>
      <c r="AH1083" t="s">
        <v>1419</v>
      </c>
    </row>
    <row r="1084" spans="1:34" x14ac:dyDescent="0.25">
      <c r="A1084" s="321" t="s">
        <v>11582</v>
      </c>
      <c r="B1084" s="322" t="s">
        <v>15141</v>
      </c>
      <c r="C1084" s="323" t="str">
        <f t="shared" si="54"/>
        <v>READINGS_TT1_M2013-5_2013-8</v>
      </c>
      <c r="E1084" s="324" t="str">
        <f t="shared" si="53"/>
        <v>TT1_Data.zip</v>
      </c>
      <c r="F1084" s="324" t="s">
        <v>15126</v>
      </c>
      <c r="G1084" s="325">
        <v>41399</v>
      </c>
      <c r="H1084" s="326">
        <f t="shared" si="52"/>
        <v>41399</v>
      </c>
      <c r="I1084" s="327">
        <v>41501</v>
      </c>
      <c r="J1084" s="321" t="s">
        <v>11788</v>
      </c>
      <c r="K1084" s="328" t="s">
        <v>8639</v>
      </c>
      <c r="L1084" s="321" t="s">
        <v>11787</v>
      </c>
      <c r="M1084" s="321"/>
      <c r="N1084" s="325">
        <v>41478</v>
      </c>
      <c r="O1084" s="325">
        <v>41478</v>
      </c>
      <c r="P1084" s="328"/>
      <c r="Q1084" s="328"/>
      <c r="R1084" s="329" t="s">
        <v>10007</v>
      </c>
      <c r="S1084" s="328"/>
      <c r="T1084" s="328"/>
      <c r="U1084" s="328"/>
      <c r="V1084" s="329">
        <v>59</v>
      </c>
      <c r="W1084" s="329" t="s">
        <v>11587</v>
      </c>
      <c r="X1084" s="328"/>
      <c r="Y1084" s="329" t="s">
        <v>11237</v>
      </c>
      <c r="Z1084" s="329" t="s">
        <v>11283</v>
      </c>
      <c r="AA1084" s="322" t="s">
        <v>15145</v>
      </c>
      <c r="AB1084" s="329" t="s">
        <v>11272</v>
      </c>
      <c r="AC1084" s="329">
        <v>2</v>
      </c>
      <c r="AD1084" s="329" t="s">
        <v>11587</v>
      </c>
      <c r="AG1084" s="330">
        <v>0.41666666666666669</v>
      </c>
      <c r="AH1084" t="s">
        <v>1419</v>
      </c>
    </row>
    <row r="1085" spans="1:34" x14ac:dyDescent="0.25">
      <c r="A1085" s="321" t="s">
        <v>11582</v>
      </c>
      <c r="B1085" s="322" t="s">
        <v>15141</v>
      </c>
      <c r="C1085" s="323" t="str">
        <f t="shared" si="54"/>
        <v>READINGS_TT1_M2013-5_2013-8</v>
      </c>
      <c r="E1085" s="324" t="str">
        <f t="shared" si="53"/>
        <v>TT1_Data.zip</v>
      </c>
      <c r="F1085" s="324" t="s">
        <v>15126</v>
      </c>
      <c r="G1085" s="325">
        <v>41399</v>
      </c>
      <c r="H1085" s="326">
        <f t="shared" si="52"/>
        <v>41399</v>
      </c>
      <c r="I1085" s="327">
        <v>41501</v>
      </c>
      <c r="J1085" s="321" t="s">
        <v>11788</v>
      </c>
      <c r="K1085" s="328" t="s">
        <v>8639</v>
      </c>
      <c r="L1085" s="321" t="s">
        <v>11787</v>
      </c>
      <c r="M1085" s="321"/>
      <c r="N1085" s="325">
        <v>41478</v>
      </c>
      <c r="O1085" s="325">
        <v>41478</v>
      </c>
      <c r="P1085" s="328"/>
      <c r="Q1085" s="328"/>
      <c r="R1085" s="329" t="s">
        <v>10007</v>
      </c>
      <c r="S1085" s="328"/>
      <c r="T1085" s="328"/>
      <c r="U1085" s="328"/>
      <c r="V1085" s="329">
        <v>29</v>
      </c>
      <c r="W1085" s="329" t="s">
        <v>11587</v>
      </c>
      <c r="X1085" s="328"/>
      <c r="Y1085" s="329" t="s">
        <v>11237</v>
      </c>
      <c r="Z1085" s="329" t="s">
        <v>11283</v>
      </c>
      <c r="AA1085" s="322" t="s">
        <v>15145</v>
      </c>
      <c r="AB1085" s="329" t="s">
        <v>11272</v>
      </c>
      <c r="AC1085" s="329">
        <v>2</v>
      </c>
      <c r="AD1085" s="329" t="s">
        <v>11587</v>
      </c>
      <c r="AG1085" s="330">
        <v>0.58333333333333337</v>
      </c>
      <c r="AH1085" t="s">
        <v>1419</v>
      </c>
    </row>
    <row r="1086" spans="1:34" x14ac:dyDescent="0.25">
      <c r="A1086" s="321" t="s">
        <v>11582</v>
      </c>
      <c r="B1086" s="322" t="s">
        <v>15141</v>
      </c>
      <c r="C1086" s="323" t="str">
        <f t="shared" si="54"/>
        <v>READINGS_TT1_M2013-5_2013-8</v>
      </c>
      <c r="E1086" s="324" t="str">
        <f t="shared" si="53"/>
        <v>TT1_Data.zip</v>
      </c>
      <c r="F1086" s="324" t="s">
        <v>15126</v>
      </c>
      <c r="G1086" s="325">
        <v>41399</v>
      </c>
      <c r="H1086" s="326">
        <f t="shared" si="52"/>
        <v>41399</v>
      </c>
      <c r="I1086" s="327">
        <v>41501</v>
      </c>
      <c r="J1086" s="321" t="s">
        <v>11788</v>
      </c>
      <c r="K1086" s="328" t="s">
        <v>8639</v>
      </c>
      <c r="L1086" s="321" t="s">
        <v>11787</v>
      </c>
      <c r="M1086" s="321"/>
      <c r="N1086" s="325">
        <v>41478</v>
      </c>
      <c r="O1086" s="325">
        <v>41478</v>
      </c>
      <c r="P1086" s="328"/>
      <c r="Q1086" s="328"/>
      <c r="R1086" s="329" t="s">
        <v>10007</v>
      </c>
      <c r="S1086" s="328"/>
      <c r="T1086" s="328"/>
      <c r="U1086" s="328"/>
      <c r="V1086" s="329">
        <v>18</v>
      </c>
      <c r="W1086" s="329" t="s">
        <v>11587</v>
      </c>
      <c r="X1086" s="328"/>
      <c r="Y1086" s="329" t="s">
        <v>11237</v>
      </c>
      <c r="Z1086" s="329" t="s">
        <v>11283</v>
      </c>
      <c r="AA1086" s="322" t="s">
        <v>15145</v>
      </c>
      <c r="AB1086" s="329" t="s">
        <v>11272</v>
      </c>
      <c r="AC1086" s="329">
        <v>2</v>
      </c>
      <c r="AD1086" s="329" t="s">
        <v>11587</v>
      </c>
      <c r="AG1086" s="330">
        <v>0.75</v>
      </c>
      <c r="AH1086" t="s">
        <v>1419</v>
      </c>
    </row>
    <row r="1087" spans="1:34" x14ac:dyDescent="0.25">
      <c r="A1087" s="321" t="s">
        <v>11582</v>
      </c>
      <c r="B1087" s="322" t="s">
        <v>15141</v>
      </c>
      <c r="C1087" s="323" t="str">
        <f t="shared" si="54"/>
        <v>READINGS_TT1_M2013-5_2013-8</v>
      </c>
      <c r="E1087" s="324" t="str">
        <f t="shared" si="53"/>
        <v>TT1_Data.zip</v>
      </c>
      <c r="F1087" s="324" t="s">
        <v>15126</v>
      </c>
      <c r="G1087" s="325">
        <v>41399</v>
      </c>
      <c r="H1087" s="326">
        <f t="shared" si="52"/>
        <v>41399</v>
      </c>
      <c r="I1087" s="327">
        <v>41501</v>
      </c>
      <c r="J1087" s="321" t="s">
        <v>11788</v>
      </c>
      <c r="K1087" s="328" t="s">
        <v>8639</v>
      </c>
      <c r="L1087" s="321" t="s">
        <v>11787</v>
      </c>
      <c r="M1087" s="321"/>
      <c r="N1087" s="325">
        <v>41478</v>
      </c>
      <c r="O1087" s="325">
        <v>41478</v>
      </c>
      <c r="P1087" s="328"/>
      <c r="Q1087" s="328"/>
      <c r="R1087" s="329" t="s">
        <v>10007</v>
      </c>
      <c r="S1087" s="328"/>
      <c r="T1087" s="328"/>
      <c r="U1087" s="328"/>
      <c r="V1087" s="329">
        <v>13</v>
      </c>
      <c r="W1087" s="329" t="s">
        <v>11587</v>
      </c>
      <c r="X1087" s="328"/>
      <c r="Y1087" s="329" t="s">
        <v>11237</v>
      </c>
      <c r="Z1087" s="329" t="s">
        <v>11283</v>
      </c>
      <c r="AA1087" s="322" t="s">
        <v>15145</v>
      </c>
      <c r="AB1087" s="329" t="s">
        <v>11272</v>
      </c>
      <c r="AC1087" s="329">
        <v>2</v>
      </c>
      <c r="AD1087" s="329" t="s">
        <v>11587</v>
      </c>
      <c r="AG1087" s="330">
        <v>0.91666666666666663</v>
      </c>
      <c r="AH1087" t="s">
        <v>1419</v>
      </c>
    </row>
    <row r="1088" spans="1:34" x14ac:dyDescent="0.25">
      <c r="A1088" s="321" t="s">
        <v>11582</v>
      </c>
      <c r="B1088" s="322" t="s">
        <v>15141</v>
      </c>
      <c r="C1088" s="323" t="str">
        <f t="shared" si="54"/>
        <v>READINGS_TT1_M2013-5_2013-8</v>
      </c>
      <c r="E1088" s="324" t="str">
        <f t="shared" si="53"/>
        <v>TT1_Data.zip</v>
      </c>
      <c r="F1088" s="324" t="s">
        <v>15126</v>
      </c>
      <c r="G1088" s="325">
        <v>41399</v>
      </c>
      <c r="H1088" s="326">
        <f t="shared" si="52"/>
        <v>41399</v>
      </c>
      <c r="I1088" s="327">
        <v>41501</v>
      </c>
      <c r="J1088" s="321" t="s">
        <v>11788</v>
      </c>
      <c r="K1088" s="328" t="s">
        <v>8639</v>
      </c>
      <c r="L1088" s="321" t="s">
        <v>11787</v>
      </c>
      <c r="M1088" s="321"/>
      <c r="N1088" s="325">
        <v>41479</v>
      </c>
      <c r="O1088" s="325">
        <v>41479</v>
      </c>
      <c r="P1088" s="328"/>
      <c r="Q1088" s="328"/>
      <c r="R1088" s="329" t="s">
        <v>10007</v>
      </c>
      <c r="S1088" s="328"/>
      <c r="T1088" s="328"/>
      <c r="U1088" s="328"/>
      <c r="V1088" s="329">
        <v>11</v>
      </c>
      <c r="W1088" s="329" t="s">
        <v>11587</v>
      </c>
      <c r="X1088" s="328"/>
      <c r="Y1088" s="329" t="s">
        <v>11237</v>
      </c>
      <c r="Z1088" s="329" t="s">
        <v>11283</v>
      </c>
      <c r="AA1088" s="322" t="s">
        <v>15145</v>
      </c>
      <c r="AB1088" s="329" t="s">
        <v>11272</v>
      </c>
      <c r="AC1088" s="329">
        <v>2</v>
      </c>
      <c r="AD1088" s="329" t="s">
        <v>11587</v>
      </c>
      <c r="AG1088" s="330">
        <v>8.3333333333333329E-2</v>
      </c>
      <c r="AH1088" t="s">
        <v>1419</v>
      </c>
    </row>
    <row r="1089" spans="1:34" x14ac:dyDescent="0.25">
      <c r="A1089" s="321" t="s">
        <v>11582</v>
      </c>
      <c r="B1089" s="322" t="s">
        <v>15141</v>
      </c>
      <c r="C1089" s="323" t="str">
        <f t="shared" si="54"/>
        <v>READINGS_TT1_M2013-5_2013-8</v>
      </c>
      <c r="E1089" s="324" t="str">
        <f t="shared" si="53"/>
        <v>TT1_Data.zip</v>
      </c>
      <c r="F1089" s="324" t="s">
        <v>15126</v>
      </c>
      <c r="G1089" s="325">
        <v>41399</v>
      </c>
      <c r="H1089" s="326">
        <f t="shared" si="52"/>
        <v>41399</v>
      </c>
      <c r="I1089" s="327">
        <v>41501</v>
      </c>
      <c r="J1089" s="321" t="s">
        <v>11788</v>
      </c>
      <c r="K1089" s="328" t="s">
        <v>8639</v>
      </c>
      <c r="L1089" s="321" t="s">
        <v>11787</v>
      </c>
      <c r="M1089" s="321"/>
      <c r="N1089" s="325">
        <v>41479</v>
      </c>
      <c r="O1089" s="325">
        <v>41479</v>
      </c>
      <c r="P1089" s="328"/>
      <c r="Q1089" s="328"/>
      <c r="R1089" s="329" t="s">
        <v>10007</v>
      </c>
      <c r="S1089" s="328"/>
      <c r="T1089" s="328"/>
      <c r="U1089" s="328"/>
      <c r="V1089" s="329">
        <v>9.6999999999999993</v>
      </c>
      <c r="W1089" s="329" t="s">
        <v>11587</v>
      </c>
      <c r="X1089" s="328"/>
      <c r="Y1089" s="329" t="s">
        <v>11237</v>
      </c>
      <c r="Z1089" s="329" t="s">
        <v>11283</v>
      </c>
      <c r="AA1089" s="322" t="s">
        <v>15145</v>
      </c>
      <c r="AB1089" s="329" t="s">
        <v>11272</v>
      </c>
      <c r="AC1089" s="329">
        <v>2</v>
      </c>
      <c r="AD1089" s="329" t="s">
        <v>11587</v>
      </c>
      <c r="AG1089" s="330">
        <v>0.25</v>
      </c>
      <c r="AH1089" t="s">
        <v>1419</v>
      </c>
    </row>
    <row r="1090" spans="1:34" x14ac:dyDescent="0.25">
      <c r="A1090" s="321" t="s">
        <v>11582</v>
      </c>
      <c r="B1090" s="322" t="s">
        <v>15141</v>
      </c>
      <c r="C1090" s="323" t="str">
        <f t="shared" si="54"/>
        <v>READINGS_TT1_M2013-5_2013-8</v>
      </c>
      <c r="E1090" s="324" t="str">
        <f t="shared" si="53"/>
        <v>TT1_Data.zip</v>
      </c>
      <c r="F1090" s="324" t="s">
        <v>15126</v>
      </c>
      <c r="G1090" s="325">
        <v>41399</v>
      </c>
      <c r="H1090" s="326">
        <f t="shared" si="52"/>
        <v>41399</v>
      </c>
      <c r="I1090" s="327">
        <v>41501</v>
      </c>
      <c r="J1090" s="321" t="s">
        <v>11788</v>
      </c>
      <c r="K1090" s="328" t="s">
        <v>8639</v>
      </c>
      <c r="L1090" s="321" t="s">
        <v>11787</v>
      </c>
      <c r="M1090" s="321"/>
      <c r="N1090" s="325">
        <v>41479</v>
      </c>
      <c r="O1090" s="325">
        <v>41479</v>
      </c>
      <c r="P1090" s="328"/>
      <c r="Q1090" s="328"/>
      <c r="R1090" s="329" t="s">
        <v>10007</v>
      </c>
      <c r="S1090" s="328"/>
      <c r="T1090" s="328"/>
      <c r="U1090" s="328"/>
      <c r="V1090" s="329">
        <v>9</v>
      </c>
      <c r="W1090" s="329" t="s">
        <v>11587</v>
      </c>
      <c r="X1090" s="328"/>
      <c r="Y1090" s="329" t="s">
        <v>11237</v>
      </c>
      <c r="Z1090" s="329" t="s">
        <v>11283</v>
      </c>
      <c r="AA1090" s="322" t="s">
        <v>15145</v>
      </c>
      <c r="AB1090" s="329" t="s">
        <v>11272</v>
      </c>
      <c r="AC1090" s="329">
        <v>2</v>
      </c>
      <c r="AD1090" s="329" t="s">
        <v>11587</v>
      </c>
      <c r="AG1090" s="330">
        <v>0.41666666666666669</v>
      </c>
      <c r="AH1090" t="s">
        <v>1419</v>
      </c>
    </row>
    <row r="1091" spans="1:34" x14ac:dyDescent="0.25">
      <c r="A1091" s="321" t="s">
        <v>11582</v>
      </c>
      <c r="B1091" s="322" t="s">
        <v>15141</v>
      </c>
      <c r="C1091" s="323" t="str">
        <f t="shared" si="54"/>
        <v>READINGS_TT1_M2013-5_2013-8</v>
      </c>
      <c r="E1091" s="324" t="str">
        <f t="shared" si="53"/>
        <v>TT1_Data.zip</v>
      </c>
      <c r="F1091" s="324" t="s">
        <v>15126</v>
      </c>
      <c r="G1091" s="325">
        <v>41399</v>
      </c>
      <c r="H1091" s="326">
        <f t="shared" ref="H1091:H1154" si="55">DATE(YEAR(G1091),MONTH(G1091),DAY(G1091))</f>
        <v>41399</v>
      </c>
      <c r="I1091" s="327">
        <v>41501</v>
      </c>
      <c r="J1091" s="321" t="s">
        <v>11788</v>
      </c>
      <c r="K1091" s="328" t="s">
        <v>8639</v>
      </c>
      <c r="L1091" s="321" t="s">
        <v>11787</v>
      </c>
      <c r="M1091" s="321"/>
      <c r="N1091" s="325">
        <v>41479</v>
      </c>
      <c r="O1091" s="325">
        <v>41479</v>
      </c>
      <c r="P1091" s="328"/>
      <c r="Q1091" s="328"/>
      <c r="R1091" s="329" t="s">
        <v>10007</v>
      </c>
      <c r="S1091" s="328"/>
      <c r="T1091" s="328"/>
      <c r="U1091" s="328"/>
      <c r="V1091" s="329">
        <v>7.8</v>
      </c>
      <c r="W1091" s="329" t="s">
        <v>11587</v>
      </c>
      <c r="X1091" s="328"/>
      <c r="Y1091" s="329" t="s">
        <v>11237</v>
      </c>
      <c r="Z1091" s="329" t="s">
        <v>11283</v>
      </c>
      <c r="AA1091" s="322" t="s">
        <v>15145</v>
      </c>
      <c r="AB1091" s="329" t="s">
        <v>11272</v>
      </c>
      <c r="AC1091" s="329">
        <v>2</v>
      </c>
      <c r="AD1091" s="329" t="s">
        <v>11587</v>
      </c>
      <c r="AG1091" s="330">
        <v>0.58333333333333337</v>
      </c>
      <c r="AH1091" t="s">
        <v>1419</v>
      </c>
    </row>
    <row r="1092" spans="1:34" x14ac:dyDescent="0.25">
      <c r="A1092" s="321" t="s">
        <v>11582</v>
      </c>
      <c r="B1092" s="322" t="s">
        <v>15141</v>
      </c>
      <c r="C1092" s="323" t="str">
        <f t="shared" si="54"/>
        <v>READINGS_TT1_M2013-5_2013-8</v>
      </c>
      <c r="E1092" s="324" t="str">
        <f t="shared" si="53"/>
        <v>TT1_Data.zip</v>
      </c>
      <c r="F1092" s="324" t="s">
        <v>15126</v>
      </c>
      <c r="G1092" s="325">
        <v>41399</v>
      </c>
      <c r="H1092" s="326">
        <f t="shared" si="55"/>
        <v>41399</v>
      </c>
      <c r="I1092" s="327">
        <v>41501</v>
      </c>
      <c r="J1092" s="321" t="s">
        <v>11788</v>
      </c>
      <c r="K1092" s="328" t="s">
        <v>8639</v>
      </c>
      <c r="L1092" s="321" t="s">
        <v>11787</v>
      </c>
      <c r="M1092" s="321"/>
      <c r="N1092" s="325">
        <v>41479</v>
      </c>
      <c r="O1092" s="325">
        <v>41479</v>
      </c>
      <c r="P1092" s="328"/>
      <c r="Q1092" s="328"/>
      <c r="R1092" s="329" t="s">
        <v>10007</v>
      </c>
      <c r="S1092" s="328"/>
      <c r="T1092" s="328"/>
      <c r="U1092" s="328"/>
      <c r="V1092" s="329">
        <v>7.2</v>
      </c>
      <c r="W1092" s="329" t="s">
        <v>11587</v>
      </c>
      <c r="X1092" s="328"/>
      <c r="Y1092" s="329" t="s">
        <v>11237</v>
      </c>
      <c r="Z1092" s="329" t="s">
        <v>11283</v>
      </c>
      <c r="AA1092" s="322" t="s">
        <v>15145</v>
      </c>
      <c r="AB1092" s="329" t="s">
        <v>11272</v>
      </c>
      <c r="AC1092" s="329">
        <v>2</v>
      </c>
      <c r="AD1092" s="329" t="s">
        <v>11587</v>
      </c>
      <c r="AG1092" s="330">
        <v>0.75</v>
      </c>
      <c r="AH1092" t="s">
        <v>1419</v>
      </c>
    </row>
    <row r="1093" spans="1:34" x14ac:dyDescent="0.25">
      <c r="A1093" s="321" t="s">
        <v>11582</v>
      </c>
      <c r="B1093" s="322" t="s">
        <v>15141</v>
      </c>
      <c r="C1093" s="323" t="str">
        <f t="shared" si="54"/>
        <v>READINGS_TT1_M2013-5_2013-8</v>
      </c>
      <c r="E1093" s="324" t="str">
        <f t="shared" si="53"/>
        <v>TT1_Data.zip</v>
      </c>
      <c r="F1093" s="324" t="s">
        <v>15126</v>
      </c>
      <c r="G1093" s="325">
        <v>41399</v>
      </c>
      <c r="H1093" s="326">
        <f t="shared" si="55"/>
        <v>41399</v>
      </c>
      <c r="I1093" s="327">
        <v>41501</v>
      </c>
      <c r="J1093" s="321" t="s">
        <v>11788</v>
      </c>
      <c r="K1093" s="328" t="s">
        <v>8639</v>
      </c>
      <c r="L1093" s="321" t="s">
        <v>11787</v>
      </c>
      <c r="M1093" s="321"/>
      <c r="N1093" s="325">
        <v>41479</v>
      </c>
      <c r="O1093" s="325">
        <v>41479</v>
      </c>
      <c r="P1093" s="328"/>
      <c r="Q1093" s="328"/>
      <c r="R1093" s="329" t="s">
        <v>10007</v>
      </c>
      <c r="S1093" s="328"/>
      <c r="T1093" s="328"/>
      <c r="U1093" s="328"/>
      <c r="V1093" s="329">
        <v>7</v>
      </c>
      <c r="W1093" s="329" t="s">
        <v>11587</v>
      </c>
      <c r="X1093" s="328"/>
      <c r="Y1093" s="329" t="s">
        <v>11237</v>
      </c>
      <c r="Z1093" s="329" t="s">
        <v>11283</v>
      </c>
      <c r="AA1093" s="322" t="s">
        <v>15145</v>
      </c>
      <c r="AB1093" s="329" t="s">
        <v>11272</v>
      </c>
      <c r="AC1093" s="329">
        <v>2</v>
      </c>
      <c r="AD1093" s="329" t="s">
        <v>11587</v>
      </c>
      <c r="AG1093" s="330">
        <v>0.91666666666666663</v>
      </c>
      <c r="AH1093" t="s">
        <v>1419</v>
      </c>
    </row>
    <row r="1094" spans="1:34" x14ac:dyDescent="0.25">
      <c r="A1094" s="321" t="s">
        <v>11582</v>
      </c>
      <c r="B1094" s="322" t="s">
        <v>15141</v>
      </c>
      <c r="C1094" s="323" t="str">
        <f t="shared" si="54"/>
        <v>READINGS_TT1_M2013-5_2013-8</v>
      </c>
      <c r="E1094" s="324" t="str">
        <f t="shared" si="53"/>
        <v>TT1_Data.zip</v>
      </c>
      <c r="F1094" s="324" t="s">
        <v>15126</v>
      </c>
      <c r="G1094" s="325">
        <v>41399</v>
      </c>
      <c r="H1094" s="326">
        <f t="shared" si="55"/>
        <v>41399</v>
      </c>
      <c r="I1094" s="327">
        <v>41501</v>
      </c>
      <c r="J1094" s="321" t="s">
        <v>11788</v>
      </c>
      <c r="K1094" s="328" t="s">
        <v>8639</v>
      </c>
      <c r="L1094" s="321" t="s">
        <v>11787</v>
      </c>
      <c r="M1094" s="321"/>
      <c r="N1094" s="325">
        <v>41480</v>
      </c>
      <c r="O1094" s="325">
        <v>41480</v>
      </c>
      <c r="P1094" s="328"/>
      <c r="Q1094" s="328"/>
      <c r="R1094" s="329" t="s">
        <v>10007</v>
      </c>
      <c r="S1094" s="328"/>
      <c r="T1094" s="328"/>
      <c r="U1094" s="328"/>
      <c r="V1094" s="329">
        <v>6.8</v>
      </c>
      <c r="W1094" s="329" t="s">
        <v>11587</v>
      </c>
      <c r="X1094" s="328"/>
      <c r="Y1094" s="329" t="s">
        <v>11237</v>
      </c>
      <c r="Z1094" s="329" t="s">
        <v>11283</v>
      </c>
      <c r="AA1094" s="322" t="s">
        <v>15145</v>
      </c>
      <c r="AB1094" s="329" t="s">
        <v>11272</v>
      </c>
      <c r="AC1094" s="329">
        <v>2</v>
      </c>
      <c r="AD1094" s="329" t="s">
        <v>11587</v>
      </c>
      <c r="AG1094" s="330">
        <v>8.3333333333333329E-2</v>
      </c>
      <c r="AH1094" t="s">
        <v>1419</v>
      </c>
    </row>
    <row r="1095" spans="1:34" x14ac:dyDescent="0.25">
      <c r="A1095" s="321" t="s">
        <v>11582</v>
      </c>
      <c r="B1095" s="322" t="s">
        <v>15141</v>
      </c>
      <c r="C1095" s="323" t="str">
        <f t="shared" si="54"/>
        <v>READINGS_TT1_M2013-5_2013-8</v>
      </c>
      <c r="E1095" s="324" t="str">
        <f t="shared" si="53"/>
        <v>TT1_Data.zip</v>
      </c>
      <c r="F1095" s="324" t="s">
        <v>15126</v>
      </c>
      <c r="G1095" s="325">
        <v>41399</v>
      </c>
      <c r="H1095" s="326">
        <f t="shared" si="55"/>
        <v>41399</v>
      </c>
      <c r="I1095" s="327">
        <v>41501</v>
      </c>
      <c r="J1095" s="321" t="s">
        <v>11788</v>
      </c>
      <c r="K1095" s="328" t="s">
        <v>8639</v>
      </c>
      <c r="L1095" s="321" t="s">
        <v>11787</v>
      </c>
      <c r="M1095" s="321"/>
      <c r="N1095" s="325">
        <v>41480</v>
      </c>
      <c r="O1095" s="325">
        <v>41480</v>
      </c>
      <c r="P1095" s="328"/>
      <c r="Q1095" s="328"/>
      <c r="R1095" s="329" t="s">
        <v>10007</v>
      </c>
      <c r="S1095" s="328"/>
      <c r="T1095" s="328"/>
      <c r="U1095" s="328"/>
      <c r="V1095" s="329">
        <v>6.6</v>
      </c>
      <c r="W1095" s="329" t="s">
        <v>11587</v>
      </c>
      <c r="X1095" s="328"/>
      <c r="Y1095" s="329" t="s">
        <v>11237</v>
      </c>
      <c r="Z1095" s="329" t="s">
        <v>11283</v>
      </c>
      <c r="AA1095" s="322" t="s">
        <v>15145</v>
      </c>
      <c r="AB1095" s="329" t="s">
        <v>11272</v>
      </c>
      <c r="AC1095" s="329">
        <v>2</v>
      </c>
      <c r="AD1095" s="329" t="s">
        <v>11587</v>
      </c>
      <c r="AG1095" s="330">
        <v>0.25</v>
      </c>
      <c r="AH1095" t="s">
        <v>1419</v>
      </c>
    </row>
    <row r="1096" spans="1:34" x14ac:dyDescent="0.25">
      <c r="A1096" s="321" t="s">
        <v>11582</v>
      </c>
      <c r="B1096" s="322" t="s">
        <v>15141</v>
      </c>
      <c r="C1096" s="323" t="str">
        <f t="shared" si="54"/>
        <v>READINGS_TT1_M2013-5_2013-8</v>
      </c>
      <c r="E1096" s="324" t="str">
        <f t="shared" si="53"/>
        <v>TT1_Data.zip</v>
      </c>
      <c r="F1096" s="324" t="s">
        <v>15126</v>
      </c>
      <c r="G1096" s="325">
        <v>41399</v>
      </c>
      <c r="H1096" s="326">
        <f t="shared" si="55"/>
        <v>41399</v>
      </c>
      <c r="I1096" s="327">
        <v>41501</v>
      </c>
      <c r="J1096" s="321" t="s">
        <v>11788</v>
      </c>
      <c r="K1096" s="328" t="s">
        <v>8639</v>
      </c>
      <c r="L1096" s="321" t="s">
        <v>11787</v>
      </c>
      <c r="M1096" s="321"/>
      <c r="N1096" s="325">
        <v>41480</v>
      </c>
      <c r="O1096" s="325">
        <v>41480</v>
      </c>
      <c r="P1096" s="328"/>
      <c r="Q1096" s="328"/>
      <c r="R1096" s="329" t="s">
        <v>10007</v>
      </c>
      <c r="S1096" s="328"/>
      <c r="T1096" s="328"/>
      <c r="U1096" s="328"/>
      <c r="V1096" s="329">
        <v>6.8</v>
      </c>
      <c r="W1096" s="329" t="s">
        <v>11587</v>
      </c>
      <c r="X1096" s="328"/>
      <c r="Y1096" s="329" t="s">
        <v>11237</v>
      </c>
      <c r="Z1096" s="329" t="s">
        <v>11283</v>
      </c>
      <c r="AA1096" s="322" t="s">
        <v>15145</v>
      </c>
      <c r="AB1096" s="329" t="s">
        <v>11272</v>
      </c>
      <c r="AC1096" s="329">
        <v>2</v>
      </c>
      <c r="AD1096" s="329" t="s">
        <v>11587</v>
      </c>
      <c r="AG1096" s="330">
        <v>0.41666666666666669</v>
      </c>
      <c r="AH1096" t="s">
        <v>1419</v>
      </c>
    </row>
    <row r="1097" spans="1:34" x14ac:dyDescent="0.25">
      <c r="A1097" s="321" t="s">
        <v>11582</v>
      </c>
      <c r="B1097" s="322" t="s">
        <v>15141</v>
      </c>
      <c r="C1097" s="323" t="str">
        <f t="shared" si="54"/>
        <v>READINGS_TT1_M2013-5_2013-8</v>
      </c>
      <c r="E1097" s="324" t="str">
        <f t="shared" si="53"/>
        <v>TT1_Data.zip</v>
      </c>
      <c r="F1097" s="324" t="s">
        <v>15126</v>
      </c>
      <c r="G1097" s="325">
        <v>41399</v>
      </c>
      <c r="H1097" s="326">
        <f t="shared" si="55"/>
        <v>41399</v>
      </c>
      <c r="I1097" s="327">
        <v>41501</v>
      </c>
      <c r="J1097" s="321" t="s">
        <v>11788</v>
      </c>
      <c r="K1097" s="328" t="s">
        <v>8639</v>
      </c>
      <c r="L1097" s="321" t="s">
        <v>11787</v>
      </c>
      <c r="M1097" s="321"/>
      <c r="N1097" s="325">
        <v>41480</v>
      </c>
      <c r="O1097" s="325">
        <v>41480</v>
      </c>
      <c r="P1097" s="328"/>
      <c r="Q1097" s="328"/>
      <c r="R1097" s="329" t="s">
        <v>10007</v>
      </c>
      <c r="S1097" s="328"/>
      <c r="T1097" s="328"/>
      <c r="U1097" s="328"/>
      <c r="V1097" s="329">
        <v>6.4</v>
      </c>
      <c r="W1097" s="329" t="s">
        <v>11587</v>
      </c>
      <c r="X1097" s="328"/>
      <c r="Y1097" s="329" t="s">
        <v>11237</v>
      </c>
      <c r="Z1097" s="329" t="s">
        <v>11283</v>
      </c>
      <c r="AA1097" s="322" t="s">
        <v>15145</v>
      </c>
      <c r="AB1097" s="329" t="s">
        <v>11272</v>
      </c>
      <c r="AC1097" s="329">
        <v>2</v>
      </c>
      <c r="AD1097" s="329" t="s">
        <v>11587</v>
      </c>
      <c r="AG1097" s="330">
        <v>0.58333333333333337</v>
      </c>
      <c r="AH1097" t="s">
        <v>1419</v>
      </c>
    </row>
    <row r="1098" spans="1:34" x14ac:dyDescent="0.25">
      <c r="A1098" s="321" t="s">
        <v>11582</v>
      </c>
      <c r="B1098" s="322" t="s">
        <v>15141</v>
      </c>
      <c r="C1098" s="323" t="str">
        <f t="shared" si="54"/>
        <v>READINGS_TT1_M2013-5_2013-8</v>
      </c>
      <c r="E1098" s="324" t="str">
        <f t="shared" si="53"/>
        <v>TT1_Data.zip</v>
      </c>
      <c r="F1098" s="324" t="s">
        <v>15126</v>
      </c>
      <c r="G1098" s="325">
        <v>41399</v>
      </c>
      <c r="H1098" s="326">
        <f t="shared" si="55"/>
        <v>41399</v>
      </c>
      <c r="I1098" s="327">
        <v>41501</v>
      </c>
      <c r="J1098" s="321" t="s">
        <v>11788</v>
      </c>
      <c r="K1098" s="328" t="s">
        <v>8639</v>
      </c>
      <c r="L1098" s="321" t="s">
        <v>11787</v>
      </c>
      <c r="M1098" s="321"/>
      <c r="N1098" s="325">
        <v>41480</v>
      </c>
      <c r="O1098" s="325">
        <v>41480</v>
      </c>
      <c r="P1098" s="328"/>
      <c r="Q1098" s="328"/>
      <c r="R1098" s="329" t="s">
        <v>10007</v>
      </c>
      <c r="S1098" s="328"/>
      <c r="T1098" s="328"/>
      <c r="U1098" s="328"/>
      <c r="V1098" s="329">
        <v>6</v>
      </c>
      <c r="W1098" s="329" t="s">
        <v>11587</v>
      </c>
      <c r="X1098" s="328"/>
      <c r="Y1098" s="329" t="s">
        <v>11237</v>
      </c>
      <c r="Z1098" s="329" t="s">
        <v>11283</v>
      </c>
      <c r="AA1098" s="322" t="s">
        <v>15145</v>
      </c>
      <c r="AB1098" s="329" t="s">
        <v>11272</v>
      </c>
      <c r="AC1098" s="329">
        <v>2</v>
      </c>
      <c r="AD1098" s="329" t="s">
        <v>11587</v>
      </c>
      <c r="AG1098" s="330">
        <v>0.75</v>
      </c>
      <c r="AH1098" t="s">
        <v>1419</v>
      </c>
    </row>
    <row r="1099" spans="1:34" x14ac:dyDescent="0.25">
      <c r="A1099" s="321" t="s">
        <v>11582</v>
      </c>
      <c r="B1099" s="322" t="s">
        <v>15141</v>
      </c>
      <c r="C1099" s="323" t="str">
        <f t="shared" si="54"/>
        <v>READINGS_TT1_M2013-5_2013-8</v>
      </c>
      <c r="E1099" s="324" t="str">
        <f t="shared" si="53"/>
        <v>TT1_Data.zip</v>
      </c>
      <c r="F1099" s="324" t="s">
        <v>15126</v>
      </c>
      <c r="G1099" s="325">
        <v>41399</v>
      </c>
      <c r="H1099" s="326">
        <f t="shared" si="55"/>
        <v>41399</v>
      </c>
      <c r="I1099" s="327">
        <v>41501</v>
      </c>
      <c r="J1099" s="321" t="s">
        <v>11788</v>
      </c>
      <c r="K1099" s="328" t="s">
        <v>8639</v>
      </c>
      <c r="L1099" s="321" t="s">
        <v>11787</v>
      </c>
      <c r="M1099" s="321"/>
      <c r="N1099" s="325">
        <v>41480</v>
      </c>
      <c r="O1099" s="325">
        <v>41480</v>
      </c>
      <c r="P1099" s="328"/>
      <c r="Q1099" s="328"/>
      <c r="R1099" s="329" t="s">
        <v>10007</v>
      </c>
      <c r="S1099" s="328"/>
      <c r="T1099" s="328"/>
      <c r="U1099" s="328"/>
      <c r="V1099" s="329">
        <v>6</v>
      </c>
      <c r="W1099" s="329" t="s">
        <v>11587</v>
      </c>
      <c r="X1099" s="328"/>
      <c r="Y1099" s="329" t="s">
        <v>11237</v>
      </c>
      <c r="Z1099" s="329" t="s">
        <v>11283</v>
      </c>
      <c r="AA1099" s="322" t="s">
        <v>15145</v>
      </c>
      <c r="AB1099" s="329" t="s">
        <v>11272</v>
      </c>
      <c r="AC1099" s="329">
        <v>2</v>
      </c>
      <c r="AD1099" s="329" t="s">
        <v>11587</v>
      </c>
      <c r="AG1099" s="330">
        <v>0.91666666666666663</v>
      </c>
      <c r="AH1099" t="s">
        <v>1419</v>
      </c>
    </row>
    <row r="1100" spans="1:34" x14ac:dyDescent="0.25">
      <c r="A1100" s="321" t="s">
        <v>11582</v>
      </c>
      <c r="B1100" s="322" t="s">
        <v>15141</v>
      </c>
      <c r="C1100" s="323" t="str">
        <f t="shared" si="54"/>
        <v>READINGS_TT1_M2013-5_2013-8</v>
      </c>
      <c r="E1100" s="324" t="str">
        <f t="shared" si="53"/>
        <v>TT1_Data.zip</v>
      </c>
      <c r="F1100" s="324" t="s">
        <v>15126</v>
      </c>
      <c r="G1100" s="325">
        <v>41399</v>
      </c>
      <c r="H1100" s="326">
        <f t="shared" si="55"/>
        <v>41399</v>
      </c>
      <c r="I1100" s="327">
        <v>41501</v>
      </c>
      <c r="J1100" s="321" t="s">
        <v>11788</v>
      </c>
      <c r="K1100" s="328" t="s">
        <v>8639</v>
      </c>
      <c r="L1100" s="321" t="s">
        <v>11787</v>
      </c>
      <c r="M1100" s="321"/>
      <c r="N1100" s="325">
        <v>41481</v>
      </c>
      <c r="O1100" s="325">
        <v>41481</v>
      </c>
      <c r="P1100" s="328"/>
      <c r="Q1100" s="328"/>
      <c r="R1100" s="329" t="s">
        <v>10007</v>
      </c>
      <c r="S1100" s="328"/>
      <c r="T1100" s="328"/>
      <c r="U1100" s="328"/>
      <c r="V1100" s="329">
        <v>7.2</v>
      </c>
      <c r="W1100" s="329" t="s">
        <v>11587</v>
      </c>
      <c r="X1100" s="328"/>
      <c r="Y1100" s="329" t="s">
        <v>11237</v>
      </c>
      <c r="Z1100" s="329" t="s">
        <v>11283</v>
      </c>
      <c r="AA1100" s="322" t="s">
        <v>15145</v>
      </c>
      <c r="AB1100" s="329" t="s">
        <v>11272</v>
      </c>
      <c r="AC1100" s="329">
        <v>2</v>
      </c>
      <c r="AD1100" s="329" t="s">
        <v>11587</v>
      </c>
      <c r="AG1100" s="330">
        <v>8.3333333333333329E-2</v>
      </c>
      <c r="AH1100" t="s">
        <v>1419</v>
      </c>
    </row>
    <row r="1101" spans="1:34" x14ac:dyDescent="0.25">
      <c r="A1101" s="321" t="s">
        <v>11582</v>
      </c>
      <c r="B1101" s="322" t="s">
        <v>15141</v>
      </c>
      <c r="C1101" s="323" t="str">
        <f t="shared" si="54"/>
        <v>READINGS_TT1_M2013-5_2013-8</v>
      </c>
      <c r="E1101" s="324" t="str">
        <f t="shared" si="53"/>
        <v>TT1_Data.zip</v>
      </c>
      <c r="F1101" s="324" t="s">
        <v>15126</v>
      </c>
      <c r="G1101" s="325">
        <v>41399</v>
      </c>
      <c r="H1101" s="326">
        <f t="shared" si="55"/>
        <v>41399</v>
      </c>
      <c r="I1101" s="327">
        <v>41501</v>
      </c>
      <c r="J1101" s="321" t="s">
        <v>11788</v>
      </c>
      <c r="K1101" s="328" t="s">
        <v>8639</v>
      </c>
      <c r="L1101" s="321" t="s">
        <v>11787</v>
      </c>
      <c r="M1101" s="321"/>
      <c r="N1101" s="325">
        <v>41481</v>
      </c>
      <c r="O1101" s="325">
        <v>41481</v>
      </c>
      <c r="P1101" s="328"/>
      <c r="Q1101" s="328"/>
      <c r="R1101" s="329" t="s">
        <v>10007</v>
      </c>
      <c r="S1101" s="328"/>
      <c r="T1101" s="328"/>
      <c r="U1101" s="328"/>
      <c r="V1101" s="329">
        <v>7.2</v>
      </c>
      <c r="W1101" s="329" t="s">
        <v>11587</v>
      </c>
      <c r="X1101" s="328"/>
      <c r="Y1101" s="329" t="s">
        <v>11237</v>
      </c>
      <c r="Z1101" s="329" t="s">
        <v>11283</v>
      </c>
      <c r="AA1101" s="322" t="s">
        <v>15145</v>
      </c>
      <c r="AB1101" s="329" t="s">
        <v>11272</v>
      </c>
      <c r="AC1101" s="329">
        <v>2</v>
      </c>
      <c r="AD1101" s="329" t="s">
        <v>11587</v>
      </c>
      <c r="AG1101" s="330">
        <v>0.25</v>
      </c>
      <c r="AH1101" t="s">
        <v>1419</v>
      </c>
    </row>
    <row r="1102" spans="1:34" x14ac:dyDescent="0.25">
      <c r="A1102" s="321" t="s">
        <v>11582</v>
      </c>
      <c r="B1102" s="322" t="s">
        <v>15141</v>
      </c>
      <c r="C1102" s="323" t="str">
        <f t="shared" si="54"/>
        <v>READINGS_TT1_M2013-5_2013-8</v>
      </c>
      <c r="E1102" s="324" t="str">
        <f t="shared" si="53"/>
        <v>TT1_Data.zip</v>
      </c>
      <c r="F1102" s="324" t="s">
        <v>15126</v>
      </c>
      <c r="G1102" s="325">
        <v>41399</v>
      </c>
      <c r="H1102" s="326">
        <f t="shared" si="55"/>
        <v>41399</v>
      </c>
      <c r="I1102" s="327">
        <v>41501</v>
      </c>
      <c r="J1102" s="321" t="s">
        <v>11788</v>
      </c>
      <c r="K1102" s="328" t="s">
        <v>8639</v>
      </c>
      <c r="L1102" s="321" t="s">
        <v>11787</v>
      </c>
      <c r="M1102" s="321"/>
      <c r="N1102" s="325">
        <v>41481</v>
      </c>
      <c r="O1102" s="325">
        <v>41481</v>
      </c>
      <c r="P1102" s="328"/>
      <c r="Q1102" s="328"/>
      <c r="R1102" s="329" t="s">
        <v>10007</v>
      </c>
      <c r="S1102" s="328"/>
      <c r="T1102" s="328"/>
      <c r="U1102" s="328"/>
      <c r="V1102" s="329">
        <v>6.8</v>
      </c>
      <c r="W1102" s="329" t="s">
        <v>11587</v>
      </c>
      <c r="X1102" s="328"/>
      <c r="Y1102" s="329" t="s">
        <v>11237</v>
      </c>
      <c r="Z1102" s="329" t="s">
        <v>11283</v>
      </c>
      <c r="AA1102" s="322" t="s">
        <v>15145</v>
      </c>
      <c r="AB1102" s="329" t="s">
        <v>11272</v>
      </c>
      <c r="AC1102" s="329">
        <v>2</v>
      </c>
      <c r="AD1102" s="329" t="s">
        <v>11587</v>
      </c>
      <c r="AG1102" s="330">
        <v>0.41666666666666669</v>
      </c>
      <c r="AH1102" t="s">
        <v>1419</v>
      </c>
    </row>
    <row r="1103" spans="1:34" x14ac:dyDescent="0.25">
      <c r="A1103" s="321" t="s">
        <v>11582</v>
      </c>
      <c r="B1103" s="322" t="s">
        <v>15141</v>
      </c>
      <c r="C1103" s="323" t="str">
        <f t="shared" si="54"/>
        <v>READINGS_TT1_M2013-5_2013-8</v>
      </c>
      <c r="E1103" s="324" t="str">
        <f t="shared" si="53"/>
        <v>TT1_Data.zip</v>
      </c>
      <c r="F1103" s="324" t="s">
        <v>15126</v>
      </c>
      <c r="G1103" s="325">
        <v>41399</v>
      </c>
      <c r="H1103" s="326">
        <f t="shared" si="55"/>
        <v>41399</v>
      </c>
      <c r="I1103" s="327">
        <v>41501</v>
      </c>
      <c r="J1103" s="321" t="s">
        <v>11788</v>
      </c>
      <c r="K1103" s="328" t="s">
        <v>8639</v>
      </c>
      <c r="L1103" s="321" t="s">
        <v>11787</v>
      </c>
      <c r="M1103" s="321"/>
      <c r="N1103" s="325">
        <v>41481</v>
      </c>
      <c r="O1103" s="325">
        <v>41481</v>
      </c>
      <c r="P1103" s="328"/>
      <c r="Q1103" s="328"/>
      <c r="R1103" s="329" t="s">
        <v>10007</v>
      </c>
      <c r="S1103" s="328"/>
      <c r="T1103" s="328"/>
      <c r="U1103" s="328"/>
      <c r="V1103" s="329">
        <v>6.2</v>
      </c>
      <c r="W1103" s="329" t="s">
        <v>11587</v>
      </c>
      <c r="X1103" s="328"/>
      <c r="Y1103" s="329" t="s">
        <v>11237</v>
      </c>
      <c r="Z1103" s="329" t="s">
        <v>11283</v>
      </c>
      <c r="AA1103" s="322" t="s">
        <v>15145</v>
      </c>
      <c r="AB1103" s="329" t="s">
        <v>11272</v>
      </c>
      <c r="AC1103" s="329">
        <v>2</v>
      </c>
      <c r="AD1103" s="329" t="s">
        <v>11587</v>
      </c>
      <c r="AG1103" s="330">
        <v>0.58333333333333337</v>
      </c>
      <c r="AH1103" t="s">
        <v>1419</v>
      </c>
    </row>
    <row r="1104" spans="1:34" x14ac:dyDescent="0.25">
      <c r="A1104" s="321" t="s">
        <v>11582</v>
      </c>
      <c r="B1104" s="322" t="s">
        <v>15141</v>
      </c>
      <c r="C1104" s="323" t="str">
        <f t="shared" si="54"/>
        <v>READINGS_TT1_M2013-5_2013-8</v>
      </c>
      <c r="E1104" s="324" t="str">
        <f t="shared" si="53"/>
        <v>TT1_Data.zip</v>
      </c>
      <c r="F1104" s="324" t="s">
        <v>15126</v>
      </c>
      <c r="G1104" s="325">
        <v>41399</v>
      </c>
      <c r="H1104" s="326">
        <f t="shared" si="55"/>
        <v>41399</v>
      </c>
      <c r="I1104" s="327">
        <v>41501</v>
      </c>
      <c r="J1104" s="321" t="s">
        <v>11788</v>
      </c>
      <c r="K1104" s="328" t="s">
        <v>8639</v>
      </c>
      <c r="L1104" s="321" t="s">
        <v>11787</v>
      </c>
      <c r="M1104" s="321"/>
      <c r="N1104" s="325">
        <v>41481</v>
      </c>
      <c r="O1104" s="325">
        <v>41481</v>
      </c>
      <c r="P1104" s="328"/>
      <c r="Q1104" s="328"/>
      <c r="R1104" s="329" t="s">
        <v>10007</v>
      </c>
      <c r="S1104" s="328"/>
      <c r="T1104" s="328"/>
      <c r="U1104" s="328"/>
      <c r="V1104" s="329">
        <v>5.7</v>
      </c>
      <c r="W1104" s="329" t="s">
        <v>11587</v>
      </c>
      <c r="X1104" s="328"/>
      <c r="Y1104" s="329" t="s">
        <v>11237</v>
      </c>
      <c r="Z1104" s="329" t="s">
        <v>11283</v>
      </c>
      <c r="AA1104" s="322" t="s">
        <v>15145</v>
      </c>
      <c r="AB1104" s="329" t="s">
        <v>11272</v>
      </c>
      <c r="AC1104" s="329">
        <v>2</v>
      </c>
      <c r="AD1104" s="329" t="s">
        <v>11587</v>
      </c>
      <c r="AG1104" s="330">
        <v>0.75</v>
      </c>
      <c r="AH1104" t="s">
        <v>1419</v>
      </c>
    </row>
    <row r="1105" spans="1:34" x14ac:dyDescent="0.25">
      <c r="A1105" s="321" t="s">
        <v>11582</v>
      </c>
      <c r="B1105" s="322" t="s">
        <v>15141</v>
      </c>
      <c r="C1105" s="323" t="str">
        <f t="shared" si="54"/>
        <v>READINGS_TT1_M2013-5_2013-8</v>
      </c>
      <c r="E1105" s="324" t="str">
        <f t="shared" si="53"/>
        <v>TT1_Data.zip</v>
      </c>
      <c r="F1105" s="324" t="s">
        <v>15126</v>
      </c>
      <c r="G1105" s="325">
        <v>41399</v>
      </c>
      <c r="H1105" s="326">
        <f t="shared" si="55"/>
        <v>41399</v>
      </c>
      <c r="I1105" s="327">
        <v>41501</v>
      </c>
      <c r="J1105" s="321" t="s">
        <v>11788</v>
      </c>
      <c r="K1105" s="328" t="s">
        <v>8639</v>
      </c>
      <c r="L1105" s="321" t="s">
        <v>11787</v>
      </c>
      <c r="M1105" s="321"/>
      <c r="N1105" s="325">
        <v>41481</v>
      </c>
      <c r="O1105" s="325">
        <v>41481</v>
      </c>
      <c r="P1105" s="328"/>
      <c r="Q1105" s="328"/>
      <c r="R1105" s="329" t="s">
        <v>10007</v>
      </c>
      <c r="S1105" s="328"/>
      <c r="T1105" s="328"/>
      <c r="U1105" s="328"/>
      <c r="V1105" s="329">
        <v>5.3</v>
      </c>
      <c r="W1105" s="329" t="s">
        <v>11587</v>
      </c>
      <c r="X1105" s="328"/>
      <c r="Y1105" s="329" t="s">
        <v>11237</v>
      </c>
      <c r="Z1105" s="329" t="s">
        <v>11283</v>
      </c>
      <c r="AA1105" s="322" t="s">
        <v>15145</v>
      </c>
      <c r="AB1105" s="329" t="s">
        <v>11272</v>
      </c>
      <c r="AC1105" s="329">
        <v>2</v>
      </c>
      <c r="AD1105" s="329" t="s">
        <v>11587</v>
      </c>
      <c r="AG1105" s="330">
        <v>0.91666666666666663</v>
      </c>
      <c r="AH1105" t="s">
        <v>1419</v>
      </c>
    </row>
    <row r="1106" spans="1:34" x14ac:dyDescent="0.25">
      <c r="A1106" s="321" t="s">
        <v>11582</v>
      </c>
      <c r="B1106" s="322" t="s">
        <v>15141</v>
      </c>
      <c r="C1106" s="323" t="str">
        <f t="shared" si="54"/>
        <v>READINGS_TT1_M2013-5_2013-8</v>
      </c>
      <c r="E1106" s="324" t="str">
        <f t="shared" si="53"/>
        <v>TT1_Data.zip</v>
      </c>
      <c r="F1106" s="324" t="s">
        <v>15126</v>
      </c>
      <c r="G1106" s="325">
        <v>41399</v>
      </c>
      <c r="H1106" s="326">
        <f t="shared" si="55"/>
        <v>41399</v>
      </c>
      <c r="I1106" s="327">
        <v>41501</v>
      </c>
      <c r="J1106" s="321" t="s">
        <v>11788</v>
      </c>
      <c r="K1106" s="328" t="s">
        <v>8639</v>
      </c>
      <c r="L1106" s="321" t="s">
        <v>11787</v>
      </c>
      <c r="M1106" s="321"/>
      <c r="N1106" s="325">
        <v>41482</v>
      </c>
      <c r="O1106" s="325">
        <v>41482</v>
      </c>
      <c r="P1106" s="328"/>
      <c r="Q1106" s="328"/>
      <c r="R1106" s="329" t="s">
        <v>10007</v>
      </c>
      <c r="S1106" s="328"/>
      <c r="T1106" s="328"/>
      <c r="U1106" s="328"/>
      <c r="V1106" s="329">
        <v>19.100000000000001</v>
      </c>
      <c r="W1106" s="329" t="s">
        <v>11587</v>
      </c>
      <c r="X1106" s="328"/>
      <c r="Y1106" s="329" t="s">
        <v>11237</v>
      </c>
      <c r="Z1106" s="329" t="s">
        <v>11283</v>
      </c>
      <c r="AA1106" s="322" t="s">
        <v>15145</v>
      </c>
      <c r="AB1106" s="329" t="s">
        <v>11272</v>
      </c>
      <c r="AC1106" s="329">
        <v>2</v>
      </c>
      <c r="AD1106" s="329" t="s">
        <v>11587</v>
      </c>
      <c r="AG1106" s="330">
        <v>8.3333333333333329E-2</v>
      </c>
      <c r="AH1106" t="s">
        <v>1419</v>
      </c>
    </row>
    <row r="1107" spans="1:34" x14ac:dyDescent="0.25">
      <c r="A1107" s="321" t="s">
        <v>11582</v>
      </c>
      <c r="B1107" s="322" t="s">
        <v>15141</v>
      </c>
      <c r="C1107" s="323" t="str">
        <f t="shared" si="54"/>
        <v>READINGS_TT1_M2013-5_2013-8</v>
      </c>
      <c r="E1107" s="324" t="str">
        <f t="shared" si="53"/>
        <v>TT1_Data.zip</v>
      </c>
      <c r="F1107" s="324" t="s">
        <v>15126</v>
      </c>
      <c r="G1107" s="325">
        <v>41399</v>
      </c>
      <c r="H1107" s="326">
        <f t="shared" si="55"/>
        <v>41399</v>
      </c>
      <c r="I1107" s="327">
        <v>41501</v>
      </c>
      <c r="J1107" s="321" t="s">
        <v>11788</v>
      </c>
      <c r="K1107" s="328" t="s">
        <v>8639</v>
      </c>
      <c r="L1107" s="321" t="s">
        <v>11787</v>
      </c>
      <c r="M1107" s="321"/>
      <c r="N1107" s="325">
        <v>41482</v>
      </c>
      <c r="O1107" s="325">
        <v>41482</v>
      </c>
      <c r="P1107" s="328"/>
      <c r="Q1107" s="328"/>
      <c r="R1107" s="329" t="s">
        <v>10007</v>
      </c>
      <c r="S1107" s="328"/>
      <c r="T1107" s="328"/>
      <c r="U1107" s="328"/>
      <c r="V1107" s="329">
        <v>18.399999999999999</v>
      </c>
      <c r="W1107" s="329" t="s">
        <v>11587</v>
      </c>
      <c r="X1107" s="328"/>
      <c r="Y1107" s="329" t="s">
        <v>11237</v>
      </c>
      <c r="Z1107" s="329" t="s">
        <v>11283</v>
      </c>
      <c r="AA1107" s="322" t="s">
        <v>15145</v>
      </c>
      <c r="AB1107" s="329" t="s">
        <v>11272</v>
      </c>
      <c r="AC1107" s="329">
        <v>2</v>
      </c>
      <c r="AD1107" s="329" t="s">
        <v>11587</v>
      </c>
      <c r="AG1107" s="330">
        <v>0.25</v>
      </c>
      <c r="AH1107" t="s">
        <v>1419</v>
      </c>
    </row>
    <row r="1108" spans="1:34" x14ac:dyDescent="0.25">
      <c r="A1108" s="321" t="s">
        <v>11582</v>
      </c>
      <c r="B1108" s="322" t="s">
        <v>15141</v>
      </c>
      <c r="C1108" s="323" t="str">
        <f t="shared" si="54"/>
        <v>READINGS_TT1_M2013-5_2013-8</v>
      </c>
      <c r="E1108" s="324" t="str">
        <f t="shared" si="53"/>
        <v>TT1_Data.zip</v>
      </c>
      <c r="F1108" s="324" t="s">
        <v>15126</v>
      </c>
      <c r="G1108" s="325">
        <v>41399</v>
      </c>
      <c r="H1108" s="326">
        <f t="shared" si="55"/>
        <v>41399</v>
      </c>
      <c r="I1108" s="327">
        <v>41501</v>
      </c>
      <c r="J1108" s="321" t="s">
        <v>11788</v>
      </c>
      <c r="K1108" s="328" t="s">
        <v>8639</v>
      </c>
      <c r="L1108" s="321" t="s">
        <v>11787</v>
      </c>
      <c r="M1108" s="321"/>
      <c r="N1108" s="325">
        <v>41482</v>
      </c>
      <c r="O1108" s="325">
        <v>41482</v>
      </c>
      <c r="P1108" s="328"/>
      <c r="Q1108" s="328"/>
      <c r="R1108" s="329" t="s">
        <v>10007</v>
      </c>
      <c r="S1108" s="328"/>
      <c r="T1108" s="328"/>
      <c r="U1108" s="328"/>
      <c r="V1108" s="329">
        <v>19.100000000000001</v>
      </c>
      <c r="W1108" s="329" t="s">
        <v>11587</v>
      </c>
      <c r="X1108" s="328"/>
      <c r="Y1108" s="329" t="s">
        <v>11237</v>
      </c>
      <c r="Z1108" s="329" t="s">
        <v>11283</v>
      </c>
      <c r="AA1108" s="322" t="s">
        <v>15145</v>
      </c>
      <c r="AB1108" s="329" t="s">
        <v>11272</v>
      </c>
      <c r="AC1108" s="329">
        <v>2</v>
      </c>
      <c r="AD1108" s="329" t="s">
        <v>11587</v>
      </c>
      <c r="AG1108" s="330">
        <v>0.41666666666666669</v>
      </c>
      <c r="AH1108" t="s">
        <v>1419</v>
      </c>
    </row>
    <row r="1109" spans="1:34" x14ac:dyDescent="0.25">
      <c r="A1109" s="321" t="s">
        <v>11582</v>
      </c>
      <c r="B1109" s="322" t="s">
        <v>15141</v>
      </c>
      <c r="C1109" s="323" t="str">
        <f t="shared" si="54"/>
        <v>READINGS_TT1_M2013-5_2013-8</v>
      </c>
      <c r="E1109" s="324" t="str">
        <f t="shared" ref="E1109:E1172" si="56">B1109&amp;"_Data.zip"</f>
        <v>TT1_Data.zip</v>
      </c>
      <c r="F1109" s="324" t="s">
        <v>15126</v>
      </c>
      <c r="G1109" s="325">
        <v>41399</v>
      </c>
      <c r="H1109" s="326">
        <f t="shared" si="55"/>
        <v>41399</v>
      </c>
      <c r="I1109" s="327">
        <v>41501</v>
      </c>
      <c r="J1109" s="321" t="s">
        <v>11788</v>
      </c>
      <c r="K1109" s="328" t="s">
        <v>8639</v>
      </c>
      <c r="L1109" s="321" t="s">
        <v>11787</v>
      </c>
      <c r="M1109" s="321"/>
      <c r="N1109" s="325">
        <v>41482</v>
      </c>
      <c r="O1109" s="325">
        <v>41482</v>
      </c>
      <c r="P1109" s="328"/>
      <c r="Q1109" s="328"/>
      <c r="R1109" s="329" t="s">
        <v>10007</v>
      </c>
      <c r="S1109" s="328"/>
      <c r="T1109" s="328"/>
      <c r="U1109" s="328"/>
      <c r="V1109" s="329">
        <v>20.8</v>
      </c>
      <c r="W1109" s="329" t="s">
        <v>11587</v>
      </c>
      <c r="X1109" s="328"/>
      <c r="Y1109" s="329" t="s">
        <v>11237</v>
      </c>
      <c r="Z1109" s="329" t="s">
        <v>11283</v>
      </c>
      <c r="AA1109" s="322" t="s">
        <v>15145</v>
      </c>
      <c r="AB1109" s="329" t="s">
        <v>11272</v>
      </c>
      <c r="AC1109" s="329">
        <v>2</v>
      </c>
      <c r="AD1109" s="329" t="s">
        <v>11587</v>
      </c>
      <c r="AG1109" s="330">
        <v>0.58333333333333337</v>
      </c>
      <c r="AH1109" t="s">
        <v>1419</v>
      </c>
    </row>
    <row r="1110" spans="1:34" x14ac:dyDescent="0.25">
      <c r="A1110" s="321" t="s">
        <v>11582</v>
      </c>
      <c r="B1110" s="322" t="s">
        <v>15141</v>
      </c>
      <c r="C1110" s="323" t="str">
        <f t="shared" si="54"/>
        <v>READINGS_TT1_M2013-5_2013-8</v>
      </c>
      <c r="E1110" s="324" t="str">
        <f t="shared" si="56"/>
        <v>TT1_Data.zip</v>
      </c>
      <c r="F1110" s="324" t="s">
        <v>15126</v>
      </c>
      <c r="G1110" s="325">
        <v>41399</v>
      </c>
      <c r="H1110" s="326">
        <f t="shared" si="55"/>
        <v>41399</v>
      </c>
      <c r="I1110" s="327">
        <v>41501</v>
      </c>
      <c r="J1110" s="321" t="s">
        <v>11788</v>
      </c>
      <c r="K1110" s="328" t="s">
        <v>8639</v>
      </c>
      <c r="L1110" s="321" t="s">
        <v>11787</v>
      </c>
      <c r="M1110" s="321"/>
      <c r="N1110" s="325">
        <v>41482</v>
      </c>
      <c r="O1110" s="325">
        <v>41482</v>
      </c>
      <c r="P1110" s="328"/>
      <c r="Q1110" s="328"/>
      <c r="R1110" s="329" t="s">
        <v>10007</v>
      </c>
      <c r="S1110" s="328"/>
      <c r="T1110" s="328"/>
      <c r="U1110" s="328"/>
      <c r="V1110" s="329">
        <v>21.6</v>
      </c>
      <c r="W1110" s="329" t="s">
        <v>11587</v>
      </c>
      <c r="X1110" s="328"/>
      <c r="Y1110" s="329" t="s">
        <v>11237</v>
      </c>
      <c r="Z1110" s="329" t="s">
        <v>11283</v>
      </c>
      <c r="AA1110" s="322" t="s">
        <v>15145</v>
      </c>
      <c r="AB1110" s="329" t="s">
        <v>11272</v>
      </c>
      <c r="AC1110" s="329">
        <v>2</v>
      </c>
      <c r="AD1110" s="329" t="s">
        <v>11587</v>
      </c>
      <c r="AG1110" s="330">
        <v>0.75</v>
      </c>
      <c r="AH1110" t="s">
        <v>1419</v>
      </c>
    </row>
    <row r="1111" spans="1:34" x14ac:dyDescent="0.25">
      <c r="A1111" s="321" t="s">
        <v>11582</v>
      </c>
      <c r="B1111" s="322" t="s">
        <v>15141</v>
      </c>
      <c r="C1111" s="323" t="str">
        <f t="shared" si="54"/>
        <v>READINGS_TT1_M2013-5_2013-8</v>
      </c>
      <c r="E1111" s="324" t="str">
        <f t="shared" si="56"/>
        <v>TT1_Data.zip</v>
      </c>
      <c r="F1111" s="324" t="s">
        <v>15126</v>
      </c>
      <c r="G1111" s="325">
        <v>41399</v>
      </c>
      <c r="H1111" s="326">
        <f t="shared" si="55"/>
        <v>41399</v>
      </c>
      <c r="I1111" s="327">
        <v>41501</v>
      </c>
      <c r="J1111" s="321" t="s">
        <v>11788</v>
      </c>
      <c r="K1111" s="328" t="s">
        <v>8639</v>
      </c>
      <c r="L1111" s="321" t="s">
        <v>11787</v>
      </c>
      <c r="M1111" s="321"/>
      <c r="N1111" s="325">
        <v>41482</v>
      </c>
      <c r="O1111" s="325">
        <v>41482</v>
      </c>
      <c r="P1111" s="328"/>
      <c r="Q1111" s="328"/>
      <c r="R1111" s="329" t="s">
        <v>10007</v>
      </c>
      <c r="S1111" s="328"/>
      <c r="T1111" s="328"/>
      <c r="U1111" s="328"/>
      <c r="V1111" s="329">
        <v>20.8</v>
      </c>
      <c r="W1111" s="329" t="s">
        <v>11587</v>
      </c>
      <c r="X1111" s="328"/>
      <c r="Y1111" s="329" t="s">
        <v>11237</v>
      </c>
      <c r="Z1111" s="329" t="s">
        <v>11283</v>
      </c>
      <c r="AA1111" s="322" t="s">
        <v>15145</v>
      </c>
      <c r="AB1111" s="329" t="s">
        <v>11272</v>
      </c>
      <c r="AC1111" s="329">
        <v>2</v>
      </c>
      <c r="AD1111" s="329" t="s">
        <v>11587</v>
      </c>
      <c r="AG1111" s="330">
        <v>0.91666666666666663</v>
      </c>
      <c r="AH1111" t="s">
        <v>1419</v>
      </c>
    </row>
    <row r="1112" spans="1:34" x14ac:dyDescent="0.25">
      <c r="A1112" s="321" t="s">
        <v>11582</v>
      </c>
      <c r="B1112" s="322" t="s">
        <v>15141</v>
      </c>
      <c r="C1112" s="323" t="str">
        <f t="shared" si="54"/>
        <v>READINGS_TT1_M2013-5_2013-8</v>
      </c>
      <c r="E1112" s="324" t="str">
        <f t="shared" si="56"/>
        <v>TT1_Data.zip</v>
      </c>
      <c r="F1112" s="324" t="s">
        <v>15126</v>
      </c>
      <c r="G1112" s="325">
        <v>41399</v>
      </c>
      <c r="H1112" s="326">
        <f t="shared" si="55"/>
        <v>41399</v>
      </c>
      <c r="I1112" s="327">
        <v>41501</v>
      </c>
      <c r="J1112" s="321" t="s">
        <v>11788</v>
      </c>
      <c r="K1112" s="328" t="s">
        <v>8639</v>
      </c>
      <c r="L1112" s="321" t="s">
        <v>11787</v>
      </c>
      <c r="M1112" s="321"/>
      <c r="N1112" s="325">
        <v>41483</v>
      </c>
      <c r="O1112" s="325">
        <v>41483</v>
      </c>
      <c r="P1112" s="328"/>
      <c r="Q1112" s="328"/>
      <c r="R1112" s="329" t="s">
        <v>10007</v>
      </c>
      <c r="S1112" s="328"/>
      <c r="T1112" s="328"/>
      <c r="U1112" s="328"/>
      <c r="V1112" s="329">
        <v>19.7</v>
      </c>
      <c r="W1112" s="329" t="s">
        <v>11587</v>
      </c>
      <c r="X1112" s="328"/>
      <c r="Y1112" s="329" t="s">
        <v>11237</v>
      </c>
      <c r="Z1112" s="329" t="s">
        <v>11283</v>
      </c>
      <c r="AA1112" s="322" t="s">
        <v>15145</v>
      </c>
      <c r="AB1112" s="329" t="s">
        <v>11272</v>
      </c>
      <c r="AC1112" s="329">
        <v>2</v>
      </c>
      <c r="AD1112" s="329" t="s">
        <v>11587</v>
      </c>
      <c r="AG1112" s="330">
        <v>8.3333333333333329E-2</v>
      </c>
      <c r="AH1112" t="s">
        <v>1419</v>
      </c>
    </row>
    <row r="1113" spans="1:34" x14ac:dyDescent="0.25">
      <c r="A1113" s="321" t="s">
        <v>11582</v>
      </c>
      <c r="B1113" s="322" t="s">
        <v>15141</v>
      </c>
      <c r="C1113" s="323" t="str">
        <f t="shared" si="54"/>
        <v>READINGS_TT1_M2013-5_2013-8</v>
      </c>
      <c r="E1113" s="324" t="str">
        <f t="shared" si="56"/>
        <v>TT1_Data.zip</v>
      </c>
      <c r="F1113" s="324" t="s">
        <v>15126</v>
      </c>
      <c r="G1113" s="325">
        <v>41399</v>
      </c>
      <c r="H1113" s="326">
        <f t="shared" si="55"/>
        <v>41399</v>
      </c>
      <c r="I1113" s="327">
        <v>41501</v>
      </c>
      <c r="J1113" s="321" t="s">
        <v>11788</v>
      </c>
      <c r="K1113" s="328" t="s">
        <v>8639</v>
      </c>
      <c r="L1113" s="321" t="s">
        <v>11787</v>
      </c>
      <c r="M1113" s="321"/>
      <c r="N1113" s="325">
        <v>41483</v>
      </c>
      <c r="O1113" s="325">
        <v>41483</v>
      </c>
      <c r="P1113" s="328"/>
      <c r="Q1113" s="328"/>
      <c r="R1113" s="329" t="s">
        <v>10007</v>
      </c>
      <c r="S1113" s="328"/>
      <c r="T1113" s="328"/>
      <c r="U1113" s="328"/>
      <c r="V1113" s="329">
        <v>19.100000000000001</v>
      </c>
      <c r="W1113" s="329" t="s">
        <v>11587</v>
      </c>
      <c r="X1113" s="328"/>
      <c r="Y1113" s="329" t="s">
        <v>11237</v>
      </c>
      <c r="Z1113" s="329" t="s">
        <v>11283</v>
      </c>
      <c r="AA1113" s="322" t="s">
        <v>15145</v>
      </c>
      <c r="AB1113" s="329" t="s">
        <v>11272</v>
      </c>
      <c r="AC1113" s="329">
        <v>2</v>
      </c>
      <c r="AD1113" s="329" t="s">
        <v>11587</v>
      </c>
      <c r="AG1113" s="330">
        <v>0.25</v>
      </c>
      <c r="AH1113" t="s">
        <v>1419</v>
      </c>
    </row>
    <row r="1114" spans="1:34" x14ac:dyDescent="0.25">
      <c r="A1114" s="321" t="s">
        <v>11582</v>
      </c>
      <c r="B1114" s="322" t="s">
        <v>15141</v>
      </c>
      <c r="C1114" s="323" t="str">
        <f t="shared" si="54"/>
        <v>READINGS_TT1_M2013-5_2013-8</v>
      </c>
      <c r="E1114" s="324" t="str">
        <f t="shared" si="56"/>
        <v>TT1_Data.zip</v>
      </c>
      <c r="F1114" s="324" t="s">
        <v>15126</v>
      </c>
      <c r="G1114" s="325">
        <v>41399</v>
      </c>
      <c r="H1114" s="326">
        <f t="shared" si="55"/>
        <v>41399</v>
      </c>
      <c r="I1114" s="327">
        <v>41501</v>
      </c>
      <c r="J1114" s="321" t="s">
        <v>11788</v>
      </c>
      <c r="K1114" s="328" t="s">
        <v>8639</v>
      </c>
      <c r="L1114" s="321" t="s">
        <v>11787</v>
      </c>
      <c r="M1114" s="321"/>
      <c r="N1114" s="325">
        <v>41483</v>
      </c>
      <c r="O1114" s="325">
        <v>41483</v>
      </c>
      <c r="P1114" s="328"/>
      <c r="Q1114" s="328"/>
      <c r="R1114" s="329" t="s">
        <v>10007</v>
      </c>
      <c r="S1114" s="328"/>
      <c r="T1114" s="328"/>
      <c r="U1114" s="328"/>
      <c r="V1114" s="329">
        <v>19.399999999999999</v>
      </c>
      <c r="W1114" s="329" t="s">
        <v>11587</v>
      </c>
      <c r="X1114" s="328"/>
      <c r="Y1114" s="329" t="s">
        <v>11237</v>
      </c>
      <c r="Z1114" s="329" t="s">
        <v>11283</v>
      </c>
      <c r="AA1114" s="322" t="s">
        <v>15145</v>
      </c>
      <c r="AB1114" s="329" t="s">
        <v>11272</v>
      </c>
      <c r="AC1114" s="329">
        <v>2</v>
      </c>
      <c r="AD1114" s="329" t="s">
        <v>11587</v>
      </c>
      <c r="AG1114" s="330">
        <v>0.41666666666666669</v>
      </c>
      <c r="AH1114" t="s">
        <v>1419</v>
      </c>
    </row>
    <row r="1115" spans="1:34" x14ac:dyDescent="0.25">
      <c r="A1115" s="321" t="s">
        <v>11582</v>
      </c>
      <c r="B1115" s="322" t="s">
        <v>15141</v>
      </c>
      <c r="C1115" s="323" t="str">
        <f t="shared" si="54"/>
        <v>READINGS_TT1_M2013-5_2013-8</v>
      </c>
      <c r="E1115" s="324" t="str">
        <f t="shared" si="56"/>
        <v>TT1_Data.zip</v>
      </c>
      <c r="F1115" s="324" t="s">
        <v>15126</v>
      </c>
      <c r="G1115" s="325">
        <v>41399</v>
      </c>
      <c r="H1115" s="326">
        <f t="shared" si="55"/>
        <v>41399</v>
      </c>
      <c r="I1115" s="327">
        <v>41501</v>
      </c>
      <c r="J1115" s="321" t="s">
        <v>11788</v>
      </c>
      <c r="K1115" s="328" t="s">
        <v>8639</v>
      </c>
      <c r="L1115" s="321" t="s">
        <v>11787</v>
      </c>
      <c r="M1115" s="321"/>
      <c r="N1115" s="325">
        <v>41483</v>
      </c>
      <c r="O1115" s="325">
        <v>41483</v>
      </c>
      <c r="P1115" s="328"/>
      <c r="Q1115" s="328"/>
      <c r="R1115" s="329" t="s">
        <v>10007</v>
      </c>
      <c r="S1115" s="328"/>
      <c r="T1115" s="328"/>
      <c r="U1115" s="328"/>
      <c r="V1115" s="329">
        <v>20.9</v>
      </c>
      <c r="W1115" s="329" t="s">
        <v>11587</v>
      </c>
      <c r="X1115" s="328"/>
      <c r="Y1115" s="329" t="s">
        <v>11237</v>
      </c>
      <c r="Z1115" s="329" t="s">
        <v>11283</v>
      </c>
      <c r="AA1115" s="322" t="s">
        <v>15145</v>
      </c>
      <c r="AB1115" s="329" t="s">
        <v>11272</v>
      </c>
      <c r="AC1115" s="329">
        <v>2</v>
      </c>
      <c r="AD1115" s="329" t="s">
        <v>11587</v>
      </c>
      <c r="AG1115" s="330">
        <v>0.58333333333333337</v>
      </c>
      <c r="AH1115" t="s">
        <v>1419</v>
      </c>
    </row>
    <row r="1116" spans="1:34" x14ac:dyDescent="0.25">
      <c r="A1116" s="321" t="s">
        <v>11582</v>
      </c>
      <c r="B1116" s="322" t="s">
        <v>15141</v>
      </c>
      <c r="C1116" s="323" t="str">
        <f t="shared" si="54"/>
        <v>READINGS_TT1_M2013-5_2013-8</v>
      </c>
      <c r="E1116" s="324" t="str">
        <f t="shared" si="56"/>
        <v>TT1_Data.zip</v>
      </c>
      <c r="F1116" s="324" t="s">
        <v>15126</v>
      </c>
      <c r="G1116" s="325">
        <v>41399</v>
      </c>
      <c r="H1116" s="326">
        <f t="shared" si="55"/>
        <v>41399</v>
      </c>
      <c r="I1116" s="327">
        <v>41501</v>
      </c>
      <c r="J1116" s="321" t="s">
        <v>11788</v>
      </c>
      <c r="K1116" s="328" t="s">
        <v>8639</v>
      </c>
      <c r="L1116" s="321" t="s">
        <v>11787</v>
      </c>
      <c r="M1116" s="321"/>
      <c r="N1116" s="325">
        <v>41483</v>
      </c>
      <c r="O1116" s="325">
        <v>41483</v>
      </c>
      <c r="P1116" s="328"/>
      <c r="Q1116" s="328"/>
      <c r="R1116" s="329" t="s">
        <v>10007</v>
      </c>
      <c r="S1116" s="328"/>
      <c r="T1116" s="328"/>
      <c r="U1116" s="328"/>
      <c r="V1116" s="329">
        <v>21.4</v>
      </c>
      <c r="W1116" s="329" t="s">
        <v>11587</v>
      </c>
      <c r="X1116" s="328"/>
      <c r="Y1116" s="329" t="s">
        <v>11237</v>
      </c>
      <c r="Z1116" s="329" t="s">
        <v>11283</v>
      </c>
      <c r="AA1116" s="322" t="s">
        <v>15145</v>
      </c>
      <c r="AB1116" s="329" t="s">
        <v>11272</v>
      </c>
      <c r="AC1116" s="329">
        <v>2</v>
      </c>
      <c r="AD1116" s="329" t="s">
        <v>11587</v>
      </c>
      <c r="AG1116" s="330">
        <v>0.75</v>
      </c>
      <c r="AH1116" t="s">
        <v>1419</v>
      </c>
    </row>
    <row r="1117" spans="1:34" x14ac:dyDescent="0.25">
      <c r="A1117" s="321" t="s">
        <v>11582</v>
      </c>
      <c r="B1117" s="322" t="s">
        <v>15141</v>
      </c>
      <c r="C1117" s="323" t="str">
        <f t="shared" si="54"/>
        <v>READINGS_TT1_M2013-5_2013-8</v>
      </c>
      <c r="E1117" s="324" t="str">
        <f t="shared" si="56"/>
        <v>TT1_Data.zip</v>
      </c>
      <c r="F1117" s="324" t="s">
        <v>15126</v>
      </c>
      <c r="G1117" s="325">
        <v>41399</v>
      </c>
      <c r="H1117" s="326">
        <f t="shared" si="55"/>
        <v>41399</v>
      </c>
      <c r="I1117" s="327">
        <v>41501</v>
      </c>
      <c r="J1117" s="321" t="s">
        <v>11788</v>
      </c>
      <c r="K1117" s="328" t="s">
        <v>8639</v>
      </c>
      <c r="L1117" s="321" t="s">
        <v>11787</v>
      </c>
      <c r="M1117" s="321"/>
      <c r="N1117" s="325">
        <v>41483</v>
      </c>
      <c r="O1117" s="325">
        <v>41483</v>
      </c>
      <c r="P1117" s="328"/>
      <c r="Q1117" s="328"/>
      <c r="R1117" s="329" t="s">
        <v>10007</v>
      </c>
      <c r="S1117" s="328"/>
      <c r="T1117" s="328"/>
      <c r="U1117" s="328"/>
      <c r="V1117" s="329">
        <v>20.9</v>
      </c>
      <c r="W1117" s="329" t="s">
        <v>11587</v>
      </c>
      <c r="X1117" s="328"/>
      <c r="Y1117" s="329" t="s">
        <v>11237</v>
      </c>
      <c r="Z1117" s="329" t="s">
        <v>11283</v>
      </c>
      <c r="AA1117" s="322" t="s">
        <v>15145</v>
      </c>
      <c r="AB1117" s="329" t="s">
        <v>11272</v>
      </c>
      <c r="AC1117" s="329">
        <v>2</v>
      </c>
      <c r="AD1117" s="329" t="s">
        <v>11587</v>
      </c>
      <c r="AG1117" s="330">
        <v>0.91666666666666663</v>
      </c>
      <c r="AH1117" t="s">
        <v>1419</v>
      </c>
    </row>
    <row r="1118" spans="1:34" x14ac:dyDescent="0.25">
      <c r="A1118" s="321" t="s">
        <v>11582</v>
      </c>
      <c r="B1118" s="322" t="s">
        <v>15141</v>
      </c>
      <c r="C1118" s="323" t="str">
        <f t="shared" si="54"/>
        <v>READINGS_TT1_M2013-5_2013-8</v>
      </c>
      <c r="E1118" s="324" t="str">
        <f t="shared" si="56"/>
        <v>TT1_Data.zip</v>
      </c>
      <c r="F1118" s="324" t="s">
        <v>15126</v>
      </c>
      <c r="G1118" s="325">
        <v>41399</v>
      </c>
      <c r="H1118" s="326">
        <f t="shared" si="55"/>
        <v>41399</v>
      </c>
      <c r="I1118" s="327">
        <v>41501</v>
      </c>
      <c r="J1118" s="321" t="s">
        <v>11788</v>
      </c>
      <c r="K1118" s="328" t="s">
        <v>8639</v>
      </c>
      <c r="L1118" s="321" t="s">
        <v>11787</v>
      </c>
      <c r="M1118" s="321"/>
      <c r="N1118" s="325">
        <v>41484</v>
      </c>
      <c r="O1118" s="325">
        <v>41484</v>
      </c>
      <c r="P1118" s="328"/>
      <c r="Q1118" s="328"/>
      <c r="R1118" s="329" t="s">
        <v>10007</v>
      </c>
      <c r="S1118" s="328"/>
      <c r="T1118" s="328"/>
      <c r="U1118" s="328"/>
      <c r="V1118" s="329">
        <v>6</v>
      </c>
      <c r="W1118" s="329" t="s">
        <v>11587</v>
      </c>
      <c r="X1118" s="328"/>
      <c r="Y1118" s="329" t="s">
        <v>11237</v>
      </c>
      <c r="Z1118" s="329" t="s">
        <v>11283</v>
      </c>
      <c r="AA1118" s="322" t="s">
        <v>15145</v>
      </c>
      <c r="AB1118" s="329" t="s">
        <v>11272</v>
      </c>
      <c r="AC1118" s="329">
        <v>2</v>
      </c>
      <c r="AD1118" s="329" t="s">
        <v>11587</v>
      </c>
      <c r="AG1118" s="330">
        <v>8.3333333333333329E-2</v>
      </c>
      <c r="AH1118" t="s">
        <v>1419</v>
      </c>
    </row>
    <row r="1119" spans="1:34" x14ac:dyDescent="0.25">
      <c r="A1119" s="321" t="s">
        <v>11582</v>
      </c>
      <c r="B1119" s="322" t="s">
        <v>15141</v>
      </c>
      <c r="C1119" s="323" t="str">
        <f t="shared" si="54"/>
        <v>READINGS_TT1_M2013-5_2013-8</v>
      </c>
      <c r="E1119" s="324" t="str">
        <f t="shared" si="56"/>
        <v>TT1_Data.zip</v>
      </c>
      <c r="F1119" s="324" t="s">
        <v>15126</v>
      </c>
      <c r="G1119" s="325">
        <v>41399</v>
      </c>
      <c r="H1119" s="326">
        <f t="shared" si="55"/>
        <v>41399</v>
      </c>
      <c r="I1119" s="327">
        <v>41501</v>
      </c>
      <c r="J1119" s="321" t="s">
        <v>11788</v>
      </c>
      <c r="K1119" s="328" t="s">
        <v>8639</v>
      </c>
      <c r="L1119" s="321" t="s">
        <v>11787</v>
      </c>
      <c r="M1119" s="321"/>
      <c r="N1119" s="325">
        <v>41484</v>
      </c>
      <c r="O1119" s="325">
        <v>41484</v>
      </c>
      <c r="P1119" s="328"/>
      <c r="Q1119" s="328"/>
      <c r="R1119" s="329" t="s">
        <v>10007</v>
      </c>
      <c r="S1119" s="328"/>
      <c r="T1119" s="328"/>
      <c r="U1119" s="328"/>
      <c r="V1119" s="329">
        <v>6.2</v>
      </c>
      <c r="W1119" s="329" t="s">
        <v>11587</v>
      </c>
      <c r="X1119" s="328"/>
      <c r="Y1119" s="329" t="s">
        <v>11237</v>
      </c>
      <c r="Z1119" s="329" t="s">
        <v>11283</v>
      </c>
      <c r="AA1119" s="322" t="s">
        <v>15145</v>
      </c>
      <c r="AB1119" s="329" t="s">
        <v>11272</v>
      </c>
      <c r="AC1119" s="329">
        <v>2</v>
      </c>
      <c r="AD1119" s="329" t="s">
        <v>11587</v>
      </c>
      <c r="AG1119" s="330">
        <v>0.25</v>
      </c>
      <c r="AH1119" t="s">
        <v>1419</v>
      </c>
    </row>
    <row r="1120" spans="1:34" x14ac:dyDescent="0.25">
      <c r="A1120" s="321" t="s">
        <v>11582</v>
      </c>
      <c r="B1120" s="322" t="s">
        <v>15141</v>
      </c>
      <c r="C1120" s="323" t="str">
        <f t="shared" si="54"/>
        <v>READINGS_TT1_M2013-5_2013-8</v>
      </c>
      <c r="E1120" s="324" t="str">
        <f t="shared" si="56"/>
        <v>TT1_Data.zip</v>
      </c>
      <c r="F1120" s="324" t="s">
        <v>15126</v>
      </c>
      <c r="G1120" s="325">
        <v>41399</v>
      </c>
      <c r="H1120" s="326">
        <f t="shared" si="55"/>
        <v>41399</v>
      </c>
      <c r="I1120" s="327">
        <v>41501</v>
      </c>
      <c r="J1120" s="321" t="s">
        <v>11788</v>
      </c>
      <c r="K1120" s="328" t="s">
        <v>8639</v>
      </c>
      <c r="L1120" s="321" t="s">
        <v>11787</v>
      </c>
      <c r="M1120" s="321"/>
      <c r="N1120" s="325">
        <v>41484</v>
      </c>
      <c r="O1120" s="325">
        <v>41484</v>
      </c>
      <c r="P1120" s="328"/>
      <c r="Q1120" s="328"/>
      <c r="R1120" s="329" t="s">
        <v>10007</v>
      </c>
      <c r="S1120" s="328"/>
      <c r="T1120" s="328"/>
      <c r="U1120" s="328"/>
      <c r="V1120" s="329">
        <v>6.4</v>
      </c>
      <c r="W1120" s="329" t="s">
        <v>11587</v>
      </c>
      <c r="X1120" s="328"/>
      <c r="Y1120" s="329" t="s">
        <v>11237</v>
      </c>
      <c r="Z1120" s="329" t="s">
        <v>11283</v>
      </c>
      <c r="AA1120" s="322" t="s">
        <v>15145</v>
      </c>
      <c r="AB1120" s="329" t="s">
        <v>11272</v>
      </c>
      <c r="AC1120" s="329">
        <v>2</v>
      </c>
      <c r="AD1120" s="329" t="s">
        <v>11587</v>
      </c>
      <c r="AG1120" s="330">
        <v>0.41666666666666669</v>
      </c>
      <c r="AH1120" t="s">
        <v>1419</v>
      </c>
    </row>
    <row r="1121" spans="1:34" x14ac:dyDescent="0.25">
      <c r="A1121" s="321" t="s">
        <v>11582</v>
      </c>
      <c r="B1121" s="322" t="s">
        <v>15141</v>
      </c>
      <c r="C1121" s="323" t="str">
        <f t="shared" si="54"/>
        <v>READINGS_TT1_M2013-5_2013-8</v>
      </c>
      <c r="E1121" s="324" t="str">
        <f t="shared" si="56"/>
        <v>TT1_Data.zip</v>
      </c>
      <c r="F1121" s="324" t="s">
        <v>15126</v>
      </c>
      <c r="G1121" s="325">
        <v>41399</v>
      </c>
      <c r="H1121" s="326">
        <f t="shared" si="55"/>
        <v>41399</v>
      </c>
      <c r="I1121" s="327">
        <v>41501</v>
      </c>
      <c r="J1121" s="321" t="s">
        <v>11788</v>
      </c>
      <c r="K1121" s="328" t="s">
        <v>8639</v>
      </c>
      <c r="L1121" s="321" t="s">
        <v>11787</v>
      </c>
      <c r="M1121" s="321"/>
      <c r="N1121" s="325">
        <v>41484</v>
      </c>
      <c r="O1121" s="325">
        <v>41484</v>
      </c>
      <c r="P1121" s="328"/>
      <c r="Q1121" s="328"/>
      <c r="R1121" s="329" t="s">
        <v>10007</v>
      </c>
      <c r="S1121" s="328"/>
      <c r="T1121" s="328"/>
      <c r="U1121" s="328"/>
      <c r="V1121" s="329">
        <v>5.9</v>
      </c>
      <c r="W1121" s="329" t="s">
        <v>11587</v>
      </c>
      <c r="X1121" s="328"/>
      <c r="Y1121" s="329" t="s">
        <v>11237</v>
      </c>
      <c r="Z1121" s="329" t="s">
        <v>11283</v>
      </c>
      <c r="AA1121" s="322" t="s">
        <v>15145</v>
      </c>
      <c r="AB1121" s="329" t="s">
        <v>11272</v>
      </c>
      <c r="AC1121" s="329">
        <v>2</v>
      </c>
      <c r="AD1121" s="329" t="s">
        <v>11587</v>
      </c>
      <c r="AG1121" s="330">
        <v>0.58333333333333337</v>
      </c>
      <c r="AH1121" t="s">
        <v>1419</v>
      </c>
    </row>
    <row r="1122" spans="1:34" x14ac:dyDescent="0.25">
      <c r="A1122" s="321" t="s">
        <v>11582</v>
      </c>
      <c r="B1122" s="322" t="s">
        <v>15141</v>
      </c>
      <c r="C1122" s="323" t="str">
        <f t="shared" si="54"/>
        <v>READINGS_TT1_M2013-5_2013-8</v>
      </c>
      <c r="E1122" s="324" t="str">
        <f t="shared" si="56"/>
        <v>TT1_Data.zip</v>
      </c>
      <c r="F1122" s="324" t="s">
        <v>15126</v>
      </c>
      <c r="G1122" s="325">
        <v>41399</v>
      </c>
      <c r="H1122" s="326">
        <f t="shared" si="55"/>
        <v>41399</v>
      </c>
      <c r="I1122" s="327">
        <v>41501</v>
      </c>
      <c r="J1122" s="321" t="s">
        <v>11788</v>
      </c>
      <c r="K1122" s="328" t="s">
        <v>8639</v>
      </c>
      <c r="L1122" s="321" t="s">
        <v>11787</v>
      </c>
      <c r="M1122" s="321"/>
      <c r="N1122" s="325">
        <v>41484</v>
      </c>
      <c r="O1122" s="325">
        <v>41484</v>
      </c>
      <c r="P1122" s="328"/>
      <c r="Q1122" s="328"/>
      <c r="R1122" s="329" t="s">
        <v>10007</v>
      </c>
      <c r="S1122" s="328"/>
      <c r="T1122" s="328"/>
      <c r="U1122" s="328"/>
      <c r="V1122" s="329">
        <v>5.6</v>
      </c>
      <c r="W1122" s="329" t="s">
        <v>11587</v>
      </c>
      <c r="X1122" s="328"/>
      <c r="Y1122" s="329" t="s">
        <v>11237</v>
      </c>
      <c r="Z1122" s="329" t="s">
        <v>11283</v>
      </c>
      <c r="AA1122" s="322" t="s">
        <v>15145</v>
      </c>
      <c r="AB1122" s="329" t="s">
        <v>11272</v>
      </c>
      <c r="AC1122" s="329">
        <v>2</v>
      </c>
      <c r="AD1122" s="329" t="s">
        <v>11587</v>
      </c>
      <c r="AG1122" s="330">
        <v>0.75</v>
      </c>
      <c r="AH1122" t="s">
        <v>1419</v>
      </c>
    </row>
    <row r="1123" spans="1:34" x14ac:dyDescent="0.25">
      <c r="A1123" s="321" t="s">
        <v>11582</v>
      </c>
      <c r="B1123" s="322" t="s">
        <v>15141</v>
      </c>
      <c r="C1123" s="323" t="str">
        <f t="shared" si="54"/>
        <v>READINGS_TT1_M2013-5_2013-8</v>
      </c>
      <c r="E1123" s="324" t="str">
        <f t="shared" si="56"/>
        <v>TT1_Data.zip</v>
      </c>
      <c r="F1123" s="324" t="s">
        <v>15126</v>
      </c>
      <c r="G1123" s="325">
        <v>41399</v>
      </c>
      <c r="H1123" s="326">
        <f t="shared" si="55"/>
        <v>41399</v>
      </c>
      <c r="I1123" s="327">
        <v>41501</v>
      </c>
      <c r="J1123" s="321" t="s">
        <v>11788</v>
      </c>
      <c r="K1123" s="328" t="s">
        <v>8639</v>
      </c>
      <c r="L1123" s="321" t="s">
        <v>11787</v>
      </c>
      <c r="M1123" s="321"/>
      <c r="N1123" s="325">
        <v>41484</v>
      </c>
      <c r="O1123" s="325">
        <v>41484</v>
      </c>
      <c r="P1123" s="328"/>
      <c r="Q1123" s="328"/>
      <c r="R1123" s="329" t="s">
        <v>10007</v>
      </c>
      <c r="S1123" s="328"/>
      <c r="T1123" s="328"/>
      <c r="U1123" s="328"/>
      <c r="V1123" s="329">
        <v>7</v>
      </c>
      <c r="W1123" s="329" t="s">
        <v>11587</v>
      </c>
      <c r="X1123" s="328"/>
      <c r="Y1123" s="329" t="s">
        <v>11237</v>
      </c>
      <c r="Z1123" s="329" t="s">
        <v>11283</v>
      </c>
      <c r="AA1123" s="322" t="s">
        <v>15145</v>
      </c>
      <c r="AB1123" s="329" t="s">
        <v>11272</v>
      </c>
      <c r="AC1123" s="329">
        <v>2</v>
      </c>
      <c r="AD1123" s="329" t="s">
        <v>11587</v>
      </c>
      <c r="AG1123" s="330">
        <v>0.91666666666666663</v>
      </c>
      <c r="AH1123" t="s">
        <v>1419</v>
      </c>
    </row>
    <row r="1124" spans="1:34" x14ac:dyDescent="0.25">
      <c r="A1124" s="321" t="s">
        <v>11582</v>
      </c>
      <c r="B1124" s="322" t="s">
        <v>15141</v>
      </c>
      <c r="C1124" s="323" t="str">
        <f t="shared" si="54"/>
        <v>READINGS_TT1_M2013-5_2013-8</v>
      </c>
      <c r="E1124" s="324" t="str">
        <f t="shared" si="56"/>
        <v>TT1_Data.zip</v>
      </c>
      <c r="F1124" s="324" t="s">
        <v>15126</v>
      </c>
      <c r="G1124" s="325">
        <v>41399</v>
      </c>
      <c r="H1124" s="326">
        <f t="shared" si="55"/>
        <v>41399</v>
      </c>
      <c r="I1124" s="327">
        <v>41501</v>
      </c>
      <c r="J1124" s="321" t="s">
        <v>11788</v>
      </c>
      <c r="K1124" s="328" t="s">
        <v>8639</v>
      </c>
      <c r="L1124" s="321" t="s">
        <v>11787</v>
      </c>
      <c r="M1124" s="321"/>
      <c r="N1124" s="325">
        <v>41485</v>
      </c>
      <c r="O1124" s="325">
        <v>41485</v>
      </c>
      <c r="P1124" s="328"/>
      <c r="Q1124" s="328"/>
      <c r="R1124" s="329" t="s">
        <v>10007</v>
      </c>
      <c r="S1124" s="328"/>
      <c r="T1124" s="328"/>
      <c r="U1124" s="328"/>
      <c r="V1124" s="329">
        <v>19.100000000000001</v>
      </c>
      <c r="W1124" s="329" t="s">
        <v>11587</v>
      </c>
      <c r="X1124" s="328"/>
      <c r="Y1124" s="329" t="s">
        <v>11237</v>
      </c>
      <c r="Z1124" s="329" t="s">
        <v>11283</v>
      </c>
      <c r="AA1124" s="322" t="s">
        <v>15145</v>
      </c>
      <c r="AB1124" s="329" t="s">
        <v>11272</v>
      </c>
      <c r="AC1124" s="329">
        <v>2</v>
      </c>
      <c r="AD1124" s="329" t="s">
        <v>11587</v>
      </c>
      <c r="AG1124" s="330">
        <v>8.3333333333333329E-2</v>
      </c>
      <c r="AH1124" t="s">
        <v>1419</v>
      </c>
    </row>
    <row r="1125" spans="1:34" x14ac:dyDescent="0.25">
      <c r="A1125" s="321" t="s">
        <v>11582</v>
      </c>
      <c r="B1125" s="322" t="s">
        <v>15141</v>
      </c>
      <c r="C1125" s="323" t="str">
        <f t="shared" si="54"/>
        <v>READINGS_TT1_M2013-5_2013-8</v>
      </c>
      <c r="E1125" s="324" t="str">
        <f t="shared" si="56"/>
        <v>TT1_Data.zip</v>
      </c>
      <c r="F1125" s="324" t="s">
        <v>15126</v>
      </c>
      <c r="G1125" s="325">
        <v>41399</v>
      </c>
      <c r="H1125" s="326">
        <f t="shared" si="55"/>
        <v>41399</v>
      </c>
      <c r="I1125" s="327">
        <v>41501</v>
      </c>
      <c r="J1125" s="321" t="s">
        <v>11788</v>
      </c>
      <c r="K1125" s="328" t="s">
        <v>8639</v>
      </c>
      <c r="L1125" s="321" t="s">
        <v>11787</v>
      </c>
      <c r="M1125" s="321"/>
      <c r="N1125" s="325">
        <v>41485</v>
      </c>
      <c r="O1125" s="325">
        <v>41485</v>
      </c>
      <c r="P1125" s="328"/>
      <c r="Q1125" s="328"/>
      <c r="R1125" s="329" t="s">
        <v>10007</v>
      </c>
      <c r="S1125" s="328"/>
      <c r="T1125" s="328"/>
      <c r="U1125" s="328"/>
      <c r="V1125" s="329">
        <v>17.899999999999999</v>
      </c>
      <c r="W1125" s="329" t="s">
        <v>11587</v>
      </c>
      <c r="X1125" s="328"/>
      <c r="Y1125" s="329" t="s">
        <v>11237</v>
      </c>
      <c r="Z1125" s="329" t="s">
        <v>11283</v>
      </c>
      <c r="AA1125" s="322" t="s">
        <v>15145</v>
      </c>
      <c r="AB1125" s="329" t="s">
        <v>11272</v>
      </c>
      <c r="AC1125" s="329">
        <v>2</v>
      </c>
      <c r="AD1125" s="329" t="s">
        <v>11587</v>
      </c>
      <c r="AG1125" s="330">
        <v>0.25</v>
      </c>
      <c r="AH1125" t="s">
        <v>1419</v>
      </c>
    </row>
    <row r="1126" spans="1:34" x14ac:dyDescent="0.25">
      <c r="A1126" s="321" t="s">
        <v>11582</v>
      </c>
      <c r="B1126" s="322" t="s">
        <v>15141</v>
      </c>
      <c r="C1126" s="323" t="str">
        <f t="shared" si="54"/>
        <v>READINGS_TT1_M2013-5_2013-8</v>
      </c>
      <c r="E1126" s="324" t="str">
        <f t="shared" si="56"/>
        <v>TT1_Data.zip</v>
      </c>
      <c r="F1126" s="324" t="s">
        <v>15126</v>
      </c>
      <c r="G1126" s="325">
        <v>41399</v>
      </c>
      <c r="H1126" s="326">
        <f t="shared" si="55"/>
        <v>41399</v>
      </c>
      <c r="I1126" s="327">
        <v>41501</v>
      </c>
      <c r="J1126" s="321" t="s">
        <v>11788</v>
      </c>
      <c r="K1126" s="328" t="s">
        <v>8639</v>
      </c>
      <c r="L1126" s="321" t="s">
        <v>11787</v>
      </c>
      <c r="M1126" s="321"/>
      <c r="N1126" s="325">
        <v>41485</v>
      </c>
      <c r="O1126" s="325">
        <v>41485</v>
      </c>
      <c r="P1126" s="328"/>
      <c r="Q1126" s="328"/>
      <c r="R1126" s="329" t="s">
        <v>10007</v>
      </c>
      <c r="S1126" s="328"/>
      <c r="T1126" s="328"/>
      <c r="U1126" s="328"/>
      <c r="V1126" s="329">
        <v>18.399999999999999</v>
      </c>
      <c r="W1126" s="329" t="s">
        <v>11587</v>
      </c>
      <c r="X1126" s="328"/>
      <c r="Y1126" s="329" t="s">
        <v>11237</v>
      </c>
      <c r="Z1126" s="329" t="s">
        <v>11283</v>
      </c>
      <c r="AA1126" s="322" t="s">
        <v>15145</v>
      </c>
      <c r="AB1126" s="329" t="s">
        <v>11272</v>
      </c>
      <c r="AC1126" s="329">
        <v>2</v>
      </c>
      <c r="AD1126" s="329" t="s">
        <v>11587</v>
      </c>
      <c r="AG1126" s="330">
        <v>0.41666666666666669</v>
      </c>
      <c r="AH1126" t="s">
        <v>1419</v>
      </c>
    </row>
    <row r="1127" spans="1:34" x14ac:dyDescent="0.25">
      <c r="A1127" s="321" t="s">
        <v>11582</v>
      </c>
      <c r="B1127" s="322" t="s">
        <v>15141</v>
      </c>
      <c r="C1127" s="323" t="str">
        <f t="shared" si="54"/>
        <v>READINGS_TT1_M2013-5_2013-8</v>
      </c>
      <c r="E1127" s="324" t="str">
        <f t="shared" si="56"/>
        <v>TT1_Data.zip</v>
      </c>
      <c r="F1127" s="324" t="s">
        <v>15126</v>
      </c>
      <c r="G1127" s="325">
        <v>41399</v>
      </c>
      <c r="H1127" s="326">
        <f t="shared" si="55"/>
        <v>41399</v>
      </c>
      <c r="I1127" s="327">
        <v>41501</v>
      </c>
      <c r="J1127" s="321" t="s">
        <v>11788</v>
      </c>
      <c r="K1127" s="328" t="s">
        <v>8639</v>
      </c>
      <c r="L1127" s="321" t="s">
        <v>11787</v>
      </c>
      <c r="M1127" s="321"/>
      <c r="N1127" s="325">
        <v>41485</v>
      </c>
      <c r="O1127" s="325">
        <v>41485</v>
      </c>
      <c r="P1127" s="328"/>
      <c r="Q1127" s="328"/>
      <c r="R1127" s="329" t="s">
        <v>10007</v>
      </c>
      <c r="S1127" s="328"/>
      <c r="T1127" s="328"/>
      <c r="U1127" s="328"/>
      <c r="V1127" s="329">
        <v>20.100000000000001</v>
      </c>
      <c r="W1127" s="329" t="s">
        <v>11587</v>
      </c>
      <c r="X1127" s="328"/>
      <c r="Y1127" s="329" t="s">
        <v>11237</v>
      </c>
      <c r="Z1127" s="329" t="s">
        <v>11283</v>
      </c>
      <c r="AA1127" s="322" t="s">
        <v>15145</v>
      </c>
      <c r="AB1127" s="329" t="s">
        <v>11272</v>
      </c>
      <c r="AC1127" s="329">
        <v>2</v>
      </c>
      <c r="AD1127" s="329" t="s">
        <v>11587</v>
      </c>
      <c r="AG1127" s="330">
        <v>0.58333333333333337</v>
      </c>
      <c r="AH1127" t="s">
        <v>1419</v>
      </c>
    </row>
    <row r="1128" spans="1:34" x14ac:dyDescent="0.25">
      <c r="A1128" s="321" t="s">
        <v>11582</v>
      </c>
      <c r="B1128" s="322" t="s">
        <v>15141</v>
      </c>
      <c r="C1128" s="323" t="str">
        <f t="shared" si="54"/>
        <v>READINGS_TT1_M2013-5_2013-8</v>
      </c>
      <c r="E1128" s="324" t="str">
        <f t="shared" si="56"/>
        <v>TT1_Data.zip</v>
      </c>
      <c r="F1128" s="324" t="s">
        <v>15126</v>
      </c>
      <c r="G1128" s="325">
        <v>41399</v>
      </c>
      <c r="H1128" s="326">
        <f t="shared" si="55"/>
        <v>41399</v>
      </c>
      <c r="I1128" s="327">
        <v>41501</v>
      </c>
      <c r="J1128" s="321" t="s">
        <v>11788</v>
      </c>
      <c r="K1128" s="328" t="s">
        <v>8639</v>
      </c>
      <c r="L1128" s="321" t="s">
        <v>11787</v>
      </c>
      <c r="M1128" s="321"/>
      <c r="N1128" s="325">
        <v>41485</v>
      </c>
      <c r="O1128" s="325">
        <v>41485</v>
      </c>
      <c r="P1128" s="328"/>
      <c r="Q1128" s="328"/>
      <c r="R1128" s="329" t="s">
        <v>10007</v>
      </c>
      <c r="S1128" s="328"/>
      <c r="T1128" s="328"/>
      <c r="U1128" s="328"/>
      <c r="V1128" s="329">
        <v>20.8</v>
      </c>
      <c r="W1128" s="329" t="s">
        <v>11587</v>
      </c>
      <c r="X1128" s="328"/>
      <c r="Y1128" s="329" t="s">
        <v>11237</v>
      </c>
      <c r="Z1128" s="329" t="s">
        <v>11283</v>
      </c>
      <c r="AA1128" s="322" t="s">
        <v>15145</v>
      </c>
      <c r="AB1128" s="329" t="s">
        <v>11272</v>
      </c>
      <c r="AC1128" s="329">
        <v>2</v>
      </c>
      <c r="AD1128" s="329" t="s">
        <v>11587</v>
      </c>
      <c r="AG1128" s="330">
        <v>0.75</v>
      </c>
      <c r="AH1128" t="s">
        <v>1419</v>
      </c>
    </row>
    <row r="1129" spans="1:34" x14ac:dyDescent="0.25">
      <c r="A1129" s="321" t="s">
        <v>11582</v>
      </c>
      <c r="B1129" s="322" t="s">
        <v>15141</v>
      </c>
      <c r="C1129" s="323" t="str">
        <f t="shared" si="54"/>
        <v>READINGS_TT1_M2013-5_2013-8</v>
      </c>
      <c r="E1129" s="324" t="str">
        <f t="shared" si="56"/>
        <v>TT1_Data.zip</v>
      </c>
      <c r="F1129" s="324" t="s">
        <v>15126</v>
      </c>
      <c r="G1129" s="325">
        <v>41399</v>
      </c>
      <c r="H1129" s="326">
        <f t="shared" si="55"/>
        <v>41399</v>
      </c>
      <c r="I1129" s="327">
        <v>41501</v>
      </c>
      <c r="J1129" s="321" t="s">
        <v>11788</v>
      </c>
      <c r="K1129" s="328" t="s">
        <v>8639</v>
      </c>
      <c r="L1129" s="321" t="s">
        <v>11787</v>
      </c>
      <c r="M1129" s="321"/>
      <c r="N1129" s="325">
        <v>41485</v>
      </c>
      <c r="O1129" s="325">
        <v>41485</v>
      </c>
      <c r="P1129" s="328"/>
      <c r="Q1129" s="328"/>
      <c r="R1129" s="329" t="s">
        <v>10007</v>
      </c>
      <c r="S1129" s="328"/>
      <c r="T1129" s="328"/>
      <c r="U1129" s="328"/>
      <c r="V1129" s="329">
        <v>20.100000000000001</v>
      </c>
      <c r="W1129" s="329" t="s">
        <v>11587</v>
      </c>
      <c r="X1129" s="328"/>
      <c r="Y1129" s="329" t="s">
        <v>11237</v>
      </c>
      <c r="Z1129" s="329" t="s">
        <v>11283</v>
      </c>
      <c r="AA1129" s="322" t="s">
        <v>15145</v>
      </c>
      <c r="AB1129" s="329" t="s">
        <v>11272</v>
      </c>
      <c r="AC1129" s="329">
        <v>2</v>
      </c>
      <c r="AD1129" s="329" t="s">
        <v>11587</v>
      </c>
      <c r="AG1129" s="330">
        <v>0.91666666666666663</v>
      </c>
      <c r="AH1129" t="s">
        <v>1419</v>
      </c>
    </row>
    <row r="1130" spans="1:34" x14ac:dyDescent="0.25">
      <c r="A1130" s="321" t="s">
        <v>11582</v>
      </c>
      <c r="B1130" s="322" t="s">
        <v>15141</v>
      </c>
      <c r="C1130" s="323" t="str">
        <f t="shared" si="54"/>
        <v>READINGS_TT1_M2013-5_2013-8</v>
      </c>
      <c r="E1130" s="324" t="str">
        <f t="shared" si="56"/>
        <v>TT1_Data.zip</v>
      </c>
      <c r="F1130" s="324" t="s">
        <v>15126</v>
      </c>
      <c r="G1130" s="325">
        <v>41399</v>
      </c>
      <c r="H1130" s="326">
        <f t="shared" si="55"/>
        <v>41399</v>
      </c>
      <c r="I1130" s="327">
        <v>41501</v>
      </c>
      <c r="J1130" s="321" t="s">
        <v>11788</v>
      </c>
      <c r="K1130" s="328" t="s">
        <v>8639</v>
      </c>
      <c r="L1130" s="321" t="s">
        <v>11787</v>
      </c>
      <c r="M1130" s="321"/>
      <c r="N1130" s="325">
        <v>41486</v>
      </c>
      <c r="O1130" s="325">
        <v>41486</v>
      </c>
      <c r="P1130" s="328"/>
      <c r="Q1130" s="328"/>
      <c r="R1130" s="329" t="s">
        <v>10007</v>
      </c>
      <c r="S1130" s="328"/>
      <c r="T1130" s="328"/>
      <c r="U1130" s="328"/>
      <c r="V1130" s="329">
        <v>19</v>
      </c>
      <c r="W1130" s="329" t="s">
        <v>11587</v>
      </c>
      <c r="X1130" s="328"/>
      <c r="Y1130" s="329" t="s">
        <v>11237</v>
      </c>
      <c r="Z1130" s="329" t="s">
        <v>11283</v>
      </c>
      <c r="AA1130" s="322" t="s">
        <v>15145</v>
      </c>
      <c r="AB1130" s="329" t="s">
        <v>11272</v>
      </c>
      <c r="AC1130" s="329">
        <v>2</v>
      </c>
      <c r="AD1130" s="329" t="s">
        <v>11587</v>
      </c>
      <c r="AG1130" s="330">
        <v>8.3333333333333329E-2</v>
      </c>
      <c r="AH1130" t="s">
        <v>1419</v>
      </c>
    </row>
    <row r="1131" spans="1:34" x14ac:dyDescent="0.25">
      <c r="A1131" s="321" t="s">
        <v>11582</v>
      </c>
      <c r="B1131" s="322" t="s">
        <v>15141</v>
      </c>
      <c r="C1131" s="323" t="str">
        <f t="shared" si="54"/>
        <v>READINGS_TT1_M2013-5_2013-8</v>
      </c>
      <c r="E1131" s="324" t="str">
        <f t="shared" si="56"/>
        <v>TT1_Data.zip</v>
      </c>
      <c r="F1131" s="324" t="s">
        <v>15126</v>
      </c>
      <c r="G1131" s="325">
        <v>41399</v>
      </c>
      <c r="H1131" s="326">
        <f t="shared" si="55"/>
        <v>41399</v>
      </c>
      <c r="I1131" s="327">
        <v>41501</v>
      </c>
      <c r="J1131" s="321" t="s">
        <v>11788</v>
      </c>
      <c r="K1131" s="328" t="s">
        <v>8639</v>
      </c>
      <c r="L1131" s="321" t="s">
        <v>11787</v>
      </c>
      <c r="M1131" s="321"/>
      <c r="N1131" s="325">
        <v>41486</v>
      </c>
      <c r="O1131" s="325">
        <v>41486</v>
      </c>
      <c r="P1131" s="328"/>
      <c r="Q1131" s="328"/>
      <c r="R1131" s="329" t="s">
        <v>10007</v>
      </c>
      <c r="S1131" s="328"/>
      <c r="T1131" s="328"/>
      <c r="U1131" s="328"/>
      <c r="V1131" s="329">
        <v>18.100000000000001</v>
      </c>
      <c r="W1131" s="329" t="s">
        <v>11587</v>
      </c>
      <c r="X1131" s="328"/>
      <c r="Y1131" s="329" t="s">
        <v>11237</v>
      </c>
      <c r="Z1131" s="329" t="s">
        <v>11283</v>
      </c>
      <c r="AA1131" s="322" t="s">
        <v>15145</v>
      </c>
      <c r="AB1131" s="329" t="s">
        <v>11272</v>
      </c>
      <c r="AC1131" s="329">
        <v>2</v>
      </c>
      <c r="AD1131" s="329" t="s">
        <v>11587</v>
      </c>
      <c r="AG1131" s="330">
        <v>0.25</v>
      </c>
      <c r="AH1131" t="s">
        <v>1419</v>
      </c>
    </row>
    <row r="1132" spans="1:34" x14ac:dyDescent="0.25">
      <c r="A1132" s="321" t="s">
        <v>11582</v>
      </c>
      <c r="B1132" s="322" t="s">
        <v>15141</v>
      </c>
      <c r="C1132" s="323" t="str">
        <f t="shared" si="54"/>
        <v>READINGS_TT1_M2013-5_2013-8</v>
      </c>
      <c r="E1132" s="324" t="str">
        <f t="shared" si="56"/>
        <v>TT1_Data.zip</v>
      </c>
      <c r="F1132" s="324" t="s">
        <v>15126</v>
      </c>
      <c r="G1132" s="325">
        <v>41399</v>
      </c>
      <c r="H1132" s="326">
        <f t="shared" si="55"/>
        <v>41399</v>
      </c>
      <c r="I1132" s="327">
        <v>41501</v>
      </c>
      <c r="J1132" s="321" t="s">
        <v>11788</v>
      </c>
      <c r="K1132" s="328" t="s">
        <v>8639</v>
      </c>
      <c r="L1132" s="321" t="s">
        <v>11787</v>
      </c>
      <c r="M1132" s="321"/>
      <c r="N1132" s="325">
        <v>41486</v>
      </c>
      <c r="O1132" s="325">
        <v>41486</v>
      </c>
      <c r="P1132" s="328"/>
      <c r="Q1132" s="328"/>
      <c r="R1132" s="329" t="s">
        <v>10007</v>
      </c>
      <c r="S1132" s="328"/>
      <c r="T1132" s="328"/>
      <c r="U1132" s="328"/>
      <c r="V1132" s="329">
        <v>18.600000000000001</v>
      </c>
      <c r="W1132" s="329" t="s">
        <v>11587</v>
      </c>
      <c r="X1132" s="328"/>
      <c r="Y1132" s="329" t="s">
        <v>11237</v>
      </c>
      <c r="Z1132" s="329" t="s">
        <v>11283</v>
      </c>
      <c r="AA1132" s="322" t="s">
        <v>15145</v>
      </c>
      <c r="AB1132" s="329" t="s">
        <v>11272</v>
      </c>
      <c r="AC1132" s="329">
        <v>2</v>
      </c>
      <c r="AD1132" s="329" t="s">
        <v>11587</v>
      </c>
      <c r="AG1132" s="330">
        <v>0.41666666666666669</v>
      </c>
      <c r="AH1132" t="s">
        <v>1419</v>
      </c>
    </row>
    <row r="1133" spans="1:34" x14ac:dyDescent="0.25">
      <c r="A1133" s="321" t="s">
        <v>11582</v>
      </c>
      <c r="B1133" s="322" t="s">
        <v>15141</v>
      </c>
      <c r="C1133" s="323" t="str">
        <f t="shared" si="54"/>
        <v>READINGS_TT1_M2013-5_2013-8</v>
      </c>
      <c r="E1133" s="324" t="str">
        <f t="shared" si="56"/>
        <v>TT1_Data.zip</v>
      </c>
      <c r="F1133" s="324" t="s">
        <v>15126</v>
      </c>
      <c r="G1133" s="325">
        <v>41399</v>
      </c>
      <c r="H1133" s="326">
        <f t="shared" si="55"/>
        <v>41399</v>
      </c>
      <c r="I1133" s="327">
        <v>41501</v>
      </c>
      <c r="J1133" s="321" t="s">
        <v>11788</v>
      </c>
      <c r="K1133" s="328" t="s">
        <v>8639</v>
      </c>
      <c r="L1133" s="321" t="s">
        <v>11787</v>
      </c>
      <c r="M1133" s="321"/>
      <c r="N1133" s="325">
        <v>41486</v>
      </c>
      <c r="O1133" s="325">
        <v>41486</v>
      </c>
      <c r="P1133" s="328"/>
      <c r="Q1133" s="328"/>
      <c r="R1133" s="329" t="s">
        <v>10007</v>
      </c>
      <c r="S1133" s="328"/>
      <c r="T1133" s="328"/>
      <c r="U1133" s="328"/>
      <c r="V1133" s="329">
        <v>19.8</v>
      </c>
      <c r="W1133" s="329" t="s">
        <v>11587</v>
      </c>
      <c r="X1133" s="328"/>
      <c r="Y1133" s="329" t="s">
        <v>11237</v>
      </c>
      <c r="Z1133" s="329" t="s">
        <v>11283</v>
      </c>
      <c r="AA1133" s="322" t="s">
        <v>15145</v>
      </c>
      <c r="AB1133" s="329" t="s">
        <v>11272</v>
      </c>
      <c r="AC1133" s="329">
        <v>2</v>
      </c>
      <c r="AD1133" s="329" t="s">
        <v>11587</v>
      </c>
      <c r="AG1133" s="330">
        <v>0.58333333333333337</v>
      </c>
      <c r="AH1133" t="s">
        <v>1419</v>
      </c>
    </row>
    <row r="1134" spans="1:34" x14ac:dyDescent="0.25">
      <c r="A1134" s="321" t="s">
        <v>11582</v>
      </c>
      <c r="B1134" s="322" t="s">
        <v>15141</v>
      </c>
      <c r="C1134" s="323" t="str">
        <f t="shared" si="54"/>
        <v>READINGS_TT1_M2013-5_2013-8</v>
      </c>
      <c r="E1134" s="324" t="str">
        <f t="shared" si="56"/>
        <v>TT1_Data.zip</v>
      </c>
      <c r="F1134" s="324" t="s">
        <v>15126</v>
      </c>
      <c r="G1134" s="325">
        <v>41399</v>
      </c>
      <c r="H1134" s="326">
        <f t="shared" si="55"/>
        <v>41399</v>
      </c>
      <c r="I1134" s="327">
        <v>41501</v>
      </c>
      <c r="J1134" s="321" t="s">
        <v>11788</v>
      </c>
      <c r="K1134" s="328" t="s">
        <v>8639</v>
      </c>
      <c r="L1134" s="321" t="s">
        <v>11787</v>
      </c>
      <c r="M1134" s="321"/>
      <c r="N1134" s="325">
        <v>41486</v>
      </c>
      <c r="O1134" s="325">
        <v>41486</v>
      </c>
      <c r="P1134" s="328"/>
      <c r="Q1134" s="328"/>
      <c r="R1134" s="329" t="s">
        <v>10007</v>
      </c>
      <c r="S1134" s="328"/>
      <c r="T1134" s="328"/>
      <c r="U1134" s="328"/>
      <c r="V1134" s="329">
        <v>20.100000000000001</v>
      </c>
      <c r="W1134" s="329" t="s">
        <v>11587</v>
      </c>
      <c r="X1134" s="328"/>
      <c r="Y1134" s="329" t="s">
        <v>11237</v>
      </c>
      <c r="Z1134" s="329" t="s">
        <v>11283</v>
      </c>
      <c r="AA1134" s="322" t="s">
        <v>15145</v>
      </c>
      <c r="AB1134" s="329" t="s">
        <v>11272</v>
      </c>
      <c r="AC1134" s="329">
        <v>2</v>
      </c>
      <c r="AD1134" s="329" t="s">
        <v>11587</v>
      </c>
      <c r="AG1134" s="330">
        <v>0.75</v>
      </c>
      <c r="AH1134" t="s">
        <v>1419</v>
      </c>
    </row>
    <row r="1135" spans="1:34" x14ac:dyDescent="0.25">
      <c r="A1135" s="321" t="s">
        <v>11582</v>
      </c>
      <c r="B1135" s="322" t="s">
        <v>15141</v>
      </c>
      <c r="C1135" s="323" t="str">
        <f t="shared" si="54"/>
        <v>READINGS_TT1_M2013-5_2013-8</v>
      </c>
      <c r="E1135" s="324" t="str">
        <f t="shared" si="56"/>
        <v>TT1_Data.zip</v>
      </c>
      <c r="F1135" s="324" t="s">
        <v>15126</v>
      </c>
      <c r="G1135" s="325">
        <v>41399</v>
      </c>
      <c r="H1135" s="326">
        <f t="shared" si="55"/>
        <v>41399</v>
      </c>
      <c r="I1135" s="327">
        <v>41501</v>
      </c>
      <c r="J1135" s="321" t="s">
        <v>11788</v>
      </c>
      <c r="K1135" s="328" t="s">
        <v>8639</v>
      </c>
      <c r="L1135" s="321" t="s">
        <v>11787</v>
      </c>
      <c r="M1135" s="321"/>
      <c r="N1135" s="325">
        <v>41486</v>
      </c>
      <c r="O1135" s="325">
        <v>41486</v>
      </c>
      <c r="P1135" s="328"/>
      <c r="Q1135" s="328"/>
      <c r="R1135" s="329" t="s">
        <v>10007</v>
      </c>
      <c r="S1135" s="328"/>
      <c r="T1135" s="328"/>
      <c r="U1135" s="328"/>
      <c r="V1135" s="329">
        <v>19.8</v>
      </c>
      <c r="W1135" s="329" t="s">
        <v>11587</v>
      </c>
      <c r="X1135" s="328"/>
      <c r="Y1135" s="329" t="s">
        <v>11237</v>
      </c>
      <c r="Z1135" s="329" t="s">
        <v>11283</v>
      </c>
      <c r="AA1135" s="322" t="s">
        <v>15145</v>
      </c>
      <c r="AB1135" s="329" t="s">
        <v>11272</v>
      </c>
      <c r="AC1135" s="329">
        <v>2</v>
      </c>
      <c r="AD1135" s="329" t="s">
        <v>11587</v>
      </c>
      <c r="AG1135" s="330">
        <v>0.91666666666666663</v>
      </c>
      <c r="AH1135" t="s">
        <v>1419</v>
      </c>
    </row>
    <row r="1136" spans="1:34" x14ac:dyDescent="0.25">
      <c r="A1136" s="321" t="s">
        <v>11582</v>
      </c>
      <c r="B1136" s="322" t="s">
        <v>15141</v>
      </c>
      <c r="C1136" s="323" t="str">
        <f t="shared" si="54"/>
        <v>READINGS_TT1_M2013-5_2013-8</v>
      </c>
      <c r="E1136" s="324" t="str">
        <f t="shared" si="56"/>
        <v>TT1_Data.zip</v>
      </c>
      <c r="F1136" s="324" t="s">
        <v>15126</v>
      </c>
      <c r="G1136" s="325">
        <v>41399</v>
      </c>
      <c r="H1136" s="326">
        <f t="shared" si="55"/>
        <v>41399</v>
      </c>
      <c r="I1136" s="327">
        <v>41501</v>
      </c>
      <c r="J1136" s="321" t="s">
        <v>11788</v>
      </c>
      <c r="K1136" s="328" t="s">
        <v>8639</v>
      </c>
      <c r="L1136" s="321" t="s">
        <v>11787</v>
      </c>
      <c r="M1136" s="321"/>
      <c r="N1136" s="325">
        <v>41487</v>
      </c>
      <c r="O1136" s="325">
        <v>41487</v>
      </c>
      <c r="P1136" s="328"/>
      <c r="Q1136" s="328"/>
      <c r="R1136" s="329" t="s">
        <v>10007</v>
      </c>
      <c r="S1136" s="328"/>
      <c r="T1136" s="328"/>
      <c r="U1136" s="328"/>
      <c r="V1136" s="329">
        <v>19.100000000000001</v>
      </c>
      <c r="W1136" s="329" t="s">
        <v>11587</v>
      </c>
      <c r="X1136" s="328"/>
      <c r="Y1136" s="329" t="s">
        <v>11237</v>
      </c>
      <c r="Z1136" s="329" t="s">
        <v>11283</v>
      </c>
      <c r="AA1136" s="322" t="s">
        <v>15145</v>
      </c>
      <c r="AB1136" s="329" t="s">
        <v>11272</v>
      </c>
      <c r="AC1136" s="329">
        <v>2</v>
      </c>
      <c r="AD1136" s="329" t="s">
        <v>11587</v>
      </c>
      <c r="AG1136" s="330">
        <v>8.3333333333333329E-2</v>
      </c>
      <c r="AH1136" t="s">
        <v>1419</v>
      </c>
    </row>
    <row r="1137" spans="1:34" x14ac:dyDescent="0.25">
      <c r="A1137" s="321" t="s">
        <v>11582</v>
      </c>
      <c r="B1137" s="322" t="s">
        <v>15141</v>
      </c>
      <c r="C1137" s="323" t="str">
        <f t="shared" si="54"/>
        <v>READINGS_TT1_M2013-5_2013-8</v>
      </c>
      <c r="E1137" s="324" t="str">
        <f t="shared" si="56"/>
        <v>TT1_Data.zip</v>
      </c>
      <c r="F1137" s="324" t="s">
        <v>15126</v>
      </c>
      <c r="G1137" s="325">
        <v>41399</v>
      </c>
      <c r="H1137" s="326">
        <f t="shared" si="55"/>
        <v>41399</v>
      </c>
      <c r="I1137" s="327">
        <v>41501</v>
      </c>
      <c r="J1137" s="321" t="s">
        <v>11788</v>
      </c>
      <c r="K1137" s="328" t="s">
        <v>8639</v>
      </c>
      <c r="L1137" s="321" t="s">
        <v>11787</v>
      </c>
      <c r="M1137" s="321"/>
      <c r="N1137" s="325">
        <v>41487</v>
      </c>
      <c r="O1137" s="325">
        <v>41487</v>
      </c>
      <c r="P1137" s="328"/>
      <c r="Q1137" s="328"/>
      <c r="R1137" s="329" t="s">
        <v>10007</v>
      </c>
      <c r="S1137" s="328"/>
      <c r="T1137" s="328"/>
      <c r="U1137" s="328"/>
      <c r="V1137" s="329">
        <v>18.600000000000001</v>
      </c>
      <c r="W1137" s="329" t="s">
        <v>11587</v>
      </c>
      <c r="X1137" s="328"/>
      <c r="Y1137" s="329" t="s">
        <v>11237</v>
      </c>
      <c r="Z1137" s="329" t="s">
        <v>11283</v>
      </c>
      <c r="AA1137" s="322" t="s">
        <v>15145</v>
      </c>
      <c r="AB1137" s="329" t="s">
        <v>11272</v>
      </c>
      <c r="AC1137" s="329">
        <v>2</v>
      </c>
      <c r="AD1137" s="329" t="s">
        <v>11587</v>
      </c>
      <c r="AG1137" s="330">
        <v>0.25</v>
      </c>
      <c r="AH1137" t="s">
        <v>1419</v>
      </c>
    </row>
    <row r="1138" spans="1:34" x14ac:dyDescent="0.25">
      <c r="A1138" s="321" t="s">
        <v>11582</v>
      </c>
      <c r="B1138" s="322" t="s">
        <v>15141</v>
      </c>
      <c r="C1138" s="323" t="str">
        <f t="shared" si="54"/>
        <v>READINGS_TT1_M2013-5_2013-8</v>
      </c>
      <c r="E1138" s="324" t="str">
        <f t="shared" si="56"/>
        <v>TT1_Data.zip</v>
      </c>
      <c r="F1138" s="324" t="s">
        <v>15126</v>
      </c>
      <c r="G1138" s="325">
        <v>41399</v>
      </c>
      <c r="H1138" s="326">
        <f t="shared" si="55"/>
        <v>41399</v>
      </c>
      <c r="I1138" s="327">
        <v>41501</v>
      </c>
      <c r="J1138" s="321" t="s">
        <v>11788</v>
      </c>
      <c r="K1138" s="328" t="s">
        <v>8639</v>
      </c>
      <c r="L1138" s="321" t="s">
        <v>11787</v>
      </c>
      <c r="M1138" s="321"/>
      <c r="N1138" s="325">
        <v>41487</v>
      </c>
      <c r="O1138" s="325">
        <v>41487</v>
      </c>
      <c r="P1138" s="328"/>
      <c r="Q1138" s="328"/>
      <c r="R1138" s="329" t="s">
        <v>10007</v>
      </c>
      <c r="S1138" s="328"/>
      <c r="T1138" s="328"/>
      <c r="U1138" s="328"/>
      <c r="V1138" s="329">
        <v>18.7</v>
      </c>
      <c r="W1138" s="329" t="s">
        <v>11587</v>
      </c>
      <c r="X1138" s="328"/>
      <c r="Y1138" s="329" t="s">
        <v>11237</v>
      </c>
      <c r="Z1138" s="329" t="s">
        <v>11283</v>
      </c>
      <c r="AA1138" s="322" t="s">
        <v>15145</v>
      </c>
      <c r="AB1138" s="329" t="s">
        <v>11272</v>
      </c>
      <c r="AC1138" s="329">
        <v>2</v>
      </c>
      <c r="AD1138" s="329" t="s">
        <v>11587</v>
      </c>
      <c r="AG1138" s="330">
        <v>0.41666666666666669</v>
      </c>
      <c r="AH1138" t="s">
        <v>1419</v>
      </c>
    </row>
    <row r="1139" spans="1:34" x14ac:dyDescent="0.25">
      <c r="A1139" s="321" t="s">
        <v>11582</v>
      </c>
      <c r="B1139" s="322" t="s">
        <v>15141</v>
      </c>
      <c r="C1139" s="323" t="str">
        <f t="shared" si="54"/>
        <v>READINGS_TT1_M2013-5_2013-8</v>
      </c>
      <c r="E1139" s="324" t="str">
        <f t="shared" si="56"/>
        <v>TT1_Data.zip</v>
      </c>
      <c r="F1139" s="324" t="s">
        <v>15126</v>
      </c>
      <c r="G1139" s="325">
        <v>41399</v>
      </c>
      <c r="H1139" s="326">
        <f t="shared" si="55"/>
        <v>41399</v>
      </c>
      <c r="I1139" s="327">
        <v>41501</v>
      </c>
      <c r="J1139" s="321" t="s">
        <v>11788</v>
      </c>
      <c r="K1139" s="328" t="s">
        <v>8639</v>
      </c>
      <c r="L1139" s="321" t="s">
        <v>11787</v>
      </c>
      <c r="M1139" s="321"/>
      <c r="N1139" s="325">
        <v>41487</v>
      </c>
      <c r="O1139" s="325">
        <v>41487</v>
      </c>
      <c r="P1139" s="328"/>
      <c r="Q1139" s="328"/>
      <c r="R1139" s="329" t="s">
        <v>10007</v>
      </c>
      <c r="S1139" s="328"/>
      <c r="T1139" s="328"/>
      <c r="U1139" s="328"/>
      <c r="V1139" s="329">
        <v>20.3</v>
      </c>
      <c r="W1139" s="329" t="s">
        <v>11587</v>
      </c>
      <c r="X1139" s="328"/>
      <c r="Y1139" s="329" t="s">
        <v>11237</v>
      </c>
      <c r="Z1139" s="329" t="s">
        <v>11283</v>
      </c>
      <c r="AA1139" s="322" t="s">
        <v>15145</v>
      </c>
      <c r="AB1139" s="329" t="s">
        <v>11272</v>
      </c>
      <c r="AC1139" s="329">
        <v>2</v>
      </c>
      <c r="AD1139" s="329" t="s">
        <v>11587</v>
      </c>
      <c r="AG1139" s="330">
        <v>0.58333333333333337</v>
      </c>
      <c r="AH1139" t="s">
        <v>1419</v>
      </c>
    </row>
    <row r="1140" spans="1:34" x14ac:dyDescent="0.25">
      <c r="A1140" s="321" t="s">
        <v>11582</v>
      </c>
      <c r="B1140" s="322" t="s">
        <v>15141</v>
      </c>
      <c r="C1140" s="323" t="str">
        <f t="shared" si="54"/>
        <v>READINGS_TT1_M2013-5_2013-8</v>
      </c>
      <c r="E1140" s="324" t="str">
        <f t="shared" si="56"/>
        <v>TT1_Data.zip</v>
      </c>
      <c r="F1140" s="324" t="s">
        <v>15126</v>
      </c>
      <c r="G1140" s="325">
        <v>41399</v>
      </c>
      <c r="H1140" s="326">
        <f t="shared" si="55"/>
        <v>41399</v>
      </c>
      <c r="I1140" s="327">
        <v>41501</v>
      </c>
      <c r="J1140" s="321" t="s">
        <v>11788</v>
      </c>
      <c r="K1140" s="328" t="s">
        <v>8639</v>
      </c>
      <c r="L1140" s="321" t="s">
        <v>11787</v>
      </c>
      <c r="M1140" s="321"/>
      <c r="N1140" s="325">
        <v>41487</v>
      </c>
      <c r="O1140" s="325">
        <v>41487</v>
      </c>
      <c r="P1140" s="328"/>
      <c r="Q1140" s="328"/>
      <c r="R1140" s="329" t="s">
        <v>10007</v>
      </c>
      <c r="S1140" s="328"/>
      <c r="T1140" s="328"/>
      <c r="U1140" s="328"/>
      <c r="V1140" s="329">
        <v>22.4</v>
      </c>
      <c r="W1140" s="329" t="s">
        <v>11587</v>
      </c>
      <c r="X1140" s="328"/>
      <c r="Y1140" s="329" t="s">
        <v>11237</v>
      </c>
      <c r="Z1140" s="329" t="s">
        <v>11283</v>
      </c>
      <c r="AA1140" s="322" t="s">
        <v>15145</v>
      </c>
      <c r="AB1140" s="329" t="s">
        <v>11272</v>
      </c>
      <c r="AC1140" s="329">
        <v>2</v>
      </c>
      <c r="AD1140" s="329" t="s">
        <v>11587</v>
      </c>
      <c r="AG1140" s="330">
        <v>0.75</v>
      </c>
      <c r="AH1140" t="s">
        <v>1419</v>
      </c>
    </row>
    <row r="1141" spans="1:34" x14ac:dyDescent="0.25">
      <c r="A1141" s="321" t="s">
        <v>11582</v>
      </c>
      <c r="B1141" s="322" t="s">
        <v>15141</v>
      </c>
      <c r="C1141" s="323" t="str">
        <f t="shared" si="54"/>
        <v>READINGS_TT1_M2013-5_2013-8</v>
      </c>
      <c r="E1141" s="324" t="str">
        <f t="shared" si="56"/>
        <v>TT1_Data.zip</v>
      </c>
      <c r="F1141" s="324" t="s">
        <v>15126</v>
      </c>
      <c r="G1141" s="325">
        <v>41399</v>
      </c>
      <c r="H1141" s="326">
        <f t="shared" si="55"/>
        <v>41399</v>
      </c>
      <c r="I1141" s="327">
        <v>41501</v>
      </c>
      <c r="J1141" s="321" t="s">
        <v>11788</v>
      </c>
      <c r="K1141" s="328" t="s">
        <v>8639</v>
      </c>
      <c r="L1141" s="321" t="s">
        <v>11787</v>
      </c>
      <c r="M1141" s="321"/>
      <c r="N1141" s="325">
        <v>41487</v>
      </c>
      <c r="O1141" s="325">
        <v>41487</v>
      </c>
      <c r="P1141" s="328"/>
      <c r="Q1141" s="328"/>
      <c r="R1141" s="329" t="s">
        <v>10007</v>
      </c>
      <c r="S1141" s="328"/>
      <c r="T1141" s="328"/>
      <c r="U1141" s="328"/>
      <c r="V1141" s="329">
        <v>21.6</v>
      </c>
      <c r="W1141" s="329" t="s">
        <v>11587</v>
      </c>
      <c r="X1141" s="328"/>
      <c r="Y1141" s="329" t="s">
        <v>11237</v>
      </c>
      <c r="Z1141" s="329" t="s">
        <v>11283</v>
      </c>
      <c r="AA1141" s="322" t="s">
        <v>15145</v>
      </c>
      <c r="AB1141" s="329" t="s">
        <v>11272</v>
      </c>
      <c r="AC1141" s="329">
        <v>2</v>
      </c>
      <c r="AD1141" s="329" t="s">
        <v>11587</v>
      </c>
      <c r="AG1141" s="330">
        <v>0.91666666666666663</v>
      </c>
      <c r="AH1141" t="s">
        <v>1419</v>
      </c>
    </row>
    <row r="1142" spans="1:34" x14ac:dyDescent="0.25">
      <c r="A1142" s="321" t="s">
        <v>11582</v>
      </c>
      <c r="B1142" s="322" t="s">
        <v>15141</v>
      </c>
      <c r="C1142" s="323" t="str">
        <f t="shared" si="54"/>
        <v>READINGS_TT1_M2013-5_2013-8</v>
      </c>
      <c r="E1142" s="324" t="str">
        <f t="shared" si="56"/>
        <v>TT1_Data.zip</v>
      </c>
      <c r="F1142" s="324" t="s">
        <v>15126</v>
      </c>
      <c r="G1142" s="325">
        <v>41399</v>
      </c>
      <c r="H1142" s="326">
        <f t="shared" si="55"/>
        <v>41399</v>
      </c>
      <c r="I1142" s="327">
        <v>41501</v>
      </c>
      <c r="J1142" s="321" t="s">
        <v>11788</v>
      </c>
      <c r="K1142" s="328" t="s">
        <v>8639</v>
      </c>
      <c r="L1142" s="321" t="s">
        <v>11787</v>
      </c>
      <c r="M1142" s="321"/>
      <c r="N1142" s="325">
        <v>41488</v>
      </c>
      <c r="O1142" s="325">
        <v>41488</v>
      </c>
      <c r="P1142" s="328"/>
      <c r="Q1142" s="328"/>
      <c r="R1142" s="329" t="s">
        <v>10007</v>
      </c>
      <c r="S1142" s="328"/>
      <c r="T1142" s="328"/>
      <c r="U1142" s="328"/>
      <c r="V1142" s="329">
        <v>62</v>
      </c>
      <c r="W1142" s="329" t="s">
        <v>11587</v>
      </c>
      <c r="X1142" s="328"/>
      <c r="Y1142" s="329" t="s">
        <v>11237</v>
      </c>
      <c r="Z1142" s="329" t="s">
        <v>11283</v>
      </c>
      <c r="AA1142" s="322" t="s">
        <v>15145</v>
      </c>
      <c r="AB1142" s="329" t="s">
        <v>11272</v>
      </c>
      <c r="AC1142" s="329">
        <v>2</v>
      </c>
      <c r="AD1142" s="329" t="s">
        <v>11587</v>
      </c>
      <c r="AG1142" s="330">
        <v>8.3333333333333329E-2</v>
      </c>
      <c r="AH1142" t="s">
        <v>1419</v>
      </c>
    </row>
    <row r="1143" spans="1:34" x14ac:dyDescent="0.25">
      <c r="A1143" s="321" t="s">
        <v>11582</v>
      </c>
      <c r="B1143" s="322" t="s">
        <v>15141</v>
      </c>
      <c r="C1143" s="323" t="str">
        <f t="shared" si="54"/>
        <v>READINGS_TT1_M2013-5_2013-8</v>
      </c>
      <c r="E1143" s="324" t="str">
        <f t="shared" si="56"/>
        <v>TT1_Data.zip</v>
      </c>
      <c r="F1143" s="324" t="s">
        <v>15126</v>
      </c>
      <c r="G1143" s="325">
        <v>41399</v>
      </c>
      <c r="H1143" s="326">
        <f t="shared" si="55"/>
        <v>41399</v>
      </c>
      <c r="I1143" s="327">
        <v>41501</v>
      </c>
      <c r="J1143" s="321" t="s">
        <v>11788</v>
      </c>
      <c r="K1143" s="328" t="s">
        <v>8639</v>
      </c>
      <c r="L1143" s="321" t="s">
        <v>11787</v>
      </c>
      <c r="M1143" s="321"/>
      <c r="N1143" s="325">
        <v>41488</v>
      </c>
      <c r="O1143" s="325">
        <v>41488</v>
      </c>
      <c r="P1143" s="328"/>
      <c r="Q1143" s="328"/>
      <c r="R1143" s="329" t="s">
        <v>10007</v>
      </c>
      <c r="S1143" s="328"/>
      <c r="T1143" s="328"/>
      <c r="U1143" s="328"/>
      <c r="V1143" s="329">
        <v>79</v>
      </c>
      <c r="W1143" s="329" t="s">
        <v>11587</v>
      </c>
      <c r="X1143" s="328"/>
      <c r="Y1143" s="329" t="s">
        <v>11237</v>
      </c>
      <c r="Z1143" s="329" t="s">
        <v>11283</v>
      </c>
      <c r="AA1143" s="322" t="s">
        <v>15145</v>
      </c>
      <c r="AB1143" s="329" t="s">
        <v>11272</v>
      </c>
      <c r="AC1143" s="329">
        <v>2</v>
      </c>
      <c r="AD1143" s="329" t="s">
        <v>11587</v>
      </c>
      <c r="AG1143" s="330">
        <v>0.25</v>
      </c>
      <c r="AH1143" t="s">
        <v>1419</v>
      </c>
    </row>
    <row r="1144" spans="1:34" x14ac:dyDescent="0.25">
      <c r="A1144" s="321" t="s">
        <v>11582</v>
      </c>
      <c r="B1144" s="322" t="s">
        <v>15141</v>
      </c>
      <c r="C1144" s="323" t="str">
        <f t="shared" si="54"/>
        <v>READINGS_TT1_M2013-5_2013-8</v>
      </c>
      <c r="E1144" s="324" t="str">
        <f t="shared" si="56"/>
        <v>TT1_Data.zip</v>
      </c>
      <c r="F1144" s="324" t="s">
        <v>15126</v>
      </c>
      <c r="G1144" s="325">
        <v>41399</v>
      </c>
      <c r="H1144" s="326">
        <f t="shared" si="55"/>
        <v>41399</v>
      </c>
      <c r="I1144" s="327">
        <v>41501</v>
      </c>
      <c r="J1144" s="321" t="s">
        <v>11788</v>
      </c>
      <c r="K1144" s="328" t="s">
        <v>8639</v>
      </c>
      <c r="L1144" s="321" t="s">
        <v>11787</v>
      </c>
      <c r="M1144" s="321"/>
      <c r="N1144" s="325">
        <v>41488</v>
      </c>
      <c r="O1144" s="325">
        <v>41488</v>
      </c>
      <c r="P1144" s="328"/>
      <c r="Q1144" s="328"/>
      <c r="R1144" s="329" t="s">
        <v>10007</v>
      </c>
      <c r="S1144" s="328"/>
      <c r="T1144" s="328"/>
      <c r="U1144" s="328"/>
      <c r="V1144" s="329">
        <v>32</v>
      </c>
      <c r="W1144" s="329" t="s">
        <v>11587</v>
      </c>
      <c r="X1144" s="328"/>
      <c r="Y1144" s="329" t="s">
        <v>11237</v>
      </c>
      <c r="Z1144" s="329" t="s">
        <v>11283</v>
      </c>
      <c r="AA1144" s="322" t="s">
        <v>15145</v>
      </c>
      <c r="AB1144" s="329" t="s">
        <v>11272</v>
      </c>
      <c r="AC1144" s="329">
        <v>2</v>
      </c>
      <c r="AD1144" s="329" t="s">
        <v>11587</v>
      </c>
      <c r="AG1144" s="330">
        <v>0.41666666666666669</v>
      </c>
      <c r="AH1144" t="s">
        <v>1419</v>
      </c>
    </row>
    <row r="1145" spans="1:34" x14ac:dyDescent="0.25">
      <c r="A1145" s="321" t="s">
        <v>11582</v>
      </c>
      <c r="B1145" s="322" t="s">
        <v>15141</v>
      </c>
      <c r="C1145" s="323" t="str">
        <f t="shared" ref="C1145:C1208" si="57">"READINGS_"&amp;B1145&amp;"_M"&amp;YEAR(H1145)&amp;"-"&amp;MONTH(H1145)&amp;"_"&amp;YEAR(I1145)&amp;"-"&amp;MONTH(I1145)</f>
        <v>READINGS_TT1_M2013-5_2013-8</v>
      </c>
      <c r="E1145" s="324" t="str">
        <f t="shared" si="56"/>
        <v>TT1_Data.zip</v>
      </c>
      <c r="F1145" s="324" t="s">
        <v>15126</v>
      </c>
      <c r="G1145" s="325">
        <v>41399</v>
      </c>
      <c r="H1145" s="326">
        <f t="shared" si="55"/>
        <v>41399</v>
      </c>
      <c r="I1145" s="327">
        <v>41501</v>
      </c>
      <c r="J1145" s="321" t="s">
        <v>11788</v>
      </c>
      <c r="K1145" s="328" t="s">
        <v>8639</v>
      </c>
      <c r="L1145" s="321" t="s">
        <v>11787</v>
      </c>
      <c r="M1145" s="321"/>
      <c r="N1145" s="325">
        <v>41488</v>
      </c>
      <c r="O1145" s="325">
        <v>41488</v>
      </c>
      <c r="P1145" s="328"/>
      <c r="Q1145" s="328"/>
      <c r="R1145" s="329" t="s">
        <v>10007</v>
      </c>
      <c r="S1145" s="328"/>
      <c r="T1145" s="328"/>
      <c r="U1145" s="328"/>
      <c r="V1145" s="329">
        <v>11</v>
      </c>
      <c r="W1145" s="329" t="s">
        <v>11587</v>
      </c>
      <c r="X1145" s="328"/>
      <c r="Y1145" s="329" t="s">
        <v>11237</v>
      </c>
      <c r="Z1145" s="329" t="s">
        <v>11283</v>
      </c>
      <c r="AA1145" s="322" t="s">
        <v>15145</v>
      </c>
      <c r="AB1145" s="329" t="s">
        <v>11272</v>
      </c>
      <c r="AC1145" s="329">
        <v>2</v>
      </c>
      <c r="AD1145" s="329" t="s">
        <v>11587</v>
      </c>
      <c r="AG1145" s="330">
        <v>0.58333333333333337</v>
      </c>
      <c r="AH1145" t="s">
        <v>1419</v>
      </c>
    </row>
    <row r="1146" spans="1:34" x14ac:dyDescent="0.25">
      <c r="A1146" s="321" t="s">
        <v>11582</v>
      </c>
      <c r="B1146" s="322" t="s">
        <v>15141</v>
      </c>
      <c r="C1146" s="323" t="str">
        <f t="shared" si="57"/>
        <v>READINGS_TT1_M2013-5_2013-8</v>
      </c>
      <c r="E1146" s="324" t="str">
        <f t="shared" si="56"/>
        <v>TT1_Data.zip</v>
      </c>
      <c r="F1146" s="324" t="s">
        <v>15126</v>
      </c>
      <c r="G1146" s="325">
        <v>41399</v>
      </c>
      <c r="H1146" s="326">
        <f t="shared" si="55"/>
        <v>41399</v>
      </c>
      <c r="I1146" s="327">
        <v>41501</v>
      </c>
      <c r="J1146" s="321" t="s">
        <v>11788</v>
      </c>
      <c r="K1146" s="328" t="s">
        <v>8639</v>
      </c>
      <c r="L1146" s="321" t="s">
        <v>11787</v>
      </c>
      <c r="M1146" s="321"/>
      <c r="N1146" s="325">
        <v>41488</v>
      </c>
      <c r="O1146" s="325">
        <v>41488</v>
      </c>
      <c r="P1146" s="328"/>
      <c r="Q1146" s="328"/>
      <c r="R1146" s="329" t="s">
        <v>10007</v>
      </c>
      <c r="S1146" s="328"/>
      <c r="T1146" s="328"/>
      <c r="U1146" s="328"/>
      <c r="V1146" s="329">
        <v>6.6</v>
      </c>
      <c r="W1146" s="329" t="s">
        <v>11587</v>
      </c>
      <c r="X1146" s="328"/>
      <c r="Y1146" s="329" t="s">
        <v>11237</v>
      </c>
      <c r="Z1146" s="329" t="s">
        <v>11283</v>
      </c>
      <c r="AA1146" s="322" t="s">
        <v>15145</v>
      </c>
      <c r="AB1146" s="329" t="s">
        <v>11272</v>
      </c>
      <c r="AC1146" s="329">
        <v>2</v>
      </c>
      <c r="AD1146" s="329" t="s">
        <v>11587</v>
      </c>
      <c r="AG1146" s="330">
        <v>0.75</v>
      </c>
      <c r="AH1146" t="s">
        <v>1419</v>
      </c>
    </row>
    <row r="1147" spans="1:34" x14ac:dyDescent="0.25">
      <c r="A1147" s="321" t="s">
        <v>11582</v>
      </c>
      <c r="B1147" s="322" t="s">
        <v>15141</v>
      </c>
      <c r="C1147" s="323" t="str">
        <f t="shared" si="57"/>
        <v>READINGS_TT1_M2013-5_2013-8</v>
      </c>
      <c r="E1147" s="324" t="str">
        <f t="shared" si="56"/>
        <v>TT1_Data.zip</v>
      </c>
      <c r="F1147" s="324" t="s">
        <v>15126</v>
      </c>
      <c r="G1147" s="325">
        <v>41399</v>
      </c>
      <c r="H1147" s="326">
        <f t="shared" si="55"/>
        <v>41399</v>
      </c>
      <c r="I1147" s="327">
        <v>41501</v>
      </c>
      <c r="J1147" s="321" t="s">
        <v>11788</v>
      </c>
      <c r="K1147" s="328" t="s">
        <v>8639</v>
      </c>
      <c r="L1147" s="321" t="s">
        <v>11787</v>
      </c>
      <c r="M1147" s="321"/>
      <c r="N1147" s="325">
        <v>41488</v>
      </c>
      <c r="O1147" s="325">
        <v>41488</v>
      </c>
      <c r="P1147" s="328"/>
      <c r="Q1147" s="328"/>
      <c r="R1147" s="329" t="s">
        <v>10007</v>
      </c>
      <c r="S1147" s="328"/>
      <c r="T1147" s="328"/>
      <c r="U1147" s="328"/>
      <c r="V1147" s="329">
        <v>5</v>
      </c>
      <c r="W1147" s="329" t="s">
        <v>11587</v>
      </c>
      <c r="X1147" s="328"/>
      <c r="Y1147" s="329" t="s">
        <v>11237</v>
      </c>
      <c r="Z1147" s="329" t="s">
        <v>11283</v>
      </c>
      <c r="AA1147" s="322" t="s">
        <v>15145</v>
      </c>
      <c r="AB1147" s="329" t="s">
        <v>11272</v>
      </c>
      <c r="AC1147" s="329">
        <v>2</v>
      </c>
      <c r="AD1147" s="329" t="s">
        <v>11587</v>
      </c>
      <c r="AG1147" s="330">
        <v>0.91666666666666663</v>
      </c>
      <c r="AH1147" t="s">
        <v>1419</v>
      </c>
    </row>
    <row r="1148" spans="1:34" x14ac:dyDescent="0.25">
      <c r="A1148" s="321" t="s">
        <v>11582</v>
      </c>
      <c r="B1148" s="322" t="s">
        <v>15141</v>
      </c>
      <c r="C1148" s="323" t="str">
        <f t="shared" si="57"/>
        <v>READINGS_TT1_M2013-5_2013-8</v>
      </c>
      <c r="E1148" s="324" t="str">
        <f t="shared" si="56"/>
        <v>TT1_Data.zip</v>
      </c>
      <c r="F1148" s="324" t="s">
        <v>15126</v>
      </c>
      <c r="G1148" s="325">
        <v>41399</v>
      </c>
      <c r="H1148" s="326">
        <f t="shared" si="55"/>
        <v>41399</v>
      </c>
      <c r="I1148" s="327">
        <v>41501</v>
      </c>
      <c r="J1148" s="321" t="s">
        <v>11788</v>
      </c>
      <c r="K1148" s="328" t="s">
        <v>8639</v>
      </c>
      <c r="L1148" s="321" t="s">
        <v>11787</v>
      </c>
      <c r="M1148" s="321"/>
      <c r="N1148" s="325">
        <v>41489</v>
      </c>
      <c r="O1148" s="325">
        <v>41489</v>
      </c>
      <c r="P1148" s="328"/>
      <c r="Q1148" s="328"/>
      <c r="R1148" s="329" t="s">
        <v>10007</v>
      </c>
      <c r="S1148" s="328"/>
      <c r="T1148" s="328"/>
      <c r="U1148" s="328"/>
      <c r="V1148" s="329">
        <v>20.399999999999999</v>
      </c>
      <c r="W1148" s="329" t="s">
        <v>11587</v>
      </c>
      <c r="X1148" s="328"/>
      <c r="Y1148" s="329" t="s">
        <v>11237</v>
      </c>
      <c r="Z1148" s="329" t="s">
        <v>11283</v>
      </c>
      <c r="AA1148" s="322" t="s">
        <v>15145</v>
      </c>
      <c r="AB1148" s="329" t="s">
        <v>11272</v>
      </c>
      <c r="AC1148" s="329">
        <v>2</v>
      </c>
      <c r="AD1148" s="329" t="s">
        <v>11587</v>
      </c>
      <c r="AG1148" s="330">
        <v>8.3333333333333329E-2</v>
      </c>
      <c r="AH1148" t="s">
        <v>1419</v>
      </c>
    </row>
    <row r="1149" spans="1:34" x14ac:dyDescent="0.25">
      <c r="A1149" s="321" t="s">
        <v>11582</v>
      </c>
      <c r="B1149" s="322" t="s">
        <v>15141</v>
      </c>
      <c r="C1149" s="323" t="str">
        <f t="shared" si="57"/>
        <v>READINGS_TT1_M2013-5_2013-8</v>
      </c>
      <c r="E1149" s="324" t="str">
        <f t="shared" si="56"/>
        <v>TT1_Data.zip</v>
      </c>
      <c r="F1149" s="324" t="s">
        <v>15126</v>
      </c>
      <c r="G1149" s="325">
        <v>41399</v>
      </c>
      <c r="H1149" s="326">
        <f t="shared" si="55"/>
        <v>41399</v>
      </c>
      <c r="I1149" s="327">
        <v>41501</v>
      </c>
      <c r="J1149" s="321" t="s">
        <v>11788</v>
      </c>
      <c r="K1149" s="328" t="s">
        <v>8639</v>
      </c>
      <c r="L1149" s="321" t="s">
        <v>11787</v>
      </c>
      <c r="M1149" s="321"/>
      <c r="N1149" s="325">
        <v>41489</v>
      </c>
      <c r="O1149" s="325">
        <v>41489</v>
      </c>
      <c r="P1149" s="328"/>
      <c r="Q1149" s="328"/>
      <c r="R1149" s="329" t="s">
        <v>10007</v>
      </c>
      <c r="S1149" s="328"/>
      <c r="T1149" s="328"/>
      <c r="U1149" s="328"/>
      <c r="V1149" s="329">
        <v>19.899999999999999</v>
      </c>
      <c r="W1149" s="329" t="s">
        <v>11587</v>
      </c>
      <c r="X1149" s="328"/>
      <c r="Y1149" s="329" t="s">
        <v>11237</v>
      </c>
      <c r="Z1149" s="329" t="s">
        <v>11283</v>
      </c>
      <c r="AA1149" s="322" t="s">
        <v>15145</v>
      </c>
      <c r="AB1149" s="329" t="s">
        <v>11272</v>
      </c>
      <c r="AC1149" s="329">
        <v>2</v>
      </c>
      <c r="AD1149" s="329" t="s">
        <v>11587</v>
      </c>
      <c r="AG1149" s="330">
        <v>0.25</v>
      </c>
      <c r="AH1149" t="s">
        <v>1419</v>
      </c>
    </row>
    <row r="1150" spans="1:34" x14ac:dyDescent="0.25">
      <c r="A1150" s="321" t="s">
        <v>11582</v>
      </c>
      <c r="B1150" s="322" t="s">
        <v>15141</v>
      </c>
      <c r="C1150" s="323" t="str">
        <f t="shared" si="57"/>
        <v>READINGS_TT1_M2013-5_2013-8</v>
      </c>
      <c r="E1150" s="324" t="str">
        <f t="shared" si="56"/>
        <v>TT1_Data.zip</v>
      </c>
      <c r="F1150" s="324" t="s">
        <v>15126</v>
      </c>
      <c r="G1150" s="325">
        <v>41399</v>
      </c>
      <c r="H1150" s="326">
        <f t="shared" si="55"/>
        <v>41399</v>
      </c>
      <c r="I1150" s="327">
        <v>41501</v>
      </c>
      <c r="J1150" s="321" t="s">
        <v>11788</v>
      </c>
      <c r="K1150" s="328" t="s">
        <v>8639</v>
      </c>
      <c r="L1150" s="321" t="s">
        <v>11787</v>
      </c>
      <c r="M1150" s="321"/>
      <c r="N1150" s="325">
        <v>41489</v>
      </c>
      <c r="O1150" s="325">
        <v>41489</v>
      </c>
      <c r="P1150" s="328"/>
      <c r="Q1150" s="328"/>
      <c r="R1150" s="329" t="s">
        <v>10007</v>
      </c>
      <c r="S1150" s="328"/>
      <c r="T1150" s="328"/>
      <c r="U1150" s="328"/>
      <c r="V1150" s="329">
        <v>19.8</v>
      </c>
      <c r="W1150" s="329" t="s">
        <v>11587</v>
      </c>
      <c r="X1150" s="328"/>
      <c r="Y1150" s="329" t="s">
        <v>11237</v>
      </c>
      <c r="Z1150" s="329" t="s">
        <v>11283</v>
      </c>
      <c r="AA1150" s="322" t="s">
        <v>15145</v>
      </c>
      <c r="AB1150" s="329" t="s">
        <v>11272</v>
      </c>
      <c r="AC1150" s="329">
        <v>2</v>
      </c>
      <c r="AD1150" s="329" t="s">
        <v>11587</v>
      </c>
      <c r="AG1150" s="330">
        <v>0.41666666666666669</v>
      </c>
      <c r="AH1150" t="s">
        <v>1419</v>
      </c>
    </row>
    <row r="1151" spans="1:34" x14ac:dyDescent="0.25">
      <c r="A1151" s="321" t="s">
        <v>11582</v>
      </c>
      <c r="B1151" s="322" t="s">
        <v>15141</v>
      </c>
      <c r="C1151" s="323" t="str">
        <f t="shared" si="57"/>
        <v>READINGS_TT1_M2013-5_2013-8</v>
      </c>
      <c r="E1151" s="324" t="str">
        <f t="shared" si="56"/>
        <v>TT1_Data.zip</v>
      </c>
      <c r="F1151" s="324" t="s">
        <v>15126</v>
      </c>
      <c r="G1151" s="325">
        <v>41399</v>
      </c>
      <c r="H1151" s="326">
        <f t="shared" si="55"/>
        <v>41399</v>
      </c>
      <c r="I1151" s="327">
        <v>41501</v>
      </c>
      <c r="J1151" s="321" t="s">
        <v>11788</v>
      </c>
      <c r="K1151" s="328" t="s">
        <v>8639</v>
      </c>
      <c r="L1151" s="321" t="s">
        <v>11787</v>
      </c>
      <c r="M1151" s="321"/>
      <c r="N1151" s="325">
        <v>41489</v>
      </c>
      <c r="O1151" s="325">
        <v>41489</v>
      </c>
      <c r="P1151" s="328"/>
      <c r="Q1151" s="328"/>
      <c r="R1151" s="329" t="s">
        <v>10007</v>
      </c>
      <c r="S1151" s="328"/>
      <c r="T1151" s="328"/>
      <c r="U1151" s="328"/>
      <c r="V1151" s="329">
        <v>20.100000000000001</v>
      </c>
      <c r="W1151" s="329" t="s">
        <v>11587</v>
      </c>
      <c r="X1151" s="328"/>
      <c r="Y1151" s="329" t="s">
        <v>11237</v>
      </c>
      <c r="Z1151" s="329" t="s">
        <v>11283</v>
      </c>
      <c r="AA1151" s="322" t="s">
        <v>15145</v>
      </c>
      <c r="AB1151" s="329" t="s">
        <v>11272</v>
      </c>
      <c r="AC1151" s="329">
        <v>2</v>
      </c>
      <c r="AD1151" s="329" t="s">
        <v>11587</v>
      </c>
      <c r="AG1151" s="330">
        <v>0.58333333333333337</v>
      </c>
      <c r="AH1151" t="s">
        <v>1419</v>
      </c>
    </row>
    <row r="1152" spans="1:34" x14ac:dyDescent="0.25">
      <c r="A1152" s="321" t="s">
        <v>11582</v>
      </c>
      <c r="B1152" s="322" t="s">
        <v>15141</v>
      </c>
      <c r="C1152" s="323" t="str">
        <f t="shared" si="57"/>
        <v>READINGS_TT1_M2013-5_2013-8</v>
      </c>
      <c r="E1152" s="324" t="str">
        <f t="shared" si="56"/>
        <v>TT1_Data.zip</v>
      </c>
      <c r="F1152" s="324" t="s">
        <v>15126</v>
      </c>
      <c r="G1152" s="325">
        <v>41399</v>
      </c>
      <c r="H1152" s="326">
        <f t="shared" si="55"/>
        <v>41399</v>
      </c>
      <c r="I1152" s="327">
        <v>41501</v>
      </c>
      <c r="J1152" s="321" t="s">
        <v>11788</v>
      </c>
      <c r="K1152" s="328" t="s">
        <v>8639</v>
      </c>
      <c r="L1152" s="321" t="s">
        <v>11787</v>
      </c>
      <c r="M1152" s="321"/>
      <c r="N1152" s="325">
        <v>41489</v>
      </c>
      <c r="O1152" s="325">
        <v>41489</v>
      </c>
      <c r="P1152" s="328"/>
      <c r="Q1152" s="328"/>
      <c r="R1152" s="329" t="s">
        <v>10007</v>
      </c>
      <c r="S1152" s="328"/>
      <c r="T1152" s="328"/>
      <c r="U1152" s="328"/>
      <c r="V1152" s="329">
        <v>19.899999999999999</v>
      </c>
      <c r="W1152" s="329" t="s">
        <v>11587</v>
      </c>
      <c r="X1152" s="328"/>
      <c r="Y1152" s="329" t="s">
        <v>11237</v>
      </c>
      <c r="Z1152" s="329" t="s">
        <v>11283</v>
      </c>
      <c r="AA1152" s="322" t="s">
        <v>15145</v>
      </c>
      <c r="AB1152" s="329" t="s">
        <v>11272</v>
      </c>
      <c r="AC1152" s="329">
        <v>2</v>
      </c>
      <c r="AD1152" s="329" t="s">
        <v>11587</v>
      </c>
      <c r="AG1152" s="330">
        <v>0.75</v>
      </c>
      <c r="AH1152" t="s">
        <v>1419</v>
      </c>
    </row>
    <row r="1153" spans="1:34" x14ac:dyDescent="0.25">
      <c r="A1153" s="321" t="s">
        <v>11582</v>
      </c>
      <c r="B1153" s="322" t="s">
        <v>15141</v>
      </c>
      <c r="C1153" s="323" t="str">
        <f t="shared" si="57"/>
        <v>READINGS_TT1_M2013-5_2013-8</v>
      </c>
      <c r="E1153" s="324" t="str">
        <f t="shared" si="56"/>
        <v>TT1_Data.zip</v>
      </c>
      <c r="F1153" s="324" t="s">
        <v>15126</v>
      </c>
      <c r="G1153" s="325">
        <v>41399</v>
      </c>
      <c r="H1153" s="326">
        <f t="shared" si="55"/>
        <v>41399</v>
      </c>
      <c r="I1153" s="327">
        <v>41501</v>
      </c>
      <c r="J1153" s="321" t="s">
        <v>11788</v>
      </c>
      <c r="K1153" s="328" t="s">
        <v>8639</v>
      </c>
      <c r="L1153" s="321" t="s">
        <v>11787</v>
      </c>
      <c r="M1153" s="321"/>
      <c r="N1153" s="325">
        <v>41489</v>
      </c>
      <c r="O1153" s="325">
        <v>41489</v>
      </c>
      <c r="P1153" s="328"/>
      <c r="Q1153" s="328"/>
      <c r="R1153" s="329" t="s">
        <v>10007</v>
      </c>
      <c r="S1153" s="328"/>
      <c r="T1153" s="328"/>
      <c r="U1153" s="328"/>
      <c r="V1153" s="329">
        <v>19.399999999999999</v>
      </c>
      <c r="W1153" s="329" t="s">
        <v>11587</v>
      </c>
      <c r="X1153" s="328"/>
      <c r="Y1153" s="329" t="s">
        <v>11237</v>
      </c>
      <c r="Z1153" s="329" t="s">
        <v>11283</v>
      </c>
      <c r="AA1153" s="322" t="s">
        <v>15145</v>
      </c>
      <c r="AB1153" s="329" t="s">
        <v>11272</v>
      </c>
      <c r="AC1153" s="329">
        <v>2</v>
      </c>
      <c r="AD1153" s="329" t="s">
        <v>11587</v>
      </c>
      <c r="AG1153" s="330">
        <v>0.91666666666666663</v>
      </c>
      <c r="AH1153" t="s">
        <v>1419</v>
      </c>
    </row>
    <row r="1154" spans="1:34" x14ac:dyDescent="0.25">
      <c r="A1154" s="321" t="s">
        <v>11582</v>
      </c>
      <c r="B1154" s="322" t="s">
        <v>15141</v>
      </c>
      <c r="C1154" s="323" t="str">
        <f t="shared" si="57"/>
        <v>READINGS_TT1_M2013-5_2013-8</v>
      </c>
      <c r="E1154" s="324" t="str">
        <f t="shared" si="56"/>
        <v>TT1_Data.zip</v>
      </c>
      <c r="F1154" s="324" t="s">
        <v>15126</v>
      </c>
      <c r="G1154" s="325">
        <v>41399</v>
      </c>
      <c r="H1154" s="326">
        <f t="shared" si="55"/>
        <v>41399</v>
      </c>
      <c r="I1154" s="327">
        <v>41501</v>
      </c>
      <c r="J1154" s="321" t="s">
        <v>11788</v>
      </c>
      <c r="K1154" s="328" t="s">
        <v>8639</v>
      </c>
      <c r="L1154" s="321" t="s">
        <v>11787</v>
      </c>
      <c r="M1154" s="321"/>
      <c r="N1154" s="325">
        <v>41490</v>
      </c>
      <c r="O1154" s="325">
        <v>41490</v>
      </c>
      <c r="P1154" s="328"/>
      <c r="Q1154" s="328"/>
      <c r="R1154" s="329" t="s">
        <v>10007</v>
      </c>
      <c r="S1154" s="328"/>
      <c r="T1154" s="328"/>
      <c r="U1154" s="328"/>
      <c r="V1154" s="329">
        <v>7.8</v>
      </c>
      <c r="W1154" s="329" t="s">
        <v>11587</v>
      </c>
      <c r="X1154" s="328"/>
      <c r="Y1154" s="329" t="s">
        <v>11237</v>
      </c>
      <c r="Z1154" s="329" t="s">
        <v>11283</v>
      </c>
      <c r="AA1154" s="322" t="s">
        <v>15145</v>
      </c>
      <c r="AB1154" s="329" t="s">
        <v>11272</v>
      </c>
      <c r="AC1154" s="329">
        <v>2</v>
      </c>
      <c r="AD1154" s="329" t="s">
        <v>11587</v>
      </c>
      <c r="AG1154" s="330">
        <v>8.3333333333333329E-2</v>
      </c>
      <c r="AH1154" t="s">
        <v>1419</v>
      </c>
    </row>
    <row r="1155" spans="1:34" x14ac:dyDescent="0.25">
      <c r="A1155" s="321" t="s">
        <v>11582</v>
      </c>
      <c r="B1155" s="322" t="s">
        <v>15141</v>
      </c>
      <c r="C1155" s="323" t="str">
        <f t="shared" si="57"/>
        <v>READINGS_TT1_M2013-5_2013-8</v>
      </c>
      <c r="E1155" s="324" t="str">
        <f t="shared" si="56"/>
        <v>TT1_Data.zip</v>
      </c>
      <c r="F1155" s="324" t="s">
        <v>15126</v>
      </c>
      <c r="G1155" s="325">
        <v>41399</v>
      </c>
      <c r="H1155" s="326">
        <f t="shared" ref="H1155:H1218" si="58">DATE(YEAR(G1155),MONTH(G1155),DAY(G1155))</f>
        <v>41399</v>
      </c>
      <c r="I1155" s="327">
        <v>41501</v>
      </c>
      <c r="J1155" s="321" t="s">
        <v>11788</v>
      </c>
      <c r="K1155" s="328" t="s">
        <v>8639</v>
      </c>
      <c r="L1155" s="321" t="s">
        <v>11787</v>
      </c>
      <c r="M1155" s="321"/>
      <c r="N1155" s="325">
        <v>41490</v>
      </c>
      <c r="O1155" s="325">
        <v>41490</v>
      </c>
      <c r="P1155" s="328"/>
      <c r="Q1155" s="328"/>
      <c r="R1155" s="329" t="s">
        <v>10007</v>
      </c>
      <c r="S1155" s="328"/>
      <c r="T1155" s="328"/>
      <c r="U1155" s="328"/>
      <c r="V1155" s="329">
        <v>8.6999999999999993</v>
      </c>
      <c r="W1155" s="329" t="s">
        <v>11587</v>
      </c>
      <c r="X1155" s="328"/>
      <c r="Y1155" s="329" t="s">
        <v>11237</v>
      </c>
      <c r="Z1155" s="329" t="s">
        <v>11283</v>
      </c>
      <c r="AA1155" s="322" t="s">
        <v>15145</v>
      </c>
      <c r="AB1155" s="329" t="s">
        <v>11272</v>
      </c>
      <c r="AC1155" s="329">
        <v>2</v>
      </c>
      <c r="AD1155" s="329" t="s">
        <v>11587</v>
      </c>
      <c r="AG1155" s="330">
        <v>0.25</v>
      </c>
      <c r="AH1155" t="s">
        <v>1419</v>
      </c>
    </row>
    <row r="1156" spans="1:34" x14ac:dyDescent="0.25">
      <c r="A1156" s="321" t="s">
        <v>11582</v>
      </c>
      <c r="B1156" s="322" t="s">
        <v>15141</v>
      </c>
      <c r="C1156" s="323" t="str">
        <f t="shared" si="57"/>
        <v>READINGS_TT1_M2013-5_2013-8</v>
      </c>
      <c r="E1156" s="324" t="str">
        <f t="shared" si="56"/>
        <v>TT1_Data.zip</v>
      </c>
      <c r="F1156" s="324" t="s">
        <v>15126</v>
      </c>
      <c r="G1156" s="325">
        <v>41399</v>
      </c>
      <c r="H1156" s="326">
        <f t="shared" si="58"/>
        <v>41399</v>
      </c>
      <c r="I1156" s="327">
        <v>41501</v>
      </c>
      <c r="J1156" s="321" t="s">
        <v>11788</v>
      </c>
      <c r="K1156" s="328" t="s">
        <v>8639</v>
      </c>
      <c r="L1156" s="321" t="s">
        <v>11787</v>
      </c>
      <c r="M1156" s="321"/>
      <c r="N1156" s="325">
        <v>41490</v>
      </c>
      <c r="O1156" s="325">
        <v>41490</v>
      </c>
      <c r="P1156" s="328"/>
      <c r="Q1156" s="328"/>
      <c r="R1156" s="329" t="s">
        <v>10007</v>
      </c>
      <c r="S1156" s="328"/>
      <c r="T1156" s="328"/>
      <c r="U1156" s="328"/>
      <c r="V1156" s="329">
        <v>7.8</v>
      </c>
      <c r="W1156" s="329" t="s">
        <v>11587</v>
      </c>
      <c r="X1156" s="328"/>
      <c r="Y1156" s="329" t="s">
        <v>11237</v>
      </c>
      <c r="Z1156" s="329" t="s">
        <v>11283</v>
      </c>
      <c r="AA1156" s="322" t="s">
        <v>15145</v>
      </c>
      <c r="AB1156" s="329" t="s">
        <v>11272</v>
      </c>
      <c r="AC1156" s="329">
        <v>2</v>
      </c>
      <c r="AD1156" s="329" t="s">
        <v>11587</v>
      </c>
      <c r="AG1156" s="330">
        <v>0.41666666666666669</v>
      </c>
      <c r="AH1156" t="s">
        <v>1419</v>
      </c>
    </row>
    <row r="1157" spans="1:34" x14ac:dyDescent="0.25">
      <c r="A1157" s="321" t="s">
        <v>11582</v>
      </c>
      <c r="B1157" s="322" t="s">
        <v>15141</v>
      </c>
      <c r="C1157" s="323" t="str">
        <f t="shared" si="57"/>
        <v>READINGS_TT1_M2013-5_2013-8</v>
      </c>
      <c r="E1157" s="324" t="str">
        <f t="shared" si="56"/>
        <v>TT1_Data.zip</v>
      </c>
      <c r="F1157" s="324" t="s">
        <v>15126</v>
      </c>
      <c r="G1157" s="325">
        <v>41399</v>
      </c>
      <c r="H1157" s="326">
        <f t="shared" si="58"/>
        <v>41399</v>
      </c>
      <c r="I1157" s="327">
        <v>41501</v>
      </c>
      <c r="J1157" s="321" t="s">
        <v>11788</v>
      </c>
      <c r="K1157" s="328" t="s">
        <v>8639</v>
      </c>
      <c r="L1157" s="321" t="s">
        <v>11787</v>
      </c>
      <c r="M1157" s="321"/>
      <c r="N1157" s="325">
        <v>41490</v>
      </c>
      <c r="O1157" s="325">
        <v>41490</v>
      </c>
      <c r="P1157" s="328"/>
      <c r="Q1157" s="328"/>
      <c r="R1157" s="329" t="s">
        <v>10007</v>
      </c>
      <c r="S1157" s="328"/>
      <c r="T1157" s="328"/>
      <c r="U1157" s="328"/>
      <c r="V1157" s="329">
        <v>6.8</v>
      </c>
      <c r="W1157" s="329" t="s">
        <v>11587</v>
      </c>
      <c r="X1157" s="328"/>
      <c r="Y1157" s="329" t="s">
        <v>11237</v>
      </c>
      <c r="Z1157" s="329" t="s">
        <v>11283</v>
      </c>
      <c r="AA1157" s="322" t="s">
        <v>15145</v>
      </c>
      <c r="AB1157" s="329" t="s">
        <v>11272</v>
      </c>
      <c r="AC1157" s="329">
        <v>2</v>
      </c>
      <c r="AD1157" s="329" t="s">
        <v>11587</v>
      </c>
      <c r="AG1157" s="330">
        <v>0.58333333333333337</v>
      </c>
      <c r="AH1157" t="s">
        <v>1419</v>
      </c>
    </row>
    <row r="1158" spans="1:34" x14ac:dyDescent="0.25">
      <c r="A1158" s="321" t="s">
        <v>11582</v>
      </c>
      <c r="B1158" s="322" t="s">
        <v>15141</v>
      </c>
      <c r="C1158" s="323" t="str">
        <f t="shared" si="57"/>
        <v>READINGS_TT1_M2013-5_2013-8</v>
      </c>
      <c r="E1158" s="324" t="str">
        <f t="shared" si="56"/>
        <v>TT1_Data.zip</v>
      </c>
      <c r="F1158" s="324" t="s">
        <v>15126</v>
      </c>
      <c r="G1158" s="325">
        <v>41399</v>
      </c>
      <c r="H1158" s="326">
        <f t="shared" si="58"/>
        <v>41399</v>
      </c>
      <c r="I1158" s="327">
        <v>41501</v>
      </c>
      <c r="J1158" s="321" t="s">
        <v>11788</v>
      </c>
      <c r="K1158" s="328" t="s">
        <v>8639</v>
      </c>
      <c r="L1158" s="321" t="s">
        <v>11787</v>
      </c>
      <c r="M1158" s="321"/>
      <c r="N1158" s="325">
        <v>41490</v>
      </c>
      <c r="O1158" s="325">
        <v>41490</v>
      </c>
      <c r="P1158" s="328"/>
      <c r="Q1158" s="328"/>
      <c r="R1158" s="329" t="s">
        <v>10007</v>
      </c>
      <c r="S1158" s="328"/>
      <c r="T1158" s="328"/>
      <c r="U1158" s="328"/>
      <c r="V1158" s="329">
        <v>5.4</v>
      </c>
      <c r="W1158" s="329" t="s">
        <v>11587</v>
      </c>
      <c r="X1158" s="328"/>
      <c r="Y1158" s="329" t="s">
        <v>11237</v>
      </c>
      <c r="Z1158" s="329" t="s">
        <v>11283</v>
      </c>
      <c r="AA1158" s="322" t="s">
        <v>15145</v>
      </c>
      <c r="AB1158" s="329" t="s">
        <v>11272</v>
      </c>
      <c r="AC1158" s="329">
        <v>2</v>
      </c>
      <c r="AD1158" s="329" t="s">
        <v>11587</v>
      </c>
      <c r="AG1158" s="330">
        <v>0.75</v>
      </c>
      <c r="AH1158" t="s">
        <v>1419</v>
      </c>
    </row>
    <row r="1159" spans="1:34" x14ac:dyDescent="0.25">
      <c r="A1159" s="321" t="s">
        <v>11582</v>
      </c>
      <c r="B1159" s="322" t="s">
        <v>15141</v>
      </c>
      <c r="C1159" s="323" t="str">
        <f t="shared" si="57"/>
        <v>READINGS_TT1_M2013-5_2013-8</v>
      </c>
      <c r="E1159" s="324" t="str">
        <f t="shared" si="56"/>
        <v>TT1_Data.zip</v>
      </c>
      <c r="F1159" s="324" t="s">
        <v>15126</v>
      </c>
      <c r="G1159" s="325">
        <v>41399</v>
      </c>
      <c r="H1159" s="326">
        <f t="shared" si="58"/>
        <v>41399</v>
      </c>
      <c r="I1159" s="327">
        <v>41501</v>
      </c>
      <c r="J1159" s="321" t="s">
        <v>11788</v>
      </c>
      <c r="K1159" s="328" t="s">
        <v>8639</v>
      </c>
      <c r="L1159" s="321" t="s">
        <v>11787</v>
      </c>
      <c r="M1159" s="321"/>
      <c r="N1159" s="325">
        <v>41490</v>
      </c>
      <c r="O1159" s="325">
        <v>41490</v>
      </c>
      <c r="P1159" s="328"/>
      <c r="Q1159" s="328"/>
      <c r="R1159" s="329" t="s">
        <v>10007</v>
      </c>
      <c r="S1159" s="328"/>
      <c r="T1159" s="328"/>
      <c r="U1159" s="328"/>
      <c r="V1159" s="329">
        <v>5.9</v>
      </c>
      <c r="W1159" s="329" t="s">
        <v>11587</v>
      </c>
      <c r="X1159" s="328"/>
      <c r="Y1159" s="329" t="s">
        <v>11237</v>
      </c>
      <c r="Z1159" s="329" t="s">
        <v>11283</v>
      </c>
      <c r="AA1159" s="322" t="s">
        <v>15145</v>
      </c>
      <c r="AB1159" s="329" t="s">
        <v>11272</v>
      </c>
      <c r="AC1159" s="329">
        <v>2</v>
      </c>
      <c r="AD1159" s="329" t="s">
        <v>11587</v>
      </c>
      <c r="AG1159" s="330">
        <v>0.91666666666666663</v>
      </c>
      <c r="AH1159" t="s">
        <v>1419</v>
      </c>
    </row>
    <row r="1160" spans="1:34" x14ac:dyDescent="0.25">
      <c r="A1160" s="321" t="s">
        <v>11582</v>
      </c>
      <c r="B1160" s="322" t="s">
        <v>15141</v>
      </c>
      <c r="C1160" s="323" t="str">
        <f t="shared" si="57"/>
        <v>READINGS_TT1_M2013-5_2013-8</v>
      </c>
      <c r="E1160" s="324" t="str">
        <f t="shared" si="56"/>
        <v>TT1_Data.zip</v>
      </c>
      <c r="F1160" s="324" t="s">
        <v>15126</v>
      </c>
      <c r="G1160" s="325">
        <v>41399</v>
      </c>
      <c r="H1160" s="326">
        <f t="shared" si="58"/>
        <v>41399</v>
      </c>
      <c r="I1160" s="327">
        <v>41501</v>
      </c>
      <c r="J1160" s="321" t="s">
        <v>11788</v>
      </c>
      <c r="K1160" s="328" t="s">
        <v>8639</v>
      </c>
      <c r="L1160" s="321" t="s">
        <v>11787</v>
      </c>
      <c r="M1160" s="321"/>
      <c r="N1160" s="325">
        <v>41491</v>
      </c>
      <c r="O1160" s="325">
        <v>41491</v>
      </c>
      <c r="P1160" s="328"/>
      <c r="Q1160" s="328"/>
      <c r="R1160" s="329" t="s">
        <v>10007</v>
      </c>
      <c r="S1160" s="328"/>
      <c r="T1160" s="328"/>
      <c r="U1160" s="328"/>
      <c r="V1160" s="329">
        <v>7.2</v>
      </c>
      <c r="W1160" s="329" t="s">
        <v>11587</v>
      </c>
      <c r="X1160" s="328"/>
      <c r="Y1160" s="329" t="s">
        <v>11237</v>
      </c>
      <c r="Z1160" s="329" t="s">
        <v>11283</v>
      </c>
      <c r="AA1160" s="322" t="s">
        <v>15145</v>
      </c>
      <c r="AB1160" s="329" t="s">
        <v>11272</v>
      </c>
      <c r="AC1160" s="329">
        <v>2</v>
      </c>
      <c r="AD1160" s="329" t="s">
        <v>11587</v>
      </c>
      <c r="AG1160" s="330">
        <v>8.3333333333333329E-2</v>
      </c>
      <c r="AH1160" t="s">
        <v>1419</v>
      </c>
    </row>
    <row r="1161" spans="1:34" x14ac:dyDescent="0.25">
      <c r="A1161" s="321" t="s">
        <v>11582</v>
      </c>
      <c r="B1161" s="322" t="s">
        <v>15141</v>
      </c>
      <c r="C1161" s="323" t="str">
        <f t="shared" si="57"/>
        <v>READINGS_TT1_M2013-5_2013-8</v>
      </c>
      <c r="E1161" s="324" t="str">
        <f t="shared" si="56"/>
        <v>TT1_Data.zip</v>
      </c>
      <c r="F1161" s="324" t="s">
        <v>15126</v>
      </c>
      <c r="G1161" s="325">
        <v>41399</v>
      </c>
      <c r="H1161" s="326">
        <f t="shared" si="58"/>
        <v>41399</v>
      </c>
      <c r="I1161" s="327">
        <v>41501</v>
      </c>
      <c r="J1161" s="321" t="s">
        <v>11788</v>
      </c>
      <c r="K1161" s="328" t="s">
        <v>8639</v>
      </c>
      <c r="L1161" s="321" t="s">
        <v>11787</v>
      </c>
      <c r="M1161" s="321"/>
      <c r="N1161" s="325">
        <v>41491</v>
      </c>
      <c r="O1161" s="325">
        <v>41491</v>
      </c>
      <c r="P1161" s="328"/>
      <c r="Q1161" s="328"/>
      <c r="R1161" s="329" t="s">
        <v>10007</v>
      </c>
      <c r="S1161" s="328"/>
      <c r="T1161" s="328"/>
      <c r="U1161" s="328"/>
      <c r="V1161" s="329">
        <v>8</v>
      </c>
      <c r="W1161" s="329" t="s">
        <v>11587</v>
      </c>
      <c r="X1161" s="328"/>
      <c r="Y1161" s="329" t="s">
        <v>11237</v>
      </c>
      <c r="Z1161" s="329" t="s">
        <v>11283</v>
      </c>
      <c r="AA1161" s="322" t="s">
        <v>15145</v>
      </c>
      <c r="AB1161" s="329" t="s">
        <v>11272</v>
      </c>
      <c r="AC1161" s="329">
        <v>2</v>
      </c>
      <c r="AD1161" s="329" t="s">
        <v>11587</v>
      </c>
      <c r="AG1161" s="330">
        <v>0.25</v>
      </c>
      <c r="AH1161" t="s">
        <v>1419</v>
      </c>
    </row>
    <row r="1162" spans="1:34" x14ac:dyDescent="0.25">
      <c r="A1162" s="321" t="s">
        <v>11582</v>
      </c>
      <c r="B1162" s="322" t="s">
        <v>15141</v>
      </c>
      <c r="C1162" s="323" t="str">
        <f t="shared" si="57"/>
        <v>READINGS_TT1_M2013-5_2013-8</v>
      </c>
      <c r="E1162" s="324" t="str">
        <f t="shared" si="56"/>
        <v>TT1_Data.zip</v>
      </c>
      <c r="F1162" s="324" t="s">
        <v>15126</v>
      </c>
      <c r="G1162" s="325">
        <v>41399</v>
      </c>
      <c r="H1162" s="326">
        <f t="shared" si="58"/>
        <v>41399</v>
      </c>
      <c r="I1162" s="327">
        <v>41501</v>
      </c>
      <c r="J1162" s="321" t="s">
        <v>11788</v>
      </c>
      <c r="K1162" s="328" t="s">
        <v>8639</v>
      </c>
      <c r="L1162" s="321" t="s">
        <v>11787</v>
      </c>
      <c r="M1162" s="321"/>
      <c r="N1162" s="325">
        <v>41491</v>
      </c>
      <c r="O1162" s="325">
        <v>41491</v>
      </c>
      <c r="P1162" s="328"/>
      <c r="Q1162" s="328"/>
      <c r="R1162" s="329" t="s">
        <v>10007</v>
      </c>
      <c r="S1162" s="328"/>
      <c r="T1162" s="328"/>
      <c r="U1162" s="328"/>
      <c r="V1162" s="329">
        <v>7.2</v>
      </c>
      <c r="W1162" s="329" t="s">
        <v>11587</v>
      </c>
      <c r="X1162" s="328"/>
      <c r="Y1162" s="329" t="s">
        <v>11237</v>
      </c>
      <c r="Z1162" s="329" t="s">
        <v>11283</v>
      </c>
      <c r="AA1162" s="322" t="s">
        <v>15145</v>
      </c>
      <c r="AB1162" s="329" t="s">
        <v>11272</v>
      </c>
      <c r="AC1162" s="329">
        <v>2</v>
      </c>
      <c r="AD1162" s="329" t="s">
        <v>11587</v>
      </c>
      <c r="AG1162" s="330">
        <v>0.41666666666666669</v>
      </c>
      <c r="AH1162" t="s">
        <v>1419</v>
      </c>
    </row>
    <row r="1163" spans="1:34" x14ac:dyDescent="0.25">
      <c r="A1163" s="321" t="s">
        <v>11582</v>
      </c>
      <c r="B1163" s="322" t="s">
        <v>15141</v>
      </c>
      <c r="C1163" s="323" t="str">
        <f t="shared" si="57"/>
        <v>READINGS_TT1_M2013-5_2013-8</v>
      </c>
      <c r="E1163" s="324" t="str">
        <f t="shared" si="56"/>
        <v>TT1_Data.zip</v>
      </c>
      <c r="F1163" s="324" t="s">
        <v>15126</v>
      </c>
      <c r="G1163" s="325">
        <v>41399</v>
      </c>
      <c r="H1163" s="326">
        <f t="shared" si="58"/>
        <v>41399</v>
      </c>
      <c r="I1163" s="327">
        <v>41501</v>
      </c>
      <c r="J1163" s="321" t="s">
        <v>11788</v>
      </c>
      <c r="K1163" s="328" t="s">
        <v>8639</v>
      </c>
      <c r="L1163" s="321" t="s">
        <v>11787</v>
      </c>
      <c r="M1163" s="321"/>
      <c r="N1163" s="325">
        <v>41491</v>
      </c>
      <c r="O1163" s="325">
        <v>41491</v>
      </c>
      <c r="P1163" s="328"/>
      <c r="Q1163" s="328"/>
      <c r="R1163" s="329" t="s">
        <v>10007</v>
      </c>
      <c r="S1163" s="328"/>
      <c r="T1163" s="328"/>
      <c r="U1163" s="328"/>
      <c r="V1163" s="329">
        <v>6.8</v>
      </c>
      <c r="W1163" s="329" t="s">
        <v>11587</v>
      </c>
      <c r="X1163" s="328"/>
      <c r="Y1163" s="329" t="s">
        <v>11237</v>
      </c>
      <c r="Z1163" s="329" t="s">
        <v>11283</v>
      </c>
      <c r="AA1163" s="322" t="s">
        <v>15145</v>
      </c>
      <c r="AB1163" s="329" t="s">
        <v>11272</v>
      </c>
      <c r="AC1163" s="329">
        <v>2</v>
      </c>
      <c r="AD1163" s="329" t="s">
        <v>11587</v>
      </c>
      <c r="AG1163" s="330">
        <v>0.58333333333333337</v>
      </c>
      <c r="AH1163" t="s">
        <v>1419</v>
      </c>
    </row>
    <row r="1164" spans="1:34" x14ac:dyDescent="0.25">
      <c r="A1164" s="321" t="s">
        <v>11582</v>
      </c>
      <c r="B1164" s="322" t="s">
        <v>15141</v>
      </c>
      <c r="C1164" s="323" t="str">
        <f t="shared" si="57"/>
        <v>READINGS_TT1_M2013-5_2013-8</v>
      </c>
      <c r="E1164" s="324" t="str">
        <f t="shared" si="56"/>
        <v>TT1_Data.zip</v>
      </c>
      <c r="F1164" s="324" t="s">
        <v>15126</v>
      </c>
      <c r="G1164" s="325">
        <v>41399</v>
      </c>
      <c r="H1164" s="326">
        <f t="shared" si="58"/>
        <v>41399</v>
      </c>
      <c r="I1164" s="327">
        <v>41501</v>
      </c>
      <c r="J1164" s="321" t="s">
        <v>11788</v>
      </c>
      <c r="K1164" s="328" t="s">
        <v>8639</v>
      </c>
      <c r="L1164" s="321" t="s">
        <v>11787</v>
      </c>
      <c r="M1164" s="321"/>
      <c r="N1164" s="325">
        <v>41491</v>
      </c>
      <c r="O1164" s="325">
        <v>41491</v>
      </c>
      <c r="P1164" s="328"/>
      <c r="Q1164" s="328"/>
      <c r="R1164" s="329" t="s">
        <v>10007</v>
      </c>
      <c r="S1164" s="328"/>
      <c r="T1164" s="328"/>
      <c r="U1164" s="328"/>
      <c r="V1164" s="329">
        <v>6.2</v>
      </c>
      <c r="W1164" s="329" t="s">
        <v>11587</v>
      </c>
      <c r="X1164" s="328"/>
      <c r="Y1164" s="329" t="s">
        <v>11237</v>
      </c>
      <c r="Z1164" s="329" t="s">
        <v>11283</v>
      </c>
      <c r="AA1164" s="322" t="s">
        <v>15145</v>
      </c>
      <c r="AB1164" s="329" t="s">
        <v>11272</v>
      </c>
      <c r="AC1164" s="329">
        <v>2</v>
      </c>
      <c r="AD1164" s="329" t="s">
        <v>11587</v>
      </c>
      <c r="AG1164" s="330">
        <v>0.75</v>
      </c>
      <c r="AH1164" t="s">
        <v>1419</v>
      </c>
    </row>
    <row r="1165" spans="1:34" x14ac:dyDescent="0.25">
      <c r="A1165" s="321" t="s">
        <v>11582</v>
      </c>
      <c r="B1165" s="322" t="s">
        <v>15141</v>
      </c>
      <c r="C1165" s="323" t="str">
        <f t="shared" si="57"/>
        <v>READINGS_TT1_M2013-5_2013-8</v>
      </c>
      <c r="E1165" s="324" t="str">
        <f t="shared" si="56"/>
        <v>TT1_Data.zip</v>
      </c>
      <c r="F1165" s="324" t="s">
        <v>15126</v>
      </c>
      <c r="G1165" s="325">
        <v>41399</v>
      </c>
      <c r="H1165" s="326">
        <f t="shared" si="58"/>
        <v>41399</v>
      </c>
      <c r="I1165" s="327">
        <v>41501</v>
      </c>
      <c r="J1165" s="321" t="s">
        <v>11788</v>
      </c>
      <c r="K1165" s="328" t="s">
        <v>8639</v>
      </c>
      <c r="L1165" s="321" t="s">
        <v>11787</v>
      </c>
      <c r="M1165" s="321"/>
      <c r="N1165" s="325">
        <v>41491</v>
      </c>
      <c r="O1165" s="325">
        <v>41491</v>
      </c>
      <c r="P1165" s="328"/>
      <c r="Q1165" s="328"/>
      <c r="R1165" s="329" t="s">
        <v>10007</v>
      </c>
      <c r="S1165" s="328"/>
      <c r="T1165" s="328"/>
      <c r="U1165" s="328"/>
      <c r="V1165" s="329">
        <v>6.6</v>
      </c>
      <c r="W1165" s="329" t="s">
        <v>11587</v>
      </c>
      <c r="X1165" s="328"/>
      <c r="Y1165" s="329" t="s">
        <v>11237</v>
      </c>
      <c r="Z1165" s="329" t="s">
        <v>11283</v>
      </c>
      <c r="AA1165" s="322" t="s">
        <v>15145</v>
      </c>
      <c r="AB1165" s="329" t="s">
        <v>11272</v>
      </c>
      <c r="AC1165" s="329">
        <v>2</v>
      </c>
      <c r="AD1165" s="329" t="s">
        <v>11587</v>
      </c>
      <c r="AG1165" s="330">
        <v>0.91666666666666663</v>
      </c>
      <c r="AH1165" t="s">
        <v>1419</v>
      </c>
    </row>
    <row r="1166" spans="1:34" x14ac:dyDescent="0.25">
      <c r="A1166" s="321" t="s">
        <v>11582</v>
      </c>
      <c r="B1166" s="322" t="s">
        <v>15141</v>
      </c>
      <c r="C1166" s="323" t="str">
        <f t="shared" si="57"/>
        <v>READINGS_TT1_M2013-5_2013-8</v>
      </c>
      <c r="E1166" s="324" t="str">
        <f t="shared" si="56"/>
        <v>TT1_Data.zip</v>
      </c>
      <c r="F1166" s="324" t="s">
        <v>15126</v>
      </c>
      <c r="G1166" s="325">
        <v>41399</v>
      </c>
      <c r="H1166" s="326">
        <f t="shared" si="58"/>
        <v>41399</v>
      </c>
      <c r="I1166" s="327">
        <v>41501</v>
      </c>
      <c r="J1166" s="321" t="s">
        <v>11788</v>
      </c>
      <c r="K1166" s="328" t="s">
        <v>8639</v>
      </c>
      <c r="L1166" s="321" t="s">
        <v>11787</v>
      </c>
      <c r="M1166" s="321"/>
      <c r="N1166" s="325">
        <v>41492</v>
      </c>
      <c r="O1166" s="325">
        <v>41492</v>
      </c>
      <c r="P1166" s="328"/>
      <c r="Q1166" s="328"/>
      <c r="R1166" s="329" t="s">
        <v>10007</v>
      </c>
      <c r="S1166" s="328"/>
      <c r="T1166" s="328"/>
      <c r="U1166" s="328"/>
      <c r="V1166" s="329">
        <v>6.4</v>
      </c>
      <c r="W1166" s="329" t="s">
        <v>11587</v>
      </c>
      <c r="X1166" s="328"/>
      <c r="Y1166" s="329" t="s">
        <v>11237</v>
      </c>
      <c r="Z1166" s="329" t="s">
        <v>11283</v>
      </c>
      <c r="AA1166" s="322" t="s">
        <v>15145</v>
      </c>
      <c r="AB1166" s="329" t="s">
        <v>11272</v>
      </c>
      <c r="AC1166" s="329">
        <v>2</v>
      </c>
      <c r="AD1166" s="329" t="s">
        <v>11587</v>
      </c>
      <c r="AG1166" s="330">
        <v>8.3333333333333329E-2</v>
      </c>
      <c r="AH1166" t="s">
        <v>1419</v>
      </c>
    </row>
    <row r="1167" spans="1:34" x14ac:dyDescent="0.25">
      <c r="A1167" s="321" t="s">
        <v>11582</v>
      </c>
      <c r="B1167" s="322" t="s">
        <v>15141</v>
      </c>
      <c r="C1167" s="323" t="str">
        <f t="shared" si="57"/>
        <v>READINGS_TT1_M2013-5_2013-8</v>
      </c>
      <c r="E1167" s="324" t="str">
        <f t="shared" si="56"/>
        <v>TT1_Data.zip</v>
      </c>
      <c r="F1167" s="324" t="s">
        <v>15126</v>
      </c>
      <c r="G1167" s="325">
        <v>41399</v>
      </c>
      <c r="H1167" s="326">
        <f t="shared" si="58"/>
        <v>41399</v>
      </c>
      <c r="I1167" s="327">
        <v>41501</v>
      </c>
      <c r="J1167" s="321" t="s">
        <v>11788</v>
      </c>
      <c r="K1167" s="328" t="s">
        <v>8639</v>
      </c>
      <c r="L1167" s="321" t="s">
        <v>11787</v>
      </c>
      <c r="M1167" s="321"/>
      <c r="N1167" s="325">
        <v>41492</v>
      </c>
      <c r="O1167" s="325">
        <v>41492</v>
      </c>
      <c r="P1167" s="328"/>
      <c r="Q1167" s="328"/>
      <c r="R1167" s="329" t="s">
        <v>10007</v>
      </c>
      <c r="S1167" s="328"/>
      <c r="T1167" s="328"/>
      <c r="U1167" s="328"/>
      <c r="V1167" s="329">
        <v>7.2</v>
      </c>
      <c r="W1167" s="329" t="s">
        <v>11587</v>
      </c>
      <c r="X1167" s="328"/>
      <c r="Y1167" s="329" t="s">
        <v>11237</v>
      </c>
      <c r="Z1167" s="329" t="s">
        <v>11283</v>
      </c>
      <c r="AA1167" s="322" t="s">
        <v>15145</v>
      </c>
      <c r="AB1167" s="329" t="s">
        <v>11272</v>
      </c>
      <c r="AC1167" s="329">
        <v>2</v>
      </c>
      <c r="AD1167" s="329" t="s">
        <v>11587</v>
      </c>
      <c r="AG1167" s="330">
        <v>0.25</v>
      </c>
      <c r="AH1167" t="s">
        <v>1419</v>
      </c>
    </row>
    <row r="1168" spans="1:34" x14ac:dyDescent="0.25">
      <c r="A1168" s="321" t="s">
        <v>11582</v>
      </c>
      <c r="B1168" s="322" t="s">
        <v>15141</v>
      </c>
      <c r="C1168" s="323" t="str">
        <f t="shared" si="57"/>
        <v>READINGS_TT1_M2013-5_2013-8</v>
      </c>
      <c r="E1168" s="324" t="str">
        <f t="shared" si="56"/>
        <v>TT1_Data.zip</v>
      </c>
      <c r="F1168" s="324" t="s">
        <v>15126</v>
      </c>
      <c r="G1168" s="325">
        <v>41399</v>
      </c>
      <c r="H1168" s="326">
        <f t="shared" si="58"/>
        <v>41399</v>
      </c>
      <c r="I1168" s="327">
        <v>41501</v>
      </c>
      <c r="J1168" s="321" t="s">
        <v>11788</v>
      </c>
      <c r="K1168" s="328" t="s">
        <v>8639</v>
      </c>
      <c r="L1168" s="321" t="s">
        <v>11787</v>
      </c>
      <c r="M1168" s="321"/>
      <c r="N1168" s="325">
        <v>41492</v>
      </c>
      <c r="O1168" s="325">
        <v>41492</v>
      </c>
      <c r="P1168" s="328"/>
      <c r="Q1168" s="328"/>
      <c r="R1168" s="329" t="s">
        <v>10007</v>
      </c>
      <c r="S1168" s="328"/>
      <c r="T1168" s="328"/>
      <c r="U1168" s="328"/>
      <c r="V1168" s="329">
        <v>7.2</v>
      </c>
      <c r="W1168" s="329" t="s">
        <v>11587</v>
      </c>
      <c r="X1168" s="328"/>
      <c r="Y1168" s="329" t="s">
        <v>11237</v>
      </c>
      <c r="Z1168" s="329" t="s">
        <v>11283</v>
      </c>
      <c r="AA1168" s="322" t="s">
        <v>15145</v>
      </c>
      <c r="AB1168" s="329" t="s">
        <v>11272</v>
      </c>
      <c r="AC1168" s="329">
        <v>2</v>
      </c>
      <c r="AD1168" s="329" t="s">
        <v>11587</v>
      </c>
      <c r="AG1168" s="330">
        <v>0.41666666666666669</v>
      </c>
      <c r="AH1168" t="s">
        <v>1419</v>
      </c>
    </row>
    <row r="1169" spans="1:34" x14ac:dyDescent="0.25">
      <c r="A1169" s="321" t="s">
        <v>11582</v>
      </c>
      <c r="B1169" s="322" t="s">
        <v>15141</v>
      </c>
      <c r="C1169" s="323" t="str">
        <f t="shared" si="57"/>
        <v>READINGS_TT1_M2013-5_2013-8</v>
      </c>
      <c r="E1169" s="324" t="str">
        <f t="shared" si="56"/>
        <v>TT1_Data.zip</v>
      </c>
      <c r="F1169" s="324" t="s">
        <v>15126</v>
      </c>
      <c r="G1169" s="325">
        <v>41399</v>
      </c>
      <c r="H1169" s="326">
        <f t="shared" si="58"/>
        <v>41399</v>
      </c>
      <c r="I1169" s="327">
        <v>41501</v>
      </c>
      <c r="J1169" s="321" t="s">
        <v>11788</v>
      </c>
      <c r="K1169" s="328" t="s">
        <v>8639</v>
      </c>
      <c r="L1169" s="321" t="s">
        <v>11787</v>
      </c>
      <c r="M1169" s="321"/>
      <c r="N1169" s="325">
        <v>41492</v>
      </c>
      <c r="O1169" s="325">
        <v>41492</v>
      </c>
      <c r="P1169" s="328"/>
      <c r="Q1169" s="328"/>
      <c r="R1169" s="329" t="s">
        <v>10007</v>
      </c>
      <c r="S1169" s="328"/>
      <c r="T1169" s="328"/>
      <c r="U1169" s="328"/>
      <c r="V1169" s="329">
        <v>7</v>
      </c>
      <c r="W1169" s="329" t="s">
        <v>11587</v>
      </c>
      <c r="X1169" s="328"/>
      <c r="Y1169" s="329" t="s">
        <v>11237</v>
      </c>
      <c r="Z1169" s="329" t="s">
        <v>11283</v>
      </c>
      <c r="AA1169" s="322" t="s">
        <v>15145</v>
      </c>
      <c r="AB1169" s="329" t="s">
        <v>11272</v>
      </c>
      <c r="AC1169" s="329">
        <v>2</v>
      </c>
      <c r="AD1169" s="329" t="s">
        <v>11587</v>
      </c>
      <c r="AG1169" s="330">
        <v>0.58333333333333337</v>
      </c>
      <c r="AH1169" t="s">
        <v>1419</v>
      </c>
    </row>
    <row r="1170" spans="1:34" x14ac:dyDescent="0.25">
      <c r="A1170" s="321" t="s">
        <v>11582</v>
      </c>
      <c r="B1170" s="322" t="s">
        <v>15141</v>
      </c>
      <c r="C1170" s="323" t="str">
        <f t="shared" si="57"/>
        <v>READINGS_TT1_M2013-5_2013-8</v>
      </c>
      <c r="E1170" s="324" t="str">
        <f t="shared" si="56"/>
        <v>TT1_Data.zip</v>
      </c>
      <c r="F1170" s="324" t="s">
        <v>15126</v>
      </c>
      <c r="G1170" s="325">
        <v>41399</v>
      </c>
      <c r="H1170" s="326">
        <f t="shared" si="58"/>
        <v>41399</v>
      </c>
      <c r="I1170" s="327">
        <v>41501</v>
      </c>
      <c r="J1170" s="321" t="s">
        <v>11788</v>
      </c>
      <c r="K1170" s="328" t="s">
        <v>8639</v>
      </c>
      <c r="L1170" s="321" t="s">
        <v>11787</v>
      </c>
      <c r="M1170" s="321"/>
      <c r="N1170" s="325">
        <v>41492</v>
      </c>
      <c r="O1170" s="325">
        <v>41492</v>
      </c>
      <c r="P1170" s="328"/>
      <c r="Q1170" s="328"/>
      <c r="R1170" s="329" t="s">
        <v>10007</v>
      </c>
      <c r="S1170" s="328"/>
      <c r="T1170" s="328"/>
      <c r="U1170" s="328"/>
      <c r="V1170" s="329">
        <v>7.6</v>
      </c>
      <c r="W1170" s="329" t="s">
        <v>11587</v>
      </c>
      <c r="X1170" s="328"/>
      <c r="Y1170" s="329" t="s">
        <v>11237</v>
      </c>
      <c r="Z1170" s="329" t="s">
        <v>11283</v>
      </c>
      <c r="AA1170" s="322" t="s">
        <v>15145</v>
      </c>
      <c r="AB1170" s="329" t="s">
        <v>11272</v>
      </c>
      <c r="AC1170" s="329">
        <v>2</v>
      </c>
      <c r="AD1170" s="329" t="s">
        <v>11587</v>
      </c>
      <c r="AG1170" s="330">
        <v>0.75</v>
      </c>
      <c r="AH1170" t="s">
        <v>1419</v>
      </c>
    </row>
    <row r="1171" spans="1:34" x14ac:dyDescent="0.25">
      <c r="A1171" s="321" t="s">
        <v>11582</v>
      </c>
      <c r="B1171" s="322" t="s">
        <v>15141</v>
      </c>
      <c r="C1171" s="323" t="str">
        <f t="shared" si="57"/>
        <v>READINGS_TT1_M2013-5_2013-8</v>
      </c>
      <c r="E1171" s="324" t="str">
        <f t="shared" si="56"/>
        <v>TT1_Data.zip</v>
      </c>
      <c r="F1171" s="324" t="s">
        <v>15126</v>
      </c>
      <c r="G1171" s="325">
        <v>41399</v>
      </c>
      <c r="H1171" s="326">
        <f t="shared" si="58"/>
        <v>41399</v>
      </c>
      <c r="I1171" s="327">
        <v>41501</v>
      </c>
      <c r="J1171" s="321" t="s">
        <v>11788</v>
      </c>
      <c r="K1171" s="328" t="s">
        <v>8639</v>
      </c>
      <c r="L1171" s="321" t="s">
        <v>11787</v>
      </c>
      <c r="M1171" s="321"/>
      <c r="N1171" s="325">
        <v>41492</v>
      </c>
      <c r="O1171" s="325">
        <v>41492</v>
      </c>
      <c r="P1171" s="328"/>
      <c r="Q1171" s="328"/>
      <c r="R1171" s="329" t="s">
        <v>10007</v>
      </c>
      <c r="S1171" s="328"/>
      <c r="T1171" s="328"/>
      <c r="U1171" s="328"/>
      <c r="V1171" s="329">
        <v>8.5</v>
      </c>
      <c r="W1171" s="329" t="s">
        <v>11587</v>
      </c>
      <c r="X1171" s="328"/>
      <c r="Y1171" s="329" t="s">
        <v>11237</v>
      </c>
      <c r="Z1171" s="329" t="s">
        <v>11283</v>
      </c>
      <c r="AA1171" s="322" t="s">
        <v>15145</v>
      </c>
      <c r="AB1171" s="329" t="s">
        <v>11272</v>
      </c>
      <c r="AC1171" s="329">
        <v>2</v>
      </c>
      <c r="AD1171" s="329" t="s">
        <v>11587</v>
      </c>
      <c r="AG1171" s="330">
        <v>0.91666666666666663</v>
      </c>
      <c r="AH1171" t="s">
        <v>1419</v>
      </c>
    </row>
    <row r="1172" spans="1:34" x14ac:dyDescent="0.25">
      <c r="A1172" s="321" t="s">
        <v>11582</v>
      </c>
      <c r="B1172" s="322" t="s">
        <v>15141</v>
      </c>
      <c r="C1172" s="323" t="str">
        <f t="shared" si="57"/>
        <v>READINGS_TT1_M2013-5_2013-8</v>
      </c>
      <c r="E1172" s="324" t="str">
        <f t="shared" si="56"/>
        <v>TT1_Data.zip</v>
      </c>
      <c r="F1172" s="324" t="s">
        <v>15126</v>
      </c>
      <c r="G1172" s="325">
        <v>41399</v>
      </c>
      <c r="H1172" s="326">
        <f t="shared" si="58"/>
        <v>41399</v>
      </c>
      <c r="I1172" s="327">
        <v>41501</v>
      </c>
      <c r="J1172" s="321" t="s">
        <v>11788</v>
      </c>
      <c r="K1172" s="328" t="s">
        <v>8639</v>
      </c>
      <c r="L1172" s="321" t="s">
        <v>11787</v>
      </c>
      <c r="M1172" s="321"/>
      <c r="N1172" s="325">
        <v>41493</v>
      </c>
      <c r="O1172" s="325">
        <v>41493</v>
      </c>
      <c r="P1172" s="328"/>
      <c r="Q1172" s="328"/>
      <c r="R1172" s="329" t="s">
        <v>10007</v>
      </c>
      <c r="S1172" s="328"/>
      <c r="T1172" s="328"/>
      <c r="U1172" s="328"/>
      <c r="V1172" s="329">
        <v>10</v>
      </c>
      <c r="W1172" s="329" t="s">
        <v>11587</v>
      </c>
      <c r="X1172" s="328"/>
      <c r="Y1172" s="329" t="s">
        <v>11237</v>
      </c>
      <c r="Z1172" s="329" t="s">
        <v>11283</v>
      </c>
      <c r="AA1172" s="322" t="s">
        <v>15145</v>
      </c>
      <c r="AB1172" s="329" t="s">
        <v>11272</v>
      </c>
      <c r="AC1172" s="329">
        <v>2</v>
      </c>
      <c r="AD1172" s="329" t="s">
        <v>11587</v>
      </c>
      <c r="AG1172" s="330">
        <v>8.3333333333333329E-2</v>
      </c>
      <c r="AH1172" t="s">
        <v>1419</v>
      </c>
    </row>
    <row r="1173" spans="1:34" x14ac:dyDescent="0.25">
      <c r="A1173" s="321" t="s">
        <v>11582</v>
      </c>
      <c r="B1173" s="322" t="s">
        <v>15141</v>
      </c>
      <c r="C1173" s="323" t="str">
        <f t="shared" si="57"/>
        <v>READINGS_TT1_M2013-5_2013-8</v>
      </c>
      <c r="E1173" s="324" t="str">
        <f t="shared" ref="E1173:E1236" si="59">B1173&amp;"_Data.zip"</f>
        <v>TT1_Data.zip</v>
      </c>
      <c r="F1173" s="324" t="s">
        <v>15126</v>
      </c>
      <c r="G1173" s="325">
        <v>41399</v>
      </c>
      <c r="H1173" s="326">
        <f t="shared" si="58"/>
        <v>41399</v>
      </c>
      <c r="I1173" s="327">
        <v>41501</v>
      </c>
      <c r="J1173" s="321" t="s">
        <v>11788</v>
      </c>
      <c r="K1173" s="328" t="s">
        <v>8639</v>
      </c>
      <c r="L1173" s="321" t="s">
        <v>11787</v>
      </c>
      <c r="M1173" s="321"/>
      <c r="N1173" s="325">
        <v>41493</v>
      </c>
      <c r="O1173" s="325">
        <v>41493</v>
      </c>
      <c r="P1173" s="328"/>
      <c r="Q1173" s="328"/>
      <c r="R1173" s="329" t="s">
        <v>10007</v>
      </c>
      <c r="S1173" s="328"/>
      <c r="T1173" s="328"/>
      <c r="U1173" s="328"/>
      <c r="V1173" s="329">
        <v>11</v>
      </c>
      <c r="W1173" s="329" t="s">
        <v>11587</v>
      </c>
      <c r="X1173" s="328"/>
      <c r="Y1173" s="329" t="s">
        <v>11237</v>
      </c>
      <c r="Z1173" s="329" t="s">
        <v>11283</v>
      </c>
      <c r="AA1173" s="322" t="s">
        <v>15145</v>
      </c>
      <c r="AB1173" s="329" t="s">
        <v>11272</v>
      </c>
      <c r="AC1173" s="329">
        <v>2</v>
      </c>
      <c r="AD1173" s="329" t="s">
        <v>11587</v>
      </c>
      <c r="AG1173" s="330">
        <v>0.25</v>
      </c>
      <c r="AH1173" t="s">
        <v>1419</v>
      </c>
    </row>
    <row r="1174" spans="1:34" x14ac:dyDescent="0.25">
      <c r="A1174" s="321" t="s">
        <v>11582</v>
      </c>
      <c r="B1174" s="322" t="s">
        <v>15141</v>
      </c>
      <c r="C1174" s="323" t="str">
        <f t="shared" si="57"/>
        <v>READINGS_TT1_M2013-5_2013-8</v>
      </c>
      <c r="E1174" s="324" t="str">
        <f t="shared" si="59"/>
        <v>TT1_Data.zip</v>
      </c>
      <c r="F1174" s="324" t="s">
        <v>15126</v>
      </c>
      <c r="G1174" s="325">
        <v>41399</v>
      </c>
      <c r="H1174" s="326">
        <f t="shared" si="58"/>
        <v>41399</v>
      </c>
      <c r="I1174" s="327">
        <v>41501</v>
      </c>
      <c r="J1174" s="321" t="s">
        <v>11788</v>
      </c>
      <c r="K1174" s="328" t="s">
        <v>8639</v>
      </c>
      <c r="L1174" s="321" t="s">
        <v>11787</v>
      </c>
      <c r="M1174" s="321"/>
      <c r="N1174" s="325">
        <v>41493</v>
      </c>
      <c r="O1174" s="325">
        <v>41493</v>
      </c>
      <c r="P1174" s="328"/>
      <c r="Q1174" s="328"/>
      <c r="R1174" s="329" t="s">
        <v>10007</v>
      </c>
      <c r="S1174" s="328"/>
      <c r="T1174" s="328"/>
      <c r="U1174" s="328"/>
      <c r="V1174" s="329">
        <v>10</v>
      </c>
      <c r="W1174" s="329" t="s">
        <v>11587</v>
      </c>
      <c r="X1174" s="328"/>
      <c r="Y1174" s="329" t="s">
        <v>11237</v>
      </c>
      <c r="Z1174" s="329" t="s">
        <v>11283</v>
      </c>
      <c r="AA1174" s="322" t="s">
        <v>15145</v>
      </c>
      <c r="AB1174" s="329" t="s">
        <v>11272</v>
      </c>
      <c r="AC1174" s="329">
        <v>2</v>
      </c>
      <c r="AD1174" s="329" t="s">
        <v>11587</v>
      </c>
      <c r="AG1174" s="330">
        <v>0.41666666666666669</v>
      </c>
      <c r="AH1174" t="s">
        <v>1419</v>
      </c>
    </row>
    <row r="1175" spans="1:34" x14ac:dyDescent="0.25">
      <c r="A1175" s="321" t="s">
        <v>11582</v>
      </c>
      <c r="B1175" s="322" t="s">
        <v>15141</v>
      </c>
      <c r="C1175" s="323" t="str">
        <f t="shared" si="57"/>
        <v>READINGS_TT1_M2013-5_2013-8</v>
      </c>
      <c r="E1175" s="324" t="str">
        <f t="shared" si="59"/>
        <v>TT1_Data.zip</v>
      </c>
      <c r="F1175" s="324" t="s">
        <v>15126</v>
      </c>
      <c r="G1175" s="325">
        <v>41399</v>
      </c>
      <c r="H1175" s="326">
        <f t="shared" si="58"/>
        <v>41399</v>
      </c>
      <c r="I1175" s="327">
        <v>41501</v>
      </c>
      <c r="J1175" s="321" t="s">
        <v>11788</v>
      </c>
      <c r="K1175" s="328" t="s">
        <v>8639</v>
      </c>
      <c r="L1175" s="321" t="s">
        <v>11787</v>
      </c>
      <c r="M1175" s="321"/>
      <c r="N1175" s="325">
        <v>41493</v>
      </c>
      <c r="O1175" s="325">
        <v>41493</v>
      </c>
      <c r="P1175" s="328"/>
      <c r="Q1175" s="328"/>
      <c r="R1175" s="329" t="s">
        <v>10007</v>
      </c>
      <c r="S1175" s="328"/>
      <c r="T1175" s="328"/>
      <c r="U1175" s="328"/>
      <c r="V1175" s="329">
        <v>10</v>
      </c>
      <c r="W1175" s="329" t="s">
        <v>11587</v>
      </c>
      <c r="X1175" s="328"/>
      <c r="Y1175" s="329" t="s">
        <v>11237</v>
      </c>
      <c r="Z1175" s="329" t="s">
        <v>11283</v>
      </c>
      <c r="AA1175" s="322" t="s">
        <v>15145</v>
      </c>
      <c r="AB1175" s="329" t="s">
        <v>11272</v>
      </c>
      <c r="AC1175" s="329">
        <v>2</v>
      </c>
      <c r="AD1175" s="329" t="s">
        <v>11587</v>
      </c>
      <c r="AG1175" s="330">
        <v>0.58333333333333337</v>
      </c>
      <c r="AH1175" t="s">
        <v>1419</v>
      </c>
    </row>
    <row r="1176" spans="1:34" x14ac:dyDescent="0.25">
      <c r="A1176" s="321" t="s">
        <v>11582</v>
      </c>
      <c r="B1176" s="322" t="s">
        <v>15141</v>
      </c>
      <c r="C1176" s="323" t="str">
        <f t="shared" si="57"/>
        <v>READINGS_TT1_M2013-5_2013-8</v>
      </c>
      <c r="E1176" s="324" t="str">
        <f t="shared" si="59"/>
        <v>TT1_Data.zip</v>
      </c>
      <c r="F1176" s="324" t="s">
        <v>15126</v>
      </c>
      <c r="G1176" s="325">
        <v>41399</v>
      </c>
      <c r="H1176" s="326">
        <f t="shared" si="58"/>
        <v>41399</v>
      </c>
      <c r="I1176" s="327">
        <v>41501</v>
      </c>
      <c r="J1176" s="321" t="s">
        <v>11788</v>
      </c>
      <c r="K1176" s="328" t="s">
        <v>8639</v>
      </c>
      <c r="L1176" s="321" t="s">
        <v>11787</v>
      </c>
      <c r="M1176" s="321"/>
      <c r="N1176" s="325">
        <v>41493</v>
      </c>
      <c r="O1176" s="325">
        <v>41493</v>
      </c>
      <c r="P1176" s="328"/>
      <c r="Q1176" s="328"/>
      <c r="R1176" s="329" t="s">
        <v>10007</v>
      </c>
      <c r="S1176" s="328"/>
      <c r="T1176" s="328"/>
      <c r="U1176" s="328"/>
      <c r="V1176" s="329">
        <v>9.5</v>
      </c>
      <c r="W1176" s="329" t="s">
        <v>11587</v>
      </c>
      <c r="X1176" s="328"/>
      <c r="Y1176" s="329" t="s">
        <v>11237</v>
      </c>
      <c r="Z1176" s="329" t="s">
        <v>11283</v>
      </c>
      <c r="AA1176" s="322" t="s">
        <v>15145</v>
      </c>
      <c r="AB1176" s="329" t="s">
        <v>11272</v>
      </c>
      <c r="AC1176" s="329">
        <v>2</v>
      </c>
      <c r="AD1176" s="329" t="s">
        <v>11587</v>
      </c>
      <c r="AG1176" s="330">
        <v>0.75</v>
      </c>
      <c r="AH1176" t="s">
        <v>1419</v>
      </c>
    </row>
    <row r="1177" spans="1:34" x14ac:dyDescent="0.25">
      <c r="A1177" s="321" t="s">
        <v>11582</v>
      </c>
      <c r="B1177" s="322" t="s">
        <v>15141</v>
      </c>
      <c r="C1177" s="323" t="str">
        <f t="shared" si="57"/>
        <v>READINGS_TT1_M2013-5_2013-8</v>
      </c>
      <c r="E1177" s="324" t="str">
        <f t="shared" si="59"/>
        <v>TT1_Data.zip</v>
      </c>
      <c r="F1177" s="324" t="s">
        <v>15126</v>
      </c>
      <c r="G1177" s="325">
        <v>41399</v>
      </c>
      <c r="H1177" s="326">
        <f t="shared" si="58"/>
        <v>41399</v>
      </c>
      <c r="I1177" s="327">
        <v>41501</v>
      </c>
      <c r="J1177" s="321" t="s">
        <v>11788</v>
      </c>
      <c r="K1177" s="328" t="s">
        <v>8639</v>
      </c>
      <c r="L1177" s="321" t="s">
        <v>11787</v>
      </c>
      <c r="M1177" s="321"/>
      <c r="N1177" s="325">
        <v>41493</v>
      </c>
      <c r="O1177" s="325">
        <v>41493</v>
      </c>
      <c r="P1177" s="328"/>
      <c r="Q1177" s="328"/>
      <c r="R1177" s="329" t="s">
        <v>10007</v>
      </c>
      <c r="S1177" s="328"/>
      <c r="T1177" s="328"/>
      <c r="U1177" s="328"/>
      <c r="V1177" s="329">
        <v>9.5</v>
      </c>
      <c r="W1177" s="329" t="s">
        <v>11587</v>
      </c>
      <c r="X1177" s="328"/>
      <c r="Y1177" s="329" t="s">
        <v>11237</v>
      </c>
      <c r="Z1177" s="329" t="s">
        <v>11283</v>
      </c>
      <c r="AA1177" s="322" t="s">
        <v>15145</v>
      </c>
      <c r="AB1177" s="329" t="s">
        <v>11272</v>
      </c>
      <c r="AC1177" s="329">
        <v>2</v>
      </c>
      <c r="AD1177" s="329" t="s">
        <v>11587</v>
      </c>
      <c r="AG1177" s="330">
        <v>0.91666666666666663</v>
      </c>
      <c r="AH1177" t="s">
        <v>1419</v>
      </c>
    </row>
    <row r="1178" spans="1:34" x14ac:dyDescent="0.25">
      <c r="A1178" s="321" t="s">
        <v>11582</v>
      </c>
      <c r="B1178" s="322" t="s">
        <v>15141</v>
      </c>
      <c r="C1178" s="323" t="str">
        <f t="shared" si="57"/>
        <v>READINGS_TT1_M2013-5_2013-8</v>
      </c>
      <c r="E1178" s="324" t="str">
        <f t="shared" si="59"/>
        <v>TT1_Data.zip</v>
      </c>
      <c r="F1178" s="324" t="s">
        <v>15126</v>
      </c>
      <c r="G1178" s="325">
        <v>41399</v>
      </c>
      <c r="H1178" s="326">
        <f t="shared" si="58"/>
        <v>41399</v>
      </c>
      <c r="I1178" s="327">
        <v>41501</v>
      </c>
      <c r="J1178" s="321" t="s">
        <v>11788</v>
      </c>
      <c r="K1178" s="328" t="s">
        <v>8639</v>
      </c>
      <c r="L1178" s="321" t="s">
        <v>11787</v>
      </c>
      <c r="M1178" s="321"/>
      <c r="N1178" s="325">
        <v>41494</v>
      </c>
      <c r="O1178" s="325">
        <v>41494</v>
      </c>
      <c r="P1178" s="328"/>
      <c r="Q1178" s="328"/>
      <c r="R1178" s="329" t="s">
        <v>10007</v>
      </c>
      <c r="S1178" s="328"/>
      <c r="T1178" s="328"/>
      <c r="U1178" s="328"/>
      <c r="V1178" s="329">
        <v>19.399999999999999</v>
      </c>
      <c r="W1178" s="329" t="s">
        <v>11587</v>
      </c>
      <c r="X1178" s="328"/>
      <c r="Y1178" s="329" t="s">
        <v>11237</v>
      </c>
      <c r="Z1178" s="329" t="s">
        <v>11283</v>
      </c>
      <c r="AA1178" s="322" t="s">
        <v>15145</v>
      </c>
      <c r="AB1178" s="329" t="s">
        <v>11272</v>
      </c>
      <c r="AC1178" s="329">
        <v>2</v>
      </c>
      <c r="AD1178" s="329" t="s">
        <v>11587</v>
      </c>
      <c r="AG1178" s="330">
        <v>8.3333333333333329E-2</v>
      </c>
      <c r="AH1178" t="s">
        <v>1419</v>
      </c>
    </row>
    <row r="1179" spans="1:34" x14ac:dyDescent="0.25">
      <c r="A1179" s="321" t="s">
        <v>11582</v>
      </c>
      <c r="B1179" s="322" t="s">
        <v>15141</v>
      </c>
      <c r="C1179" s="323" t="str">
        <f t="shared" si="57"/>
        <v>READINGS_TT1_M2013-5_2013-8</v>
      </c>
      <c r="E1179" s="324" t="str">
        <f t="shared" si="59"/>
        <v>TT1_Data.zip</v>
      </c>
      <c r="F1179" s="324" t="s">
        <v>15126</v>
      </c>
      <c r="G1179" s="325">
        <v>41399</v>
      </c>
      <c r="H1179" s="326">
        <f t="shared" si="58"/>
        <v>41399</v>
      </c>
      <c r="I1179" s="327">
        <v>41501</v>
      </c>
      <c r="J1179" s="321" t="s">
        <v>11788</v>
      </c>
      <c r="K1179" s="328" t="s">
        <v>8639</v>
      </c>
      <c r="L1179" s="321" t="s">
        <v>11787</v>
      </c>
      <c r="M1179" s="321"/>
      <c r="N1179" s="325">
        <v>41494</v>
      </c>
      <c r="O1179" s="325">
        <v>41494</v>
      </c>
      <c r="P1179" s="328"/>
      <c r="Q1179" s="328"/>
      <c r="R1179" s="329" t="s">
        <v>10007</v>
      </c>
      <c r="S1179" s="328"/>
      <c r="T1179" s="328"/>
      <c r="U1179" s="328"/>
      <c r="V1179" s="329">
        <v>19.2</v>
      </c>
      <c r="W1179" s="329" t="s">
        <v>11587</v>
      </c>
      <c r="X1179" s="328"/>
      <c r="Y1179" s="329" t="s">
        <v>11237</v>
      </c>
      <c r="Z1179" s="329" t="s">
        <v>11283</v>
      </c>
      <c r="AA1179" s="322" t="s">
        <v>15145</v>
      </c>
      <c r="AB1179" s="329" t="s">
        <v>11272</v>
      </c>
      <c r="AC1179" s="329">
        <v>2</v>
      </c>
      <c r="AD1179" s="329" t="s">
        <v>11587</v>
      </c>
      <c r="AG1179" s="330">
        <v>0.25</v>
      </c>
      <c r="AH1179" t="s">
        <v>1419</v>
      </c>
    </row>
    <row r="1180" spans="1:34" x14ac:dyDescent="0.25">
      <c r="A1180" s="321" t="s">
        <v>11582</v>
      </c>
      <c r="B1180" s="322" t="s">
        <v>15141</v>
      </c>
      <c r="C1180" s="323" t="str">
        <f t="shared" si="57"/>
        <v>READINGS_TT1_M2013-5_2013-8</v>
      </c>
      <c r="E1180" s="324" t="str">
        <f t="shared" si="59"/>
        <v>TT1_Data.zip</v>
      </c>
      <c r="F1180" s="324" t="s">
        <v>15126</v>
      </c>
      <c r="G1180" s="325">
        <v>41399</v>
      </c>
      <c r="H1180" s="326">
        <f t="shared" si="58"/>
        <v>41399</v>
      </c>
      <c r="I1180" s="327">
        <v>41501</v>
      </c>
      <c r="J1180" s="321" t="s">
        <v>11788</v>
      </c>
      <c r="K1180" s="328" t="s">
        <v>8639</v>
      </c>
      <c r="L1180" s="321" t="s">
        <v>11787</v>
      </c>
      <c r="M1180" s="321"/>
      <c r="N1180" s="325">
        <v>41494</v>
      </c>
      <c r="O1180" s="325">
        <v>41494</v>
      </c>
      <c r="P1180" s="328"/>
      <c r="Q1180" s="328"/>
      <c r="R1180" s="329" t="s">
        <v>10007</v>
      </c>
      <c r="S1180" s="328"/>
      <c r="T1180" s="328"/>
      <c r="U1180" s="328"/>
      <c r="V1180" s="329">
        <v>19.600000000000001</v>
      </c>
      <c r="W1180" s="329" t="s">
        <v>11587</v>
      </c>
      <c r="X1180" s="328"/>
      <c r="Y1180" s="329" t="s">
        <v>11237</v>
      </c>
      <c r="Z1180" s="329" t="s">
        <v>11283</v>
      </c>
      <c r="AA1180" s="322" t="s">
        <v>15145</v>
      </c>
      <c r="AB1180" s="329" t="s">
        <v>11272</v>
      </c>
      <c r="AC1180" s="329">
        <v>2</v>
      </c>
      <c r="AD1180" s="329" t="s">
        <v>11587</v>
      </c>
      <c r="AG1180" s="330">
        <v>0.41666666666666669</v>
      </c>
      <c r="AH1180" t="s">
        <v>1419</v>
      </c>
    </row>
    <row r="1181" spans="1:34" x14ac:dyDescent="0.25">
      <c r="A1181" s="321" t="s">
        <v>11582</v>
      </c>
      <c r="B1181" s="322" t="s">
        <v>15141</v>
      </c>
      <c r="C1181" s="323" t="str">
        <f t="shared" si="57"/>
        <v>READINGS_TT1_M2013-5_2013-8</v>
      </c>
      <c r="E1181" s="324" t="str">
        <f t="shared" si="59"/>
        <v>TT1_Data.zip</v>
      </c>
      <c r="F1181" s="324" t="s">
        <v>15126</v>
      </c>
      <c r="G1181" s="325">
        <v>41399</v>
      </c>
      <c r="H1181" s="326">
        <f t="shared" si="58"/>
        <v>41399</v>
      </c>
      <c r="I1181" s="327">
        <v>41501</v>
      </c>
      <c r="J1181" s="321" t="s">
        <v>11788</v>
      </c>
      <c r="K1181" s="328" t="s">
        <v>8639</v>
      </c>
      <c r="L1181" s="321" t="s">
        <v>11787</v>
      </c>
      <c r="M1181" s="321"/>
      <c r="N1181" s="325">
        <v>41494</v>
      </c>
      <c r="O1181" s="325">
        <v>41494</v>
      </c>
      <c r="P1181" s="328"/>
      <c r="Q1181" s="328"/>
      <c r="R1181" s="329" t="s">
        <v>10007</v>
      </c>
      <c r="S1181" s="328"/>
      <c r="T1181" s="328"/>
      <c r="U1181" s="328"/>
      <c r="V1181" s="329">
        <v>21.2</v>
      </c>
      <c r="W1181" s="329" t="s">
        <v>11587</v>
      </c>
      <c r="X1181" s="328"/>
      <c r="Y1181" s="329" t="s">
        <v>11237</v>
      </c>
      <c r="Z1181" s="329" t="s">
        <v>11283</v>
      </c>
      <c r="AA1181" s="322" t="s">
        <v>15145</v>
      </c>
      <c r="AB1181" s="329" t="s">
        <v>11272</v>
      </c>
      <c r="AC1181" s="329">
        <v>2</v>
      </c>
      <c r="AD1181" s="329" t="s">
        <v>11587</v>
      </c>
      <c r="AG1181" s="330">
        <v>0.58333333333333337</v>
      </c>
      <c r="AH1181" t="s">
        <v>1419</v>
      </c>
    </row>
    <row r="1182" spans="1:34" x14ac:dyDescent="0.25">
      <c r="A1182" s="321" t="s">
        <v>11582</v>
      </c>
      <c r="B1182" s="322" t="s">
        <v>15141</v>
      </c>
      <c r="C1182" s="323" t="str">
        <f t="shared" si="57"/>
        <v>READINGS_TT1_M2013-5_2013-8</v>
      </c>
      <c r="E1182" s="324" t="str">
        <f t="shared" si="59"/>
        <v>TT1_Data.zip</v>
      </c>
      <c r="F1182" s="324" t="s">
        <v>15126</v>
      </c>
      <c r="G1182" s="325">
        <v>41399</v>
      </c>
      <c r="H1182" s="326">
        <f t="shared" si="58"/>
        <v>41399</v>
      </c>
      <c r="I1182" s="327">
        <v>41501</v>
      </c>
      <c r="J1182" s="321" t="s">
        <v>11788</v>
      </c>
      <c r="K1182" s="328" t="s">
        <v>8639</v>
      </c>
      <c r="L1182" s="321" t="s">
        <v>11787</v>
      </c>
      <c r="M1182" s="321"/>
      <c r="N1182" s="325">
        <v>41494</v>
      </c>
      <c r="O1182" s="325">
        <v>41494</v>
      </c>
      <c r="P1182" s="328"/>
      <c r="Q1182" s="328"/>
      <c r="R1182" s="329" t="s">
        <v>10007</v>
      </c>
      <c r="S1182" s="328"/>
      <c r="T1182" s="328"/>
      <c r="U1182" s="328"/>
      <c r="V1182" s="329">
        <v>21.7</v>
      </c>
      <c r="W1182" s="329" t="s">
        <v>11587</v>
      </c>
      <c r="X1182" s="328"/>
      <c r="Y1182" s="329" t="s">
        <v>11237</v>
      </c>
      <c r="Z1182" s="329" t="s">
        <v>11283</v>
      </c>
      <c r="AA1182" s="322" t="s">
        <v>15145</v>
      </c>
      <c r="AB1182" s="329" t="s">
        <v>11272</v>
      </c>
      <c r="AC1182" s="329">
        <v>2</v>
      </c>
      <c r="AD1182" s="329" t="s">
        <v>11587</v>
      </c>
      <c r="AG1182" s="330">
        <v>0.75</v>
      </c>
      <c r="AH1182" t="s">
        <v>1419</v>
      </c>
    </row>
    <row r="1183" spans="1:34" x14ac:dyDescent="0.25">
      <c r="A1183" s="321" t="s">
        <v>11582</v>
      </c>
      <c r="B1183" s="322" t="s">
        <v>15141</v>
      </c>
      <c r="C1183" s="323" t="str">
        <f t="shared" si="57"/>
        <v>READINGS_TT1_M2013-5_2013-8</v>
      </c>
      <c r="E1183" s="324" t="str">
        <f t="shared" si="59"/>
        <v>TT1_Data.zip</v>
      </c>
      <c r="F1183" s="324" t="s">
        <v>15126</v>
      </c>
      <c r="G1183" s="325">
        <v>41399</v>
      </c>
      <c r="H1183" s="326">
        <f t="shared" si="58"/>
        <v>41399</v>
      </c>
      <c r="I1183" s="327">
        <v>41501</v>
      </c>
      <c r="J1183" s="321" t="s">
        <v>11788</v>
      </c>
      <c r="K1183" s="328" t="s">
        <v>8639</v>
      </c>
      <c r="L1183" s="321" t="s">
        <v>11787</v>
      </c>
      <c r="M1183" s="321"/>
      <c r="N1183" s="325">
        <v>41494</v>
      </c>
      <c r="O1183" s="325">
        <v>41494</v>
      </c>
      <c r="P1183" s="328"/>
      <c r="Q1183" s="328"/>
      <c r="R1183" s="329" t="s">
        <v>10007</v>
      </c>
      <c r="S1183" s="328"/>
      <c r="T1183" s="328"/>
      <c r="U1183" s="328"/>
      <c r="V1183" s="329">
        <v>21.4</v>
      </c>
      <c r="W1183" s="329" t="s">
        <v>11587</v>
      </c>
      <c r="X1183" s="328"/>
      <c r="Y1183" s="329" t="s">
        <v>11237</v>
      </c>
      <c r="Z1183" s="329" t="s">
        <v>11283</v>
      </c>
      <c r="AA1183" s="322" t="s">
        <v>15145</v>
      </c>
      <c r="AB1183" s="329" t="s">
        <v>11272</v>
      </c>
      <c r="AC1183" s="329">
        <v>2</v>
      </c>
      <c r="AD1183" s="329" t="s">
        <v>11587</v>
      </c>
      <c r="AG1183" s="330">
        <v>0.91666666666666663</v>
      </c>
      <c r="AH1183" t="s">
        <v>1419</v>
      </c>
    </row>
    <row r="1184" spans="1:34" x14ac:dyDescent="0.25">
      <c r="A1184" s="321" t="s">
        <v>11582</v>
      </c>
      <c r="B1184" s="322" t="s">
        <v>15141</v>
      </c>
      <c r="C1184" s="323" t="str">
        <f t="shared" si="57"/>
        <v>READINGS_TT1_M2013-5_2013-8</v>
      </c>
      <c r="E1184" s="324" t="str">
        <f t="shared" si="59"/>
        <v>TT1_Data.zip</v>
      </c>
      <c r="F1184" s="324" t="s">
        <v>15126</v>
      </c>
      <c r="G1184" s="325">
        <v>41399</v>
      </c>
      <c r="H1184" s="326">
        <f t="shared" si="58"/>
        <v>41399</v>
      </c>
      <c r="I1184" s="327">
        <v>41501</v>
      </c>
      <c r="J1184" s="321" t="s">
        <v>11788</v>
      </c>
      <c r="K1184" s="328" t="s">
        <v>8639</v>
      </c>
      <c r="L1184" s="321" t="s">
        <v>11787</v>
      </c>
      <c r="M1184" s="321"/>
      <c r="N1184" s="325">
        <v>41495</v>
      </c>
      <c r="O1184" s="325">
        <v>41495</v>
      </c>
      <c r="P1184" s="328"/>
      <c r="Q1184" s="328"/>
      <c r="R1184" s="329" t="s">
        <v>10007</v>
      </c>
      <c r="S1184" s="328"/>
      <c r="T1184" s="328"/>
      <c r="U1184" s="328"/>
      <c r="V1184" s="329">
        <v>20.6</v>
      </c>
      <c r="W1184" s="329" t="s">
        <v>11587</v>
      </c>
      <c r="X1184" s="328"/>
      <c r="Y1184" s="329" t="s">
        <v>11237</v>
      </c>
      <c r="Z1184" s="329" t="s">
        <v>11283</v>
      </c>
      <c r="AA1184" s="322" t="s">
        <v>15145</v>
      </c>
      <c r="AB1184" s="329" t="s">
        <v>11272</v>
      </c>
      <c r="AC1184" s="329">
        <v>2</v>
      </c>
      <c r="AD1184" s="329" t="s">
        <v>11587</v>
      </c>
      <c r="AG1184" s="330">
        <v>8.3333333333333329E-2</v>
      </c>
      <c r="AH1184" t="s">
        <v>1419</v>
      </c>
    </row>
    <row r="1185" spans="1:34" x14ac:dyDescent="0.25">
      <c r="A1185" s="321" t="s">
        <v>11582</v>
      </c>
      <c r="B1185" s="322" t="s">
        <v>15141</v>
      </c>
      <c r="C1185" s="323" t="str">
        <f t="shared" si="57"/>
        <v>READINGS_TT1_M2013-5_2013-8</v>
      </c>
      <c r="E1185" s="324" t="str">
        <f t="shared" si="59"/>
        <v>TT1_Data.zip</v>
      </c>
      <c r="F1185" s="324" t="s">
        <v>15126</v>
      </c>
      <c r="G1185" s="325">
        <v>41399</v>
      </c>
      <c r="H1185" s="326">
        <f t="shared" si="58"/>
        <v>41399</v>
      </c>
      <c r="I1185" s="327">
        <v>41501</v>
      </c>
      <c r="J1185" s="321" t="s">
        <v>11788</v>
      </c>
      <c r="K1185" s="328" t="s">
        <v>8639</v>
      </c>
      <c r="L1185" s="321" t="s">
        <v>11787</v>
      </c>
      <c r="M1185" s="321"/>
      <c r="N1185" s="325">
        <v>41495</v>
      </c>
      <c r="O1185" s="325">
        <v>41495</v>
      </c>
      <c r="P1185" s="328"/>
      <c r="Q1185" s="328"/>
      <c r="R1185" s="329" t="s">
        <v>10007</v>
      </c>
      <c r="S1185" s="328"/>
      <c r="T1185" s="328"/>
      <c r="U1185" s="328"/>
      <c r="V1185" s="329">
        <v>20.100000000000001</v>
      </c>
      <c r="W1185" s="329" t="s">
        <v>11587</v>
      </c>
      <c r="X1185" s="328"/>
      <c r="Y1185" s="329" t="s">
        <v>11237</v>
      </c>
      <c r="Z1185" s="329" t="s">
        <v>11283</v>
      </c>
      <c r="AA1185" s="322" t="s">
        <v>15145</v>
      </c>
      <c r="AB1185" s="329" t="s">
        <v>11272</v>
      </c>
      <c r="AC1185" s="329">
        <v>2</v>
      </c>
      <c r="AD1185" s="329" t="s">
        <v>11587</v>
      </c>
      <c r="AG1185" s="330">
        <v>0.25</v>
      </c>
      <c r="AH1185" t="s">
        <v>1419</v>
      </c>
    </row>
    <row r="1186" spans="1:34" x14ac:dyDescent="0.25">
      <c r="A1186" s="321" t="s">
        <v>11582</v>
      </c>
      <c r="B1186" s="322" t="s">
        <v>15141</v>
      </c>
      <c r="C1186" s="323" t="str">
        <f t="shared" si="57"/>
        <v>READINGS_TT1_M2013-5_2013-8</v>
      </c>
      <c r="E1186" s="324" t="str">
        <f t="shared" si="59"/>
        <v>TT1_Data.zip</v>
      </c>
      <c r="F1186" s="324" t="s">
        <v>15126</v>
      </c>
      <c r="G1186" s="325">
        <v>41399</v>
      </c>
      <c r="H1186" s="326">
        <f t="shared" si="58"/>
        <v>41399</v>
      </c>
      <c r="I1186" s="327">
        <v>41501</v>
      </c>
      <c r="J1186" s="321" t="s">
        <v>11788</v>
      </c>
      <c r="K1186" s="328" t="s">
        <v>8639</v>
      </c>
      <c r="L1186" s="321" t="s">
        <v>11787</v>
      </c>
      <c r="M1186" s="321"/>
      <c r="N1186" s="325">
        <v>41495</v>
      </c>
      <c r="O1186" s="325">
        <v>41495</v>
      </c>
      <c r="P1186" s="328"/>
      <c r="Q1186" s="328"/>
      <c r="R1186" s="329" t="s">
        <v>10007</v>
      </c>
      <c r="S1186" s="328"/>
      <c r="T1186" s="328"/>
      <c r="U1186" s="328"/>
      <c r="V1186" s="329">
        <v>20.6</v>
      </c>
      <c r="W1186" s="329" t="s">
        <v>11587</v>
      </c>
      <c r="X1186" s="328"/>
      <c r="Y1186" s="329" t="s">
        <v>11237</v>
      </c>
      <c r="Z1186" s="329" t="s">
        <v>11283</v>
      </c>
      <c r="AA1186" s="322" t="s">
        <v>15145</v>
      </c>
      <c r="AB1186" s="329" t="s">
        <v>11272</v>
      </c>
      <c r="AC1186" s="329">
        <v>2</v>
      </c>
      <c r="AD1186" s="329" t="s">
        <v>11587</v>
      </c>
      <c r="AG1186" s="330">
        <v>0.41666666666666669</v>
      </c>
      <c r="AH1186" t="s">
        <v>1419</v>
      </c>
    </row>
    <row r="1187" spans="1:34" x14ac:dyDescent="0.25">
      <c r="A1187" s="321" t="s">
        <v>11582</v>
      </c>
      <c r="B1187" s="322" t="s">
        <v>15141</v>
      </c>
      <c r="C1187" s="323" t="str">
        <f t="shared" si="57"/>
        <v>READINGS_TT1_M2013-5_2013-8</v>
      </c>
      <c r="E1187" s="324" t="str">
        <f t="shared" si="59"/>
        <v>TT1_Data.zip</v>
      </c>
      <c r="F1187" s="324" t="s">
        <v>15126</v>
      </c>
      <c r="G1187" s="325">
        <v>41399</v>
      </c>
      <c r="H1187" s="326">
        <f t="shared" si="58"/>
        <v>41399</v>
      </c>
      <c r="I1187" s="327">
        <v>41501</v>
      </c>
      <c r="J1187" s="321" t="s">
        <v>11788</v>
      </c>
      <c r="K1187" s="328" t="s">
        <v>8639</v>
      </c>
      <c r="L1187" s="321" t="s">
        <v>11787</v>
      </c>
      <c r="M1187" s="321"/>
      <c r="N1187" s="325">
        <v>41495</v>
      </c>
      <c r="O1187" s="325">
        <v>41495</v>
      </c>
      <c r="P1187" s="328"/>
      <c r="Q1187" s="328"/>
      <c r="R1187" s="329" t="s">
        <v>10007</v>
      </c>
      <c r="S1187" s="328"/>
      <c r="T1187" s="328"/>
      <c r="U1187" s="328"/>
      <c r="V1187" s="329">
        <v>21.6</v>
      </c>
      <c r="W1187" s="329" t="s">
        <v>11587</v>
      </c>
      <c r="X1187" s="328"/>
      <c r="Y1187" s="329" t="s">
        <v>11237</v>
      </c>
      <c r="Z1187" s="329" t="s">
        <v>11283</v>
      </c>
      <c r="AA1187" s="322" t="s">
        <v>15145</v>
      </c>
      <c r="AB1187" s="329" t="s">
        <v>11272</v>
      </c>
      <c r="AC1187" s="329">
        <v>2</v>
      </c>
      <c r="AD1187" s="329" t="s">
        <v>11587</v>
      </c>
      <c r="AG1187" s="330">
        <v>0.58333333333333337</v>
      </c>
      <c r="AH1187" t="s">
        <v>1419</v>
      </c>
    </row>
    <row r="1188" spans="1:34" x14ac:dyDescent="0.25">
      <c r="A1188" s="321" t="s">
        <v>11582</v>
      </c>
      <c r="B1188" s="322" t="s">
        <v>15141</v>
      </c>
      <c r="C1188" s="323" t="str">
        <f t="shared" si="57"/>
        <v>READINGS_TT1_M2013-5_2013-8</v>
      </c>
      <c r="E1188" s="324" t="str">
        <f t="shared" si="59"/>
        <v>TT1_Data.zip</v>
      </c>
      <c r="F1188" s="324" t="s">
        <v>15126</v>
      </c>
      <c r="G1188" s="325">
        <v>41399</v>
      </c>
      <c r="H1188" s="326">
        <f t="shared" si="58"/>
        <v>41399</v>
      </c>
      <c r="I1188" s="327">
        <v>41501</v>
      </c>
      <c r="J1188" s="321" t="s">
        <v>11788</v>
      </c>
      <c r="K1188" s="328" t="s">
        <v>8639</v>
      </c>
      <c r="L1188" s="321" t="s">
        <v>11787</v>
      </c>
      <c r="M1188" s="321"/>
      <c r="N1188" s="325">
        <v>41495</v>
      </c>
      <c r="O1188" s="325">
        <v>41495</v>
      </c>
      <c r="P1188" s="328"/>
      <c r="Q1188" s="328"/>
      <c r="R1188" s="329" t="s">
        <v>10007</v>
      </c>
      <c r="S1188" s="328"/>
      <c r="T1188" s="328"/>
      <c r="U1188" s="328"/>
      <c r="V1188" s="329">
        <v>22</v>
      </c>
      <c r="W1188" s="329" t="s">
        <v>11587</v>
      </c>
      <c r="X1188" s="328"/>
      <c r="Y1188" s="329" t="s">
        <v>11237</v>
      </c>
      <c r="Z1188" s="329" t="s">
        <v>11283</v>
      </c>
      <c r="AA1188" s="322" t="s">
        <v>15145</v>
      </c>
      <c r="AB1188" s="329" t="s">
        <v>11272</v>
      </c>
      <c r="AC1188" s="329">
        <v>2</v>
      </c>
      <c r="AD1188" s="329" t="s">
        <v>11587</v>
      </c>
      <c r="AG1188" s="330">
        <v>0.75</v>
      </c>
      <c r="AH1188" t="s">
        <v>1419</v>
      </c>
    </row>
    <row r="1189" spans="1:34" x14ac:dyDescent="0.25">
      <c r="A1189" s="321" t="s">
        <v>11582</v>
      </c>
      <c r="B1189" s="322" t="s">
        <v>15141</v>
      </c>
      <c r="C1189" s="323" t="str">
        <f t="shared" si="57"/>
        <v>READINGS_TT1_M2013-5_2013-8</v>
      </c>
      <c r="E1189" s="324" t="str">
        <f t="shared" si="59"/>
        <v>TT1_Data.zip</v>
      </c>
      <c r="F1189" s="324" t="s">
        <v>15126</v>
      </c>
      <c r="G1189" s="325">
        <v>41399</v>
      </c>
      <c r="H1189" s="326">
        <f t="shared" si="58"/>
        <v>41399</v>
      </c>
      <c r="I1189" s="327">
        <v>41501</v>
      </c>
      <c r="J1189" s="321" t="s">
        <v>11788</v>
      </c>
      <c r="K1189" s="328" t="s">
        <v>8639</v>
      </c>
      <c r="L1189" s="321" t="s">
        <v>11787</v>
      </c>
      <c r="M1189" s="321"/>
      <c r="N1189" s="325">
        <v>41495</v>
      </c>
      <c r="O1189" s="325">
        <v>41495</v>
      </c>
      <c r="P1189" s="328"/>
      <c r="Q1189" s="328"/>
      <c r="R1189" s="329" t="s">
        <v>10007</v>
      </c>
      <c r="S1189" s="328"/>
      <c r="T1189" s="328"/>
      <c r="U1189" s="328"/>
      <c r="V1189" s="329">
        <v>21.6</v>
      </c>
      <c r="W1189" s="329" t="s">
        <v>11587</v>
      </c>
      <c r="X1189" s="328"/>
      <c r="Y1189" s="329" t="s">
        <v>11237</v>
      </c>
      <c r="Z1189" s="329" t="s">
        <v>11283</v>
      </c>
      <c r="AA1189" s="322" t="s">
        <v>15145</v>
      </c>
      <c r="AB1189" s="329" t="s">
        <v>11272</v>
      </c>
      <c r="AC1189" s="329">
        <v>2</v>
      </c>
      <c r="AD1189" s="329" t="s">
        <v>11587</v>
      </c>
      <c r="AG1189" s="330">
        <v>0.91666666666666663</v>
      </c>
      <c r="AH1189" t="s">
        <v>1419</v>
      </c>
    </row>
    <row r="1190" spans="1:34" x14ac:dyDescent="0.25">
      <c r="A1190" s="321" t="s">
        <v>11582</v>
      </c>
      <c r="B1190" s="322" t="s">
        <v>15141</v>
      </c>
      <c r="C1190" s="323" t="str">
        <f t="shared" si="57"/>
        <v>READINGS_TT1_M2013-5_2013-8</v>
      </c>
      <c r="E1190" s="324" t="str">
        <f t="shared" si="59"/>
        <v>TT1_Data.zip</v>
      </c>
      <c r="F1190" s="324" t="s">
        <v>15126</v>
      </c>
      <c r="G1190" s="325">
        <v>41399</v>
      </c>
      <c r="H1190" s="326">
        <f t="shared" si="58"/>
        <v>41399</v>
      </c>
      <c r="I1190" s="327">
        <v>41501</v>
      </c>
      <c r="J1190" s="321" t="s">
        <v>11788</v>
      </c>
      <c r="K1190" s="328" t="s">
        <v>8639</v>
      </c>
      <c r="L1190" s="321" t="s">
        <v>11787</v>
      </c>
      <c r="M1190" s="321"/>
      <c r="N1190" s="325">
        <v>41496</v>
      </c>
      <c r="O1190" s="325">
        <v>41496</v>
      </c>
      <c r="P1190" s="328"/>
      <c r="Q1190" s="328"/>
      <c r="R1190" s="329" t="s">
        <v>10007</v>
      </c>
      <c r="S1190" s="328"/>
      <c r="T1190" s="328"/>
      <c r="U1190" s="328"/>
      <c r="V1190" s="329">
        <v>21</v>
      </c>
      <c r="W1190" s="329" t="s">
        <v>11587</v>
      </c>
      <c r="X1190" s="328"/>
      <c r="Y1190" s="329" t="s">
        <v>11237</v>
      </c>
      <c r="Z1190" s="329" t="s">
        <v>11283</v>
      </c>
      <c r="AA1190" s="322" t="s">
        <v>15145</v>
      </c>
      <c r="AB1190" s="329" t="s">
        <v>11272</v>
      </c>
      <c r="AC1190" s="329">
        <v>2</v>
      </c>
      <c r="AD1190" s="329" t="s">
        <v>11587</v>
      </c>
      <c r="AG1190" s="330">
        <v>8.3333333333333329E-2</v>
      </c>
      <c r="AH1190" t="s">
        <v>1419</v>
      </c>
    </row>
    <row r="1191" spans="1:34" x14ac:dyDescent="0.25">
      <c r="A1191" s="321" t="s">
        <v>11582</v>
      </c>
      <c r="B1191" s="322" t="s">
        <v>15141</v>
      </c>
      <c r="C1191" s="323" t="str">
        <f t="shared" si="57"/>
        <v>READINGS_TT1_M2013-5_2013-8</v>
      </c>
      <c r="E1191" s="324" t="str">
        <f t="shared" si="59"/>
        <v>TT1_Data.zip</v>
      </c>
      <c r="F1191" s="324" t="s">
        <v>15126</v>
      </c>
      <c r="G1191" s="325">
        <v>41399</v>
      </c>
      <c r="H1191" s="326">
        <f t="shared" si="58"/>
        <v>41399</v>
      </c>
      <c r="I1191" s="327">
        <v>41501</v>
      </c>
      <c r="J1191" s="321" t="s">
        <v>11788</v>
      </c>
      <c r="K1191" s="328" t="s">
        <v>8639</v>
      </c>
      <c r="L1191" s="321" t="s">
        <v>11787</v>
      </c>
      <c r="M1191" s="321"/>
      <c r="N1191" s="325">
        <v>41496</v>
      </c>
      <c r="O1191" s="325">
        <v>41496</v>
      </c>
      <c r="P1191" s="328"/>
      <c r="Q1191" s="328"/>
      <c r="R1191" s="329" t="s">
        <v>10007</v>
      </c>
      <c r="S1191" s="328"/>
      <c r="T1191" s="328"/>
      <c r="U1191" s="328"/>
      <c r="V1191" s="329">
        <v>20.9</v>
      </c>
      <c r="W1191" s="329" t="s">
        <v>11587</v>
      </c>
      <c r="X1191" s="328"/>
      <c r="Y1191" s="329" t="s">
        <v>11237</v>
      </c>
      <c r="Z1191" s="329" t="s">
        <v>11283</v>
      </c>
      <c r="AA1191" s="322" t="s">
        <v>15145</v>
      </c>
      <c r="AB1191" s="329" t="s">
        <v>11272</v>
      </c>
      <c r="AC1191" s="329">
        <v>2</v>
      </c>
      <c r="AD1191" s="329" t="s">
        <v>11587</v>
      </c>
      <c r="AG1191" s="330">
        <v>0.25</v>
      </c>
      <c r="AH1191" t="s">
        <v>1419</v>
      </c>
    </row>
    <row r="1192" spans="1:34" x14ac:dyDescent="0.25">
      <c r="A1192" s="321" t="s">
        <v>11582</v>
      </c>
      <c r="B1192" s="322" t="s">
        <v>15141</v>
      </c>
      <c r="C1192" s="323" t="str">
        <f t="shared" si="57"/>
        <v>READINGS_TT1_M2013-5_2013-8</v>
      </c>
      <c r="E1192" s="324" t="str">
        <f t="shared" si="59"/>
        <v>TT1_Data.zip</v>
      </c>
      <c r="F1192" s="324" t="s">
        <v>15126</v>
      </c>
      <c r="G1192" s="325">
        <v>41399</v>
      </c>
      <c r="H1192" s="326">
        <f t="shared" si="58"/>
        <v>41399</v>
      </c>
      <c r="I1192" s="327">
        <v>41501</v>
      </c>
      <c r="J1192" s="321" t="s">
        <v>11788</v>
      </c>
      <c r="K1192" s="328" t="s">
        <v>8639</v>
      </c>
      <c r="L1192" s="321" t="s">
        <v>11787</v>
      </c>
      <c r="M1192" s="321"/>
      <c r="N1192" s="325">
        <v>41496</v>
      </c>
      <c r="O1192" s="325">
        <v>41496</v>
      </c>
      <c r="P1192" s="328"/>
      <c r="Q1192" s="328"/>
      <c r="R1192" s="329" t="s">
        <v>10007</v>
      </c>
      <c r="S1192" s="328"/>
      <c r="T1192" s="328"/>
      <c r="U1192" s="328"/>
      <c r="V1192" s="329">
        <v>21</v>
      </c>
      <c r="W1192" s="329" t="s">
        <v>11587</v>
      </c>
      <c r="X1192" s="328"/>
      <c r="Y1192" s="329" t="s">
        <v>11237</v>
      </c>
      <c r="Z1192" s="329" t="s">
        <v>11283</v>
      </c>
      <c r="AA1192" s="322" t="s">
        <v>15145</v>
      </c>
      <c r="AB1192" s="329" t="s">
        <v>11272</v>
      </c>
      <c r="AC1192" s="329">
        <v>2</v>
      </c>
      <c r="AD1192" s="329" t="s">
        <v>11587</v>
      </c>
      <c r="AG1192" s="330">
        <v>0.41666666666666669</v>
      </c>
      <c r="AH1192" t="s">
        <v>1419</v>
      </c>
    </row>
    <row r="1193" spans="1:34" x14ac:dyDescent="0.25">
      <c r="A1193" s="321" t="s">
        <v>11582</v>
      </c>
      <c r="B1193" s="322" t="s">
        <v>15141</v>
      </c>
      <c r="C1193" s="323" t="str">
        <f t="shared" si="57"/>
        <v>READINGS_TT1_M2013-5_2013-8</v>
      </c>
      <c r="E1193" s="324" t="str">
        <f t="shared" si="59"/>
        <v>TT1_Data.zip</v>
      </c>
      <c r="F1193" s="324" t="s">
        <v>15126</v>
      </c>
      <c r="G1193" s="325">
        <v>41399</v>
      </c>
      <c r="H1193" s="326">
        <f t="shared" si="58"/>
        <v>41399</v>
      </c>
      <c r="I1193" s="327">
        <v>41501</v>
      </c>
      <c r="J1193" s="321" t="s">
        <v>11788</v>
      </c>
      <c r="K1193" s="328" t="s">
        <v>8639</v>
      </c>
      <c r="L1193" s="321" t="s">
        <v>11787</v>
      </c>
      <c r="M1193" s="321"/>
      <c r="N1193" s="325">
        <v>41496</v>
      </c>
      <c r="O1193" s="325">
        <v>41496</v>
      </c>
      <c r="P1193" s="328"/>
      <c r="Q1193" s="328"/>
      <c r="R1193" s="329" t="s">
        <v>10007</v>
      </c>
      <c r="S1193" s="328"/>
      <c r="T1193" s="328"/>
      <c r="U1193" s="328"/>
      <c r="V1193" s="329">
        <v>21.3</v>
      </c>
      <c r="W1193" s="329" t="s">
        <v>11587</v>
      </c>
      <c r="X1193" s="328"/>
      <c r="Y1193" s="329" t="s">
        <v>11237</v>
      </c>
      <c r="Z1193" s="329" t="s">
        <v>11283</v>
      </c>
      <c r="AA1193" s="322" t="s">
        <v>15145</v>
      </c>
      <c r="AB1193" s="329" t="s">
        <v>11272</v>
      </c>
      <c r="AC1193" s="329">
        <v>2</v>
      </c>
      <c r="AD1193" s="329" t="s">
        <v>11587</v>
      </c>
      <c r="AG1193" s="330">
        <v>0.58333333333333337</v>
      </c>
      <c r="AH1193" t="s">
        <v>1419</v>
      </c>
    </row>
    <row r="1194" spans="1:34" x14ac:dyDescent="0.25">
      <c r="A1194" s="321" t="s">
        <v>11582</v>
      </c>
      <c r="B1194" s="322" t="s">
        <v>15141</v>
      </c>
      <c r="C1194" s="323" t="str">
        <f t="shared" si="57"/>
        <v>READINGS_TT1_M2013-5_2013-8</v>
      </c>
      <c r="E1194" s="324" t="str">
        <f t="shared" si="59"/>
        <v>TT1_Data.zip</v>
      </c>
      <c r="F1194" s="324" t="s">
        <v>15126</v>
      </c>
      <c r="G1194" s="325">
        <v>41399</v>
      </c>
      <c r="H1194" s="326">
        <f t="shared" si="58"/>
        <v>41399</v>
      </c>
      <c r="I1194" s="327">
        <v>41501</v>
      </c>
      <c r="J1194" s="321" t="s">
        <v>11788</v>
      </c>
      <c r="K1194" s="328" t="s">
        <v>8639</v>
      </c>
      <c r="L1194" s="321" t="s">
        <v>11787</v>
      </c>
      <c r="M1194" s="321"/>
      <c r="N1194" s="325">
        <v>41496</v>
      </c>
      <c r="O1194" s="325">
        <v>41496</v>
      </c>
      <c r="P1194" s="328"/>
      <c r="Q1194" s="328"/>
      <c r="R1194" s="329" t="s">
        <v>10007</v>
      </c>
      <c r="S1194" s="328"/>
      <c r="T1194" s="328"/>
      <c r="U1194" s="328"/>
      <c r="V1194" s="329">
        <v>21.5</v>
      </c>
      <c r="W1194" s="329" t="s">
        <v>11587</v>
      </c>
      <c r="X1194" s="328"/>
      <c r="Y1194" s="329" t="s">
        <v>11237</v>
      </c>
      <c r="Z1194" s="329" t="s">
        <v>11283</v>
      </c>
      <c r="AA1194" s="322" t="s">
        <v>15145</v>
      </c>
      <c r="AB1194" s="329" t="s">
        <v>11272</v>
      </c>
      <c r="AC1194" s="329">
        <v>2</v>
      </c>
      <c r="AD1194" s="329" t="s">
        <v>11587</v>
      </c>
      <c r="AG1194" s="330">
        <v>0.75</v>
      </c>
      <c r="AH1194" t="s">
        <v>1419</v>
      </c>
    </row>
    <row r="1195" spans="1:34" x14ac:dyDescent="0.25">
      <c r="A1195" s="321" t="s">
        <v>11582</v>
      </c>
      <c r="B1195" s="322" t="s">
        <v>15141</v>
      </c>
      <c r="C1195" s="323" t="str">
        <f t="shared" si="57"/>
        <v>READINGS_TT1_M2013-5_2013-8</v>
      </c>
      <c r="E1195" s="324" t="str">
        <f t="shared" si="59"/>
        <v>TT1_Data.zip</v>
      </c>
      <c r="F1195" s="324" t="s">
        <v>15126</v>
      </c>
      <c r="G1195" s="325">
        <v>41399</v>
      </c>
      <c r="H1195" s="326">
        <f t="shared" si="58"/>
        <v>41399</v>
      </c>
      <c r="I1195" s="327">
        <v>41501</v>
      </c>
      <c r="J1195" s="321" t="s">
        <v>11788</v>
      </c>
      <c r="K1195" s="328" t="s">
        <v>8639</v>
      </c>
      <c r="L1195" s="321" t="s">
        <v>11787</v>
      </c>
      <c r="M1195" s="321"/>
      <c r="N1195" s="325">
        <v>41496</v>
      </c>
      <c r="O1195" s="325">
        <v>41496</v>
      </c>
      <c r="P1195" s="328"/>
      <c r="Q1195" s="328"/>
      <c r="R1195" s="329" t="s">
        <v>10007</v>
      </c>
      <c r="S1195" s="328"/>
      <c r="T1195" s="328"/>
      <c r="U1195" s="328"/>
      <c r="V1195" s="329">
        <v>20.9</v>
      </c>
      <c r="W1195" s="329" t="s">
        <v>11587</v>
      </c>
      <c r="X1195" s="328"/>
      <c r="Y1195" s="329" t="s">
        <v>11237</v>
      </c>
      <c r="Z1195" s="329" t="s">
        <v>11283</v>
      </c>
      <c r="AA1195" s="322" t="s">
        <v>15145</v>
      </c>
      <c r="AB1195" s="329" t="s">
        <v>11272</v>
      </c>
      <c r="AC1195" s="329">
        <v>2</v>
      </c>
      <c r="AD1195" s="329" t="s">
        <v>11587</v>
      </c>
      <c r="AG1195" s="330">
        <v>0.91666666666666663</v>
      </c>
      <c r="AH1195" t="s">
        <v>1419</v>
      </c>
    </row>
    <row r="1196" spans="1:34" x14ac:dyDescent="0.25">
      <c r="A1196" s="321" t="s">
        <v>11582</v>
      </c>
      <c r="B1196" s="322" t="s">
        <v>15141</v>
      </c>
      <c r="C1196" s="323" t="str">
        <f t="shared" si="57"/>
        <v>READINGS_TT1_M2013-5_2013-8</v>
      </c>
      <c r="E1196" s="324" t="str">
        <f t="shared" si="59"/>
        <v>TT1_Data.zip</v>
      </c>
      <c r="F1196" s="324" t="s">
        <v>15126</v>
      </c>
      <c r="G1196" s="325">
        <v>41399</v>
      </c>
      <c r="H1196" s="326">
        <f t="shared" si="58"/>
        <v>41399</v>
      </c>
      <c r="I1196" s="327">
        <v>41501</v>
      </c>
      <c r="J1196" s="321" t="s">
        <v>11788</v>
      </c>
      <c r="K1196" s="328" t="s">
        <v>8639</v>
      </c>
      <c r="L1196" s="321" t="s">
        <v>11787</v>
      </c>
      <c r="M1196" s="321"/>
      <c r="N1196" s="325">
        <v>41497</v>
      </c>
      <c r="O1196" s="325">
        <v>41497</v>
      </c>
      <c r="P1196" s="328"/>
      <c r="Q1196" s="328"/>
      <c r="R1196" s="329" t="s">
        <v>10007</v>
      </c>
      <c r="S1196" s="328"/>
      <c r="T1196" s="328"/>
      <c r="U1196" s="328"/>
      <c r="V1196" s="329">
        <v>20.100000000000001</v>
      </c>
      <c r="W1196" s="329" t="s">
        <v>11587</v>
      </c>
      <c r="X1196" s="328"/>
      <c r="Y1196" s="329" t="s">
        <v>11237</v>
      </c>
      <c r="Z1196" s="329" t="s">
        <v>11283</v>
      </c>
      <c r="AA1196" s="322" t="s">
        <v>15145</v>
      </c>
      <c r="AB1196" s="329" t="s">
        <v>11272</v>
      </c>
      <c r="AC1196" s="329">
        <v>2</v>
      </c>
      <c r="AD1196" s="329" t="s">
        <v>11587</v>
      </c>
      <c r="AG1196" s="330">
        <v>8.3333333333333329E-2</v>
      </c>
      <c r="AH1196" t="s">
        <v>1419</v>
      </c>
    </row>
    <row r="1197" spans="1:34" x14ac:dyDescent="0.25">
      <c r="A1197" s="321" t="s">
        <v>11582</v>
      </c>
      <c r="B1197" s="322" t="s">
        <v>15141</v>
      </c>
      <c r="C1197" s="323" t="str">
        <f t="shared" si="57"/>
        <v>READINGS_TT1_M2013-5_2013-8</v>
      </c>
      <c r="E1197" s="324" t="str">
        <f t="shared" si="59"/>
        <v>TT1_Data.zip</v>
      </c>
      <c r="F1197" s="324" t="s">
        <v>15126</v>
      </c>
      <c r="G1197" s="325">
        <v>41399</v>
      </c>
      <c r="H1197" s="326">
        <f t="shared" si="58"/>
        <v>41399</v>
      </c>
      <c r="I1197" s="327">
        <v>41501</v>
      </c>
      <c r="J1197" s="321" t="s">
        <v>11788</v>
      </c>
      <c r="K1197" s="328" t="s">
        <v>8639</v>
      </c>
      <c r="L1197" s="321" t="s">
        <v>11787</v>
      </c>
      <c r="M1197" s="321"/>
      <c r="N1197" s="325">
        <v>41497</v>
      </c>
      <c r="O1197" s="325">
        <v>41497</v>
      </c>
      <c r="P1197" s="328"/>
      <c r="Q1197" s="328"/>
      <c r="R1197" s="329" t="s">
        <v>10007</v>
      </c>
      <c r="S1197" s="328"/>
      <c r="T1197" s="328"/>
      <c r="U1197" s="328"/>
      <c r="V1197" s="329">
        <v>19.399999999999999</v>
      </c>
      <c r="W1197" s="329" t="s">
        <v>11587</v>
      </c>
      <c r="X1197" s="328"/>
      <c r="Y1197" s="329" t="s">
        <v>11237</v>
      </c>
      <c r="Z1197" s="329" t="s">
        <v>11283</v>
      </c>
      <c r="AA1197" s="322" t="s">
        <v>15145</v>
      </c>
      <c r="AB1197" s="329" t="s">
        <v>11272</v>
      </c>
      <c r="AC1197" s="329">
        <v>2</v>
      </c>
      <c r="AD1197" s="329" t="s">
        <v>11587</v>
      </c>
      <c r="AG1197" s="330">
        <v>0.25</v>
      </c>
      <c r="AH1197" t="s">
        <v>1419</v>
      </c>
    </row>
    <row r="1198" spans="1:34" x14ac:dyDescent="0.25">
      <c r="A1198" s="321" t="s">
        <v>11582</v>
      </c>
      <c r="B1198" s="322" t="s">
        <v>15141</v>
      </c>
      <c r="C1198" s="323" t="str">
        <f t="shared" si="57"/>
        <v>READINGS_TT1_M2013-5_2013-8</v>
      </c>
      <c r="E1198" s="324" t="str">
        <f t="shared" si="59"/>
        <v>TT1_Data.zip</v>
      </c>
      <c r="F1198" s="324" t="s">
        <v>15126</v>
      </c>
      <c r="G1198" s="325">
        <v>41399</v>
      </c>
      <c r="H1198" s="326">
        <f t="shared" si="58"/>
        <v>41399</v>
      </c>
      <c r="I1198" s="327">
        <v>41501</v>
      </c>
      <c r="J1198" s="321" t="s">
        <v>11788</v>
      </c>
      <c r="K1198" s="328" t="s">
        <v>8639</v>
      </c>
      <c r="L1198" s="321" t="s">
        <v>11787</v>
      </c>
      <c r="M1198" s="321"/>
      <c r="N1198" s="325">
        <v>41497</v>
      </c>
      <c r="O1198" s="325">
        <v>41497</v>
      </c>
      <c r="P1198" s="328"/>
      <c r="Q1198" s="328"/>
      <c r="R1198" s="329" t="s">
        <v>10007</v>
      </c>
      <c r="S1198" s="328"/>
      <c r="T1198" s="328"/>
      <c r="U1198" s="328"/>
      <c r="V1198" s="329">
        <v>19.7</v>
      </c>
      <c r="W1198" s="329" t="s">
        <v>11587</v>
      </c>
      <c r="X1198" s="328"/>
      <c r="Y1198" s="329" t="s">
        <v>11237</v>
      </c>
      <c r="Z1198" s="329" t="s">
        <v>11283</v>
      </c>
      <c r="AA1198" s="322" t="s">
        <v>15145</v>
      </c>
      <c r="AB1198" s="329" t="s">
        <v>11272</v>
      </c>
      <c r="AC1198" s="329">
        <v>2</v>
      </c>
      <c r="AD1198" s="329" t="s">
        <v>11587</v>
      </c>
      <c r="AG1198" s="330">
        <v>0.41666666666666669</v>
      </c>
      <c r="AH1198" t="s">
        <v>1419</v>
      </c>
    </row>
    <row r="1199" spans="1:34" x14ac:dyDescent="0.25">
      <c r="A1199" s="321" t="s">
        <v>11582</v>
      </c>
      <c r="B1199" s="322" t="s">
        <v>15141</v>
      </c>
      <c r="C1199" s="323" t="str">
        <f t="shared" si="57"/>
        <v>READINGS_TT1_M2013-5_2013-8</v>
      </c>
      <c r="E1199" s="324" t="str">
        <f t="shared" si="59"/>
        <v>TT1_Data.zip</v>
      </c>
      <c r="F1199" s="324" t="s">
        <v>15126</v>
      </c>
      <c r="G1199" s="325">
        <v>41399</v>
      </c>
      <c r="H1199" s="326">
        <f t="shared" si="58"/>
        <v>41399</v>
      </c>
      <c r="I1199" s="327">
        <v>41501</v>
      </c>
      <c r="J1199" s="321" t="s">
        <v>11788</v>
      </c>
      <c r="K1199" s="328" t="s">
        <v>8639</v>
      </c>
      <c r="L1199" s="321" t="s">
        <v>11787</v>
      </c>
      <c r="M1199" s="321"/>
      <c r="N1199" s="325">
        <v>41497</v>
      </c>
      <c r="O1199" s="325">
        <v>41497</v>
      </c>
      <c r="P1199" s="328"/>
      <c r="Q1199" s="328"/>
      <c r="R1199" s="329" t="s">
        <v>10007</v>
      </c>
      <c r="S1199" s="328"/>
      <c r="T1199" s="328"/>
      <c r="U1199" s="328"/>
      <c r="V1199" s="329">
        <v>21.3</v>
      </c>
      <c r="W1199" s="329" t="s">
        <v>11587</v>
      </c>
      <c r="X1199" s="328"/>
      <c r="Y1199" s="329" t="s">
        <v>11237</v>
      </c>
      <c r="Z1199" s="329" t="s">
        <v>11283</v>
      </c>
      <c r="AA1199" s="322" t="s">
        <v>15145</v>
      </c>
      <c r="AB1199" s="329" t="s">
        <v>11272</v>
      </c>
      <c r="AC1199" s="329">
        <v>2</v>
      </c>
      <c r="AD1199" s="329" t="s">
        <v>11587</v>
      </c>
      <c r="AG1199" s="330">
        <v>0.58333333333333337</v>
      </c>
      <c r="AH1199" t="s">
        <v>1419</v>
      </c>
    </row>
    <row r="1200" spans="1:34" x14ac:dyDescent="0.25">
      <c r="A1200" s="321" t="s">
        <v>11582</v>
      </c>
      <c r="B1200" s="322" t="s">
        <v>15141</v>
      </c>
      <c r="C1200" s="323" t="str">
        <f t="shared" si="57"/>
        <v>READINGS_TT1_M2013-5_2013-8</v>
      </c>
      <c r="E1200" s="324" t="str">
        <f t="shared" si="59"/>
        <v>TT1_Data.zip</v>
      </c>
      <c r="F1200" s="324" t="s">
        <v>15126</v>
      </c>
      <c r="G1200" s="325">
        <v>41399</v>
      </c>
      <c r="H1200" s="326">
        <f t="shared" si="58"/>
        <v>41399</v>
      </c>
      <c r="I1200" s="327">
        <v>41501</v>
      </c>
      <c r="J1200" s="321" t="s">
        <v>11788</v>
      </c>
      <c r="K1200" s="328" t="s">
        <v>8639</v>
      </c>
      <c r="L1200" s="321" t="s">
        <v>11787</v>
      </c>
      <c r="M1200" s="321"/>
      <c r="N1200" s="325">
        <v>41497</v>
      </c>
      <c r="O1200" s="325">
        <v>41497</v>
      </c>
      <c r="P1200" s="328"/>
      <c r="Q1200" s="328"/>
      <c r="R1200" s="329" t="s">
        <v>10007</v>
      </c>
      <c r="S1200" s="328"/>
      <c r="T1200" s="328"/>
      <c r="U1200" s="328"/>
      <c r="V1200" s="329">
        <v>21.4</v>
      </c>
      <c r="W1200" s="329" t="s">
        <v>11587</v>
      </c>
      <c r="X1200" s="328"/>
      <c r="Y1200" s="329" t="s">
        <v>11237</v>
      </c>
      <c r="Z1200" s="329" t="s">
        <v>11283</v>
      </c>
      <c r="AA1200" s="322" t="s">
        <v>15145</v>
      </c>
      <c r="AB1200" s="329" t="s">
        <v>11272</v>
      </c>
      <c r="AC1200" s="329">
        <v>2</v>
      </c>
      <c r="AD1200" s="329" t="s">
        <v>11587</v>
      </c>
      <c r="AG1200" s="330">
        <v>0.75</v>
      </c>
      <c r="AH1200" t="s">
        <v>1419</v>
      </c>
    </row>
    <row r="1201" spans="1:34" x14ac:dyDescent="0.25">
      <c r="A1201" s="321" t="s">
        <v>11582</v>
      </c>
      <c r="B1201" s="322" t="s">
        <v>15141</v>
      </c>
      <c r="C1201" s="323" t="str">
        <f t="shared" si="57"/>
        <v>READINGS_TT1_M2013-5_2013-8</v>
      </c>
      <c r="E1201" s="324" t="str">
        <f t="shared" si="59"/>
        <v>TT1_Data.zip</v>
      </c>
      <c r="F1201" s="324" t="s">
        <v>15126</v>
      </c>
      <c r="G1201" s="325">
        <v>41399</v>
      </c>
      <c r="H1201" s="326">
        <f t="shared" si="58"/>
        <v>41399</v>
      </c>
      <c r="I1201" s="327">
        <v>41501</v>
      </c>
      <c r="J1201" s="321" t="s">
        <v>11788</v>
      </c>
      <c r="K1201" s="328" t="s">
        <v>8639</v>
      </c>
      <c r="L1201" s="321" t="s">
        <v>11787</v>
      </c>
      <c r="M1201" s="321"/>
      <c r="N1201" s="325">
        <v>41497</v>
      </c>
      <c r="O1201" s="325">
        <v>41497</v>
      </c>
      <c r="P1201" s="328"/>
      <c r="Q1201" s="328"/>
      <c r="R1201" s="329" t="s">
        <v>10007</v>
      </c>
      <c r="S1201" s="328"/>
      <c r="T1201" s="328"/>
      <c r="U1201" s="328"/>
      <c r="V1201" s="329">
        <v>21</v>
      </c>
      <c r="W1201" s="329" t="s">
        <v>11587</v>
      </c>
      <c r="X1201" s="328"/>
      <c r="Y1201" s="329" t="s">
        <v>11237</v>
      </c>
      <c r="Z1201" s="329" t="s">
        <v>11283</v>
      </c>
      <c r="AA1201" s="322" t="s">
        <v>15145</v>
      </c>
      <c r="AB1201" s="329" t="s">
        <v>11272</v>
      </c>
      <c r="AC1201" s="329">
        <v>2</v>
      </c>
      <c r="AD1201" s="329" t="s">
        <v>11587</v>
      </c>
      <c r="AG1201" s="330">
        <v>0.91666666666666663</v>
      </c>
      <c r="AH1201" t="s">
        <v>1419</v>
      </c>
    </row>
    <row r="1202" spans="1:34" x14ac:dyDescent="0.25">
      <c r="A1202" s="321" t="s">
        <v>11582</v>
      </c>
      <c r="B1202" s="322" t="s">
        <v>15141</v>
      </c>
      <c r="C1202" s="323" t="str">
        <f t="shared" si="57"/>
        <v>READINGS_TT1_M2013-5_2013-8</v>
      </c>
      <c r="E1202" s="324" t="str">
        <f t="shared" si="59"/>
        <v>TT1_Data.zip</v>
      </c>
      <c r="F1202" s="324" t="s">
        <v>15126</v>
      </c>
      <c r="G1202" s="325">
        <v>41399</v>
      </c>
      <c r="H1202" s="326">
        <f t="shared" si="58"/>
        <v>41399</v>
      </c>
      <c r="I1202" s="327">
        <v>41501</v>
      </c>
      <c r="J1202" s="321" t="s">
        <v>11788</v>
      </c>
      <c r="K1202" s="328" t="s">
        <v>8639</v>
      </c>
      <c r="L1202" s="321" t="s">
        <v>11787</v>
      </c>
      <c r="M1202" s="321"/>
      <c r="N1202" s="325">
        <v>41498</v>
      </c>
      <c r="O1202" s="325">
        <v>41498</v>
      </c>
      <c r="P1202" s="328"/>
      <c r="Q1202" s="328"/>
      <c r="R1202" s="329" t="s">
        <v>10007</v>
      </c>
      <c r="S1202" s="328"/>
      <c r="T1202" s="328"/>
      <c r="U1202" s="328"/>
      <c r="V1202" s="329">
        <v>7.4</v>
      </c>
      <c r="W1202" s="329" t="s">
        <v>11587</v>
      </c>
      <c r="X1202" s="328"/>
      <c r="Y1202" s="329" t="s">
        <v>11237</v>
      </c>
      <c r="Z1202" s="329" t="s">
        <v>11283</v>
      </c>
      <c r="AA1202" s="322" t="s">
        <v>15145</v>
      </c>
      <c r="AB1202" s="329" t="s">
        <v>11272</v>
      </c>
      <c r="AC1202" s="329">
        <v>2</v>
      </c>
      <c r="AD1202" s="329" t="s">
        <v>11587</v>
      </c>
      <c r="AG1202" s="330">
        <v>8.3333333333333329E-2</v>
      </c>
      <c r="AH1202" t="s">
        <v>1419</v>
      </c>
    </row>
    <row r="1203" spans="1:34" x14ac:dyDescent="0.25">
      <c r="A1203" s="321" t="s">
        <v>11582</v>
      </c>
      <c r="B1203" s="322" t="s">
        <v>15141</v>
      </c>
      <c r="C1203" s="323" t="str">
        <f t="shared" si="57"/>
        <v>READINGS_TT1_M2013-5_2013-8</v>
      </c>
      <c r="E1203" s="324" t="str">
        <f t="shared" si="59"/>
        <v>TT1_Data.zip</v>
      </c>
      <c r="F1203" s="324" t="s">
        <v>15126</v>
      </c>
      <c r="G1203" s="325">
        <v>41399</v>
      </c>
      <c r="H1203" s="326">
        <f t="shared" si="58"/>
        <v>41399</v>
      </c>
      <c r="I1203" s="327">
        <v>41501</v>
      </c>
      <c r="J1203" s="321" t="s">
        <v>11788</v>
      </c>
      <c r="K1203" s="328" t="s">
        <v>8639</v>
      </c>
      <c r="L1203" s="321" t="s">
        <v>11787</v>
      </c>
      <c r="M1203" s="321"/>
      <c r="N1203" s="325">
        <v>41498</v>
      </c>
      <c r="O1203" s="325">
        <v>41498</v>
      </c>
      <c r="P1203" s="328"/>
      <c r="Q1203" s="328"/>
      <c r="R1203" s="329" t="s">
        <v>10007</v>
      </c>
      <c r="S1203" s="328"/>
      <c r="T1203" s="328"/>
      <c r="U1203" s="328"/>
      <c r="V1203" s="329">
        <v>7.6</v>
      </c>
      <c r="W1203" s="329" t="s">
        <v>11587</v>
      </c>
      <c r="X1203" s="328"/>
      <c r="Y1203" s="329" t="s">
        <v>11237</v>
      </c>
      <c r="Z1203" s="329" t="s">
        <v>11283</v>
      </c>
      <c r="AA1203" s="322" t="s">
        <v>15145</v>
      </c>
      <c r="AB1203" s="329" t="s">
        <v>11272</v>
      </c>
      <c r="AC1203" s="329">
        <v>2</v>
      </c>
      <c r="AD1203" s="329" t="s">
        <v>11587</v>
      </c>
      <c r="AG1203" s="330">
        <v>0.25</v>
      </c>
      <c r="AH1203" t="s">
        <v>1419</v>
      </c>
    </row>
    <row r="1204" spans="1:34" x14ac:dyDescent="0.25">
      <c r="A1204" s="321" t="s">
        <v>11582</v>
      </c>
      <c r="B1204" s="322" t="s">
        <v>15141</v>
      </c>
      <c r="C1204" s="323" t="str">
        <f t="shared" si="57"/>
        <v>READINGS_TT1_M2013-5_2013-8</v>
      </c>
      <c r="E1204" s="324" t="str">
        <f t="shared" si="59"/>
        <v>TT1_Data.zip</v>
      </c>
      <c r="F1204" s="324" t="s">
        <v>15126</v>
      </c>
      <c r="G1204" s="325">
        <v>41399</v>
      </c>
      <c r="H1204" s="326">
        <f t="shared" si="58"/>
        <v>41399</v>
      </c>
      <c r="I1204" s="327">
        <v>41501</v>
      </c>
      <c r="J1204" s="321" t="s">
        <v>11788</v>
      </c>
      <c r="K1204" s="328" t="s">
        <v>8639</v>
      </c>
      <c r="L1204" s="321" t="s">
        <v>11787</v>
      </c>
      <c r="M1204" s="321"/>
      <c r="N1204" s="325">
        <v>41498</v>
      </c>
      <c r="O1204" s="325">
        <v>41498</v>
      </c>
      <c r="P1204" s="328"/>
      <c r="Q1204" s="328"/>
      <c r="R1204" s="329" t="s">
        <v>10007</v>
      </c>
      <c r="S1204" s="328"/>
      <c r="T1204" s="328"/>
      <c r="U1204" s="328"/>
      <c r="V1204" s="329">
        <v>7</v>
      </c>
      <c r="W1204" s="329" t="s">
        <v>11587</v>
      </c>
      <c r="X1204" s="328"/>
      <c r="Y1204" s="329" t="s">
        <v>11237</v>
      </c>
      <c r="Z1204" s="329" t="s">
        <v>11283</v>
      </c>
      <c r="AA1204" s="322" t="s">
        <v>15145</v>
      </c>
      <c r="AB1204" s="329" t="s">
        <v>11272</v>
      </c>
      <c r="AC1204" s="329">
        <v>2</v>
      </c>
      <c r="AD1204" s="329" t="s">
        <v>11587</v>
      </c>
      <c r="AG1204" s="330">
        <v>0.41666666666666669</v>
      </c>
      <c r="AH1204" t="s">
        <v>1419</v>
      </c>
    </row>
    <row r="1205" spans="1:34" x14ac:dyDescent="0.25">
      <c r="A1205" s="321" t="s">
        <v>11582</v>
      </c>
      <c r="B1205" s="322" t="s">
        <v>15141</v>
      </c>
      <c r="C1205" s="323" t="str">
        <f t="shared" si="57"/>
        <v>READINGS_TT1_M2013-5_2013-8</v>
      </c>
      <c r="E1205" s="324" t="str">
        <f t="shared" si="59"/>
        <v>TT1_Data.zip</v>
      </c>
      <c r="F1205" s="324" t="s">
        <v>15126</v>
      </c>
      <c r="G1205" s="325">
        <v>41399</v>
      </c>
      <c r="H1205" s="326">
        <f t="shared" si="58"/>
        <v>41399</v>
      </c>
      <c r="I1205" s="327">
        <v>41501</v>
      </c>
      <c r="J1205" s="321" t="s">
        <v>11788</v>
      </c>
      <c r="K1205" s="328" t="s">
        <v>8639</v>
      </c>
      <c r="L1205" s="321" t="s">
        <v>11787</v>
      </c>
      <c r="M1205" s="321"/>
      <c r="N1205" s="325">
        <v>41498</v>
      </c>
      <c r="O1205" s="325">
        <v>41498</v>
      </c>
      <c r="P1205" s="328"/>
      <c r="Q1205" s="328"/>
      <c r="R1205" s="329" t="s">
        <v>10007</v>
      </c>
      <c r="S1205" s="328"/>
      <c r="T1205" s="328"/>
      <c r="U1205" s="328"/>
      <c r="V1205" s="329">
        <v>6</v>
      </c>
      <c r="W1205" s="329" t="s">
        <v>11587</v>
      </c>
      <c r="X1205" s="328"/>
      <c r="Y1205" s="329" t="s">
        <v>11237</v>
      </c>
      <c r="Z1205" s="329" t="s">
        <v>11283</v>
      </c>
      <c r="AA1205" s="322" t="s">
        <v>15145</v>
      </c>
      <c r="AB1205" s="329" t="s">
        <v>11272</v>
      </c>
      <c r="AC1205" s="329">
        <v>2</v>
      </c>
      <c r="AD1205" s="329" t="s">
        <v>11587</v>
      </c>
      <c r="AG1205" s="330">
        <v>0.58333333333333337</v>
      </c>
      <c r="AH1205" t="s">
        <v>1419</v>
      </c>
    </row>
    <row r="1206" spans="1:34" x14ac:dyDescent="0.25">
      <c r="A1206" s="321" t="s">
        <v>11582</v>
      </c>
      <c r="B1206" s="322" t="s">
        <v>15141</v>
      </c>
      <c r="C1206" s="323" t="str">
        <f t="shared" si="57"/>
        <v>READINGS_TT1_M2013-5_2013-8</v>
      </c>
      <c r="E1206" s="324" t="str">
        <f t="shared" si="59"/>
        <v>TT1_Data.zip</v>
      </c>
      <c r="F1206" s="324" t="s">
        <v>15126</v>
      </c>
      <c r="G1206" s="325">
        <v>41399</v>
      </c>
      <c r="H1206" s="326">
        <f t="shared" si="58"/>
        <v>41399</v>
      </c>
      <c r="I1206" s="327">
        <v>41501</v>
      </c>
      <c r="J1206" s="321" t="s">
        <v>11788</v>
      </c>
      <c r="K1206" s="328" t="s">
        <v>8639</v>
      </c>
      <c r="L1206" s="321" t="s">
        <v>11787</v>
      </c>
      <c r="M1206" s="321"/>
      <c r="N1206" s="325">
        <v>41498</v>
      </c>
      <c r="O1206" s="325">
        <v>41498</v>
      </c>
      <c r="P1206" s="328"/>
      <c r="Q1206" s="328"/>
      <c r="R1206" s="329" t="s">
        <v>10007</v>
      </c>
      <c r="S1206" s="328"/>
      <c r="T1206" s="328"/>
      <c r="U1206" s="328"/>
      <c r="V1206" s="329">
        <v>5.6</v>
      </c>
      <c r="W1206" s="329" t="s">
        <v>11587</v>
      </c>
      <c r="X1206" s="328"/>
      <c r="Y1206" s="329" t="s">
        <v>11237</v>
      </c>
      <c r="Z1206" s="329" t="s">
        <v>11283</v>
      </c>
      <c r="AA1206" s="322" t="s">
        <v>15145</v>
      </c>
      <c r="AB1206" s="329" t="s">
        <v>11272</v>
      </c>
      <c r="AC1206" s="329">
        <v>2</v>
      </c>
      <c r="AD1206" s="329" t="s">
        <v>11587</v>
      </c>
      <c r="AG1206" s="330">
        <v>0.75</v>
      </c>
      <c r="AH1206" t="s">
        <v>1419</v>
      </c>
    </row>
    <row r="1207" spans="1:34" x14ac:dyDescent="0.25">
      <c r="A1207" s="321" t="s">
        <v>11582</v>
      </c>
      <c r="B1207" s="322" t="s">
        <v>15141</v>
      </c>
      <c r="C1207" s="323" t="str">
        <f t="shared" si="57"/>
        <v>READINGS_TT1_M2013-5_2013-8</v>
      </c>
      <c r="E1207" s="324" t="str">
        <f t="shared" si="59"/>
        <v>TT1_Data.zip</v>
      </c>
      <c r="F1207" s="324" t="s">
        <v>15126</v>
      </c>
      <c r="G1207" s="325">
        <v>41399</v>
      </c>
      <c r="H1207" s="326">
        <f t="shared" si="58"/>
        <v>41399</v>
      </c>
      <c r="I1207" s="327">
        <v>41501</v>
      </c>
      <c r="J1207" s="321" t="s">
        <v>11788</v>
      </c>
      <c r="K1207" s="328" t="s">
        <v>8639</v>
      </c>
      <c r="L1207" s="321" t="s">
        <v>11787</v>
      </c>
      <c r="M1207" s="321"/>
      <c r="N1207" s="325">
        <v>41498</v>
      </c>
      <c r="O1207" s="325">
        <v>41498</v>
      </c>
      <c r="P1207" s="328"/>
      <c r="Q1207" s="328"/>
      <c r="R1207" s="329" t="s">
        <v>10007</v>
      </c>
      <c r="S1207" s="328"/>
      <c r="T1207" s="328"/>
      <c r="U1207" s="328"/>
      <c r="V1207" s="329">
        <v>5.6</v>
      </c>
      <c r="W1207" s="329" t="s">
        <v>11587</v>
      </c>
      <c r="X1207" s="328"/>
      <c r="Y1207" s="329" t="s">
        <v>11237</v>
      </c>
      <c r="Z1207" s="329" t="s">
        <v>11283</v>
      </c>
      <c r="AA1207" s="322" t="s">
        <v>15145</v>
      </c>
      <c r="AB1207" s="329" t="s">
        <v>11272</v>
      </c>
      <c r="AC1207" s="329">
        <v>2</v>
      </c>
      <c r="AD1207" s="329" t="s">
        <v>11587</v>
      </c>
      <c r="AG1207" s="330">
        <v>0.91666666666666663</v>
      </c>
      <c r="AH1207" t="s">
        <v>1419</v>
      </c>
    </row>
    <row r="1208" spans="1:34" x14ac:dyDescent="0.25">
      <c r="A1208" s="321" t="s">
        <v>11582</v>
      </c>
      <c r="B1208" s="322" t="s">
        <v>15141</v>
      </c>
      <c r="C1208" s="323" t="str">
        <f t="shared" si="57"/>
        <v>READINGS_TT1_M2013-5_2013-8</v>
      </c>
      <c r="E1208" s="324" t="str">
        <f t="shared" si="59"/>
        <v>TT1_Data.zip</v>
      </c>
      <c r="F1208" s="324" t="s">
        <v>15126</v>
      </c>
      <c r="G1208" s="325">
        <v>41399</v>
      </c>
      <c r="H1208" s="326">
        <f t="shared" si="58"/>
        <v>41399</v>
      </c>
      <c r="I1208" s="327">
        <v>41501</v>
      </c>
      <c r="J1208" s="321" t="s">
        <v>11788</v>
      </c>
      <c r="K1208" s="328" t="s">
        <v>8639</v>
      </c>
      <c r="L1208" s="321" t="s">
        <v>11787</v>
      </c>
      <c r="M1208" s="321"/>
      <c r="N1208" s="325">
        <v>41499</v>
      </c>
      <c r="O1208" s="325">
        <v>41499</v>
      </c>
      <c r="P1208" s="328"/>
      <c r="Q1208" s="328"/>
      <c r="R1208" s="329" t="s">
        <v>10007</v>
      </c>
      <c r="S1208" s="328"/>
      <c r="T1208" s="328"/>
      <c r="U1208" s="328"/>
      <c r="V1208" s="329">
        <v>6.2</v>
      </c>
      <c r="W1208" s="329" t="s">
        <v>11587</v>
      </c>
      <c r="X1208" s="328"/>
      <c r="Y1208" s="329" t="s">
        <v>11237</v>
      </c>
      <c r="Z1208" s="329" t="s">
        <v>11283</v>
      </c>
      <c r="AA1208" s="322" t="s">
        <v>15145</v>
      </c>
      <c r="AB1208" s="329" t="s">
        <v>11272</v>
      </c>
      <c r="AC1208" s="329">
        <v>2</v>
      </c>
      <c r="AD1208" s="329" t="s">
        <v>11587</v>
      </c>
      <c r="AG1208" s="330">
        <v>8.3333333333333329E-2</v>
      </c>
      <c r="AH1208" t="s">
        <v>1419</v>
      </c>
    </row>
    <row r="1209" spans="1:34" x14ac:dyDescent="0.25">
      <c r="A1209" s="321" t="s">
        <v>11582</v>
      </c>
      <c r="B1209" s="322" t="s">
        <v>15141</v>
      </c>
      <c r="C1209" s="323" t="str">
        <f t="shared" ref="C1209:C1225" si="60">"READINGS_"&amp;B1209&amp;"_M"&amp;YEAR(H1209)&amp;"-"&amp;MONTH(H1209)&amp;"_"&amp;YEAR(I1209)&amp;"-"&amp;MONTH(I1209)</f>
        <v>READINGS_TT1_M2013-5_2013-8</v>
      </c>
      <c r="E1209" s="324" t="str">
        <f t="shared" si="59"/>
        <v>TT1_Data.zip</v>
      </c>
      <c r="F1209" s="324" t="s">
        <v>15126</v>
      </c>
      <c r="G1209" s="325">
        <v>41399</v>
      </c>
      <c r="H1209" s="326">
        <f t="shared" si="58"/>
        <v>41399</v>
      </c>
      <c r="I1209" s="327">
        <v>41501</v>
      </c>
      <c r="J1209" s="321" t="s">
        <v>11788</v>
      </c>
      <c r="K1209" s="328" t="s">
        <v>8639</v>
      </c>
      <c r="L1209" s="321" t="s">
        <v>11787</v>
      </c>
      <c r="M1209" s="321"/>
      <c r="N1209" s="325">
        <v>41499</v>
      </c>
      <c r="O1209" s="325">
        <v>41499</v>
      </c>
      <c r="P1209" s="328"/>
      <c r="Q1209" s="328"/>
      <c r="R1209" s="329" t="s">
        <v>10007</v>
      </c>
      <c r="S1209" s="328"/>
      <c r="T1209" s="328"/>
      <c r="U1209" s="328"/>
      <c r="V1209" s="329">
        <v>6.6</v>
      </c>
      <c r="W1209" s="329" t="s">
        <v>11587</v>
      </c>
      <c r="X1209" s="328"/>
      <c r="Y1209" s="329" t="s">
        <v>11237</v>
      </c>
      <c r="Z1209" s="329" t="s">
        <v>11283</v>
      </c>
      <c r="AA1209" s="322" t="s">
        <v>15145</v>
      </c>
      <c r="AB1209" s="329" t="s">
        <v>11272</v>
      </c>
      <c r="AC1209" s="329">
        <v>2</v>
      </c>
      <c r="AD1209" s="329" t="s">
        <v>11587</v>
      </c>
      <c r="AG1209" s="330">
        <v>0.25</v>
      </c>
      <c r="AH1209" t="s">
        <v>1419</v>
      </c>
    </row>
    <row r="1210" spans="1:34" x14ac:dyDescent="0.25">
      <c r="A1210" s="321" t="s">
        <v>11582</v>
      </c>
      <c r="B1210" s="322" t="s">
        <v>15141</v>
      </c>
      <c r="C1210" s="323" t="str">
        <f t="shared" si="60"/>
        <v>READINGS_TT1_M2013-5_2013-8</v>
      </c>
      <c r="E1210" s="324" t="str">
        <f t="shared" si="59"/>
        <v>TT1_Data.zip</v>
      </c>
      <c r="F1210" s="324" t="s">
        <v>15126</v>
      </c>
      <c r="G1210" s="325">
        <v>41399</v>
      </c>
      <c r="H1210" s="326">
        <f t="shared" si="58"/>
        <v>41399</v>
      </c>
      <c r="I1210" s="327">
        <v>41501</v>
      </c>
      <c r="J1210" s="321" t="s">
        <v>11788</v>
      </c>
      <c r="K1210" s="328" t="s">
        <v>8639</v>
      </c>
      <c r="L1210" s="321" t="s">
        <v>11787</v>
      </c>
      <c r="M1210" s="321"/>
      <c r="N1210" s="325">
        <v>41499</v>
      </c>
      <c r="O1210" s="325">
        <v>41499</v>
      </c>
      <c r="P1210" s="328"/>
      <c r="Q1210" s="328"/>
      <c r="R1210" s="329" t="s">
        <v>10007</v>
      </c>
      <c r="S1210" s="328"/>
      <c r="T1210" s="328"/>
      <c r="U1210" s="328"/>
      <c r="V1210" s="329">
        <v>22</v>
      </c>
      <c r="W1210" s="329" t="s">
        <v>11587</v>
      </c>
      <c r="X1210" s="328"/>
      <c r="Y1210" s="329" t="s">
        <v>11237</v>
      </c>
      <c r="Z1210" s="329" t="s">
        <v>11283</v>
      </c>
      <c r="AA1210" s="322" t="s">
        <v>15145</v>
      </c>
      <c r="AB1210" s="329" t="s">
        <v>11272</v>
      </c>
      <c r="AC1210" s="329">
        <v>2</v>
      </c>
      <c r="AD1210" s="329" t="s">
        <v>11587</v>
      </c>
      <c r="AG1210" s="330">
        <v>0.41666666666666669</v>
      </c>
      <c r="AH1210" t="s">
        <v>1419</v>
      </c>
    </row>
    <row r="1211" spans="1:34" x14ac:dyDescent="0.25">
      <c r="A1211" s="321" t="s">
        <v>11582</v>
      </c>
      <c r="B1211" s="322" t="s">
        <v>15141</v>
      </c>
      <c r="C1211" s="323" t="str">
        <f t="shared" si="60"/>
        <v>READINGS_TT1_M2013-5_2013-8</v>
      </c>
      <c r="E1211" s="324" t="str">
        <f t="shared" si="59"/>
        <v>TT1_Data.zip</v>
      </c>
      <c r="F1211" s="324" t="s">
        <v>15126</v>
      </c>
      <c r="G1211" s="325">
        <v>41399</v>
      </c>
      <c r="H1211" s="326">
        <f t="shared" si="58"/>
        <v>41399</v>
      </c>
      <c r="I1211" s="327">
        <v>41501</v>
      </c>
      <c r="J1211" s="321" t="s">
        <v>11788</v>
      </c>
      <c r="K1211" s="328" t="s">
        <v>8639</v>
      </c>
      <c r="L1211" s="321" t="s">
        <v>11787</v>
      </c>
      <c r="M1211" s="321"/>
      <c r="N1211" s="325">
        <v>41499</v>
      </c>
      <c r="O1211" s="325">
        <v>41499</v>
      </c>
      <c r="P1211" s="328"/>
      <c r="Q1211" s="328"/>
      <c r="R1211" s="329" t="s">
        <v>10007</v>
      </c>
      <c r="S1211" s="328"/>
      <c r="T1211" s="328"/>
      <c r="U1211" s="328"/>
      <c r="V1211" s="329">
        <v>26</v>
      </c>
      <c r="W1211" s="329" t="s">
        <v>11587</v>
      </c>
      <c r="X1211" s="328"/>
      <c r="Y1211" s="329" t="s">
        <v>11237</v>
      </c>
      <c r="Z1211" s="329" t="s">
        <v>11283</v>
      </c>
      <c r="AA1211" s="322" t="s">
        <v>15145</v>
      </c>
      <c r="AB1211" s="329" t="s">
        <v>11272</v>
      </c>
      <c r="AC1211" s="329">
        <v>2</v>
      </c>
      <c r="AD1211" s="329" t="s">
        <v>11587</v>
      </c>
      <c r="AG1211" s="330">
        <v>0.58333333333333337</v>
      </c>
      <c r="AH1211" t="s">
        <v>1419</v>
      </c>
    </row>
    <row r="1212" spans="1:34" x14ac:dyDescent="0.25">
      <c r="A1212" s="321" t="s">
        <v>11582</v>
      </c>
      <c r="B1212" s="322" t="s">
        <v>15141</v>
      </c>
      <c r="C1212" s="323" t="str">
        <f t="shared" si="60"/>
        <v>READINGS_TT1_M2013-5_2013-8</v>
      </c>
      <c r="E1212" s="324" t="str">
        <f t="shared" si="59"/>
        <v>TT1_Data.zip</v>
      </c>
      <c r="F1212" s="324" t="s">
        <v>15126</v>
      </c>
      <c r="G1212" s="325">
        <v>41399</v>
      </c>
      <c r="H1212" s="326">
        <f t="shared" si="58"/>
        <v>41399</v>
      </c>
      <c r="I1212" s="327">
        <v>41501</v>
      </c>
      <c r="J1212" s="321" t="s">
        <v>11788</v>
      </c>
      <c r="K1212" s="328" t="s">
        <v>8639</v>
      </c>
      <c r="L1212" s="321" t="s">
        <v>11787</v>
      </c>
      <c r="M1212" s="321"/>
      <c r="N1212" s="325">
        <v>41499</v>
      </c>
      <c r="O1212" s="325">
        <v>41499</v>
      </c>
      <c r="P1212" s="328"/>
      <c r="Q1212" s="328"/>
      <c r="R1212" s="329" t="s">
        <v>10007</v>
      </c>
      <c r="S1212" s="328"/>
      <c r="T1212" s="328"/>
      <c r="U1212" s="328"/>
      <c r="V1212" s="329">
        <v>21</v>
      </c>
      <c r="W1212" s="329" t="s">
        <v>11587</v>
      </c>
      <c r="X1212" s="328"/>
      <c r="Y1212" s="329" t="s">
        <v>11237</v>
      </c>
      <c r="Z1212" s="329" t="s">
        <v>11283</v>
      </c>
      <c r="AA1212" s="322" t="s">
        <v>15145</v>
      </c>
      <c r="AB1212" s="329" t="s">
        <v>11272</v>
      </c>
      <c r="AC1212" s="329">
        <v>2</v>
      </c>
      <c r="AD1212" s="329" t="s">
        <v>11587</v>
      </c>
      <c r="AG1212" s="330">
        <v>0.75</v>
      </c>
      <c r="AH1212" t="s">
        <v>1419</v>
      </c>
    </row>
    <row r="1213" spans="1:34" x14ac:dyDescent="0.25">
      <c r="A1213" s="321" t="s">
        <v>11582</v>
      </c>
      <c r="B1213" s="322" t="s">
        <v>15141</v>
      </c>
      <c r="C1213" s="323" t="str">
        <f t="shared" si="60"/>
        <v>READINGS_TT1_M2013-5_2013-8</v>
      </c>
      <c r="E1213" s="324" t="str">
        <f t="shared" si="59"/>
        <v>TT1_Data.zip</v>
      </c>
      <c r="F1213" s="324" t="s">
        <v>15126</v>
      </c>
      <c r="G1213" s="325">
        <v>41399</v>
      </c>
      <c r="H1213" s="326">
        <f t="shared" si="58"/>
        <v>41399</v>
      </c>
      <c r="I1213" s="327">
        <v>41501</v>
      </c>
      <c r="J1213" s="321" t="s">
        <v>11788</v>
      </c>
      <c r="K1213" s="328" t="s">
        <v>8639</v>
      </c>
      <c r="L1213" s="321" t="s">
        <v>11787</v>
      </c>
      <c r="M1213" s="321"/>
      <c r="N1213" s="325">
        <v>41499</v>
      </c>
      <c r="O1213" s="325">
        <v>41499</v>
      </c>
      <c r="P1213" s="328"/>
      <c r="Q1213" s="328"/>
      <c r="R1213" s="329" t="s">
        <v>10007</v>
      </c>
      <c r="S1213" s="328"/>
      <c r="T1213" s="328"/>
      <c r="U1213" s="328"/>
      <c r="V1213" s="329">
        <v>14</v>
      </c>
      <c r="W1213" s="329" t="s">
        <v>11587</v>
      </c>
      <c r="X1213" s="328"/>
      <c r="Y1213" s="329" t="s">
        <v>11237</v>
      </c>
      <c r="Z1213" s="329" t="s">
        <v>11283</v>
      </c>
      <c r="AA1213" s="322" t="s">
        <v>15145</v>
      </c>
      <c r="AB1213" s="329" t="s">
        <v>11272</v>
      </c>
      <c r="AC1213" s="329">
        <v>2</v>
      </c>
      <c r="AD1213" s="329" t="s">
        <v>11587</v>
      </c>
      <c r="AG1213" s="330">
        <v>0.91666666666666663</v>
      </c>
      <c r="AH1213" t="s">
        <v>1419</v>
      </c>
    </row>
    <row r="1214" spans="1:34" x14ac:dyDescent="0.25">
      <c r="A1214" s="321" t="s">
        <v>11582</v>
      </c>
      <c r="B1214" s="322" t="s">
        <v>15141</v>
      </c>
      <c r="C1214" s="323" t="str">
        <f t="shared" si="60"/>
        <v>READINGS_TT1_M2013-5_2013-8</v>
      </c>
      <c r="E1214" s="324" t="str">
        <f t="shared" si="59"/>
        <v>TT1_Data.zip</v>
      </c>
      <c r="F1214" s="324" t="s">
        <v>15126</v>
      </c>
      <c r="G1214" s="325">
        <v>41399</v>
      </c>
      <c r="H1214" s="326">
        <f t="shared" si="58"/>
        <v>41399</v>
      </c>
      <c r="I1214" s="327">
        <v>41501</v>
      </c>
      <c r="J1214" s="321" t="s">
        <v>11788</v>
      </c>
      <c r="K1214" s="328" t="s">
        <v>8639</v>
      </c>
      <c r="L1214" s="321" t="s">
        <v>11787</v>
      </c>
      <c r="M1214" s="321"/>
      <c r="N1214" s="325">
        <v>41500</v>
      </c>
      <c r="O1214" s="325">
        <v>41500</v>
      </c>
      <c r="P1214" s="328"/>
      <c r="Q1214" s="328"/>
      <c r="R1214" s="329" t="s">
        <v>10007</v>
      </c>
      <c r="S1214" s="328"/>
      <c r="T1214" s="328"/>
      <c r="U1214" s="328"/>
      <c r="V1214" s="329">
        <v>11</v>
      </c>
      <c r="W1214" s="329" t="s">
        <v>11587</v>
      </c>
      <c r="X1214" s="328"/>
      <c r="Y1214" s="329" t="s">
        <v>11237</v>
      </c>
      <c r="Z1214" s="329" t="s">
        <v>11283</v>
      </c>
      <c r="AA1214" s="322" t="s">
        <v>15145</v>
      </c>
      <c r="AB1214" s="329" t="s">
        <v>11272</v>
      </c>
      <c r="AC1214" s="329">
        <v>2</v>
      </c>
      <c r="AD1214" s="329" t="s">
        <v>11587</v>
      </c>
      <c r="AG1214" s="330">
        <v>8.3333333333333329E-2</v>
      </c>
      <c r="AH1214" t="s">
        <v>1419</v>
      </c>
    </row>
    <row r="1215" spans="1:34" x14ac:dyDescent="0.25">
      <c r="A1215" s="321" t="s">
        <v>11582</v>
      </c>
      <c r="B1215" s="322" t="s">
        <v>15141</v>
      </c>
      <c r="C1215" s="323" t="str">
        <f t="shared" si="60"/>
        <v>READINGS_TT1_M2013-5_2013-8</v>
      </c>
      <c r="E1215" s="324" t="str">
        <f t="shared" si="59"/>
        <v>TT1_Data.zip</v>
      </c>
      <c r="F1215" s="324" t="s">
        <v>15126</v>
      </c>
      <c r="G1215" s="325">
        <v>41399</v>
      </c>
      <c r="H1215" s="326">
        <f t="shared" si="58"/>
        <v>41399</v>
      </c>
      <c r="I1215" s="327">
        <v>41501</v>
      </c>
      <c r="J1215" s="321" t="s">
        <v>11788</v>
      </c>
      <c r="K1215" s="328" t="s">
        <v>8639</v>
      </c>
      <c r="L1215" s="321" t="s">
        <v>11787</v>
      </c>
      <c r="M1215" s="321"/>
      <c r="N1215" s="325">
        <v>41500</v>
      </c>
      <c r="O1215" s="325">
        <v>41500</v>
      </c>
      <c r="P1215" s="328"/>
      <c r="Q1215" s="328"/>
      <c r="R1215" s="329" t="s">
        <v>10007</v>
      </c>
      <c r="S1215" s="328"/>
      <c r="T1215" s="328"/>
      <c r="U1215" s="328"/>
      <c r="V1215" s="329">
        <v>10</v>
      </c>
      <c r="W1215" s="329" t="s">
        <v>11587</v>
      </c>
      <c r="X1215" s="328"/>
      <c r="Y1215" s="329" t="s">
        <v>11237</v>
      </c>
      <c r="Z1215" s="329" t="s">
        <v>11283</v>
      </c>
      <c r="AA1215" s="322" t="s">
        <v>15145</v>
      </c>
      <c r="AB1215" s="329" t="s">
        <v>11272</v>
      </c>
      <c r="AC1215" s="329">
        <v>2</v>
      </c>
      <c r="AD1215" s="329" t="s">
        <v>11587</v>
      </c>
      <c r="AG1215" s="330">
        <v>0.25</v>
      </c>
      <c r="AH1215" t="s">
        <v>1419</v>
      </c>
    </row>
    <row r="1216" spans="1:34" x14ac:dyDescent="0.25">
      <c r="A1216" s="321" t="s">
        <v>11582</v>
      </c>
      <c r="B1216" s="322" t="s">
        <v>15141</v>
      </c>
      <c r="C1216" s="323" t="str">
        <f t="shared" si="60"/>
        <v>READINGS_TT1_M2013-5_2013-8</v>
      </c>
      <c r="E1216" s="324" t="str">
        <f t="shared" si="59"/>
        <v>TT1_Data.zip</v>
      </c>
      <c r="F1216" s="324" t="s">
        <v>15126</v>
      </c>
      <c r="G1216" s="325">
        <v>41399</v>
      </c>
      <c r="H1216" s="326">
        <f t="shared" si="58"/>
        <v>41399</v>
      </c>
      <c r="I1216" s="327">
        <v>41501</v>
      </c>
      <c r="J1216" s="321" t="s">
        <v>11788</v>
      </c>
      <c r="K1216" s="328" t="s">
        <v>8639</v>
      </c>
      <c r="L1216" s="321" t="s">
        <v>11787</v>
      </c>
      <c r="M1216" s="321"/>
      <c r="N1216" s="325">
        <v>41500</v>
      </c>
      <c r="O1216" s="325">
        <v>41500</v>
      </c>
      <c r="P1216" s="328"/>
      <c r="Q1216" s="328"/>
      <c r="R1216" s="329" t="s">
        <v>10007</v>
      </c>
      <c r="S1216" s="328"/>
      <c r="T1216" s="328"/>
      <c r="U1216" s="328"/>
      <c r="V1216" s="329">
        <v>7.6</v>
      </c>
      <c r="W1216" s="329" t="s">
        <v>11587</v>
      </c>
      <c r="X1216" s="328"/>
      <c r="Y1216" s="329" t="s">
        <v>11237</v>
      </c>
      <c r="Z1216" s="329" t="s">
        <v>11283</v>
      </c>
      <c r="AA1216" s="322" t="s">
        <v>15145</v>
      </c>
      <c r="AB1216" s="329" t="s">
        <v>11272</v>
      </c>
      <c r="AC1216" s="329">
        <v>2</v>
      </c>
      <c r="AD1216" s="329" t="s">
        <v>11587</v>
      </c>
      <c r="AG1216" s="330">
        <v>0.41666666666666669</v>
      </c>
      <c r="AH1216" t="s">
        <v>1419</v>
      </c>
    </row>
    <row r="1217" spans="1:34" x14ac:dyDescent="0.25">
      <c r="A1217" s="321" t="s">
        <v>11582</v>
      </c>
      <c r="B1217" s="322" t="s">
        <v>15141</v>
      </c>
      <c r="C1217" s="323" t="str">
        <f t="shared" si="60"/>
        <v>READINGS_TT1_M2013-5_2013-8</v>
      </c>
      <c r="E1217" s="324" t="str">
        <f t="shared" si="59"/>
        <v>TT1_Data.zip</v>
      </c>
      <c r="F1217" s="324" t="s">
        <v>15126</v>
      </c>
      <c r="G1217" s="325">
        <v>41399</v>
      </c>
      <c r="H1217" s="326">
        <f t="shared" si="58"/>
        <v>41399</v>
      </c>
      <c r="I1217" s="327">
        <v>41501</v>
      </c>
      <c r="J1217" s="321" t="s">
        <v>11788</v>
      </c>
      <c r="K1217" s="328" t="s">
        <v>8639</v>
      </c>
      <c r="L1217" s="321" t="s">
        <v>11787</v>
      </c>
      <c r="M1217" s="321"/>
      <c r="N1217" s="325">
        <v>41500</v>
      </c>
      <c r="O1217" s="325">
        <v>41500</v>
      </c>
      <c r="P1217" s="328"/>
      <c r="Q1217" s="328"/>
      <c r="R1217" s="329" t="s">
        <v>10007</v>
      </c>
      <c r="S1217" s="328"/>
      <c r="T1217" s="328"/>
      <c r="U1217" s="328"/>
      <c r="V1217" s="329">
        <v>6.4</v>
      </c>
      <c r="W1217" s="329" t="s">
        <v>11587</v>
      </c>
      <c r="X1217" s="328"/>
      <c r="Y1217" s="329" t="s">
        <v>11237</v>
      </c>
      <c r="Z1217" s="329" t="s">
        <v>11283</v>
      </c>
      <c r="AA1217" s="322" t="s">
        <v>15145</v>
      </c>
      <c r="AB1217" s="329" t="s">
        <v>11272</v>
      </c>
      <c r="AC1217" s="329">
        <v>2</v>
      </c>
      <c r="AD1217" s="329" t="s">
        <v>11587</v>
      </c>
      <c r="AG1217" s="330">
        <v>0.58333333333333337</v>
      </c>
      <c r="AH1217" t="s">
        <v>1419</v>
      </c>
    </row>
    <row r="1218" spans="1:34" x14ac:dyDescent="0.25">
      <c r="A1218" s="321" t="s">
        <v>11582</v>
      </c>
      <c r="B1218" s="322" t="s">
        <v>15141</v>
      </c>
      <c r="C1218" s="323" t="str">
        <f t="shared" si="60"/>
        <v>READINGS_TT1_M2013-5_2013-8</v>
      </c>
      <c r="E1218" s="324" t="str">
        <f t="shared" si="59"/>
        <v>TT1_Data.zip</v>
      </c>
      <c r="F1218" s="324" t="s">
        <v>15126</v>
      </c>
      <c r="G1218" s="325">
        <v>41399</v>
      </c>
      <c r="H1218" s="326">
        <f t="shared" si="58"/>
        <v>41399</v>
      </c>
      <c r="I1218" s="327">
        <v>41501</v>
      </c>
      <c r="J1218" s="321" t="s">
        <v>11788</v>
      </c>
      <c r="K1218" s="328" t="s">
        <v>8639</v>
      </c>
      <c r="L1218" s="321" t="s">
        <v>11787</v>
      </c>
      <c r="M1218" s="321"/>
      <c r="N1218" s="325">
        <v>41500</v>
      </c>
      <c r="O1218" s="325">
        <v>41500</v>
      </c>
      <c r="P1218" s="328"/>
      <c r="Q1218" s="328"/>
      <c r="R1218" s="329" t="s">
        <v>10007</v>
      </c>
      <c r="S1218" s="328"/>
      <c r="T1218" s="328"/>
      <c r="U1218" s="328"/>
      <c r="V1218" s="329">
        <v>5.9</v>
      </c>
      <c r="W1218" s="329" t="s">
        <v>11587</v>
      </c>
      <c r="X1218" s="328"/>
      <c r="Y1218" s="329" t="s">
        <v>11237</v>
      </c>
      <c r="Z1218" s="329" t="s">
        <v>11283</v>
      </c>
      <c r="AA1218" s="322" t="s">
        <v>15145</v>
      </c>
      <c r="AB1218" s="329" t="s">
        <v>11272</v>
      </c>
      <c r="AC1218" s="329">
        <v>2</v>
      </c>
      <c r="AD1218" s="329" t="s">
        <v>11587</v>
      </c>
      <c r="AG1218" s="330">
        <v>0.75</v>
      </c>
      <c r="AH1218" t="s">
        <v>1419</v>
      </c>
    </row>
    <row r="1219" spans="1:34" x14ac:dyDescent="0.25">
      <c r="A1219" s="321" t="s">
        <v>11582</v>
      </c>
      <c r="B1219" s="322" t="s">
        <v>15141</v>
      </c>
      <c r="C1219" s="323" t="str">
        <f t="shared" si="60"/>
        <v>READINGS_TT1_M2013-5_2013-8</v>
      </c>
      <c r="E1219" s="324" t="str">
        <f t="shared" si="59"/>
        <v>TT1_Data.zip</v>
      </c>
      <c r="F1219" s="324" t="s">
        <v>15126</v>
      </c>
      <c r="G1219" s="325">
        <v>41399</v>
      </c>
      <c r="H1219" s="326">
        <f t="shared" ref="H1219:H1282" si="61">DATE(YEAR(G1219),MONTH(G1219),DAY(G1219))</f>
        <v>41399</v>
      </c>
      <c r="I1219" s="327">
        <v>41501</v>
      </c>
      <c r="J1219" s="321" t="s">
        <v>11788</v>
      </c>
      <c r="K1219" s="328" t="s">
        <v>8639</v>
      </c>
      <c r="L1219" s="321" t="s">
        <v>11787</v>
      </c>
      <c r="M1219" s="321"/>
      <c r="N1219" s="325">
        <v>41500</v>
      </c>
      <c r="O1219" s="325">
        <v>41500</v>
      </c>
      <c r="P1219" s="328"/>
      <c r="Q1219" s="328"/>
      <c r="R1219" s="329" t="s">
        <v>10007</v>
      </c>
      <c r="S1219" s="328"/>
      <c r="T1219" s="328"/>
      <c r="U1219" s="328"/>
      <c r="V1219" s="329">
        <v>6.6</v>
      </c>
      <c r="W1219" s="329" t="s">
        <v>11587</v>
      </c>
      <c r="X1219" s="328"/>
      <c r="Y1219" s="329" t="s">
        <v>11237</v>
      </c>
      <c r="Z1219" s="329" t="s">
        <v>11283</v>
      </c>
      <c r="AA1219" s="322" t="s">
        <v>15145</v>
      </c>
      <c r="AB1219" s="329" t="s">
        <v>11272</v>
      </c>
      <c r="AC1219" s="329">
        <v>2</v>
      </c>
      <c r="AD1219" s="329" t="s">
        <v>11587</v>
      </c>
      <c r="AG1219" s="330">
        <v>0.91666666666666663</v>
      </c>
      <c r="AH1219" t="s">
        <v>1419</v>
      </c>
    </row>
    <row r="1220" spans="1:34" x14ac:dyDescent="0.25">
      <c r="A1220" s="321" t="s">
        <v>11582</v>
      </c>
      <c r="B1220" s="322" t="s">
        <v>15141</v>
      </c>
      <c r="C1220" s="323" t="str">
        <f t="shared" si="60"/>
        <v>READINGS_TT1_M2013-5_2013-8</v>
      </c>
      <c r="E1220" s="324" t="str">
        <f t="shared" si="59"/>
        <v>TT1_Data.zip</v>
      </c>
      <c r="F1220" s="324" t="s">
        <v>15126</v>
      </c>
      <c r="G1220" s="325">
        <v>41399</v>
      </c>
      <c r="H1220" s="326">
        <f t="shared" si="61"/>
        <v>41399</v>
      </c>
      <c r="I1220" s="327">
        <v>41501</v>
      </c>
      <c r="J1220" s="321" t="s">
        <v>11788</v>
      </c>
      <c r="K1220" s="328" t="s">
        <v>8639</v>
      </c>
      <c r="L1220" s="321" t="s">
        <v>11787</v>
      </c>
      <c r="M1220" s="321"/>
      <c r="N1220" s="325">
        <v>41501</v>
      </c>
      <c r="O1220" s="325">
        <v>41501</v>
      </c>
      <c r="P1220" s="328"/>
      <c r="Q1220" s="328"/>
      <c r="R1220" s="329" t="s">
        <v>10007</v>
      </c>
      <c r="S1220" s="328"/>
      <c r="T1220" s="328"/>
      <c r="U1220" s="328"/>
      <c r="V1220" s="329">
        <v>18.7</v>
      </c>
      <c r="W1220" s="329" t="s">
        <v>11587</v>
      </c>
      <c r="X1220" s="328"/>
      <c r="Y1220" s="329" t="s">
        <v>11237</v>
      </c>
      <c r="Z1220" s="329" t="s">
        <v>11283</v>
      </c>
      <c r="AA1220" s="322" t="s">
        <v>15145</v>
      </c>
      <c r="AB1220" s="329" t="s">
        <v>11272</v>
      </c>
      <c r="AC1220" s="329">
        <v>2</v>
      </c>
      <c r="AD1220" s="329" t="s">
        <v>11587</v>
      </c>
      <c r="AG1220" s="330">
        <v>8.3333333333333329E-2</v>
      </c>
      <c r="AH1220" t="s">
        <v>1419</v>
      </c>
    </row>
    <row r="1221" spans="1:34" x14ac:dyDescent="0.25">
      <c r="A1221" s="321" t="s">
        <v>11582</v>
      </c>
      <c r="B1221" s="322" t="s">
        <v>15141</v>
      </c>
      <c r="C1221" s="323" t="str">
        <f t="shared" si="60"/>
        <v>READINGS_TT1_M2013-5_2013-8</v>
      </c>
      <c r="E1221" s="324" t="str">
        <f t="shared" si="59"/>
        <v>TT1_Data.zip</v>
      </c>
      <c r="F1221" s="324" t="s">
        <v>15126</v>
      </c>
      <c r="G1221" s="325">
        <v>41399</v>
      </c>
      <c r="H1221" s="326">
        <f t="shared" si="61"/>
        <v>41399</v>
      </c>
      <c r="I1221" s="327">
        <v>41501</v>
      </c>
      <c r="J1221" s="321" t="s">
        <v>11788</v>
      </c>
      <c r="K1221" s="328" t="s">
        <v>8639</v>
      </c>
      <c r="L1221" s="321" t="s">
        <v>11787</v>
      </c>
      <c r="M1221" s="321"/>
      <c r="N1221" s="325">
        <v>41501</v>
      </c>
      <c r="O1221" s="325">
        <v>41501</v>
      </c>
      <c r="P1221" s="328"/>
      <c r="Q1221" s="328"/>
      <c r="R1221" s="329" t="s">
        <v>10007</v>
      </c>
      <c r="S1221" s="328"/>
      <c r="T1221" s="328"/>
      <c r="U1221" s="328"/>
      <c r="V1221" s="329">
        <v>17.600000000000001</v>
      </c>
      <c r="W1221" s="329" t="s">
        <v>11587</v>
      </c>
      <c r="X1221" s="328"/>
      <c r="Y1221" s="329" t="s">
        <v>11237</v>
      </c>
      <c r="Z1221" s="329" t="s">
        <v>11283</v>
      </c>
      <c r="AA1221" s="322" t="s">
        <v>15145</v>
      </c>
      <c r="AB1221" s="329" t="s">
        <v>11272</v>
      </c>
      <c r="AC1221" s="329">
        <v>2</v>
      </c>
      <c r="AD1221" s="329" t="s">
        <v>11587</v>
      </c>
      <c r="AG1221" s="330">
        <v>0.25</v>
      </c>
      <c r="AH1221" t="s">
        <v>1419</v>
      </c>
    </row>
    <row r="1222" spans="1:34" x14ac:dyDescent="0.25">
      <c r="A1222" s="321" t="s">
        <v>11582</v>
      </c>
      <c r="B1222" s="322" t="s">
        <v>15141</v>
      </c>
      <c r="C1222" s="323" t="str">
        <f t="shared" si="60"/>
        <v>READINGS_TT1_M2013-5_2013-8</v>
      </c>
      <c r="E1222" s="324" t="str">
        <f t="shared" si="59"/>
        <v>TT1_Data.zip</v>
      </c>
      <c r="F1222" s="324" t="s">
        <v>15126</v>
      </c>
      <c r="G1222" s="325">
        <v>41399</v>
      </c>
      <c r="H1222" s="326">
        <f t="shared" si="61"/>
        <v>41399</v>
      </c>
      <c r="I1222" s="327">
        <v>41501</v>
      </c>
      <c r="J1222" s="321" t="s">
        <v>11788</v>
      </c>
      <c r="K1222" s="328" t="s">
        <v>8639</v>
      </c>
      <c r="L1222" s="321" t="s">
        <v>11787</v>
      </c>
      <c r="M1222" s="321"/>
      <c r="N1222" s="325">
        <v>41501</v>
      </c>
      <c r="O1222" s="325">
        <v>41501</v>
      </c>
      <c r="P1222" s="328"/>
      <c r="Q1222" s="328"/>
      <c r="R1222" s="329" t="s">
        <v>10007</v>
      </c>
      <c r="S1222" s="328"/>
      <c r="T1222" s="328"/>
      <c r="U1222" s="328"/>
      <c r="V1222" s="329">
        <v>17.7</v>
      </c>
      <c r="W1222" s="329" t="s">
        <v>11587</v>
      </c>
      <c r="X1222" s="328"/>
      <c r="Y1222" s="329" t="s">
        <v>11237</v>
      </c>
      <c r="Z1222" s="329" t="s">
        <v>11283</v>
      </c>
      <c r="AA1222" s="322" t="s">
        <v>15145</v>
      </c>
      <c r="AB1222" s="329" t="s">
        <v>11272</v>
      </c>
      <c r="AC1222" s="329">
        <v>2</v>
      </c>
      <c r="AD1222" s="329" t="s">
        <v>11587</v>
      </c>
      <c r="AG1222" s="330">
        <v>0.41666666666666669</v>
      </c>
      <c r="AH1222" t="s">
        <v>1419</v>
      </c>
    </row>
    <row r="1223" spans="1:34" x14ac:dyDescent="0.25">
      <c r="A1223" s="321" t="s">
        <v>11582</v>
      </c>
      <c r="B1223" s="322" t="s">
        <v>15141</v>
      </c>
      <c r="C1223" s="323" t="str">
        <f t="shared" si="60"/>
        <v>READINGS_TT1_M2013-5_2013-8</v>
      </c>
      <c r="E1223" s="324" t="str">
        <f t="shared" si="59"/>
        <v>TT1_Data.zip</v>
      </c>
      <c r="F1223" s="324" t="s">
        <v>15126</v>
      </c>
      <c r="G1223" s="325">
        <v>41399</v>
      </c>
      <c r="H1223" s="326">
        <f t="shared" si="61"/>
        <v>41399</v>
      </c>
      <c r="I1223" s="327">
        <v>41501</v>
      </c>
      <c r="J1223" s="321" t="s">
        <v>11788</v>
      </c>
      <c r="K1223" s="328" t="s">
        <v>8639</v>
      </c>
      <c r="L1223" s="321" t="s">
        <v>11787</v>
      </c>
      <c r="M1223" s="321"/>
      <c r="N1223" s="325">
        <v>41501</v>
      </c>
      <c r="O1223" s="325">
        <v>41501</v>
      </c>
      <c r="P1223" s="328"/>
      <c r="Q1223" s="328"/>
      <c r="R1223" s="329" t="s">
        <v>10007</v>
      </c>
      <c r="S1223" s="328"/>
      <c r="T1223" s="328"/>
      <c r="U1223" s="328"/>
      <c r="V1223" s="329">
        <v>19.100000000000001</v>
      </c>
      <c r="W1223" s="329" t="s">
        <v>11587</v>
      </c>
      <c r="X1223" s="328"/>
      <c r="Y1223" s="329" t="s">
        <v>11237</v>
      </c>
      <c r="Z1223" s="329" t="s">
        <v>11283</v>
      </c>
      <c r="AA1223" s="322" t="s">
        <v>15145</v>
      </c>
      <c r="AB1223" s="329" t="s">
        <v>11272</v>
      </c>
      <c r="AC1223" s="329">
        <v>2</v>
      </c>
      <c r="AD1223" s="329" t="s">
        <v>11587</v>
      </c>
      <c r="AG1223" s="330">
        <v>0.58333333333333337</v>
      </c>
      <c r="AH1223" t="s">
        <v>1419</v>
      </c>
    </row>
    <row r="1224" spans="1:34" x14ac:dyDescent="0.25">
      <c r="A1224" s="321" t="s">
        <v>11582</v>
      </c>
      <c r="B1224" s="322" t="s">
        <v>15141</v>
      </c>
      <c r="C1224" s="323" t="str">
        <f t="shared" si="60"/>
        <v>READINGS_TT1_M2013-5_2013-8</v>
      </c>
      <c r="E1224" s="324" t="str">
        <f t="shared" si="59"/>
        <v>TT1_Data.zip</v>
      </c>
      <c r="F1224" s="324" t="s">
        <v>15126</v>
      </c>
      <c r="G1224" s="325">
        <v>41399</v>
      </c>
      <c r="H1224" s="326">
        <f t="shared" si="61"/>
        <v>41399</v>
      </c>
      <c r="I1224" s="327">
        <v>41501</v>
      </c>
      <c r="J1224" s="321" t="s">
        <v>11788</v>
      </c>
      <c r="K1224" s="328" t="s">
        <v>8639</v>
      </c>
      <c r="L1224" s="321" t="s">
        <v>11787</v>
      </c>
      <c r="M1224" s="321"/>
      <c r="N1224" s="325">
        <v>41501</v>
      </c>
      <c r="O1224" s="325">
        <v>41501</v>
      </c>
      <c r="P1224" s="328"/>
      <c r="Q1224" s="328"/>
      <c r="R1224" s="329" t="s">
        <v>10007</v>
      </c>
      <c r="S1224" s="328"/>
      <c r="T1224" s="328"/>
      <c r="U1224" s="328"/>
      <c r="V1224" s="329">
        <v>19.5</v>
      </c>
      <c r="W1224" s="329" t="s">
        <v>11587</v>
      </c>
      <c r="X1224" s="328"/>
      <c r="Y1224" s="329" t="s">
        <v>11237</v>
      </c>
      <c r="Z1224" s="329" t="s">
        <v>11283</v>
      </c>
      <c r="AA1224" s="322" t="s">
        <v>15145</v>
      </c>
      <c r="AB1224" s="329" t="s">
        <v>11272</v>
      </c>
      <c r="AC1224" s="329">
        <v>2</v>
      </c>
      <c r="AD1224" s="329" t="s">
        <v>11587</v>
      </c>
      <c r="AG1224" s="330">
        <v>0.75</v>
      </c>
      <c r="AH1224" t="s">
        <v>1419</v>
      </c>
    </row>
    <row r="1225" spans="1:34" x14ac:dyDescent="0.25">
      <c r="A1225" s="321" t="s">
        <v>11582</v>
      </c>
      <c r="B1225" s="322" t="s">
        <v>15141</v>
      </c>
      <c r="C1225" s="323" t="str">
        <f t="shared" si="60"/>
        <v>READINGS_TT1_M2013-5_2013-8</v>
      </c>
      <c r="E1225" s="324" t="str">
        <f t="shared" si="59"/>
        <v>TT1_Data.zip</v>
      </c>
      <c r="F1225" s="324" t="s">
        <v>15126</v>
      </c>
      <c r="G1225" s="325">
        <v>41399</v>
      </c>
      <c r="H1225" s="326">
        <f t="shared" si="61"/>
        <v>41399</v>
      </c>
      <c r="I1225" s="327">
        <v>41501</v>
      </c>
      <c r="J1225" s="321" t="s">
        <v>11788</v>
      </c>
      <c r="K1225" s="328" t="s">
        <v>8639</v>
      </c>
      <c r="L1225" s="321" t="s">
        <v>11787</v>
      </c>
      <c r="M1225" s="321"/>
      <c r="N1225" s="325">
        <v>41501</v>
      </c>
      <c r="O1225" s="325">
        <v>41501</v>
      </c>
      <c r="P1225" s="328"/>
      <c r="Q1225" s="328"/>
      <c r="R1225" s="329" t="s">
        <v>10007</v>
      </c>
      <c r="S1225" s="328"/>
      <c r="T1225" s="328"/>
      <c r="U1225" s="328"/>
      <c r="V1225" s="329">
        <v>19</v>
      </c>
      <c r="W1225" s="329" t="s">
        <v>11587</v>
      </c>
      <c r="X1225" s="328"/>
      <c r="Y1225" s="329" t="s">
        <v>11237</v>
      </c>
      <c r="Z1225" s="329" t="s">
        <v>11283</v>
      </c>
      <c r="AA1225" s="322" t="s">
        <v>15145</v>
      </c>
      <c r="AB1225" s="329" t="s">
        <v>11272</v>
      </c>
      <c r="AC1225" s="329">
        <v>2</v>
      </c>
      <c r="AD1225" s="329" t="s">
        <v>11587</v>
      </c>
      <c r="AG1225" s="330">
        <v>0.91666666666666663</v>
      </c>
      <c r="AH1225" t="s">
        <v>1419</v>
      </c>
    </row>
    <row r="1226" spans="1:34" x14ac:dyDescent="0.25">
      <c r="A1226" s="318" t="s">
        <v>11582</v>
      </c>
      <c r="B1226" s="282" t="s">
        <v>15141</v>
      </c>
      <c r="C1226" s="276" t="str">
        <f t="shared" ref="C1226:C1244" si="62">"READINGS_"&amp;B1226&amp;"_M"&amp;YEAR(H1226)&amp;"-"&amp;MONTH(H1226)&amp;"_"&amp;YEAR(I1226)&amp;"-"&amp;MONTH(I1226)</f>
        <v>READINGS_TT1_M2013-5_2013-8</v>
      </c>
      <c r="E1226" s="303" t="str">
        <f t="shared" si="59"/>
        <v>TT1_Data.zip</v>
      </c>
      <c r="F1226" s="303" t="s">
        <v>15126</v>
      </c>
      <c r="G1226" s="314">
        <v>41399</v>
      </c>
      <c r="H1226" s="281">
        <f t="shared" si="61"/>
        <v>41399</v>
      </c>
      <c r="I1226" s="315">
        <v>41501</v>
      </c>
      <c r="J1226" s="211" t="s">
        <v>11788</v>
      </c>
      <c r="K1226" s="24" t="s">
        <v>8639</v>
      </c>
      <c r="L1226" s="211" t="s">
        <v>11787</v>
      </c>
      <c r="M1226" s="211"/>
      <c r="N1226" s="217">
        <v>41399</v>
      </c>
      <c r="O1226" s="217">
        <v>41399</v>
      </c>
      <c r="P1226"/>
      <c r="Q1226"/>
      <c r="R1226" t="s">
        <v>2676</v>
      </c>
      <c r="S1226"/>
      <c r="T1226"/>
      <c r="U1226"/>
      <c r="V1226">
        <v>13.9</v>
      </c>
      <c r="W1226" t="s">
        <v>9146</v>
      </c>
      <c r="X1226"/>
      <c r="Y1226" t="s">
        <v>11237</v>
      </c>
      <c r="Z1226" t="s">
        <v>11283</v>
      </c>
      <c r="AA1226" s="6" t="s">
        <v>15145</v>
      </c>
      <c r="AB1226" t="s">
        <v>11272</v>
      </c>
      <c r="AC1226">
        <v>0.12</v>
      </c>
      <c r="AD1226" t="s">
        <v>9146</v>
      </c>
      <c r="AG1226" s="330">
        <v>8.3333333333333329E-2</v>
      </c>
      <c r="AH1226" t="s">
        <v>1419</v>
      </c>
    </row>
    <row r="1227" spans="1:34" x14ac:dyDescent="0.25">
      <c r="A1227" s="318" t="s">
        <v>11582</v>
      </c>
      <c r="B1227" s="282" t="s">
        <v>15141</v>
      </c>
      <c r="C1227" s="276" t="str">
        <f t="shared" si="62"/>
        <v>READINGS_TT1_M2013-5_2013-8</v>
      </c>
      <c r="E1227" s="303" t="str">
        <f t="shared" si="59"/>
        <v>TT1_Data.zip</v>
      </c>
      <c r="F1227" s="303" t="s">
        <v>15126</v>
      </c>
      <c r="G1227" s="314">
        <v>41399</v>
      </c>
      <c r="H1227" s="281">
        <f t="shared" si="61"/>
        <v>41399</v>
      </c>
      <c r="I1227" s="315">
        <v>41501</v>
      </c>
      <c r="J1227" s="211" t="s">
        <v>11788</v>
      </c>
      <c r="K1227" s="24" t="s">
        <v>8639</v>
      </c>
      <c r="L1227" s="211" t="s">
        <v>11787</v>
      </c>
      <c r="M1227" s="211"/>
      <c r="N1227" s="217">
        <v>41399</v>
      </c>
      <c r="O1227" s="217">
        <v>41399</v>
      </c>
      <c r="P1227"/>
      <c r="Q1227"/>
      <c r="R1227" t="s">
        <v>2676</v>
      </c>
      <c r="S1227"/>
      <c r="T1227"/>
      <c r="U1227"/>
      <c r="V1227">
        <v>12.7</v>
      </c>
      <c r="W1227" t="s">
        <v>9146</v>
      </c>
      <c r="X1227"/>
      <c r="Y1227" t="s">
        <v>11237</v>
      </c>
      <c r="Z1227" t="s">
        <v>11283</v>
      </c>
      <c r="AA1227" s="6" t="s">
        <v>15145</v>
      </c>
      <c r="AB1227" t="s">
        <v>11272</v>
      </c>
      <c r="AC1227">
        <v>0.12</v>
      </c>
      <c r="AD1227" t="s">
        <v>9146</v>
      </c>
      <c r="AG1227" s="330">
        <v>0.25</v>
      </c>
      <c r="AH1227" t="s">
        <v>1419</v>
      </c>
    </row>
    <row r="1228" spans="1:34" x14ac:dyDescent="0.25">
      <c r="A1228" s="318" t="s">
        <v>11582</v>
      </c>
      <c r="B1228" s="282" t="s">
        <v>15141</v>
      </c>
      <c r="C1228" s="276" t="str">
        <f t="shared" si="62"/>
        <v>READINGS_TT1_M2013-5_2013-8</v>
      </c>
      <c r="E1228" s="303" t="str">
        <f t="shared" si="59"/>
        <v>TT1_Data.zip</v>
      </c>
      <c r="F1228" s="303" t="s">
        <v>15126</v>
      </c>
      <c r="G1228" s="314">
        <v>41399</v>
      </c>
      <c r="H1228" s="281">
        <f t="shared" si="61"/>
        <v>41399</v>
      </c>
      <c r="I1228" s="315">
        <v>41501</v>
      </c>
      <c r="J1228" s="211" t="s">
        <v>11788</v>
      </c>
      <c r="K1228" s="24" t="s">
        <v>8639</v>
      </c>
      <c r="L1228" s="211" t="s">
        <v>11787</v>
      </c>
      <c r="M1228" s="211"/>
      <c r="N1228" s="217">
        <v>41399</v>
      </c>
      <c r="O1228" s="217">
        <v>41399</v>
      </c>
      <c r="P1228"/>
      <c r="Q1228"/>
      <c r="R1228" t="s">
        <v>2676</v>
      </c>
      <c r="S1228"/>
      <c r="T1228"/>
      <c r="U1228"/>
      <c r="V1228">
        <v>13.8</v>
      </c>
      <c r="W1228" t="s">
        <v>9146</v>
      </c>
      <c r="X1228"/>
      <c r="Y1228" t="s">
        <v>11237</v>
      </c>
      <c r="Z1228" t="s">
        <v>11283</v>
      </c>
      <c r="AA1228" s="6" t="s">
        <v>15145</v>
      </c>
      <c r="AB1228" t="s">
        <v>11272</v>
      </c>
      <c r="AC1228">
        <v>0.12</v>
      </c>
      <c r="AD1228" t="s">
        <v>9146</v>
      </c>
      <c r="AG1228" s="330">
        <v>0.41666666666666669</v>
      </c>
      <c r="AH1228" t="s">
        <v>1419</v>
      </c>
    </row>
    <row r="1229" spans="1:34" x14ac:dyDescent="0.25">
      <c r="A1229" s="318" t="s">
        <v>11582</v>
      </c>
      <c r="B1229" s="282" t="s">
        <v>15141</v>
      </c>
      <c r="C1229" s="276" t="str">
        <f t="shared" si="62"/>
        <v>READINGS_TT1_M2013-5_2013-8</v>
      </c>
      <c r="E1229" s="303" t="str">
        <f t="shared" si="59"/>
        <v>TT1_Data.zip</v>
      </c>
      <c r="F1229" s="303" t="s">
        <v>15126</v>
      </c>
      <c r="G1229" s="314">
        <v>41399</v>
      </c>
      <c r="H1229" s="281">
        <f t="shared" si="61"/>
        <v>41399</v>
      </c>
      <c r="I1229" s="315">
        <v>41501</v>
      </c>
      <c r="J1229" s="211" t="s">
        <v>11788</v>
      </c>
      <c r="K1229" s="24" t="s">
        <v>8639</v>
      </c>
      <c r="L1229" s="211" t="s">
        <v>11787</v>
      </c>
      <c r="M1229" s="211"/>
      <c r="N1229" s="217">
        <v>41399</v>
      </c>
      <c r="O1229" s="217">
        <v>41399</v>
      </c>
      <c r="P1229"/>
      <c r="Q1229"/>
      <c r="R1229" t="s">
        <v>2676</v>
      </c>
      <c r="S1229"/>
      <c r="T1229"/>
      <c r="U1229"/>
      <c r="V1229">
        <v>17.100000000000001</v>
      </c>
      <c r="W1229" t="s">
        <v>9146</v>
      </c>
      <c r="X1229"/>
      <c r="Y1229" t="s">
        <v>11237</v>
      </c>
      <c r="Z1229" t="s">
        <v>11283</v>
      </c>
      <c r="AA1229" s="6" t="s">
        <v>15145</v>
      </c>
      <c r="AB1229" t="s">
        <v>11272</v>
      </c>
      <c r="AC1229">
        <v>0.12</v>
      </c>
      <c r="AD1229" t="s">
        <v>9146</v>
      </c>
      <c r="AG1229" s="330">
        <v>0.58333333333333337</v>
      </c>
      <c r="AH1229" t="s">
        <v>1419</v>
      </c>
    </row>
    <row r="1230" spans="1:34" x14ac:dyDescent="0.25">
      <c r="A1230" s="318" t="s">
        <v>11582</v>
      </c>
      <c r="B1230" s="282" t="s">
        <v>15141</v>
      </c>
      <c r="C1230" s="276" t="str">
        <f t="shared" si="62"/>
        <v>READINGS_TT1_M2013-5_2013-8</v>
      </c>
      <c r="E1230" s="303" t="str">
        <f t="shared" si="59"/>
        <v>TT1_Data.zip</v>
      </c>
      <c r="F1230" s="303" t="s">
        <v>15126</v>
      </c>
      <c r="G1230" s="314">
        <v>41399</v>
      </c>
      <c r="H1230" s="281">
        <f t="shared" si="61"/>
        <v>41399</v>
      </c>
      <c r="I1230" s="315">
        <v>41501</v>
      </c>
      <c r="J1230" s="211" t="s">
        <v>11788</v>
      </c>
      <c r="K1230" s="24" t="s">
        <v>8639</v>
      </c>
      <c r="L1230" s="211" t="s">
        <v>11787</v>
      </c>
      <c r="M1230" s="211"/>
      <c r="N1230" s="217">
        <v>41399</v>
      </c>
      <c r="O1230" s="217">
        <v>41399</v>
      </c>
      <c r="P1230"/>
      <c r="Q1230"/>
      <c r="R1230" t="s">
        <v>2676</v>
      </c>
      <c r="S1230"/>
      <c r="T1230"/>
      <c r="U1230"/>
      <c r="V1230">
        <v>17.399999999999999</v>
      </c>
      <c r="W1230" t="s">
        <v>9146</v>
      </c>
      <c r="X1230"/>
      <c r="Y1230" t="s">
        <v>11237</v>
      </c>
      <c r="Z1230" t="s">
        <v>11283</v>
      </c>
      <c r="AA1230" s="6" t="s">
        <v>15145</v>
      </c>
      <c r="AB1230" t="s">
        <v>11272</v>
      </c>
      <c r="AC1230">
        <v>0.12</v>
      </c>
      <c r="AD1230" t="s">
        <v>9146</v>
      </c>
      <c r="AG1230" s="330">
        <v>0.75</v>
      </c>
      <c r="AH1230" t="s">
        <v>1419</v>
      </c>
    </row>
    <row r="1231" spans="1:34" x14ac:dyDescent="0.25">
      <c r="A1231" s="318" t="s">
        <v>11582</v>
      </c>
      <c r="B1231" s="282" t="s">
        <v>15141</v>
      </c>
      <c r="C1231" s="276" t="str">
        <f t="shared" si="62"/>
        <v>READINGS_TT1_M2013-5_2013-8</v>
      </c>
      <c r="E1231" s="303" t="str">
        <f t="shared" si="59"/>
        <v>TT1_Data.zip</v>
      </c>
      <c r="F1231" s="303" t="s">
        <v>15126</v>
      </c>
      <c r="G1231" s="314">
        <v>41399</v>
      </c>
      <c r="H1231" s="281">
        <f t="shared" si="61"/>
        <v>41399</v>
      </c>
      <c r="I1231" s="315">
        <v>41501</v>
      </c>
      <c r="J1231" s="211" t="s">
        <v>11788</v>
      </c>
      <c r="K1231" s="24" t="s">
        <v>8639</v>
      </c>
      <c r="L1231" s="211" t="s">
        <v>11787</v>
      </c>
      <c r="M1231" s="211"/>
      <c r="N1231" s="217">
        <v>41399</v>
      </c>
      <c r="O1231" s="217">
        <v>41399</v>
      </c>
      <c r="P1231"/>
      <c r="Q1231"/>
      <c r="R1231" t="s">
        <v>2676</v>
      </c>
      <c r="S1231"/>
      <c r="T1231"/>
      <c r="U1231"/>
      <c r="V1231">
        <v>15.6</v>
      </c>
      <c r="W1231" t="s">
        <v>9146</v>
      </c>
      <c r="X1231"/>
      <c r="Y1231" t="s">
        <v>11237</v>
      </c>
      <c r="Z1231" t="s">
        <v>11283</v>
      </c>
      <c r="AA1231" s="6" t="s">
        <v>15145</v>
      </c>
      <c r="AB1231" t="s">
        <v>11272</v>
      </c>
      <c r="AC1231">
        <v>0.12</v>
      </c>
      <c r="AD1231" t="s">
        <v>9146</v>
      </c>
      <c r="AG1231" s="330">
        <v>0.91666666666666663</v>
      </c>
      <c r="AH1231" t="s">
        <v>1419</v>
      </c>
    </row>
    <row r="1232" spans="1:34" x14ac:dyDescent="0.25">
      <c r="A1232" s="318" t="s">
        <v>11582</v>
      </c>
      <c r="B1232" s="282" t="s">
        <v>15141</v>
      </c>
      <c r="C1232" s="276" t="str">
        <f t="shared" si="62"/>
        <v>READINGS_TT1_M2013-5_2013-8</v>
      </c>
      <c r="E1232" s="303" t="str">
        <f t="shared" si="59"/>
        <v>TT1_Data.zip</v>
      </c>
      <c r="F1232" s="303" t="s">
        <v>15126</v>
      </c>
      <c r="G1232" s="314">
        <v>41399</v>
      </c>
      <c r="H1232" s="281">
        <f t="shared" si="61"/>
        <v>41399</v>
      </c>
      <c r="I1232" s="315">
        <v>41501</v>
      </c>
      <c r="J1232" s="211" t="s">
        <v>11788</v>
      </c>
      <c r="K1232" s="24" t="s">
        <v>8639</v>
      </c>
      <c r="L1232" s="211" t="s">
        <v>11787</v>
      </c>
      <c r="M1232" s="211"/>
      <c r="N1232" s="217">
        <v>41400</v>
      </c>
      <c r="O1232" s="217">
        <v>41400</v>
      </c>
      <c r="P1232"/>
      <c r="Q1232"/>
      <c r="R1232" t="s">
        <v>2676</v>
      </c>
      <c r="S1232"/>
      <c r="T1232"/>
      <c r="U1232"/>
      <c r="V1232">
        <v>13.5</v>
      </c>
      <c r="W1232" t="s">
        <v>9146</v>
      </c>
      <c r="X1232"/>
      <c r="Y1232" t="s">
        <v>11237</v>
      </c>
      <c r="Z1232" t="s">
        <v>11283</v>
      </c>
      <c r="AA1232" s="6" t="s">
        <v>15145</v>
      </c>
      <c r="AB1232" t="s">
        <v>11272</v>
      </c>
      <c r="AC1232">
        <v>0.12</v>
      </c>
      <c r="AD1232" t="s">
        <v>9146</v>
      </c>
      <c r="AG1232" s="330">
        <v>8.3333333333333329E-2</v>
      </c>
      <c r="AH1232" t="s">
        <v>1419</v>
      </c>
    </row>
    <row r="1233" spans="1:34" x14ac:dyDescent="0.25">
      <c r="A1233" s="318" t="s">
        <v>11582</v>
      </c>
      <c r="B1233" s="282" t="s">
        <v>15141</v>
      </c>
      <c r="C1233" s="276" t="str">
        <f t="shared" si="62"/>
        <v>READINGS_TT1_M2013-5_2013-8</v>
      </c>
      <c r="E1233" s="303" t="str">
        <f t="shared" si="59"/>
        <v>TT1_Data.zip</v>
      </c>
      <c r="F1233" s="303" t="s">
        <v>15126</v>
      </c>
      <c r="G1233" s="314">
        <v>41399</v>
      </c>
      <c r="H1233" s="281">
        <f t="shared" si="61"/>
        <v>41399</v>
      </c>
      <c r="I1233" s="315">
        <v>41501</v>
      </c>
      <c r="J1233" s="211" t="s">
        <v>11788</v>
      </c>
      <c r="K1233" s="24" t="s">
        <v>8639</v>
      </c>
      <c r="L1233" s="211" t="s">
        <v>11787</v>
      </c>
      <c r="M1233" s="211"/>
      <c r="N1233" s="217">
        <v>41400</v>
      </c>
      <c r="O1233" s="217">
        <v>41400</v>
      </c>
      <c r="P1233"/>
      <c r="Q1233"/>
      <c r="R1233" t="s">
        <v>2676</v>
      </c>
      <c r="S1233"/>
      <c r="T1233"/>
      <c r="U1233"/>
      <c r="V1233">
        <v>12.6</v>
      </c>
      <c r="W1233" t="s">
        <v>9146</v>
      </c>
      <c r="X1233"/>
      <c r="Y1233" t="s">
        <v>11237</v>
      </c>
      <c r="Z1233" t="s">
        <v>11283</v>
      </c>
      <c r="AA1233" s="6" t="s">
        <v>15145</v>
      </c>
      <c r="AB1233" t="s">
        <v>11272</v>
      </c>
      <c r="AC1233">
        <v>0.12</v>
      </c>
      <c r="AD1233" t="s">
        <v>9146</v>
      </c>
      <c r="AG1233" s="330">
        <v>0.25</v>
      </c>
      <c r="AH1233" t="s">
        <v>1419</v>
      </c>
    </row>
    <row r="1234" spans="1:34" x14ac:dyDescent="0.25">
      <c r="A1234" s="318" t="s">
        <v>11582</v>
      </c>
      <c r="B1234" s="282" t="s">
        <v>15141</v>
      </c>
      <c r="C1234" s="276" t="str">
        <f t="shared" si="62"/>
        <v>READINGS_TT1_M2013-5_2013-8</v>
      </c>
      <c r="E1234" s="303" t="str">
        <f t="shared" si="59"/>
        <v>TT1_Data.zip</v>
      </c>
      <c r="F1234" s="303" t="s">
        <v>15126</v>
      </c>
      <c r="G1234" s="314">
        <v>41399</v>
      </c>
      <c r="H1234" s="281">
        <f t="shared" si="61"/>
        <v>41399</v>
      </c>
      <c r="I1234" s="315">
        <v>41501</v>
      </c>
      <c r="J1234" s="211" t="s">
        <v>11788</v>
      </c>
      <c r="K1234" s="24" t="s">
        <v>8639</v>
      </c>
      <c r="L1234" s="211" t="s">
        <v>11787</v>
      </c>
      <c r="M1234" s="211"/>
      <c r="N1234" s="217">
        <v>41400</v>
      </c>
      <c r="O1234" s="217">
        <v>41400</v>
      </c>
      <c r="P1234"/>
      <c r="Q1234"/>
      <c r="R1234" t="s">
        <v>2676</v>
      </c>
      <c r="S1234"/>
      <c r="T1234"/>
      <c r="U1234"/>
      <c r="V1234">
        <v>13.4</v>
      </c>
      <c r="W1234" t="s">
        <v>9146</v>
      </c>
      <c r="X1234"/>
      <c r="Y1234" t="s">
        <v>11237</v>
      </c>
      <c r="Z1234" t="s">
        <v>11283</v>
      </c>
      <c r="AA1234" s="6" t="s">
        <v>15145</v>
      </c>
      <c r="AB1234" t="s">
        <v>11272</v>
      </c>
      <c r="AC1234">
        <v>0.12</v>
      </c>
      <c r="AD1234" t="s">
        <v>9146</v>
      </c>
      <c r="AG1234" s="330">
        <v>0.41666666666666669</v>
      </c>
      <c r="AH1234" t="s">
        <v>1419</v>
      </c>
    </row>
    <row r="1235" spans="1:34" x14ac:dyDescent="0.25">
      <c r="A1235" s="318" t="s">
        <v>11582</v>
      </c>
      <c r="B1235" s="282" t="s">
        <v>15141</v>
      </c>
      <c r="C1235" s="276" t="str">
        <f t="shared" si="62"/>
        <v>READINGS_TT1_M2013-5_2013-8</v>
      </c>
      <c r="E1235" s="303" t="str">
        <f t="shared" si="59"/>
        <v>TT1_Data.zip</v>
      </c>
      <c r="F1235" s="303" t="s">
        <v>15126</v>
      </c>
      <c r="G1235" s="314">
        <v>41399</v>
      </c>
      <c r="H1235" s="281">
        <f t="shared" si="61"/>
        <v>41399</v>
      </c>
      <c r="I1235" s="315">
        <v>41501</v>
      </c>
      <c r="J1235" s="211" t="s">
        <v>11788</v>
      </c>
      <c r="K1235" s="24" t="s">
        <v>8639</v>
      </c>
      <c r="L1235" s="211" t="s">
        <v>11787</v>
      </c>
      <c r="M1235" s="211"/>
      <c r="N1235" s="217">
        <v>41400</v>
      </c>
      <c r="O1235" s="217">
        <v>41400</v>
      </c>
      <c r="P1235"/>
      <c r="Q1235"/>
      <c r="R1235" t="s">
        <v>2676</v>
      </c>
      <c r="S1235"/>
      <c r="T1235"/>
      <c r="U1235"/>
      <c r="V1235">
        <v>15</v>
      </c>
      <c r="W1235" t="s">
        <v>9146</v>
      </c>
      <c r="X1235"/>
      <c r="Y1235" t="s">
        <v>11237</v>
      </c>
      <c r="Z1235" t="s">
        <v>11283</v>
      </c>
      <c r="AA1235" s="6" t="s">
        <v>15145</v>
      </c>
      <c r="AB1235" t="s">
        <v>11272</v>
      </c>
      <c r="AC1235">
        <v>0.12</v>
      </c>
      <c r="AD1235" t="s">
        <v>9146</v>
      </c>
      <c r="AG1235" s="330">
        <v>0.58333333333333337</v>
      </c>
      <c r="AH1235" t="s">
        <v>1419</v>
      </c>
    </row>
    <row r="1236" spans="1:34" x14ac:dyDescent="0.25">
      <c r="A1236" s="318" t="s">
        <v>11582</v>
      </c>
      <c r="B1236" s="282" t="s">
        <v>15141</v>
      </c>
      <c r="C1236" s="276" t="str">
        <f t="shared" si="62"/>
        <v>READINGS_TT1_M2013-5_2013-8</v>
      </c>
      <c r="E1236" s="303" t="str">
        <f t="shared" si="59"/>
        <v>TT1_Data.zip</v>
      </c>
      <c r="F1236" s="303" t="s">
        <v>15126</v>
      </c>
      <c r="G1236" s="314">
        <v>41399</v>
      </c>
      <c r="H1236" s="281">
        <f t="shared" si="61"/>
        <v>41399</v>
      </c>
      <c r="I1236" s="315">
        <v>41501</v>
      </c>
      <c r="J1236" s="211" t="s">
        <v>11788</v>
      </c>
      <c r="K1236" s="24" t="s">
        <v>8639</v>
      </c>
      <c r="L1236" s="211" t="s">
        <v>11787</v>
      </c>
      <c r="M1236" s="211"/>
      <c r="N1236" s="217">
        <v>41400</v>
      </c>
      <c r="O1236" s="217">
        <v>41400</v>
      </c>
      <c r="P1236"/>
      <c r="Q1236"/>
      <c r="R1236" t="s">
        <v>2676</v>
      </c>
      <c r="S1236"/>
      <c r="T1236"/>
      <c r="U1236"/>
      <c r="V1236">
        <v>15.8</v>
      </c>
      <c r="W1236" t="s">
        <v>9146</v>
      </c>
      <c r="X1236"/>
      <c r="Y1236" t="s">
        <v>11237</v>
      </c>
      <c r="Z1236" t="s">
        <v>11283</v>
      </c>
      <c r="AA1236" s="6" t="s">
        <v>15145</v>
      </c>
      <c r="AB1236" t="s">
        <v>11272</v>
      </c>
      <c r="AC1236">
        <v>0.12</v>
      </c>
      <c r="AD1236" t="s">
        <v>9146</v>
      </c>
      <c r="AG1236" s="330">
        <v>0.75</v>
      </c>
      <c r="AH1236" t="s">
        <v>1419</v>
      </c>
    </row>
    <row r="1237" spans="1:34" x14ac:dyDescent="0.25">
      <c r="A1237" s="318" t="s">
        <v>11582</v>
      </c>
      <c r="B1237" s="282" t="s">
        <v>15141</v>
      </c>
      <c r="C1237" s="276" t="str">
        <f t="shared" si="62"/>
        <v>READINGS_TT1_M2013-5_2013-8</v>
      </c>
      <c r="E1237" s="303" t="str">
        <f t="shared" ref="E1237:E1300" si="63">B1237&amp;"_Data.zip"</f>
        <v>TT1_Data.zip</v>
      </c>
      <c r="F1237" s="303" t="s">
        <v>15126</v>
      </c>
      <c r="G1237" s="314">
        <v>41399</v>
      </c>
      <c r="H1237" s="281">
        <f t="shared" si="61"/>
        <v>41399</v>
      </c>
      <c r="I1237" s="315">
        <v>41501</v>
      </c>
      <c r="J1237" s="211" t="s">
        <v>11788</v>
      </c>
      <c r="K1237" s="24" t="s">
        <v>8639</v>
      </c>
      <c r="L1237" s="211" t="s">
        <v>11787</v>
      </c>
      <c r="M1237" s="211"/>
      <c r="N1237" s="217">
        <v>41400</v>
      </c>
      <c r="O1237" s="217">
        <v>41400</v>
      </c>
      <c r="P1237"/>
      <c r="Q1237"/>
      <c r="R1237" t="s">
        <v>2676</v>
      </c>
      <c r="S1237"/>
      <c r="T1237"/>
      <c r="U1237"/>
      <c r="V1237">
        <v>15.3</v>
      </c>
      <c r="W1237" t="s">
        <v>9146</v>
      </c>
      <c r="X1237"/>
      <c r="Y1237" t="s">
        <v>11237</v>
      </c>
      <c r="Z1237" t="s">
        <v>11283</v>
      </c>
      <c r="AA1237" s="6" t="s">
        <v>15145</v>
      </c>
      <c r="AB1237" t="s">
        <v>11272</v>
      </c>
      <c r="AC1237">
        <v>0.12</v>
      </c>
      <c r="AD1237" t="s">
        <v>9146</v>
      </c>
      <c r="AG1237" s="330">
        <v>0.91666666666666663</v>
      </c>
      <c r="AH1237" t="s">
        <v>1419</v>
      </c>
    </row>
    <row r="1238" spans="1:34" x14ac:dyDescent="0.25">
      <c r="A1238" s="318" t="s">
        <v>11582</v>
      </c>
      <c r="B1238" s="282" t="s">
        <v>15141</v>
      </c>
      <c r="C1238" s="276" t="str">
        <f t="shared" si="62"/>
        <v>READINGS_TT1_M2013-5_2013-8</v>
      </c>
      <c r="E1238" s="303" t="str">
        <f t="shared" si="63"/>
        <v>TT1_Data.zip</v>
      </c>
      <c r="F1238" s="303" t="s">
        <v>15126</v>
      </c>
      <c r="G1238" s="314">
        <v>41399</v>
      </c>
      <c r="H1238" s="281">
        <f t="shared" si="61"/>
        <v>41399</v>
      </c>
      <c r="I1238" s="315">
        <v>41501</v>
      </c>
      <c r="J1238" s="211" t="s">
        <v>11788</v>
      </c>
      <c r="K1238" s="24" t="s">
        <v>8639</v>
      </c>
      <c r="L1238" s="211" t="s">
        <v>11787</v>
      </c>
      <c r="M1238" s="211"/>
      <c r="N1238" s="217">
        <v>41401</v>
      </c>
      <c r="O1238" s="217">
        <v>41401</v>
      </c>
      <c r="P1238"/>
      <c r="Q1238"/>
      <c r="R1238" t="s">
        <v>2676</v>
      </c>
      <c r="S1238"/>
      <c r="T1238"/>
      <c r="U1238"/>
      <c r="V1238">
        <v>14.7</v>
      </c>
      <c r="W1238" t="s">
        <v>9146</v>
      </c>
      <c r="X1238"/>
      <c r="Y1238" t="s">
        <v>11237</v>
      </c>
      <c r="Z1238" t="s">
        <v>11283</v>
      </c>
      <c r="AA1238" s="6" t="s">
        <v>15145</v>
      </c>
      <c r="AB1238" t="s">
        <v>11272</v>
      </c>
      <c r="AC1238">
        <v>0.12</v>
      </c>
      <c r="AD1238" t="s">
        <v>9146</v>
      </c>
      <c r="AG1238" s="330">
        <v>8.3333333333333329E-2</v>
      </c>
      <c r="AH1238" t="s">
        <v>1419</v>
      </c>
    </row>
    <row r="1239" spans="1:34" x14ac:dyDescent="0.25">
      <c r="A1239" s="318" t="s">
        <v>11582</v>
      </c>
      <c r="B1239" s="282" t="s">
        <v>15141</v>
      </c>
      <c r="C1239" s="276" t="str">
        <f t="shared" si="62"/>
        <v>READINGS_TT1_M2013-5_2013-8</v>
      </c>
      <c r="E1239" s="303" t="str">
        <f t="shared" si="63"/>
        <v>TT1_Data.zip</v>
      </c>
      <c r="F1239" s="303" t="s">
        <v>15126</v>
      </c>
      <c r="G1239" s="314">
        <v>41399</v>
      </c>
      <c r="H1239" s="281">
        <f t="shared" si="61"/>
        <v>41399</v>
      </c>
      <c r="I1239" s="315">
        <v>41501</v>
      </c>
      <c r="J1239" s="211" t="s">
        <v>11788</v>
      </c>
      <c r="K1239" s="24" t="s">
        <v>8639</v>
      </c>
      <c r="L1239" s="211" t="s">
        <v>11787</v>
      </c>
      <c r="M1239" s="211"/>
      <c r="N1239" s="217">
        <v>41401</v>
      </c>
      <c r="O1239" s="217">
        <v>41401</v>
      </c>
      <c r="P1239"/>
      <c r="Q1239"/>
      <c r="R1239" t="s">
        <v>2676</v>
      </c>
      <c r="S1239"/>
      <c r="T1239"/>
      <c r="U1239"/>
      <c r="V1239">
        <v>14.2</v>
      </c>
      <c r="W1239" t="s">
        <v>9146</v>
      </c>
      <c r="X1239"/>
      <c r="Y1239" t="s">
        <v>11237</v>
      </c>
      <c r="Z1239" t="s">
        <v>11283</v>
      </c>
      <c r="AA1239" s="6" t="s">
        <v>15145</v>
      </c>
      <c r="AB1239" t="s">
        <v>11272</v>
      </c>
      <c r="AC1239">
        <v>0.12</v>
      </c>
      <c r="AD1239" t="s">
        <v>9146</v>
      </c>
      <c r="AG1239" s="330">
        <v>0.25</v>
      </c>
      <c r="AH1239" t="s">
        <v>1419</v>
      </c>
    </row>
    <row r="1240" spans="1:34" x14ac:dyDescent="0.25">
      <c r="A1240" s="318" t="s">
        <v>11582</v>
      </c>
      <c r="B1240" s="282" t="s">
        <v>15141</v>
      </c>
      <c r="C1240" s="276" t="str">
        <f t="shared" si="62"/>
        <v>READINGS_TT1_M2013-5_2013-8</v>
      </c>
      <c r="E1240" s="303" t="str">
        <f t="shared" si="63"/>
        <v>TT1_Data.zip</v>
      </c>
      <c r="F1240" s="303" t="s">
        <v>15126</v>
      </c>
      <c r="G1240" s="314">
        <v>41399</v>
      </c>
      <c r="H1240" s="281">
        <f t="shared" si="61"/>
        <v>41399</v>
      </c>
      <c r="I1240" s="315">
        <v>41501</v>
      </c>
      <c r="J1240" s="211" t="s">
        <v>11788</v>
      </c>
      <c r="K1240" s="24" t="s">
        <v>8639</v>
      </c>
      <c r="L1240" s="211" t="s">
        <v>11787</v>
      </c>
      <c r="M1240" s="211"/>
      <c r="N1240" s="217">
        <v>41401</v>
      </c>
      <c r="O1240" s="217">
        <v>41401</v>
      </c>
      <c r="P1240"/>
      <c r="Q1240"/>
      <c r="R1240" t="s">
        <v>2676</v>
      </c>
      <c r="S1240"/>
      <c r="T1240"/>
      <c r="U1240"/>
      <c r="V1240">
        <v>14.5</v>
      </c>
      <c r="W1240" t="s">
        <v>9146</v>
      </c>
      <c r="X1240"/>
      <c r="Y1240" t="s">
        <v>11237</v>
      </c>
      <c r="Z1240" t="s">
        <v>11283</v>
      </c>
      <c r="AA1240" s="6" t="s">
        <v>15145</v>
      </c>
      <c r="AB1240" t="s">
        <v>11272</v>
      </c>
      <c r="AC1240">
        <v>0.12</v>
      </c>
      <c r="AD1240" t="s">
        <v>9146</v>
      </c>
      <c r="AG1240" s="330">
        <v>0.41666666666666669</v>
      </c>
      <c r="AH1240" t="s">
        <v>1419</v>
      </c>
    </row>
    <row r="1241" spans="1:34" x14ac:dyDescent="0.25">
      <c r="A1241" s="318" t="s">
        <v>11582</v>
      </c>
      <c r="B1241" s="282" t="s">
        <v>15141</v>
      </c>
      <c r="C1241" s="276" t="str">
        <f t="shared" si="62"/>
        <v>READINGS_TT1_M2013-5_2013-8</v>
      </c>
      <c r="E1241" s="303" t="str">
        <f t="shared" si="63"/>
        <v>TT1_Data.zip</v>
      </c>
      <c r="F1241" s="303" t="s">
        <v>15126</v>
      </c>
      <c r="G1241" s="314">
        <v>41399</v>
      </c>
      <c r="H1241" s="281">
        <f t="shared" si="61"/>
        <v>41399</v>
      </c>
      <c r="I1241" s="315">
        <v>41501</v>
      </c>
      <c r="J1241" s="211" t="s">
        <v>11788</v>
      </c>
      <c r="K1241" s="24" t="s">
        <v>8639</v>
      </c>
      <c r="L1241" s="211" t="s">
        <v>11787</v>
      </c>
      <c r="M1241" s="211"/>
      <c r="N1241" s="217">
        <v>41401</v>
      </c>
      <c r="O1241" s="217">
        <v>41401</v>
      </c>
      <c r="P1241"/>
      <c r="Q1241"/>
      <c r="R1241" t="s">
        <v>2676</v>
      </c>
      <c r="S1241"/>
      <c r="T1241"/>
      <c r="U1241"/>
      <c r="V1241">
        <v>15.2</v>
      </c>
      <c r="W1241" t="s">
        <v>9146</v>
      </c>
      <c r="X1241"/>
      <c r="Y1241" t="s">
        <v>11237</v>
      </c>
      <c r="Z1241" t="s">
        <v>11283</v>
      </c>
      <c r="AA1241" s="6" t="s">
        <v>15145</v>
      </c>
      <c r="AB1241" t="s">
        <v>11272</v>
      </c>
      <c r="AC1241">
        <v>0.12</v>
      </c>
      <c r="AD1241" t="s">
        <v>9146</v>
      </c>
      <c r="AG1241" s="330">
        <v>0.58333333333333337</v>
      </c>
      <c r="AH1241" t="s">
        <v>1419</v>
      </c>
    </row>
    <row r="1242" spans="1:34" x14ac:dyDescent="0.25">
      <c r="A1242" s="318" t="s">
        <v>11582</v>
      </c>
      <c r="B1242" s="282" t="s">
        <v>15141</v>
      </c>
      <c r="C1242" s="276" t="str">
        <f t="shared" si="62"/>
        <v>READINGS_TT1_M2013-5_2013-8</v>
      </c>
      <c r="E1242" s="303" t="str">
        <f t="shared" si="63"/>
        <v>TT1_Data.zip</v>
      </c>
      <c r="F1242" s="303" t="s">
        <v>15126</v>
      </c>
      <c r="G1242" s="314">
        <v>41399</v>
      </c>
      <c r="H1242" s="281">
        <f t="shared" si="61"/>
        <v>41399</v>
      </c>
      <c r="I1242" s="315">
        <v>41501</v>
      </c>
      <c r="J1242" s="211" t="s">
        <v>11788</v>
      </c>
      <c r="K1242" s="24" t="s">
        <v>8639</v>
      </c>
      <c r="L1242" s="211" t="s">
        <v>11787</v>
      </c>
      <c r="M1242" s="211"/>
      <c r="N1242" s="217">
        <v>41401</v>
      </c>
      <c r="O1242" s="217">
        <v>41401</v>
      </c>
      <c r="P1242"/>
      <c r="Q1242"/>
      <c r="R1242" t="s">
        <v>2676</v>
      </c>
      <c r="S1242"/>
      <c r="T1242"/>
      <c r="U1242"/>
      <c r="V1242">
        <v>15.6</v>
      </c>
      <c r="W1242" t="s">
        <v>9146</v>
      </c>
      <c r="X1242"/>
      <c r="Y1242" t="s">
        <v>11237</v>
      </c>
      <c r="Z1242" t="s">
        <v>11283</v>
      </c>
      <c r="AA1242" s="6" t="s">
        <v>15145</v>
      </c>
      <c r="AB1242" t="s">
        <v>11272</v>
      </c>
      <c r="AC1242">
        <v>0.12</v>
      </c>
      <c r="AD1242" t="s">
        <v>9146</v>
      </c>
      <c r="AG1242" s="330">
        <v>0.75</v>
      </c>
      <c r="AH1242" t="s">
        <v>1419</v>
      </c>
    </row>
    <row r="1243" spans="1:34" x14ac:dyDescent="0.25">
      <c r="A1243" s="318" t="s">
        <v>11582</v>
      </c>
      <c r="B1243" s="282" t="s">
        <v>15141</v>
      </c>
      <c r="C1243" s="276" t="str">
        <f t="shared" si="62"/>
        <v>READINGS_TT1_M2013-5_2013-8</v>
      </c>
      <c r="E1243" s="303" t="str">
        <f t="shared" si="63"/>
        <v>TT1_Data.zip</v>
      </c>
      <c r="F1243" s="303" t="s">
        <v>15126</v>
      </c>
      <c r="G1243" s="314">
        <v>41399</v>
      </c>
      <c r="H1243" s="281">
        <f t="shared" si="61"/>
        <v>41399</v>
      </c>
      <c r="I1243" s="315">
        <v>41501</v>
      </c>
      <c r="J1243" s="211" t="s">
        <v>11788</v>
      </c>
      <c r="K1243" s="24" t="s">
        <v>8639</v>
      </c>
      <c r="L1243" s="211" t="s">
        <v>11787</v>
      </c>
      <c r="M1243" s="211"/>
      <c r="N1243" s="217">
        <v>41401</v>
      </c>
      <c r="O1243" s="217">
        <v>41401</v>
      </c>
      <c r="P1243"/>
      <c r="Q1243"/>
      <c r="R1243" t="s">
        <v>2676</v>
      </c>
      <c r="S1243"/>
      <c r="T1243"/>
      <c r="U1243"/>
      <c r="V1243">
        <v>15.3</v>
      </c>
      <c r="W1243" t="s">
        <v>9146</v>
      </c>
      <c r="X1243"/>
      <c r="Y1243" t="s">
        <v>11237</v>
      </c>
      <c r="Z1243" t="s">
        <v>11283</v>
      </c>
      <c r="AA1243" s="6" t="s">
        <v>15145</v>
      </c>
      <c r="AB1243" t="s">
        <v>11272</v>
      </c>
      <c r="AC1243">
        <v>0.12</v>
      </c>
      <c r="AD1243" t="s">
        <v>9146</v>
      </c>
      <c r="AG1243" s="330">
        <v>0.91666666666666663</v>
      </c>
      <c r="AH1243" t="s">
        <v>1419</v>
      </c>
    </row>
    <row r="1244" spans="1:34" x14ac:dyDescent="0.25">
      <c r="A1244" s="211" t="s">
        <v>11582</v>
      </c>
      <c r="B1244" s="6" t="s">
        <v>15141</v>
      </c>
      <c r="C1244" s="276" t="str">
        <f t="shared" si="62"/>
        <v>READINGS_TT1_M2013-5_2013-8</v>
      </c>
      <c r="E1244" s="303" t="str">
        <f t="shared" si="63"/>
        <v>TT1_Data.zip</v>
      </c>
      <c r="F1244" s="214" t="s">
        <v>15126</v>
      </c>
      <c r="G1244" s="314">
        <v>41399</v>
      </c>
      <c r="H1244" s="281">
        <f t="shared" si="61"/>
        <v>41399</v>
      </c>
      <c r="I1244" s="315">
        <v>41501</v>
      </c>
      <c r="J1244" s="211" t="s">
        <v>11788</v>
      </c>
      <c r="K1244" s="24" t="s">
        <v>8639</v>
      </c>
      <c r="L1244" s="211" t="s">
        <v>11787</v>
      </c>
      <c r="M1244" s="211"/>
      <c r="N1244" s="217">
        <v>41402</v>
      </c>
      <c r="O1244" s="217">
        <v>41402</v>
      </c>
      <c r="P1244"/>
      <c r="Q1244"/>
      <c r="R1244" t="s">
        <v>2676</v>
      </c>
      <c r="S1244"/>
      <c r="T1244"/>
      <c r="U1244"/>
      <c r="V1244">
        <v>14.8</v>
      </c>
      <c r="W1244" t="s">
        <v>9146</v>
      </c>
      <c r="X1244"/>
      <c r="Y1244" t="s">
        <v>11237</v>
      </c>
      <c r="Z1244" t="s">
        <v>11283</v>
      </c>
      <c r="AA1244" s="6" t="s">
        <v>15145</v>
      </c>
      <c r="AB1244" t="s">
        <v>11272</v>
      </c>
      <c r="AC1244">
        <v>0.12</v>
      </c>
      <c r="AD1244" t="s">
        <v>9146</v>
      </c>
      <c r="AG1244" s="330">
        <v>8.3333333333333329E-2</v>
      </c>
      <c r="AH1244" t="s">
        <v>1419</v>
      </c>
    </row>
    <row r="1245" spans="1:34" x14ac:dyDescent="0.25">
      <c r="A1245" s="211" t="s">
        <v>11582</v>
      </c>
      <c r="B1245" s="6" t="s">
        <v>15141</v>
      </c>
      <c r="C1245" s="276" t="str">
        <f t="shared" ref="C1245:C1308" si="64">"READINGS_"&amp;B1245&amp;"_M"&amp;YEAR(H1245)&amp;"-"&amp;MONTH(H1245)&amp;"_"&amp;YEAR(I1245)&amp;"-"&amp;MONTH(I1245)</f>
        <v>READINGS_TT1_M2013-5_2013-8</v>
      </c>
      <c r="E1245" s="303" t="str">
        <f t="shared" si="63"/>
        <v>TT1_Data.zip</v>
      </c>
      <c r="F1245" s="214" t="s">
        <v>15126</v>
      </c>
      <c r="G1245" s="314">
        <v>41399</v>
      </c>
      <c r="H1245" s="281">
        <f t="shared" si="61"/>
        <v>41399</v>
      </c>
      <c r="I1245" s="315">
        <v>41501</v>
      </c>
      <c r="J1245" s="211" t="s">
        <v>11788</v>
      </c>
      <c r="K1245" s="24" t="s">
        <v>8639</v>
      </c>
      <c r="L1245" s="211" t="s">
        <v>11787</v>
      </c>
      <c r="M1245" s="211"/>
      <c r="N1245" s="217">
        <v>41402</v>
      </c>
      <c r="O1245" s="217">
        <v>41402</v>
      </c>
      <c r="P1245"/>
      <c r="R1245" t="s">
        <v>2676</v>
      </c>
      <c r="V1245">
        <v>14.4</v>
      </c>
      <c r="W1245" t="s">
        <v>9146</v>
      </c>
      <c r="Y1245" t="s">
        <v>11237</v>
      </c>
      <c r="Z1245" t="s">
        <v>11283</v>
      </c>
      <c r="AA1245" s="6" t="s">
        <v>15145</v>
      </c>
      <c r="AB1245" t="s">
        <v>11272</v>
      </c>
      <c r="AC1245">
        <v>0.12</v>
      </c>
      <c r="AD1245" t="s">
        <v>9146</v>
      </c>
      <c r="AG1245" s="330">
        <v>0.25</v>
      </c>
      <c r="AH1245" t="s">
        <v>1419</v>
      </c>
    </row>
    <row r="1246" spans="1:34" x14ac:dyDescent="0.25">
      <c r="A1246" s="211" t="s">
        <v>11582</v>
      </c>
      <c r="B1246" s="6" t="s">
        <v>15141</v>
      </c>
      <c r="C1246" s="276" t="str">
        <f t="shared" si="64"/>
        <v>READINGS_TT1_M2013-5_2013-8</v>
      </c>
      <c r="E1246" s="303" t="str">
        <f t="shared" si="63"/>
        <v>TT1_Data.zip</v>
      </c>
      <c r="F1246" s="214" t="s">
        <v>15126</v>
      </c>
      <c r="G1246" s="314">
        <v>41399</v>
      </c>
      <c r="H1246" s="281">
        <f t="shared" si="61"/>
        <v>41399</v>
      </c>
      <c r="I1246" s="315">
        <v>41501</v>
      </c>
      <c r="J1246" s="211" t="s">
        <v>11788</v>
      </c>
      <c r="K1246" s="24" t="s">
        <v>8639</v>
      </c>
      <c r="L1246" s="211" t="s">
        <v>11787</v>
      </c>
      <c r="M1246" s="211"/>
      <c r="N1246" s="217">
        <v>41402</v>
      </c>
      <c r="O1246" s="217">
        <v>41402</v>
      </c>
      <c r="P1246"/>
      <c r="R1246" t="s">
        <v>2676</v>
      </c>
      <c r="V1246">
        <v>15.6</v>
      </c>
      <c r="W1246" t="s">
        <v>9146</v>
      </c>
      <c r="Y1246" t="s">
        <v>11237</v>
      </c>
      <c r="Z1246" t="s">
        <v>11283</v>
      </c>
      <c r="AA1246" s="6" t="s">
        <v>15145</v>
      </c>
      <c r="AB1246" t="s">
        <v>11272</v>
      </c>
      <c r="AC1246">
        <v>0.12</v>
      </c>
      <c r="AD1246" t="s">
        <v>9146</v>
      </c>
      <c r="AG1246" s="330">
        <v>0.41666666666666669</v>
      </c>
      <c r="AH1246" t="s">
        <v>1419</v>
      </c>
    </row>
    <row r="1247" spans="1:34" x14ac:dyDescent="0.25">
      <c r="A1247" s="211" t="s">
        <v>11582</v>
      </c>
      <c r="B1247" s="6" t="s">
        <v>15141</v>
      </c>
      <c r="C1247" s="276" t="str">
        <f t="shared" si="64"/>
        <v>READINGS_TT1_M2013-5_2013-8</v>
      </c>
      <c r="E1247" s="303" t="str">
        <f t="shared" si="63"/>
        <v>TT1_Data.zip</v>
      </c>
      <c r="F1247" s="214" t="s">
        <v>15126</v>
      </c>
      <c r="G1247" s="314">
        <v>41399</v>
      </c>
      <c r="H1247" s="281">
        <f t="shared" si="61"/>
        <v>41399</v>
      </c>
      <c r="I1247" s="315">
        <v>41501</v>
      </c>
      <c r="J1247" s="211" t="s">
        <v>11788</v>
      </c>
      <c r="K1247" s="24" t="s">
        <v>8639</v>
      </c>
      <c r="L1247" s="211" t="s">
        <v>11787</v>
      </c>
      <c r="M1247" s="211"/>
      <c r="N1247" s="217">
        <v>41402</v>
      </c>
      <c r="O1247" s="217">
        <v>41402</v>
      </c>
      <c r="P1247"/>
      <c r="R1247" t="s">
        <v>2676</v>
      </c>
      <c r="V1247">
        <v>18.100000000000001</v>
      </c>
      <c r="W1247" t="s">
        <v>9146</v>
      </c>
      <c r="Y1247" t="s">
        <v>11237</v>
      </c>
      <c r="Z1247" t="s">
        <v>11283</v>
      </c>
      <c r="AA1247" s="6" t="s">
        <v>15145</v>
      </c>
      <c r="AB1247" t="s">
        <v>11272</v>
      </c>
      <c r="AC1247">
        <v>0.12</v>
      </c>
      <c r="AD1247" t="s">
        <v>9146</v>
      </c>
      <c r="AG1247" s="330">
        <v>0.58333333333333337</v>
      </c>
      <c r="AH1247" t="s">
        <v>1419</v>
      </c>
    </row>
    <row r="1248" spans="1:34" x14ac:dyDescent="0.25">
      <c r="A1248" s="211" t="s">
        <v>11582</v>
      </c>
      <c r="B1248" s="6" t="s">
        <v>15141</v>
      </c>
      <c r="C1248" s="276" t="str">
        <f t="shared" si="64"/>
        <v>READINGS_TT1_M2013-5_2013-8</v>
      </c>
      <c r="E1248" s="303" t="str">
        <f t="shared" si="63"/>
        <v>TT1_Data.zip</v>
      </c>
      <c r="F1248" s="214" t="s">
        <v>15126</v>
      </c>
      <c r="G1248" s="314">
        <v>41399</v>
      </c>
      <c r="H1248" s="281">
        <f t="shared" si="61"/>
        <v>41399</v>
      </c>
      <c r="I1248" s="315">
        <v>41501</v>
      </c>
      <c r="J1248" s="211" t="s">
        <v>11788</v>
      </c>
      <c r="K1248" s="24" t="s">
        <v>8639</v>
      </c>
      <c r="L1248" s="211" t="s">
        <v>11787</v>
      </c>
      <c r="M1248" s="211"/>
      <c r="N1248" s="217">
        <v>41402</v>
      </c>
      <c r="O1248" s="217">
        <v>41402</v>
      </c>
      <c r="P1248"/>
      <c r="R1248" t="s">
        <v>2676</v>
      </c>
      <c r="V1248">
        <v>18.399999999999999</v>
      </c>
      <c r="W1248" t="s">
        <v>9146</v>
      </c>
      <c r="Y1248" t="s">
        <v>11237</v>
      </c>
      <c r="Z1248" t="s">
        <v>11283</v>
      </c>
      <c r="AA1248" s="6" t="s">
        <v>15145</v>
      </c>
      <c r="AB1248" t="s">
        <v>11272</v>
      </c>
      <c r="AC1248">
        <v>0.12</v>
      </c>
      <c r="AD1248" t="s">
        <v>9146</v>
      </c>
      <c r="AG1248" s="330">
        <v>0.75</v>
      </c>
      <c r="AH1248" t="s">
        <v>1419</v>
      </c>
    </row>
    <row r="1249" spans="1:34" x14ac:dyDescent="0.25">
      <c r="A1249" s="211" t="s">
        <v>11582</v>
      </c>
      <c r="B1249" s="6" t="s">
        <v>15141</v>
      </c>
      <c r="C1249" s="276" t="str">
        <f t="shared" si="64"/>
        <v>READINGS_TT1_M2013-5_2013-8</v>
      </c>
      <c r="E1249" s="303" t="str">
        <f t="shared" si="63"/>
        <v>TT1_Data.zip</v>
      </c>
      <c r="F1249" s="214" t="s">
        <v>15126</v>
      </c>
      <c r="G1249" s="314">
        <v>41399</v>
      </c>
      <c r="H1249" s="281">
        <f t="shared" si="61"/>
        <v>41399</v>
      </c>
      <c r="I1249" s="315">
        <v>41501</v>
      </c>
      <c r="J1249" s="211" t="s">
        <v>11788</v>
      </c>
      <c r="K1249" s="24" t="s">
        <v>8639</v>
      </c>
      <c r="L1249" s="211" t="s">
        <v>11787</v>
      </c>
      <c r="M1249" s="211"/>
      <c r="N1249" s="217">
        <v>41402</v>
      </c>
      <c r="O1249" s="217">
        <v>41402</v>
      </c>
      <c r="P1249"/>
      <c r="R1249" t="s">
        <v>2676</v>
      </c>
      <c r="V1249">
        <v>17.2</v>
      </c>
      <c r="W1249" t="s">
        <v>9146</v>
      </c>
      <c r="Y1249" t="s">
        <v>11237</v>
      </c>
      <c r="Z1249" t="s">
        <v>11283</v>
      </c>
      <c r="AA1249" s="6" t="s">
        <v>15145</v>
      </c>
      <c r="AB1249" t="s">
        <v>11272</v>
      </c>
      <c r="AC1249">
        <v>0.12</v>
      </c>
      <c r="AD1249" t="s">
        <v>9146</v>
      </c>
      <c r="AG1249" s="330">
        <v>0.91666666666666663</v>
      </c>
      <c r="AH1249" t="s">
        <v>1419</v>
      </c>
    </row>
    <row r="1250" spans="1:34" x14ac:dyDescent="0.25">
      <c r="A1250" s="211" t="s">
        <v>11582</v>
      </c>
      <c r="B1250" s="6" t="s">
        <v>15141</v>
      </c>
      <c r="C1250" s="276" t="str">
        <f t="shared" si="64"/>
        <v>READINGS_TT1_M2013-5_2013-8</v>
      </c>
      <c r="E1250" s="303" t="str">
        <f t="shared" si="63"/>
        <v>TT1_Data.zip</v>
      </c>
      <c r="F1250" s="214" t="s">
        <v>15126</v>
      </c>
      <c r="G1250" s="314">
        <v>41399</v>
      </c>
      <c r="H1250" s="281">
        <f t="shared" si="61"/>
        <v>41399</v>
      </c>
      <c r="I1250" s="315">
        <v>41501</v>
      </c>
      <c r="J1250" s="211" t="s">
        <v>11788</v>
      </c>
      <c r="K1250" s="24" t="s">
        <v>8639</v>
      </c>
      <c r="L1250" s="211" t="s">
        <v>11787</v>
      </c>
      <c r="M1250" s="211"/>
      <c r="N1250" s="217">
        <v>41403</v>
      </c>
      <c r="O1250" s="217">
        <v>41403</v>
      </c>
      <c r="P1250"/>
      <c r="R1250" t="s">
        <v>2676</v>
      </c>
      <c r="V1250">
        <v>15.7</v>
      </c>
      <c r="W1250" t="s">
        <v>9146</v>
      </c>
      <c r="Y1250" t="s">
        <v>11237</v>
      </c>
      <c r="Z1250" t="s">
        <v>11283</v>
      </c>
      <c r="AA1250" s="6" t="s">
        <v>15145</v>
      </c>
      <c r="AB1250" t="s">
        <v>11272</v>
      </c>
      <c r="AC1250">
        <v>0.12</v>
      </c>
      <c r="AD1250" t="s">
        <v>9146</v>
      </c>
      <c r="AG1250" s="330">
        <v>8.3333333333333329E-2</v>
      </c>
      <c r="AH1250" t="s">
        <v>1419</v>
      </c>
    </row>
    <row r="1251" spans="1:34" x14ac:dyDescent="0.25">
      <c r="A1251" s="211" t="s">
        <v>11582</v>
      </c>
      <c r="B1251" s="6" t="s">
        <v>15141</v>
      </c>
      <c r="C1251" s="276" t="str">
        <f t="shared" si="64"/>
        <v>READINGS_TT1_M2013-5_2013-8</v>
      </c>
      <c r="E1251" s="303" t="str">
        <f t="shared" si="63"/>
        <v>TT1_Data.zip</v>
      </c>
      <c r="F1251" s="214" t="s">
        <v>15126</v>
      </c>
      <c r="G1251" s="314">
        <v>41399</v>
      </c>
      <c r="H1251" s="281">
        <f t="shared" si="61"/>
        <v>41399</v>
      </c>
      <c r="I1251" s="315">
        <v>41501</v>
      </c>
      <c r="J1251" s="211" t="s">
        <v>11788</v>
      </c>
      <c r="K1251" s="24" t="s">
        <v>8639</v>
      </c>
      <c r="L1251" s="211" t="s">
        <v>11787</v>
      </c>
      <c r="M1251" s="211"/>
      <c r="N1251" s="217">
        <v>41403</v>
      </c>
      <c r="O1251" s="217">
        <v>41403</v>
      </c>
      <c r="P1251"/>
      <c r="R1251" t="s">
        <v>2676</v>
      </c>
      <c r="V1251">
        <v>15</v>
      </c>
      <c r="W1251" t="s">
        <v>9146</v>
      </c>
      <c r="Y1251" t="s">
        <v>11237</v>
      </c>
      <c r="Z1251" t="s">
        <v>11283</v>
      </c>
      <c r="AA1251" s="6" t="s">
        <v>15145</v>
      </c>
      <c r="AB1251" t="s">
        <v>11272</v>
      </c>
      <c r="AC1251">
        <v>0.12</v>
      </c>
      <c r="AD1251" t="s">
        <v>9146</v>
      </c>
      <c r="AG1251" s="330">
        <v>0.25</v>
      </c>
      <c r="AH1251" t="s">
        <v>1419</v>
      </c>
    </row>
    <row r="1252" spans="1:34" x14ac:dyDescent="0.25">
      <c r="A1252" s="211" t="s">
        <v>11582</v>
      </c>
      <c r="B1252" s="6" t="s">
        <v>15141</v>
      </c>
      <c r="C1252" s="276" t="str">
        <f t="shared" si="64"/>
        <v>READINGS_TT1_M2013-5_2013-8</v>
      </c>
      <c r="E1252" s="303" t="str">
        <f t="shared" si="63"/>
        <v>TT1_Data.zip</v>
      </c>
      <c r="F1252" s="214" t="s">
        <v>15126</v>
      </c>
      <c r="G1252" s="314">
        <v>41399</v>
      </c>
      <c r="H1252" s="281">
        <f t="shared" si="61"/>
        <v>41399</v>
      </c>
      <c r="I1252" s="315">
        <v>41501</v>
      </c>
      <c r="J1252" s="211" t="s">
        <v>11788</v>
      </c>
      <c r="K1252" s="24" t="s">
        <v>8639</v>
      </c>
      <c r="L1252" s="211" t="s">
        <v>11787</v>
      </c>
      <c r="M1252" s="211"/>
      <c r="N1252" s="217">
        <v>41403</v>
      </c>
      <c r="O1252" s="217">
        <v>41403</v>
      </c>
      <c r="R1252" t="s">
        <v>2676</v>
      </c>
      <c r="V1252">
        <v>15.9</v>
      </c>
      <c r="W1252" t="s">
        <v>9146</v>
      </c>
      <c r="Y1252" t="s">
        <v>11237</v>
      </c>
      <c r="Z1252" t="s">
        <v>11283</v>
      </c>
      <c r="AA1252" s="6" t="s">
        <v>15145</v>
      </c>
      <c r="AB1252" t="s">
        <v>11272</v>
      </c>
      <c r="AC1252">
        <v>0.12</v>
      </c>
      <c r="AD1252" t="s">
        <v>9146</v>
      </c>
      <c r="AG1252" s="330">
        <v>0.41666666666666669</v>
      </c>
      <c r="AH1252" t="s">
        <v>1419</v>
      </c>
    </row>
    <row r="1253" spans="1:34" x14ac:dyDescent="0.25">
      <c r="A1253" s="211" t="s">
        <v>11582</v>
      </c>
      <c r="B1253" s="6" t="s">
        <v>15141</v>
      </c>
      <c r="C1253" s="276" t="str">
        <f t="shared" si="64"/>
        <v>READINGS_TT1_M2013-5_2013-8</v>
      </c>
      <c r="E1253" s="303" t="str">
        <f t="shared" si="63"/>
        <v>TT1_Data.zip</v>
      </c>
      <c r="F1253" s="214" t="s">
        <v>15126</v>
      </c>
      <c r="G1253" s="314">
        <v>41399</v>
      </c>
      <c r="H1253" s="281">
        <f t="shared" si="61"/>
        <v>41399</v>
      </c>
      <c r="I1253" s="315">
        <v>41501</v>
      </c>
      <c r="J1253" s="211" t="s">
        <v>11788</v>
      </c>
      <c r="K1253" s="24" t="s">
        <v>8639</v>
      </c>
      <c r="L1253" s="211" t="s">
        <v>11787</v>
      </c>
      <c r="M1253" s="211"/>
      <c r="N1253" s="217">
        <v>41403</v>
      </c>
      <c r="O1253" s="217">
        <v>41403</v>
      </c>
      <c r="R1253" t="s">
        <v>2676</v>
      </c>
      <c r="V1253">
        <v>18.899999999999999</v>
      </c>
      <c r="W1253" t="s">
        <v>9146</v>
      </c>
      <c r="Y1253" t="s">
        <v>11237</v>
      </c>
      <c r="Z1253" t="s">
        <v>11283</v>
      </c>
      <c r="AA1253" s="6" t="s">
        <v>15145</v>
      </c>
      <c r="AB1253" t="s">
        <v>11272</v>
      </c>
      <c r="AC1253">
        <v>0.12</v>
      </c>
      <c r="AD1253" t="s">
        <v>9146</v>
      </c>
      <c r="AG1253" s="330">
        <v>0.58333333333333337</v>
      </c>
      <c r="AH1253" t="s">
        <v>1419</v>
      </c>
    </row>
    <row r="1254" spans="1:34" x14ac:dyDescent="0.25">
      <c r="A1254" s="211" t="s">
        <v>11582</v>
      </c>
      <c r="B1254" s="6" t="s">
        <v>15141</v>
      </c>
      <c r="C1254" s="276" t="str">
        <f t="shared" si="64"/>
        <v>READINGS_TT1_M2013-5_2013-8</v>
      </c>
      <c r="E1254" s="303" t="str">
        <f t="shared" si="63"/>
        <v>TT1_Data.zip</v>
      </c>
      <c r="F1254" s="214" t="s">
        <v>15126</v>
      </c>
      <c r="G1254" s="314">
        <v>41399</v>
      </c>
      <c r="H1254" s="281">
        <f t="shared" si="61"/>
        <v>41399</v>
      </c>
      <c r="I1254" s="315">
        <v>41501</v>
      </c>
      <c r="J1254" s="211" t="s">
        <v>11788</v>
      </c>
      <c r="K1254" s="24" t="s">
        <v>8639</v>
      </c>
      <c r="L1254" s="211" t="s">
        <v>11787</v>
      </c>
      <c r="M1254" s="211"/>
      <c r="N1254" s="217">
        <v>41403</v>
      </c>
      <c r="O1254" s="217">
        <v>41403</v>
      </c>
      <c r="R1254" t="s">
        <v>2676</v>
      </c>
      <c r="V1254">
        <v>19.5</v>
      </c>
      <c r="W1254" t="s">
        <v>9146</v>
      </c>
      <c r="Y1254" t="s">
        <v>11237</v>
      </c>
      <c r="Z1254" t="s">
        <v>11283</v>
      </c>
      <c r="AA1254" s="6" t="s">
        <v>15145</v>
      </c>
      <c r="AB1254" t="s">
        <v>11272</v>
      </c>
      <c r="AC1254">
        <v>0.12</v>
      </c>
      <c r="AD1254" t="s">
        <v>9146</v>
      </c>
      <c r="AG1254" s="330">
        <v>0.75</v>
      </c>
      <c r="AH1254" t="s">
        <v>1419</v>
      </c>
    </row>
    <row r="1255" spans="1:34" x14ac:dyDescent="0.25">
      <c r="A1255" s="211" t="s">
        <v>11582</v>
      </c>
      <c r="B1255" s="6" t="s">
        <v>15141</v>
      </c>
      <c r="C1255" s="276" t="str">
        <f t="shared" si="64"/>
        <v>READINGS_TT1_M2013-5_2013-8</v>
      </c>
      <c r="E1255" s="303" t="str">
        <f t="shared" si="63"/>
        <v>TT1_Data.zip</v>
      </c>
      <c r="F1255" s="214" t="s">
        <v>15126</v>
      </c>
      <c r="G1255" s="314">
        <v>41399</v>
      </c>
      <c r="H1255" s="281">
        <f t="shared" si="61"/>
        <v>41399</v>
      </c>
      <c r="I1255" s="315">
        <v>41501</v>
      </c>
      <c r="J1255" s="211" t="s">
        <v>11788</v>
      </c>
      <c r="K1255" s="24" t="s">
        <v>8639</v>
      </c>
      <c r="L1255" s="211" t="s">
        <v>11787</v>
      </c>
      <c r="M1255" s="211"/>
      <c r="N1255" s="217">
        <v>41403</v>
      </c>
      <c r="O1255" s="217">
        <v>41403</v>
      </c>
      <c r="R1255" t="s">
        <v>2676</v>
      </c>
      <c r="V1255">
        <v>17.899999999999999</v>
      </c>
      <c r="W1255" t="s">
        <v>9146</v>
      </c>
      <c r="Y1255" t="s">
        <v>11237</v>
      </c>
      <c r="Z1255" t="s">
        <v>11283</v>
      </c>
      <c r="AA1255" s="6" t="s">
        <v>15145</v>
      </c>
      <c r="AB1255" t="s">
        <v>11272</v>
      </c>
      <c r="AC1255">
        <v>0.12</v>
      </c>
      <c r="AD1255" t="s">
        <v>9146</v>
      </c>
      <c r="AG1255" s="330">
        <v>0.91666666666666663</v>
      </c>
      <c r="AH1255" t="s">
        <v>1419</v>
      </c>
    </row>
    <row r="1256" spans="1:34" x14ac:dyDescent="0.25">
      <c r="A1256" s="211" t="s">
        <v>11582</v>
      </c>
      <c r="B1256" s="6" t="s">
        <v>15141</v>
      </c>
      <c r="C1256" s="276" t="str">
        <f t="shared" si="64"/>
        <v>READINGS_TT1_M2013-5_2013-8</v>
      </c>
      <c r="E1256" s="303" t="str">
        <f t="shared" si="63"/>
        <v>TT1_Data.zip</v>
      </c>
      <c r="F1256" s="214" t="s">
        <v>15126</v>
      </c>
      <c r="G1256" s="314">
        <v>41399</v>
      </c>
      <c r="H1256" s="281">
        <f t="shared" si="61"/>
        <v>41399</v>
      </c>
      <c r="I1256" s="315">
        <v>41501</v>
      </c>
      <c r="J1256" s="211" t="s">
        <v>11788</v>
      </c>
      <c r="K1256" s="24" t="s">
        <v>8639</v>
      </c>
      <c r="L1256" s="211" t="s">
        <v>11787</v>
      </c>
      <c r="M1256" s="211"/>
      <c r="N1256" s="217">
        <v>41404</v>
      </c>
      <c r="O1256" s="217">
        <v>41404</v>
      </c>
      <c r="R1256" t="s">
        <v>2676</v>
      </c>
      <c r="V1256">
        <v>16.100000000000001</v>
      </c>
      <c r="W1256" t="s">
        <v>9146</v>
      </c>
      <c r="Y1256" t="s">
        <v>11237</v>
      </c>
      <c r="Z1256" t="s">
        <v>11283</v>
      </c>
      <c r="AA1256" s="6" t="s">
        <v>15145</v>
      </c>
      <c r="AB1256" t="s">
        <v>11272</v>
      </c>
      <c r="AC1256">
        <v>0.12</v>
      </c>
      <c r="AD1256" t="s">
        <v>9146</v>
      </c>
      <c r="AG1256" s="330">
        <v>8.3333333333333329E-2</v>
      </c>
      <c r="AH1256" t="s">
        <v>1419</v>
      </c>
    </row>
    <row r="1257" spans="1:34" x14ac:dyDescent="0.25">
      <c r="A1257" s="211" t="s">
        <v>11582</v>
      </c>
      <c r="B1257" s="6" t="s">
        <v>15141</v>
      </c>
      <c r="C1257" s="276" t="str">
        <f t="shared" si="64"/>
        <v>READINGS_TT1_M2013-5_2013-8</v>
      </c>
      <c r="E1257" s="303" t="str">
        <f t="shared" si="63"/>
        <v>TT1_Data.zip</v>
      </c>
      <c r="F1257" s="214" t="s">
        <v>15126</v>
      </c>
      <c r="G1257" s="314">
        <v>41399</v>
      </c>
      <c r="H1257" s="281">
        <f t="shared" si="61"/>
        <v>41399</v>
      </c>
      <c r="I1257" s="315">
        <v>41501</v>
      </c>
      <c r="J1257" s="211" t="s">
        <v>11788</v>
      </c>
      <c r="K1257" s="24" t="s">
        <v>8639</v>
      </c>
      <c r="L1257" s="211" t="s">
        <v>11787</v>
      </c>
      <c r="M1257" s="211"/>
      <c r="N1257" s="217">
        <v>41404</v>
      </c>
      <c r="O1257" s="217">
        <v>41404</v>
      </c>
      <c r="R1257" t="s">
        <v>2676</v>
      </c>
      <c r="V1257">
        <v>15.1</v>
      </c>
      <c r="W1257" t="s">
        <v>9146</v>
      </c>
      <c r="Y1257" t="s">
        <v>11237</v>
      </c>
      <c r="Z1257" t="s">
        <v>11283</v>
      </c>
      <c r="AA1257" s="6" t="s">
        <v>15145</v>
      </c>
      <c r="AB1257" t="s">
        <v>11272</v>
      </c>
      <c r="AC1257">
        <v>0.12</v>
      </c>
      <c r="AD1257" t="s">
        <v>9146</v>
      </c>
      <c r="AG1257" s="330">
        <v>0.25</v>
      </c>
      <c r="AH1257" t="s">
        <v>1419</v>
      </c>
    </row>
    <row r="1258" spans="1:34" x14ac:dyDescent="0.25">
      <c r="A1258" s="211" t="s">
        <v>11582</v>
      </c>
      <c r="B1258" s="6" t="s">
        <v>15141</v>
      </c>
      <c r="C1258" s="276" t="str">
        <f t="shared" si="64"/>
        <v>READINGS_TT1_M2013-5_2013-8</v>
      </c>
      <c r="E1258" s="303" t="str">
        <f t="shared" si="63"/>
        <v>TT1_Data.zip</v>
      </c>
      <c r="F1258" s="214" t="s">
        <v>15126</v>
      </c>
      <c r="G1258" s="314">
        <v>41399</v>
      </c>
      <c r="H1258" s="281">
        <f t="shared" si="61"/>
        <v>41399</v>
      </c>
      <c r="I1258" s="315">
        <v>41501</v>
      </c>
      <c r="J1258" s="211" t="s">
        <v>11788</v>
      </c>
      <c r="K1258" s="24" t="s">
        <v>8639</v>
      </c>
      <c r="L1258" s="211" t="s">
        <v>11787</v>
      </c>
      <c r="M1258" s="211"/>
      <c r="N1258" s="217">
        <v>41404</v>
      </c>
      <c r="O1258" s="217">
        <v>41404</v>
      </c>
      <c r="R1258" t="s">
        <v>2676</v>
      </c>
      <c r="V1258">
        <v>16.399999999999999</v>
      </c>
      <c r="W1258" t="s">
        <v>9146</v>
      </c>
      <c r="Y1258" t="s">
        <v>11237</v>
      </c>
      <c r="Z1258" t="s">
        <v>11283</v>
      </c>
      <c r="AA1258" s="6" t="s">
        <v>15145</v>
      </c>
      <c r="AB1258" t="s">
        <v>11272</v>
      </c>
      <c r="AC1258">
        <v>0.12</v>
      </c>
      <c r="AD1258" t="s">
        <v>9146</v>
      </c>
      <c r="AG1258" s="330">
        <v>0.41666666666666669</v>
      </c>
      <c r="AH1258" t="s">
        <v>1419</v>
      </c>
    </row>
    <row r="1259" spans="1:34" x14ac:dyDescent="0.25">
      <c r="A1259" s="211" t="s">
        <v>11582</v>
      </c>
      <c r="B1259" s="6" t="s">
        <v>15141</v>
      </c>
      <c r="C1259" s="276" t="str">
        <f t="shared" si="64"/>
        <v>READINGS_TT1_M2013-5_2013-8</v>
      </c>
      <c r="E1259" s="303" t="str">
        <f t="shared" si="63"/>
        <v>TT1_Data.zip</v>
      </c>
      <c r="F1259" s="214" t="s">
        <v>15126</v>
      </c>
      <c r="G1259" s="314">
        <v>41399</v>
      </c>
      <c r="H1259" s="281">
        <f t="shared" si="61"/>
        <v>41399</v>
      </c>
      <c r="I1259" s="315">
        <v>41501</v>
      </c>
      <c r="J1259" s="211" t="s">
        <v>11788</v>
      </c>
      <c r="K1259" s="24" t="s">
        <v>8639</v>
      </c>
      <c r="L1259" s="211" t="s">
        <v>11787</v>
      </c>
      <c r="M1259" s="211"/>
      <c r="N1259" s="217">
        <v>41404</v>
      </c>
      <c r="O1259" s="217">
        <v>41404</v>
      </c>
      <c r="R1259" t="s">
        <v>2676</v>
      </c>
      <c r="V1259">
        <v>19.7</v>
      </c>
      <c r="W1259" t="s">
        <v>9146</v>
      </c>
      <c r="Y1259" t="s">
        <v>11237</v>
      </c>
      <c r="Z1259" t="s">
        <v>11283</v>
      </c>
      <c r="AA1259" s="6" t="s">
        <v>15145</v>
      </c>
      <c r="AB1259" t="s">
        <v>11272</v>
      </c>
      <c r="AC1259">
        <v>0.12</v>
      </c>
      <c r="AD1259" t="s">
        <v>9146</v>
      </c>
      <c r="AG1259" s="330">
        <v>0.58333333333333337</v>
      </c>
      <c r="AH1259" t="s">
        <v>1419</v>
      </c>
    </row>
    <row r="1260" spans="1:34" x14ac:dyDescent="0.25">
      <c r="A1260" s="211" t="s">
        <v>11582</v>
      </c>
      <c r="B1260" s="6" t="s">
        <v>15141</v>
      </c>
      <c r="C1260" s="276" t="str">
        <f t="shared" si="64"/>
        <v>READINGS_TT1_M2013-5_2013-8</v>
      </c>
      <c r="E1260" s="303" t="str">
        <f t="shared" si="63"/>
        <v>TT1_Data.zip</v>
      </c>
      <c r="F1260" s="214" t="s">
        <v>15126</v>
      </c>
      <c r="G1260" s="314">
        <v>41399</v>
      </c>
      <c r="H1260" s="281">
        <f t="shared" si="61"/>
        <v>41399</v>
      </c>
      <c r="I1260" s="315">
        <v>41501</v>
      </c>
      <c r="J1260" s="211" t="s">
        <v>11788</v>
      </c>
      <c r="K1260" s="24" t="s">
        <v>8639</v>
      </c>
      <c r="L1260" s="211" t="s">
        <v>11787</v>
      </c>
      <c r="M1260" s="211"/>
      <c r="N1260" s="217">
        <v>41404</v>
      </c>
      <c r="O1260" s="217">
        <v>41404</v>
      </c>
      <c r="R1260" t="s">
        <v>2676</v>
      </c>
      <c r="V1260">
        <v>20.7</v>
      </c>
      <c r="W1260" t="s">
        <v>9146</v>
      </c>
      <c r="Y1260" t="s">
        <v>11237</v>
      </c>
      <c r="Z1260" t="s">
        <v>11283</v>
      </c>
      <c r="AA1260" s="6" t="s">
        <v>15145</v>
      </c>
      <c r="AB1260" t="s">
        <v>11272</v>
      </c>
      <c r="AC1260">
        <v>0.12</v>
      </c>
      <c r="AD1260" t="s">
        <v>9146</v>
      </c>
      <c r="AG1260" s="330">
        <v>0.75</v>
      </c>
      <c r="AH1260" t="s">
        <v>1419</v>
      </c>
    </row>
    <row r="1261" spans="1:34" x14ac:dyDescent="0.25">
      <c r="A1261" s="211" t="s">
        <v>11582</v>
      </c>
      <c r="B1261" s="6" t="s">
        <v>15141</v>
      </c>
      <c r="C1261" s="276" t="str">
        <f t="shared" si="64"/>
        <v>READINGS_TT1_M2013-5_2013-8</v>
      </c>
      <c r="E1261" s="303" t="str">
        <f t="shared" si="63"/>
        <v>TT1_Data.zip</v>
      </c>
      <c r="F1261" s="214" t="s">
        <v>15126</v>
      </c>
      <c r="G1261" s="314">
        <v>41399</v>
      </c>
      <c r="H1261" s="281">
        <f t="shared" si="61"/>
        <v>41399</v>
      </c>
      <c r="I1261" s="315">
        <v>41501</v>
      </c>
      <c r="J1261" s="211" t="s">
        <v>11788</v>
      </c>
      <c r="K1261" s="24" t="s">
        <v>8639</v>
      </c>
      <c r="L1261" s="211" t="s">
        <v>11787</v>
      </c>
      <c r="M1261" s="211"/>
      <c r="N1261" s="217">
        <v>41404</v>
      </c>
      <c r="O1261" s="217">
        <v>41404</v>
      </c>
      <c r="R1261" t="s">
        <v>2676</v>
      </c>
      <c r="V1261">
        <v>19.399999999999999</v>
      </c>
      <c r="W1261" t="s">
        <v>9146</v>
      </c>
      <c r="Y1261" t="s">
        <v>11237</v>
      </c>
      <c r="Z1261" t="s">
        <v>11283</v>
      </c>
      <c r="AA1261" s="6" t="s">
        <v>15145</v>
      </c>
      <c r="AB1261" t="s">
        <v>11272</v>
      </c>
      <c r="AC1261">
        <v>0.12</v>
      </c>
      <c r="AD1261" t="s">
        <v>9146</v>
      </c>
      <c r="AG1261" s="330">
        <v>0.91666666666666663</v>
      </c>
      <c r="AH1261" t="s">
        <v>1419</v>
      </c>
    </row>
    <row r="1262" spans="1:34" x14ac:dyDescent="0.25">
      <c r="A1262" s="211" t="s">
        <v>11582</v>
      </c>
      <c r="B1262" s="6" t="s">
        <v>15141</v>
      </c>
      <c r="C1262" s="276" t="str">
        <f t="shared" si="64"/>
        <v>READINGS_TT1_M2013-5_2013-8</v>
      </c>
      <c r="E1262" s="303" t="str">
        <f t="shared" si="63"/>
        <v>TT1_Data.zip</v>
      </c>
      <c r="F1262" s="214" t="s">
        <v>15126</v>
      </c>
      <c r="G1262" s="314">
        <v>41399</v>
      </c>
      <c r="H1262" s="281">
        <f t="shared" si="61"/>
        <v>41399</v>
      </c>
      <c r="I1262" s="315">
        <v>41501</v>
      </c>
      <c r="J1262" s="211" t="s">
        <v>11788</v>
      </c>
      <c r="K1262" s="24" t="s">
        <v>8639</v>
      </c>
      <c r="L1262" s="211" t="s">
        <v>11787</v>
      </c>
      <c r="M1262" s="211"/>
      <c r="N1262" s="217">
        <v>41405</v>
      </c>
      <c r="O1262" s="217">
        <v>41405</v>
      </c>
      <c r="R1262" t="s">
        <v>2676</v>
      </c>
      <c r="V1262">
        <v>17.8</v>
      </c>
      <c r="W1262" t="s">
        <v>9146</v>
      </c>
      <c r="Y1262" t="s">
        <v>11237</v>
      </c>
      <c r="Z1262" t="s">
        <v>11283</v>
      </c>
      <c r="AA1262" s="6" t="s">
        <v>15145</v>
      </c>
      <c r="AB1262" t="s">
        <v>11272</v>
      </c>
      <c r="AC1262">
        <v>0.12</v>
      </c>
      <c r="AD1262" t="s">
        <v>9146</v>
      </c>
      <c r="AG1262" s="330">
        <v>8.3333333333333329E-2</v>
      </c>
      <c r="AH1262" t="s">
        <v>1419</v>
      </c>
    </row>
    <row r="1263" spans="1:34" x14ac:dyDescent="0.25">
      <c r="A1263" s="211" t="s">
        <v>11582</v>
      </c>
      <c r="B1263" s="6" t="s">
        <v>15141</v>
      </c>
      <c r="C1263" s="276" t="str">
        <f t="shared" si="64"/>
        <v>READINGS_TT1_M2013-5_2013-8</v>
      </c>
      <c r="E1263" s="303" t="str">
        <f t="shared" si="63"/>
        <v>TT1_Data.zip</v>
      </c>
      <c r="F1263" s="214" t="s">
        <v>15126</v>
      </c>
      <c r="G1263" s="314">
        <v>41399</v>
      </c>
      <c r="H1263" s="281">
        <f t="shared" si="61"/>
        <v>41399</v>
      </c>
      <c r="I1263" s="315">
        <v>41501</v>
      </c>
      <c r="J1263" s="211" t="s">
        <v>11788</v>
      </c>
      <c r="K1263" s="24" t="s">
        <v>8639</v>
      </c>
      <c r="L1263" s="211" t="s">
        <v>11787</v>
      </c>
      <c r="M1263" s="211"/>
      <c r="N1263" s="217">
        <v>41405</v>
      </c>
      <c r="O1263" s="217">
        <v>41405</v>
      </c>
      <c r="R1263" t="s">
        <v>2676</v>
      </c>
      <c r="V1263">
        <v>17</v>
      </c>
      <c r="W1263" t="s">
        <v>9146</v>
      </c>
      <c r="Y1263" t="s">
        <v>11237</v>
      </c>
      <c r="Z1263" t="s">
        <v>11283</v>
      </c>
      <c r="AA1263" s="6" t="s">
        <v>15145</v>
      </c>
      <c r="AB1263" t="s">
        <v>11272</v>
      </c>
      <c r="AC1263">
        <v>0.12</v>
      </c>
      <c r="AD1263" t="s">
        <v>9146</v>
      </c>
      <c r="AG1263" s="330">
        <v>0.25</v>
      </c>
      <c r="AH1263" t="s">
        <v>1419</v>
      </c>
    </row>
    <row r="1264" spans="1:34" x14ac:dyDescent="0.25">
      <c r="A1264" s="211" t="s">
        <v>11582</v>
      </c>
      <c r="B1264" s="6" t="s">
        <v>15141</v>
      </c>
      <c r="C1264" s="276" t="str">
        <f t="shared" si="64"/>
        <v>READINGS_TT1_M2013-5_2013-8</v>
      </c>
      <c r="E1264" s="303" t="str">
        <f t="shared" si="63"/>
        <v>TT1_Data.zip</v>
      </c>
      <c r="F1264" s="214" t="s">
        <v>15126</v>
      </c>
      <c r="G1264" s="314">
        <v>41399</v>
      </c>
      <c r="H1264" s="281">
        <f t="shared" si="61"/>
        <v>41399</v>
      </c>
      <c r="I1264" s="315">
        <v>41501</v>
      </c>
      <c r="J1264" s="211" t="s">
        <v>11788</v>
      </c>
      <c r="K1264" s="24" t="s">
        <v>8639</v>
      </c>
      <c r="L1264" s="211" t="s">
        <v>11787</v>
      </c>
      <c r="M1264" s="211"/>
      <c r="N1264" s="217">
        <v>41405</v>
      </c>
      <c r="O1264" s="217">
        <v>41405</v>
      </c>
      <c r="R1264" t="s">
        <v>2676</v>
      </c>
      <c r="V1264">
        <v>17.5</v>
      </c>
      <c r="W1264" t="s">
        <v>9146</v>
      </c>
      <c r="Y1264" t="s">
        <v>11237</v>
      </c>
      <c r="Z1264" t="s">
        <v>11283</v>
      </c>
      <c r="AA1264" s="6" t="s">
        <v>15145</v>
      </c>
      <c r="AB1264" t="s">
        <v>11272</v>
      </c>
      <c r="AC1264">
        <v>0.12</v>
      </c>
      <c r="AD1264" t="s">
        <v>9146</v>
      </c>
      <c r="AG1264" s="330">
        <v>0.41666666666666669</v>
      </c>
      <c r="AH1264" t="s">
        <v>1419</v>
      </c>
    </row>
    <row r="1265" spans="1:34" x14ac:dyDescent="0.25">
      <c r="A1265" s="211" t="s">
        <v>11582</v>
      </c>
      <c r="B1265" s="6" t="s">
        <v>15141</v>
      </c>
      <c r="C1265" s="276" t="str">
        <f t="shared" si="64"/>
        <v>READINGS_TT1_M2013-5_2013-8</v>
      </c>
      <c r="E1265" s="303" t="str">
        <f t="shared" si="63"/>
        <v>TT1_Data.zip</v>
      </c>
      <c r="F1265" s="214" t="s">
        <v>15126</v>
      </c>
      <c r="G1265" s="314">
        <v>41399</v>
      </c>
      <c r="H1265" s="281">
        <f t="shared" si="61"/>
        <v>41399</v>
      </c>
      <c r="I1265" s="315">
        <v>41501</v>
      </c>
      <c r="J1265" s="211" t="s">
        <v>11788</v>
      </c>
      <c r="K1265" s="24" t="s">
        <v>8639</v>
      </c>
      <c r="L1265" s="211" t="s">
        <v>11787</v>
      </c>
      <c r="M1265" s="211"/>
      <c r="N1265" s="217">
        <v>41405</v>
      </c>
      <c r="O1265" s="217">
        <v>41405</v>
      </c>
      <c r="R1265" t="s">
        <v>2676</v>
      </c>
      <c r="V1265">
        <v>19.5</v>
      </c>
      <c r="W1265" t="s">
        <v>9146</v>
      </c>
      <c r="Y1265" t="s">
        <v>11237</v>
      </c>
      <c r="Z1265" t="s">
        <v>11283</v>
      </c>
      <c r="AA1265" s="6" t="s">
        <v>15145</v>
      </c>
      <c r="AB1265" t="s">
        <v>11272</v>
      </c>
      <c r="AC1265">
        <v>0.12</v>
      </c>
      <c r="AD1265" t="s">
        <v>9146</v>
      </c>
      <c r="AG1265" s="330">
        <v>0.58333333333333337</v>
      </c>
      <c r="AH1265" t="s">
        <v>1419</v>
      </c>
    </row>
    <row r="1266" spans="1:34" x14ac:dyDescent="0.25">
      <c r="A1266" s="211" t="s">
        <v>11582</v>
      </c>
      <c r="B1266" s="6" t="s">
        <v>15141</v>
      </c>
      <c r="C1266" s="276" t="str">
        <f t="shared" si="64"/>
        <v>READINGS_TT1_M2013-5_2013-8</v>
      </c>
      <c r="E1266" s="303" t="str">
        <f t="shared" si="63"/>
        <v>TT1_Data.zip</v>
      </c>
      <c r="F1266" s="214" t="s">
        <v>15126</v>
      </c>
      <c r="G1266" s="314">
        <v>41399</v>
      </c>
      <c r="H1266" s="281">
        <f t="shared" si="61"/>
        <v>41399</v>
      </c>
      <c r="I1266" s="315">
        <v>41501</v>
      </c>
      <c r="J1266" s="211" t="s">
        <v>11788</v>
      </c>
      <c r="K1266" s="24" t="s">
        <v>8639</v>
      </c>
      <c r="L1266" s="211" t="s">
        <v>11787</v>
      </c>
      <c r="M1266" s="211"/>
      <c r="N1266" s="217">
        <v>41405</v>
      </c>
      <c r="O1266" s="217">
        <v>41405</v>
      </c>
      <c r="R1266" t="s">
        <v>2676</v>
      </c>
      <c r="V1266">
        <v>19.399999999999999</v>
      </c>
      <c r="W1266" t="s">
        <v>9146</v>
      </c>
      <c r="Y1266" t="s">
        <v>11237</v>
      </c>
      <c r="Z1266" t="s">
        <v>11283</v>
      </c>
      <c r="AA1266" s="6" t="s">
        <v>15145</v>
      </c>
      <c r="AB1266" t="s">
        <v>11272</v>
      </c>
      <c r="AC1266">
        <v>0.12</v>
      </c>
      <c r="AD1266" t="s">
        <v>9146</v>
      </c>
      <c r="AG1266" s="330">
        <v>0.75</v>
      </c>
      <c r="AH1266" t="s">
        <v>1419</v>
      </c>
    </row>
    <row r="1267" spans="1:34" x14ac:dyDescent="0.25">
      <c r="A1267" s="211" t="s">
        <v>11582</v>
      </c>
      <c r="B1267" s="6" t="s">
        <v>15141</v>
      </c>
      <c r="C1267" s="276" t="str">
        <f t="shared" si="64"/>
        <v>READINGS_TT1_M2013-5_2013-8</v>
      </c>
      <c r="E1267" s="303" t="str">
        <f t="shared" si="63"/>
        <v>TT1_Data.zip</v>
      </c>
      <c r="F1267" s="214" t="s">
        <v>15126</v>
      </c>
      <c r="G1267" s="314">
        <v>41399</v>
      </c>
      <c r="H1267" s="281">
        <f t="shared" si="61"/>
        <v>41399</v>
      </c>
      <c r="I1267" s="315">
        <v>41501</v>
      </c>
      <c r="J1267" s="211" t="s">
        <v>11788</v>
      </c>
      <c r="K1267" s="24" t="s">
        <v>8639</v>
      </c>
      <c r="L1267" s="211" t="s">
        <v>11787</v>
      </c>
      <c r="M1267" s="211"/>
      <c r="N1267" s="217">
        <v>41405</v>
      </c>
      <c r="O1267" s="217">
        <v>41405</v>
      </c>
      <c r="R1267" t="s">
        <v>2676</v>
      </c>
      <c r="V1267">
        <v>18.2</v>
      </c>
      <c r="W1267" t="s">
        <v>9146</v>
      </c>
      <c r="Y1267" t="s">
        <v>11237</v>
      </c>
      <c r="Z1267" t="s">
        <v>11283</v>
      </c>
      <c r="AA1267" s="6" t="s">
        <v>15145</v>
      </c>
      <c r="AB1267" t="s">
        <v>11272</v>
      </c>
      <c r="AC1267">
        <v>0.12</v>
      </c>
      <c r="AD1267" t="s">
        <v>9146</v>
      </c>
      <c r="AG1267" s="330">
        <v>0.91666666666666663</v>
      </c>
      <c r="AH1267" t="s">
        <v>1419</v>
      </c>
    </row>
    <row r="1268" spans="1:34" x14ac:dyDescent="0.25">
      <c r="A1268" s="211" t="s">
        <v>11582</v>
      </c>
      <c r="B1268" s="6" t="s">
        <v>15141</v>
      </c>
      <c r="C1268" s="276" t="str">
        <f t="shared" si="64"/>
        <v>READINGS_TT1_M2013-5_2013-8</v>
      </c>
      <c r="E1268" s="303" t="str">
        <f t="shared" si="63"/>
        <v>TT1_Data.zip</v>
      </c>
      <c r="F1268" s="214" t="s">
        <v>15126</v>
      </c>
      <c r="G1268" s="314">
        <v>41399</v>
      </c>
      <c r="H1268" s="281">
        <f t="shared" si="61"/>
        <v>41399</v>
      </c>
      <c r="I1268" s="315">
        <v>41501</v>
      </c>
      <c r="J1268" s="211" t="s">
        <v>11788</v>
      </c>
      <c r="K1268" s="24" t="s">
        <v>8639</v>
      </c>
      <c r="L1268" s="211" t="s">
        <v>11787</v>
      </c>
      <c r="M1268" s="211"/>
      <c r="N1268" s="217">
        <v>41406</v>
      </c>
      <c r="O1268" s="217">
        <v>41406</v>
      </c>
      <c r="R1268" t="s">
        <v>2676</v>
      </c>
      <c r="V1268">
        <v>17.100000000000001</v>
      </c>
      <c r="W1268" t="s">
        <v>9146</v>
      </c>
      <c r="Y1268" t="s">
        <v>11237</v>
      </c>
      <c r="Z1268" t="s">
        <v>11283</v>
      </c>
      <c r="AA1268" s="6" t="s">
        <v>15145</v>
      </c>
      <c r="AB1268" t="s">
        <v>11272</v>
      </c>
      <c r="AC1268">
        <v>0.12</v>
      </c>
      <c r="AD1268" t="s">
        <v>9146</v>
      </c>
      <c r="AG1268" s="330">
        <v>8.3333333333333329E-2</v>
      </c>
      <c r="AH1268" t="s">
        <v>1419</v>
      </c>
    </row>
    <row r="1269" spans="1:34" x14ac:dyDescent="0.25">
      <c r="A1269" s="211" t="s">
        <v>11582</v>
      </c>
      <c r="B1269" s="6" t="s">
        <v>15141</v>
      </c>
      <c r="C1269" s="276" t="str">
        <f t="shared" si="64"/>
        <v>READINGS_TT1_M2013-5_2013-8</v>
      </c>
      <c r="E1269" s="303" t="str">
        <f t="shared" si="63"/>
        <v>TT1_Data.zip</v>
      </c>
      <c r="F1269" s="214" t="s">
        <v>15126</v>
      </c>
      <c r="G1269" s="314">
        <v>41399</v>
      </c>
      <c r="H1269" s="281">
        <f t="shared" si="61"/>
        <v>41399</v>
      </c>
      <c r="I1269" s="315">
        <v>41501</v>
      </c>
      <c r="J1269" s="211" t="s">
        <v>11788</v>
      </c>
      <c r="K1269" s="24" t="s">
        <v>8639</v>
      </c>
      <c r="L1269" s="211" t="s">
        <v>11787</v>
      </c>
      <c r="M1269" s="211"/>
      <c r="N1269" s="217">
        <v>41406</v>
      </c>
      <c r="O1269" s="217">
        <v>41406</v>
      </c>
      <c r="R1269" t="s">
        <v>2676</v>
      </c>
      <c r="V1269">
        <v>16.7</v>
      </c>
      <c r="W1269" t="s">
        <v>9146</v>
      </c>
      <c r="Y1269" t="s">
        <v>11237</v>
      </c>
      <c r="Z1269" t="s">
        <v>11283</v>
      </c>
      <c r="AA1269" s="6" t="s">
        <v>15145</v>
      </c>
      <c r="AB1269" t="s">
        <v>11272</v>
      </c>
      <c r="AC1269">
        <v>0.12</v>
      </c>
      <c r="AD1269" t="s">
        <v>9146</v>
      </c>
      <c r="AG1269" s="330">
        <v>0.25</v>
      </c>
      <c r="AH1269" t="s">
        <v>1419</v>
      </c>
    </row>
    <row r="1270" spans="1:34" x14ac:dyDescent="0.25">
      <c r="A1270" s="211" t="s">
        <v>11582</v>
      </c>
      <c r="B1270" s="6" t="s">
        <v>15141</v>
      </c>
      <c r="C1270" s="276" t="str">
        <f t="shared" si="64"/>
        <v>READINGS_TT1_M2013-5_2013-8</v>
      </c>
      <c r="E1270" s="303" t="str">
        <f t="shared" si="63"/>
        <v>TT1_Data.zip</v>
      </c>
      <c r="F1270" s="214" t="s">
        <v>15126</v>
      </c>
      <c r="G1270" s="314">
        <v>41399</v>
      </c>
      <c r="H1270" s="281">
        <f t="shared" si="61"/>
        <v>41399</v>
      </c>
      <c r="I1270" s="315">
        <v>41501</v>
      </c>
      <c r="J1270" s="211" t="s">
        <v>11788</v>
      </c>
      <c r="K1270" s="24" t="s">
        <v>8639</v>
      </c>
      <c r="L1270" s="211" t="s">
        <v>11787</v>
      </c>
      <c r="M1270" s="211"/>
      <c r="N1270" s="217">
        <v>41406</v>
      </c>
      <c r="O1270" s="217">
        <v>41406</v>
      </c>
      <c r="R1270" t="s">
        <v>2676</v>
      </c>
      <c r="V1270">
        <v>17.5</v>
      </c>
      <c r="W1270" t="s">
        <v>9146</v>
      </c>
      <c r="Y1270" t="s">
        <v>11237</v>
      </c>
      <c r="Z1270" t="s">
        <v>11283</v>
      </c>
      <c r="AA1270" s="6" t="s">
        <v>15145</v>
      </c>
      <c r="AB1270" t="s">
        <v>11272</v>
      </c>
      <c r="AC1270">
        <v>0.12</v>
      </c>
      <c r="AD1270" t="s">
        <v>9146</v>
      </c>
      <c r="AG1270" s="330">
        <v>0.41666666666666669</v>
      </c>
      <c r="AH1270" t="s">
        <v>1419</v>
      </c>
    </row>
    <row r="1271" spans="1:34" x14ac:dyDescent="0.25">
      <c r="A1271" s="211" t="s">
        <v>11582</v>
      </c>
      <c r="B1271" s="6" t="s">
        <v>15141</v>
      </c>
      <c r="C1271" s="276" t="str">
        <f t="shared" si="64"/>
        <v>READINGS_TT1_M2013-5_2013-8</v>
      </c>
      <c r="E1271" s="303" t="str">
        <f t="shared" si="63"/>
        <v>TT1_Data.zip</v>
      </c>
      <c r="F1271" s="214" t="s">
        <v>15126</v>
      </c>
      <c r="G1271" s="314">
        <v>41399</v>
      </c>
      <c r="H1271" s="281">
        <f t="shared" si="61"/>
        <v>41399</v>
      </c>
      <c r="I1271" s="315">
        <v>41501</v>
      </c>
      <c r="J1271" s="211" t="s">
        <v>11788</v>
      </c>
      <c r="K1271" s="24" t="s">
        <v>8639</v>
      </c>
      <c r="L1271" s="211" t="s">
        <v>11787</v>
      </c>
      <c r="M1271" s="211"/>
      <c r="N1271" s="217">
        <v>41406</v>
      </c>
      <c r="O1271" s="217">
        <v>41406</v>
      </c>
      <c r="R1271" t="s">
        <v>2676</v>
      </c>
      <c r="V1271">
        <v>19.8</v>
      </c>
      <c r="W1271" t="s">
        <v>9146</v>
      </c>
      <c r="Y1271" t="s">
        <v>11237</v>
      </c>
      <c r="Z1271" t="s">
        <v>11283</v>
      </c>
      <c r="AA1271" s="6" t="s">
        <v>15145</v>
      </c>
      <c r="AB1271" t="s">
        <v>11272</v>
      </c>
      <c r="AC1271">
        <v>0.12</v>
      </c>
      <c r="AD1271" t="s">
        <v>9146</v>
      </c>
      <c r="AG1271" s="330">
        <v>0.58333333333333337</v>
      </c>
      <c r="AH1271" t="s">
        <v>1419</v>
      </c>
    </row>
    <row r="1272" spans="1:34" x14ac:dyDescent="0.25">
      <c r="A1272" s="211" t="s">
        <v>11582</v>
      </c>
      <c r="B1272" s="6" t="s">
        <v>15141</v>
      </c>
      <c r="C1272" s="276" t="str">
        <f t="shared" si="64"/>
        <v>READINGS_TT1_M2013-5_2013-8</v>
      </c>
      <c r="E1272" s="303" t="str">
        <f t="shared" si="63"/>
        <v>TT1_Data.zip</v>
      </c>
      <c r="F1272" s="214" t="s">
        <v>15126</v>
      </c>
      <c r="G1272" s="314">
        <v>41399</v>
      </c>
      <c r="H1272" s="281">
        <f t="shared" si="61"/>
        <v>41399</v>
      </c>
      <c r="I1272" s="315">
        <v>41501</v>
      </c>
      <c r="J1272" s="211" t="s">
        <v>11788</v>
      </c>
      <c r="K1272" s="24" t="s">
        <v>8639</v>
      </c>
      <c r="L1272" s="211" t="s">
        <v>11787</v>
      </c>
      <c r="M1272" s="211"/>
      <c r="N1272" s="217">
        <v>41406</v>
      </c>
      <c r="O1272" s="217">
        <v>41406</v>
      </c>
      <c r="R1272" t="s">
        <v>2676</v>
      </c>
      <c r="V1272">
        <v>19.3</v>
      </c>
      <c r="W1272" t="s">
        <v>9146</v>
      </c>
      <c r="Y1272" t="s">
        <v>11237</v>
      </c>
      <c r="Z1272" t="s">
        <v>11283</v>
      </c>
      <c r="AA1272" s="6" t="s">
        <v>15145</v>
      </c>
      <c r="AB1272" t="s">
        <v>11272</v>
      </c>
      <c r="AC1272">
        <v>0.12</v>
      </c>
      <c r="AD1272" t="s">
        <v>9146</v>
      </c>
      <c r="AG1272" s="330">
        <v>0.75</v>
      </c>
      <c r="AH1272" t="s">
        <v>1419</v>
      </c>
    </row>
    <row r="1273" spans="1:34" x14ac:dyDescent="0.25">
      <c r="A1273" s="211" t="s">
        <v>11582</v>
      </c>
      <c r="B1273" s="6" t="s">
        <v>15141</v>
      </c>
      <c r="C1273" s="276" t="str">
        <f t="shared" si="64"/>
        <v>READINGS_TT1_M2013-5_2013-8</v>
      </c>
      <c r="E1273" s="303" t="str">
        <f t="shared" si="63"/>
        <v>TT1_Data.zip</v>
      </c>
      <c r="F1273" s="214" t="s">
        <v>15126</v>
      </c>
      <c r="G1273" s="314">
        <v>41399</v>
      </c>
      <c r="H1273" s="281">
        <f t="shared" si="61"/>
        <v>41399</v>
      </c>
      <c r="I1273" s="315">
        <v>41501</v>
      </c>
      <c r="J1273" s="211" t="s">
        <v>11788</v>
      </c>
      <c r="K1273" s="24" t="s">
        <v>8639</v>
      </c>
      <c r="L1273" s="211" t="s">
        <v>11787</v>
      </c>
      <c r="M1273" s="211"/>
      <c r="N1273" s="217">
        <v>41406</v>
      </c>
      <c r="O1273" s="217">
        <v>41406</v>
      </c>
      <c r="R1273" t="s">
        <v>2676</v>
      </c>
      <c r="V1273">
        <v>16.899999999999999</v>
      </c>
      <c r="W1273" t="s">
        <v>9146</v>
      </c>
      <c r="Y1273" t="s">
        <v>11237</v>
      </c>
      <c r="Z1273" t="s">
        <v>11283</v>
      </c>
      <c r="AA1273" s="6" t="s">
        <v>15145</v>
      </c>
      <c r="AB1273" t="s">
        <v>11272</v>
      </c>
      <c r="AC1273">
        <v>0.12</v>
      </c>
      <c r="AD1273" t="s">
        <v>9146</v>
      </c>
      <c r="AG1273" s="330">
        <v>0.91666666666666663</v>
      </c>
      <c r="AH1273" t="s">
        <v>1419</v>
      </c>
    </row>
    <row r="1274" spans="1:34" x14ac:dyDescent="0.25">
      <c r="A1274" s="211" t="s">
        <v>11582</v>
      </c>
      <c r="B1274" s="6" t="s">
        <v>15141</v>
      </c>
      <c r="C1274" s="276" t="str">
        <f t="shared" si="64"/>
        <v>READINGS_TT1_M2013-5_2013-8</v>
      </c>
      <c r="E1274" s="303" t="str">
        <f t="shared" si="63"/>
        <v>TT1_Data.zip</v>
      </c>
      <c r="F1274" s="214" t="s">
        <v>15126</v>
      </c>
      <c r="G1274" s="314">
        <v>41399</v>
      </c>
      <c r="H1274" s="281">
        <f t="shared" si="61"/>
        <v>41399</v>
      </c>
      <c r="I1274" s="315">
        <v>41501</v>
      </c>
      <c r="J1274" s="211" t="s">
        <v>11788</v>
      </c>
      <c r="K1274" s="24" t="s">
        <v>8639</v>
      </c>
      <c r="L1274" s="211" t="s">
        <v>11787</v>
      </c>
      <c r="M1274" s="211"/>
      <c r="N1274" s="217">
        <v>41407</v>
      </c>
      <c r="O1274" s="217">
        <v>41407</v>
      </c>
      <c r="R1274" t="s">
        <v>2676</v>
      </c>
      <c r="V1274">
        <v>14.7</v>
      </c>
      <c r="W1274" t="s">
        <v>9146</v>
      </c>
      <c r="Y1274" t="s">
        <v>11237</v>
      </c>
      <c r="Z1274" t="s">
        <v>11283</v>
      </c>
      <c r="AA1274" s="6" t="s">
        <v>15145</v>
      </c>
      <c r="AB1274" t="s">
        <v>11272</v>
      </c>
      <c r="AC1274">
        <v>0.12</v>
      </c>
      <c r="AD1274" t="s">
        <v>9146</v>
      </c>
      <c r="AG1274" s="330">
        <v>8.3333333333333329E-2</v>
      </c>
      <c r="AH1274" t="s">
        <v>1419</v>
      </c>
    </row>
    <row r="1275" spans="1:34" x14ac:dyDescent="0.25">
      <c r="A1275" s="211" t="s">
        <v>11582</v>
      </c>
      <c r="B1275" s="6" t="s">
        <v>15141</v>
      </c>
      <c r="C1275" s="276" t="str">
        <f t="shared" si="64"/>
        <v>READINGS_TT1_M2013-5_2013-8</v>
      </c>
      <c r="E1275" s="303" t="str">
        <f t="shared" si="63"/>
        <v>TT1_Data.zip</v>
      </c>
      <c r="F1275" s="214" t="s">
        <v>15126</v>
      </c>
      <c r="G1275" s="314">
        <v>41399</v>
      </c>
      <c r="H1275" s="281">
        <f t="shared" si="61"/>
        <v>41399</v>
      </c>
      <c r="I1275" s="315">
        <v>41501</v>
      </c>
      <c r="J1275" s="211" t="s">
        <v>11788</v>
      </c>
      <c r="K1275" s="24" t="s">
        <v>8639</v>
      </c>
      <c r="L1275" s="211" t="s">
        <v>11787</v>
      </c>
      <c r="M1275" s="211"/>
      <c r="N1275" s="217">
        <v>41407</v>
      </c>
      <c r="O1275" s="217">
        <v>41407</v>
      </c>
      <c r="R1275" t="s">
        <v>2676</v>
      </c>
      <c r="V1275">
        <v>13.3</v>
      </c>
      <c r="W1275" t="s">
        <v>9146</v>
      </c>
      <c r="Y1275" t="s">
        <v>11237</v>
      </c>
      <c r="Z1275" t="s">
        <v>11283</v>
      </c>
      <c r="AA1275" s="6" t="s">
        <v>15145</v>
      </c>
      <c r="AB1275" t="s">
        <v>11272</v>
      </c>
      <c r="AC1275">
        <v>0.12</v>
      </c>
      <c r="AD1275" t="s">
        <v>9146</v>
      </c>
      <c r="AG1275" s="330">
        <v>0.25</v>
      </c>
      <c r="AH1275" t="s">
        <v>1419</v>
      </c>
    </row>
    <row r="1276" spans="1:34" x14ac:dyDescent="0.25">
      <c r="A1276" s="211" t="s">
        <v>11582</v>
      </c>
      <c r="B1276" s="6" t="s">
        <v>15141</v>
      </c>
      <c r="C1276" s="276" t="str">
        <f t="shared" si="64"/>
        <v>READINGS_TT1_M2013-5_2013-8</v>
      </c>
      <c r="E1276" s="303" t="str">
        <f t="shared" si="63"/>
        <v>TT1_Data.zip</v>
      </c>
      <c r="F1276" s="214" t="s">
        <v>15126</v>
      </c>
      <c r="G1276" s="314">
        <v>41399</v>
      </c>
      <c r="H1276" s="281">
        <f t="shared" si="61"/>
        <v>41399</v>
      </c>
      <c r="I1276" s="315">
        <v>41501</v>
      </c>
      <c r="J1276" s="211" t="s">
        <v>11788</v>
      </c>
      <c r="K1276" s="24" t="s">
        <v>8639</v>
      </c>
      <c r="L1276" s="211" t="s">
        <v>11787</v>
      </c>
      <c r="M1276" s="211"/>
      <c r="N1276" s="217">
        <v>41407</v>
      </c>
      <c r="O1276" s="217">
        <v>41407</v>
      </c>
      <c r="R1276" t="s">
        <v>2676</v>
      </c>
      <c r="V1276">
        <v>13.9</v>
      </c>
      <c r="W1276" t="s">
        <v>9146</v>
      </c>
      <c r="Y1276" t="s">
        <v>11237</v>
      </c>
      <c r="Z1276" t="s">
        <v>11283</v>
      </c>
      <c r="AA1276" s="6" t="s">
        <v>15145</v>
      </c>
      <c r="AB1276" t="s">
        <v>11272</v>
      </c>
      <c r="AC1276">
        <v>0.12</v>
      </c>
      <c r="AD1276" t="s">
        <v>9146</v>
      </c>
      <c r="AG1276" s="330">
        <v>0.41666666666666669</v>
      </c>
      <c r="AH1276" t="s">
        <v>1419</v>
      </c>
    </row>
    <row r="1277" spans="1:34" x14ac:dyDescent="0.25">
      <c r="A1277" s="211" t="s">
        <v>11582</v>
      </c>
      <c r="B1277" s="6" t="s">
        <v>15141</v>
      </c>
      <c r="C1277" s="276" t="str">
        <f t="shared" si="64"/>
        <v>READINGS_TT1_M2013-5_2013-8</v>
      </c>
      <c r="E1277" s="303" t="str">
        <f t="shared" si="63"/>
        <v>TT1_Data.zip</v>
      </c>
      <c r="F1277" s="214" t="s">
        <v>15126</v>
      </c>
      <c r="G1277" s="314">
        <v>41399</v>
      </c>
      <c r="H1277" s="281">
        <f t="shared" si="61"/>
        <v>41399</v>
      </c>
      <c r="I1277" s="315">
        <v>41501</v>
      </c>
      <c r="J1277" s="211" t="s">
        <v>11788</v>
      </c>
      <c r="K1277" s="24" t="s">
        <v>8639</v>
      </c>
      <c r="L1277" s="211" t="s">
        <v>11787</v>
      </c>
      <c r="M1277" s="211"/>
      <c r="N1277" s="217">
        <v>41407</v>
      </c>
      <c r="O1277" s="217">
        <v>41407</v>
      </c>
      <c r="R1277" t="s">
        <v>2676</v>
      </c>
      <c r="V1277">
        <v>16.3</v>
      </c>
      <c r="W1277" t="s">
        <v>9146</v>
      </c>
      <c r="Y1277" t="s">
        <v>11237</v>
      </c>
      <c r="Z1277" t="s">
        <v>11283</v>
      </c>
      <c r="AA1277" s="6" t="s">
        <v>15145</v>
      </c>
      <c r="AB1277" t="s">
        <v>11272</v>
      </c>
      <c r="AC1277">
        <v>0.12</v>
      </c>
      <c r="AD1277" t="s">
        <v>9146</v>
      </c>
      <c r="AG1277" s="330">
        <v>0.58333333333333337</v>
      </c>
      <c r="AH1277" t="s">
        <v>1419</v>
      </c>
    </row>
    <row r="1278" spans="1:34" x14ac:dyDescent="0.25">
      <c r="A1278" s="211" t="s">
        <v>11582</v>
      </c>
      <c r="B1278" s="6" t="s">
        <v>15141</v>
      </c>
      <c r="C1278" s="276" t="str">
        <f t="shared" si="64"/>
        <v>READINGS_TT1_M2013-5_2013-8</v>
      </c>
      <c r="E1278" s="303" t="str">
        <f t="shared" si="63"/>
        <v>TT1_Data.zip</v>
      </c>
      <c r="F1278" s="214" t="s">
        <v>15126</v>
      </c>
      <c r="G1278" s="314">
        <v>41399</v>
      </c>
      <c r="H1278" s="281">
        <f t="shared" si="61"/>
        <v>41399</v>
      </c>
      <c r="I1278" s="315">
        <v>41501</v>
      </c>
      <c r="J1278" s="211" t="s">
        <v>11788</v>
      </c>
      <c r="K1278" s="24" t="s">
        <v>8639</v>
      </c>
      <c r="L1278" s="211" t="s">
        <v>11787</v>
      </c>
      <c r="M1278" s="211"/>
      <c r="N1278" s="217">
        <v>41407</v>
      </c>
      <c r="O1278" s="217">
        <v>41407</v>
      </c>
      <c r="R1278" t="s">
        <v>2676</v>
      </c>
      <c r="V1278">
        <v>16.5</v>
      </c>
      <c r="W1278" t="s">
        <v>9146</v>
      </c>
      <c r="Y1278" t="s">
        <v>11237</v>
      </c>
      <c r="Z1278" t="s">
        <v>11283</v>
      </c>
      <c r="AA1278" s="6" t="s">
        <v>15145</v>
      </c>
      <c r="AB1278" t="s">
        <v>11272</v>
      </c>
      <c r="AC1278">
        <v>0.12</v>
      </c>
      <c r="AD1278" t="s">
        <v>9146</v>
      </c>
      <c r="AG1278" s="330">
        <v>0.75</v>
      </c>
      <c r="AH1278" t="s">
        <v>1419</v>
      </c>
    </row>
    <row r="1279" spans="1:34" x14ac:dyDescent="0.25">
      <c r="A1279" s="211" t="s">
        <v>11582</v>
      </c>
      <c r="B1279" s="6" t="s">
        <v>15141</v>
      </c>
      <c r="C1279" s="276" t="str">
        <f t="shared" si="64"/>
        <v>READINGS_TT1_M2013-5_2013-8</v>
      </c>
      <c r="E1279" s="303" t="str">
        <f t="shared" si="63"/>
        <v>TT1_Data.zip</v>
      </c>
      <c r="F1279" s="214" t="s">
        <v>15126</v>
      </c>
      <c r="G1279" s="314">
        <v>41399</v>
      </c>
      <c r="H1279" s="281">
        <f t="shared" si="61"/>
        <v>41399</v>
      </c>
      <c r="I1279" s="315">
        <v>41501</v>
      </c>
      <c r="J1279" s="211" t="s">
        <v>11788</v>
      </c>
      <c r="K1279" s="24" t="s">
        <v>8639</v>
      </c>
      <c r="L1279" s="211" t="s">
        <v>11787</v>
      </c>
      <c r="M1279" s="211"/>
      <c r="N1279" s="217">
        <v>41407</v>
      </c>
      <c r="O1279" s="217">
        <v>41407</v>
      </c>
      <c r="R1279" t="s">
        <v>2676</v>
      </c>
      <c r="V1279">
        <v>14.9</v>
      </c>
      <c r="W1279" t="s">
        <v>9146</v>
      </c>
      <c r="Y1279" t="s">
        <v>11237</v>
      </c>
      <c r="Z1279" t="s">
        <v>11283</v>
      </c>
      <c r="AA1279" s="6" t="s">
        <v>15145</v>
      </c>
      <c r="AB1279" t="s">
        <v>11272</v>
      </c>
      <c r="AC1279">
        <v>0.12</v>
      </c>
      <c r="AD1279" t="s">
        <v>9146</v>
      </c>
      <c r="AG1279" s="330">
        <v>0.91666666666666663</v>
      </c>
      <c r="AH1279" t="s">
        <v>1419</v>
      </c>
    </row>
    <row r="1280" spans="1:34" x14ac:dyDescent="0.25">
      <c r="A1280" s="211" t="s">
        <v>11582</v>
      </c>
      <c r="B1280" s="6" t="s">
        <v>15141</v>
      </c>
      <c r="C1280" s="276" t="str">
        <f t="shared" si="64"/>
        <v>READINGS_TT1_M2013-5_2013-8</v>
      </c>
      <c r="E1280" s="303" t="str">
        <f t="shared" si="63"/>
        <v>TT1_Data.zip</v>
      </c>
      <c r="F1280" s="214" t="s">
        <v>15126</v>
      </c>
      <c r="G1280" s="314">
        <v>41399</v>
      </c>
      <c r="H1280" s="281">
        <f t="shared" si="61"/>
        <v>41399</v>
      </c>
      <c r="I1280" s="315">
        <v>41501</v>
      </c>
      <c r="J1280" s="211" t="s">
        <v>11788</v>
      </c>
      <c r="K1280" s="24" t="s">
        <v>8639</v>
      </c>
      <c r="L1280" s="211" t="s">
        <v>11787</v>
      </c>
      <c r="M1280" s="211"/>
      <c r="N1280" s="217">
        <v>41408</v>
      </c>
      <c r="O1280" s="217">
        <v>41408</v>
      </c>
      <c r="R1280" t="s">
        <v>2676</v>
      </c>
      <c r="V1280">
        <v>13</v>
      </c>
      <c r="W1280" t="s">
        <v>9146</v>
      </c>
      <c r="Y1280" t="s">
        <v>11237</v>
      </c>
      <c r="Z1280" t="s">
        <v>11283</v>
      </c>
      <c r="AA1280" s="6" t="s">
        <v>15145</v>
      </c>
      <c r="AB1280" t="s">
        <v>11272</v>
      </c>
      <c r="AC1280">
        <v>0.12</v>
      </c>
      <c r="AD1280" t="s">
        <v>9146</v>
      </c>
      <c r="AG1280" s="330">
        <v>8.3333333333333329E-2</v>
      </c>
      <c r="AH1280" t="s">
        <v>1419</v>
      </c>
    </row>
    <row r="1281" spans="1:34" x14ac:dyDescent="0.25">
      <c r="A1281" s="211" t="s">
        <v>11582</v>
      </c>
      <c r="B1281" s="6" t="s">
        <v>15141</v>
      </c>
      <c r="C1281" s="276" t="str">
        <f t="shared" si="64"/>
        <v>READINGS_TT1_M2013-5_2013-8</v>
      </c>
      <c r="E1281" s="303" t="str">
        <f t="shared" si="63"/>
        <v>TT1_Data.zip</v>
      </c>
      <c r="F1281" s="214" t="s">
        <v>15126</v>
      </c>
      <c r="G1281" s="314">
        <v>41399</v>
      </c>
      <c r="H1281" s="281">
        <f t="shared" si="61"/>
        <v>41399</v>
      </c>
      <c r="I1281" s="315">
        <v>41501</v>
      </c>
      <c r="J1281" s="211" t="s">
        <v>11788</v>
      </c>
      <c r="K1281" s="24" t="s">
        <v>8639</v>
      </c>
      <c r="L1281" s="211" t="s">
        <v>11787</v>
      </c>
      <c r="M1281" s="211"/>
      <c r="N1281" s="217">
        <v>41408</v>
      </c>
      <c r="O1281" s="217">
        <v>41408</v>
      </c>
      <c r="R1281" t="s">
        <v>2676</v>
      </c>
      <c r="V1281">
        <v>11.8</v>
      </c>
      <c r="W1281" t="s">
        <v>9146</v>
      </c>
      <c r="Y1281" t="s">
        <v>11237</v>
      </c>
      <c r="Z1281" t="s">
        <v>11283</v>
      </c>
      <c r="AA1281" s="6" t="s">
        <v>15145</v>
      </c>
      <c r="AB1281" t="s">
        <v>11272</v>
      </c>
      <c r="AC1281">
        <v>0.12</v>
      </c>
      <c r="AD1281" t="s">
        <v>9146</v>
      </c>
      <c r="AG1281" s="330">
        <v>0.25</v>
      </c>
      <c r="AH1281" t="s">
        <v>1419</v>
      </c>
    </row>
    <row r="1282" spans="1:34" x14ac:dyDescent="0.25">
      <c r="A1282" s="211" t="s">
        <v>11582</v>
      </c>
      <c r="B1282" s="6" t="s">
        <v>15141</v>
      </c>
      <c r="C1282" s="276" t="str">
        <f t="shared" si="64"/>
        <v>READINGS_TT1_M2013-5_2013-8</v>
      </c>
      <c r="E1282" s="303" t="str">
        <f t="shared" si="63"/>
        <v>TT1_Data.zip</v>
      </c>
      <c r="F1282" s="214" t="s">
        <v>15126</v>
      </c>
      <c r="G1282" s="314">
        <v>41399</v>
      </c>
      <c r="H1282" s="281">
        <f t="shared" si="61"/>
        <v>41399</v>
      </c>
      <c r="I1282" s="315">
        <v>41501</v>
      </c>
      <c r="J1282" s="211" t="s">
        <v>11788</v>
      </c>
      <c r="K1282" s="24" t="s">
        <v>8639</v>
      </c>
      <c r="L1282" s="211" t="s">
        <v>11787</v>
      </c>
      <c r="M1282" s="211"/>
      <c r="N1282" s="217">
        <v>41408</v>
      </c>
      <c r="O1282" s="217">
        <v>41408</v>
      </c>
      <c r="R1282" t="s">
        <v>2676</v>
      </c>
      <c r="V1282">
        <v>11.8</v>
      </c>
      <c r="W1282" t="s">
        <v>9146</v>
      </c>
      <c r="Y1282" t="s">
        <v>11237</v>
      </c>
      <c r="Z1282" t="s">
        <v>11283</v>
      </c>
      <c r="AA1282" s="6" t="s">
        <v>15145</v>
      </c>
      <c r="AB1282" t="s">
        <v>11272</v>
      </c>
      <c r="AC1282">
        <v>0.12</v>
      </c>
      <c r="AD1282" t="s">
        <v>9146</v>
      </c>
      <c r="AG1282" s="330">
        <v>0.41666666666666669</v>
      </c>
      <c r="AH1282" t="s">
        <v>1419</v>
      </c>
    </row>
    <row r="1283" spans="1:34" x14ac:dyDescent="0.25">
      <c r="A1283" s="211" t="s">
        <v>11582</v>
      </c>
      <c r="B1283" s="6" t="s">
        <v>15141</v>
      </c>
      <c r="C1283" s="276" t="str">
        <f t="shared" si="64"/>
        <v>READINGS_TT1_M2013-5_2013-8</v>
      </c>
      <c r="E1283" s="303" t="str">
        <f t="shared" si="63"/>
        <v>TT1_Data.zip</v>
      </c>
      <c r="F1283" s="214" t="s">
        <v>15126</v>
      </c>
      <c r="G1283" s="314">
        <v>41399</v>
      </c>
      <c r="H1283" s="281">
        <f t="shared" ref="H1283:H1346" si="65">DATE(YEAR(G1283),MONTH(G1283),DAY(G1283))</f>
        <v>41399</v>
      </c>
      <c r="I1283" s="315">
        <v>41501</v>
      </c>
      <c r="J1283" s="211" t="s">
        <v>11788</v>
      </c>
      <c r="K1283" s="24" t="s">
        <v>8639</v>
      </c>
      <c r="L1283" s="211" t="s">
        <v>11787</v>
      </c>
      <c r="M1283" s="211"/>
      <c r="N1283" s="217">
        <v>41408</v>
      </c>
      <c r="O1283" s="217">
        <v>41408</v>
      </c>
      <c r="R1283" t="s">
        <v>2676</v>
      </c>
      <c r="V1283">
        <v>16.2</v>
      </c>
      <c r="W1283" t="s">
        <v>9146</v>
      </c>
      <c r="Y1283" t="s">
        <v>11237</v>
      </c>
      <c r="Z1283" t="s">
        <v>11283</v>
      </c>
      <c r="AA1283" s="6" t="s">
        <v>15145</v>
      </c>
      <c r="AB1283" t="s">
        <v>11272</v>
      </c>
      <c r="AC1283">
        <v>0.12</v>
      </c>
      <c r="AD1283" t="s">
        <v>9146</v>
      </c>
      <c r="AG1283" s="330">
        <v>0.58333333333333337</v>
      </c>
      <c r="AH1283" t="s">
        <v>1419</v>
      </c>
    </row>
    <row r="1284" spans="1:34" x14ac:dyDescent="0.25">
      <c r="A1284" s="211" t="s">
        <v>11582</v>
      </c>
      <c r="B1284" s="6" t="s">
        <v>15141</v>
      </c>
      <c r="C1284" s="276" t="str">
        <f t="shared" si="64"/>
        <v>READINGS_TT1_M2013-5_2013-8</v>
      </c>
      <c r="E1284" s="303" t="str">
        <f t="shared" si="63"/>
        <v>TT1_Data.zip</v>
      </c>
      <c r="F1284" s="214" t="s">
        <v>15126</v>
      </c>
      <c r="G1284" s="314">
        <v>41399</v>
      </c>
      <c r="H1284" s="281">
        <f t="shared" si="65"/>
        <v>41399</v>
      </c>
      <c r="I1284" s="315">
        <v>41501</v>
      </c>
      <c r="J1284" s="211" t="s">
        <v>11788</v>
      </c>
      <c r="K1284" s="24" t="s">
        <v>8639</v>
      </c>
      <c r="L1284" s="211" t="s">
        <v>11787</v>
      </c>
      <c r="M1284" s="211"/>
      <c r="N1284" s="217">
        <v>41408</v>
      </c>
      <c r="O1284" s="217">
        <v>41408</v>
      </c>
      <c r="R1284" t="s">
        <v>2676</v>
      </c>
      <c r="V1284">
        <v>16.8</v>
      </c>
      <c r="W1284" t="s">
        <v>9146</v>
      </c>
      <c r="Y1284" t="s">
        <v>11237</v>
      </c>
      <c r="Z1284" t="s">
        <v>11283</v>
      </c>
      <c r="AA1284" s="6" t="s">
        <v>15145</v>
      </c>
      <c r="AB1284" t="s">
        <v>11272</v>
      </c>
      <c r="AC1284">
        <v>0.12</v>
      </c>
      <c r="AD1284" t="s">
        <v>9146</v>
      </c>
      <c r="AG1284" s="330">
        <v>0.75</v>
      </c>
      <c r="AH1284" t="s">
        <v>1419</v>
      </c>
    </row>
    <row r="1285" spans="1:34" x14ac:dyDescent="0.25">
      <c r="A1285" s="211" t="s">
        <v>11582</v>
      </c>
      <c r="B1285" s="6" t="s">
        <v>15141</v>
      </c>
      <c r="C1285" s="276" t="str">
        <f t="shared" si="64"/>
        <v>READINGS_TT1_M2013-5_2013-8</v>
      </c>
      <c r="E1285" s="303" t="str">
        <f t="shared" si="63"/>
        <v>TT1_Data.zip</v>
      </c>
      <c r="F1285" s="214" t="s">
        <v>15126</v>
      </c>
      <c r="G1285" s="314">
        <v>41399</v>
      </c>
      <c r="H1285" s="281">
        <f t="shared" si="65"/>
        <v>41399</v>
      </c>
      <c r="I1285" s="315">
        <v>41501</v>
      </c>
      <c r="J1285" s="211" t="s">
        <v>11788</v>
      </c>
      <c r="K1285" s="24" t="s">
        <v>8639</v>
      </c>
      <c r="L1285" s="211" t="s">
        <v>11787</v>
      </c>
      <c r="M1285" s="211"/>
      <c r="N1285" s="217">
        <v>41408</v>
      </c>
      <c r="O1285" s="217">
        <v>41408</v>
      </c>
      <c r="R1285" t="s">
        <v>2676</v>
      </c>
      <c r="V1285">
        <v>15.7</v>
      </c>
      <c r="W1285" t="s">
        <v>9146</v>
      </c>
      <c r="Y1285" t="s">
        <v>11237</v>
      </c>
      <c r="Z1285" t="s">
        <v>11283</v>
      </c>
      <c r="AA1285" s="6" t="s">
        <v>15145</v>
      </c>
      <c r="AB1285" t="s">
        <v>11272</v>
      </c>
      <c r="AC1285">
        <v>0.12</v>
      </c>
      <c r="AD1285" t="s">
        <v>9146</v>
      </c>
      <c r="AG1285" s="330">
        <v>0.91666666666666663</v>
      </c>
      <c r="AH1285" t="s">
        <v>1419</v>
      </c>
    </row>
    <row r="1286" spans="1:34" x14ac:dyDescent="0.25">
      <c r="A1286" s="211" t="s">
        <v>11582</v>
      </c>
      <c r="B1286" s="6" t="s">
        <v>15141</v>
      </c>
      <c r="C1286" s="276" t="str">
        <f t="shared" si="64"/>
        <v>READINGS_TT1_M2013-5_2013-8</v>
      </c>
      <c r="E1286" s="303" t="str">
        <f t="shared" si="63"/>
        <v>TT1_Data.zip</v>
      </c>
      <c r="F1286" s="214" t="s">
        <v>15126</v>
      </c>
      <c r="G1286" s="314">
        <v>41399</v>
      </c>
      <c r="H1286" s="281">
        <f t="shared" si="65"/>
        <v>41399</v>
      </c>
      <c r="I1286" s="315">
        <v>41501</v>
      </c>
      <c r="J1286" s="211" t="s">
        <v>11788</v>
      </c>
      <c r="K1286" s="24" t="s">
        <v>8639</v>
      </c>
      <c r="L1286" s="211" t="s">
        <v>11787</v>
      </c>
      <c r="M1286" s="211"/>
      <c r="N1286" s="217">
        <v>41409</v>
      </c>
      <c r="O1286" s="217">
        <v>41409</v>
      </c>
      <c r="R1286" t="s">
        <v>2676</v>
      </c>
      <c r="V1286">
        <v>14.4</v>
      </c>
      <c r="W1286" t="s">
        <v>9146</v>
      </c>
      <c r="Y1286" t="s">
        <v>11237</v>
      </c>
      <c r="Z1286" t="s">
        <v>11283</v>
      </c>
      <c r="AA1286" s="6" t="s">
        <v>15145</v>
      </c>
      <c r="AB1286" t="s">
        <v>11272</v>
      </c>
      <c r="AC1286">
        <v>0.12</v>
      </c>
      <c r="AD1286" t="s">
        <v>9146</v>
      </c>
      <c r="AG1286" s="330">
        <v>8.3333333333333329E-2</v>
      </c>
      <c r="AH1286" t="s">
        <v>1419</v>
      </c>
    </row>
    <row r="1287" spans="1:34" x14ac:dyDescent="0.25">
      <c r="A1287" s="211" t="s">
        <v>11582</v>
      </c>
      <c r="B1287" s="6" t="s">
        <v>15141</v>
      </c>
      <c r="C1287" s="276" t="str">
        <f t="shared" si="64"/>
        <v>READINGS_TT1_M2013-5_2013-8</v>
      </c>
      <c r="E1287" s="303" t="str">
        <f t="shared" si="63"/>
        <v>TT1_Data.zip</v>
      </c>
      <c r="F1287" s="214" t="s">
        <v>15126</v>
      </c>
      <c r="G1287" s="314">
        <v>41399</v>
      </c>
      <c r="H1287" s="281">
        <f t="shared" si="65"/>
        <v>41399</v>
      </c>
      <c r="I1287" s="315">
        <v>41501</v>
      </c>
      <c r="J1287" s="211" t="s">
        <v>11788</v>
      </c>
      <c r="K1287" s="24" t="s">
        <v>8639</v>
      </c>
      <c r="L1287" s="211" t="s">
        <v>11787</v>
      </c>
      <c r="M1287" s="211"/>
      <c r="N1287" s="217">
        <v>41409</v>
      </c>
      <c r="O1287" s="217">
        <v>41409</v>
      </c>
      <c r="R1287" t="s">
        <v>2676</v>
      </c>
      <c r="V1287">
        <v>13.8</v>
      </c>
      <c r="W1287" t="s">
        <v>9146</v>
      </c>
      <c r="Y1287" t="s">
        <v>11237</v>
      </c>
      <c r="Z1287" t="s">
        <v>11283</v>
      </c>
      <c r="AA1287" s="6" t="s">
        <v>15145</v>
      </c>
      <c r="AB1287" t="s">
        <v>11272</v>
      </c>
      <c r="AC1287">
        <v>0.12</v>
      </c>
      <c r="AD1287" t="s">
        <v>9146</v>
      </c>
      <c r="AG1287" s="330">
        <v>0.25</v>
      </c>
      <c r="AH1287" t="s">
        <v>1419</v>
      </c>
    </row>
    <row r="1288" spans="1:34" x14ac:dyDescent="0.25">
      <c r="A1288" s="211" t="s">
        <v>11582</v>
      </c>
      <c r="B1288" s="6" t="s">
        <v>15141</v>
      </c>
      <c r="C1288" s="276" t="str">
        <f t="shared" si="64"/>
        <v>READINGS_TT1_M2013-5_2013-8</v>
      </c>
      <c r="E1288" s="303" t="str">
        <f t="shared" si="63"/>
        <v>TT1_Data.zip</v>
      </c>
      <c r="F1288" s="214" t="s">
        <v>15126</v>
      </c>
      <c r="G1288" s="314">
        <v>41399</v>
      </c>
      <c r="H1288" s="281">
        <f t="shared" si="65"/>
        <v>41399</v>
      </c>
      <c r="I1288" s="315">
        <v>41501</v>
      </c>
      <c r="J1288" s="211" t="s">
        <v>11788</v>
      </c>
      <c r="K1288" s="24" t="s">
        <v>8639</v>
      </c>
      <c r="L1288" s="211" t="s">
        <v>11787</v>
      </c>
      <c r="M1288" s="211"/>
      <c r="N1288" s="217">
        <v>41409</v>
      </c>
      <c r="O1288" s="217">
        <v>41409</v>
      </c>
      <c r="R1288" t="s">
        <v>2676</v>
      </c>
      <c r="V1288">
        <v>14.7</v>
      </c>
      <c r="W1288" t="s">
        <v>9146</v>
      </c>
      <c r="Y1288" t="s">
        <v>11237</v>
      </c>
      <c r="Z1288" t="s">
        <v>11283</v>
      </c>
      <c r="AA1288" s="6" t="s">
        <v>15145</v>
      </c>
      <c r="AB1288" t="s">
        <v>11272</v>
      </c>
      <c r="AC1288">
        <v>0.12</v>
      </c>
      <c r="AD1288" t="s">
        <v>9146</v>
      </c>
      <c r="AG1288" s="330">
        <v>0.41666666666666669</v>
      </c>
      <c r="AH1288" t="s">
        <v>1419</v>
      </c>
    </row>
    <row r="1289" spans="1:34" x14ac:dyDescent="0.25">
      <c r="A1289" s="211" t="s">
        <v>11582</v>
      </c>
      <c r="B1289" s="6" t="s">
        <v>15141</v>
      </c>
      <c r="C1289" s="276" t="str">
        <f t="shared" si="64"/>
        <v>READINGS_TT1_M2013-5_2013-8</v>
      </c>
      <c r="E1289" s="303" t="str">
        <f t="shared" si="63"/>
        <v>TT1_Data.zip</v>
      </c>
      <c r="F1289" s="214" t="s">
        <v>15126</v>
      </c>
      <c r="G1289" s="314">
        <v>41399</v>
      </c>
      <c r="H1289" s="281">
        <f t="shared" si="65"/>
        <v>41399</v>
      </c>
      <c r="I1289" s="315">
        <v>41501</v>
      </c>
      <c r="J1289" s="211" t="s">
        <v>11788</v>
      </c>
      <c r="K1289" s="24" t="s">
        <v>8639</v>
      </c>
      <c r="L1289" s="211" t="s">
        <v>11787</v>
      </c>
      <c r="M1289" s="211"/>
      <c r="N1289" s="217">
        <v>41409</v>
      </c>
      <c r="O1289" s="217">
        <v>41409</v>
      </c>
      <c r="R1289" t="s">
        <v>2676</v>
      </c>
      <c r="V1289">
        <v>16.399999999999999</v>
      </c>
      <c r="W1289" t="s">
        <v>9146</v>
      </c>
      <c r="Y1289" t="s">
        <v>11237</v>
      </c>
      <c r="Z1289" t="s">
        <v>11283</v>
      </c>
      <c r="AA1289" s="6" t="s">
        <v>15145</v>
      </c>
      <c r="AB1289" t="s">
        <v>11272</v>
      </c>
      <c r="AC1289">
        <v>0.12</v>
      </c>
      <c r="AD1289" t="s">
        <v>9146</v>
      </c>
      <c r="AG1289" s="330">
        <v>0.58333333333333337</v>
      </c>
      <c r="AH1289" t="s">
        <v>1419</v>
      </c>
    </row>
    <row r="1290" spans="1:34" x14ac:dyDescent="0.25">
      <c r="A1290" s="211" t="s">
        <v>11582</v>
      </c>
      <c r="B1290" s="6" t="s">
        <v>15141</v>
      </c>
      <c r="C1290" s="276" t="str">
        <f t="shared" si="64"/>
        <v>READINGS_TT1_M2013-5_2013-8</v>
      </c>
      <c r="E1290" s="303" t="str">
        <f t="shared" si="63"/>
        <v>TT1_Data.zip</v>
      </c>
      <c r="F1290" s="214" t="s">
        <v>15126</v>
      </c>
      <c r="G1290" s="314">
        <v>41399</v>
      </c>
      <c r="H1290" s="281">
        <f t="shared" si="65"/>
        <v>41399</v>
      </c>
      <c r="I1290" s="315">
        <v>41501</v>
      </c>
      <c r="J1290" s="211" t="s">
        <v>11788</v>
      </c>
      <c r="K1290" s="24" t="s">
        <v>8639</v>
      </c>
      <c r="L1290" s="211" t="s">
        <v>11787</v>
      </c>
      <c r="M1290" s="211"/>
      <c r="N1290" s="217">
        <v>41409</v>
      </c>
      <c r="O1290" s="217">
        <v>41409</v>
      </c>
      <c r="R1290" t="s">
        <v>2676</v>
      </c>
      <c r="V1290">
        <v>17.8</v>
      </c>
      <c r="W1290" t="s">
        <v>9146</v>
      </c>
      <c r="Y1290" t="s">
        <v>11237</v>
      </c>
      <c r="Z1290" t="s">
        <v>11283</v>
      </c>
      <c r="AA1290" s="6" t="s">
        <v>15145</v>
      </c>
      <c r="AB1290" t="s">
        <v>11272</v>
      </c>
      <c r="AC1290">
        <v>0.12</v>
      </c>
      <c r="AD1290" t="s">
        <v>9146</v>
      </c>
      <c r="AG1290" s="330">
        <v>0.75</v>
      </c>
      <c r="AH1290" t="s">
        <v>1419</v>
      </c>
    </row>
    <row r="1291" spans="1:34" x14ac:dyDescent="0.25">
      <c r="A1291" s="211" t="s">
        <v>11582</v>
      </c>
      <c r="B1291" s="6" t="s">
        <v>15141</v>
      </c>
      <c r="C1291" s="276" t="str">
        <f t="shared" si="64"/>
        <v>READINGS_TT1_M2013-5_2013-8</v>
      </c>
      <c r="E1291" s="303" t="str">
        <f t="shared" si="63"/>
        <v>TT1_Data.zip</v>
      </c>
      <c r="F1291" s="214" t="s">
        <v>15126</v>
      </c>
      <c r="G1291" s="314">
        <v>41399</v>
      </c>
      <c r="H1291" s="281">
        <f t="shared" si="65"/>
        <v>41399</v>
      </c>
      <c r="I1291" s="315">
        <v>41501</v>
      </c>
      <c r="J1291" s="211" t="s">
        <v>11788</v>
      </c>
      <c r="K1291" s="24" t="s">
        <v>8639</v>
      </c>
      <c r="L1291" s="211" t="s">
        <v>11787</v>
      </c>
      <c r="M1291" s="211"/>
      <c r="N1291" s="217">
        <v>41409</v>
      </c>
      <c r="O1291" s="217">
        <v>41409</v>
      </c>
      <c r="R1291" t="s">
        <v>2676</v>
      </c>
      <c r="V1291">
        <v>17.100000000000001</v>
      </c>
      <c r="W1291" t="s">
        <v>9146</v>
      </c>
      <c r="Y1291" t="s">
        <v>11237</v>
      </c>
      <c r="Z1291" t="s">
        <v>11283</v>
      </c>
      <c r="AA1291" s="6" t="s">
        <v>15145</v>
      </c>
      <c r="AB1291" t="s">
        <v>11272</v>
      </c>
      <c r="AC1291">
        <v>0.12</v>
      </c>
      <c r="AD1291" t="s">
        <v>9146</v>
      </c>
      <c r="AG1291" s="330">
        <v>0.91666666666666663</v>
      </c>
      <c r="AH1291" t="s">
        <v>1419</v>
      </c>
    </row>
    <row r="1292" spans="1:34" x14ac:dyDescent="0.25">
      <c r="A1292" s="211" t="s">
        <v>11582</v>
      </c>
      <c r="B1292" s="6" t="s">
        <v>15141</v>
      </c>
      <c r="C1292" s="276" t="str">
        <f t="shared" si="64"/>
        <v>READINGS_TT1_M2013-5_2013-8</v>
      </c>
      <c r="E1292" s="303" t="str">
        <f t="shared" si="63"/>
        <v>TT1_Data.zip</v>
      </c>
      <c r="F1292" s="214" t="s">
        <v>15126</v>
      </c>
      <c r="G1292" s="314">
        <v>41399</v>
      </c>
      <c r="H1292" s="281">
        <f t="shared" si="65"/>
        <v>41399</v>
      </c>
      <c r="I1292" s="315">
        <v>41501</v>
      </c>
      <c r="J1292" s="211" t="s">
        <v>11788</v>
      </c>
      <c r="K1292" s="24" t="s">
        <v>8639</v>
      </c>
      <c r="L1292" s="211" t="s">
        <v>11787</v>
      </c>
      <c r="M1292" s="211"/>
      <c r="N1292" s="217">
        <v>41410</v>
      </c>
      <c r="O1292" s="217">
        <v>41410</v>
      </c>
      <c r="R1292" t="s">
        <v>2676</v>
      </c>
      <c r="V1292">
        <v>16.2</v>
      </c>
      <c r="W1292" t="s">
        <v>9146</v>
      </c>
      <c r="Y1292" t="s">
        <v>11237</v>
      </c>
      <c r="Z1292" t="s">
        <v>11283</v>
      </c>
      <c r="AA1292" s="6" t="s">
        <v>15145</v>
      </c>
      <c r="AB1292" t="s">
        <v>11272</v>
      </c>
      <c r="AC1292">
        <v>0.12</v>
      </c>
      <c r="AD1292" t="s">
        <v>9146</v>
      </c>
      <c r="AG1292" s="330">
        <v>8.3333333333333329E-2</v>
      </c>
      <c r="AH1292" t="s">
        <v>1419</v>
      </c>
    </row>
    <row r="1293" spans="1:34" x14ac:dyDescent="0.25">
      <c r="A1293" s="211" t="s">
        <v>11582</v>
      </c>
      <c r="B1293" s="6" t="s">
        <v>15141</v>
      </c>
      <c r="C1293" s="276" t="str">
        <f t="shared" si="64"/>
        <v>READINGS_TT1_M2013-5_2013-8</v>
      </c>
      <c r="E1293" s="303" t="str">
        <f t="shared" si="63"/>
        <v>TT1_Data.zip</v>
      </c>
      <c r="F1293" s="214" t="s">
        <v>15126</v>
      </c>
      <c r="G1293" s="314">
        <v>41399</v>
      </c>
      <c r="H1293" s="281">
        <f t="shared" si="65"/>
        <v>41399</v>
      </c>
      <c r="I1293" s="315">
        <v>41501</v>
      </c>
      <c r="J1293" s="211" t="s">
        <v>11788</v>
      </c>
      <c r="K1293" s="24" t="s">
        <v>8639</v>
      </c>
      <c r="L1293" s="211" t="s">
        <v>11787</v>
      </c>
      <c r="M1293" s="211"/>
      <c r="N1293" s="217">
        <v>41410</v>
      </c>
      <c r="O1293" s="217">
        <v>41410</v>
      </c>
      <c r="R1293" t="s">
        <v>2676</v>
      </c>
      <c r="V1293">
        <v>15.5</v>
      </c>
      <c r="W1293" t="s">
        <v>9146</v>
      </c>
      <c r="Y1293" t="s">
        <v>11237</v>
      </c>
      <c r="Z1293" t="s">
        <v>11283</v>
      </c>
      <c r="AA1293" s="6" t="s">
        <v>15145</v>
      </c>
      <c r="AB1293" t="s">
        <v>11272</v>
      </c>
      <c r="AC1293">
        <v>0.12</v>
      </c>
      <c r="AD1293" t="s">
        <v>9146</v>
      </c>
      <c r="AG1293" s="330">
        <v>0.25</v>
      </c>
      <c r="AH1293" t="s">
        <v>1419</v>
      </c>
    </row>
    <row r="1294" spans="1:34" x14ac:dyDescent="0.25">
      <c r="A1294" s="211" t="s">
        <v>11582</v>
      </c>
      <c r="B1294" s="6" t="s">
        <v>15141</v>
      </c>
      <c r="C1294" s="276" t="str">
        <f t="shared" si="64"/>
        <v>READINGS_TT1_M2013-5_2013-8</v>
      </c>
      <c r="E1294" s="303" t="str">
        <f t="shared" si="63"/>
        <v>TT1_Data.zip</v>
      </c>
      <c r="F1294" s="214" t="s">
        <v>15126</v>
      </c>
      <c r="G1294" s="314">
        <v>41399</v>
      </c>
      <c r="H1294" s="281">
        <f t="shared" si="65"/>
        <v>41399</v>
      </c>
      <c r="I1294" s="315">
        <v>41501</v>
      </c>
      <c r="J1294" s="211" t="s">
        <v>11788</v>
      </c>
      <c r="K1294" s="24" t="s">
        <v>8639</v>
      </c>
      <c r="L1294" s="211" t="s">
        <v>11787</v>
      </c>
      <c r="M1294" s="211"/>
      <c r="N1294" s="217">
        <v>41410</v>
      </c>
      <c r="O1294" s="217">
        <v>41410</v>
      </c>
      <c r="R1294" t="s">
        <v>2676</v>
      </c>
      <c r="V1294">
        <v>16.7</v>
      </c>
      <c r="W1294" t="s">
        <v>9146</v>
      </c>
      <c r="Y1294" t="s">
        <v>11237</v>
      </c>
      <c r="Z1294" t="s">
        <v>11283</v>
      </c>
      <c r="AA1294" s="6" t="s">
        <v>15145</v>
      </c>
      <c r="AB1294" t="s">
        <v>11272</v>
      </c>
      <c r="AC1294">
        <v>0.12</v>
      </c>
      <c r="AD1294" t="s">
        <v>9146</v>
      </c>
      <c r="AG1294" s="330">
        <v>0.41666666666666669</v>
      </c>
      <c r="AH1294" t="s">
        <v>1419</v>
      </c>
    </row>
    <row r="1295" spans="1:34" x14ac:dyDescent="0.25">
      <c r="A1295" s="211" t="s">
        <v>11582</v>
      </c>
      <c r="B1295" s="6" t="s">
        <v>15141</v>
      </c>
      <c r="C1295" s="276" t="str">
        <f t="shared" si="64"/>
        <v>READINGS_TT1_M2013-5_2013-8</v>
      </c>
      <c r="E1295" s="303" t="str">
        <f t="shared" si="63"/>
        <v>TT1_Data.zip</v>
      </c>
      <c r="F1295" s="214" t="s">
        <v>15126</v>
      </c>
      <c r="G1295" s="314">
        <v>41399</v>
      </c>
      <c r="H1295" s="281">
        <f t="shared" si="65"/>
        <v>41399</v>
      </c>
      <c r="I1295" s="315">
        <v>41501</v>
      </c>
      <c r="J1295" s="211" t="s">
        <v>11788</v>
      </c>
      <c r="K1295" s="24" t="s">
        <v>8639</v>
      </c>
      <c r="L1295" s="211" t="s">
        <v>11787</v>
      </c>
      <c r="M1295" s="211"/>
      <c r="N1295" s="217">
        <v>41410</v>
      </c>
      <c r="O1295" s="217">
        <v>41410</v>
      </c>
      <c r="R1295" t="s">
        <v>2676</v>
      </c>
      <c r="V1295">
        <v>18.899999999999999</v>
      </c>
      <c r="W1295" t="s">
        <v>9146</v>
      </c>
      <c r="Y1295" t="s">
        <v>11237</v>
      </c>
      <c r="Z1295" t="s">
        <v>11283</v>
      </c>
      <c r="AA1295" s="6" t="s">
        <v>15145</v>
      </c>
      <c r="AB1295" t="s">
        <v>11272</v>
      </c>
      <c r="AC1295">
        <v>0.12</v>
      </c>
      <c r="AD1295" t="s">
        <v>9146</v>
      </c>
      <c r="AG1295" s="330">
        <v>0.58333333333333337</v>
      </c>
      <c r="AH1295" t="s">
        <v>1419</v>
      </c>
    </row>
    <row r="1296" spans="1:34" x14ac:dyDescent="0.25">
      <c r="A1296" s="211" t="s">
        <v>11582</v>
      </c>
      <c r="B1296" s="6" t="s">
        <v>15141</v>
      </c>
      <c r="C1296" s="276" t="str">
        <f t="shared" si="64"/>
        <v>READINGS_TT1_M2013-5_2013-8</v>
      </c>
      <c r="E1296" s="303" t="str">
        <f t="shared" si="63"/>
        <v>TT1_Data.zip</v>
      </c>
      <c r="F1296" s="214" t="s">
        <v>15126</v>
      </c>
      <c r="G1296" s="314">
        <v>41399</v>
      </c>
      <c r="H1296" s="281">
        <f t="shared" si="65"/>
        <v>41399</v>
      </c>
      <c r="I1296" s="315">
        <v>41501</v>
      </c>
      <c r="J1296" s="211" t="s">
        <v>11788</v>
      </c>
      <c r="K1296" s="24" t="s">
        <v>8639</v>
      </c>
      <c r="L1296" s="211" t="s">
        <v>11787</v>
      </c>
      <c r="M1296" s="211"/>
      <c r="N1296" s="217">
        <v>41410</v>
      </c>
      <c r="O1296" s="217">
        <v>41410</v>
      </c>
      <c r="R1296" t="s">
        <v>2676</v>
      </c>
      <c r="V1296">
        <v>19.7</v>
      </c>
      <c r="W1296" t="s">
        <v>9146</v>
      </c>
      <c r="Y1296" t="s">
        <v>11237</v>
      </c>
      <c r="Z1296" t="s">
        <v>11283</v>
      </c>
      <c r="AA1296" s="6" t="s">
        <v>15145</v>
      </c>
      <c r="AB1296" t="s">
        <v>11272</v>
      </c>
      <c r="AC1296">
        <v>0.12</v>
      </c>
      <c r="AD1296" t="s">
        <v>9146</v>
      </c>
      <c r="AG1296" s="330">
        <v>0.75</v>
      </c>
      <c r="AH1296" t="s">
        <v>1419</v>
      </c>
    </row>
    <row r="1297" spans="1:34" x14ac:dyDescent="0.25">
      <c r="A1297" s="211" t="s">
        <v>11582</v>
      </c>
      <c r="B1297" s="6" t="s">
        <v>15141</v>
      </c>
      <c r="C1297" s="276" t="str">
        <f t="shared" si="64"/>
        <v>READINGS_TT1_M2013-5_2013-8</v>
      </c>
      <c r="E1297" s="303" t="str">
        <f t="shared" si="63"/>
        <v>TT1_Data.zip</v>
      </c>
      <c r="F1297" s="214" t="s">
        <v>15126</v>
      </c>
      <c r="G1297" s="314">
        <v>41399</v>
      </c>
      <c r="H1297" s="281">
        <f t="shared" si="65"/>
        <v>41399</v>
      </c>
      <c r="I1297" s="315">
        <v>41501</v>
      </c>
      <c r="J1297" s="211" t="s">
        <v>11788</v>
      </c>
      <c r="K1297" s="24" t="s">
        <v>8639</v>
      </c>
      <c r="L1297" s="211" t="s">
        <v>11787</v>
      </c>
      <c r="M1297" s="211"/>
      <c r="N1297" s="217">
        <v>41410</v>
      </c>
      <c r="O1297" s="217">
        <v>41410</v>
      </c>
      <c r="R1297" t="s">
        <v>2676</v>
      </c>
      <c r="V1297">
        <v>18.600000000000001</v>
      </c>
      <c r="W1297" t="s">
        <v>9146</v>
      </c>
      <c r="Y1297" t="s">
        <v>11237</v>
      </c>
      <c r="Z1297" t="s">
        <v>11283</v>
      </c>
      <c r="AA1297" s="6" t="s">
        <v>15145</v>
      </c>
      <c r="AB1297" t="s">
        <v>11272</v>
      </c>
      <c r="AC1297">
        <v>0.12</v>
      </c>
      <c r="AD1297" t="s">
        <v>9146</v>
      </c>
      <c r="AG1297" s="330">
        <v>0.91666666666666663</v>
      </c>
      <c r="AH1297" t="s">
        <v>1419</v>
      </c>
    </row>
    <row r="1298" spans="1:34" x14ac:dyDescent="0.25">
      <c r="A1298" s="211" t="s">
        <v>11582</v>
      </c>
      <c r="B1298" s="6" t="s">
        <v>15141</v>
      </c>
      <c r="C1298" s="276" t="str">
        <f t="shared" si="64"/>
        <v>READINGS_TT1_M2013-5_2013-8</v>
      </c>
      <c r="E1298" s="303" t="str">
        <f t="shared" si="63"/>
        <v>TT1_Data.zip</v>
      </c>
      <c r="F1298" s="214" t="s">
        <v>15126</v>
      </c>
      <c r="G1298" s="314">
        <v>41399</v>
      </c>
      <c r="H1298" s="281">
        <f t="shared" si="65"/>
        <v>41399</v>
      </c>
      <c r="I1298" s="315">
        <v>41501</v>
      </c>
      <c r="J1298" s="211" t="s">
        <v>11788</v>
      </c>
      <c r="K1298" s="24" t="s">
        <v>8639</v>
      </c>
      <c r="L1298" s="211" t="s">
        <v>11787</v>
      </c>
      <c r="M1298" s="211"/>
      <c r="N1298" s="217">
        <v>41411</v>
      </c>
      <c r="O1298" s="217">
        <v>41411</v>
      </c>
      <c r="R1298" t="s">
        <v>2676</v>
      </c>
      <c r="V1298">
        <v>17</v>
      </c>
      <c r="W1298" t="s">
        <v>9146</v>
      </c>
      <c r="Y1298" t="s">
        <v>11237</v>
      </c>
      <c r="Z1298" t="s">
        <v>11283</v>
      </c>
      <c r="AA1298" s="6" t="s">
        <v>15145</v>
      </c>
      <c r="AB1298" t="s">
        <v>11272</v>
      </c>
      <c r="AC1298">
        <v>0.12</v>
      </c>
      <c r="AD1298" t="s">
        <v>9146</v>
      </c>
      <c r="AG1298" s="330">
        <v>8.3333333333333329E-2</v>
      </c>
      <c r="AH1298" t="s">
        <v>1419</v>
      </c>
    </row>
    <row r="1299" spans="1:34" x14ac:dyDescent="0.25">
      <c r="A1299" s="211" t="s">
        <v>11582</v>
      </c>
      <c r="B1299" s="6" t="s">
        <v>15141</v>
      </c>
      <c r="C1299" s="276" t="str">
        <f t="shared" si="64"/>
        <v>READINGS_TT1_M2013-5_2013-8</v>
      </c>
      <c r="E1299" s="303" t="str">
        <f t="shared" si="63"/>
        <v>TT1_Data.zip</v>
      </c>
      <c r="F1299" s="214" t="s">
        <v>15126</v>
      </c>
      <c r="G1299" s="314">
        <v>41399</v>
      </c>
      <c r="H1299" s="281">
        <f t="shared" si="65"/>
        <v>41399</v>
      </c>
      <c r="I1299" s="315">
        <v>41501</v>
      </c>
      <c r="J1299" s="211" t="s">
        <v>11788</v>
      </c>
      <c r="K1299" s="24" t="s">
        <v>8639</v>
      </c>
      <c r="L1299" s="211" t="s">
        <v>11787</v>
      </c>
      <c r="M1299" s="211"/>
      <c r="N1299" s="217">
        <v>41411</v>
      </c>
      <c r="O1299" s="217">
        <v>41411</v>
      </c>
      <c r="R1299" t="s">
        <v>2676</v>
      </c>
      <c r="V1299">
        <v>15.5</v>
      </c>
      <c r="W1299" t="s">
        <v>9146</v>
      </c>
      <c r="Y1299" t="s">
        <v>11237</v>
      </c>
      <c r="Z1299" t="s">
        <v>11283</v>
      </c>
      <c r="AA1299" s="6" t="s">
        <v>15145</v>
      </c>
      <c r="AB1299" t="s">
        <v>11272</v>
      </c>
      <c r="AC1299">
        <v>0.12</v>
      </c>
      <c r="AD1299" t="s">
        <v>9146</v>
      </c>
      <c r="AG1299" s="330">
        <v>0.25</v>
      </c>
      <c r="AH1299" t="s">
        <v>1419</v>
      </c>
    </row>
    <row r="1300" spans="1:34" x14ac:dyDescent="0.25">
      <c r="A1300" s="211" t="s">
        <v>11582</v>
      </c>
      <c r="B1300" s="6" t="s">
        <v>15141</v>
      </c>
      <c r="C1300" s="276" t="str">
        <f t="shared" si="64"/>
        <v>READINGS_TT1_M2013-5_2013-8</v>
      </c>
      <c r="E1300" s="303" t="str">
        <f t="shared" si="63"/>
        <v>TT1_Data.zip</v>
      </c>
      <c r="F1300" s="214" t="s">
        <v>15126</v>
      </c>
      <c r="G1300" s="314">
        <v>41399</v>
      </c>
      <c r="H1300" s="281">
        <f t="shared" si="65"/>
        <v>41399</v>
      </c>
      <c r="I1300" s="315">
        <v>41501</v>
      </c>
      <c r="J1300" s="211" t="s">
        <v>11788</v>
      </c>
      <c r="K1300" s="24" t="s">
        <v>8639</v>
      </c>
      <c r="L1300" s="211" t="s">
        <v>11787</v>
      </c>
      <c r="M1300" s="211"/>
      <c r="N1300" s="217">
        <v>41411</v>
      </c>
      <c r="O1300" s="217">
        <v>41411</v>
      </c>
      <c r="R1300" t="s">
        <v>2676</v>
      </c>
      <c r="V1300">
        <v>16.5</v>
      </c>
      <c r="W1300" t="s">
        <v>9146</v>
      </c>
      <c r="Y1300" t="s">
        <v>11237</v>
      </c>
      <c r="Z1300" t="s">
        <v>11283</v>
      </c>
      <c r="AA1300" s="6" t="s">
        <v>15145</v>
      </c>
      <c r="AB1300" t="s">
        <v>11272</v>
      </c>
      <c r="AC1300">
        <v>0.12</v>
      </c>
      <c r="AD1300" t="s">
        <v>9146</v>
      </c>
      <c r="AG1300" s="330">
        <v>0.41666666666666669</v>
      </c>
      <c r="AH1300" t="s">
        <v>1419</v>
      </c>
    </row>
    <row r="1301" spans="1:34" x14ac:dyDescent="0.25">
      <c r="A1301" s="211" t="s">
        <v>11582</v>
      </c>
      <c r="B1301" s="6" t="s">
        <v>15141</v>
      </c>
      <c r="C1301" s="276" t="str">
        <f t="shared" si="64"/>
        <v>READINGS_TT1_M2013-5_2013-8</v>
      </c>
      <c r="E1301" s="303" t="str">
        <f t="shared" ref="E1301:E1364" si="66">B1301&amp;"_Data.zip"</f>
        <v>TT1_Data.zip</v>
      </c>
      <c r="F1301" s="214" t="s">
        <v>15126</v>
      </c>
      <c r="G1301" s="314">
        <v>41399</v>
      </c>
      <c r="H1301" s="281">
        <f t="shared" si="65"/>
        <v>41399</v>
      </c>
      <c r="I1301" s="315">
        <v>41501</v>
      </c>
      <c r="J1301" s="211" t="s">
        <v>11788</v>
      </c>
      <c r="K1301" s="24" t="s">
        <v>8639</v>
      </c>
      <c r="L1301" s="211" t="s">
        <v>11787</v>
      </c>
      <c r="M1301" s="211"/>
      <c r="N1301" s="217">
        <v>41411</v>
      </c>
      <c r="O1301" s="217">
        <v>41411</v>
      </c>
      <c r="R1301" t="s">
        <v>2676</v>
      </c>
      <c r="V1301">
        <v>19.5</v>
      </c>
      <c r="W1301" t="s">
        <v>9146</v>
      </c>
      <c r="Y1301" t="s">
        <v>11237</v>
      </c>
      <c r="Z1301" t="s">
        <v>11283</v>
      </c>
      <c r="AA1301" s="6" t="s">
        <v>15145</v>
      </c>
      <c r="AB1301" t="s">
        <v>11272</v>
      </c>
      <c r="AC1301">
        <v>0.12</v>
      </c>
      <c r="AD1301" t="s">
        <v>9146</v>
      </c>
      <c r="AG1301" s="330">
        <v>0.58333333333333337</v>
      </c>
      <c r="AH1301" t="s">
        <v>1419</v>
      </c>
    </row>
    <row r="1302" spans="1:34" x14ac:dyDescent="0.25">
      <c r="A1302" s="211" t="s">
        <v>11582</v>
      </c>
      <c r="B1302" s="6" t="s">
        <v>15141</v>
      </c>
      <c r="C1302" s="276" t="str">
        <f t="shared" si="64"/>
        <v>READINGS_TT1_M2013-5_2013-8</v>
      </c>
      <c r="E1302" s="303" t="str">
        <f t="shared" si="66"/>
        <v>TT1_Data.zip</v>
      </c>
      <c r="F1302" s="214" t="s">
        <v>15126</v>
      </c>
      <c r="G1302" s="314">
        <v>41399</v>
      </c>
      <c r="H1302" s="281">
        <f t="shared" si="65"/>
        <v>41399</v>
      </c>
      <c r="I1302" s="315">
        <v>41501</v>
      </c>
      <c r="J1302" s="211" t="s">
        <v>11788</v>
      </c>
      <c r="K1302" s="24" t="s">
        <v>8639</v>
      </c>
      <c r="L1302" s="211" t="s">
        <v>11787</v>
      </c>
      <c r="M1302" s="211"/>
      <c r="N1302" s="217">
        <v>41411</v>
      </c>
      <c r="O1302" s="217">
        <v>41411</v>
      </c>
      <c r="R1302" t="s">
        <v>2676</v>
      </c>
      <c r="V1302">
        <v>20.2</v>
      </c>
      <c r="W1302" t="s">
        <v>9146</v>
      </c>
      <c r="Y1302" t="s">
        <v>11237</v>
      </c>
      <c r="Z1302" t="s">
        <v>11283</v>
      </c>
      <c r="AA1302" s="6" t="s">
        <v>15145</v>
      </c>
      <c r="AB1302" t="s">
        <v>11272</v>
      </c>
      <c r="AC1302">
        <v>0.12</v>
      </c>
      <c r="AD1302" t="s">
        <v>9146</v>
      </c>
      <c r="AG1302" s="330">
        <v>0.75</v>
      </c>
      <c r="AH1302" t="s">
        <v>1419</v>
      </c>
    </row>
    <row r="1303" spans="1:34" x14ac:dyDescent="0.25">
      <c r="A1303" s="211" t="s">
        <v>11582</v>
      </c>
      <c r="B1303" s="6" t="s">
        <v>15141</v>
      </c>
      <c r="C1303" s="276" t="str">
        <f t="shared" si="64"/>
        <v>READINGS_TT1_M2013-5_2013-8</v>
      </c>
      <c r="E1303" s="303" t="str">
        <f t="shared" si="66"/>
        <v>TT1_Data.zip</v>
      </c>
      <c r="F1303" s="214" t="s">
        <v>15126</v>
      </c>
      <c r="G1303" s="314">
        <v>41399</v>
      </c>
      <c r="H1303" s="281">
        <f t="shared" si="65"/>
        <v>41399</v>
      </c>
      <c r="I1303" s="315">
        <v>41501</v>
      </c>
      <c r="J1303" s="211" t="s">
        <v>11788</v>
      </c>
      <c r="K1303" s="24" t="s">
        <v>8639</v>
      </c>
      <c r="L1303" s="211" t="s">
        <v>11787</v>
      </c>
      <c r="M1303" s="211"/>
      <c r="N1303" s="217">
        <v>41411</v>
      </c>
      <c r="O1303" s="217">
        <v>41411</v>
      </c>
      <c r="R1303" t="s">
        <v>2676</v>
      </c>
      <c r="V1303">
        <v>19</v>
      </c>
      <c r="W1303" t="s">
        <v>9146</v>
      </c>
      <c r="Y1303" t="s">
        <v>11237</v>
      </c>
      <c r="Z1303" t="s">
        <v>11283</v>
      </c>
      <c r="AA1303" s="6" t="s">
        <v>15145</v>
      </c>
      <c r="AB1303" t="s">
        <v>11272</v>
      </c>
      <c r="AC1303">
        <v>0.12</v>
      </c>
      <c r="AD1303" t="s">
        <v>9146</v>
      </c>
      <c r="AG1303" s="330">
        <v>0.91666666666666663</v>
      </c>
      <c r="AH1303" t="s">
        <v>1419</v>
      </c>
    </row>
    <row r="1304" spans="1:34" x14ac:dyDescent="0.25">
      <c r="A1304" s="211" t="s">
        <v>11582</v>
      </c>
      <c r="B1304" s="6" t="s">
        <v>15141</v>
      </c>
      <c r="C1304" s="276" t="str">
        <f t="shared" si="64"/>
        <v>READINGS_TT1_M2013-5_2013-8</v>
      </c>
      <c r="E1304" s="303" t="str">
        <f t="shared" si="66"/>
        <v>TT1_Data.zip</v>
      </c>
      <c r="F1304" s="214" t="s">
        <v>15126</v>
      </c>
      <c r="G1304" s="314">
        <v>41399</v>
      </c>
      <c r="H1304" s="281">
        <f t="shared" si="65"/>
        <v>41399</v>
      </c>
      <c r="I1304" s="315">
        <v>41501</v>
      </c>
      <c r="J1304" s="211" t="s">
        <v>11788</v>
      </c>
      <c r="K1304" s="24" t="s">
        <v>8639</v>
      </c>
      <c r="L1304" s="211" t="s">
        <v>11787</v>
      </c>
      <c r="M1304" s="211"/>
      <c r="N1304" s="217">
        <v>41412</v>
      </c>
      <c r="O1304" s="217">
        <v>41412</v>
      </c>
      <c r="R1304" t="s">
        <v>2676</v>
      </c>
      <c r="V1304">
        <v>17.3</v>
      </c>
      <c r="W1304" t="s">
        <v>9146</v>
      </c>
      <c r="Y1304" t="s">
        <v>11237</v>
      </c>
      <c r="Z1304" t="s">
        <v>11283</v>
      </c>
      <c r="AA1304" s="6" t="s">
        <v>15145</v>
      </c>
      <c r="AB1304" t="s">
        <v>11272</v>
      </c>
      <c r="AC1304">
        <v>0.12</v>
      </c>
      <c r="AD1304" t="s">
        <v>9146</v>
      </c>
      <c r="AG1304" s="330">
        <v>8.3333333333333329E-2</v>
      </c>
      <c r="AH1304" t="s">
        <v>1419</v>
      </c>
    </row>
    <row r="1305" spans="1:34" x14ac:dyDescent="0.25">
      <c r="A1305" s="211" t="s">
        <v>11582</v>
      </c>
      <c r="B1305" s="6" t="s">
        <v>15141</v>
      </c>
      <c r="C1305" s="276" t="str">
        <f t="shared" si="64"/>
        <v>READINGS_TT1_M2013-5_2013-8</v>
      </c>
      <c r="E1305" s="303" t="str">
        <f t="shared" si="66"/>
        <v>TT1_Data.zip</v>
      </c>
      <c r="F1305" s="214" t="s">
        <v>15126</v>
      </c>
      <c r="G1305" s="314">
        <v>41399</v>
      </c>
      <c r="H1305" s="281">
        <f t="shared" si="65"/>
        <v>41399</v>
      </c>
      <c r="I1305" s="315">
        <v>41501</v>
      </c>
      <c r="J1305" s="211" t="s">
        <v>11788</v>
      </c>
      <c r="K1305" s="24" t="s">
        <v>8639</v>
      </c>
      <c r="L1305" s="211" t="s">
        <v>11787</v>
      </c>
      <c r="M1305" s="211"/>
      <c r="N1305" s="217">
        <v>41412</v>
      </c>
      <c r="O1305" s="217">
        <v>41412</v>
      </c>
      <c r="R1305" t="s">
        <v>2676</v>
      </c>
      <c r="V1305">
        <v>16.2</v>
      </c>
      <c r="W1305" t="s">
        <v>9146</v>
      </c>
      <c r="Y1305" t="s">
        <v>11237</v>
      </c>
      <c r="Z1305" t="s">
        <v>11283</v>
      </c>
      <c r="AA1305" s="6" t="s">
        <v>15145</v>
      </c>
      <c r="AB1305" t="s">
        <v>11272</v>
      </c>
      <c r="AC1305">
        <v>0.12</v>
      </c>
      <c r="AD1305" t="s">
        <v>9146</v>
      </c>
      <c r="AG1305" s="330">
        <v>0.25</v>
      </c>
      <c r="AH1305" t="s">
        <v>1419</v>
      </c>
    </row>
    <row r="1306" spans="1:34" x14ac:dyDescent="0.25">
      <c r="A1306" s="211" t="s">
        <v>11582</v>
      </c>
      <c r="B1306" s="6" t="s">
        <v>15141</v>
      </c>
      <c r="C1306" s="276" t="str">
        <f t="shared" si="64"/>
        <v>READINGS_TT1_M2013-5_2013-8</v>
      </c>
      <c r="E1306" s="303" t="str">
        <f t="shared" si="66"/>
        <v>TT1_Data.zip</v>
      </c>
      <c r="F1306" s="214" t="s">
        <v>15126</v>
      </c>
      <c r="G1306" s="314">
        <v>41399</v>
      </c>
      <c r="H1306" s="281">
        <f t="shared" si="65"/>
        <v>41399</v>
      </c>
      <c r="I1306" s="315">
        <v>41501</v>
      </c>
      <c r="J1306" s="211" t="s">
        <v>11788</v>
      </c>
      <c r="K1306" s="24" t="s">
        <v>8639</v>
      </c>
      <c r="L1306" s="211" t="s">
        <v>11787</v>
      </c>
      <c r="M1306" s="211"/>
      <c r="N1306" s="217">
        <v>41412</v>
      </c>
      <c r="O1306" s="217">
        <v>41412</v>
      </c>
      <c r="R1306" t="s">
        <v>2676</v>
      </c>
      <c r="V1306">
        <v>16.899999999999999</v>
      </c>
      <c r="W1306" t="s">
        <v>9146</v>
      </c>
      <c r="Y1306" t="s">
        <v>11237</v>
      </c>
      <c r="Z1306" t="s">
        <v>11283</v>
      </c>
      <c r="AA1306" s="6" t="s">
        <v>15145</v>
      </c>
      <c r="AB1306" t="s">
        <v>11272</v>
      </c>
      <c r="AC1306">
        <v>0.12</v>
      </c>
      <c r="AD1306" t="s">
        <v>9146</v>
      </c>
      <c r="AG1306" s="330">
        <v>0.41666666666666669</v>
      </c>
      <c r="AH1306" t="s">
        <v>1419</v>
      </c>
    </row>
    <row r="1307" spans="1:34" x14ac:dyDescent="0.25">
      <c r="A1307" s="211" t="s">
        <v>11582</v>
      </c>
      <c r="B1307" s="6" t="s">
        <v>15141</v>
      </c>
      <c r="C1307" s="276" t="str">
        <f t="shared" si="64"/>
        <v>READINGS_TT1_M2013-5_2013-8</v>
      </c>
      <c r="E1307" s="303" t="str">
        <f t="shared" si="66"/>
        <v>TT1_Data.zip</v>
      </c>
      <c r="F1307" s="214" t="s">
        <v>15126</v>
      </c>
      <c r="G1307" s="314">
        <v>41399</v>
      </c>
      <c r="H1307" s="281">
        <f t="shared" si="65"/>
        <v>41399</v>
      </c>
      <c r="I1307" s="315">
        <v>41501</v>
      </c>
      <c r="J1307" s="211" t="s">
        <v>11788</v>
      </c>
      <c r="K1307" s="24" t="s">
        <v>8639</v>
      </c>
      <c r="L1307" s="211" t="s">
        <v>11787</v>
      </c>
      <c r="M1307" s="211"/>
      <c r="N1307" s="217">
        <v>41412</v>
      </c>
      <c r="O1307" s="217">
        <v>41412</v>
      </c>
      <c r="R1307" t="s">
        <v>2676</v>
      </c>
      <c r="V1307">
        <v>17.600000000000001</v>
      </c>
      <c r="W1307" t="s">
        <v>9146</v>
      </c>
      <c r="Y1307" t="s">
        <v>11237</v>
      </c>
      <c r="Z1307" t="s">
        <v>11283</v>
      </c>
      <c r="AA1307" s="6" t="s">
        <v>15145</v>
      </c>
      <c r="AB1307" t="s">
        <v>11272</v>
      </c>
      <c r="AC1307">
        <v>0.12</v>
      </c>
      <c r="AD1307" t="s">
        <v>9146</v>
      </c>
      <c r="AG1307" s="330">
        <v>0.58333333333333337</v>
      </c>
      <c r="AH1307" t="s">
        <v>1419</v>
      </c>
    </row>
    <row r="1308" spans="1:34" x14ac:dyDescent="0.25">
      <c r="A1308" s="211" t="s">
        <v>11582</v>
      </c>
      <c r="B1308" s="6" t="s">
        <v>15141</v>
      </c>
      <c r="C1308" s="276" t="str">
        <f t="shared" si="64"/>
        <v>READINGS_TT1_M2013-5_2013-8</v>
      </c>
      <c r="E1308" s="303" t="str">
        <f t="shared" si="66"/>
        <v>TT1_Data.zip</v>
      </c>
      <c r="F1308" s="214" t="s">
        <v>15126</v>
      </c>
      <c r="G1308" s="314">
        <v>41399</v>
      </c>
      <c r="H1308" s="281">
        <f t="shared" si="65"/>
        <v>41399</v>
      </c>
      <c r="I1308" s="315">
        <v>41501</v>
      </c>
      <c r="J1308" s="211" t="s">
        <v>11788</v>
      </c>
      <c r="K1308" s="24" t="s">
        <v>8639</v>
      </c>
      <c r="L1308" s="211" t="s">
        <v>11787</v>
      </c>
      <c r="M1308" s="211"/>
      <c r="N1308" s="217">
        <v>41412</v>
      </c>
      <c r="O1308" s="217">
        <v>41412</v>
      </c>
      <c r="R1308" t="s">
        <v>2676</v>
      </c>
      <c r="V1308">
        <v>17.600000000000001</v>
      </c>
      <c r="W1308" t="s">
        <v>9146</v>
      </c>
      <c r="Y1308" t="s">
        <v>11237</v>
      </c>
      <c r="Z1308" t="s">
        <v>11283</v>
      </c>
      <c r="AA1308" s="6" t="s">
        <v>15145</v>
      </c>
      <c r="AB1308" t="s">
        <v>11272</v>
      </c>
      <c r="AC1308">
        <v>0.12</v>
      </c>
      <c r="AD1308" t="s">
        <v>9146</v>
      </c>
      <c r="AG1308" s="330">
        <v>0.75</v>
      </c>
      <c r="AH1308" t="s">
        <v>1419</v>
      </c>
    </row>
    <row r="1309" spans="1:34" x14ac:dyDescent="0.25">
      <c r="A1309" s="211" t="s">
        <v>11582</v>
      </c>
      <c r="B1309" s="6" t="s">
        <v>15141</v>
      </c>
      <c r="C1309" s="276" t="str">
        <f t="shared" ref="C1309:C1372" si="67">"READINGS_"&amp;B1309&amp;"_M"&amp;YEAR(H1309)&amp;"-"&amp;MONTH(H1309)&amp;"_"&amp;YEAR(I1309)&amp;"-"&amp;MONTH(I1309)</f>
        <v>READINGS_TT1_M2013-5_2013-8</v>
      </c>
      <c r="E1309" s="303" t="str">
        <f t="shared" si="66"/>
        <v>TT1_Data.zip</v>
      </c>
      <c r="F1309" s="214" t="s">
        <v>15126</v>
      </c>
      <c r="G1309" s="314">
        <v>41399</v>
      </c>
      <c r="H1309" s="281">
        <f t="shared" si="65"/>
        <v>41399</v>
      </c>
      <c r="I1309" s="315">
        <v>41501</v>
      </c>
      <c r="J1309" s="211" t="s">
        <v>11788</v>
      </c>
      <c r="K1309" s="24" t="s">
        <v>8639</v>
      </c>
      <c r="L1309" s="211" t="s">
        <v>11787</v>
      </c>
      <c r="M1309" s="211"/>
      <c r="N1309" s="217">
        <v>41412</v>
      </c>
      <c r="O1309" s="217">
        <v>41412</v>
      </c>
      <c r="R1309" t="s">
        <v>2676</v>
      </c>
      <c r="V1309">
        <v>17</v>
      </c>
      <c r="W1309" t="s">
        <v>9146</v>
      </c>
      <c r="Y1309" t="s">
        <v>11237</v>
      </c>
      <c r="Z1309" t="s">
        <v>11283</v>
      </c>
      <c r="AA1309" s="6" t="s">
        <v>15145</v>
      </c>
      <c r="AB1309" t="s">
        <v>11272</v>
      </c>
      <c r="AC1309">
        <v>0.12</v>
      </c>
      <c r="AD1309" t="s">
        <v>9146</v>
      </c>
      <c r="AG1309" s="330">
        <v>0.91666666666666663</v>
      </c>
      <c r="AH1309" t="s">
        <v>1419</v>
      </c>
    </row>
    <row r="1310" spans="1:34" x14ac:dyDescent="0.25">
      <c r="A1310" s="211" t="s">
        <v>11582</v>
      </c>
      <c r="B1310" s="6" t="s">
        <v>15141</v>
      </c>
      <c r="C1310" s="276" t="str">
        <f t="shared" si="67"/>
        <v>READINGS_TT1_M2013-5_2013-8</v>
      </c>
      <c r="E1310" s="303" t="str">
        <f t="shared" si="66"/>
        <v>TT1_Data.zip</v>
      </c>
      <c r="F1310" s="214" t="s">
        <v>15126</v>
      </c>
      <c r="G1310" s="314">
        <v>41399</v>
      </c>
      <c r="H1310" s="281">
        <f t="shared" si="65"/>
        <v>41399</v>
      </c>
      <c r="I1310" s="315">
        <v>41501</v>
      </c>
      <c r="J1310" s="211" t="s">
        <v>11788</v>
      </c>
      <c r="K1310" s="24" t="s">
        <v>8639</v>
      </c>
      <c r="L1310" s="211" t="s">
        <v>11787</v>
      </c>
      <c r="M1310" s="211"/>
      <c r="N1310" s="217">
        <v>41413</v>
      </c>
      <c r="O1310" s="217">
        <v>41413</v>
      </c>
      <c r="R1310" t="s">
        <v>2676</v>
      </c>
      <c r="V1310">
        <v>16.2</v>
      </c>
      <c r="W1310" t="s">
        <v>9146</v>
      </c>
      <c r="Y1310" t="s">
        <v>11237</v>
      </c>
      <c r="Z1310" t="s">
        <v>11283</v>
      </c>
      <c r="AA1310" s="6" t="s">
        <v>15145</v>
      </c>
      <c r="AB1310" t="s">
        <v>11272</v>
      </c>
      <c r="AC1310">
        <v>0.12</v>
      </c>
      <c r="AD1310" t="s">
        <v>9146</v>
      </c>
      <c r="AG1310" s="330">
        <v>8.3333333333333329E-2</v>
      </c>
      <c r="AH1310" t="s">
        <v>1419</v>
      </c>
    </row>
    <row r="1311" spans="1:34" x14ac:dyDescent="0.25">
      <c r="A1311" s="211" t="s">
        <v>11582</v>
      </c>
      <c r="B1311" s="6" t="s">
        <v>15141</v>
      </c>
      <c r="C1311" s="276" t="str">
        <f t="shared" si="67"/>
        <v>READINGS_TT1_M2013-5_2013-8</v>
      </c>
      <c r="E1311" s="303" t="str">
        <f t="shared" si="66"/>
        <v>TT1_Data.zip</v>
      </c>
      <c r="F1311" s="214" t="s">
        <v>15126</v>
      </c>
      <c r="G1311" s="314">
        <v>41399</v>
      </c>
      <c r="H1311" s="281">
        <f t="shared" si="65"/>
        <v>41399</v>
      </c>
      <c r="I1311" s="315">
        <v>41501</v>
      </c>
      <c r="J1311" s="211" t="s">
        <v>11788</v>
      </c>
      <c r="K1311" s="24" t="s">
        <v>8639</v>
      </c>
      <c r="L1311" s="211" t="s">
        <v>11787</v>
      </c>
      <c r="M1311" s="211"/>
      <c r="N1311" s="217">
        <v>41413</v>
      </c>
      <c r="O1311" s="217">
        <v>41413</v>
      </c>
      <c r="R1311" t="s">
        <v>2676</v>
      </c>
      <c r="V1311">
        <v>15.8</v>
      </c>
      <c r="W1311" t="s">
        <v>9146</v>
      </c>
      <c r="Y1311" t="s">
        <v>11237</v>
      </c>
      <c r="Z1311" t="s">
        <v>11283</v>
      </c>
      <c r="AA1311" s="6" t="s">
        <v>15145</v>
      </c>
      <c r="AB1311" t="s">
        <v>11272</v>
      </c>
      <c r="AC1311">
        <v>0.12</v>
      </c>
      <c r="AD1311" t="s">
        <v>9146</v>
      </c>
      <c r="AG1311" s="330">
        <v>0.25</v>
      </c>
      <c r="AH1311" t="s">
        <v>1419</v>
      </c>
    </row>
    <row r="1312" spans="1:34" x14ac:dyDescent="0.25">
      <c r="A1312" s="211" t="s">
        <v>11582</v>
      </c>
      <c r="B1312" s="6" t="s">
        <v>15141</v>
      </c>
      <c r="C1312" s="276" t="str">
        <f t="shared" si="67"/>
        <v>READINGS_TT1_M2013-5_2013-8</v>
      </c>
      <c r="E1312" s="303" t="str">
        <f t="shared" si="66"/>
        <v>TT1_Data.zip</v>
      </c>
      <c r="F1312" s="214" t="s">
        <v>15126</v>
      </c>
      <c r="G1312" s="314">
        <v>41399</v>
      </c>
      <c r="H1312" s="281">
        <f t="shared" si="65"/>
        <v>41399</v>
      </c>
      <c r="I1312" s="315">
        <v>41501</v>
      </c>
      <c r="J1312" s="211" t="s">
        <v>11788</v>
      </c>
      <c r="K1312" s="24" t="s">
        <v>8639</v>
      </c>
      <c r="L1312" s="211" t="s">
        <v>11787</v>
      </c>
      <c r="M1312" s="211"/>
      <c r="N1312" s="217">
        <v>41413</v>
      </c>
      <c r="O1312" s="217">
        <v>41413</v>
      </c>
      <c r="R1312" t="s">
        <v>2676</v>
      </c>
      <c r="V1312">
        <v>16.100000000000001</v>
      </c>
      <c r="W1312" t="s">
        <v>9146</v>
      </c>
      <c r="Y1312" t="s">
        <v>11237</v>
      </c>
      <c r="Z1312" t="s">
        <v>11283</v>
      </c>
      <c r="AA1312" s="6" t="s">
        <v>15145</v>
      </c>
      <c r="AB1312" t="s">
        <v>11272</v>
      </c>
      <c r="AC1312">
        <v>0.12</v>
      </c>
      <c r="AD1312" t="s">
        <v>9146</v>
      </c>
      <c r="AG1312" s="330">
        <v>0.41666666666666669</v>
      </c>
      <c r="AH1312" t="s">
        <v>1419</v>
      </c>
    </row>
    <row r="1313" spans="1:34" x14ac:dyDescent="0.25">
      <c r="A1313" s="211" t="s">
        <v>11582</v>
      </c>
      <c r="B1313" s="6" t="s">
        <v>15141</v>
      </c>
      <c r="C1313" s="276" t="str">
        <f t="shared" si="67"/>
        <v>READINGS_TT1_M2013-5_2013-8</v>
      </c>
      <c r="E1313" s="303" t="str">
        <f t="shared" si="66"/>
        <v>TT1_Data.zip</v>
      </c>
      <c r="F1313" s="214" t="s">
        <v>15126</v>
      </c>
      <c r="G1313" s="314">
        <v>41399</v>
      </c>
      <c r="H1313" s="281">
        <f t="shared" si="65"/>
        <v>41399</v>
      </c>
      <c r="I1313" s="315">
        <v>41501</v>
      </c>
      <c r="J1313" s="211" t="s">
        <v>11788</v>
      </c>
      <c r="K1313" s="24" t="s">
        <v>8639</v>
      </c>
      <c r="L1313" s="211" t="s">
        <v>11787</v>
      </c>
      <c r="M1313" s="211"/>
      <c r="N1313" s="217">
        <v>41413</v>
      </c>
      <c r="O1313" s="217">
        <v>41413</v>
      </c>
      <c r="R1313" t="s">
        <v>2676</v>
      </c>
      <c r="V1313">
        <v>16.7</v>
      </c>
      <c r="W1313" t="s">
        <v>9146</v>
      </c>
      <c r="Y1313" t="s">
        <v>11237</v>
      </c>
      <c r="Z1313" t="s">
        <v>11283</v>
      </c>
      <c r="AA1313" s="6" t="s">
        <v>15145</v>
      </c>
      <c r="AB1313" t="s">
        <v>11272</v>
      </c>
      <c r="AC1313">
        <v>0.12</v>
      </c>
      <c r="AD1313" t="s">
        <v>9146</v>
      </c>
      <c r="AG1313" s="330">
        <v>0.58333333333333337</v>
      </c>
      <c r="AH1313" t="s">
        <v>1419</v>
      </c>
    </row>
    <row r="1314" spans="1:34" x14ac:dyDescent="0.25">
      <c r="A1314" s="211" t="s">
        <v>11582</v>
      </c>
      <c r="B1314" s="6" t="s">
        <v>15141</v>
      </c>
      <c r="C1314" s="276" t="str">
        <f t="shared" si="67"/>
        <v>READINGS_TT1_M2013-5_2013-8</v>
      </c>
      <c r="E1314" s="303" t="str">
        <f t="shared" si="66"/>
        <v>TT1_Data.zip</v>
      </c>
      <c r="F1314" s="214" t="s">
        <v>15126</v>
      </c>
      <c r="G1314" s="314">
        <v>41399</v>
      </c>
      <c r="H1314" s="281">
        <f t="shared" si="65"/>
        <v>41399</v>
      </c>
      <c r="I1314" s="315">
        <v>41501</v>
      </c>
      <c r="J1314" s="211" t="s">
        <v>11788</v>
      </c>
      <c r="K1314" s="24" t="s">
        <v>8639</v>
      </c>
      <c r="L1314" s="211" t="s">
        <v>11787</v>
      </c>
      <c r="M1314" s="211"/>
      <c r="N1314" s="217">
        <v>41413</v>
      </c>
      <c r="O1314" s="217">
        <v>41413</v>
      </c>
      <c r="R1314" t="s">
        <v>2676</v>
      </c>
      <c r="V1314">
        <v>17.100000000000001</v>
      </c>
      <c r="W1314" t="s">
        <v>9146</v>
      </c>
      <c r="Y1314" t="s">
        <v>11237</v>
      </c>
      <c r="Z1314" t="s">
        <v>11283</v>
      </c>
      <c r="AA1314" s="6" t="s">
        <v>15145</v>
      </c>
      <c r="AB1314" t="s">
        <v>11272</v>
      </c>
      <c r="AC1314">
        <v>0.12</v>
      </c>
      <c r="AD1314" t="s">
        <v>9146</v>
      </c>
      <c r="AG1314" s="330">
        <v>0.75</v>
      </c>
      <c r="AH1314" t="s">
        <v>1419</v>
      </c>
    </row>
    <row r="1315" spans="1:34" x14ac:dyDescent="0.25">
      <c r="A1315" s="211" t="s">
        <v>11582</v>
      </c>
      <c r="B1315" s="6" t="s">
        <v>15141</v>
      </c>
      <c r="C1315" s="276" t="str">
        <f t="shared" si="67"/>
        <v>READINGS_TT1_M2013-5_2013-8</v>
      </c>
      <c r="E1315" s="303" t="str">
        <f t="shared" si="66"/>
        <v>TT1_Data.zip</v>
      </c>
      <c r="F1315" s="214" t="s">
        <v>15126</v>
      </c>
      <c r="G1315" s="314">
        <v>41399</v>
      </c>
      <c r="H1315" s="281">
        <f t="shared" si="65"/>
        <v>41399</v>
      </c>
      <c r="I1315" s="315">
        <v>41501</v>
      </c>
      <c r="J1315" s="211" t="s">
        <v>11788</v>
      </c>
      <c r="K1315" s="24" t="s">
        <v>8639</v>
      </c>
      <c r="L1315" s="211" t="s">
        <v>11787</v>
      </c>
      <c r="M1315" s="211"/>
      <c r="N1315" s="217">
        <v>41413</v>
      </c>
      <c r="O1315" s="217">
        <v>41413</v>
      </c>
      <c r="R1315" t="s">
        <v>2676</v>
      </c>
      <c r="V1315">
        <v>16.8</v>
      </c>
      <c r="W1315" t="s">
        <v>9146</v>
      </c>
      <c r="Y1315" t="s">
        <v>11237</v>
      </c>
      <c r="Z1315" t="s">
        <v>11283</v>
      </c>
      <c r="AA1315" s="6" t="s">
        <v>15145</v>
      </c>
      <c r="AB1315" t="s">
        <v>11272</v>
      </c>
      <c r="AC1315">
        <v>0.12</v>
      </c>
      <c r="AD1315" t="s">
        <v>9146</v>
      </c>
      <c r="AG1315" s="330">
        <v>0.91666666666666663</v>
      </c>
      <c r="AH1315" t="s">
        <v>1419</v>
      </c>
    </row>
    <row r="1316" spans="1:34" x14ac:dyDescent="0.25">
      <c r="A1316" s="211" t="s">
        <v>11582</v>
      </c>
      <c r="B1316" s="6" t="s">
        <v>15141</v>
      </c>
      <c r="C1316" s="276" t="str">
        <f t="shared" si="67"/>
        <v>READINGS_TT1_M2013-5_2013-8</v>
      </c>
      <c r="E1316" s="303" t="str">
        <f t="shared" si="66"/>
        <v>TT1_Data.zip</v>
      </c>
      <c r="F1316" s="214" t="s">
        <v>15126</v>
      </c>
      <c r="G1316" s="314">
        <v>41399</v>
      </c>
      <c r="H1316" s="281">
        <f t="shared" si="65"/>
        <v>41399</v>
      </c>
      <c r="I1316" s="315">
        <v>41501</v>
      </c>
      <c r="J1316" s="211" t="s">
        <v>11788</v>
      </c>
      <c r="K1316" s="24" t="s">
        <v>8639</v>
      </c>
      <c r="L1316" s="211" t="s">
        <v>11787</v>
      </c>
      <c r="M1316" s="211"/>
      <c r="N1316" s="217">
        <v>41414</v>
      </c>
      <c r="O1316" s="217">
        <v>41414</v>
      </c>
      <c r="R1316" t="s">
        <v>2676</v>
      </c>
      <c r="V1316">
        <v>16.399999999999999</v>
      </c>
      <c r="W1316" t="s">
        <v>9146</v>
      </c>
      <c r="Y1316" t="s">
        <v>11237</v>
      </c>
      <c r="Z1316" t="s">
        <v>11283</v>
      </c>
      <c r="AA1316" s="6" t="s">
        <v>15145</v>
      </c>
      <c r="AB1316" t="s">
        <v>11272</v>
      </c>
      <c r="AC1316">
        <v>0.12</v>
      </c>
      <c r="AD1316" t="s">
        <v>9146</v>
      </c>
      <c r="AG1316" s="330">
        <v>8.3333333333333329E-2</v>
      </c>
      <c r="AH1316" t="s">
        <v>1419</v>
      </c>
    </row>
    <row r="1317" spans="1:34" x14ac:dyDescent="0.25">
      <c r="A1317" s="211" t="s">
        <v>11582</v>
      </c>
      <c r="B1317" s="6" t="s">
        <v>15141</v>
      </c>
      <c r="C1317" s="276" t="str">
        <f t="shared" si="67"/>
        <v>READINGS_TT1_M2013-5_2013-8</v>
      </c>
      <c r="E1317" s="303" t="str">
        <f t="shared" si="66"/>
        <v>TT1_Data.zip</v>
      </c>
      <c r="F1317" s="214" t="s">
        <v>15126</v>
      </c>
      <c r="G1317" s="314">
        <v>41399</v>
      </c>
      <c r="H1317" s="281">
        <f t="shared" si="65"/>
        <v>41399</v>
      </c>
      <c r="I1317" s="315">
        <v>41501</v>
      </c>
      <c r="J1317" s="211" t="s">
        <v>11788</v>
      </c>
      <c r="K1317" s="24" t="s">
        <v>8639</v>
      </c>
      <c r="L1317" s="211" t="s">
        <v>11787</v>
      </c>
      <c r="M1317" s="211"/>
      <c r="N1317" s="217">
        <v>41414</v>
      </c>
      <c r="O1317" s="217">
        <v>41414</v>
      </c>
      <c r="R1317" t="s">
        <v>2676</v>
      </c>
      <c r="V1317">
        <v>16</v>
      </c>
      <c r="W1317" t="s">
        <v>9146</v>
      </c>
      <c r="Y1317" t="s">
        <v>11237</v>
      </c>
      <c r="Z1317" t="s">
        <v>11283</v>
      </c>
      <c r="AA1317" s="6" t="s">
        <v>15145</v>
      </c>
      <c r="AB1317" t="s">
        <v>11272</v>
      </c>
      <c r="AC1317">
        <v>0.12</v>
      </c>
      <c r="AD1317" t="s">
        <v>9146</v>
      </c>
      <c r="AG1317" s="330">
        <v>0.25</v>
      </c>
      <c r="AH1317" t="s">
        <v>1419</v>
      </c>
    </row>
    <row r="1318" spans="1:34" x14ac:dyDescent="0.25">
      <c r="A1318" s="211" t="s">
        <v>11582</v>
      </c>
      <c r="B1318" s="6" t="s">
        <v>15141</v>
      </c>
      <c r="C1318" s="276" t="str">
        <f t="shared" si="67"/>
        <v>READINGS_TT1_M2013-5_2013-8</v>
      </c>
      <c r="E1318" s="303" t="str">
        <f t="shared" si="66"/>
        <v>TT1_Data.zip</v>
      </c>
      <c r="F1318" s="214" t="s">
        <v>15126</v>
      </c>
      <c r="G1318" s="314">
        <v>41399</v>
      </c>
      <c r="H1318" s="281">
        <f t="shared" si="65"/>
        <v>41399</v>
      </c>
      <c r="I1318" s="315">
        <v>41501</v>
      </c>
      <c r="J1318" s="211" t="s">
        <v>11788</v>
      </c>
      <c r="K1318" s="24" t="s">
        <v>8639</v>
      </c>
      <c r="L1318" s="211" t="s">
        <v>11787</v>
      </c>
      <c r="M1318" s="211"/>
      <c r="N1318" s="217">
        <v>41414</v>
      </c>
      <c r="O1318" s="217">
        <v>41414</v>
      </c>
      <c r="R1318" t="s">
        <v>2676</v>
      </c>
      <c r="V1318">
        <v>16.600000000000001</v>
      </c>
      <c r="W1318" t="s">
        <v>9146</v>
      </c>
      <c r="Y1318" t="s">
        <v>11237</v>
      </c>
      <c r="Z1318" t="s">
        <v>11283</v>
      </c>
      <c r="AA1318" s="6" t="s">
        <v>15145</v>
      </c>
      <c r="AB1318" t="s">
        <v>11272</v>
      </c>
      <c r="AC1318">
        <v>0.12</v>
      </c>
      <c r="AD1318" t="s">
        <v>9146</v>
      </c>
      <c r="AG1318" s="330">
        <v>0.41666666666666669</v>
      </c>
      <c r="AH1318" t="s">
        <v>1419</v>
      </c>
    </row>
    <row r="1319" spans="1:34" x14ac:dyDescent="0.25">
      <c r="A1319" s="211" t="s">
        <v>11582</v>
      </c>
      <c r="B1319" s="6" t="s">
        <v>15141</v>
      </c>
      <c r="C1319" s="276" t="str">
        <f t="shared" si="67"/>
        <v>READINGS_TT1_M2013-5_2013-8</v>
      </c>
      <c r="E1319" s="303" t="str">
        <f t="shared" si="66"/>
        <v>TT1_Data.zip</v>
      </c>
      <c r="F1319" s="214" t="s">
        <v>15126</v>
      </c>
      <c r="G1319" s="314">
        <v>41399</v>
      </c>
      <c r="H1319" s="281">
        <f t="shared" si="65"/>
        <v>41399</v>
      </c>
      <c r="I1319" s="315">
        <v>41501</v>
      </c>
      <c r="J1319" s="211" t="s">
        <v>11788</v>
      </c>
      <c r="K1319" s="24" t="s">
        <v>8639</v>
      </c>
      <c r="L1319" s="211" t="s">
        <v>11787</v>
      </c>
      <c r="M1319" s="211"/>
      <c r="N1319" s="217">
        <v>41414</v>
      </c>
      <c r="O1319" s="217">
        <v>41414</v>
      </c>
      <c r="R1319" t="s">
        <v>2676</v>
      </c>
      <c r="V1319">
        <v>18.100000000000001</v>
      </c>
      <c r="W1319" t="s">
        <v>9146</v>
      </c>
      <c r="Y1319" t="s">
        <v>11237</v>
      </c>
      <c r="Z1319" t="s">
        <v>11283</v>
      </c>
      <c r="AA1319" s="6" t="s">
        <v>15145</v>
      </c>
      <c r="AB1319" t="s">
        <v>11272</v>
      </c>
      <c r="AC1319">
        <v>0.12</v>
      </c>
      <c r="AD1319" t="s">
        <v>9146</v>
      </c>
      <c r="AG1319" s="330">
        <v>0.58333333333333337</v>
      </c>
      <c r="AH1319" t="s">
        <v>1419</v>
      </c>
    </row>
    <row r="1320" spans="1:34" x14ac:dyDescent="0.25">
      <c r="A1320" s="211" t="s">
        <v>11582</v>
      </c>
      <c r="B1320" s="6" t="s">
        <v>15141</v>
      </c>
      <c r="C1320" s="276" t="str">
        <f t="shared" si="67"/>
        <v>READINGS_TT1_M2013-5_2013-8</v>
      </c>
      <c r="E1320" s="303" t="str">
        <f t="shared" si="66"/>
        <v>TT1_Data.zip</v>
      </c>
      <c r="F1320" s="214" t="s">
        <v>15126</v>
      </c>
      <c r="G1320" s="314">
        <v>41399</v>
      </c>
      <c r="H1320" s="281">
        <f t="shared" si="65"/>
        <v>41399</v>
      </c>
      <c r="I1320" s="315">
        <v>41501</v>
      </c>
      <c r="J1320" s="211" t="s">
        <v>11788</v>
      </c>
      <c r="K1320" s="24" t="s">
        <v>8639</v>
      </c>
      <c r="L1320" s="211" t="s">
        <v>11787</v>
      </c>
      <c r="M1320" s="211"/>
      <c r="N1320" s="217">
        <v>41414</v>
      </c>
      <c r="O1320" s="217">
        <v>41414</v>
      </c>
      <c r="R1320" t="s">
        <v>2676</v>
      </c>
      <c r="V1320">
        <v>19</v>
      </c>
      <c r="W1320" t="s">
        <v>9146</v>
      </c>
      <c r="Y1320" t="s">
        <v>11237</v>
      </c>
      <c r="Z1320" t="s">
        <v>11283</v>
      </c>
      <c r="AA1320" s="6" t="s">
        <v>15145</v>
      </c>
      <c r="AB1320" t="s">
        <v>11272</v>
      </c>
      <c r="AC1320">
        <v>0.12</v>
      </c>
      <c r="AD1320" t="s">
        <v>9146</v>
      </c>
      <c r="AG1320" s="330">
        <v>0.75</v>
      </c>
      <c r="AH1320" t="s">
        <v>1419</v>
      </c>
    </row>
    <row r="1321" spans="1:34" x14ac:dyDescent="0.25">
      <c r="A1321" s="211" t="s">
        <v>11582</v>
      </c>
      <c r="B1321" s="6" t="s">
        <v>15141</v>
      </c>
      <c r="C1321" s="276" t="str">
        <f t="shared" si="67"/>
        <v>READINGS_TT1_M2013-5_2013-8</v>
      </c>
      <c r="E1321" s="303" t="str">
        <f t="shared" si="66"/>
        <v>TT1_Data.zip</v>
      </c>
      <c r="F1321" s="214" t="s">
        <v>15126</v>
      </c>
      <c r="G1321" s="314">
        <v>41399</v>
      </c>
      <c r="H1321" s="281">
        <f t="shared" si="65"/>
        <v>41399</v>
      </c>
      <c r="I1321" s="315">
        <v>41501</v>
      </c>
      <c r="J1321" s="211" t="s">
        <v>11788</v>
      </c>
      <c r="K1321" s="24" t="s">
        <v>8639</v>
      </c>
      <c r="L1321" s="211" t="s">
        <v>11787</v>
      </c>
      <c r="M1321" s="211"/>
      <c r="N1321" s="217">
        <v>41414</v>
      </c>
      <c r="O1321" s="217">
        <v>41414</v>
      </c>
      <c r="R1321" t="s">
        <v>2676</v>
      </c>
      <c r="V1321">
        <v>18.399999999999999</v>
      </c>
      <c r="W1321" t="s">
        <v>9146</v>
      </c>
      <c r="Y1321" t="s">
        <v>11237</v>
      </c>
      <c r="Z1321" t="s">
        <v>11283</v>
      </c>
      <c r="AA1321" s="6" t="s">
        <v>15145</v>
      </c>
      <c r="AB1321" t="s">
        <v>11272</v>
      </c>
      <c r="AC1321">
        <v>0.12</v>
      </c>
      <c r="AD1321" t="s">
        <v>9146</v>
      </c>
      <c r="AG1321" s="330">
        <v>0.91666666666666663</v>
      </c>
      <c r="AH1321" t="s">
        <v>1419</v>
      </c>
    </row>
    <row r="1322" spans="1:34" x14ac:dyDescent="0.25">
      <c r="A1322" s="211" t="s">
        <v>11582</v>
      </c>
      <c r="B1322" s="6" t="s">
        <v>15141</v>
      </c>
      <c r="C1322" s="276" t="str">
        <f t="shared" si="67"/>
        <v>READINGS_TT1_M2013-5_2013-8</v>
      </c>
      <c r="E1322" s="303" t="str">
        <f t="shared" si="66"/>
        <v>TT1_Data.zip</v>
      </c>
      <c r="F1322" s="214" t="s">
        <v>15126</v>
      </c>
      <c r="G1322" s="314">
        <v>41399</v>
      </c>
      <c r="H1322" s="281">
        <f t="shared" si="65"/>
        <v>41399</v>
      </c>
      <c r="I1322" s="315">
        <v>41501</v>
      </c>
      <c r="J1322" s="211" t="s">
        <v>11788</v>
      </c>
      <c r="K1322" s="24" t="s">
        <v>8639</v>
      </c>
      <c r="L1322" s="211" t="s">
        <v>11787</v>
      </c>
      <c r="M1322" s="211"/>
      <c r="N1322" s="217">
        <v>41415</v>
      </c>
      <c r="O1322" s="217">
        <v>41415</v>
      </c>
      <c r="R1322" t="s">
        <v>2676</v>
      </c>
      <c r="V1322">
        <v>17.3</v>
      </c>
      <c r="W1322" t="s">
        <v>9146</v>
      </c>
      <c r="Y1322" t="s">
        <v>11237</v>
      </c>
      <c r="Z1322" t="s">
        <v>11283</v>
      </c>
      <c r="AA1322" s="6" t="s">
        <v>15145</v>
      </c>
      <c r="AB1322" t="s">
        <v>11272</v>
      </c>
      <c r="AC1322">
        <v>0.12</v>
      </c>
      <c r="AD1322" t="s">
        <v>9146</v>
      </c>
      <c r="AG1322" s="330">
        <v>8.3333333333333329E-2</v>
      </c>
      <c r="AH1322" t="s">
        <v>1419</v>
      </c>
    </row>
    <row r="1323" spans="1:34" x14ac:dyDescent="0.25">
      <c r="A1323" s="211" t="s">
        <v>11582</v>
      </c>
      <c r="B1323" s="6" t="s">
        <v>15141</v>
      </c>
      <c r="C1323" s="276" t="str">
        <f t="shared" si="67"/>
        <v>READINGS_TT1_M2013-5_2013-8</v>
      </c>
      <c r="E1323" s="303" t="str">
        <f t="shared" si="66"/>
        <v>TT1_Data.zip</v>
      </c>
      <c r="F1323" s="214" t="s">
        <v>15126</v>
      </c>
      <c r="G1323" s="314">
        <v>41399</v>
      </c>
      <c r="H1323" s="281">
        <f t="shared" si="65"/>
        <v>41399</v>
      </c>
      <c r="I1323" s="315">
        <v>41501</v>
      </c>
      <c r="J1323" s="211" t="s">
        <v>11788</v>
      </c>
      <c r="K1323" s="24" t="s">
        <v>8639</v>
      </c>
      <c r="L1323" s="211" t="s">
        <v>11787</v>
      </c>
      <c r="M1323" s="211"/>
      <c r="N1323" s="217">
        <v>41415</v>
      </c>
      <c r="O1323" s="217">
        <v>41415</v>
      </c>
      <c r="R1323" t="s">
        <v>2676</v>
      </c>
      <c r="V1323">
        <v>16.600000000000001</v>
      </c>
      <c r="W1323" t="s">
        <v>9146</v>
      </c>
      <c r="Y1323" t="s">
        <v>11237</v>
      </c>
      <c r="Z1323" t="s">
        <v>11283</v>
      </c>
      <c r="AA1323" s="6" t="s">
        <v>15145</v>
      </c>
      <c r="AB1323" t="s">
        <v>11272</v>
      </c>
      <c r="AC1323">
        <v>0.12</v>
      </c>
      <c r="AD1323" t="s">
        <v>9146</v>
      </c>
      <c r="AG1323" s="330">
        <v>0.25</v>
      </c>
      <c r="AH1323" t="s">
        <v>1419</v>
      </c>
    </row>
    <row r="1324" spans="1:34" x14ac:dyDescent="0.25">
      <c r="A1324" s="211" t="s">
        <v>11582</v>
      </c>
      <c r="B1324" s="6" t="s">
        <v>15141</v>
      </c>
      <c r="C1324" s="276" t="str">
        <f t="shared" si="67"/>
        <v>READINGS_TT1_M2013-5_2013-8</v>
      </c>
      <c r="E1324" s="303" t="str">
        <f t="shared" si="66"/>
        <v>TT1_Data.zip</v>
      </c>
      <c r="F1324" s="214" t="s">
        <v>15126</v>
      </c>
      <c r="G1324" s="314">
        <v>41399</v>
      </c>
      <c r="H1324" s="281">
        <f t="shared" si="65"/>
        <v>41399</v>
      </c>
      <c r="I1324" s="315">
        <v>41501</v>
      </c>
      <c r="J1324" s="211" t="s">
        <v>11788</v>
      </c>
      <c r="K1324" s="24" t="s">
        <v>8639</v>
      </c>
      <c r="L1324" s="211" t="s">
        <v>11787</v>
      </c>
      <c r="M1324" s="211"/>
      <c r="N1324" s="217">
        <v>41415</v>
      </c>
      <c r="O1324" s="217">
        <v>41415</v>
      </c>
      <c r="R1324" t="s">
        <v>2676</v>
      </c>
      <c r="V1324">
        <v>17.2</v>
      </c>
      <c r="W1324" t="s">
        <v>9146</v>
      </c>
      <c r="Y1324" t="s">
        <v>11237</v>
      </c>
      <c r="Z1324" t="s">
        <v>11283</v>
      </c>
      <c r="AA1324" s="6" t="s">
        <v>15145</v>
      </c>
      <c r="AB1324" t="s">
        <v>11272</v>
      </c>
      <c r="AC1324">
        <v>0.12</v>
      </c>
      <c r="AD1324" t="s">
        <v>9146</v>
      </c>
      <c r="AG1324" s="330">
        <v>0.41666666666666669</v>
      </c>
      <c r="AH1324" t="s">
        <v>1419</v>
      </c>
    </row>
    <row r="1325" spans="1:34" x14ac:dyDescent="0.25">
      <c r="A1325" s="211" t="s">
        <v>11582</v>
      </c>
      <c r="B1325" s="6" t="s">
        <v>15141</v>
      </c>
      <c r="C1325" s="276" t="str">
        <f t="shared" si="67"/>
        <v>READINGS_TT1_M2013-5_2013-8</v>
      </c>
      <c r="E1325" s="303" t="str">
        <f t="shared" si="66"/>
        <v>TT1_Data.zip</v>
      </c>
      <c r="F1325" s="214" t="s">
        <v>15126</v>
      </c>
      <c r="G1325" s="314">
        <v>41399</v>
      </c>
      <c r="H1325" s="281">
        <f t="shared" si="65"/>
        <v>41399</v>
      </c>
      <c r="I1325" s="315">
        <v>41501</v>
      </c>
      <c r="J1325" s="211" t="s">
        <v>11788</v>
      </c>
      <c r="K1325" s="24" t="s">
        <v>8639</v>
      </c>
      <c r="L1325" s="211" t="s">
        <v>11787</v>
      </c>
      <c r="M1325" s="211"/>
      <c r="N1325" s="217">
        <v>41415</v>
      </c>
      <c r="O1325" s="217">
        <v>41415</v>
      </c>
      <c r="R1325" t="s">
        <v>2676</v>
      </c>
      <c r="V1325">
        <v>18.899999999999999</v>
      </c>
      <c r="W1325" t="s">
        <v>9146</v>
      </c>
      <c r="Y1325" t="s">
        <v>11237</v>
      </c>
      <c r="Z1325" t="s">
        <v>11283</v>
      </c>
      <c r="AA1325" s="6" t="s">
        <v>15145</v>
      </c>
      <c r="AB1325" t="s">
        <v>11272</v>
      </c>
      <c r="AC1325">
        <v>0.12</v>
      </c>
      <c r="AD1325" t="s">
        <v>9146</v>
      </c>
      <c r="AG1325" s="330">
        <v>0.58333333333333337</v>
      </c>
      <c r="AH1325" t="s">
        <v>1419</v>
      </c>
    </row>
    <row r="1326" spans="1:34" x14ac:dyDescent="0.25">
      <c r="A1326" s="211" t="s">
        <v>11582</v>
      </c>
      <c r="B1326" s="6" t="s">
        <v>15141</v>
      </c>
      <c r="C1326" s="276" t="str">
        <f t="shared" si="67"/>
        <v>READINGS_TT1_M2013-5_2013-8</v>
      </c>
      <c r="E1326" s="303" t="str">
        <f t="shared" si="66"/>
        <v>TT1_Data.zip</v>
      </c>
      <c r="F1326" s="214" t="s">
        <v>15126</v>
      </c>
      <c r="G1326" s="314">
        <v>41399</v>
      </c>
      <c r="H1326" s="281">
        <f t="shared" si="65"/>
        <v>41399</v>
      </c>
      <c r="I1326" s="315">
        <v>41501</v>
      </c>
      <c r="J1326" s="211" t="s">
        <v>11788</v>
      </c>
      <c r="K1326" s="24" t="s">
        <v>8639</v>
      </c>
      <c r="L1326" s="211" t="s">
        <v>11787</v>
      </c>
      <c r="M1326" s="211"/>
      <c r="N1326" s="217">
        <v>41415</v>
      </c>
      <c r="O1326" s="217">
        <v>41415</v>
      </c>
      <c r="R1326" t="s">
        <v>2676</v>
      </c>
      <c r="V1326">
        <v>19.8</v>
      </c>
      <c r="W1326" t="s">
        <v>9146</v>
      </c>
      <c r="Y1326" t="s">
        <v>11237</v>
      </c>
      <c r="Z1326" t="s">
        <v>11283</v>
      </c>
      <c r="AA1326" s="6" t="s">
        <v>15145</v>
      </c>
      <c r="AB1326" t="s">
        <v>11272</v>
      </c>
      <c r="AC1326">
        <v>0.12</v>
      </c>
      <c r="AD1326" t="s">
        <v>9146</v>
      </c>
      <c r="AG1326" s="330">
        <v>0.75</v>
      </c>
      <c r="AH1326" t="s">
        <v>1419</v>
      </c>
    </row>
    <row r="1327" spans="1:34" x14ac:dyDescent="0.25">
      <c r="A1327" s="211" t="s">
        <v>11582</v>
      </c>
      <c r="B1327" s="6" t="s">
        <v>15141</v>
      </c>
      <c r="C1327" s="276" t="str">
        <f t="shared" si="67"/>
        <v>READINGS_TT1_M2013-5_2013-8</v>
      </c>
      <c r="E1327" s="303" t="str">
        <f t="shared" si="66"/>
        <v>TT1_Data.zip</v>
      </c>
      <c r="F1327" s="214" t="s">
        <v>15126</v>
      </c>
      <c r="G1327" s="314">
        <v>41399</v>
      </c>
      <c r="H1327" s="281">
        <f t="shared" si="65"/>
        <v>41399</v>
      </c>
      <c r="I1327" s="315">
        <v>41501</v>
      </c>
      <c r="J1327" s="211" t="s">
        <v>11788</v>
      </c>
      <c r="K1327" s="24" t="s">
        <v>8639</v>
      </c>
      <c r="L1327" s="211" t="s">
        <v>11787</v>
      </c>
      <c r="M1327" s="211"/>
      <c r="N1327" s="217">
        <v>41415</v>
      </c>
      <c r="O1327" s="217">
        <v>41415</v>
      </c>
      <c r="R1327" t="s">
        <v>2676</v>
      </c>
      <c r="V1327">
        <v>19</v>
      </c>
      <c r="W1327" t="s">
        <v>9146</v>
      </c>
      <c r="Y1327" t="s">
        <v>11237</v>
      </c>
      <c r="Z1327" t="s">
        <v>11283</v>
      </c>
      <c r="AA1327" s="6" t="s">
        <v>15145</v>
      </c>
      <c r="AB1327" t="s">
        <v>11272</v>
      </c>
      <c r="AC1327">
        <v>0.12</v>
      </c>
      <c r="AD1327" t="s">
        <v>9146</v>
      </c>
      <c r="AG1327" s="330">
        <v>0.91666666666666663</v>
      </c>
      <c r="AH1327" t="s">
        <v>1419</v>
      </c>
    </row>
    <row r="1328" spans="1:34" x14ac:dyDescent="0.25">
      <c r="A1328" s="211" t="s">
        <v>11582</v>
      </c>
      <c r="B1328" s="6" t="s">
        <v>15141</v>
      </c>
      <c r="C1328" s="276" t="str">
        <f t="shared" si="67"/>
        <v>READINGS_TT1_M2013-5_2013-8</v>
      </c>
      <c r="E1328" s="303" t="str">
        <f t="shared" si="66"/>
        <v>TT1_Data.zip</v>
      </c>
      <c r="F1328" s="214" t="s">
        <v>15126</v>
      </c>
      <c r="G1328" s="314">
        <v>41399</v>
      </c>
      <c r="H1328" s="281">
        <f t="shared" si="65"/>
        <v>41399</v>
      </c>
      <c r="I1328" s="315">
        <v>41501</v>
      </c>
      <c r="J1328" s="211" t="s">
        <v>11788</v>
      </c>
      <c r="K1328" s="24" t="s">
        <v>8639</v>
      </c>
      <c r="L1328" s="211" t="s">
        <v>11787</v>
      </c>
      <c r="M1328" s="211"/>
      <c r="N1328" s="217">
        <v>41416</v>
      </c>
      <c r="O1328" s="217">
        <v>41416</v>
      </c>
      <c r="R1328" t="s">
        <v>2676</v>
      </c>
      <c r="V1328">
        <v>17.899999999999999</v>
      </c>
      <c r="W1328" t="s">
        <v>9146</v>
      </c>
      <c r="Y1328" t="s">
        <v>11237</v>
      </c>
      <c r="Z1328" t="s">
        <v>11283</v>
      </c>
      <c r="AA1328" s="6" t="s">
        <v>15145</v>
      </c>
      <c r="AB1328" t="s">
        <v>11272</v>
      </c>
      <c r="AC1328">
        <v>0.12</v>
      </c>
      <c r="AD1328" t="s">
        <v>9146</v>
      </c>
      <c r="AG1328" s="330">
        <v>8.3333333333333329E-2</v>
      </c>
      <c r="AH1328" t="s">
        <v>1419</v>
      </c>
    </row>
    <row r="1329" spans="1:34" x14ac:dyDescent="0.25">
      <c r="A1329" s="211" t="s">
        <v>11582</v>
      </c>
      <c r="B1329" s="6" t="s">
        <v>15141</v>
      </c>
      <c r="C1329" s="276" t="str">
        <f t="shared" si="67"/>
        <v>READINGS_TT1_M2013-5_2013-8</v>
      </c>
      <c r="E1329" s="303" t="str">
        <f t="shared" si="66"/>
        <v>TT1_Data.zip</v>
      </c>
      <c r="F1329" s="214" t="s">
        <v>15126</v>
      </c>
      <c r="G1329" s="314">
        <v>41399</v>
      </c>
      <c r="H1329" s="281">
        <f t="shared" si="65"/>
        <v>41399</v>
      </c>
      <c r="I1329" s="315">
        <v>41501</v>
      </c>
      <c r="J1329" s="211" t="s">
        <v>11788</v>
      </c>
      <c r="K1329" s="24" t="s">
        <v>8639</v>
      </c>
      <c r="L1329" s="211" t="s">
        <v>11787</v>
      </c>
      <c r="M1329" s="211"/>
      <c r="N1329" s="217">
        <v>41416</v>
      </c>
      <c r="O1329" s="217">
        <v>41416</v>
      </c>
      <c r="R1329" t="s">
        <v>2676</v>
      </c>
      <c r="V1329">
        <v>17.7</v>
      </c>
      <c r="W1329" t="s">
        <v>9146</v>
      </c>
      <c r="Y1329" t="s">
        <v>11237</v>
      </c>
      <c r="Z1329" t="s">
        <v>11283</v>
      </c>
      <c r="AA1329" s="6" t="s">
        <v>15145</v>
      </c>
      <c r="AB1329" t="s">
        <v>11272</v>
      </c>
      <c r="AC1329">
        <v>0.12</v>
      </c>
      <c r="AD1329" t="s">
        <v>9146</v>
      </c>
      <c r="AG1329" s="330">
        <v>0.25</v>
      </c>
      <c r="AH1329" t="s">
        <v>1419</v>
      </c>
    </row>
    <row r="1330" spans="1:34" x14ac:dyDescent="0.25">
      <c r="A1330" s="211" t="s">
        <v>11582</v>
      </c>
      <c r="B1330" s="6" t="s">
        <v>15141</v>
      </c>
      <c r="C1330" s="276" t="str">
        <f t="shared" si="67"/>
        <v>READINGS_TT1_M2013-5_2013-8</v>
      </c>
      <c r="E1330" s="303" t="str">
        <f t="shared" si="66"/>
        <v>TT1_Data.zip</v>
      </c>
      <c r="F1330" s="214" t="s">
        <v>15126</v>
      </c>
      <c r="G1330" s="314">
        <v>41399</v>
      </c>
      <c r="H1330" s="281">
        <f t="shared" si="65"/>
        <v>41399</v>
      </c>
      <c r="I1330" s="315">
        <v>41501</v>
      </c>
      <c r="J1330" s="211" t="s">
        <v>11788</v>
      </c>
      <c r="K1330" s="24" t="s">
        <v>8639</v>
      </c>
      <c r="L1330" s="211" t="s">
        <v>11787</v>
      </c>
      <c r="M1330" s="211"/>
      <c r="N1330" s="217">
        <v>41416</v>
      </c>
      <c r="O1330" s="217">
        <v>41416</v>
      </c>
      <c r="R1330" t="s">
        <v>2676</v>
      </c>
      <c r="V1330">
        <v>17.2</v>
      </c>
      <c r="W1330" t="s">
        <v>9146</v>
      </c>
      <c r="Y1330" t="s">
        <v>11237</v>
      </c>
      <c r="Z1330" t="s">
        <v>11283</v>
      </c>
      <c r="AA1330" s="6" t="s">
        <v>15145</v>
      </c>
      <c r="AB1330" t="s">
        <v>11272</v>
      </c>
      <c r="AC1330">
        <v>0.12</v>
      </c>
      <c r="AD1330" t="s">
        <v>9146</v>
      </c>
      <c r="AG1330" s="330">
        <v>0.41666666666666669</v>
      </c>
      <c r="AH1330" t="s">
        <v>1419</v>
      </c>
    </row>
    <row r="1331" spans="1:34" x14ac:dyDescent="0.25">
      <c r="A1331" s="211" t="s">
        <v>11582</v>
      </c>
      <c r="B1331" s="6" t="s">
        <v>15141</v>
      </c>
      <c r="C1331" s="276" t="str">
        <f t="shared" si="67"/>
        <v>READINGS_TT1_M2013-5_2013-8</v>
      </c>
      <c r="E1331" s="303" t="str">
        <f t="shared" si="66"/>
        <v>TT1_Data.zip</v>
      </c>
      <c r="F1331" s="214" t="s">
        <v>15126</v>
      </c>
      <c r="G1331" s="314">
        <v>41399</v>
      </c>
      <c r="H1331" s="281">
        <f t="shared" si="65"/>
        <v>41399</v>
      </c>
      <c r="I1331" s="315">
        <v>41501</v>
      </c>
      <c r="J1331" s="211" t="s">
        <v>11788</v>
      </c>
      <c r="K1331" s="24" t="s">
        <v>8639</v>
      </c>
      <c r="L1331" s="211" t="s">
        <v>11787</v>
      </c>
      <c r="M1331" s="211"/>
      <c r="N1331" s="217">
        <v>41416</v>
      </c>
      <c r="O1331" s="217">
        <v>41416</v>
      </c>
      <c r="R1331" t="s">
        <v>2676</v>
      </c>
      <c r="V1331">
        <v>20.7</v>
      </c>
      <c r="W1331" t="s">
        <v>9146</v>
      </c>
      <c r="Y1331" t="s">
        <v>11237</v>
      </c>
      <c r="Z1331" t="s">
        <v>11283</v>
      </c>
      <c r="AA1331" s="6" t="s">
        <v>15145</v>
      </c>
      <c r="AB1331" t="s">
        <v>11272</v>
      </c>
      <c r="AC1331">
        <v>0.12</v>
      </c>
      <c r="AD1331" t="s">
        <v>9146</v>
      </c>
      <c r="AG1331" s="330">
        <v>0.58333333333333337</v>
      </c>
      <c r="AH1331" t="s">
        <v>1419</v>
      </c>
    </row>
    <row r="1332" spans="1:34" x14ac:dyDescent="0.25">
      <c r="A1332" s="211" t="s">
        <v>11582</v>
      </c>
      <c r="B1332" s="6" t="s">
        <v>15141</v>
      </c>
      <c r="C1332" s="276" t="str">
        <f t="shared" si="67"/>
        <v>READINGS_TT1_M2013-5_2013-8</v>
      </c>
      <c r="E1332" s="303" t="str">
        <f t="shared" si="66"/>
        <v>TT1_Data.zip</v>
      </c>
      <c r="F1332" s="214" t="s">
        <v>15126</v>
      </c>
      <c r="G1332" s="314">
        <v>41399</v>
      </c>
      <c r="H1332" s="281">
        <f t="shared" si="65"/>
        <v>41399</v>
      </c>
      <c r="I1332" s="315">
        <v>41501</v>
      </c>
      <c r="J1332" s="211" t="s">
        <v>11788</v>
      </c>
      <c r="K1332" s="24" t="s">
        <v>8639</v>
      </c>
      <c r="L1332" s="211" t="s">
        <v>11787</v>
      </c>
      <c r="M1332" s="211"/>
      <c r="N1332" s="217">
        <v>41416</v>
      </c>
      <c r="O1332" s="217">
        <v>41416</v>
      </c>
      <c r="R1332" t="s">
        <v>2676</v>
      </c>
      <c r="V1332">
        <v>21.5</v>
      </c>
      <c r="W1332" t="s">
        <v>9146</v>
      </c>
      <c r="Y1332" t="s">
        <v>11237</v>
      </c>
      <c r="Z1332" t="s">
        <v>11283</v>
      </c>
      <c r="AA1332" s="6" t="s">
        <v>15145</v>
      </c>
      <c r="AB1332" t="s">
        <v>11272</v>
      </c>
      <c r="AC1332">
        <v>0.12</v>
      </c>
      <c r="AD1332" t="s">
        <v>9146</v>
      </c>
      <c r="AG1332" s="330">
        <v>0.75</v>
      </c>
      <c r="AH1332" t="s">
        <v>1419</v>
      </c>
    </row>
    <row r="1333" spans="1:34" x14ac:dyDescent="0.25">
      <c r="A1333" s="211" t="s">
        <v>11582</v>
      </c>
      <c r="B1333" s="6" t="s">
        <v>15141</v>
      </c>
      <c r="C1333" s="276" t="str">
        <f t="shared" si="67"/>
        <v>READINGS_TT1_M2013-5_2013-8</v>
      </c>
      <c r="E1333" s="303" t="str">
        <f t="shared" si="66"/>
        <v>TT1_Data.zip</v>
      </c>
      <c r="F1333" s="214" t="s">
        <v>15126</v>
      </c>
      <c r="G1333" s="314">
        <v>41399</v>
      </c>
      <c r="H1333" s="281">
        <f t="shared" si="65"/>
        <v>41399</v>
      </c>
      <c r="I1333" s="315">
        <v>41501</v>
      </c>
      <c r="J1333" s="211" t="s">
        <v>11788</v>
      </c>
      <c r="K1333" s="24" t="s">
        <v>8639</v>
      </c>
      <c r="L1333" s="211" t="s">
        <v>11787</v>
      </c>
      <c r="M1333" s="211"/>
      <c r="N1333" s="217">
        <v>41416</v>
      </c>
      <c r="O1333" s="217">
        <v>41416</v>
      </c>
      <c r="R1333" t="s">
        <v>2676</v>
      </c>
      <c r="V1333">
        <v>20.6</v>
      </c>
      <c r="W1333" t="s">
        <v>9146</v>
      </c>
      <c r="Y1333" t="s">
        <v>11237</v>
      </c>
      <c r="Z1333" t="s">
        <v>11283</v>
      </c>
      <c r="AA1333" s="6" t="s">
        <v>15145</v>
      </c>
      <c r="AB1333" t="s">
        <v>11272</v>
      </c>
      <c r="AC1333">
        <v>0.12</v>
      </c>
      <c r="AD1333" t="s">
        <v>9146</v>
      </c>
      <c r="AG1333" s="330">
        <v>0.91666666666666663</v>
      </c>
      <c r="AH1333" t="s">
        <v>1419</v>
      </c>
    </row>
    <row r="1334" spans="1:34" x14ac:dyDescent="0.25">
      <c r="A1334" s="211" t="s">
        <v>11582</v>
      </c>
      <c r="B1334" s="6" t="s">
        <v>15141</v>
      </c>
      <c r="C1334" s="276" t="str">
        <f t="shared" si="67"/>
        <v>READINGS_TT1_M2013-5_2013-8</v>
      </c>
      <c r="E1334" s="303" t="str">
        <f t="shared" si="66"/>
        <v>TT1_Data.zip</v>
      </c>
      <c r="F1334" s="214" t="s">
        <v>15126</v>
      </c>
      <c r="G1334" s="314">
        <v>41399</v>
      </c>
      <c r="H1334" s="281">
        <f t="shared" si="65"/>
        <v>41399</v>
      </c>
      <c r="I1334" s="315">
        <v>41501</v>
      </c>
      <c r="J1334" s="211" t="s">
        <v>11788</v>
      </c>
      <c r="K1334" s="24" t="s">
        <v>8639</v>
      </c>
      <c r="L1334" s="211" t="s">
        <v>11787</v>
      </c>
      <c r="M1334" s="211"/>
      <c r="N1334" s="217">
        <v>41417</v>
      </c>
      <c r="O1334" s="217">
        <v>41417</v>
      </c>
      <c r="R1334" t="s">
        <v>2676</v>
      </c>
      <c r="V1334">
        <v>19.100000000000001</v>
      </c>
      <c r="W1334" t="s">
        <v>9146</v>
      </c>
      <c r="Y1334" t="s">
        <v>11237</v>
      </c>
      <c r="Z1334" t="s">
        <v>11283</v>
      </c>
      <c r="AA1334" s="6" t="s">
        <v>15145</v>
      </c>
      <c r="AB1334" t="s">
        <v>11272</v>
      </c>
      <c r="AC1334">
        <v>0.12</v>
      </c>
      <c r="AD1334" t="s">
        <v>9146</v>
      </c>
      <c r="AG1334" s="330">
        <v>8.3333333333333329E-2</v>
      </c>
      <c r="AH1334" t="s">
        <v>1419</v>
      </c>
    </row>
    <row r="1335" spans="1:34" x14ac:dyDescent="0.25">
      <c r="A1335" s="211" t="s">
        <v>11582</v>
      </c>
      <c r="B1335" s="6" t="s">
        <v>15141</v>
      </c>
      <c r="C1335" s="276" t="str">
        <f t="shared" si="67"/>
        <v>READINGS_TT1_M2013-5_2013-8</v>
      </c>
      <c r="E1335" s="303" t="str">
        <f t="shared" si="66"/>
        <v>TT1_Data.zip</v>
      </c>
      <c r="F1335" s="214" t="s">
        <v>15126</v>
      </c>
      <c r="G1335" s="314">
        <v>41399</v>
      </c>
      <c r="H1335" s="281">
        <f t="shared" si="65"/>
        <v>41399</v>
      </c>
      <c r="I1335" s="315">
        <v>41501</v>
      </c>
      <c r="J1335" s="211" t="s">
        <v>11788</v>
      </c>
      <c r="K1335" s="24" t="s">
        <v>8639</v>
      </c>
      <c r="L1335" s="211" t="s">
        <v>11787</v>
      </c>
      <c r="M1335" s="211"/>
      <c r="N1335" s="217">
        <v>41417</v>
      </c>
      <c r="O1335" s="217">
        <v>41417</v>
      </c>
      <c r="R1335" t="s">
        <v>2676</v>
      </c>
      <c r="V1335">
        <v>20.7</v>
      </c>
      <c r="W1335" t="s">
        <v>9146</v>
      </c>
      <c r="Y1335" t="s">
        <v>11237</v>
      </c>
      <c r="Z1335" t="s">
        <v>11283</v>
      </c>
      <c r="AA1335" s="6" t="s">
        <v>15145</v>
      </c>
      <c r="AB1335" t="s">
        <v>11272</v>
      </c>
      <c r="AC1335">
        <v>0.12</v>
      </c>
      <c r="AD1335" t="s">
        <v>9146</v>
      </c>
      <c r="AG1335" s="330">
        <v>0.25</v>
      </c>
      <c r="AH1335" t="s">
        <v>1419</v>
      </c>
    </row>
    <row r="1336" spans="1:34" x14ac:dyDescent="0.25">
      <c r="A1336" s="211" t="s">
        <v>11582</v>
      </c>
      <c r="B1336" s="6" t="s">
        <v>15141</v>
      </c>
      <c r="C1336" s="276" t="str">
        <f t="shared" si="67"/>
        <v>READINGS_TT1_M2013-5_2013-8</v>
      </c>
      <c r="E1336" s="303" t="str">
        <f t="shared" si="66"/>
        <v>TT1_Data.zip</v>
      </c>
      <c r="F1336" s="214" t="s">
        <v>15126</v>
      </c>
      <c r="G1336" s="314">
        <v>41399</v>
      </c>
      <c r="H1336" s="281">
        <f t="shared" si="65"/>
        <v>41399</v>
      </c>
      <c r="I1336" s="315">
        <v>41501</v>
      </c>
      <c r="J1336" s="211" t="s">
        <v>11788</v>
      </c>
      <c r="K1336" s="24" t="s">
        <v>8639</v>
      </c>
      <c r="L1336" s="211" t="s">
        <v>11787</v>
      </c>
      <c r="M1336" s="211"/>
      <c r="N1336" s="217">
        <v>41417</v>
      </c>
      <c r="O1336" s="217">
        <v>41417</v>
      </c>
      <c r="R1336" t="s">
        <v>2676</v>
      </c>
      <c r="V1336">
        <v>19.399999999999999</v>
      </c>
      <c r="W1336" t="s">
        <v>9146</v>
      </c>
      <c r="Y1336" t="s">
        <v>11237</v>
      </c>
      <c r="Z1336" t="s">
        <v>11283</v>
      </c>
      <c r="AA1336" s="6" t="s">
        <v>15145</v>
      </c>
      <c r="AB1336" t="s">
        <v>11272</v>
      </c>
      <c r="AC1336">
        <v>0.12</v>
      </c>
      <c r="AD1336" t="s">
        <v>9146</v>
      </c>
      <c r="AG1336" s="330">
        <v>0.41666666666666669</v>
      </c>
      <c r="AH1336" t="s">
        <v>1419</v>
      </c>
    </row>
    <row r="1337" spans="1:34" x14ac:dyDescent="0.25">
      <c r="A1337" s="211" t="s">
        <v>11582</v>
      </c>
      <c r="B1337" s="6" t="s">
        <v>15141</v>
      </c>
      <c r="C1337" s="276" t="str">
        <f t="shared" si="67"/>
        <v>READINGS_TT1_M2013-5_2013-8</v>
      </c>
      <c r="E1337" s="303" t="str">
        <f t="shared" si="66"/>
        <v>TT1_Data.zip</v>
      </c>
      <c r="F1337" s="214" t="s">
        <v>15126</v>
      </c>
      <c r="G1337" s="314">
        <v>41399</v>
      </c>
      <c r="H1337" s="281">
        <f t="shared" si="65"/>
        <v>41399</v>
      </c>
      <c r="I1337" s="315">
        <v>41501</v>
      </c>
      <c r="J1337" s="211" t="s">
        <v>11788</v>
      </c>
      <c r="K1337" s="24" t="s">
        <v>8639</v>
      </c>
      <c r="L1337" s="211" t="s">
        <v>11787</v>
      </c>
      <c r="M1337" s="211"/>
      <c r="N1337" s="217">
        <v>41417</v>
      </c>
      <c r="O1337" s="217">
        <v>41417</v>
      </c>
      <c r="R1337" t="s">
        <v>2676</v>
      </c>
      <c r="V1337">
        <v>18.2</v>
      </c>
      <c r="W1337" t="s">
        <v>9146</v>
      </c>
      <c r="Y1337" t="s">
        <v>11237</v>
      </c>
      <c r="Z1337" t="s">
        <v>11283</v>
      </c>
      <c r="AA1337" s="6" t="s">
        <v>15145</v>
      </c>
      <c r="AB1337" t="s">
        <v>11272</v>
      </c>
      <c r="AC1337">
        <v>0.12</v>
      </c>
      <c r="AD1337" t="s">
        <v>9146</v>
      </c>
      <c r="AG1337" s="330">
        <v>0.58333333333333337</v>
      </c>
      <c r="AH1337" t="s">
        <v>1419</v>
      </c>
    </row>
    <row r="1338" spans="1:34" x14ac:dyDescent="0.25">
      <c r="A1338" s="211" t="s">
        <v>11582</v>
      </c>
      <c r="B1338" s="6" t="s">
        <v>15141</v>
      </c>
      <c r="C1338" s="276" t="str">
        <f t="shared" si="67"/>
        <v>READINGS_TT1_M2013-5_2013-8</v>
      </c>
      <c r="E1338" s="303" t="str">
        <f t="shared" si="66"/>
        <v>TT1_Data.zip</v>
      </c>
      <c r="F1338" s="214" t="s">
        <v>15126</v>
      </c>
      <c r="G1338" s="314">
        <v>41399</v>
      </c>
      <c r="H1338" s="281">
        <f t="shared" si="65"/>
        <v>41399</v>
      </c>
      <c r="I1338" s="315">
        <v>41501</v>
      </c>
      <c r="J1338" s="211" t="s">
        <v>11788</v>
      </c>
      <c r="K1338" s="24" t="s">
        <v>8639</v>
      </c>
      <c r="L1338" s="211" t="s">
        <v>11787</v>
      </c>
      <c r="M1338" s="211"/>
      <c r="N1338" s="217">
        <v>41417</v>
      </c>
      <c r="O1338" s="217">
        <v>41417</v>
      </c>
      <c r="R1338" t="s">
        <v>2676</v>
      </c>
      <c r="V1338">
        <v>21.7</v>
      </c>
      <c r="W1338" t="s">
        <v>9146</v>
      </c>
      <c r="Y1338" t="s">
        <v>11237</v>
      </c>
      <c r="Z1338" t="s">
        <v>11283</v>
      </c>
      <c r="AA1338" s="6" t="s">
        <v>15145</v>
      </c>
      <c r="AB1338" t="s">
        <v>11272</v>
      </c>
      <c r="AC1338">
        <v>0.12</v>
      </c>
      <c r="AD1338" t="s">
        <v>9146</v>
      </c>
      <c r="AG1338" s="330">
        <v>0.75</v>
      </c>
      <c r="AH1338" t="s">
        <v>1419</v>
      </c>
    </row>
    <row r="1339" spans="1:34" x14ac:dyDescent="0.25">
      <c r="A1339" s="211" t="s">
        <v>11582</v>
      </c>
      <c r="B1339" s="6" t="s">
        <v>15141</v>
      </c>
      <c r="C1339" s="276" t="str">
        <f t="shared" si="67"/>
        <v>READINGS_TT1_M2013-5_2013-8</v>
      </c>
      <c r="E1339" s="303" t="str">
        <f t="shared" si="66"/>
        <v>TT1_Data.zip</v>
      </c>
      <c r="F1339" s="214" t="s">
        <v>15126</v>
      </c>
      <c r="G1339" s="314">
        <v>41399</v>
      </c>
      <c r="H1339" s="281">
        <f t="shared" si="65"/>
        <v>41399</v>
      </c>
      <c r="I1339" s="315">
        <v>41501</v>
      </c>
      <c r="J1339" s="211" t="s">
        <v>11788</v>
      </c>
      <c r="K1339" s="24" t="s">
        <v>8639</v>
      </c>
      <c r="L1339" s="211" t="s">
        <v>11787</v>
      </c>
      <c r="M1339" s="211"/>
      <c r="N1339" s="217">
        <v>41417</v>
      </c>
      <c r="O1339" s="217">
        <v>41417</v>
      </c>
      <c r="R1339" t="s">
        <v>2676</v>
      </c>
      <c r="V1339">
        <v>20.8</v>
      </c>
      <c r="W1339" t="s">
        <v>9146</v>
      </c>
      <c r="Y1339" t="s">
        <v>11237</v>
      </c>
      <c r="Z1339" t="s">
        <v>11283</v>
      </c>
      <c r="AA1339" s="6" t="s">
        <v>15145</v>
      </c>
      <c r="AB1339" t="s">
        <v>11272</v>
      </c>
      <c r="AC1339">
        <v>0.12</v>
      </c>
      <c r="AD1339" t="s">
        <v>9146</v>
      </c>
      <c r="AG1339" s="330">
        <v>0.91666666666666663</v>
      </c>
      <c r="AH1339" t="s">
        <v>1419</v>
      </c>
    </row>
    <row r="1340" spans="1:34" x14ac:dyDescent="0.25">
      <c r="A1340" s="211" t="s">
        <v>11582</v>
      </c>
      <c r="B1340" s="6" t="s">
        <v>15141</v>
      </c>
      <c r="C1340" s="276" t="str">
        <f t="shared" si="67"/>
        <v>READINGS_TT1_M2013-5_2013-8</v>
      </c>
      <c r="E1340" s="303" t="str">
        <f t="shared" si="66"/>
        <v>TT1_Data.zip</v>
      </c>
      <c r="F1340" s="214" t="s">
        <v>15126</v>
      </c>
      <c r="G1340" s="314">
        <v>41399</v>
      </c>
      <c r="H1340" s="281">
        <f t="shared" si="65"/>
        <v>41399</v>
      </c>
      <c r="I1340" s="315">
        <v>41501</v>
      </c>
      <c r="J1340" s="211" t="s">
        <v>11788</v>
      </c>
      <c r="K1340" s="24" t="s">
        <v>8639</v>
      </c>
      <c r="L1340" s="211" t="s">
        <v>11787</v>
      </c>
      <c r="M1340" s="211"/>
      <c r="N1340" s="217">
        <v>41418</v>
      </c>
      <c r="O1340" s="217">
        <v>41418</v>
      </c>
      <c r="R1340" t="s">
        <v>2676</v>
      </c>
      <c r="V1340">
        <v>19.399999999999999</v>
      </c>
      <c r="W1340" t="s">
        <v>9146</v>
      </c>
      <c r="Y1340" t="s">
        <v>11237</v>
      </c>
      <c r="Z1340" t="s">
        <v>11283</v>
      </c>
      <c r="AA1340" s="6" t="s">
        <v>15145</v>
      </c>
      <c r="AB1340" t="s">
        <v>11272</v>
      </c>
      <c r="AC1340">
        <v>0.12</v>
      </c>
      <c r="AD1340" t="s">
        <v>9146</v>
      </c>
      <c r="AG1340" s="330">
        <v>8.3333333333333329E-2</v>
      </c>
      <c r="AH1340" t="s">
        <v>1419</v>
      </c>
    </row>
    <row r="1341" spans="1:34" x14ac:dyDescent="0.25">
      <c r="A1341" s="211" t="s">
        <v>11582</v>
      </c>
      <c r="B1341" s="6" t="s">
        <v>15141</v>
      </c>
      <c r="C1341" s="276" t="str">
        <f t="shared" si="67"/>
        <v>READINGS_TT1_M2013-5_2013-8</v>
      </c>
      <c r="E1341" s="303" t="str">
        <f t="shared" si="66"/>
        <v>TT1_Data.zip</v>
      </c>
      <c r="F1341" s="214" t="s">
        <v>15126</v>
      </c>
      <c r="G1341" s="314">
        <v>41399</v>
      </c>
      <c r="H1341" s="281">
        <f t="shared" si="65"/>
        <v>41399</v>
      </c>
      <c r="I1341" s="315">
        <v>41501</v>
      </c>
      <c r="J1341" s="211" t="s">
        <v>11788</v>
      </c>
      <c r="K1341" s="24" t="s">
        <v>8639</v>
      </c>
      <c r="L1341" s="211" t="s">
        <v>11787</v>
      </c>
      <c r="M1341" s="211"/>
      <c r="N1341" s="217">
        <v>41418</v>
      </c>
      <c r="O1341" s="217">
        <v>41418</v>
      </c>
      <c r="R1341" t="s">
        <v>2676</v>
      </c>
      <c r="V1341">
        <v>18.2</v>
      </c>
      <c r="W1341" t="s">
        <v>9146</v>
      </c>
      <c r="Y1341" t="s">
        <v>11237</v>
      </c>
      <c r="Z1341" t="s">
        <v>11283</v>
      </c>
      <c r="AA1341" s="6" t="s">
        <v>15145</v>
      </c>
      <c r="AB1341" t="s">
        <v>11272</v>
      </c>
      <c r="AC1341">
        <v>0.12</v>
      </c>
      <c r="AD1341" t="s">
        <v>9146</v>
      </c>
      <c r="AG1341" s="330">
        <v>0.25</v>
      </c>
      <c r="AH1341" t="s">
        <v>1419</v>
      </c>
    </row>
    <row r="1342" spans="1:34" x14ac:dyDescent="0.25">
      <c r="A1342" s="211" t="s">
        <v>11582</v>
      </c>
      <c r="B1342" s="6" t="s">
        <v>15141</v>
      </c>
      <c r="C1342" s="276" t="str">
        <f t="shared" si="67"/>
        <v>READINGS_TT1_M2013-5_2013-8</v>
      </c>
      <c r="E1342" s="303" t="str">
        <f t="shared" si="66"/>
        <v>TT1_Data.zip</v>
      </c>
      <c r="F1342" s="214" t="s">
        <v>15126</v>
      </c>
      <c r="G1342" s="314">
        <v>41399</v>
      </c>
      <c r="H1342" s="281">
        <f t="shared" si="65"/>
        <v>41399</v>
      </c>
      <c r="I1342" s="315">
        <v>41501</v>
      </c>
      <c r="J1342" s="211" t="s">
        <v>11788</v>
      </c>
      <c r="K1342" s="24" t="s">
        <v>8639</v>
      </c>
      <c r="L1342" s="211" t="s">
        <v>11787</v>
      </c>
      <c r="M1342" s="211"/>
      <c r="N1342" s="217">
        <v>41418</v>
      </c>
      <c r="O1342" s="217">
        <v>41418</v>
      </c>
      <c r="R1342" t="s">
        <v>2676</v>
      </c>
      <c r="V1342">
        <v>19.600000000000001</v>
      </c>
      <c r="W1342" t="s">
        <v>9146</v>
      </c>
      <c r="Y1342" t="s">
        <v>11237</v>
      </c>
      <c r="Z1342" t="s">
        <v>11283</v>
      </c>
      <c r="AA1342" s="6" t="s">
        <v>15145</v>
      </c>
      <c r="AB1342" t="s">
        <v>11272</v>
      </c>
      <c r="AC1342">
        <v>0.12</v>
      </c>
      <c r="AD1342" t="s">
        <v>9146</v>
      </c>
      <c r="AG1342" s="330">
        <v>0.41666666666666669</v>
      </c>
      <c r="AH1342" t="s">
        <v>1419</v>
      </c>
    </row>
    <row r="1343" spans="1:34" x14ac:dyDescent="0.25">
      <c r="A1343" s="211" t="s">
        <v>11582</v>
      </c>
      <c r="B1343" s="6" t="s">
        <v>15141</v>
      </c>
      <c r="C1343" s="276" t="str">
        <f t="shared" si="67"/>
        <v>READINGS_TT1_M2013-5_2013-8</v>
      </c>
      <c r="E1343" s="303" t="str">
        <f t="shared" si="66"/>
        <v>TT1_Data.zip</v>
      </c>
      <c r="F1343" s="214" t="s">
        <v>15126</v>
      </c>
      <c r="G1343" s="314">
        <v>41399</v>
      </c>
      <c r="H1343" s="281">
        <f t="shared" si="65"/>
        <v>41399</v>
      </c>
      <c r="I1343" s="315">
        <v>41501</v>
      </c>
      <c r="J1343" s="211" t="s">
        <v>11788</v>
      </c>
      <c r="K1343" s="24" t="s">
        <v>8639</v>
      </c>
      <c r="L1343" s="211" t="s">
        <v>11787</v>
      </c>
      <c r="M1343" s="211"/>
      <c r="N1343" s="217">
        <v>41418</v>
      </c>
      <c r="O1343" s="217">
        <v>41418</v>
      </c>
      <c r="R1343" t="s">
        <v>2676</v>
      </c>
      <c r="V1343">
        <v>18.3</v>
      </c>
      <c r="W1343" t="s">
        <v>9146</v>
      </c>
      <c r="Y1343" t="s">
        <v>11237</v>
      </c>
      <c r="Z1343" t="s">
        <v>11283</v>
      </c>
      <c r="AA1343" s="6" t="s">
        <v>15145</v>
      </c>
      <c r="AB1343" t="s">
        <v>11272</v>
      </c>
      <c r="AC1343">
        <v>0.12</v>
      </c>
      <c r="AD1343" t="s">
        <v>9146</v>
      </c>
      <c r="AG1343" s="330">
        <v>0.58333333333333337</v>
      </c>
      <c r="AH1343" t="s">
        <v>1419</v>
      </c>
    </row>
    <row r="1344" spans="1:34" x14ac:dyDescent="0.25">
      <c r="A1344" s="211" t="s">
        <v>11582</v>
      </c>
      <c r="B1344" s="6" t="s">
        <v>15141</v>
      </c>
      <c r="C1344" s="276" t="str">
        <f t="shared" si="67"/>
        <v>READINGS_TT1_M2013-5_2013-8</v>
      </c>
      <c r="E1344" s="303" t="str">
        <f t="shared" si="66"/>
        <v>TT1_Data.zip</v>
      </c>
      <c r="F1344" s="214" t="s">
        <v>15126</v>
      </c>
      <c r="G1344" s="314">
        <v>41399</v>
      </c>
      <c r="H1344" s="281">
        <f t="shared" si="65"/>
        <v>41399</v>
      </c>
      <c r="I1344" s="315">
        <v>41501</v>
      </c>
      <c r="J1344" s="211" t="s">
        <v>11788</v>
      </c>
      <c r="K1344" s="24" t="s">
        <v>8639</v>
      </c>
      <c r="L1344" s="211" t="s">
        <v>11787</v>
      </c>
      <c r="M1344" s="211"/>
      <c r="N1344" s="217">
        <v>41418</v>
      </c>
      <c r="O1344" s="217">
        <v>41418</v>
      </c>
      <c r="R1344" t="s">
        <v>2676</v>
      </c>
      <c r="V1344">
        <v>21.7</v>
      </c>
      <c r="W1344" t="s">
        <v>9146</v>
      </c>
      <c r="Y1344" t="s">
        <v>11237</v>
      </c>
      <c r="Z1344" t="s">
        <v>11283</v>
      </c>
      <c r="AA1344" s="6" t="s">
        <v>15145</v>
      </c>
      <c r="AB1344" t="s">
        <v>11272</v>
      </c>
      <c r="AC1344">
        <v>0.12</v>
      </c>
      <c r="AD1344" t="s">
        <v>9146</v>
      </c>
      <c r="AG1344" s="330">
        <v>0.75</v>
      </c>
      <c r="AH1344" t="s">
        <v>1419</v>
      </c>
    </row>
    <row r="1345" spans="1:34" x14ac:dyDescent="0.25">
      <c r="A1345" s="211" t="s">
        <v>11582</v>
      </c>
      <c r="B1345" s="6" t="s">
        <v>15141</v>
      </c>
      <c r="C1345" s="276" t="str">
        <f t="shared" si="67"/>
        <v>READINGS_TT1_M2013-5_2013-8</v>
      </c>
      <c r="E1345" s="303" t="str">
        <f t="shared" si="66"/>
        <v>TT1_Data.zip</v>
      </c>
      <c r="F1345" s="214" t="s">
        <v>15126</v>
      </c>
      <c r="G1345" s="314">
        <v>41399</v>
      </c>
      <c r="H1345" s="281">
        <f t="shared" si="65"/>
        <v>41399</v>
      </c>
      <c r="I1345" s="315">
        <v>41501</v>
      </c>
      <c r="J1345" s="211" t="s">
        <v>11788</v>
      </c>
      <c r="K1345" s="24" t="s">
        <v>8639</v>
      </c>
      <c r="L1345" s="211" t="s">
        <v>11787</v>
      </c>
      <c r="M1345" s="211"/>
      <c r="N1345" s="217">
        <v>41418</v>
      </c>
      <c r="O1345" s="217">
        <v>41418</v>
      </c>
      <c r="R1345" t="s">
        <v>2676</v>
      </c>
      <c r="V1345">
        <v>20.8</v>
      </c>
      <c r="W1345" t="s">
        <v>9146</v>
      </c>
      <c r="Y1345" t="s">
        <v>11237</v>
      </c>
      <c r="Z1345" t="s">
        <v>11283</v>
      </c>
      <c r="AA1345" s="6" t="s">
        <v>15145</v>
      </c>
      <c r="AB1345" t="s">
        <v>11272</v>
      </c>
      <c r="AC1345">
        <v>0.12</v>
      </c>
      <c r="AD1345" t="s">
        <v>9146</v>
      </c>
      <c r="AG1345" s="330">
        <v>0.91666666666666663</v>
      </c>
      <c r="AH1345" t="s">
        <v>1419</v>
      </c>
    </row>
    <row r="1346" spans="1:34" x14ac:dyDescent="0.25">
      <c r="A1346" s="211" t="s">
        <v>11582</v>
      </c>
      <c r="B1346" s="6" t="s">
        <v>15141</v>
      </c>
      <c r="C1346" s="276" t="str">
        <f t="shared" si="67"/>
        <v>READINGS_TT1_M2013-5_2013-8</v>
      </c>
      <c r="E1346" s="303" t="str">
        <f t="shared" si="66"/>
        <v>TT1_Data.zip</v>
      </c>
      <c r="F1346" s="214" t="s">
        <v>15126</v>
      </c>
      <c r="G1346" s="314">
        <v>41399</v>
      </c>
      <c r="H1346" s="281">
        <f t="shared" si="65"/>
        <v>41399</v>
      </c>
      <c r="I1346" s="315">
        <v>41501</v>
      </c>
      <c r="J1346" s="211" t="s">
        <v>11788</v>
      </c>
      <c r="K1346" s="24" t="s">
        <v>8639</v>
      </c>
      <c r="L1346" s="211" t="s">
        <v>11787</v>
      </c>
      <c r="M1346" s="211"/>
      <c r="N1346" s="217">
        <v>41419</v>
      </c>
      <c r="O1346" s="217">
        <v>41419</v>
      </c>
      <c r="R1346" t="s">
        <v>2676</v>
      </c>
      <c r="V1346">
        <v>19.5</v>
      </c>
      <c r="W1346" t="s">
        <v>9146</v>
      </c>
      <c r="Y1346" t="s">
        <v>11237</v>
      </c>
      <c r="Z1346" t="s">
        <v>11283</v>
      </c>
      <c r="AA1346" s="6" t="s">
        <v>15145</v>
      </c>
      <c r="AB1346" t="s">
        <v>11272</v>
      </c>
      <c r="AC1346">
        <v>0.12</v>
      </c>
      <c r="AD1346" t="s">
        <v>9146</v>
      </c>
      <c r="AG1346" s="330">
        <v>8.3333333333333329E-2</v>
      </c>
      <c r="AH1346" t="s">
        <v>1419</v>
      </c>
    </row>
    <row r="1347" spans="1:34" x14ac:dyDescent="0.25">
      <c r="A1347" s="211" t="s">
        <v>11582</v>
      </c>
      <c r="B1347" s="6" t="s">
        <v>15141</v>
      </c>
      <c r="C1347" s="276" t="str">
        <f t="shared" si="67"/>
        <v>READINGS_TT1_M2013-5_2013-8</v>
      </c>
      <c r="E1347" s="303" t="str">
        <f t="shared" si="66"/>
        <v>TT1_Data.zip</v>
      </c>
      <c r="F1347" s="214" t="s">
        <v>15126</v>
      </c>
      <c r="G1347" s="314">
        <v>41399</v>
      </c>
      <c r="H1347" s="281">
        <f t="shared" ref="H1347:H1410" si="68">DATE(YEAR(G1347),MONTH(G1347),DAY(G1347))</f>
        <v>41399</v>
      </c>
      <c r="I1347" s="315">
        <v>41501</v>
      </c>
      <c r="J1347" s="211" t="s">
        <v>11788</v>
      </c>
      <c r="K1347" s="24" t="s">
        <v>8639</v>
      </c>
      <c r="L1347" s="211" t="s">
        <v>11787</v>
      </c>
      <c r="M1347" s="211"/>
      <c r="N1347" s="217">
        <v>41419</v>
      </c>
      <c r="O1347" s="217">
        <v>41419</v>
      </c>
      <c r="R1347" t="s">
        <v>2676</v>
      </c>
      <c r="V1347">
        <v>18.3</v>
      </c>
      <c r="W1347" t="s">
        <v>9146</v>
      </c>
      <c r="Y1347" t="s">
        <v>11237</v>
      </c>
      <c r="Z1347" t="s">
        <v>11283</v>
      </c>
      <c r="AA1347" s="6" t="s">
        <v>15145</v>
      </c>
      <c r="AB1347" t="s">
        <v>11272</v>
      </c>
      <c r="AC1347">
        <v>0.12</v>
      </c>
      <c r="AD1347" t="s">
        <v>9146</v>
      </c>
      <c r="AG1347" s="330">
        <v>0.25</v>
      </c>
      <c r="AH1347" t="s">
        <v>1419</v>
      </c>
    </row>
    <row r="1348" spans="1:34" x14ac:dyDescent="0.25">
      <c r="A1348" s="211" t="s">
        <v>11582</v>
      </c>
      <c r="B1348" s="6" t="s">
        <v>15141</v>
      </c>
      <c r="C1348" s="276" t="str">
        <f t="shared" si="67"/>
        <v>READINGS_TT1_M2013-5_2013-8</v>
      </c>
      <c r="E1348" s="303" t="str">
        <f t="shared" si="66"/>
        <v>TT1_Data.zip</v>
      </c>
      <c r="F1348" s="214" t="s">
        <v>15126</v>
      </c>
      <c r="G1348" s="314">
        <v>41399</v>
      </c>
      <c r="H1348" s="281">
        <f t="shared" si="68"/>
        <v>41399</v>
      </c>
      <c r="I1348" s="315">
        <v>41501</v>
      </c>
      <c r="J1348" s="211" t="s">
        <v>11788</v>
      </c>
      <c r="K1348" s="24" t="s">
        <v>8639</v>
      </c>
      <c r="L1348" s="211" t="s">
        <v>11787</v>
      </c>
      <c r="M1348" s="211"/>
      <c r="N1348" s="217">
        <v>41419</v>
      </c>
      <c r="O1348" s="217">
        <v>41419</v>
      </c>
      <c r="R1348" t="s">
        <v>2676</v>
      </c>
      <c r="V1348">
        <v>19.7</v>
      </c>
      <c r="W1348" t="s">
        <v>9146</v>
      </c>
      <c r="Y1348" t="s">
        <v>11237</v>
      </c>
      <c r="Z1348" t="s">
        <v>11283</v>
      </c>
      <c r="AA1348" s="6" t="s">
        <v>15145</v>
      </c>
      <c r="AB1348" t="s">
        <v>11272</v>
      </c>
      <c r="AC1348">
        <v>0.12</v>
      </c>
      <c r="AD1348" t="s">
        <v>9146</v>
      </c>
      <c r="AG1348" s="330">
        <v>0.41666666666666669</v>
      </c>
      <c r="AH1348" t="s">
        <v>1419</v>
      </c>
    </row>
    <row r="1349" spans="1:34" x14ac:dyDescent="0.25">
      <c r="A1349" s="211" t="s">
        <v>11582</v>
      </c>
      <c r="B1349" s="6" t="s">
        <v>15141</v>
      </c>
      <c r="C1349" s="276" t="str">
        <f t="shared" si="67"/>
        <v>READINGS_TT1_M2013-5_2013-8</v>
      </c>
      <c r="E1349" s="303" t="str">
        <f t="shared" si="66"/>
        <v>TT1_Data.zip</v>
      </c>
      <c r="F1349" s="214" t="s">
        <v>15126</v>
      </c>
      <c r="G1349" s="314">
        <v>41399</v>
      </c>
      <c r="H1349" s="281">
        <f t="shared" si="68"/>
        <v>41399</v>
      </c>
      <c r="I1349" s="315">
        <v>41501</v>
      </c>
      <c r="J1349" s="211" t="s">
        <v>11788</v>
      </c>
      <c r="K1349" s="24" t="s">
        <v>8639</v>
      </c>
      <c r="L1349" s="211" t="s">
        <v>11787</v>
      </c>
      <c r="M1349" s="211"/>
      <c r="N1349" s="217">
        <v>41419</v>
      </c>
      <c r="O1349" s="217">
        <v>41419</v>
      </c>
      <c r="R1349" t="s">
        <v>2676</v>
      </c>
      <c r="V1349">
        <v>18.399999999999999</v>
      </c>
      <c r="W1349" t="s">
        <v>9146</v>
      </c>
      <c r="Y1349" t="s">
        <v>11237</v>
      </c>
      <c r="Z1349" t="s">
        <v>11283</v>
      </c>
      <c r="AA1349" s="6" t="s">
        <v>15145</v>
      </c>
      <c r="AB1349" t="s">
        <v>11272</v>
      </c>
      <c r="AC1349">
        <v>0.12</v>
      </c>
      <c r="AD1349" t="s">
        <v>9146</v>
      </c>
      <c r="AG1349" s="330">
        <v>0.58333333333333337</v>
      </c>
      <c r="AH1349" t="s">
        <v>1419</v>
      </c>
    </row>
    <row r="1350" spans="1:34" x14ac:dyDescent="0.25">
      <c r="A1350" s="211" t="s">
        <v>11582</v>
      </c>
      <c r="B1350" s="6" t="s">
        <v>15141</v>
      </c>
      <c r="C1350" s="276" t="str">
        <f t="shared" si="67"/>
        <v>READINGS_TT1_M2013-5_2013-8</v>
      </c>
      <c r="E1350" s="303" t="str">
        <f t="shared" si="66"/>
        <v>TT1_Data.zip</v>
      </c>
      <c r="F1350" s="214" t="s">
        <v>15126</v>
      </c>
      <c r="G1350" s="314">
        <v>41399</v>
      </c>
      <c r="H1350" s="281">
        <f t="shared" si="68"/>
        <v>41399</v>
      </c>
      <c r="I1350" s="315">
        <v>41501</v>
      </c>
      <c r="J1350" s="211" t="s">
        <v>11788</v>
      </c>
      <c r="K1350" s="24" t="s">
        <v>8639</v>
      </c>
      <c r="L1350" s="211" t="s">
        <v>11787</v>
      </c>
      <c r="M1350" s="211"/>
      <c r="N1350" s="217">
        <v>41419</v>
      </c>
      <c r="O1350" s="217">
        <v>41419</v>
      </c>
      <c r="R1350" t="s">
        <v>2676</v>
      </c>
      <c r="V1350">
        <v>21.8</v>
      </c>
      <c r="W1350" t="s">
        <v>9146</v>
      </c>
      <c r="Y1350" t="s">
        <v>11237</v>
      </c>
      <c r="Z1350" t="s">
        <v>11283</v>
      </c>
      <c r="AA1350" s="6" t="s">
        <v>15145</v>
      </c>
      <c r="AB1350" t="s">
        <v>11272</v>
      </c>
      <c r="AC1350">
        <v>0.12</v>
      </c>
      <c r="AD1350" t="s">
        <v>9146</v>
      </c>
      <c r="AG1350" s="330">
        <v>0.75</v>
      </c>
      <c r="AH1350" t="s">
        <v>1419</v>
      </c>
    </row>
    <row r="1351" spans="1:34" x14ac:dyDescent="0.25">
      <c r="A1351" s="211" t="s">
        <v>11582</v>
      </c>
      <c r="B1351" s="6" t="s">
        <v>15141</v>
      </c>
      <c r="C1351" s="276" t="str">
        <f t="shared" si="67"/>
        <v>READINGS_TT1_M2013-5_2013-8</v>
      </c>
      <c r="E1351" s="303" t="str">
        <f t="shared" si="66"/>
        <v>TT1_Data.zip</v>
      </c>
      <c r="F1351" s="214" t="s">
        <v>15126</v>
      </c>
      <c r="G1351" s="314">
        <v>41399</v>
      </c>
      <c r="H1351" s="281">
        <f t="shared" si="68"/>
        <v>41399</v>
      </c>
      <c r="I1351" s="315">
        <v>41501</v>
      </c>
      <c r="J1351" s="211" t="s">
        <v>11788</v>
      </c>
      <c r="K1351" s="24" t="s">
        <v>8639</v>
      </c>
      <c r="L1351" s="211" t="s">
        <v>11787</v>
      </c>
      <c r="M1351" s="211"/>
      <c r="N1351" s="217">
        <v>41419</v>
      </c>
      <c r="O1351" s="217">
        <v>41419</v>
      </c>
      <c r="R1351" t="s">
        <v>2676</v>
      </c>
      <c r="V1351">
        <v>20.9</v>
      </c>
      <c r="W1351" t="s">
        <v>9146</v>
      </c>
      <c r="Y1351" t="s">
        <v>11237</v>
      </c>
      <c r="Z1351" t="s">
        <v>11283</v>
      </c>
      <c r="AA1351" s="6" t="s">
        <v>15145</v>
      </c>
      <c r="AB1351" t="s">
        <v>11272</v>
      </c>
      <c r="AC1351">
        <v>0.12</v>
      </c>
      <c r="AD1351" t="s">
        <v>9146</v>
      </c>
      <c r="AG1351" s="330">
        <v>0.91666666666666663</v>
      </c>
      <c r="AH1351" t="s">
        <v>1419</v>
      </c>
    </row>
    <row r="1352" spans="1:34" x14ac:dyDescent="0.25">
      <c r="A1352" s="211" t="s">
        <v>11582</v>
      </c>
      <c r="B1352" s="6" t="s">
        <v>15141</v>
      </c>
      <c r="C1352" s="276" t="str">
        <f t="shared" si="67"/>
        <v>READINGS_TT1_M2013-5_2013-8</v>
      </c>
      <c r="E1352" s="303" t="str">
        <f t="shared" si="66"/>
        <v>TT1_Data.zip</v>
      </c>
      <c r="F1352" s="214" t="s">
        <v>15126</v>
      </c>
      <c r="G1352" s="314">
        <v>41399</v>
      </c>
      <c r="H1352" s="281">
        <f t="shared" si="68"/>
        <v>41399</v>
      </c>
      <c r="I1352" s="315">
        <v>41501</v>
      </c>
      <c r="J1352" s="211" t="s">
        <v>11788</v>
      </c>
      <c r="K1352" s="24" t="s">
        <v>8639</v>
      </c>
      <c r="L1352" s="211" t="s">
        <v>11787</v>
      </c>
      <c r="M1352" s="211"/>
      <c r="N1352" s="217">
        <v>41420</v>
      </c>
      <c r="O1352" s="217">
        <v>41420</v>
      </c>
      <c r="R1352" t="s">
        <v>2676</v>
      </c>
      <c r="V1352">
        <v>19.600000000000001</v>
      </c>
      <c r="W1352" t="s">
        <v>9146</v>
      </c>
      <c r="Y1352" t="s">
        <v>11237</v>
      </c>
      <c r="Z1352" t="s">
        <v>11283</v>
      </c>
      <c r="AA1352" s="6" t="s">
        <v>15145</v>
      </c>
      <c r="AB1352" t="s">
        <v>11272</v>
      </c>
      <c r="AC1352">
        <v>0.12</v>
      </c>
      <c r="AD1352" t="s">
        <v>9146</v>
      </c>
      <c r="AG1352" s="330">
        <v>8.3333333333333329E-2</v>
      </c>
      <c r="AH1352" t="s">
        <v>1419</v>
      </c>
    </row>
    <row r="1353" spans="1:34" x14ac:dyDescent="0.25">
      <c r="A1353" s="211" t="s">
        <v>11582</v>
      </c>
      <c r="B1353" s="6" t="s">
        <v>15141</v>
      </c>
      <c r="C1353" s="276" t="str">
        <f t="shared" si="67"/>
        <v>READINGS_TT1_M2013-5_2013-8</v>
      </c>
      <c r="E1353" s="303" t="str">
        <f t="shared" si="66"/>
        <v>TT1_Data.zip</v>
      </c>
      <c r="F1353" s="214" t="s">
        <v>15126</v>
      </c>
      <c r="G1353" s="314">
        <v>41399</v>
      </c>
      <c r="H1353" s="281">
        <f t="shared" si="68"/>
        <v>41399</v>
      </c>
      <c r="I1353" s="315">
        <v>41501</v>
      </c>
      <c r="J1353" s="211" t="s">
        <v>11788</v>
      </c>
      <c r="K1353" s="24" t="s">
        <v>8639</v>
      </c>
      <c r="L1353" s="211" t="s">
        <v>11787</v>
      </c>
      <c r="M1353" s="211"/>
      <c r="N1353" s="217">
        <v>41420</v>
      </c>
      <c r="O1353" s="217">
        <v>41420</v>
      </c>
      <c r="R1353" t="s">
        <v>2676</v>
      </c>
      <c r="V1353">
        <v>18.3</v>
      </c>
      <c r="W1353" t="s">
        <v>9146</v>
      </c>
      <c r="Y1353" t="s">
        <v>11237</v>
      </c>
      <c r="Z1353" t="s">
        <v>11283</v>
      </c>
      <c r="AA1353" s="6" t="s">
        <v>15145</v>
      </c>
      <c r="AB1353" t="s">
        <v>11272</v>
      </c>
      <c r="AC1353">
        <v>0.12</v>
      </c>
      <c r="AD1353" t="s">
        <v>9146</v>
      </c>
      <c r="AG1353" s="330">
        <v>0.25</v>
      </c>
      <c r="AH1353" t="s">
        <v>1419</v>
      </c>
    </row>
    <row r="1354" spans="1:34" x14ac:dyDescent="0.25">
      <c r="A1354" s="211" t="s">
        <v>11582</v>
      </c>
      <c r="B1354" s="6" t="s">
        <v>15141</v>
      </c>
      <c r="C1354" s="276" t="str">
        <f t="shared" si="67"/>
        <v>READINGS_TT1_M2013-5_2013-8</v>
      </c>
      <c r="E1354" s="303" t="str">
        <f t="shared" si="66"/>
        <v>TT1_Data.zip</v>
      </c>
      <c r="F1354" s="214" t="s">
        <v>15126</v>
      </c>
      <c r="G1354" s="314">
        <v>41399</v>
      </c>
      <c r="H1354" s="281">
        <f t="shared" si="68"/>
        <v>41399</v>
      </c>
      <c r="I1354" s="315">
        <v>41501</v>
      </c>
      <c r="J1354" s="211" t="s">
        <v>11788</v>
      </c>
      <c r="K1354" s="24" t="s">
        <v>8639</v>
      </c>
      <c r="L1354" s="211" t="s">
        <v>11787</v>
      </c>
      <c r="M1354" s="211"/>
      <c r="N1354" s="217">
        <v>41420</v>
      </c>
      <c r="O1354" s="217">
        <v>41420</v>
      </c>
      <c r="R1354" t="s">
        <v>2676</v>
      </c>
      <c r="V1354">
        <v>19.8</v>
      </c>
      <c r="W1354" t="s">
        <v>9146</v>
      </c>
      <c r="Y1354" t="s">
        <v>11237</v>
      </c>
      <c r="Z1354" t="s">
        <v>11283</v>
      </c>
      <c r="AA1354" s="6" t="s">
        <v>15145</v>
      </c>
      <c r="AB1354" t="s">
        <v>11272</v>
      </c>
      <c r="AC1354">
        <v>0.12</v>
      </c>
      <c r="AD1354" t="s">
        <v>9146</v>
      </c>
      <c r="AG1354" s="330">
        <v>0.41666666666666669</v>
      </c>
      <c r="AH1354" t="s">
        <v>1419</v>
      </c>
    </row>
    <row r="1355" spans="1:34" x14ac:dyDescent="0.25">
      <c r="A1355" s="211" t="s">
        <v>11582</v>
      </c>
      <c r="B1355" s="6" t="s">
        <v>15141</v>
      </c>
      <c r="C1355" s="276" t="str">
        <f t="shared" si="67"/>
        <v>READINGS_TT1_M2013-5_2013-8</v>
      </c>
      <c r="E1355" s="303" t="str">
        <f t="shared" si="66"/>
        <v>TT1_Data.zip</v>
      </c>
      <c r="F1355" s="214" t="s">
        <v>15126</v>
      </c>
      <c r="G1355" s="314">
        <v>41399</v>
      </c>
      <c r="H1355" s="281">
        <f t="shared" si="68"/>
        <v>41399</v>
      </c>
      <c r="I1355" s="315">
        <v>41501</v>
      </c>
      <c r="J1355" s="211" t="s">
        <v>11788</v>
      </c>
      <c r="K1355" s="24" t="s">
        <v>8639</v>
      </c>
      <c r="L1355" s="211" t="s">
        <v>11787</v>
      </c>
      <c r="M1355" s="211"/>
      <c r="N1355" s="217">
        <v>41420</v>
      </c>
      <c r="O1355" s="217">
        <v>41420</v>
      </c>
      <c r="R1355" t="s">
        <v>2676</v>
      </c>
      <c r="V1355">
        <v>18.399999999999999</v>
      </c>
      <c r="W1355" t="s">
        <v>9146</v>
      </c>
      <c r="Y1355" t="s">
        <v>11237</v>
      </c>
      <c r="Z1355" t="s">
        <v>11283</v>
      </c>
      <c r="AA1355" s="6" t="s">
        <v>15145</v>
      </c>
      <c r="AB1355" t="s">
        <v>11272</v>
      </c>
      <c r="AC1355">
        <v>0.12</v>
      </c>
      <c r="AD1355" t="s">
        <v>9146</v>
      </c>
      <c r="AG1355" s="330">
        <v>0.58333333333333337</v>
      </c>
      <c r="AH1355" t="s">
        <v>1419</v>
      </c>
    </row>
    <row r="1356" spans="1:34" x14ac:dyDescent="0.25">
      <c r="A1356" s="211" t="s">
        <v>11582</v>
      </c>
      <c r="B1356" s="6" t="s">
        <v>15141</v>
      </c>
      <c r="C1356" s="276" t="str">
        <f t="shared" si="67"/>
        <v>READINGS_TT1_M2013-5_2013-8</v>
      </c>
      <c r="E1356" s="303" t="str">
        <f t="shared" si="66"/>
        <v>TT1_Data.zip</v>
      </c>
      <c r="F1356" s="214" t="s">
        <v>15126</v>
      </c>
      <c r="G1356" s="314">
        <v>41399</v>
      </c>
      <c r="H1356" s="281">
        <f t="shared" si="68"/>
        <v>41399</v>
      </c>
      <c r="I1356" s="315">
        <v>41501</v>
      </c>
      <c r="J1356" s="211" t="s">
        <v>11788</v>
      </c>
      <c r="K1356" s="24" t="s">
        <v>8639</v>
      </c>
      <c r="L1356" s="211" t="s">
        <v>11787</v>
      </c>
      <c r="M1356" s="211"/>
      <c r="N1356" s="217">
        <v>41420</v>
      </c>
      <c r="O1356" s="217">
        <v>41420</v>
      </c>
      <c r="R1356" t="s">
        <v>2676</v>
      </c>
      <c r="V1356">
        <v>21.8</v>
      </c>
      <c r="W1356" t="s">
        <v>9146</v>
      </c>
      <c r="Y1356" t="s">
        <v>11237</v>
      </c>
      <c r="Z1356" t="s">
        <v>11283</v>
      </c>
      <c r="AA1356" s="6" t="s">
        <v>15145</v>
      </c>
      <c r="AB1356" t="s">
        <v>11272</v>
      </c>
      <c r="AC1356">
        <v>0.12</v>
      </c>
      <c r="AD1356" t="s">
        <v>9146</v>
      </c>
      <c r="AG1356" s="330">
        <v>0.75</v>
      </c>
      <c r="AH1356" t="s">
        <v>1419</v>
      </c>
    </row>
    <row r="1357" spans="1:34" x14ac:dyDescent="0.25">
      <c r="A1357" s="211" t="s">
        <v>11582</v>
      </c>
      <c r="B1357" s="6" t="s">
        <v>15141</v>
      </c>
      <c r="C1357" s="276" t="str">
        <f t="shared" si="67"/>
        <v>READINGS_TT1_M2013-5_2013-8</v>
      </c>
      <c r="E1357" s="303" t="str">
        <f t="shared" si="66"/>
        <v>TT1_Data.zip</v>
      </c>
      <c r="F1357" s="214" t="s">
        <v>15126</v>
      </c>
      <c r="G1357" s="314">
        <v>41399</v>
      </c>
      <c r="H1357" s="281">
        <f t="shared" si="68"/>
        <v>41399</v>
      </c>
      <c r="I1357" s="315">
        <v>41501</v>
      </c>
      <c r="J1357" s="211" t="s">
        <v>11788</v>
      </c>
      <c r="K1357" s="24" t="s">
        <v>8639</v>
      </c>
      <c r="L1357" s="211" t="s">
        <v>11787</v>
      </c>
      <c r="M1357" s="211"/>
      <c r="N1357" s="217">
        <v>41420</v>
      </c>
      <c r="O1357" s="217">
        <v>41420</v>
      </c>
      <c r="R1357" t="s">
        <v>2676</v>
      </c>
      <c r="V1357">
        <v>20.9</v>
      </c>
      <c r="W1357" t="s">
        <v>9146</v>
      </c>
      <c r="Y1357" t="s">
        <v>11237</v>
      </c>
      <c r="Z1357" t="s">
        <v>11283</v>
      </c>
      <c r="AA1357" s="6" t="s">
        <v>15145</v>
      </c>
      <c r="AB1357" t="s">
        <v>11272</v>
      </c>
      <c r="AC1357">
        <v>0.12</v>
      </c>
      <c r="AD1357" t="s">
        <v>9146</v>
      </c>
      <c r="AG1357" s="330">
        <v>0.91666666666666663</v>
      </c>
      <c r="AH1357" t="s">
        <v>1419</v>
      </c>
    </row>
    <row r="1358" spans="1:34" x14ac:dyDescent="0.25">
      <c r="A1358" s="211" t="s">
        <v>11582</v>
      </c>
      <c r="B1358" s="6" t="s">
        <v>15141</v>
      </c>
      <c r="C1358" s="276" t="str">
        <f t="shared" si="67"/>
        <v>READINGS_TT1_M2013-5_2013-8</v>
      </c>
      <c r="E1358" s="303" t="str">
        <f t="shared" si="66"/>
        <v>TT1_Data.zip</v>
      </c>
      <c r="F1358" s="214" t="s">
        <v>15126</v>
      </c>
      <c r="G1358" s="314">
        <v>41399</v>
      </c>
      <c r="H1358" s="281">
        <f t="shared" si="68"/>
        <v>41399</v>
      </c>
      <c r="I1358" s="315">
        <v>41501</v>
      </c>
      <c r="J1358" s="211" t="s">
        <v>11788</v>
      </c>
      <c r="K1358" s="24" t="s">
        <v>8639</v>
      </c>
      <c r="L1358" s="211" t="s">
        <v>11787</v>
      </c>
      <c r="M1358" s="211"/>
      <c r="N1358" s="217">
        <v>41421</v>
      </c>
      <c r="O1358" s="217">
        <v>41421</v>
      </c>
      <c r="R1358" t="s">
        <v>2676</v>
      </c>
      <c r="V1358">
        <v>19.7</v>
      </c>
      <c r="W1358" t="s">
        <v>9146</v>
      </c>
      <c r="Y1358" t="s">
        <v>11237</v>
      </c>
      <c r="Z1358" t="s">
        <v>11283</v>
      </c>
      <c r="AA1358" s="6" t="s">
        <v>15145</v>
      </c>
      <c r="AB1358" t="s">
        <v>11272</v>
      </c>
      <c r="AC1358">
        <v>0.12</v>
      </c>
      <c r="AD1358" t="s">
        <v>9146</v>
      </c>
      <c r="AG1358" s="330">
        <v>8.3333333333333329E-2</v>
      </c>
      <c r="AH1358" t="s">
        <v>1419</v>
      </c>
    </row>
    <row r="1359" spans="1:34" x14ac:dyDescent="0.25">
      <c r="A1359" s="211" t="s">
        <v>11582</v>
      </c>
      <c r="B1359" s="6" t="s">
        <v>15141</v>
      </c>
      <c r="C1359" s="276" t="str">
        <f t="shared" si="67"/>
        <v>READINGS_TT1_M2013-5_2013-8</v>
      </c>
      <c r="E1359" s="303" t="str">
        <f t="shared" si="66"/>
        <v>TT1_Data.zip</v>
      </c>
      <c r="F1359" s="214" t="s">
        <v>15126</v>
      </c>
      <c r="G1359" s="314">
        <v>41399</v>
      </c>
      <c r="H1359" s="281">
        <f t="shared" si="68"/>
        <v>41399</v>
      </c>
      <c r="I1359" s="315">
        <v>41501</v>
      </c>
      <c r="J1359" s="211" t="s">
        <v>11788</v>
      </c>
      <c r="K1359" s="24" t="s">
        <v>8639</v>
      </c>
      <c r="L1359" s="211" t="s">
        <v>11787</v>
      </c>
      <c r="M1359" s="211"/>
      <c r="N1359" s="217">
        <v>41421</v>
      </c>
      <c r="O1359" s="217">
        <v>41421</v>
      </c>
      <c r="R1359" t="s">
        <v>2676</v>
      </c>
      <c r="V1359">
        <v>18.399999999999999</v>
      </c>
      <c r="W1359" t="s">
        <v>9146</v>
      </c>
      <c r="Y1359" t="s">
        <v>11237</v>
      </c>
      <c r="Z1359" t="s">
        <v>11283</v>
      </c>
      <c r="AA1359" s="6" t="s">
        <v>15145</v>
      </c>
      <c r="AB1359" t="s">
        <v>11272</v>
      </c>
      <c r="AC1359">
        <v>0.12</v>
      </c>
      <c r="AD1359" t="s">
        <v>9146</v>
      </c>
      <c r="AG1359" s="330">
        <v>0.25</v>
      </c>
      <c r="AH1359" t="s">
        <v>1419</v>
      </c>
    </row>
    <row r="1360" spans="1:34" x14ac:dyDescent="0.25">
      <c r="A1360" s="211" t="s">
        <v>11582</v>
      </c>
      <c r="B1360" s="6" t="s">
        <v>15141</v>
      </c>
      <c r="C1360" s="276" t="str">
        <f t="shared" si="67"/>
        <v>READINGS_TT1_M2013-5_2013-8</v>
      </c>
      <c r="E1360" s="303" t="str">
        <f t="shared" si="66"/>
        <v>TT1_Data.zip</v>
      </c>
      <c r="F1360" s="214" t="s">
        <v>15126</v>
      </c>
      <c r="G1360" s="314">
        <v>41399</v>
      </c>
      <c r="H1360" s="281">
        <f t="shared" si="68"/>
        <v>41399</v>
      </c>
      <c r="I1360" s="315">
        <v>41501</v>
      </c>
      <c r="J1360" s="211" t="s">
        <v>11788</v>
      </c>
      <c r="K1360" s="24" t="s">
        <v>8639</v>
      </c>
      <c r="L1360" s="211" t="s">
        <v>11787</v>
      </c>
      <c r="M1360" s="211"/>
      <c r="N1360" s="217">
        <v>41421</v>
      </c>
      <c r="O1360" s="217">
        <v>41421</v>
      </c>
      <c r="R1360" t="s">
        <v>2676</v>
      </c>
      <c r="V1360">
        <v>19.899999999999999</v>
      </c>
      <c r="W1360" t="s">
        <v>9146</v>
      </c>
      <c r="Y1360" t="s">
        <v>11237</v>
      </c>
      <c r="Z1360" t="s">
        <v>11283</v>
      </c>
      <c r="AA1360" s="6" t="s">
        <v>15145</v>
      </c>
      <c r="AB1360" t="s">
        <v>11272</v>
      </c>
      <c r="AC1360">
        <v>0.12</v>
      </c>
      <c r="AD1360" t="s">
        <v>9146</v>
      </c>
      <c r="AG1360" s="330">
        <v>0.41666666666666669</v>
      </c>
      <c r="AH1360" t="s">
        <v>1419</v>
      </c>
    </row>
    <row r="1361" spans="1:34" x14ac:dyDescent="0.25">
      <c r="A1361" s="211" t="s">
        <v>11582</v>
      </c>
      <c r="B1361" s="6" t="s">
        <v>15141</v>
      </c>
      <c r="C1361" s="276" t="str">
        <f t="shared" si="67"/>
        <v>READINGS_TT1_M2013-5_2013-8</v>
      </c>
      <c r="E1361" s="303" t="str">
        <f t="shared" si="66"/>
        <v>TT1_Data.zip</v>
      </c>
      <c r="F1361" s="214" t="s">
        <v>15126</v>
      </c>
      <c r="G1361" s="314">
        <v>41399</v>
      </c>
      <c r="H1361" s="281">
        <f t="shared" si="68"/>
        <v>41399</v>
      </c>
      <c r="I1361" s="315">
        <v>41501</v>
      </c>
      <c r="J1361" s="211" t="s">
        <v>11788</v>
      </c>
      <c r="K1361" s="24" t="s">
        <v>8639</v>
      </c>
      <c r="L1361" s="211" t="s">
        <v>11787</v>
      </c>
      <c r="M1361" s="211"/>
      <c r="N1361" s="217">
        <v>41421</v>
      </c>
      <c r="O1361" s="217">
        <v>41421</v>
      </c>
      <c r="R1361" t="s">
        <v>2676</v>
      </c>
      <c r="V1361">
        <v>18.5</v>
      </c>
      <c r="W1361" t="s">
        <v>9146</v>
      </c>
      <c r="Y1361" t="s">
        <v>11237</v>
      </c>
      <c r="Z1361" t="s">
        <v>11283</v>
      </c>
      <c r="AA1361" s="6" t="s">
        <v>15145</v>
      </c>
      <c r="AB1361" t="s">
        <v>11272</v>
      </c>
      <c r="AC1361">
        <v>0.12</v>
      </c>
      <c r="AD1361" t="s">
        <v>9146</v>
      </c>
      <c r="AG1361" s="330">
        <v>0.58333333333333337</v>
      </c>
      <c r="AH1361" t="s">
        <v>1419</v>
      </c>
    </row>
    <row r="1362" spans="1:34" x14ac:dyDescent="0.25">
      <c r="A1362" s="211" t="s">
        <v>11582</v>
      </c>
      <c r="B1362" s="6" t="s">
        <v>15141</v>
      </c>
      <c r="C1362" s="276" t="str">
        <f t="shared" si="67"/>
        <v>READINGS_TT1_M2013-5_2013-8</v>
      </c>
      <c r="E1362" s="303" t="str">
        <f t="shared" si="66"/>
        <v>TT1_Data.zip</v>
      </c>
      <c r="F1362" s="214" t="s">
        <v>15126</v>
      </c>
      <c r="G1362" s="314">
        <v>41399</v>
      </c>
      <c r="H1362" s="281">
        <f t="shared" si="68"/>
        <v>41399</v>
      </c>
      <c r="I1362" s="315">
        <v>41501</v>
      </c>
      <c r="J1362" s="211" t="s">
        <v>11788</v>
      </c>
      <c r="K1362" s="24" t="s">
        <v>8639</v>
      </c>
      <c r="L1362" s="211" t="s">
        <v>11787</v>
      </c>
      <c r="M1362" s="211"/>
      <c r="N1362" s="217">
        <v>41421</v>
      </c>
      <c r="O1362" s="217">
        <v>41421</v>
      </c>
      <c r="R1362" t="s">
        <v>2676</v>
      </c>
      <c r="V1362">
        <v>21.7</v>
      </c>
      <c r="W1362" t="s">
        <v>9146</v>
      </c>
      <c r="Y1362" t="s">
        <v>11237</v>
      </c>
      <c r="Z1362" t="s">
        <v>11283</v>
      </c>
      <c r="AA1362" s="6" t="s">
        <v>15145</v>
      </c>
      <c r="AB1362" t="s">
        <v>11272</v>
      </c>
      <c r="AC1362">
        <v>0.12</v>
      </c>
      <c r="AD1362" t="s">
        <v>9146</v>
      </c>
      <c r="AG1362" s="330">
        <v>0.75</v>
      </c>
      <c r="AH1362" t="s">
        <v>1419</v>
      </c>
    </row>
    <row r="1363" spans="1:34" x14ac:dyDescent="0.25">
      <c r="A1363" s="211" t="s">
        <v>11582</v>
      </c>
      <c r="B1363" s="6" t="s">
        <v>15141</v>
      </c>
      <c r="C1363" s="276" t="str">
        <f t="shared" si="67"/>
        <v>READINGS_TT1_M2013-5_2013-8</v>
      </c>
      <c r="E1363" s="303" t="str">
        <f t="shared" si="66"/>
        <v>TT1_Data.zip</v>
      </c>
      <c r="F1363" s="214" t="s">
        <v>15126</v>
      </c>
      <c r="G1363" s="314">
        <v>41399</v>
      </c>
      <c r="H1363" s="281">
        <f t="shared" si="68"/>
        <v>41399</v>
      </c>
      <c r="I1363" s="315">
        <v>41501</v>
      </c>
      <c r="J1363" s="211" t="s">
        <v>11788</v>
      </c>
      <c r="K1363" s="24" t="s">
        <v>8639</v>
      </c>
      <c r="L1363" s="211" t="s">
        <v>11787</v>
      </c>
      <c r="M1363" s="211"/>
      <c r="N1363" s="217">
        <v>41421</v>
      </c>
      <c r="O1363" s="217">
        <v>41421</v>
      </c>
      <c r="R1363" t="s">
        <v>2676</v>
      </c>
      <c r="V1363">
        <v>21</v>
      </c>
      <c r="W1363" t="s">
        <v>9146</v>
      </c>
      <c r="Y1363" t="s">
        <v>11237</v>
      </c>
      <c r="Z1363" t="s">
        <v>11283</v>
      </c>
      <c r="AA1363" s="6" t="s">
        <v>15145</v>
      </c>
      <c r="AB1363" t="s">
        <v>11272</v>
      </c>
      <c r="AC1363">
        <v>0.12</v>
      </c>
      <c r="AD1363" t="s">
        <v>9146</v>
      </c>
      <c r="AG1363" s="330">
        <v>0.91666666666666663</v>
      </c>
      <c r="AH1363" t="s">
        <v>1419</v>
      </c>
    </row>
    <row r="1364" spans="1:34" x14ac:dyDescent="0.25">
      <c r="A1364" s="211" t="s">
        <v>11582</v>
      </c>
      <c r="B1364" s="6" t="s">
        <v>15141</v>
      </c>
      <c r="C1364" s="276" t="str">
        <f t="shared" si="67"/>
        <v>READINGS_TT1_M2013-5_2013-8</v>
      </c>
      <c r="E1364" s="303" t="str">
        <f t="shared" si="66"/>
        <v>TT1_Data.zip</v>
      </c>
      <c r="F1364" s="214" t="s">
        <v>15126</v>
      </c>
      <c r="G1364" s="314">
        <v>41399</v>
      </c>
      <c r="H1364" s="281">
        <f t="shared" si="68"/>
        <v>41399</v>
      </c>
      <c r="I1364" s="315">
        <v>41501</v>
      </c>
      <c r="J1364" s="211" t="s">
        <v>11788</v>
      </c>
      <c r="K1364" s="24" t="s">
        <v>8639</v>
      </c>
      <c r="L1364" s="211" t="s">
        <v>11787</v>
      </c>
      <c r="M1364" s="211"/>
      <c r="N1364" s="217">
        <v>41422</v>
      </c>
      <c r="O1364" s="217">
        <v>41422</v>
      </c>
      <c r="R1364" t="s">
        <v>2676</v>
      </c>
      <c r="V1364">
        <v>19.8</v>
      </c>
      <c r="W1364" t="s">
        <v>9146</v>
      </c>
      <c r="Y1364" t="s">
        <v>11237</v>
      </c>
      <c r="Z1364" t="s">
        <v>11283</v>
      </c>
      <c r="AA1364" s="6" t="s">
        <v>15145</v>
      </c>
      <c r="AB1364" t="s">
        <v>11272</v>
      </c>
      <c r="AC1364">
        <v>0.12</v>
      </c>
      <c r="AD1364" t="s">
        <v>9146</v>
      </c>
      <c r="AG1364" s="330">
        <v>8.3333333333333329E-2</v>
      </c>
      <c r="AH1364" t="s">
        <v>1419</v>
      </c>
    </row>
    <row r="1365" spans="1:34" x14ac:dyDescent="0.25">
      <c r="A1365" s="211" t="s">
        <v>11582</v>
      </c>
      <c r="B1365" s="6" t="s">
        <v>15141</v>
      </c>
      <c r="C1365" s="276" t="str">
        <f t="shared" si="67"/>
        <v>READINGS_TT1_M2013-5_2013-8</v>
      </c>
      <c r="E1365" s="303" t="str">
        <f t="shared" ref="E1365:E1428" si="69">B1365&amp;"_Data.zip"</f>
        <v>TT1_Data.zip</v>
      </c>
      <c r="F1365" s="214" t="s">
        <v>15126</v>
      </c>
      <c r="G1365" s="314">
        <v>41399</v>
      </c>
      <c r="H1365" s="281">
        <f t="shared" si="68"/>
        <v>41399</v>
      </c>
      <c r="I1365" s="315">
        <v>41501</v>
      </c>
      <c r="J1365" s="211" t="s">
        <v>11788</v>
      </c>
      <c r="K1365" s="24" t="s">
        <v>8639</v>
      </c>
      <c r="L1365" s="211" t="s">
        <v>11787</v>
      </c>
      <c r="M1365" s="211"/>
      <c r="N1365" s="217">
        <v>41422</v>
      </c>
      <c r="O1365" s="217">
        <v>41422</v>
      </c>
      <c r="R1365" t="s">
        <v>2676</v>
      </c>
      <c r="V1365">
        <v>18.399999999999999</v>
      </c>
      <c r="W1365" t="s">
        <v>9146</v>
      </c>
      <c r="Y1365" t="s">
        <v>11237</v>
      </c>
      <c r="Z1365" t="s">
        <v>11283</v>
      </c>
      <c r="AA1365" s="6" t="s">
        <v>15145</v>
      </c>
      <c r="AB1365" t="s">
        <v>11272</v>
      </c>
      <c r="AC1365">
        <v>0.12</v>
      </c>
      <c r="AD1365" t="s">
        <v>9146</v>
      </c>
      <c r="AG1365" s="330">
        <v>0.25</v>
      </c>
      <c r="AH1365" t="s">
        <v>1419</v>
      </c>
    </row>
    <row r="1366" spans="1:34" x14ac:dyDescent="0.25">
      <c r="A1366" s="211" t="s">
        <v>11582</v>
      </c>
      <c r="B1366" s="6" t="s">
        <v>15141</v>
      </c>
      <c r="C1366" s="276" t="str">
        <f t="shared" si="67"/>
        <v>READINGS_TT1_M2013-5_2013-8</v>
      </c>
      <c r="E1366" s="303" t="str">
        <f t="shared" si="69"/>
        <v>TT1_Data.zip</v>
      </c>
      <c r="F1366" s="214" t="s">
        <v>15126</v>
      </c>
      <c r="G1366" s="314">
        <v>41399</v>
      </c>
      <c r="H1366" s="281">
        <f t="shared" si="68"/>
        <v>41399</v>
      </c>
      <c r="I1366" s="315">
        <v>41501</v>
      </c>
      <c r="J1366" s="211" t="s">
        <v>11788</v>
      </c>
      <c r="K1366" s="24" t="s">
        <v>8639</v>
      </c>
      <c r="L1366" s="211" t="s">
        <v>11787</v>
      </c>
      <c r="M1366" s="211"/>
      <c r="N1366" s="217">
        <v>41422</v>
      </c>
      <c r="O1366" s="217">
        <v>41422</v>
      </c>
      <c r="R1366" t="s">
        <v>2676</v>
      </c>
      <c r="V1366">
        <v>20</v>
      </c>
      <c r="W1366" t="s">
        <v>9146</v>
      </c>
      <c r="Y1366" t="s">
        <v>11237</v>
      </c>
      <c r="Z1366" t="s">
        <v>11283</v>
      </c>
      <c r="AA1366" s="6" t="s">
        <v>15145</v>
      </c>
      <c r="AB1366" t="s">
        <v>11272</v>
      </c>
      <c r="AC1366">
        <v>0.12</v>
      </c>
      <c r="AD1366" t="s">
        <v>9146</v>
      </c>
      <c r="AG1366" s="330">
        <v>0.41666666666666669</v>
      </c>
      <c r="AH1366" t="s">
        <v>1419</v>
      </c>
    </row>
    <row r="1367" spans="1:34" x14ac:dyDescent="0.25">
      <c r="A1367" s="211" t="s">
        <v>11582</v>
      </c>
      <c r="B1367" s="6" t="s">
        <v>15141</v>
      </c>
      <c r="C1367" s="276" t="str">
        <f t="shared" si="67"/>
        <v>READINGS_TT1_M2013-5_2013-8</v>
      </c>
      <c r="E1367" s="303" t="str">
        <f t="shared" si="69"/>
        <v>TT1_Data.zip</v>
      </c>
      <c r="F1367" s="214" t="s">
        <v>15126</v>
      </c>
      <c r="G1367" s="314">
        <v>41399</v>
      </c>
      <c r="H1367" s="281">
        <f t="shared" si="68"/>
        <v>41399</v>
      </c>
      <c r="I1367" s="315">
        <v>41501</v>
      </c>
      <c r="J1367" s="211" t="s">
        <v>11788</v>
      </c>
      <c r="K1367" s="24" t="s">
        <v>8639</v>
      </c>
      <c r="L1367" s="211" t="s">
        <v>11787</v>
      </c>
      <c r="M1367" s="211"/>
      <c r="N1367" s="217">
        <v>41422</v>
      </c>
      <c r="O1367" s="217">
        <v>41422</v>
      </c>
      <c r="R1367" t="s">
        <v>2676</v>
      </c>
      <c r="V1367">
        <v>18.600000000000001</v>
      </c>
      <c r="W1367" t="s">
        <v>9146</v>
      </c>
      <c r="Y1367" t="s">
        <v>11237</v>
      </c>
      <c r="Z1367" t="s">
        <v>11283</v>
      </c>
      <c r="AA1367" s="6" t="s">
        <v>15145</v>
      </c>
      <c r="AB1367" t="s">
        <v>11272</v>
      </c>
      <c r="AC1367">
        <v>0.12</v>
      </c>
      <c r="AD1367" t="s">
        <v>9146</v>
      </c>
      <c r="AG1367" s="330">
        <v>0.58333333333333337</v>
      </c>
      <c r="AH1367" t="s">
        <v>1419</v>
      </c>
    </row>
    <row r="1368" spans="1:34" x14ac:dyDescent="0.25">
      <c r="A1368" s="211" t="s">
        <v>11582</v>
      </c>
      <c r="B1368" s="6" t="s">
        <v>15141</v>
      </c>
      <c r="C1368" s="276" t="str">
        <f t="shared" si="67"/>
        <v>READINGS_TT1_M2013-5_2013-8</v>
      </c>
      <c r="E1368" s="303" t="str">
        <f t="shared" si="69"/>
        <v>TT1_Data.zip</v>
      </c>
      <c r="F1368" s="214" t="s">
        <v>15126</v>
      </c>
      <c r="G1368" s="314">
        <v>41399</v>
      </c>
      <c r="H1368" s="281">
        <f t="shared" si="68"/>
        <v>41399</v>
      </c>
      <c r="I1368" s="315">
        <v>41501</v>
      </c>
      <c r="J1368" s="211" t="s">
        <v>11788</v>
      </c>
      <c r="K1368" s="24" t="s">
        <v>8639</v>
      </c>
      <c r="L1368" s="211" t="s">
        <v>11787</v>
      </c>
      <c r="M1368" s="211"/>
      <c r="N1368" s="217">
        <v>41422</v>
      </c>
      <c r="O1368" s="217">
        <v>41422</v>
      </c>
      <c r="R1368" t="s">
        <v>2676</v>
      </c>
      <c r="V1368">
        <v>21.6</v>
      </c>
      <c r="W1368" t="s">
        <v>9146</v>
      </c>
      <c r="Y1368" t="s">
        <v>11237</v>
      </c>
      <c r="Z1368" t="s">
        <v>11283</v>
      </c>
      <c r="AA1368" s="6" t="s">
        <v>15145</v>
      </c>
      <c r="AB1368" t="s">
        <v>11272</v>
      </c>
      <c r="AC1368">
        <v>0.12</v>
      </c>
      <c r="AD1368" t="s">
        <v>9146</v>
      </c>
      <c r="AG1368" s="330">
        <v>0.75</v>
      </c>
      <c r="AH1368" t="s">
        <v>1419</v>
      </c>
    </row>
    <row r="1369" spans="1:34" x14ac:dyDescent="0.25">
      <c r="A1369" s="211" t="s">
        <v>11582</v>
      </c>
      <c r="B1369" s="6" t="s">
        <v>15141</v>
      </c>
      <c r="C1369" s="276" t="str">
        <f t="shared" si="67"/>
        <v>READINGS_TT1_M2013-5_2013-8</v>
      </c>
      <c r="E1369" s="303" t="str">
        <f t="shared" si="69"/>
        <v>TT1_Data.zip</v>
      </c>
      <c r="F1369" s="214" t="s">
        <v>15126</v>
      </c>
      <c r="G1369" s="314">
        <v>41399</v>
      </c>
      <c r="H1369" s="281">
        <f t="shared" si="68"/>
        <v>41399</v>
      </c>
      <c r="I1369" s="315">
        <v>41501</v>
      </c>
      <c r="J1369" s="211" t="s">
        <v>11788</v>
      </c>
      <c r="K1369" s="24" t="s">
        <v>8639</v>
      </c>
      <c r="L1369" s="211" t="s">
        <v>11787</v>
      </c>
      <c r="M1369" s="211"/>
      <c r="N1369" s="217">
        <v>41422</v>
      </c>
      <c r="O1369" s="217">
        <v>41422</v>
      </c>
      <c r="R1369" t="s">
        <v>2676</v>
      </c>
      <c r="V1369">
        <v>21</v>
      </c>
      <c r="W1369" t="s">
        <v>9146</v>
      </c>
      <c r="Y1369" t="s">
        <v>11237</v>
      </c>
      <c r="Z1369" t="s">
        <v>11283</v>
      </c>
      <c r="AA1369" s="6" t="s">
        <v>15145</v>
      </c>
      <c r="AB1369" t="s">
        <v>11272</v>
      </c>
      <c r="AC1369">
        <v>0.12</v>
      </c>
      <c r="AD1369" t="s">
        <v>9146</v>
      </c>
      <c r="AG1369" s="330">
        <v>0.91666666666666663</v>
      </c>
      <c r="AH1369" t="s">
        <v>1419</v>
      </c>
    </row>
    <row r="1370" spans="1:34" x14ac:dyDescent="0.25">
      <c r="A1370" s="211" t="s">
        <v>11582</v>
      </c>
      <c r="B1370" s="6" t="s">
        <v>15141</v>
      </c>
      <c r="C1370" s="276" t="str">
        <f t="shared" si="67"/>
        <v>READINGS_TT1_M2013-5_2013-8</v>
      </c>
      <c r="E1370" s="303" t="str">
        <f t="shared" si="69"/>
        <v>TT1_Data.zip</v>
      </c>
      <c r="F1370" s="214" t="s">
        <v>15126</v>
      </c>
      <c r="G1370" s="314">
        <v>41399</v>
      </c>
      <c r="H1370" s="281">
        <f t="shared" si="68"/>
        <v>41399</v>
      </c>
      <c r="I1370" s="315">
        <v>41501</v>
      </c>
      <c r="J1370" s="211" t="s">
        <v>11788</v>
      </c>
      <c r="K1370" s="24" t="s">
        <v>8639</v>
      </c>
      <c r="L1370" s="211" t="s">
        <v>11787</v>
      </c>
      <c r="M1370" s="211"/>
      <c r="N1370" s="217">
        <v>41424</v>
      </c>
      <c r="O1370" s="217">
        <v>41424</v>
      </c>
      <c r="R1370" t="s">
        <v>2676</v>
      </c>
      <c r="V1370">
        <v>19.899999999999999</v>
      </c>
      <c r="W1370" t="s">
        <v>9146</v>
      </c>
      <c r="Y1370" t="s">
        <v>11237</v>
      </c>
      <c r="Z1370" t="s">
        <v>11283</v>
      </c>
      <c r="AA1370" s="6" t="s">
        <v>15145</v>
      </c>
      <c r="AB1370" t="s">
        <v>11272</v>
      </c>
      <c r="AC1370">
        <v>0.12</v>
      </c>
      <c r="AD1370" t="s">
        <v>9146</v>
      </c>
      <c r="AG1370" s="330">
        <v>8.3333333333333329E-2</v>
      </c>
      <c r="AH1370" t="s">
        <v>1419</v>
      </c>
    </row>
    <row r="1371" spans="1:34" x14ac:dyDescent="0.25">
      <c r="A1371" s="211" t="s">
        <v>11582</v>
      </c>
      <c r="B1371" s="6" t="s">
        <v>15141</v>
      </c>
      <c r="C1371" s="276" t="str">
        <f t="shared" si="67"/>
        <v>READINGS_TT1_M2013-5_2013-8</v>
      </c>
      <c r="E1371" s="303" t="str">
        <f t="shared" si="69"/>
        <v>TT1_Data.zip</v>
      </c>
      <c r="F1371" s="214" t="s">
        <v>15126</v>
      </c>
      <c r="G1371" s="314">
        <v>41399</v>
      </c>
      <c r="H1371" s="281">
        <f t="shared" si="68"/>
        <v>41399</v>
      </c>
      <c r="I1371" s="315">
        <v>41501</v>
      </c>
      <c r="J1371" s="211" t="s">
        <v>11788</v>
      </c>
      <c r="K1371" s="24" t="s">
        <v>8639</v>
      </c>
      <c r="L1371" s="211" t="s">
        <v>11787</v>
      </c>
      <c r="M1371" s="211"/>
      <c r="N1371" s="217">
        <v>41424</v>
      </c>
      <c r="O1371" s="217">
        <v>41424</v>
      </c>
      <c r="R1371" t="s">
        <v>2676</v>
      </c>
      <c r="V1371">
        <v>18.5</v>
      </c>
      <c r="W1371" t="s">
        <v>9146</v>
      </c>
      <c r="Y1371" t="s">
        <v>11237</v>
      </c>
      <c r="Z1371" t="s">
        <v>11283</v>
      </c>
      <c r="AA1371" s="6" t="s">
        <v>15145</v>
      </c>
      <c r="AB1371" t="s">
        <v>11272</v>
      </c>
      <c r="AC1371">
        <v>0.12</v>
      </c>
      <c r="AD1371" t="s">
        <v>9146</v>
      </c>
      <c r="AG1371" s="330">
        <v>0.25</v>
      </c>
      <c r="AH1371" t="s">
        <v>1419</v>
      </c>
    </row>
    <row r="1372" spans="1:34" x14ac:dyDescent="0.25">
      <c r="A1372" s="211" t="s">
        <v>11582</v>
      </c>
      <c r="B1372" s="6" t="s">
        <v>15141</v>
      </c>
      <c r="C1372" s="276" t="str">
        <f t="shared" si="67"/>
        <v>READINGS_TT1_M2013-5_2013-8</v>
      </c>
      <c r="E1372" s="303" t="str">
        <f t="shared" si="69"/>
        <v>TT1_Data.zip</v>
      </c>
      <c r="F1372" s="214" t="s">
        <v>15126</v>
      </c>
      <c r="G1372" s="314">
        <v>41399</v>
      </c>
      <c r="H1372" s="281">
        <f t="shared" si="68"/>
        <v>41399</v>
      </c>
      <c r="I1372" s="315">
        <v>41501</v>
      </c>
      <c r="J1372" s="211" t="s">
        <v>11788</v>
      </c>
      <c r="K1372" s="24" t="s">
        <v>8639</v>
      </c>
      <c r="L1372" s="211" t="s">
        <v>11787</v>
      </c>
      <c r="M1372" s="211"/>
      <c r="N1372" s="217">
        <v>41424</v>
      </c>
      <c r="O1372" s="217">
        <v>41424</v>
      </c>
      <c r="R1372" t="s">
        <v>2676</v>
      </c>
      <c r="V1372">
        <v>20.100000000000001</v>
      </c>
      <c r="W1372" t="s">
        <v>9146</v>
      </c>
      <c r="Y1372" t="s">
        <v>11237</v>
      </c>
      <c r="Z1372" t="s">
        <v>11283</v>
      </c>
      <c r="AA1372" s="6" t="s">
        <v>15145</v>
      </c>
      <c r="AB1372" t="s">
        <v>11272</v>
      </c>
      <c r="AC1372">
        <v>0.12</v>
      </c>
      <c r="AD1372" t="s">
        <v>9146</v>
      </c>
      <c r="AG1372" s="330">
        <v>0.41666666666666669</v>
      </c>
      <c r="AH1372" t="s">
        <v>1419</v>
      </c>
    </row>
    <row r="1373" spans="1:34" x14ac:dyDescent="0.25">
      <c r="A1373" s="211" t="s">
        <v>11582</v>
      </c>
      <c r="B1373" s="6" t="s">
        <v>15141</v>
      </c>
      <c r="C1373" s="276" t="str">
        <f t="shared" ref="C1373:C1436" si="70">"READINGS_"&amp;B1373&amp;"_M"&amp;YEAR(H1373)&amp;"-"&amp;MONTH(H1373)&amp;"_"&amp;YEAR(I1373)&amp;"-"&amp;MONTH(I1373)</f>
        <v>READINGS_TT1_M2013-5_2013-8</v>
      </c>
      <c r="E1373" s="303" t="str">
        <f t="shared" si="69"/>
        <v>TT1_Data.zip</v>
      </c>
      <c r="F1373" s="214" t="s">
        <v>15126</v>
      </c>
      <c r="G1373" s="314">
        <v>41399</v>
      </c>
      <c r="H1373" s="281">
        <f t="shared" si="68"/>
        <v>41399</v>
      </c>
      <c r="I1373" s="315">
        <v>41501</v>
      </c>
      <c r="J1373" s="211" t="s">
        <v>11788</v>
      </c>
      <c r="K1373" s="24" t="s">
        <v>8639</v>
      </c>
      <c r="L1373" s="211" t="s">
        <v>11787</v>
      </c>
      <c r="M1373" s="211"/>
      <c r="N1373" s="217">
        <v>41424</v>
      </c>
      <c r="O1373" s="217">
        <v>41424</v>
      </c>
      <c r="R1373" t="s">
        <v>2676</v>
      </c>
      <c r="V1373">
        <v>18.600000000000001</v>
      </c>
      <c r="W1373" t="s">
        <v>9146</v>
      </c>
      <c r="Y1373" t="s">
        <v>11237</v>
      </c>
      <c r="Z1373" t="s">
        <v>11283</v>
      </c>
      <c r="AA1373" s="6" t="s">
        <v>15145</v>
      </c>
      <c r="AB1373" t="s">
        <v>11272</v>
      </c>
      <c r="AC1373">
        <v>0.12</v>
      </c>
      <c r="AD1373" t="s">
        <v>9146</v>
      </c>
      <c r="AG1373" s="330">
        <v>0.58333333333333337</v>
      </c>
      <c r="AH1373" t="s">
        <v>1419</v>
      </c>
    </row>
    <row r="1374" spans="1:34" x14ac:dyDescent="0.25">
      <c r="A1374" s="211" t="s">
        <v>11582</v>
      </c>
      <c r="B1374" s="6" t="s">
        <v>15141</v>
      </c>
      <c r="C1374" s="276" t="str">
        <f t="shared" si="70"/>
        <v>READINGS_TT1_M2013-5_2013-8</v>
      </c>
      <c r="E1374" s="303" t="str">
        <f t="shared" si="69"/>
        <v>TT1_Data.zip</v>
      </c>
      <c r="F1374" s="214" t="s">
        <v>15126</v>
      </c>
      <c r="G1374" s="314">
        <v>41399</v>
      </c>
      <c r="H1374" s="281">
        <f t="shared" si="68"/>
        <v>41399</v>
      </c>
      <c r="I1374" s="315">
        <v>41501</v>
      </c>
      <c r="J1374" s="211" t="s">
        <v>11788</v>
      </c>
      <c r="K1374" s="24" t="s">
        <v>8639</v>
      </c>
      <c r="L1374" s="211" t="s">
        <v>11787</v>
      </c>
      <c r="M1374" s="211"/>
      <c r="N1374" s="217">
        <v>41424</v>
      </c>
      <c r="O1374" s="217">
        <v>41424</v>
      </c>
      <c r="R1374" t="s">
        <v>2676</v>
      </c>
      <c r="V1374">
        <v>21.6</v>
      </c>
      <c r="W1374" t="s">
        <v>9146</v>
      </c>
      <c r="Y1374" t="s">
        <v>11237</v>
      </c>
      <c r="Z1374" t="s">
        <v>11283</v>
      </c>
      <c r="AA1374" s="6" t="s">
        <v>15145</v>
      </c>
      <c r="AB1374" t="s">
        <v>11272</v>
      </c>
      <c r="AC1374">
        <v>0.12</v>
      </c>
      <c r="AD1374" t="s">
        <v>9146</v>
      </c>
      <c r="AG1374" s="330">
        <v>0.75</v>
      </c>
      <c r="AH1374" t="s">
        <v>1419</v>
      </c>
    </row>
    <row r="1375" spans="1:34" x14ac:dyDescent="0.25">
      <c r="A1375" s="211" t="s">
        <v>11582</v>
      </c>
      <c r="B1375" s="6" t="s">
        <v>15141</v>
      </c>
      <c r="C1375" s="276" t="str">
        <f t="shared" si="70"/>
        <v>READINGS_TT1_M2013-5_2013-8</v>
      </c>
      <c r="E1375" s="303" t="str">
        <f t="shared" si="69"/>
        <v>TT1_Data.zip</v>
      </c>
      <c r="F1375" s="214" t="s">
        <v>15126</v>
      </c>
      <c r="G1375" s="314">
        <v>41399</v>
      </c>
      <c r="H1375" s="281">
        <f t="shared" si="68"/>
        <v>41399</v>
      </c>
      <c r="I1375" s="315">
        <v>41501</v>
      </c>
      <c r="J1375" s="211" t="s">
        <v>11788</v>
      </c>
      <c r="K1375" s="24" t="s">
        <v>8639</v>
      </c>
      <c r="L1375" s="211" t="s">
        <v>11787</v>
      </c>
      <c r="M1375" s="211"/>
      <c r="N1375" s="217">
        <v>41424</v>
      </c>
      <c r="O1375" s="217">
        <v>41424</v>
      </c>
      <c r="R1375" t="s">
        <v>2676</v>
      </c>
      <c r="V1375">
        <v>21.1</v>
      </c>
      <c r="W1375" t="s">
        <v>9146</v>
      </c>
      <c r="Y1375" t="s">
        <v>11237</v>
      </c>
      <c r="Z1375" t="s">
        <v>11283</v>
      </c>
      <c r="AA1375" s="6" t="s">
        <v>15145</v>
      </c>
      <c r="AB1375" t="s">
        <v>11272</v>
      </c>
      <c r="AC1375">
        <v>0.12</v>
      </c>
      <c r="AD1375" t="s">
        <v>9146</v>
      </c>
      <c r="AG1375" s="330">
        <v>0.91666666666666663</v>
      </c>
      <c r="AH1375" t="s">
        <v>1419</v>
      </c>
    </row>
    <row r="1376" spans="1:34" x14ac:dyDescent="0.25">
      <c r="A1376" s="211" t="s">
        <v>11582</v>
      </c>
      <c r="B1376" s="6" t="s">
        <v>15141</v>
      </c>
      <c r="C1376" s="276" t="str">
        <f t="shared" si="70"/>
        <v>READINGS_TT1_M2013-5_2013-8</v>
      </c>
      <c r="E1376" s="303" t="str">
        <f t="shared" si="69"/>
        <v>TT1_Data.zip</v>
      </c>
      <c r="F1376" s="214" t="s">
        <v>15126</v>
      </c>
      <c r="G1376" s="314">
        <v>41399</v>
      </c>
      <c r="H1376" s="281">
        <f t="shared" si="68"/>
        <v>41399</v>
      </c>
      <c r="I1376" s="315">
        <v>41501</v>
      </c>
      <c r="J1376" s="211" t="s">
        <v>11788</v>
      </c>
      <c r="K1376" s="24" t="s">
        <v>8639</v>
      </c>
      <c r="L1376" s="211" t="s">
        <v>11787</v>
      </c>
      <c r="M1376" s="211"/>
      <c r="N1376" s="217">
        <v>41425</v>
      </c>
      <c r="O1376" s="217">
        <v>41425</v>
      </c>
      <c r="R1376" t="s">
        <v>2676</v>
      </c>
      <c r="V1376">
        <v>20</v>
      </c>
      <c r="W1376" t="s">
        <v>9146</v>
      </c>
      <c r="Y1376" t="s">
        <v>11237</v>
      </c>
      <c r="Z1376" t="s">
        <v>11283</v>
      </c>
      <c r="AA1376" s="6" t="s">
        <v>15145</v>
      </c>
      <c r="AB1376" t="s">
        <v>11272</v>
      </c>
      <c r="AC1376">
        <v>0.12</v>
      </c>
      <c r="AD1376" t="s">
        <v>9146</v>
      </c>
      <c r="AG1376" s="330">
        <v>8.3333333333333329E-2</v>
      </c>
      <c r="AH1376" t="s">
        <v>1419</v>
      </c>
    </row>
    <row r="1377" spans="1:34" x14ac:dyDescent="0.25">
      <c r="A1377" s="211" t="s">
        <v>11582</v>
      </c>
      <c r="B1377" s="6" t="s">
        <v>15141</v>
      </c>
      <c r="C1377" s="276" t="str">
        <f t="shared" si="70"/>
        <v>READINGS_TT1_M2013-5_2013-8</v>
      </c>
      <c r="E1377" s="303" t="str">
        <f t="shared" si="69"/>
        <v>TT1_Data.zip</v>
      </c>
      <c r="F1377" s="214" t="s">
        <v>15126</v>
      </c>
      <c r="G1377" s="314">
        <v>41399</v>
      </c>
      <c r="H1377" s="281">
        <f t="shared" si="68"/>
        <v>41399</v>
      </c>
      <c r="I1377" s="315">
        <v>41501</v>
      </c>
      <c r="J1377" s="211" t="s">
        <v>11788</v>
      </c>
      <c r="K1377" s="24" t="s">
        <v>8639</v>
      </c>
      <c r="L1377" s="211" t="s">
        <v>11787</v>
      </c>
      <c r="M1377" s="211"/>
      <c r="N1377" s="217">
        <v>41425</v>
      </c>
      <c r="O1377" s="217">
        <v>41425</v>
      </c>
      <c r="R1377" t="s">
        <v>2676</v>
      </c>
      <c r="V1377">
        <v>18.600000000000001</v>
      </c>
      <c r="W1377" t="s">
        <v>9146</v>
      </c>
      <c r="Y1377" t="s">
        <v>11237</v>
      </c>
      <c r="Z1377" t="s">
        <v>11283</v>
      </c>
      <c r="AA1377" s="6" t="s">
        <v>15145</v>
      </c>
      <c r="AB1377" t="s">
        <v>11272</v>
      </c>
      <c r="AC1377">
        <v>0.12</v>
      </c>
      <c r="AD1377" t="s">
        <v>9146</v>
      </c>
      <c r="AG1377" s="330">
        <v>0.25</v>
      </c>
      <c r="AH1377" t="s">
        <v>1419</v>
      </c>
    </row>
    <row r="1378" spans="1:34" x14ac:dyDescent="0.25">
      <c r="A1378" s="211" t="s">
        <v>11582</v>
      </c>
      <c r="B1378" s="6" t="s">
        <v>15141</v>
      </c>
      <c r="C1378" s="276" t="str">
        <f t="shared" si="70"/>
        <v>READINGS_TT1_M2013-5_2013-8</v>
      </c>
      <c r="E1378" s="303" t="str">
        <f t="shared" si="69"/>
        <v>TT1_Data.zip</v>
      </c>
      <c r="F1378" s="214" t="s">
        <v>15126</v>
      </c>
      <c r="G1378" s="314">
        <v>41399</v>
      </c>
      <c r="H1378" s="281">
        <f t="shared" si="68"/>
        <v>41399</v>
      </c>
      <c r="I1378" s="315">
        <v>41501</v>
      </c>
      <c r="J1378" s="211" t="s">
        <v>11788</v>
      </c>
      <c r="K1378" s="24" t="s">
        <v>8639</v>
      </c>
      <c r="L1378" s="211" t="s">
        <v>11787</v>
      </c>
      <c r="M1378" s="211"/>
      <c r="N1378" s="217">
        <v>41425</v>
      </c>
      <c r="O1378" s="217">
        <v>41425</v>
      </c>
      <c r="R1378" t="s">
        <v>2676</v>
      </c>
      <c r="V1378">
        <v>20.100000000000001</v>
      </c>
      <c r="W1378" t="s">
        <v>9146</v>
      </c>
      <c r="Y1378" t="s">
        <v>11237</v>
      </c>
      <c r="Z1378" t="s">
        <v>11283</v>
      </c>
      <c r="AA1378" s="6" t="s">
        <v>15145</v>
      </c>
      <c r="AB1378" t="s">
        <v>11272</v>
      </c>
      <c r="AC1378">
        <v>0.12</v>
      </c>
      <c r="AD1378" t="s">
        <v>9146</v>
      </c>
      <c r="AG1378" s="330">
        <v>0.41666666666666669</v>
      </c>
      <c r="AH1378" t="s">
        <v>1419</v>
      </c>
    </row>
    <row r="1379" spans="1:34" x14ac:dyDescent="0.25">
      <c r="A1379" s="211" t="s">
        <v>11582</v>
      </c>
      <c r="B1379" s="6" t="s">
        <v>15141</v>
      </c>
      <c r="C1379" s="276" t="str">
        <f t="shared" si="70"/>
        <v>READINGS_TT1_M2013-5_2013-8</v>
      </c>
      <c r="E1379" s="303" t="str">
        <f t="shared" si="69"/>
        <v>TT1_Data.zip</v>
      </c>
      <c r="F1379" s="214" t="s">
        <v>15126</v>
      </c>
      <c r="G1379" s="314">
        <v>41399</v>
      </c>
      <c r="H1379" s="281">
        <f t="shared" si="68"/>
        <v>41399</v>
      </c>
      <c r="I1379" s="315">
        <v>41501</v>
      </c>
      <c r="J1379" s="211" t="s">
        <v>11788</v>
      </c>
      <c r="K1379" s="24" t="s">
        <v>8639</v>
      </c>
      <c r="L1379" s="211" t="s">
        <v>11787</v>
      </c>
      <c r="M1379" s="211"/>
      <c r="N1379" s="217">
        <v>41425</v>
      </c>
      <c r="O1379" s="217">
        <v>41425</v>
      </c>
      <c r="R1379" t="s">
        <v>2676</v>
      </c>
      <c r="V1379">
        <v>18.7</v>
      </c>
      <c r="W1379" t="s">
        <v>9146</v>
      </c>
      <c r="Y1379" t="s">
        <v>11237</v>
      </c>
      <c r="Z1379" t="s">
        <v>11283</v>
      </c>
      <c r="AA1379" s="6" t="s">
        <v>15145</v>
      </c>
      <c r="AB1379" t="s">
        <v>11272</v>
      </c>
      <c r="AC1379">
        <v>0.12</v>
      </c>
      <c r="AD1379" t="s">
        <v>9146</v>
      </c>
      <c r="AG1379" s="330">
        <v>0.58333333333333337</v>
      </c>
      <c r="AH1379" t="s">
        <v>1419</v>
      </c>
    </row>
    <row r="1380" spans="1:34" x14ac:dyDescent="0.25">
      <c r="A1380" s="211" t="s">
        <v>11582</v>
      </c>
      <c r="B1380" s="6" t="s">
        <v>15141</v>
      </c>
      <c r="C1380" s="276" t="str">
        <f t="shared" si="70"/>
        <v>READINGS_TT1_M2013-5_2013-8</v>
      </c>
      <c r="E1380" s="303" t="str">
        <f t="shared" si="69"/>
        <v>TT1_Data.zip</v>
      </c>
      <c r="F1380" s="214" t="s">
        <v>15126</v>
      </c>
      <c r="G1380" s="314">
        <v>41399</v>
      </c>
      <c r="H1380" s="281">
        <f t="shared" si="68"/>
        <v>41399</v>
      </c>
      <c r="I1380" s="315">
        <v>41501</v>
      </c>
      <c r="J1380" s="211" t="s">
        <v>11788</v>
      </c>
      <c r="K1380" s="24" t="s">
        <v>8639</v>
      </c>
      <c r="L1380" s="211" t="s">
        <v>11787</v>
      </c>
      <c r="M1380" s="211"/>
      <c r="N1380" s="217">
        <v>41425</v>
      </c>
      <c r="O1380" s="217">
        <v>41425</v>
      </c>
      <c r="R1380" t="s">
        <v>2676</v>
      </c>
      <c r="V1380">
        <v>21.2</v>
      </c>
      <c r="W1380" t="s">
        <v>9146</v>
      </c>
      <c r="Y1380" t="s">
        <v>11237</v>
      </c>
      <c r="Z1380" t="s">
        <v>11283</v>
      </c>
      <c r="AA1380" s="6" t="s">
        <v>15145</v>
      </c>
      <c r="AB1380" t="s">
        <v>11272</v>
      </c>
      <c r="AC1380">
        <v>0.12</v>
      </c>
      <c r="AD1380" t="s">
        <v>9146</v>
      </c>
      <c r="AG1380" s="330">
        <v>0.75</v>
      </c>
      <c r="AH1380" t="s">
        <v>1419</v>
      </c>
    </row>
    <row r="1381" spans="1:34" x14ac:dyDescent="0.25">
      <c r="A1381" s="211" t="s">
        <v>11582</v>
      </c>
      <c r="B1381" s="6" t="s">
        <v>15141</v>
      </c>
      <c r="C1381" s="276" t="str">
        <f t="shared" si="70"/>
        <v>READINGS_TT1_M2013-5_2013-8</v>
      </c>
      <c r="E1381" s="303" t="str">
        <f t="shared" si="69"/>
        <v>TT1_Data.zip</v>
      </c>
      <c r="F1381" s="214" t="s">
        <v>15126</v>
      </c>
      <c r="G1381" s="314">
        <v>41399</v>
      </c>
      <c r="H1381" s="281">
        <f t="shared" si="68"/>
        <v>41399</v>
      </c>
      <c r="I1381" s="315">
        <v>41501</v>
      </c>
      <c r="J1381" s="211" t="s">
        <v>11788</v>
      </c>
      <c r="K1381" s="24" t="s">
        <v>8639</v>
      </c>
      <c r="L1381" s="211" t="s">
        <v>11787</v>
      </c>
      <c r="M1381" s="211"/>
      <c r="N1381" s="217">
        <v>41425</v>
      </c>
      <c r="O1381" s="217">
        <v>41425</v>
      </c>
      <c r="R1381" t="s">
        <v>2676</v>
      </c>
      <c r="V1381">
        <v>21.3</v>
      </c>
      <c r="W1381" t="s">
        <v>9146</v>
      </c>
      <c r="Y1381" t="s">
        <v>11237</v>
      </c>
      <c r="Z1381" t="s">
        <v>11283</v>
      </c>
      <c r="AA1381" s="6" t="s">
        <v>15145</v>
      </c>
      <c r="AB1381" t="s">
        <v>11272</v>
      </c>
      <c r="AC1381">
        <v>0.12</v>
      </c>
      <c r="AD1381" t="s">
        <v>9146</v>
      </c>
      <c r="AG1381" s="330">
        <v>0.91666666666666663</v>
      </c>
      <c r="AH1381" t="s">
        <v>1419</v>
      </c>
    </row>
    <row r="1382" spans="1:34" x14ac:dyDescent="0.25">
      <c r="A1382" s="211" t="s">
        <v>11582</v>
      </c>
      <c r="B1382" s="6" t="s">
        <v>15141</v>
      </c>
      <c r="C1382" s="276" t="str">
        <f t="shared" si="70"/>
        <v>READINGS_TT1_M2013-5_2013-8</v>
      </c>
      <c r="E1382" s="303" t="str">
        <f t="shared" si="69"/>
        <v>TT1_Data.zip</v>
      </c>
      <c r="F1382" s="214" t="s">
        <v>15126</v>
      </c>
      <c r="G1382" s="314">
        <v>41399</v>
      </c>
      <c r="H1382" s="281">
        <f t="shared" si="68"/>
        <v>41399</v>
      </c>
      <c r="I1382" s="315">
        <v>41501</v>
      </c>
      <c r="J1382" s="211" t="s">
        <v>11788</v>
      </c>
      <c r="K1382" s="24" t="s">
        <v>8639</v>
      </c>
      <c r="L1382" s="211" t="s">
        <v>11787</v>
      </c>
      <c r="M1382" s="211"/>
      <c r="N1382" s="217">
        <v>41426</v>
      </c>
      <c r="O1382" s="217">
        <v>41426</v>
      </c>
      <c r="R1382" t="s">
        <v>2676</v>
      </c>
      <c r="V1382">
        <v>20.2</v>
      </c>
      <c r="W1382" t="s">
        <v>9146</v>
      </c>
      <c r="Y1382" t="s">
        <v>11237</v>
      </c>
      <c r="Z1382" t="s">
        <v>11283</v>
      </c>
      <c r="AA1382" s="6" t="s">
        <v>15145</v>
      </c>
      <c r="AB1382" t="s">
        <v>11272</v>
      </c>
      <c r="AC1382">
        <v>0.12</v>
      </c>
      <c r="AD1382" t="s">
        <v>9146</v>
      </c>
      <c r="AG1382" s="330">
        <v>8.3333333333333329E-2</v>
      </c>
      <c r="AH1382" t="s">
        <v>1419</v>
      </c>
    </row>
    <row r="1383" spans="1:34" x14ac:dyDescent="0.25">
      <c r="A1383" s="211" t="s">
        <v>11582</v>
      </c>
      <c r="B1383" s="6" t="s">
        <v>15141</v>
      </c>
      <c r="C1383" s="276" t="str">
        <f t="shared" si="70"/>
        <v>READINGS_TT1_M2013-5_2013-8</v>
      </c>
      <c r="E1383" s="303" t="str">
        <f t="shared" si="69"/>
        <v>TT1_Data.zip</v>
      </c>
      <c r="F1383" s="214" t="s">
        <v>15126</v>
      </c>
      <c r="G1383" s="314">
        <v>41399</v>
      </c>
      <c r="H1383" s="281">
        <f t="shared" si="68"/>
        <v>41399</v>
      </c>
      <c r="I1383" s="315">
        <v>41501</v>
      </c>
      <c r="J1383" s="211" t="s">
        <v>11788</v>
      </c>
      <c r="K1383" s="24" t="s">
        <v>8639</v>
      </c>
      <c r="L1383" s="211" t="s">
        <v>11787</v>
      </c>
      <c r="M1383" s="211"/>
      <c r="N1383" s="217">
        <v>41426</v>
      </c>
      <c r="O1383" s="217">
        <v>41426</v>
      </c>
      <c r="R1383" t="s">
        <v>2676</v>
      </c>
      <c r="V1383">
        <v>18.8</v>
      </c>
      <c r="W1383" t="s">
        <v>9146</v>
      </c>
      <c r="Y1383" t="s">
        <v>11237</v>
      </c>
      <c r="Z1383" t="s">
        <v>11283</v>
      </c>
      <c r="AA1383" s="6" t="s">
        <v>15145</v>
      </c>
      <c r="AB1383" t="s">
        <v>11272</v>
      </c>
      <c r="AC1383">
        <v>0.12</v>
      </c>
      <c r="AD1383" t="s">
        <v>9146</v>
      </c>
      <c r="AG1383" s="330">
        <v>0.25</v>
      </c>
      <c r="AH1383" t="s">
        <v>1419</v>
      </c>
    </row>
    <row r="1384" spans="1:34" x14ac:dyDescent="0.25">
      <c r="A1384" s="211" t="s">
        <v>11582</v>
      </c>
      <c r="B1384" s="6" t="s">
        <v>15141</v>
      </c>
      <c r="C1384" s="276" t="str">
        <f t="shared" si="70"/>
        <v>READINGS_TT1_M2013-5_2013-8</v>
      </c>
      <c r="E1384" s="303" t="str">
        <f t="shared" si="69"/>
        <v>TT1_Data.zip</v>
      </c>
      <c r="F1384" s="214" t="s">
        <v>15126</v>
      </c>
      <c r="G1384" s="314">
        <v>41399</v>
      </c>
      <c r="H1384" s="281">
        <f t="shared" si="68"/>
        <v>41399</v>
      </c>
      <c r="I1384" s="315">
        <v>41501</v>
      </c>
      <c r="J1384" s="211" t="s">
        <v>11788</v>
      </c>
      <c r="K1384" s="24" t="s">
        <v>8639</v>
      </c>
      <c r="L1384" s="211" t="s">
        <v>11787</v>
      </c>
      <c r="M1384" s="211"/>
      <c r="N1384" s="217">
        <v>41426</v>
      </c>
      <c r="O1384" s="217">
        <v>41426</v>
      </c>
      <c r="R1384" t="s">
        <v>2676</v>
      </c>
      <c r="V1384">
        <v>20.399999999999999</v>
      </c>
      <c r="W1384" t="s">
        <v>9146</v>
      </c>
      <c r="Y1384" t="s">
        <v>11237</v>
      </c>
      <c r="Z1384" t="s">
        <v>11283</v>
      </c>
      <c r="AA1384" s="6" t="s">
        <v>15145</v>
      </c>
      <c r="AB1384" t="s">
        <v>11272</v>
      </c>
      <c r="AC1384">
        <v>0.12</v>
      </c>
      <c r="AD1384" t="s">
        <v>9146</v>
      </c>
      <c r="AG1384" s="330">
        <v>0.41666666666666669</v>
      </c>
      <c r="AH1384" t="s">
        <v>1419</v>
      </c>
    </row>
    <row r="1385" spans="1:34" x14ac:dyDescent="0.25">
      <c r="A1385" s="211" t="s">
        <v>11582</v>
      </c>
      <c r="B1385" s="6" t="s">
        <v>15141</v>
      </c>
      <c r="C1385" s="276" t="str">
        <f t="shared" si="70"/>
        <v>READINGS_TT1_M2013-5_2013-8</v>
      </c>
      <c r="E1385" s="303" t="str">
        <f t="shared" si="69"/>
        <v>TT1_Data.zip</v>
      </c>
      <c r="F1385" s="214" t="s">
        <v>15126</v>
      </c>
      <c r="G1385" s="314">
        <v>41399</v>
      </c>
      <c r="H1385" s="281">
        <f t="shared" si="68"/>
        <v>41399</v>
      </c>
      <c r="I1385" s="315">
        <v>41501</v>
      </c>
      <c r="J1385" s="211" t="s">
        <v>11788</v>
      </c>
      <c r="K1385" s="24" t="s">
        <v>8639</v>
      </c>
      <c r="L1385" s="211" t="s">
        <v>11787</v>
      </c>
      <c r="M1385" s="211"/>
      <c r="N1385" s="217">
        <v>41426</v>
      </c>
      <c r="O1385" s="217">
        <v>41426</v>
      </c>
      <c r="R1385" t="s">
        <v>2676</v>
      </c>
      <c r="V1385">
        <v>18.899999999999999</v>
      </c>
      <c r="W1385" t="s">
        <v>9146</v>
      </c>
      <c r="Y1385" t="s">
        <v>11237</v>
      </c>
      <c r="Z1385" t="s">
        <v>11283</v>
      </c>
      <c r="AA1385" s="6" t="s">
        <v>15145</v>
      </c>
      <c r="AB1385" t="s">
        <v>11272</v>
      </c>
      <c r="AC1385">
        <v>0.12</v>
      </c>
      <c r="AD1385" t="s">
        <v>9146</v>
      </c>
      <c r="AG1385" s="330">
        <v>0.58333333333333337</v>
      </c>
      <c r="AH1385" t="s">
        <v>1419</v>
      </c>
    </row>
    <row r="1386" spans="1:34" x14ac:dyDescent="0.25">
      <c r="A1386" s="211" t="s">
        <v>11582</v>
      </c>
      <c r="B1386" s="6" t="s">
        <v>15141</v>
      </c>
      <c r="C1386" s="276" t="str">
        <f t="shared" si="70"/>
        <v>READINGS_TT1_M2013-5_2013-8</v>
      </c>
      <c r="E1386" s="303" t="str">
        <f t="shared" si="69"/>
        <v>TT1_Data.zip</v>
      </c>
      <c r="F1386" s="214" t="s">
        <v>15126</v>
      </c>
      <c r="G1386" s="314">
        <v>41399</v>
      </c>
      <c r="H1386" s="281">
        <f t="shared" si="68"/>
        <v>41399</v>
      </c>
      <c r="I1386" s="315">
        <v>41501</v>
      </c>
      <c r="J1386" s="211" t="s">
        <v>11788</v>
      </c>
      <c r="K1386" s="24" t="s">
        <v>8639</v>
      </c>
      <c r="L1386" s="211" t="s">
        <v>11787</v>
      </c>
      <c r="M1386" s="211"/>
      <c r="N1386" s="217">
        <v>41426</v>
      </c>
      <c r="O1386" s="217">
        <v>41426</v>
      </c>
      <c r="R1386" t="s">
        <v>2676</v>
      </c>
      <c r="V1386">
        <v>21.1</v>
      </c>
      <c r="W1386" t="s">
        <v>9146</v>
      </c>
      <c r="Y1386" t="s">
        <v>11237</v>
      </c>
      <c r="Z1386" t="s">
        <v>11283</v>
      </c>
      <c r="AA1386" s="6" t="s">
        <v>15145</v>
      </c>
      <c r="AB1386" t="s">
        <v>11272</v>
      </c>
      <c r="AC1386">
        <v>0.12</v>
      </c>
      <c r="AD1386" t="s">
        <v>9146</v>
      </c>
      <c r="AG1386" s="330">
        <v>0.75</v>
      </c>
      <c r="AH1386" t="s">
        <v>1419</v>
      </c>
    </row>
    <row r="1387" spans="1:34" x14ac:dyDescent="0.25">
      <c r="A1387" s="211" t="s">
        <v>11582</v>
      </c>
      <c r="B1387" s="6" t="s">
        <v>15141</v>
      </c>
      <c r="C1387" s="276" t="str">
        <f t="shared" si="70"/>
        <v>READINGS_TT1_M2013-5_2013-8</v>
      </c>
      <c r="E1387" s="303" t="str">
        <f t="shared" si="69"/>
        <v>TT1_Data.zip</v>
      </c>
      <c r="F1387" s="214" t="s">
        <v>15126</v>
      </c>
      <c r="G1387" s="314">
        <v>41399</v>
      </c>
      <c r="H1387" s="281">
        <f t="shared" si="68"/>
        <v>41399</v>
      </c>
      <c r="I1387" s="315">
        <v>41501</v>
      </c>
      <c r="J1387" s="211" t="s">
        <v>11788</v>
      </c>
      <c r="K1387" s="24" t="s">
        <v>8639</v>
      </c>
      <c r="L1387" s="211" t="s">
        <v>11787</v>
      </c>
      <c r="M1387" s="211"/>
      <c r="N1387" s="217">
        <v>41426</v>
      </c>
      <c r="O1387" s="217">
        <v>41426</v>
      </c>
      <c r="R1387" t="s">
        <v>2676</v>
      </c>
      <c r="V1387">
        <v>21.4</v>
      </c>
      <c r="W1387" t="s">
        <v>9146</v>
      </c>
      <c r="Y1387" t="s">
        <v>11237</v>
      </c>
      <c r="Z1387" t="s">
        <v>11283</v>
      </c>
      <c r="AA1387" s="6" t="s">
        <v>15145</v>
      </c>
      <c r="AB1387" t="s">
        <v>11272</v>
      </c>
      <c r="AC1387">
        <v>0.12</v>
      </c>
      <c r="AD1387" t="s">
        <v>9146</v>
      </c>
      <c r="AG1387" s="330">
        <v>0.91666666666666663</v>
      </c>
      <c r="AH1387" t="s">
        <v>1419</v>
      </c>
    </row>
    <row r="1388" spans="1:34" x14ac:dyDescent="0.25">
      <c r="A1388" s="211" t="s">
        <v>11582</v>
      </c>
      <c r="B1388" s="6" t="s">
        <v>15141</v>
      </c>
      <c r="C1388" s="276" t="str">
        <f t="shared" si="70"/>
        <v>READINGS_TT1_M2013-5_2013-8</v>
      </c>
      <c r="E1388" s="303" t="str">
        <f t="shared" si="69"/>
        <v>TT1_Data.zip</v>
      </c>
      <c r="F1388" s="214" t="s">
        <v>15126</v>
      </c>
      <c r="G1388" s="314">
        <v>41399</v>
      </c>
      <c r="H1388" s="281">
        <f t="shared" si="68"/>
        <v>41399</v>
      </c>
      <c r="I1388" s="315">
        <v>41501</v>
      </c>
      <c r="J1388" s="211" t="s">
        <v>11788</v>
      </c>
      <c r="K1388" s="24" t="s">
        <v>8639</v>
      </c>
      <c r="L1388" s="211" t="s">
        <v>11787</v>
      </c>
      <c r="M1388" s="211"/>
      <c r="N1388" s="217">
        <v>41427</v>
      </c>
      <c r="O1388" s="217">
        <v>41427</v>
      </c>
      <c r="R1388" t="s">
        <v>2676</v>
      </c>
      <c r="V1388">
        <v>20.3</v>
      </c>
      <c r="W1388" t="s">
        <v>9146</v>
      </c>
      <c r="Y1388" t="s">
        <v>11237</v>
      </c>
      <c r="Z1388" t="s">
        <v>11283</v>
      </c>
      <c r="AA1388" s="6" t="s">
        <v>15145</v>
      </c>
      <c r="AB1388" t="s">
        <v>11272</v>
      </c>
      <c r="AC1388">
        <v>0.12</v>
      </c>
      <c r="AD1388" t="s">
        <v>9146</v>
      </c>
      <c r="AG1388" s="330">
        <v>8.3333333333333329E-2</v>
      </c>
      <c r="AH1388" t="s">
        <v>1419</v>
      </c>
    </row>
    <row r="1389" spans="1:34" x14ac:dyDescent="0.25">
      <c r="A1389" s="211" t="s">
        <v>11582</v>
      </c>
      <c r="B1389" s="6" t="s">
        <v>15141</v>
      </c>
      <c r="C1389" s="276" t="str">
        <f t="shared" si="70"/>
        <v>READINGS_TT1_M2013-5_2013-8</v>
      </c>
      <c r="E1389" s="303" t="str">
        <f t="shared" si="69"/>
        <v>TT1_Data.zip</v>
      </c>
      <c r="F1389" s="214" t="s">
        <v>15126</v>
      </c>
      <c r="G1389" s="314">
        <v>41399</v>
      </c>
      <c r="H1389" s="281">
        <f t="shared" si="68"/>
        <v>41399</v>
      </c>
      <c r="I1389" s="315">
        <v>41501</v>
      </c>
      <c r="J1389" s="211" t="s">
        <v>11788</v>
      </c>
      <c r="K1389" s="24" t="s">
        <v>8639</v>
      </c>
      <c r="L1389" s="211" t="s">
        <v>11787</v>
      </c>
      <c r="M1389" s="211"/>
      <c r="N1389" s="217">
        <v>41427</v>
      </c>
      <c r="O1389" s="217">
        <v>41427</v>
      </c>
      <c r="R1389" t="s">
        <v>2676</v>
      </c>
      <c r="V1389">
        <v>18.8</v>
      </c>
      <c r="W1389" t="s">
        <v>9146</v>
      </c>
      <c r="Y1389" t="s">
        <v>11237</v>
      </c>
      <c r="Z1389" t="s">
        <v>11283</v>
      </c>
      <c r="AA1389" s="6" t="s">
        <v>15145</v>
      </c>
      <c r="AB1389" t="s">
        <v>11272</v>
      </c>
      <c r="AC1389">
        <v>0.12</v>
      </c>
      <c r="AD1389" t="s">
        <v>9146</v>
      </c>
      <c r="AG1389" s="330">
        <v>0.25</v>
      </c>
      <c r="AH1389" t="s">
        <v>1419</v>
      </c>
    </row>
    <row r="1390" spans="1:34" x14ac:dyDescent="0.25">
      <c r="A1390" s="211" t="s">
        <v>11582</v>
      </c>
      <c r="B1390" s="6" t="s">
        <v>15141</v>
      </c>
      <c r="C1390" s="276" t="str">
        <f t="shared" si="70"/>
        <v>READINGS_TT1_M2013-5_2013-8</v>
      </c>
      <c r="E1390" s="303" t="str">
        <f t="shared" si="69"/>
        <v>TT1_Data.zip</v>
      </c>
      <c r="F1390" s="214" t="s">
        <v>15126</v>
      </c>
      <c r="G1390" s="314">
        <v>41399</v>
      </c>
      <c r="H1390" s="281">
        <f t="shared" si="68"/>
        <v>41399</v>
      </c>
      <c r="I1390" s="315">
        <v>41501</v>
      </c>
      <c r="J1390" s="211" t="s">
        <v>11788</v>
      </c>
      <c r="K1390" s="24" t="s">
        <v>8639</v>
      </c>
      <c r="L1390" s="211" t="s">
        <v>11787</v>
      </c>
      <c r="M1390" s="211"/>
      <c r="N1390" s="217">
        <v>41427</v>
      </c>
      <c r="O1390" s="217">
        <v>41427</v>
      </c>
      <c r="R1390" t="s">
        <v>2676</v>
      </c>
      <c r="V1390">
        <v>20.5</v>
      </c>
      <c r="W1390" t="s">
        <v>9146</v>
      </c>
      <c r="Y1390" t="s">
        <v>11237</v>
      </c>
      <c r="Z1390" t="s">
        <v>11283</v>
      </c>
      <c r="AA1390" s="6" t="s">
        <v>15145</v>
      </c>
      <c r="AB1390" t="s">
        <v>11272</v>
      </c>
      <c r="AC1390">
        <v>0.12</v>
      </c>
      <c r="AD1390" t="s">
        <v>9146</v>
      </c>
      <c r="AG1390" s="330">
        <v>0.41666666666666669</v>
      </c>
      <c r="AH1390" t="s">
        <v>1419</v>
      </c>
    </row>
    <row r="1391" spans="1:34" x14ac:dyDescent="0.25">
      <c r="A1391" s="211" t="s">
        <v>11582</v>
      </c>
      <c r="B1391" s="6" t="s">
        <v>15141</v>
      </c>
      <c r="C1391" s="276" t="str">
        <f t="shared" si="70"/>
        <v>READINGS_TT1_M2013-5_2013-8</v>
      </c>
      <c r="E1391" s="303" t="str">
        <f t="shared" si="69"/>
        <v>TT1_Data.zip</v>
      </c>
      <c r="F1391" s="214" t="s">
        <v>15126</v>
      </c>
      <c r="G1391" s="314">
        <v>41399</v>
      </c>
      <c r="H1391" s="281">
        <f t="shared" si="68"/>
        <v>41399</v>
      </c>
      <c r="I1391" s="315">
        <v>41501</v>
      </c>
      <c r="J1391" s="211" t="s">
        <v>11788</v>
      </c>
      <c r="K1391" s="24" t="s">
        <v>8639</v>
      </c>
      <c r="L1391" s="211" t="s">
        <v>11787</v>
      </c>
      <c r="M1391" s="211"/>
      <c r="N1391" s="217">
        <v>41427</v>
      </c>
      <c r="O1391" s="217">
        <v>41427</v>
      </c>
      <c r="R1391" t="s">
        <v>2676</v>
      </c>
      <c r="V1391">
        <v>19</v>
      </c>
      <c r="W1391" t="s">
        <v>9146</v>
      </c>
      <c r="Y1391" t="s">
        <v>11237</v>
      </c>
      <c r="Z1391" t="s">
        <v>11283</v>
      </c>
      <c r="AA1391" s="6" t="s">
        <v>15145</v>
      </c>
      <c r="AB1391" t="s">
        <v>11272</v>
      </c>
      <c r="AC1391">
        <v>0.12</v>
      </c>
      <c r="AD1391" t="s">
        <v>9146</v>
      </c>
      <c r="AG1391" s="330">
        <v>0.58333333333333337</v>
      </c>
      <c r="AH1391" t="s">
        <v>1419</v>
      </c>
    </row>
    <row r="1392" spans="1:34" x14ac:dyDescent="0.25">
      <c r="A1392" s="211" t="s">
        <v>11582</v>
      </c>
      <c r="B1392" s="6" t="s">
        <v>15141</v>
      </c>
      <c r="C1392" s="276" t="str">
        <f t="shared" si="70"/>
        <v>READINGS_TT1_M2013-5_2013-8</v>
      </c>
      <c r="E1392" s="303" t="str">
        <f t="shared" si="69"/>
        <v>TT1_Data.zip</v>
      </c>
      <c r="F1392" s="214" t="s">
        <v>15126</v>
      </c>
      <c r="G1392" s="314">
        <v>41399</v>
      </c>
      <c r="H1392" s="281">
        <f t="shared" si="68"/>
        <v>41399</v>
      </c>
      <c r="I1392" s="315">
        <v>41501</v>
      </c>
      <c r="J1392" s="211" t="s">
        <v>11788</v>
      </c>
      <c r="K1392" s="24" t="s">
        <v>8639</v>
      </c>
      <c r="L1392" s="211" t="s">
        <v>11787</v>
      </c>
      <c r="M1392" s="211"/>
      <c r="N1392" s="217">
        <v>41427</v>
      </c>
      <c r="O1392" s="217">
        <v>41427</v>
      </c>
      <c r="R1392" t="s">
        <v>2676</v>
      </c>
      <c r="V1392">
        <v>20.9</v>
      </c>
      <c r="W1392" t="s">
        <v>9146</v>
      </c>
      <c r="Y1392" t="s">
        <v>11237</v>
      </c>
      <c r="Z1392" t="s">
        <v>11283</v>
      </c>
      <c r="AA1392" s="6" t="s">
        <v>15145</v>
      </c>
      <c r="AB1392" t="s">
        <v>11272</v>
      </c>
      <c r="AC1392">
        <v>0.12</v>
      </c>
      <c r="AD1392" t="s">
        <v>9146</v>
      </c>
      <c r="AG1392" s="330">
        <v>0.75</v>
      </c>
      <c r="AH1392" t="s">
        <v>1419</v>
      </c>
    </row>
    <row r="1393" spans="1:34" x14ac:dyDescent="0.25">
      <c r="A1393" s="211" t="s">
        <v>11582</v>
      </c>
      <c r="B1393" s="6" t="s">
        <v>15141</v>
      </c>
      <c r="C1393" s="276" t="str">
        <f t="shared" si="70"/>
        <v>READINGS_TT1_M2013-5_2013-8</v>
      </c>
      <c r="E1393" s="303" t="str">
        <f t="shared" si="69"/>
        <v>TT1_Data.zip</v>
      </c>
      <c r="F1393" s="214" t="s">
        <v>15126</v>
      </c>
      <c r="G1393" s="314">
        <v>41399</v>
      </c>
      <c r="H1393" s="281">
        <f t="shared" si="68"/>
        <v>41399</v>
      </c>
      <c r="I1393" s="315">
        <v>41501</v>
      </c>
      <c r="J1393" s="211" t="s">
        <v>11788</v>
      </c>
      <c r="K1393" s="24" t="s">
        <v>8639</v>
      </c>
      <c r="L1393" s="211" t="s">
        <v>11787</v>
      </c>
      <c r="M1393" s="211"/>
      <c r="N1393" s="217">
        <v>41427</v>
      </c>
      <c r="O1393" s="217">
        <v>41427</v>
      </c>
      <c r="R1393" t="s">
        <v>2676</v>
      </c>
      <c r="V1393">
        <v>21.4</v>
      </c>
      <c r="W1393" t="s">
        <v>9146</v>
      </c>
      <c r="Y1393" t="s">
        <v>11237</v>
      </c>
      <c r="Z1393" t="s">
        <v>11283</v>
      </c>
      <c r="AA1393" s="6" t="s">
        <v>15145</v>
      </c>
      <c r="AB1393" t="s">
        <v>11272</v>
      </c>
      <c r="AC1393">
        <v>0.12</v>
      </c>
      <c r="AD1393" t="s">
        <v>9146</v>
      </c>
      <c r="AG1393" s="330">
        <v>0.91666666666666663</v>
      </c>
      <c r="AH1393" t="s">
        <v>1419</v>
      </c>
    </row>
    <row r="1394" spans="1:34" x14ac:dyDescent="0.25">
      <c r="A1394" s="211" t="s">
        <v>11582</v>
      </c>
      <c r="B1394" s="6" t="s">
        <v>15141</v>
      </c>
      <c r="C1394" s="276" t="str">
        <f t="shared" si="70"/>
        <v>READINGS_TT1_M2013-5_2013-8</v>
      </c>
      <c r="E1394" s="303" t="str">
        <f t="shared" si="69"/>
        <v>TT1_Data.zip</v>
      </c>
      <c r="F1394" s="214" t="s">
        <v>15126</v>
      </c>
      <c r="G1394" s="314">
        <v>41399</v>
      </c>
      <c r="H1394" s="281">
        <f t="shared" si="68"/>
        <v>41399</v>
      </c>
      <c r="I1394" s="315">
        <v>41501</v>
      </c>
      <c r="J1394" s="211" t="s">
        <v>11788</v>
      </c>
      <c r="K1394" s="24" t="s">
        <v>8639</v>
      </c>
      <c r="L1394" s="211" t="s">
        <v>11787</v>
      </c>
      <c r="M1394" s="211"/>
      <c r="N1394" s="217">
        <v>41428</v>
      </c>
      <c r="O1394" s="217">
        <v>41428</v>
      </c>
      <c r="R1394" t="s">
        <v>2676</v>
      </c>
      <c r="V1394">
        <v>20.399999999999999</v>
      </c>
      <c r="W1394" t="s">
        <v>9146</v>
      </c>
      <c r="Y1394" t="s">
        <v>11237</v>
      </c>
      <c r="Z1394" t="s">
        <v>11283</v>
      </c>
      <c r="AA1394" s="6" t="s">
        <v>15145</v>
      </c>
      <c r="AB1394" t="s">
        <v>11272</v>
      </c>
      <c r="AC1394">
        <v>0.12</v>
      </c>
      <c r="AD1394" t="s">
        <v>9146</v>
      </c>
      <c r="AG1394" s="330">
        <v>8.3333333333333329E-2</v>
      </c>
      <c r="AH1394" t="s">
        <v>1419</v>
      </c>
    </row>
    <row r="1395" spans="1:34" x14ac:dyDescent="0.25">
      <c r="A1395" s="211" t="s">
        <v>11582</v>
      </c>
      <c r="B1395" s="6" t="s">
        <v>15141</v>
      </c>
      <c r="C1395" s="276" t="str">
        <f t="shared" si="70"/>
        <v>READINGS_TT1_M2013-5_2013-8</v>
      </c>
      <c r="E1395" s="303" t="str">
        <f t="shared" si="69"/>
        <v>TT1_Data.zip</v>
      </c>
      <c r="F1395" s="214" t="s">
        <v>15126</v>
      </c>
      <c r="G1395" s="314">
        <v>41399</v>
      </c>
      <c r="H1395" s="281">
        <f t="shared" si="68"/>
        <v>41399</v>
      </c>
      <c r="I1395" s="315">
        <v>41501</v>
      </c>
      <c r="J1395" s="211" t="s">
        <v>11788</v>
      </c>
      <c r="K1395" s="24" t="s">
        <v>8639</v>
      </c>
      <c r="L1395" s="211" t="s">
        <v>11787</v>
      </c>
      <c r="M1395" s="211"/>
      <c r="N1395" s="217">
        <v>41428</v>
      </c>
      <c r="O1395" s="217">
        <v>41428</v>
      </c>
      <c r="R1395" t="s">
        <v>2676</v>
      </c>
      <c r="V1395">
        <v>18.899999999999999</v>
      </c>
      <c r="W1395" t="s">
        <v>9146</v>
      </c>
      <c r="Y1395" t="s">
        <v>11237</v>
      </c>
      <c r="Z1395" t="s">
        <v>11283</v>
      </c>
      <c r="AA1395" s="6" t="s">
        <v>15145</v>
      </c>
      <c r="AB1395" t="s">
        <v>11272</v>
      </c>
      <c r="AC1395">
        <v>0.12</v>
      </c>
      <c r="AD1395" t="s">
        <v>9146</v>
      </c>
      <c r="AG1395" s="330">
        <v>0.25</v>
      </c>
      <c r="AH1395" t="s">
        <v>1419</v>
      </c>
    </row>
    <row r="1396" spans="1:34" x14ac:dyDescent="0.25">
      <c r="A1396" s="211" t="s">
        <v>11582</v>
      </c>
      <c r="B1396" s="6" t="s">
        <v>15141</v>
      </c>
      <c r="C1396" s="276" t="str">
        <f t="shared" si="70"/>
        <v>READINGS_TT1_M2013-5_2013-8</v>
      </c>
      <c r="E1396" s="303" t="str">
        <f t="shared" si="69"/>
        <v>TT1_Data.zip</v>
      </c>
      <c r="F1396" s="214" t="s">
        <v>15126</v>
      </c>
      <c r="G1396" s="314">
        <v>41399</v>
      </c>
      <c r="H1396" s="281">
        <f t="shared" si="68"/>
        <v>41399</v>
      </c>
      <c r="I1396" s="315">
        <v>41501</v>
      </c>
      <c r="J1396" s="211" t="s">
        <v>11788</v>
      </c>
      <c r="K1396" s="24" t="s">
        <v>8639</v>
      </c>
      <c r="L1396" s="211" t="s">
        <v>11787</v>
      </c>
      <c r="M1396" s="211"/>
      <c r="N1396" s="217">
        <v>41428</v>
      </c>
      <c r="O1396" s="217">
        <v>41428</v>
      </c>
      <c r="R1396" t="s">
        <v>2676</v>
      </c>
      <c r="V1396">
        <v>20.6</v>
      </c>
      <c r="W1396" t="s">
        <v>9146</v>
      </c>
      <c r="Y1396" t="s">
        <v>11237</v>
      </c>
      <c r="Z1396" t="s">
        <v>11283</v>
      </c>
      <c r="AA1396" s="6" t="s">
        <v>15145</v>
      </c>
      <c r="AB1396" t="s">
        <v>11272</v>
      </c>
      <c r="AC1396">
        <v>0.12</v>
      </c>
      <c r="AD1396" t="s">
        <v>9146</v>
      </c>
      <c r="AG1396" s="330">
        <v>0.41666666666666669</v>
      </c>
      <c r="AH1396" t="s">
        <v>1419</v>
      </c>
    </row>
    <row r="1397" spans="1:34" x14ac:dyDescent="0.25">
      <c r="A1397" s="211" t="s">
        <v>11582</v>
      </c>
      <c r="B1397" s="6" t="s">
        <v>15141</v>
      </c>
      <c r="C1397" s="276" t="str">
        <f t="shared" si="70"/>
        <v>READINGS_TT1_M2013-5_2013-8</v>
      </c>
      <c r="E1397" s="303" t="str">
        <f t="shared" si="69"/>
        <v>TT1_Data.zip</v>
      </c>
      <c r="F1397" s="214" t="s">
        <v>15126</v>
      </c>
      <c r="G1397" s="314">
        <v>41399</v>
      </c>
      <c r="H1397" s="281">
        <f t="shared" si="68"/>
        <v>41399</v>
      </c>
      <c r="I1397" s="315">
        <v>41501</v>
      </c>
      <c r="J1397" s="211" t="s">
        <v>11788</v>
      </c>
      <c r="K1397" s="24" t="s">
        <v>8639</v>
      </c>
      <c r="L1397" s="211" t="s">
        <v>11787</v>
      </c>
      <c r="M1397" s="211"/>
      <c r="N1397" s="217">
        <v>41428</v>
      </c>
      <c r="O1397" s="217">
        <v>41428</v>
      </c>
      <c r="R1397" t="s">
        <v>2676</v>
      </c>
      <c r="V1397">
        <v>19.100000000000001</v>
      </c>
      <c r="W1397" t="s">
        <v>9146</v>
      </c>
      <c r="Y1397" t="s">
        <v>11237</v>
      </c>
      <c r="Z1397" t="s">
        <v>11283</v>
      </c>
      <c r="AA1397" s="6" t="s">
        <v>15145</v>
      </c>
      <c r="AB1397" t="s">
        <v>11272</v>
      </c>
      <c r="AC1397">
        <v>0.12</v>
      </c>
      <c r="AD1397" t="s">
        <v>9146</v>
      </c>
      <c r="AG1397" s="330">
        <v>0.58333333333333337</v>
      </c>
      <c r="AH1397" t="s">
        <v>1419</v>
      </c>
    </row>
    <row r="1398" spans="1:34" x14ac:dyDescent="0.25">
      <c r="A1398" s="211" t="s">
        <v>11582</v>
      </c>
      <c r="B1398" s="6" t="s">
        <v>15141</v>
      </c>
      <c r="C1398" s="276" t="str">
        <f t="shared" si="70"/>
        <v>READINGS_TT1_M2013-5_2013-8</v>
      </c>
      <c r="E1398" s="303" t="str">
        <f t="shared" si="69"/>
        <v>TT1_Data.zip</v>
      </c>
      <c r="F1398" s="214" t="s">
        <v>15126</v>
      </c>
      <c r="G1398" s="314">
        <v>41399</v>
      </c>
      <c r="H1398" s="281">
        <f t="shared" si="68"/>
        <v>41399</v>
      </c>
      <c r="I1398" s="315">
        <v>41501</v>
      </c>
      <c r="J1398" s="211" t="s">
        <v>11788</v>
      </c>
      <c r="K1398" s="24" t="s">
        <v>8639</v>
      </c>
      <c r="L1398" s="211" t="s">
        <v>11787</v>
      </c>
      <c r="M1398" s="211"/>
      <c r="N1398" s="217">
        <v>41428</v>
      </c>
      <c r="O1398" s="217">
        <v>41428</v>
      </c>
      <c r="R1398" t="s">
        <v>2676</v>
      </c>
      <c r="V1398">
        <v>20</v>
      </c>
      <c r="W1398" t="s">
        <v>9146</v>
      </c>
      <c r="Y1398" t="s">
        <v>11237</v>
      </c>
      <c r="Z1398" t="s">
        <v>11283</v>
      </c>
      <c r="AA1398" s="6" t="s">
        <v>15145</v>
      </c>
      <c r="AB1398" t="s">
        <v>11272</v>
      </c>
      <c r="AC1398">
        <v>0.12</v>
      </c>
      <c r="AD1398" t="s">
        <v>9146</v>
      </c>
      <c r="AG1398" s="330">
        <v>0.75</v>
      </c>
      <c r="AH1398" t="s">
        <v>1419</v>
      </c>
    </row>
    <row r="1399" spans="1:34" x14ac:dyDescent="0.25">
      <c r="A1399" s="211" t="s">
        <v>11582</v>
      </c>
      <c r="B1399" s="6" t="s">
        <v>15141</v>
      </c>
      <c r="C1399" s="276" t="str">
        <f t="shared" si="70"/>
        <v>READINGS_TT1_M2013-5_2013-8</v>
      </c>
      <c r="E1399" s="303" t="str">
        <f t="shared" si="69"/>
        <v>TT1_Data.zip</v>
      </c>
      <c r="F1399" s="214" t="s">
        <v>15126</v>
      </c>
      <c r="G1399" s="314">
        <v>41399</v>
      </c>
      <c r="H1399" s="281">
        <f t="shared" si="68"/>
        <v>41399</v>
      </c>
      <c r="I1399" s="315">
        <v>41501</v>
      </c>
      <c r="J1399" s="211" t="s">
        <v>11788</v>
      </c>
      <c r="K1399" s="24" t="s">
        <v>8639</v>
      </c>
      <c r="L1399" s="211" t="s">
        <v>11787</v>
      </c>
      <c r="M1399" s="211"/>
      <c r="N1399" s="217">
        <v>41428</v>
      </c>
      <c r="O1399" s="217">
        <v>41428</v>
      </c>
      <c r="R1399" t="s">
        <v>2676</v>
      </c>
      <c r="V1399">
        <v>19.3</v>
      </c>
      <c r="W1399" t="s">
        <v>9146</v>
      </c>
      <c r="Y1399" t="s">
        <v>11237</v>
      </c>
      <c r="Z1399" t="s">
        <v>11283</v>
      </c>
      <c r="AA1399" s="6" t="s">
        <v>15145</v>
      </c>
      <c r="AB1399" t="s">
        <v>11272</v>
      </c>
      <c r="AC1399">
        <v>0.12</v>
      </c>
      <c r="AD1399" t="s">
        <v>9146</v>
      </c>
      <c r="AG1399" s="330">
        <v>0.91666666666666663</v>
      </c>
      <c r="AH1399" t="s">
        <v>1419</v>
      </c>
    </row>
    <row r="1400" spans="1:34" x14ac:dyDescent="0.25">
      <c r="A1400" s="211" t="s">
        <v>11582</v>
      </c>
      <c r="B1400" s="6" t="s">
        <v>15141</v>
      </c>
      <c r="C1400" s="276" t="str">
        <f t="shared" si="70"/>
        <v>READINGS_TT1_M2013-5_2013-8</v>
      </c>
      <c r="E1400" s="303" t="str">
        <f t="shared" si="69"/>
        <v>TT1_Data.zip</v>
      </c>
      <c r="F1400" s="214" t="s">
        <v>15126</v>
      </c>
      <c r="G1400" s="314">
        <v>41399</v>
      </c>
      <c r="H1400" s="281">
        <f t="shared" si="68"/>
        <v>41399</v>
      </c>
      <c r="I1400" s="315">
        <v>41501</v>
      </c>
      <c r="J1400" s="211" t="s">
        <v>11788</v>
      </c>
      <c r="K1400" s="24" t="s">
        <v>8639</v>
      </c>
      <c r="L1400" s="211" t="s">
        <v>11787</v>
      </c>
      <c r="M1400" s="211"/>
      <c r="N1400" s="217">
        <v>41429</v>
      </c>
      <c r="O1400" s="217">
        <v>41429</v>
      </c>
      <c r="R1400" t="s">
        <v>2676</v>
      </c>
      <c r="V1400">
        <v>18.100000000000001</v>
      </c>
      <c r="W1400" t="s">
        <v>9146</v>
      </c>
      <c r="Y1400" t="s">
        <v>11237</v>
      </c>
      <c r="Z1400" t="s">
        <v>11283</v>
      </c>
      <c r="AA1400" s="6" t="s">
        <v>15145</v>
      </c>
      <c r="AB1400" t="s">
        <v>11272</v>
      </c>
      <c r="AC1400">
        <v>0.12</v>
      </c>
      <c r="AD1400" t="s">
        <v>9146</v>
      </c>
      <c r="AG1400" s="330">
        <v>8.3333333333333329E-2</v>
      </c>
      <c r="AH1400" t="s">
        <v>1419</v>
      </c>
    </row>
    <row r="1401" spans="1:34" x14ac:dyDescent="0.25">
      <c r="A1401" s="211" t="s">
        <v>11582</v>
      </c>
      <c r="B1401" s="6" t="s">
        <v>15141</v>
      </c>
      <c r="C1401" s="276" t="str">
        <f t="shared" si="70"/>
        <v>READINGS_TT1_M2013-5_2013-8</v>
      </c>
      <c r="E1401" s="303" t="str">
        <f t="shared" si="69"/>
        <v>TT1_Data.zip</v>
      </c>
      <c r="F1401" s="214" t="s">
        <v>15126</v>
      </c>
      <c r="G1401" s="314">
        <v>41399</v>
      </c>
      <c r="H1401" s="281">
        <f t="shared" si="68"/>
        <v>41399</v>
      </c>
      <c r="I1401" s="315">
        <v>41501</v>
      </c>
      <c r="J1401" s="211" t="s">
        <v>11788</v>
      </c>
      <c r="K1401" s="24" t="s">
        <v>8639</v>
      </c>
      <c r="L1401" s="211" t="s">
        <v>11787</v>
      </c>
      <c r="M1401" s="211"/>
      <c r="N1401" s="217">
        <v>41429</v>
      </c>
      <c r="O1401" s="217">
        <v>41429</v>
      </c>
      <c r="R1401" t="s">
        <v>2676</v>
      </c>
      <c r="V1401">
        <v>17</v>
      </c>
      <c r="W1401" t="s">
        <v>9146</v>
      </c>
      <c r="Y1401" t="s">
        <v>11237</v>
      </c>
      <c r="Z1401" t="s">
        <v>11283</v>
      </c>
      <c r="AA1401" s="6" t="s">
        <v>15145</v>
      </c>
      <c r="AB1401" t="s">
        <v>11272</v>
      </c>
      <c r="AC1401">
        <v>0.12</v>
      </c>
      <c r="AD1401" t="s">
        <v>9146</v>
      </c>
      <c r="AG1401" s="330">
        <v>0.25</v>
      </c>
      <c r="AH1401" t="s">
        <v>1419</v>
      </c>
    </row>
    <row r="1402" spans="1:34" x14ac:dyDescent="0.25">
      <c r="A1402" s="211" t="s">
        <v>11582</v>
      </c>
      <c r="B1402" s="6" t="s">
        <v>15141</v>
      </c>
      <c r="C1402" s="276" t="str">
        <f t="shared" si="70"/>
        <v>READINGS_TT1_M2013-5_2013-8</v>
      </c>
      <c r="E1402" s="303" t="str">
        <f t="shared" si="69"/>
        <v>TT1_Data.zip</v>
      </c>
      <c r="F1402" s="214" t="s">
        <v>15126</v>
      </c>
      <c r="G1402" s="314">
        <v>41399</v>
      </c>
      <c r="H1402" s="281">
        <f t="shared" si="68"/>
        <v>41399</v>
      </c>
      <c r="I1402" s="315">
        <v>41501</v>
      </c>
      <c r="J1402" s="211" t="s">
        <v>11788</v>
      </c>
      <c r="K1402" s="24" t="s">
        <v>8639</v>
      </c>
      <c r="L1402" s="211" t="s">
        <v>11787</v>
      </c>
      <c r="M1402" s="211"/>
      <c r="N1402" s="217">
        <v>41429</v>
      </c>
      <c r="O1402" s="217">
        <v>41429</v>
      </c>
      <c r="R1402" t="s">
        <v>2676</v>
      </c>
      <c r="V1402">
        <v>17.5</v>
      </c>
      <c r="W1402" t="s">
        <v>9146</v>
      </c>
      <c r="Y1402" t="s">
        <v>11237</v>
      </c>
      <c r="Z1402" t="s">
        <v>11283</v>
      </c>
      <c r="AA1402" s="6" t="s">
        <v>15145</v>
      </c>
      <c r="AB1402" t="s">
        <v>11272</v>
      </c>
      <c r="AC1402">
        <v>0.12</v>
      </c>
      <c r="AD1402" t="s">
        <v>9146</v>
      </c>
      <c r="AG1402" s="330">
        <v>0.41666666666666669</v>
      </c>
      <c r="AH1402" t="s">
        <v>1419</v>
      </c>
    </row>
    <row r="1403" spans="1:34" x14ac:dyDescent="0.25">
      <c r="A1403" s="211" t="s">
        <v>11582</v>
      </c>
      <c r="B1403" s="6" t="s">
        <v>15141</v>
      </c>
      <c r="C1403" s="276" t="str">
        <f t="shared" si="70"/>
        <v>READINGS_TT1_M2013-5_2013-8</v>
      </c>
      <c r="E1403" s="303" t="str">
        <f t="shared" si="69"/>
        <v>TT1_Data.zip</v>
      </c>
      <c r="F1403" s="214" t="s">
        <v>15126</v>
      </c>
      <c r="G1403" s="314">
        <v>41399</v>
      </c>
      <c r="H1403" s="281">
        <f t="shared" si="68"/>
        <v>41399</v>
      </c>
      <c r="I1403" s="315">
        <v>41501</v>
      </c>
      <c r="J1403" s="211" t="s">
        <v>11788</v>
      </c>
      <c r="K1403" s="24" t="s">
        <v>8639</v>
      </c>
      <c r="L1403" s="211" t="s">
        <v>11787</v>
      </c>
      <c r="M1403" s="211"/>
      <c r="N1403" s="217">
        <v>41429</v>
      </c>
      <c r="O1403" s="217">
        <v>41429</v>
      </c>
      <c r="R1403" t="s">
        <v>2676</v>
      </c>
      <c r="V1403">
        <v>19.8</v>
      </c>
      <c r="W1403" t="s">
        <v>9146</v>
      </c>
      <c r="Y1403" t="s">
        <v>11237</v>
      </c>
      <c r="Z1403" t="s">
        <v>11283</v>
      </c>
      <c r="AA1403" s="6" t="s">
        <v>15145</v>
      </c>
      <c r="AB1403" t="s">
        <v>11272</v>
      </c>
      <c r="AC1403">
        <v>0.12</v>
      </c>
      <c r="AD1403" t="s">
        <v>9146</v>
      </c>
      <c r="AG1403" s="330">
        <v>0.58333333333333337</v>
      </c>
      <c r="AH1403" t="s">
        <v>1419</v>
      </c>
    </row>
    <row r="1404" spans="1:34" x14ac:dyDescent="0.25">
      <c r="A1404" s="211" t="s">
        <v>11582</v>
      </c>
      <c r="B1404" s="6" t="s">
        <v>15141</v>
      </c>
      <c r="C1404" s="276" t="str">
        <f t="shared" si="70"/>
        <v>READINGS_TT1_M2013-5_2013-8</v>
      </c>
      <c r="E1404" s="303" t="str">
        <f t="shared" si="69"/>
        <v>TT1_Data.zip</v>
      </c>
      <c r="F1404" s="214" t="s">
        <v>15126</v>
      </c>
      <c r="G1404" s="314">
        <v>41399</v>
      </c>
      <c r="H1404" s="281">
        <f t="shared" si="68"/>
        <v>41399</v>
      </c>
      <c r="I1404" s="315">
        <v>41501</v>
      </c>
      <c r="J1404" s="211" t="s">
        <v>11788</v>
      </c>
      <c r="K1404" s="24" t="s">
        <v>8639</v>
      </c>
      <c r="L1404" s="211" t="s">
        <v>11787</v>
      </c>
      <c r="M1404" s="211"/>
      <c r="N1404" s="217">
        <v>41429</v>
      </c>
      <c r="O1404" s="217">
        <v>41429</v>
      </c>
      <c r="R1404" t="s">
        <v>2676</v>
      </c>
      <c r="V1404">
        <v>20.2</v>
      </c>
      <c r="W1404" t="s">
        <v>9146</v>
      </c>
      <c r="Y1404" t="s">
        <v>11237</v>
      </c>
      <c r="Z1404" t="s">
        <v>11283</v>
      </c>
      <c r="AA1404" s="6" t="s">
        <v>15145</v>
      </c>
      <c r="AB1404" t="s">
        <v>11272</v>
      </c>
      <c r="AC1404">
        <v>0.12</v>
      </c>
      <c r="AD1404" t="s">
        <v>9146</v>
      </c>
      <c r="AG1404" s="330">
        <v>0.75</v>
      </c>
      <c r="AH1404" t="s">
        <v>1419</v>
      </c>
    </row>
    <row r="1405" spans="1:34" x14ac:dyDescent="0.25">
      <c r="A1405" s="211" t="s">
        <v>11582</v>
      </c>
      <c r="B1405" s="6" t="s">
        <v>15141</v>
      </c>
      <c r="C1405" s="276" t="str">
        <f t="shared" si="70"/>
        <v>READINGS_TT1_M2013-5_2013-8</v>
      </c>
      <c r="E1405" s="303" t="str">
        <f t="shared" si="69"/>
        <v>TT1_Data.zip</v>
      </c>
      <c r="F1405" s="214" t="s">
        <v>15126</v>
      </c>
      <c r="G1405" s="314">
        <v>41399</v>
      </c>
      <c r="H1405" s="281">
        <f t="shared" si="68"/>
        <v>41399</v>
      </c>
      <c r="I1405" s="315">
        <v>41501</v>
      </c>
      <c r="J1405" s="211" t="s">
        <v>11788</v>
      </c>
      <c r="K1405" s="24" t="s">
        <v>8639</v>
      </c>
      <c r="L1405" s="211" t="s">
        <v>11787</v>
      </c>
      <c r="M1405" s="211"/>
      <c r="N1405" s="217">
        <v>41429</v>
      </c>
      <c r="O1405" s="217">
        <v>41429</v>
      </c>
      <c r="R1405" t="s">
        <v>2676</v>
      </c>
      <c r="V1405">
        <v>18.899999999999999</v>
      </c>
      <c r="W1405" t="s">
        <v>9146</v>
      </c>
      <c r="Y1405" t="s">
        <v>11237</v>
      </c>
      <c r="Z1405" t="s">
        <v>11283</v>
      </c>
      <c r="AA1405" s="6" t="s">
        <v>15145</v>
      </c>
      <c r="AB1405" t="s">
        <v>11272</v>
      </c>
      <c r="AC1405">
        <v>0.12</v>
      </c>
      <c r="AD1405" t="s">
        <v>9146</v>
      </c>
      <c r="AG1405" s="330">
        <v>0.91666666666666663</v>
      </c>
      <c r="AH1405" t="s">
        <v>1419</v>
      </c>
    </row>
    <row r="1406" spans="1:34" x14ac:dyDescent="0.25">
      <c r="A1406" s="211" t="s">
        <v>11582</v>
      </c>
      <c r="B1406" s="6" t="s">
        <v>15141</v>
      </c>
      <c r="C1406" s="276" t="str">
        <f t="shared" si="70"/>
        <v>READINGS_TT1_M2013-5_2013-8</v>
      </c>
      <c r="E1406" s="303" t="str">
        <f t="shared" si="69"/>
        <v>TT1_Data.zip</v>
      </c>
      <c r="F1406" s="214" t="s">
        <v>15126</v>
      </c>
      <c r="G1406" s="314">
        <v>41399</v>
      </c>
      <c r="H1406" s="281">
        <f t="shared" si="68"/>
        <v>41399</v>
      </c>
      <c r="I1406" s="315">
        <v>41501</v>
      </c>
      <c r="J1406" s="211" t="s">
        <v>11788</v>
      </c>
      <c r="K1406" s="24" t="s">
        <v>8639</v>
      </c>
      <c r="L1406" s="211" t="s">
        <v>11787</v>
      </c>
      <c r="M1406" s="211"/>
      <c r="N1406" s="217">
        <v>41430</v>
      </c>
      <c r="O1406" s="217">
        <v>41430</v>
      </c>
      <c r="R1406" t="s">
        <v>2676</v>
      </c>
      <c r="V1406">
        <v>17.2</v>
      </c>
      <c r="W1406" t="s">
        <v>9146</v>
      </c>
      <c r="Y1406" t="s">
        <v>11237</v>
      </c>
      <c r="Z1406" t="s">
        <v>11283</v>
      </c>
      <c r="AA1406" s="6" t="s">
        <v>15145</v>
      </c>
      <c r="AB1406" t="s">
        <v>11272</v>
      </c>
      <c r="AC1406">
        <v>0.12</v>
      </c>
      <c r="AD1406" t="s">
        <v>9146</v>
      </c>
      <c r="AG1406" s="330">
        <v>8.3333333333333329E-2</v>
      </c>
      <c r="AH1406" t="s">
        <v>1419</v>
      </c>
    </row>
    <row r="1407" spans="1:34" x14ac:dyDescent="0.25">
      <c r="A1407" s="211" t="s">
        <v>11582</v>
      </c>
      <c r="B1407" s="6" t="s">
        <v>15141</v>
      </c>
      <c r="C1407" s="276" t="str">
        <f t="shared" si="70"/>
        <v>READINGS_TT1_M2013-5_2013-8</v>
      </c>
      <c r="E1407" s="303" t="str">
        <f t="shared" si="69"/>
        <v>TT1_Data.zip</v>
      </c>
      <c r="F1407" s="214" t="s">
        <v>15126</v>
      </c>
      <c r="G1407" s="314">
        <v>41399</v>
      </c>
      <c r="H1407" s="281">
        <f t="shared" si="68"/>
        <v>41399</v>
      </c>
      <c r="I1407" s="315">
        <v>41501</v>
      </c>
      <c r="J1407" s="211" t="s">
        <v>11788</v>
      </c>
      <c r="K1407" s="24" t="s">
        <v>8639</v>
      </c>
      <c r="L1407" s="211" t="s">
        <v>11787</v>
      </c>
      <c r="M1407" s="211"/>
      <c r="N1407" s="217">
        <v>41430</v>
      </c>
      <c r="O1407" s="217">
        <v>41430</v>
      </c>
      <c r="R1407" t="s">
        <v>2676</v>
      </c>
      <c r="V1407">
        <v>15.8</v>
      </c>
      <c r="W1407" t="s">
        <v>9146</v>
      </c>
      <c r="Y1407" t="s">
        <v>11237</v>
      </c>
      <c r="Z1407" t="s">
        <v>11283</v>
      </c>
      <c r="AA1407" s="6" t="s">
        <v>15145</v>
      </c>
      <c r="AB1407" t="s">
        <v>11272</v>
      </c>
      <c r="AC1407">
        <v>0.12</v>
      </c>
      <c r="AD1407" t="s">
        <v>9146</v>
      </c>
      <c r="AG1407" s="330">
        <v>0.25</v>
      </c>
      <c r="AH1407" t="s">
        <v>1419</v>
      </c>
    </row>
    <row r="1408" spans="1:34" x14ac:dyDescent="0.25">
      <c r="A1408" s="211" t="s">
        <v>11582</v>
      </c>
      <c r="B1408" s="6" t="s">
        <v>15141</v>
      </c>
      <c r="C1408" s="276" t="str">
        <f t="shared" si="70"/>
        <v>READINGS_TT1_M2013-5_2013-8</v>
      </c>
      <c r="E1408" s="303" t="str">
        <f t="shared" si="69"/>
        <v>TT1_Data.zip</v>
      </c>
      <c r="F1408" s="214" t="s">
        <v>15126</v>
      </c>
      <c r="G1408" s="314">
        <v>41399</v>
      </c>
      <c r="H1408" s="281">
        <f t="shared" si="68"/>
        <v>41399</v>
      </c>
      <c r="I1408" s="315">
        <v>41501</v>
      </c>
      <c r="J1408" s="211" t="s">
        <v>11788</v>
      </c>
      <c r="K1408" s="24" t="s">
        <v>8639</v>
      </c>
      <c r="L1408" s="211" t="s">
        <v>11787</v>
      </c>
      <c r="M1408" s="211"/>
      <c r="N1408" s="217">
        <v>41430</v>
      </c>
      <c r="O1408" s="217">
        <v>41430</v>
      </c>
      <c r="R1408" t="s">
        <v>2676</v>
      </c>
      <c r="V1408">
        <v>16.600000000000001</v>
      </c>
      <c r="W1408" t="s">
        <v>9146</v>
      </c>
      <c r="Y1408" t="s">
        <v>11237</v>
      </c>
      <c r="Z1408" t="s">
        <v>11283</v>
      </c>
      <c r="AA1408" s="6" t="s">
        <v>15145</v>
      </c>
      <c r="AB1408" t="s">
        <v>11272</v>
      </c>
      <c r="AC1408">
        <v>0.12</v>
      </c>
      <c r="AD1408" t="s">
        <v>9146</v>
      </c>
      <c r="AG1408" s="330">
        <v>0.41666666666666669</v>
      </c>
      <c r="AH1408" t="s">
        <v>1419</v>
      </c>
    </row>
    <row r="1409" spans="1:34" x14ac:dyDescent="0.25">
      <c r="A1409" s="211" t="s">
        <v>11582</v>
      </c>
      <c r="B1409" s="6" t="s">
        <v>15141</v>
      </c>
      <c r="C1409" s="276" t="str">
        <f t="shared" si="70"/>
        <v>READINGS_TT1_M2013-5_2013-8</v>
      </c>
      <c r="E1409" s="303" t="str">
        <f t="shared" si="69"/>
        <v>TT1_Data.zip</v>
      </c>
      <c r="F1409" s="214" t="s">
        <v>15126</v>
      </c>
      <c r="G1409" s="314">
        <v>41399</v>
      </c>
      <c r="H1409" s="281">
        <f t="shared" si="68"/>
        <v>41399</v>
      </c>
      <c r="I1409" s="315">
        <v>41501</v>
      </c>
      <c r="J1409" s="211" t="s">
        <v>11788</v>
      </c>
      <c r="K1409" s="24" t="s">
        <v>8639</v>
      </c>
      <c r="L1409" s="211" t="s">
        <v>11787</v>
      </c>
      <c r="M1409" s="211"/>
      <c r="N1409" s="217">
        <v>41430</v>
      </c>
      <c r="O1409" s="217">
        <v>41430</v>
      </c>
      <c r="R1409" t="s">
        <v>2676</v>
      </c>
      <c r="V1409">
        <v>19.2</v>
      </c>
      <c r="W1409" t="s">
        <v>9146</v>
      </c>
      <c r="Y1409" t="s">
        <v>11237</v>
      </c>
      <c r="Z1409" t="s">
        <v>11283</v>
      </c>
      <c r="AA1409" s="6" t="s">
        <v>15145</v>
      </c>
      <c r="AB1409" t="s">
        <v>11272</v>
      </c>
      <c r="AC1409">
        <v>0.12</v>
      </c>
      <c r="AD1409" t="s">
        <v>9146</v>
      </c>
      <c r="AG1409" s="330">
        <v>0.58333333333333337</v>
      </c>
      <c r="AH1409" t="s">
        <v>1419</v>
      </c>
    </row>
    <row r="1410" spans="1:34" x14ac:dyDescent="0.25">
      <c r="A1410" s="211" t="s">
        <v>11582</v>
      </c>
      <c r="B1410" s="6" t="s">
        <v>15141</v>
      </c>
      <c r="C1410" s="276" t="str">
        <f t="shared" si="70"/>
        <v>READINGS_TT1_M2013-5_2013-8</v>
      </c>
      <c r="E1410" s="303" t="str">
        <f t="shared" si="69"/>
        <v>TT1_Data.zip</v>
      </c>
      <c r="F1410" s="214" t="s">
        <v>15126</v>
      </c>
      <c r="G1410" s="314">
        <v>41399</v>
      </c>
      <c r="H1410" s="281">
        <f t="shared" si="68"/>
        <v>41399</v>
      </c>
      <c r="I1410" s="315">
        <v>41501</v>
      </c>
      <c r="J1410" s="211" t="s">
        <v>11788</v>
      </c>
      <c r="K1410" s="24" t="s">
        <v>8639</v>
      </c>
      <c r="L1410" s="211" t="s">
        <v>11787</v>
      </c>
      <c r="M1410" s="211"/>
      <c r="N1410" s="217">
        <v>41430</v>
      </c>
      <c r="O1410" s="217">
        <v>41430</v>
      </c>
      <c r="R1410" t="s">
        <v>2676</v>
      </c>
      <c r="V1410">
        <v>20</v>
      </c>
      <c r="W1410" t="s">
        <v>9146</v>
      </c>
      <c r="Y1410" t="s">
        <v>11237</v>
      </c>
      <c r="Z1410" t="s">
        <v>11283</v>
      </c>
      <c r="AA1410" s="6" t="s">
        <v>15145</v>
      </c>
      <c r="AB1410" t="s">
        <v>11272</v>
      </c>
      <c r="AC1410">
        <v>0.12</v>
      </c>
      <c r="AD1410" t="s">
        <v>9146</v>
      </c>
      <c r="AG1410" s="330">
        <v>0.75</v>
      </c>
      <c r="AH1410" t="s">
        <v>1419</v>
      </c>
    </row>
    <row r="1411" spans="1:34" x14ac:dyDescent="0.25">
      <c r="A1411" s="211" t="s">
        <v>11582</v>
      </c>
      <c r="B1411" s="6" t="s">
        <v>15141</v>
      </c>
      <c r="C1411" s="276" t="str">
        <f t="shared" si="70"/>
        <v>READINGS_TT1_M2013-5_2013-8</v>
      </c>
      <c r="E1411" s="303" t="str">
        <f t="shared" si="69"/>
        <v>TT1_Data.zip</v>
      </c>
      <c r="F1411" s="214" t="s">
        <v>15126</v>
      </c>
      <c r="G1411" s="314">
        <v>41399</v>
      </c>
      <c r="H1411" s="281">
        <f t="shared" ref="H1411:H1474" si="71">DATE(YEAR(G1411),MONTH(G1411),DAY(G1411))</f>
        <v>41399</v>
      </c>
      <c r="I1411" s="315">
        <v>41501</v>
      </c>
      <c r="J1411" s="211" t="s">
        <v>11788</v>
      </c>
      <c r="K1411" s="24" t="s">
        <v>8639</v>
      </c>
      <c r="L1411" s="211" t="s">
        <v>11787</v>
      </c>
      <c r="M1411" s="211"/>
      <c r="N1411" s="217">
        <v>41430</v>
      </c>
      <c r="O1411" s="217">
        <v>41430</v>
      </c>
      <c r="R1411" t="s">
        <v>2676</v>
      </c>
      <c r="V1411">
        <v>18.8</v>
      </c>
      <c r="W1411" t="s">
        <v>9146</v>
      </c>
      <c r="Y1411" t="s">
        <v>11237</v>
      </c>
      <c r="Z1411" t="s">
        <v>11283</v>
      </c>
      <c r="AA1411" s="6" t="s">
        <v>15145</v>
      </c>
      <c r="AB1411" t="s">
        <v>11272</v>
      </c>
      <c r="AC1411">
        <v>0.12</v>
      </c>
      <c r="AD1411" t="s">
        <v>9146</v>
      </c>
      <c r="AG1411" s="330">
        <v>0.91666666666666663</v>
      </c>
      <c r="AH1411" t="s">
        <v>1419</v>
      </c>
    </row>
    <row r="1412" spans="1:34" x14ac:dyDescent="0.25">
      <c r="A1412" s="211" t="s">
        <v>11582</v>
      </c>
      <c r="B1412" s="6" t="s">
        <v>15141</v>
      </c>
      <c r="C1412" s="276" t="str">
        <f t="shared" si="70"/>
        <v>READINGS_TT1_M2013-5_2013-8</v>
      </c>
      <c r="E1412" s="303" t="str">
        <f t="shared" si="69"/>
        <v>TT1_Data.zip</v>
      </c>
      <c r="F1412" s="214" t="s">
        <v>15126</v>
      </c>
      <c r="G1412" s="314">
        <v>41399</v>
      </c>
      <c r="H1412" s="281">
        <f t="shared" si="71"/>
        <v>41399</v>
      </c>
      <c r="I1412" s="315">
        <v>41501</v>
      </c>
      <c r="J1412" s="211" t="s">
        <v>11788</v>
      </c>
      <c r="K1412" s="24" t="s">
        <v>8639</v>
      </c>
      <c r="L1412" s="211" t="s">
        <v>11787</v>
      </c>
      <c r="M1412" s="211"/>
      <c r="N1412" s="217">
        <v>41431</v>
      </c>
      <c r="O1412" s="217">
        <v>41431</v>
      </c>
      <c r="R1412" t="s">
        <v>2676</v>
      </c>
      <c r="V1412">
        <v>17.399999999999999</v>
      </c>
      <c r="W1412" t="s">
        <v>9146</v>
      </c>
      <c r="Y1412" t="s">
        <v>11237</v>
      </c>
      <c r="Z1412" t="s">
        <v>11283</v>
      </c>
      <c r="AA1412" s="6" t="s">
        <v>15145</v>
      </c>
      <c r="AB1412" t="s">
        <v>11272</v>
      </c>
      <c r="AC1412">
        <v>0.12</v>
      </c>
      <c r="AD1412" t="s">
        <v>9146</v>
      </c>
      <c r="AG1412" s="330">
        <v>8.3333333333333329E-2</v>
      </c>
      <c r="AH1412" t="s">
        <v>1419</v>
      </c>
    </row>
    <row r="1413" spans="1:34" x14ac:dyDescent="0.25">
      <c r="A1413" s="211" t="s">
        <v>11582</v>
      </c>
      <c r="B1413" s="6" t="s">
        <v>15141</v>
      </c>
      <c r="C1413" s="276" t="str">
        <f t="shared" si="70"/>
        <v>READINGS_TT1_M2013-5_2013-8</v>
      </c>
      <c r="E1413" s="303" t="str">
        <f t="shared" si="69"/>
        <v>TT1_Data.zip</v>
      </c>
      <c r="F1413" s="214" t="s">
        <v>15126</v>
      </c>
      <c r="G1413" s="314">
        <v>41399</v>
      </c>
      <c r="H1413" s="281">
        <f t="shared" si="71"/>
        <v>41399</v>
      </c>
      <c r="I1413" s="315">
        <v>41501</v>
      </c>
      <c r="J1413" s="211" t="s">
        <v>11788</v>
      </c>
      <c r="K1413" s="24" t="s">
        <v>8639</v>
      </c>
      <c r="L1413" s="211" t="s">
        <v>11787</v>
      </c>
      <c r="M1413" s="211"/>
      <c r="N1413" s="217">
        <v>41431</v>
      </c>
      <c r="O1413" s="217">
        <v>41431</v>
      </c>
      <c r="R1413" t="s">
        <v>2676</v>
      </c>
      <c r="V1413">
        <v>16.2</v>
      </c>
      <c r="W1413" t="s">
        <v>9146</v>
      </c>
      <c r="Y1413" t="s">
        <v>11237</v>
      </c>
      <c r="Z1413" t="s">
        <v>11283</v>
      </c>
      <c r="AA1413" s="6" t="s">
        <v>15145</v>
      </c>
      <c r="AB1413" t="s">
        <v>11272</v>
      </c>
      <c r="AC1413">
        <v>0.12</v>
      </c>
      <c r="AD1413" t="s">
        <v>9146</v>
      </c>
      <c r="AG1413" s="330">
        <v>0.25</v>
      </c>
      <c r="AH1413" t="s">
        <v>1419</v>
      </c>
    </row>
    <row r="1414" spans="1:34" x14ac:dyDescent="0.25">
      <c r="A1414" s="211" t="s">
        <v>11582</v>
      </c>
      <c r="B1414" s="6" t="s">
        <v>15141</v>
      </c>
      <c r="C1414" s="276" t="str">
        <f t="shared" si="70"/>
        <v>READINGS_TT1_M2013-5_2013-8</v>
      </c>
      <c r="E1414" s="303" t="str">
        <f t="shared" si="69"/>
        <v>TT1_Data.zip</v>
      </c>
      <c r="F1414" s="214" t="s">
        <v>15126</v>
      </c>
      <c r="G1414" s="314">
        <v>41399</v>
      </c>
      <c r="H1414" s="281">
        <f t="shared" si="71"/>
        <v>41399</v>
      </c>
      <c r="I1414" s="315">
        <v>41501</v>
      </c>
      <c r="J1414" s="211" t="s">
        <v>11788</v>
      </c>
      <c r="K1414" s="24" t="s">
        <v>8639</v>
      </c>
      <c r="L1414" s="211" t="s">
        <v>11787</v>
      </c>
      <c r="M1414" s="211"/>
      <c r="N1414" s="217">
        <v>41431</v>
      </c>
      <c r="O1414" s="217">
        <v>41431</v>
      </c>
      <c r="R1414" t="s">
        <v>2676</v>
      </c>
      <c r="V1414">
        <v>17</v>
      </c>
      <c r="W1414" t="s">
        <v>9146</v>
      </c>
      <c r="Y1414" t="s">
        <v>11237</v>
      </c>
      <c r="Z1414" t="s">
        <v>11283</v>
      </c>
      <c r="AA1414" s="6" t="s">
        <v>15145</v>
      </c>
      <c r="AB1414" t="s">
        <v>11272</v>
      </c>
      <c r="AC1414">
        <v>0.12</v>
      </c>
      <c r="AD1414" t="s">
        <v>9146</v>
      </c>
      <c r="AG1414" s="330">
        <v>0.41666666666666669</v>
      </c>
      <c r="AH1414" t="s">
        <v>1419</v>
      </c>
    </row>
    <row r="1415" spans="1:34" x14ac:dyDescent="0.25">
      <c r="A1415" s="211" t="s">
        <v>11582</v>
      </c>
      <c r="B1415" s="6" t="s">
        <v>15141</v>
      </c>
      <c r="C1415" s="276" t="str">
        <f t="shared" si="70"/>
        <v>READINGS_TT1_M2013-5_2013-8</v>
      </c>
      <c r="E1415" s="303" t="str">
        <f t="shared" si="69"/>
        <v>TT1_Data.zip</v>
      </c>
      <c r="F1415" s="214" t="s">
        <v>15126</v>
      </c>
      <c r="G1415" s="314">
        <v>41399</v>
      </c>
      <c r="H1415" s="281">
        <f t="shared" si="71"/>
        <v>41399</v>
      </c>
      <c r="I1415" s="315">
        <v>41501</v>
      </c>
      <c r="J1415" s="211" t="s">
        <v>11788</v>
      </c>
      <c r="K1415" s="24" t="s">
        <v>8639</v>
      </c>
      <c r="L1415" s="211" t="s">
        <v>11787</v>
      </c>
      <c r="M1415" s="211"/>
      <c r="N1415" s="217">
        <v>41431</v>
      </c>
      <c r="O1415" s="217">
        <v>41431</v>
      </c>
      <c r="R1415" t="s">
        <v>2676</v>
      </c>
      <c r="V1415">
        <v>18.399999999999999</v>
      </c>
      <c r="W1415" t="s">
        <v>9146</v>
      </c>
      <c r="Y1415" t="s">
        <v>11237</v>
      </c>
      <c r="Z1415" t="s">
        <v>11283</v>
      </c>
      <c r="AA1415" s="6" t="s">
        <v>15145</v>
      </c>
      <c r="AB1415" t="s">
        <v>11272</v>
      </c>
      <c r="AC1415">
        <v>0.12</v>
      </c>
      <c r="AD1415" t="s">
        <v>9146</v>
      </c>
      <c r="AG1415" s="330">
        <v>0.58333333333333337</v>
      </c>
      <c r="AH1415" t="s">
        <v>1419</v>
      </c>
    </row>
    <row r="1416" spans="1:34" x14ac:dyDescent="0.25">
      <c r="A1416" s="211" t="s">
        <v>11582</v>
      </c>
      <c r="B1416" s="6" t="s">
        <v>15141</v>
      </c>
      <c r="C1416" s="276" t="str">
        <f t="shared" si="70"/>
        <v>READINGS_TT1_M2013-5_2013-8</v>
      </c>
      <c r="E1416" s="303" t="str">
        <f t="shared" si="69"/>
        <v>TT1_Data.zip</v>
      </c>
      <c r="F1416" s="214" t="s">
        <v>15126</v>
      </c>
      <c r="G1416" s="314">
        <v>41399</v>
      </c>
      <c r="H1416" s="281">
        <f t="shared" si="71"/>
        <v>41399</v>
      </c>
      <c r="I1416" s="315">
        <v>41501</v>
      </c>
      <c r="J1416" s="211" t="s">
        <v>11788</v>
      </c>
      <c r="K1416" s="24" t="s">
        <v>8639</v>
      </c>
      <c r="L1416" s="211" t="s">
        <v>11787</v>
      </c>
      <c r="M1416" s="211"/>
      <c r="N1416" s="217">
        <v>41431</v>
      </c>
      <c r="O1416" s="217">
        <v>41431</v>
      </c>
      <c r="R1416" t="s">
        <v>2676</v>
      </c>
      <c r="V1416">
        <v>18.8</v>
      </c>
      <c r="W1416" t="s">
        <v>9146</v>
      </c>
      <c r="Y1416" t="s">
        <v>11237</v>
      </c>
      <c r="Z1416" t="s">
        <v>11283</v>
      </c>
      <c r="AA1416" s="6" t="s">
        <v>15145</v>
      </c>
      <c r="AB1416" t="s">
        <v>11272</v>
      </c>
      <c r="AC1416">
        <v>0.12</v>
      </c>
      <c r="AD1416" t="s">
        <v>9146</v>
      </c>
      <c r="AG1416" s="330">
        <v>0.75</v>
      </c>
      <c r="AH1416" t="s">
        <v>1419</v>
      </c>
    </row>
    <row r="1417" spans="1:34" x14ac:dyDescent="0.25">
      <c r="A1417" s="211" t="s">
        <v>11582</v>
      </c>
      <c r="B1417" s="6" t="s">
        <v>15141</v>
      </c>
      <c r="C1417" s="276" t="str">
        <f t="shared" si="70"/>
        <v>READINGS_TT1_M2013-5_2013-8</v>
      </c>
      <c r="E1417" s="303" t="str">
        <f t="shared" si="69"/>
        <v>TT1_Data.zip</v>
      </c>
      <c r="F1417" s="214" t="s">
        <v>15126</v>
      </c>
      <c r="G1417" s="314">
        <v>41399</v>
      </c>
      <c r="H1417" s="281">
        <f t="shared" si="71"/>
        <v>41399</v>
      </c>
      <c r="I1417" s="315">
        <v>41501</v>
      </c>
      <c r="J1417" s="211" t="s">
        <v>11788</v>
      </c>
      <c r="K1417" s="24" t="s">
        <v>8639</v>
      </c>
      <c r="L1417" s="211" t="s">
        <v>11787</v>
      </c>
      <c r="M1417" s="211"/>
      <c r="N1417" s="217">
        <v>41431</v>
      </c>
      <c r="O1417" s="217">
        <v>41431</v>
      </c>
      <c r="R1417" t="s">
        <v>2676</v>
      </c>
      <c r="V1417">
        <v>18.399999999999999</v>
      </c>
      <c r="W1417" t="s">
        <v>9146</v>
      </c>
      <c r="Y1417" t="s">
        <v>11237</v>
      </c>
      <c r="Z1417" t="s">
        <v>11283</v>
      </c>
      <c r="AA1417" s="6" t="s">
        <v>15145</v>
      </c>
      <c r="AB1417" t="s">
        <v>11272</v>
      </c>
      <c r="AC1417">
        <v>0.12</v>
      </c>
      <c r="AD1417" t="s">
        <v>9146</v>
      </c>
      <c r="AG1417" s="330">
        <v>0.91666666666666663</v>
      </c>
      <c r="AH1417" t="s">
        <v>1419</v>
      </c>
    </row>
    <row r="1418" spans="1:34" x14ac:dyDescent="0.25">
      <c r="A1418" s="211" t="s">
        <v>11582</v>
      </c>
      <c r="B1418" s="6" t="s">
        <v>15141</v>
      </c>
      <c r="C1418" s="276" t="str">
        <f t="shared" si="70"/>
        <v>READINGS_TT1_M2013-5_2013-8</v>
      </c>
      <c r="E1418" s="303" t="str">
        <f t="shared" si="69"/>
        <v>TT1_Data.zip</v>
      </c>
      <c r="F1418" s="214" t="s">
        <v>15126</v>
      </c>
      <c r="G1418" s="314">
        <v>41399</v>
      </c>
      <c r="H1418" s="281">
        <f t="shared" si="71"/>
        <v>41399</v>
      </c>
      <c r="I1418" s="315">
        <v>41501</v>
      </c>
      <c r="J1418" s="211" t="s">
        <v>11788</v>
      </c>
      <c r="K1418" s="24" t="s">
        <v>8639</v>
      </c>
      <c r="L1418" s="211" t="s">
        <v>11787</v>
      </c>
      <c r="M1418" s="211"/>
      <c r="N1418" s="217">
        <v>41432</v>
      </c>
      <c r="O1418" s="217">
        <v>41432</v>
      </c>
      <c r="R1418" t="s">
        <v>2676</v>
      </c>
      <c r="V1418">
        <v>17.600000000000001</v>
      </c>
      <c r="W1418" t="s">
        <v>9146</v>
      </c>
      <c r="Y1418" t="s">
        <v>11237</v>
      </c>
      <c r="Z1418" t="s">
        <v>11283</v>
      </c>
      <c r="AA1418" s="6" t="s">
        <v>15145</v>
      </c>
      <c r="AB1418" t="s">
        <v>11272</v>
      </c>
      <c r="AC1418">
        <v>0.12</v>
      </c>
      <c r="AD1418" t="s">
        <v>9146</v>
      </c>
      <c r="AG1418" s="330">
        <v>8.3333333333333329E-2</v>
      </c>
      <c r="AH1418" t="s">
        <v>1419</v>
      </c>
    </row>
    <row r="1419" spans="1:34" x14ac:dyDescent="0.25">
      <c r="A1419" s="211" t="s">
        <v>11582</v>
      </c>
      <c r="B1419" s="6" t="s">
        <v>15141</v>
      </c>
      <c r="C1419" s="276" t="str">
        <f t="shared" si="70"/>
        <v>READINGS_TT1_M2013-5_2013-8</v>
      </c>
      <c r="E1419" s="303" t="str">
        <f t="shared" si="69"/>
        <v>TT1_Data.zip</v>
      </c>
      <c r="F1419" s="214" t="s">
        <v>15126</v>
      </c>
      <c r="G1419" s="314">
        <v>41399</v>
      </c>
      <c r="H1419" s="281">
        <f t="shared" si="71"/>
        <v>41399</v>
      </c>
      <c r="I1419" s="315">
        <v>41501</v>
      </c>
      <c r="J1419" s="211" t="s">
        <v>11788</v>
      </c>
      <c r="K1419" s="24" t="s">
        <v>8639</v>
      </c>
      <c r="L1419" s="211" t="s">
        <v>11787</v>
      </c>
      <c r="M1419" s="211"/>
      <c r="N1419" s="217">
        <v>41432</v>
      </c>
      <c r="O1419" s="217">
        <v>41432</v>
      </c>
      <c r="R1419" t="s">
        <v>2676</v>
      </c>
      <c r="V1419">
        <v>17.2</v>
      </c>
      <c r="W1419" t="s">
        <v>9146</v>
      </c>
      <c r="Y1419" t="s">
        <v>11237</v>
      </c>
      <c r="Z1419" t="s">
        <v>11283</v>
      </c>
      <c r="AA1419" s="6" t="s">
        <v>15145</v>
      </c>
      <c r="AB1419" t="s">
        <v>11272</v>
      </c>
      <c r="AC1419">
        <v>0.12</v>
      </c>
      <c r="AD1419" t="s">
        <v>9146</v>
      </c>
      <c r="AG1419" s="330">
        <v>0.25</v>
      </c>
      <c r="AH1419" t="s">
        <v>1419</v>
      </c>
    </row>
    <row r="1420" spans="1:34" x14ac:dyDescent="0.25">
      <c r="A1420" s="211" t="s">
        <v>11582</v>
      </c>
      <c r="B1420" s="6" t="s">
        <v>15141</v>
      </c>
      <c r="C1420" s="276" t="str">
        <f t="shared" si="70"/>
        <v>READINGS_TT1_M2013-5_2013-8</v>
      </c>
      <c r="E1420" s="303" t="str">
        <f t="shared" si="69"/>
        <v>TT1_Data.zip</v>
      </c>
      <c r="F1420" s="214" t="s">
        <v>15126</v>
      </c>
      <c r="G1420" s="314">
        <v>41399</v>
      </c>
      <c r="H1420" s="281">
        <f t="shared" si="71"/>
        <v>41399</v>
      </c>
      <c r="I1420" s="315">
        <v>41501</v>
      </c>
      <c r="J1420" s="211" t="s">
        <v>11788</v>
      </c>
      <c r="K1420" s="24" t="s">
        <v>8639</v>
      </c>
      <c r="L1420" s="211" t="s">
        <v>11787</v>
      </c>
      <c r="M1420" s="211"/>
      <c r="N1420" s="217">
        <v>41432</v>
      </c>
      <c r="O1420" s="217">
        <v>41432</v>
      </c>
      <c r="R1420" t="s">
        <v>2676</v>
      </c>
      <c r="V1420">
        <v>17.3</v>
      </c>
      <c r="W1420" t="s">
        <v>9146</v>
      </c>
      <c r="Y1420" t="s">
        <v>11237</v>
      </c>
      <c r="Z1420" t="s">
        <v>11283</v>
      </c>
      <c r="AA1420" s="6" t="s">
        <v>15145</v>
      </c>
      <c r="AB1420" t="s">
        <v>11272</v>
      </c>
      <c r="AC1420">
        <v>0.12</v>
      </c>
      <c r="AD1420" t="s">
        <v>9146</v>
      </c>
      <c r="AG1420" s="330">
        <v>0.41666666666666669</v>
      </c>
      <c r="AH1420" t="s">
        <v>1419</v>
      </c>
    </row>
    <row r="1421" spans="1:34" x14ac:dyDescent="0.25">
      <c r="A1421" s="211" t="s">
        <v>11582</v>
      </c>
      <c r="B1421" s="6" t="s">
        <v>15141</v>
      </c>
      <c r="C1421" s="276" t="str">
        <f t="shared" si="70"/>
        <v>READINGS_TT1_M2013-5_2013-8</v>
      </c>
      <c r="E1421" s="303" t="str">
        <f t="shared" si="69"/>
        <v>TT1_Data.zip</v>
      </c>
      <c r="F1421" s="214" t="s">
        <v>15126</v>
      </c>
      <c r="G1421" s="314">
        <v>41399</v>
      </c>
      <c r="H1421" s="281">
        <f t="shared" si="71"/>
        <v>41399</v>
      </c>
      <c r="I1421" s="315">
        <v>41501</v>
      </c>
      <c r="J1421" s="211" t="s">
        <v>11788</v>
      </c>
      <c r="K1421" s="24" t="s">
        <v>8639</v>
      </c>
      <c r="L1421" s="211" t="s">
        <v>11787</v>
      </c>
      <c r="M1421" s="211"/>
      <c r="N1421" s="217">
        <v>41432</v>
      </c>
      <c r="O1421" s="217">
        <v>41432</v>
      </c>
      <c r="R1421" t="s">
        <v>2676</v>
      </c>
      <c r="V1421">
        <v>19</v>
      </c>
      <c r="W1421" t="s">
        <v>9146</v>
      </c>
      <c r="Y1421" t="s">
        <v>11237</v>
      </c>
      <c r="Z1421" t="s">
        <v>11283</v>
      </c>
      <c r="AA1421" s="6" t="s">
        <v>15145</v>
      </c>
      <c r="AB1421" t="s">
        <v>11272</v>
      </c>
      <c r="AC1421">
        <v>0.12</v>
      </c>
      <c r="AD1421" t="s">
        <v>9146</v>
      </c>
      <c r="AG1421" s="330">
        <v>0.58333333333333337</v>
      </c>
      <c r="AH1421" t="s">
        <v>1419</v>
      </c>
    </row>
    <row r="1422" spans="1:34" x14ac:dyDescent="0.25">
      <c r="A1422" s="211" t="s">
        <v>11582</v>
      </c>
      <c r="B1422" s="6" t="s">
        <v>15141</v>
      </c>
      <c r="C1422" s="276" t="str">
        <f t="shared" si="70"/>
        <v>READINGS_TT1_M2013-5_2013-8</v>
      </c>
      <c r="E1422" s="303" t="str">
        <f t="shared" si="69"/>
        <v>TT1_Data.zip</v>
      </c>
      <c r="F1422" s="214" t="s">
        <v>15126</v>
      </c>
      <c r="G1422" s="314">
        <v>41399</v>
      </c>
      <c r="H1422" s="281">
        <f t="shared" si="71"/>
        <v>41399</v>
      </c>
      <c r="I1422" s="315">
        <v>41501</v>
      </c>
      <c r="J1422" s="211" t="s">
        <v>11788</v>
      </c>
      <c r="K1422" s="24" t="s">
        <v>8639</v>
      </c>
      <c r="L1422" s="211" t="s">
        <v>11787</v>
      </c>
      <c r="M1422" s="211"/>
      <c r="N1422" s="217">
        <v>41432</v>
      </c>
      <c r="O1422" s="217">
        <v>41432</v>
      </c>
      <c r="R1422" t="s">
        <v>2676</v>
      </c>
      <c r="V1422">
        <v>20.399999999999999</v>
      </c>
      <c r="W1422" t="s">
        <v>9146</v>
      </c>
      <c r="Y1422" t="s">
        <v>11237</v>
      </c>
      <c r="Z1422" t="s">
        <v>11283</v>
      </c>
      <c r="AA1422" s="6" t="s">
        <v>15145</v>
      </c>
      <c r="AB1422" t="s">
        <v>11272</v>
      </c>
      <c r="AC1422">
        <v>0.12</v>
      </c>
      <c r="AD1422" t="s">
        <v>9146</v>
      </c>
      <c r="AG1422" s="330">
        <v>0.75</v>
      </c>
      <c r="AH1422" t="s">
        <v>1419</v>
      </c>
    </row>
    <row r="1423" spans="1:34" x14ac:dyDescent="0.25">
      <c r="A1423" s="211" t="s">
        <v>11582</v>
      </c>
      <c r="B1423" s="6" t="s">
        <v>15141</v>
      </c>
      <c r="C1423" s="276" t="str">
        <f t="shared" si="70"/>
        <v>READINGS_TT1_M2013-5_2013-8</v>
      </c>
      <c r="E1423" s="303" t="str">
        <f t="shared" si="69"/>
        <v>TT1_Data.zip</v>
      </c>
      <c r="F1423" s="214" t="s">
        <v>15126</v>
      </c>
      <c r="G1423" s="314">
        <v>41399</v>
      </c>
      <c r="H1423" s="281">
        <f t="shared" si="71"/>
        <v>41399</v>
      </c>
      <c r="I1423" s="315">
        <v>41501</v>
      </c>
      <c r="J1423" s="211" t="s">
        <v>11788</v>
      </c>
      <c r="K1423" s="24" t="s">
        <v>8639</v>
      </c>
      <c r="L1423" s="211" t="s">
        <v>11787</v>
      </c>
      <c r="M1423" s="211"/>
      <c r="N1423" s="217">
        <v>41432</v>
      </c>
      <c r="O1423" s="217">
        <v>41432</v>
      </c>
      <c r="R1423" t="s">
        <v>2676</v>
      </c>
      <c r="V1423">
        <v>20.399999999999999</v>
      </c>
      <c r="W1423" t="s">
        <v>9146</v>
      </c>
      <c r="Y1423" t="s">
        <v>11237</v>
      </c>
      <c r="Z1423" t="s">
        <v>11283</v>
      </c>
      <c r="AA1423" s="6" t="s">
        <v>15145</v>
      </c>
      <c r="AB1423" t="s">
        <v>11272</v>
      </c>
      <c r="AC1423">
        <v>0.12</v>
      </c>
      <c r="AD1423" t="s">
        <v>9146</v>
      </c>
      <c r="AG1423" s="330">
        <v>0.91666666666666663</v>
      </c>
      <c r="AH1423" t="s">
        <v>1419</v>
      </c>
    </row>
    <row r="1424" spans="1:34" x14ac:dyDescent="0.25">
      <c r="A1424" s="211" t="s">
        <v>11582</v>
      </c>
      <c r="B1424" s="6" t="s">
        <v>15141</v>
      </c>
      <c r="C1424" s="276" t="str">
        <f t="shared" si="70"/>
        <v>READINGS_TT1_M2013-5_2013-8</v>
      </c>
      <c r="E1424" s="303" t="str">
        <f t="shared" si="69"/>
        <v>TT1_Data.zip</v>
      </c>
      <c r="F1424" s="214" t="s">
        <v>15126</v>
      </c>
      <c r="G1424" s="314">
        <v>41399</v>
      </c>
      <c r="H1424" s="281">
        <f t="shared" si="71"/>
        <v>41399</v>
      </c>
      <c r="I1424" s="315">
        <v>41501</v>
      </c>
      <c r="J1424" s="211" t="s">
        <v>11788</v>
      </c>
      <c r="K1424" s="24" t="s">
        <v>8639</v>
      </c>
      <c r="L1424" s="211" t="s">
        <v>11787</v>
      </c>
      <c r="M1424" s="211"/>
      <c r="N1424" s="217">
        <v>41433</v>
      </c>
      <c r="O1424" s="217">
        <v>41433</v>
      </c>
      <c r="R1424" t="s">
        <v>2676</v>
      </c>
      <c r="V1424">
        <v>19.8</v>
      </c>
      <c r="W1424" t="s">
        <v>9146</v>
      </c>
      <c r="Y1424" t="s">
        <v>11237</v>
      </c>
      <c r="Z1424" t="s">
        <v>11283</v>
      </c>
      <c r="AA1424" s="6" t="s">
        <v>15145</v>
      </c>
      <c r="AB1424" t="s">
        <v>11272</v>
      </c>
      <c r="AC1424">
        <v>0.12</v>
      </c>
      <c r="AD1424" t="s">
        <v>9146</v>
      </c>
      <c r="AG1424" s="330">
        <v>8.3333333333333329E-2</v>
      </c>
      <c r="AH1424" t="s">
        <v>1419</v>
      </c>
    </row>
    <row r="1425" spans="1:34" x14ac:dyDescent="0.25">
      <c r="A1425" s="211" t="s">
        <v>11582</v>
      </c>
      <c r="B1425" s="6" t="s">
        <v>15141</v>
      </c>
      <c r="C1425" s="276" t="str">
        <f t="shared" si="70"/>
        <v>READINGS_TT1_M2013-5_2013-8</v>
      </c>
      <c r="E1425" s="303" t="str">
        <f t="shared" si="69"/>
        <v>TT1_Data.zip</v>
      </c>
      <c r="F1425" s="214" t="s">
        <v>15126</v>
      </c>
      <c r="G1425" s="314">
        <v>41399</v>
      </c>
      <c r="H1425" s="281">
        <f t="shared" si="71"/>
        <v>41399</v>
      </c>
      <c r="I1425" s="315">
        <v>41501</v>
      </c>
      <c r="J1425" s="211" t="s">
        <v>11788</v>
      </c>
      <c r="K1425" s="24" t="s">
        <v>8639</v>
      </c>
      <c r="L1425" s="211" t="s">
        <v>11787</v>
      </c>
      <c r="M1425" s="211"/>
      <c r="N1425" s="217">
        <v>41433</v>
      </c>
      <c r="O1425" s="217">
        <v>41433</v>
      </c>
      <c r="R1425" t="s">
        <v>2676</v>
      </c>
      <c r="V1425">
        <v>19.399999999999999</v>
      </c>
      <c r="W1425" t="s">
        <v>9146</v>
      </c>
      <c r="Y1425" t="s">
        <v>11237</v>
      </c>
      <c r="Z1425" t="s">
        <v>11283</v>
      </c>
      <c r="AA1425" s="6" t="s">
        <v>15145</v>
      </c>
      <c r="AB1425" t="s">
        <v>11272</v>
      </c>
      <c r="AC1425">
        <v>0.12</v>
      </c>
      <c r="AD1425" t="s">
        <v>9146</v>
      </c>
      <c r="AG1425" s="330">
        <v>0.25</v>
      </c>
      <c r="AH1425" t="s">
        <v>1419</v>
      </c>
    </row>
    <row r="1426" spans="1:34" x14ac:dyDescent="0.25">
      <c r="A1426" s="211" t="s">
        <v>11582</v>
      </c>
      <c r="B1426" s="6" t="s">
        <v>15141</v>
      </c>
      <c r="C1426" s="276" t="str">
        <f t="shared" si="70"/>
        <v>READINGS_TT1_M2013-5_2013-8</v>
      </c>
      <c r="E1426" s="303" t="str">
        <f t="shared" si="69"/>
        <v>TT1_Data.zip</v>
      </c>
      <c r="F1426" s="214" t="s">
        <v>15126</v>
      </c>
      <c r="G1426" s="314">
        <v>41399</v>
      </c>
      <c r="H1426" s="281">
        <f t="shared" si="71"/>
        <v>41399</v>
      </c>
      <c r="I1426" s="315">
        <v>41501</v>
      </c>
      <c r="J1426" s="211" t="s">
        <v>11788</v>
      </c>
      <c r="K1426" s="24" t="s">
        <v>8639</v>
      </c>
      <c r="L1426" s="211" t="s">
        <v>11787</v>
      </c>
      <c r="M1426" s="211"/>
      <c r="N1426" s="217">
        <v>41433</v>
      </c>
      <c r="O1426" s="217">
        <v>41433</v>
      </c>
      <c r="R1426" t="s">
        <v>2676</v>
      </c>
      <c r="V1426">
        <v>19.5</v>
      </c>
      <c r="W1426" t="s">
        <v>9146</v>
      </c>
      <c r="Y1426" t="s">
        <v>11237</v>
      </c>
      <c r="Z1426" t="s">
        <v>11283</v>
      </c>
      <c r="AA1426" s="6" t="s">
        <v>15145</v>
      </c>
      <c r="AB1426" t="s">
        <v>11272</v>
      </c>
      <c r="AC1426">
        <v>0.12</v>
      </c>
      <c r="AD1426" t="s">
        <v>9146</v>
      </c>
      <c r="AG1426" s="330">
        <v>0.41666666666666669</v>
      </c>
      <c r="AH1426" t="s">
        <v>1419</v>
      </c>
    </row>
    <row r="1427" spans="1:34" x14ac:dyDescent="0.25">
      <c r="A1427" s="211" t="s">
        <v>11582</v>
      </c>
      <c r="B1427" s="6" t="s">
        <v>15141</v>
      </c>
      <c r="C1427" s="276" t="str">
        <f t="shared" si="70"/>
        <v>READINGS_TT1_M2013-5_2013-8</v>
      </c>
      <c r="E1427" s="303" t="str">
        <f t="shared" si="69"/>
        <v>TT1_Data.zip</v>
      </c>
      <c r="F1427" s="214" t="s">
        <v>15126</v>
      </c>
      <c r="G1427" s="314">
        <v>41399</v>
      </c>
      <c r="H1427" s="281">
        <f t="shared" si="71"/>
        <v>41399</v>
      </c>
      <c r="I1427" s="315">
        <v>41501</v>
      </c>
      <c r="J1427" s="211" t="s">
        <v>11788</v>
      </c>
      <c r="K1427" s="24" t="s">
        <v>8639</v>
      </c>
      <c r="L1427" s="211" t="s">
        <v>11787</v>
      </c>
      <c r="M1427" s="211"/>
      <c r="N1427" s="217">
        <v>41433</v>
      </c>
      <c r="O1427" s="217">
        <v>41433</v>
      </c>
      <c r="R1427" t="s">
        <v>2676</v>
      </c>
      <c r="V1427">
        <v>20.399999999999999</v>
      </c>
      <c r="W1427" t="s">
        <v>9146</v>
      </c>
      <c r="Y1427" t="s">
        <v>11237</v>
      </c>
      <c r="Z1427" t="s">
        <v>11283</v>
      </c>
      <c r="AA1427" s="6" t="s">
        <v>15145</v>
      </c>
      <c r="AB1427" t="s">
        <v>11272</v>
      </c>
      <c r="AC1427">
        <v>0.12</v>
      </c>
      <c r="AD1427" t="s">
        <v>9146</v>
      </c>
      <c r="AG1427" s="330">
        <v>0.58333333333333337</v>
      </c>
      <c r="AH1427" t="s">
        <v>1419</v>
      </c>
    </row>
    <row r="1428" spans="1:34" x14ac:dyDescent="0.25">
      <c r="A1428" s="211" t="s">
        <v>11582</v>
      </c>
      <c r="B1428" s="6" t="s">
        <v>15141</v>
      </c>
      <c r="C1428" s="276" t="str">
        <f t="shared" si="70"/>
        <v>READINGS_TT1_M2013-5_2013-8</v>
      </c>
      <c r="E1428" s="303" t="str">
        <f t="shared" si="69"/>
        <v>TT1_Data.zip</v>
      </c>
      <c r="F1428" s="214" t="s">
        <v>15126</v>
      </c>
      <c r="G1428" s="314">
        <v>41399</v>
      </c>
      <c r="H1428" s="281">
        <f t="shared" si="71"/>
        <v>41399</v>
      </c>
      <c r="I1428" s="315">
        <v>41501</v>
      </c>
      <c r="J1428" s="211" t="s">
        <v>11788</v>
      </c>
      <c r="K1428" s="24" t="s">
        <v>8639</v>
      </c>
      <c r="L1428" s="211" t="s">
        <v>11787</v>
      </c>
      <c r="M1428" s="211"/>
      <c r="N1428" s="217">
        <v>41433</v>
      </c>
      <c r="O1428" s="217">
        <v>41433</v>
      </c>
      <c r="R1428" t="s">
        <v>2676</v>
      </c>
      <c r="V1428">
        <v>20.6</v>
      </c>
      <c r="W1428" t="s">
        <v>9146</v>
      </c>
      <c r="Y1428" t="s">
        <v>11237</v>
      </c>
      <c r="Z1428" t="s">
        <v>11283</v>
      </c>
      <c r="AA1428" s="6" t="s">
        <v>15145</v>
      </c>
      <c r="AB1428" t="s">
        <v>11272</v>
      </c>
      <c r="AC1428">
        <v>0.12</v>
      </c>
      <c r="AD1428" t="s">
        <v>9146</v>
      </c>
      <c r="AG1428" s="330">
        <v>0.75</v>
      </c>
      <c r="AH1428" t="s">
        <v>1419</v>
      </c>
    </row>
    <row r="1429" spans="1:34" x14ac:dyDescent="0.25">
      <c r="A1429" s="211" t="s">
        <v>11582</v>
      </c>
      <c r="B1429" s="6" t="s">
        <v>15141</v>
      </c>
      <c r="C1429" s="276" t="str">
        <f t="shared" si="70"/>
        <v>READINGS_TT1_M2013-5_2013-8</v>
      </c>
      <c r="E1429" s="303" t="str">
        <f t="shared" ref="E1429:E1492" si="72">B1429&amp;"_Data.zip"</f>
        <v>TT1_Data.zip</v>
      </c>
      <c r="F1429" s="214" t="s">
        <v>15126</v>
      </c>
      <c r="G1429" s="314">
        <v>41399</v>
      </c>
      <c r="H1429" s="281">
        <f t="shared" si="71"/>
        <v>41399</v>
      </c>
      <c r="I1429" s="315">
        <v>41501</v>
      </c>
      <c r="J1429" s="211" t="s">
        <v>11788</v>
      </c>
      <c r="K1429" s="24" t="s">
        <v>8639</v>
      </c>
      <c r="L1429" s="211" t="s">
        <v>11787</v>
      </c>
      <c r="M1429" s="211"/>
      <c r="N1429" s="217">
        <v>41433</v>
      </c>
      <c r="O1429" s="217">
        <v>41433</v>
      </c>
      <c r="R1429" t="s">
        <v>2676</v>
      </c>
      <c r="V1429">
        <v>19.8</v>
      </c>
      <c r="W1429" t="s">
        <v>9146</v>
      </c>
      <c r="Y1429" t="s">
        <v>11237</v>
      </c>
      <c r="Z1429" t="s">
        <v>11283</v>
      </c>
      <c r="AA1429" s="6" t="s">
        <v>15145</v>
      </c>
      <c r="AB1429" t="s">
        <v>11272</v>
      </c>
      <c r="AC1429">
        <v>0.12</v>
      </c>
      <c r="AD1429" t="s">
        <v>9146</v>
      </c>
      <c r="AG1429" s="330">
        <v>0.91666666666666663</v>
      </c>
      <c r="AH1429" t="s">
        <v>1419</v>
      </c>
    </row>
    <row r="1430" spans="1:34" x14ac:dyDescent="0.25">
      <c r="A1430" s="211" t="s">
        <v>11582</v>
      </c>
      <c r="B1430" s="6" t="s">
        <v>15141</v>
      </c>
      <c r="C1430" s="276" t="str">
        <f t="shared" si="70"/>
        <v>READINGS_TT1_M2013-5_2013-8</v>
      </c>
      <c r="E1430" s="303" t="str">
        <f t="shared" si="72"/>
        <v>TT1_Data.zip</v>
      </c>
      <c r="F1430" s="214" t="s">
        <v>15126</v>
      </c>
      <c r="G1430" s="314">
        <v>41399</v>
      </c>
      <c r="H1430" s="281">
        <f t="shared" si="71"/>
        <v>41399</v>
      </c>
      <c r="I1430" s="315">
        <v>41501</v>
      </c>
      <c r="J1430" s="211" t="s">
        <v>11788</v>
      </c>
      <c r="K1430" s="24" t="s">
        <v>8639</v>
      </c>
      <c r="L1430" s="211" t="s">
        <v>11787</v>
      </c>
      <c r="M1430" s="211"/>
      <c r="N1430" s="217">
        <v>41434</v>
      </c>
      <c r="O1430" s="217">
        <v>41434</v>
      </c>
      <c r="R1430" t="s">
        <v>2676</v>
      </c>
      <c r="V1430">
        <v>19.2</v>
      </c>
      <c r="W1430" t="s">
        <v>9146</v>
      </c>
      <c r="Y1430" t="s">
        <v>11237</v>
      </c>
      <c r="Z1430" t="s">
        <v>11283</v>
      </c>
      <c r="AA1430" s="6" t="s">
        <v>15145</v>
      </c>
      <c r="AB1430" t="s">
        <v>11272</v>
      </c>
      <c r="AC1430">
        <v>0.12</v>
      </c>
      <c r="AD1430" t="s">
        <v>9146</v>
      </c>
      <c r="AG1430" s="330">
        <v>8.3333333333333329E-2</v>
      </c>
      <c r="AH1430" t="s">
        <v>1419</v>
      </c>
    </row>
    <row r="1431" spans="1:34" x14ac:dyDescent="0.25">
      <c r="A1431" s="211" t="s">
        <v>11582</v>
      </c>
      <c r="B1431" s="6" t="s">
        <v>15141</v>
      </c>
      <c r="C1431" s="276" t="str">
        <f t="shared" si="70"/>
        <v>READINGS_TT1_M2013-5_2013-8</v>
      </c>
      <c r="E1431" s="303" t="str">
        <f t="shared" si="72"/>
        <v>TT1_Data.zip</v>
      </c>
      <c r="F1431" s="214" t="s">
        <v>15126</v>
      </c>
      <c r="G1431" s="314">
        <v>41399</v>
      </c>
      <c r="H1431" s="281">
        <f t="shared" si="71"/>
        <v>41399</v>
      </c>
      <c r="I1431" s="315">
        <v>41501</v>
      </c>
      <c r="J1431" s="211" t="s">
        <v>11788</v>
      </c>
      <c r="K1431" s="24" t="s">
        <v>8639</v>
      </c>
      <c r="L1431" s="211" t="s">
        <v>11787</v>
      </c>
      <c r="M1431" s="211"/>
      <c r="N1431" s="217">
        <v>41434</v>
      </c>
      <c r="O1431" s="217">
        <v>41434</v>
      </c>
      <c r="R1431" t="s">
        <v>2676</v>
      </c>
      <c r="V1431">
        <v>18.399999999999999</v>
      </c>
      <c r="W1431" t="s">
        <v>9146</v>
      </c>
      <c r="Y1431" t="s">
        <v>11237</v>
      </c>
      <c r="Z1431" t="s">
        <v>11283</v>
      </c>
      <c r="AA1431" s="6" t="s">
        <v>15145</v>
      </c>
      <c r="AB1431" t="s">
        <v>11272</v>
      </c>
      <c r="AC1431">
        <v>0.12</v>
      </c>
      <c r="AD1431" t="s">
        <v>9146</v>
      </c>
      <c r="AG1431" s="330">
        <v>0.25</v>
      </c>
      <c r="AH1431" t="s">
        <v>1419</v>
      </c>
    </row>
    <row r="1432" spans="1:34" x14ac:dyDescent="0.25">
      <c r="A1432" s="211" t="s">
        <v>11582</v>
      </c>
      <c r="B1432" s="6" t="s">
        <v>15141</v>
      </c>
      <c r="C1432" s="276" t="str">
        <f t="shared" si="70"/>
        <v>READINGS_TT1_M2013-5_2013-8</v>
      </c>
      <c r="E1432" s="303" t="str">
        <f t="shared" si="72"/>
        <v>TT1_Data.zip</v>
      </c>
      <c r="F1432" s="214" t="s">
        <v>15126</v>
      </c>
      <c r="G1432" s="314">
        <v>41399</v>
      </c>
      <c r="H1432" s="281">
        <f t="shared" si="71"/>
        <v>41399</v>
      </c>
      <c r="I1432" s="315">
        <v>41501</v>
      </c>
      <c r="J1432" s="211" t="s">
        <v>11788</v>
      </c>
      <c r="K1432" s="24" t="s">
        <v>8639</v>
      </c>
      <c r="L1432" s="211" t="s">
        <v>11787</v>
      </c>
      <c r="M1432" s="211"/>
      <c r="N1432" s="217">
        <v>41434</v>
      </c>
      <c r="O1432" s="217">
        <v>41434</v>
      </c>
      <c r="R1432" t="s">
        <v>2676</v>
      </c>
      <c r="V1432">
        <v>18.7</v>
      </c>
      <c r="W1432" t="s">
        <v>9146</v>
      </c>
      <c r="Y1432" t="s">
        <v>11237</v>
      </c>
      <c r="Z1432" t="s">
        <v>11283</v>
      </c>
      <c r="AA1432" s="6" t="s">
        <v>15145</v>
      </c>
      <c r="AB1432" t="s">
        <v>11272</v>
      </c>
      <c r="AC1432">
        <v>0.12</v>
      </c>
      <c r="AD1432" t="s">
        <v>9146</v>
      </c>
      <c r="AG1432" s="330">
        <v>0.41666666666666669</v>
      </c>
      <c r="AH1432" t="s">
        <v>1419</v>
      </c>
    </row>
    <row r="1433" spans="1:34" x14ac:dyDescent="0.25">
      <c r="A1433" s="211" t="s">
        <v>11582</v>
      </c>
      <c r="B1433" s="6" t="s">
        <v>15141</v>
      </c>
      <c r="C1433" s="276" t="str">
        <f t="shared" si="70"/>
        <v>READINGS_TT1_M2013-5_2013-8</v>
      </c>
      <c r="E1433" s="303" t="str">
        <f t="shared" si="72"/>
        <v>TT1_Data.zip</v>
      </c>
      <c r="F1433" s="214" t="s">
        <v>15126</v>
      </c>
      <c r="G1433" s="314">
        <v>41399</v>
      </c>
      <c r="H1433" s="281">
        <f t="shared" si="71"/>
        <v>41399</v>
      </c>
      <c r="I1433" s="315">
        <v>41501</v>
      </c>
      <c r="J1433" s="211" t="s">
        <v>11788</v>
      </c>
      <c r="K1433" s="24" t="s">
        <v>8639</v>
      </c>
      <c r="L1433" s="211" t="s">
        <v>11787</v>
      </c>
      <c r="M1433" s="211"/>
      <c r="N1433" s="217">
        <v>41434</v>
      </c>
      <c r="O1433" s="217">
        <v>41434</v>
      </c>
      <c r="R1433" t="s">
        <v>2676</v>
      </c>
      <c r="V1433">
        <v>19.899999999999999</v>
      </c>
      <c r="W1433" t="s">
        <v>9146</v>
      </c>
      <c r="Y1433" t="s">
        <v>11237</v>
      </c>
      <c r="Z1433" t="s">
        <v>11283</v>
      </c>
      <c r="AA1433" s="6" t="s">
        <v>15145</v>
      </c>
      <c r="AB1433" t="s">
        <v>11272</v>
      </c>
      <c r="AC1433">
        <v>0.12</v>
      </c>
      <c r="AD1433" t="s">
        <v>9146</v>
      </c>
      <c r="AG1433" s="330">
        <v>0.58333333333333337</v>
      </c>
      <c r="AH1433" t="s">
        <v>1419</v>
      </c>
    </row>
    <row r="1434" spans="1:34" x14ac:dyDescent="0.25">
      <c r="A1434" s="211" t="s">
        <v>11582</v>
      </c>
      <c r="B1434" s="6" t="s">
        <v>15141</v>
      </c>
      <c r="C1434" s="276" t="str">
        <f t="shared" si="70"/>
        <v>READINGS_TT1_M2013-5_2013-8</v>
      </c>
      <c r="E1434" s="303" t="str">
        <f t="shared" si="72"/>
        <v>TT1_Data.zip</v>
      </c>
      <c r="F1434" s="214" t="s">
        <v>15126</v>
      </c>
      <c r="G1434" s="314">
        <v>41399</v>
      </c>
      <c r="H1434" s="281">
        <f t="shared" si="71"/>
        <v>41399</v>
      </c>
      <c r="I1434" s="315">
        <v>41501</v>
      </c>
      <c r="J1434" s="211" t="s">
        <v>11788</v>
      </c>
      <c r="K1434" s="24" t="s">
        <v>8639</v>
      </c>
      <c r="L1434" s="211" t="s">
        <v>11787</v>
      </c>
      <c r="M1434" s="211"/>
      <c r="N1434" s="217">
        <v>41434</v>
      </c>
      <c r="O1434" s="217">
        <v>41434</v>
      </c>
      <c r="R1434" t="s">
        <v>2676</v>
      </c>
      <c r="V1434">
        <v>20.5</v>
      </c>
      <c r="W1434" t="s">
        <v>9146</v>
      </c>
      <c r="Y1434" t="s">
        <v>11237</v>
      </c>
      <c r="Z1434" t="s">
        <v>11283</v>
      </c>
      <c r="AA1434" s="6" t="s">
        <v>15145</v>
      </c>
      <c r="AB1434" t="s">
        <v>11272</v>
      </c>
      <c r="AC1434">
        <v>0.12</v>
      </c>
      <c r="AD1434" t="s">
        <v>9146</v>
      </c>
      <c r="AG1434" s="330">
        <v>0.75</v>
      </c>
      <c r="AH1434" t="s">
        <v>1419</v>
      </c>
    </row>
    <row r="1435" spans="1:34" x14ac:dyDescent="0.25">
      <c r="A1435" s="211" t="s">
        <v>11582</v>
      </c>
      <c r="B1435" s="6" t="s">
        <v>15141</v>
      </c>
      <c r="C1435" s="276" t="str">
        <f t="shared" si="70"/>
        <v>READINGS_TT1_M2013-5_2013-8</v>
      </c>
      <c r="E1435" s="303" t="str">
        <f t="shared" si="72"/>
        <v>TT1_Data.zip</v>
      </c>
      <c r="F1435" s="214" t="s">
        <v>15126</v>
      </c>
      <c r="G1435" s="314">
        <v>41399</v>
      </c>
      <c r="H1435" s="281">
        <f t="shared" si="71"/>
        <v>41399</v>
      </c>
      <c r="I1435" s="315">
        <v>41501</v>
      </c>
      <c r="J1435" s="211" t="s">
        <v>11788</v>
      </c>
      <c r="K1435" s="24" t="s">
        <v>8639</v>
      </c>
      <c r="L1435" s="211" t="s">
        <v>11787</v>
      </c>
      <c r="M1435" s="211"/>
      <c r="N1435" s="217">
        <v>41434</v>
      </c>
      <c r="O1435" s="217">
        <v>41434</v>
      </c>
      <c r="R1435" t="s">
        <v>2676</v>
      </c>
      <c r="V1435">
        <v>19.899999999999999</v>
      </c>
      <c r="W1435" t="s">
        <v>9146</v>
      </c>
      <c r="Y1435" t="s">
        <v>11237</v>
      </c>
      <c r="Z1435" t="s">
        <v>11283</v>
      </c>
      <c r="AA1435" s="6" t="s">
        <v>15145</v>
      </c>
      <c r="AB1435" t="s">
        <v>11272</v>
      </c>
      <c r="AC1435">
        <v>0.12</v>
      </c>
      <c r="AD1435" t="s">
        <v>9146</v>
      </c>
      <c r="AG1435" s="330">
        <v>0.91666666666666663</v>
      </c>
      <c r="AH1435" t="s">
        <v>1419</v>
      </c>
    </row>
    <row r="1436" spans="1:34" x14ac:dyDescent="0.25">
      <c r="A1436" s="211" t="s">
        <v>11582</v>
      </c>
      <c r="B1436" s="6" t="s">
        <v>15141</v>
      </c>
      <c r="C1436" s="276" t="str">
        <f t="shared" si="70"/>
        <v>READINGS_TT1_M2013-5_2013-8</v>
      </c>
      <c r="E1436" s="303" t="str">
        <f t="shared" si="72"/>
        <v>TT1_Data.zip</v>
      </c>
      <c r="F1436" s="214" t="s">
        <v>15126</v>
      </c>
      <c r="G1436" s="314">
        <v>41399</v>
      </c>
      <c r="H1436" s="281">
        <f t="shared" si="71"/>
        <v>41399</v>
      </c>
      <c r="I1436" s="315">
        <v>41501</v>
      </c>
      <c r="J1436" s="211" t="s">
        <v>11788</v>
      </c>
      <c r="K1436" s="24" t="s">
        <v>8639</v>
      </c>
      <c r="L1436" s="211" t="s">
        <v>11787</v>
      </c>
      <c r="M1436" s="211"/>
      <c r="N1436" s="217">
        <v>41435</v>
      </c>
      <c r="O1436" s="217">
        <v>41435</v>
      </c>
      <c r="R1436" t="s">
        <v>2676</v>
      </c>
      <c r="V1436">
        <v>19</v>
      </c>
      <c r="W1436" t="s">
        <v>9146</v>
      </c>
      <c r="Y1436" t="s">
        <v>11237</v>
      </c>
      <c r="Z1436" t="s">
        <v>11283</v>
      </c>
      <c r="AA1436" s="6" t="s">
        <v>15145</v>
      </c>
      <c r="AB1436" t="s">
        <v>11272</v>
      </c>
      <c r="AC1436">
        <v>0.12</v>
      </c>
      <c r="AD1436" t="s">
        <v>9146</v>
      </c>
      <c r="AG1436" s="330">
        <v>8.3333333333333329E-2</v>
      </c>
      <c r="AH1436" t="s">
        <v>1419</v>
      </c>
    </row>
    <row r="1437" spans="1:34" x14ac:dyDescent="0.25">
      <c r="A1437" s="211" t="s">
        <v>11582</v>
      </c>
      <c r="B1437" s="6" t="s">
        <v>15141</v>
      </c>
      <c r="C1437" s="276" t="str">
        <f t="shared" ref="C1437:C1500" si="73">"READINGS_"&amp;B1437&amp;"_M"&amp;YEAR(H1437)&amp;"-"&amp;MONTH(H1437)&amp;"_"&amp;YEAR(I1437)&amp;"-"&amp;MONTH(I1437)</f>
        <v>READINGS_TT1_M2013-5_2013-8</v>
      </c>
      <c r="E1437" s="303" t="str">
        <f t="shared" si="72"/>
        <v>TT1_Data.zip</v>
      </c>
      <c r="F1437" s="214" t="s">
        <v>15126</v>
      </c>
      <c r="G1437" s="314">
        <v>41399</v>
      </c>
      <c r="H1437" s="281">
        <f t="shared" si="71"/>
        <v>41399</v>
      </c>
      <c r="I1437" s="315">
        <v>41501</v>
      </c>
      <c r="J1437" s="211" t="s">
        <v>11788</v>
      </c>
      <c r="K1437" s="24" t="s">
        <v>8639</v>
      </c>
      <c r="L1437" s="211" t="s">
        <v>11787</v>
      </c>
      <c r="M1437" s="211"/>
      <c r="N1437" s="217">
        <v>41435</v>
      </c>
      <c r="O1437" s="217">
        <v>41435</v>
      </c>
      <c r="R1437" t="s">
        <v>2676</v>
      </c>
      <c r="V1437">
        <v>18.5</v>
      </c>
      <c r="W1437" t="s">
        <v>9146</v>
      </c>
      <c r="Y1437" t="s">
        <v>11237</v>
      </c>
      <c r="Z1437" t="s">
        <v>11283</v>
      </c>
      <c r="AA1437" s="6" t="s">
        <v>15145</v>
      </c>
      <c r="AB1437" t="s">
        <v>11272</v>
      </c>
      <c r="AC1437">
        <v>0.12</v>
      </c>
      <c r="AD1437" t="s">
        <v>9146</v>
      </c>
      <c r="AG1437" s="330">
        <v>0.25</v>
      </c>
      <c r="AH1437" t="s">
        <v>1419</v>
      </c>
    </row>
    <row r="1438" spans="1:34" x14ac:dyDescent="0.25">
      <c r="A1438" s="211" t="s">
        <v>11582</v>
      </c>
      <c r="B1438" s="6" t="s">
        <v>15141</v>
      </c>
      <c r="C1438" s="276" t="str">
        <f t="shared" si="73"/>
        <v>READINGS_TT1_M2013-5_2013-8</v>
      </c>
      <c r="E1438" s="303" t="str">
        <f t="shared" si="72"/>
        <v>TT1_Data.zip</v>
      </c>
      <c r="F1438" s="214" t="s">
        <v>15126</v>
      </c>
      <c r="G1438" s="314">
        <v>41399</v>
      </c>
      <c r="H1438" s="281">
        <f t="shared" si="71"/>
        <v>41399</v>
      </c>
      <c r="I1438" s="315">
        <v>41501</v>
      </c>
      <c r="J1438" s="211" t="s">
        <v>11788</v>
      </c>
      <c r="K1438" s="24" t="s">
        <v>8639</v>
      </c>
      <c r="L1438" s="211" t="s">
        <v>11787</v>
      </c>
      <c r="M1438" s="211"/>
      <c r="N1438" s="217">
        <v>41435</v>
      </c>
      <c r="O1438" s="217">
        <v>41435</v>
      </c>
      <c r="R1438" t="s">
        <v>2676</v>
      </c>
      <c r="V1438">
        <v>18.899999999999999</v>
      </c>
      <c r="W1438" t="s">
        <v>9146</v>
      </c>
      <c r="Y1438" t="s">
        <v>11237</v>
      </c>
      <c r="Z1438" t="s">
        <v>11283</v>
      </c>
      <c r="AA1438" s="6" t="s">
        <v>15145</v>
      </c>
      <c r="AB1438" t="s">
        <v>11272</v>
      </c>
      <c r="AC1438">
        <v>0.12</v>
      </c>
      <c r="AD1438" t="s">
        <v>9146</v>
      </c>
      <c r="AG1438" s="330">
        <v>0.41666666666666669</v>
      </c>
      <c r="AH1438" t="s">
        <v>1419</v>
      </c>
    </row>
    <row r="1439" spans="1:34" x14ac:dyDescent="0.25">
      <c r="A1439" s="211" t="s">
        <v>11582</v>
      </c>
      <c r="B1439" s="6" t="s">
        <v>15141</v>
      </c>
      <c r="C1439" s="276" t="str">
        <f t="shared" si="73"/>
        <v>READINGS_TT1_M2013-5_2013-8</v>
      </c>
      <c r="E1439" s="303" t="str">
        <f t="shared" si="72"/>
        <v>TT1_Data.zip</v>
      </c>
      <c r="F1439" s="214" t="s">
        <v>15126</v>
      </c>
      <c r="G1439" s="314">
        <v>41399</v>
      </c>
      <c r="H1439" s="281">
        <f t="shared" si="71"/>
        <v>41399</v>
      </c>
      <c r="I1439" s="315">
        <v>41501</v>
      </c>
      <c r="J1439" s="211" t="s">
        <v>11788</v>
      </c>
      <c r="K1439" s="24" t="s">
        <v>8639</v>
      </c>
      <c r="L1439" s="211" t="s">
        <v>11787</v>
      </c>
      <c r="M1439" s="211"/>
      <c r="N1439" s="217">
        <v>41435</v>
      </c>
      <c r="O1439" s="217">
        <v>41435</v>
      </c>
      <c r="R1439" t="s">
        <v>2676</v>
      </c>
      <c r="V1439">
        <v>20</v>
      </c>
      <c r="W1439" t="s">
        <v>9146</v>
      </c>
      <c r="Y1439" t="s">
        <v>11237</v>
      </c>
      <c r="Z1439" t="s">
        <v>11283</v>
      </c>
      <c r="AA1439" s="6" t="s">
        <v>15145</v>
      </c>
      <c r="AB1439" t="s">
        <v>11272</v>
      </c>
      <c r="AC1439">
        <v>0.12</v>
      </c>
      <c r="AD1439" t="s">
        <v>9146</v>
      </c>
      <c r="AG1439" s="330">
        <v>0.58333333333333337</v>
      </c>
      <c r="AH1439" t="s">
        <v>1419</v>
      </c>
    </row>
    <row r="1440" spans="1:34" x14ac:dyDescent="0.25">
      <c r="A1440" s="211" t="s">
        <v>11582</v>
      </c>
      <c r="B1440" s="6" t="s">
        <v>15141</v>
      </c>
      <c r="C1440" s="276" t="str">
        <f t="shared" si="73"/>
        <v>READINGS_TT1_M2013-5_2013-8</v>
      </c>
      <c r="E1440" s="303" t="str">
        <f t="shared" si="72"/>
        <v>TT1_Data.zip</v>
      </c>
      <c r="F1440" s="214" t="s">
        <v>15126</v>
      </c>
      <c r="G1440" s="314">
        <v>41399</v>
      </c>
      <c r="H1440" s="281">
        <f t="shared" si="71"/>
        <v>41399</v>
      </c>
      <c r="I1440" s="315">
        <v>41501</v>
      </c>
      <c r="J1440" s="211" t="s">
        <v>11788</v>
      </c>
      <c r="K1440" s="24" t="s">
        <v>8639</v>
      </c>
      <c r="L1440" s="211" t="s">
        <v>11787</v>
      </c>
      <c r="M1440" s="211"/>
      <c r="N1440" s="217">
        <v>41435</v>
      </c>
      <c r="O1440" s="217">
        <v>41435</v>
      </c>
      <c r="R1440" t="s">
        <v>2676</v>
      </c>
      <c r="V1440">
        <v>19.100000000000001</v>
      </c>
      <c r="W1440" t="s">
        <v>9146</v>
      </c>
      <c r="Y1440" t="s">
        <v>11237</v>
      </c>
      <c r="Z1440" t="s">
        <v>11283</v>
      </c>
      <c r="AA1440" s="6" t="s">
        <v>15145</v>
      </c>
      <c r="AB1440" t="s">
        <v>11272</v>
      </c>
      <c r="AC1440">
        <v>0.12</v>
      </c>
      <c r="AD1440" t="s">
        <v>9146</v>
      </c>
      <c r="AG1440" s="330">
        <v>0.75</v>
      </c>
      <c r="AH1440" t="s">
        <v>1419</v>
      </c>
    </row>
    <row r="1441" spans="1:34" x14ac:dyDescent="0.25">
      <c r="A1441" s="211" t="s">
        <v>11582</v>
      </c>
      <c r="B1441" s="6" t="s">
        <v>15141</v>
      </c>
      <c r="C1441" s="276" t="str">
        <f t="shared" si="73"/>
        <v>READINGS_TT1_M2013-5_2013-8</v>
      </c>
      <c r="E1441" s="303" t="str">
        <f t="shared" si="72"/>
        <v>TT1_Data.zip</v>
      </c>
      <c r="F1441" s="214" t="s">
        <v>15126</v>
      </c>
      <c r="G1441" s="314">
        <v>41399</v>
      </c>
      <c r="H1441" s="281">
        <f t="shared" si="71"/>
        <v>41399</v>
      </c>
      <c r="I1441" s="315">
        <v>41501</v>
      </c>
      <c r="J1441" s="211" t="s">
        <v>11788</v>
      </c>
      <c r="K1441" s="24" t="s">
        <v>8639</v>
      </c>
      <c r="L1441" s="211" t="s">
        <v>11787</v>
      </c>
      <c r="M1441" s="211"/>
      <c r="N1441" s="217">
        <v>41435</v>
      </c>
      <c r="O1441" s="217">
        <v>41435</v>
      </c>
      <c r="R1441" t="s">
        <v>2676</v>
      </c>
      <c r="V1441">
        <v>19</v>
      </c>
      <c r="W1441" t="s">
        <v>9146</v>
      </c>
      <c r="Y1441" t="s">
        <v>11237</v>
      </c>
      <c r="Z1441" t="s">
        <v>11283</v>
      </c>
      <c r="AA1441" s="6" t="s">
        <v>15145</v>
      </c>
      <c r="AB1441" t="s">
        <v>11272</v>
      </c>
      <c r="AC1441">
        <v>0.12</v>
      </c>
      <c r="AD1441" t="s">
        <v>9146</v>
      </c>
      <c r="AG1441" s="330">
        <v>0.91666666666666663</v>
      </c>
      <c r="AH1441" t="s">
        <v>1419</v>
      </c>
    </row>
    <row r="1442" spans="1:34" x14ac:dyDescent="0.25">
      <c r="A1442" s="211" t="s">
        <v>11582</v>
      </c>
      <c r="B1442" s="6" t="s">
        <v>15141</v>
      </c>
      <c r="C1442" s="276" t="str">
        <f t="shared" si="73"/>
        <v>READINGS_TT1_M2013-5_2013-8</v>
      </c>
      <c r="E1442" s="303" t="str">
        <f t="shared" si="72"/>
        <v>TT1_Data.zip</v>
      </c>
      <c r="F1442" s="214" t="s">
        <v>15126</v>
      </c>
      <c r="G1442" s="314">
        <v>41399</v>
      </c>
      <c r="H1442" s="281">
        <f t="shared" si="71"/>
        <v>41399</v>
      </c>
      <c r="I1442" s="315">
        <v>41501</v>
      </c>
      <c r="J1442" s="211" t="s">
        <v>11788</v>
      </c>
      <c r="K1442" s="24" t="s">
        <v>8639</v>
      </c>
      <c r="L1442" s="211" t="s">
        <v>11787</v>
      </c>
      <c r="M1442" s="211"/>
      <c r="N1442" s="217">
        <v>41436</v>
      </c>
      <c r="O1442" s="217">
        <v>41436</v>
      </c>
      <c r="R1442" t="s">
        <v>2676</v>
      </c>
      <c r="V1442">
        <v>20.2</v>
      </c>
      <c r="W1442" t="s">
        <v>9146</v>
      </c>
      <c r="Y1442" t="s">
        <v>11237</v>
      </c>
      <c r="Z1442" t="s">
        <v>11283</v>
      </c>
      <c r="AA1442" s="6" t="s">
        <v>15145</v>
      </c>
      <c r="AB1442" t="s">
        <v>11272</v>
      </c>
      <c r="AC1442">
        <v>0.12</v>
      </c>
      <c r="AD1442" t="s">
        <v>9146</v>
      </c>
      <c r="AG1442" s="330">
        <v>8.3333333333333329E-2</v>
      </c>
      <c r="AH1442" t="s">
        <v>1419</v>
      </c>
    </row>
    <row r="1443" spans="1:34" x14ac:dyDescent="0.25">
      <c r="A1443" s="211" t="s">
        <v>11582</v>
      </c>
      <c r="B1443" s="6" t="s">
        <v>15141</v>
      </c>
      <c r="C1443" s="276" t="str">
        <f t="shared" si="73"/>
        <v>READINGS_TT1_M2013-5_2013-8</v>
      </c>
      <c r="E1443" s="303" t="str">
        <f t="shared" si="72"/>
        <v>TT1_Data.zip</v>
      </c>
      <c r="F1443" s="214" t="s">
        <v>15126</v>
      </c>
      <c r="G1443" s="314">
        <v>41399</v>
      </c>
      <c r="H1443" s="281">
        <f t="shared" si="71"/>
        <v>41399</v>
      </c>
      <c r="I1443" s="315">
        <v>41501</v>
      </c>
      <c r="J1443" s="211" t="s">
        <v>11788</v>
      </c>
      <c r="K1443" s="24" t="s">
        <v>8639</v>
      </c>
      <c r="L1443" s="211" t="s">
        <v>11787</v>
      </c>
      <c r="M1443" s="211"/>
      <c r="N1443" s="217">
        <v>41436</v>
      </c>
      <c r="O1443" s="217">
        <v>41436</v>
      </c>
      <c r="R1443" t="s">
        <v>2676</v>
      </c>
      <c r="V1443">
        <v>19.600000000000001</v>
      </c>
      <c r="W1443" t="s">
        <v>9146</v>
      </c>
      <c r="Y1443" t="s">
        <v>11237</v>
      </c>
      <c r="Z1443" t="s">
        <v>11283</v>
      </c>
      <c r="AA1443" s="6" t="s">
        <v>15145</v>
      </c>
      <c r="AB1443" t="s">
        <v>11272</v>
      </c>
      <c r="AC1443">
        <v>0.12</v>
      </c>
      <c r="AD1443" t="s">
        <v>9146</v>
      </c>
      <c r="AG1443" s="330">
        <v>0.25</v>
      </c>
      <c r="AH1443" t="s">
        <v>1419</v>
      </c>
    </row>
    <row r="1444" spans="1:34" x14ac:dyDescent="0.25">
      <c r="A1444" s="211" t="s">
        <v>11582</v>
      </c>
      <c r="B1444" s="6" t="s">
        <v>15141</v>
      </c>
      <c r="C1444" s="276" t="str">
        <f t="shared" si="73"/>
        <v>READINGS_TT1_M2013-5_2013-8</v>
      </c>
      <c r="E1444" s="303" t="str">
        <f t="shared" si="72"/>
        <v>TT1_Data.zip</v>
      </c>
      <c r="F1444" s="214" t="s">
        <v>15126</v>
      </c>
      <c r="G1444" s="314">
        <v>41399</v>
      </c>
      <c r="H1444" s="281">
        <f t="shared" si="71"/>
        <v>41399</v>
      </c>
      <c r="I1444" s="315">
        <v>41501</v>
      </c>
      <c r="J1444" s="211" t="s">
        <v>11788</v>
      </c>
      <c r="K1444" s="24" t="s">
        <v>8639</v>
      </c>
      <c r="L1444" s="211" t="s">
        <v>11787</v>
      </c>
      <c r="M1444" s="211"/>
      <c r="N1444" s="217">
        <v>41436</v>
      </c>
      <c r="O1444" s="217">
        <v>41436</v>
      </c>
      <c r="R1444" t="s">
        <v>2676</v>
      </c>
      <c r="V1444">
        <v>19.5</v>
      </c>
      <c r="W1444" t="s">
        <v>9146</v>
      </c>
      <c r="Y1444" t="s">
        <v>11237</v>
      </c>
      <c r="Z1444" t="s">
        <v>11283</v>
      </c>
      <c r="AA1444" s="6" t="s">
        <v>15145</v>
      </c>
      <c r="AB1444" t="s">
        <v>11272</v>
      </c>
      <c r="AC1444">
        <v>0.12</v>
      </c>
      <c r="AD1444" t="s">
        <v>9146</v>
      </c>
      <c r="AG1444" s="330">
        <v>0.41666666666666669</v>
      </c>
      <c r="AH1444" t="s">
        <v>1419</v>
      </c>
    </row>
    <row r="1445" spans="1:34" x14ac:dyDescent="0.25">
      <c r="A1445" s="211" t="s">
        <v>11582</v>
      </c>
      <c r="B1445" s="6" t="s">
        <v>15141</v>
      </c>
      <c r="C1445" s="276" t="str">
        <f t="shared" si="73"/>
        <v>READINGS_TT1_M2013-5_2013-8</v>
      </c>
      <c r="E1445" s="303" t="str">
        <f t="shared" si="72"/>
        <v>TT1_Data.zip</v>
      </c>
      <c r="F1445" s="214" t="s">
        <v>15126</v>
      </c>
      <c r="G1445" s="314">
        <v>41399</v>
      </c>
      <c r="H1445" s="281">
        <f t="shared" si="71"/>
        <v>41399</v>
      </c>
      <c r="I1445" s="315">
        <v>41501</v>
      </c>
      <c r="J1445" s="211" t="s">
        <v>11788</v>
      </c>
      <c r="K1445" s="24" t="s">
        <v>8639</v>
      </c>
      <c r="L1445" s="211" t="s">
        <v>11787</v>
      </c>
      <c r="M1445" s="211"/>
      <c r="N1445" s="217">
        <v>41436</v>
      </c>
      <c r="O1445" s="217">
        <v>41436</v>
      </c>
      <c r="R1445" t="s">
        <v>2676</v>
      </c>
      <c r="V1445">
        <v>19.2</v>
      </c>
      <c r="W1445" t="s">
        <v>9146</v>
      </c>
      <c r="Y1445" t="s">
        <v>11237</v>
      </c>
      <c r="Z1445" t="s">
        <v>11283</v>
      </c>
      <c r="AA1445" s="6" t="s">
        <v>15145</v>
      </c>
      <c r="AB1445" t="s">
        <v>11272</v>
      </c>
      <c r="AC1445">
        <v>0.12</v>
      </c>
      <c r="AD1445" t="s">
        <v>9146</v>
      </c>
      <c r="AG1445" s="330">
        <v>0.58333333333333337</v>
      </c>
      <c r="AH1445" t="s">
        <v>1419</v>
      </c>
    </row>
    <row r="1446" spans="1:34" x14ac:dyDescent="0.25">
      <c r="A1446" s="211" t="s">
        <v>11582</v>
      </c>
      <c r="B1446" s="6" t="s">
        <v>15141</v>
      </c>
      <c r="C1446" s="276" t="str">
        <f t="shared" si="73"/>
        <v>READINGS_TT1_M2013-5_2013-8</v>
      </c>
      <c r="E1446" s="303" t="str">
        <f t="shared" si="72"/>
        <v>TT1_Data.zip</v>
      </c>
      <c r="F1446" s="214" t="s">
        <v>15126</v>
      </c>
      <c r="G1446" s="314">
        <v>41399</v>
      </c>
      <c r="H1446" s="281">
        <f t="shared" si="71"/>
        <v>41399</v>
      </c>
      <c r="I1446" s="315">
        <v>41501</v>
      </c>
      <c r="J1446" s="211" t="s">
        <v>11788</v>
      </c>
      <c r="K1446" s="24" t="s">
        <v>8639</v>
      </c>
      <c r="L1446" s="211" t="s">
        <v>11787</v>
      </c>
      <c r="M1446" s="211"/>
      <c r="N1446" s="217">
        <v>41436</v>
      </c>
      <c r="O1446" s="217">
        <v>41436</v>
      </c>
      <c r="R1446" t="s">
        <v>2676</v>
      </c>
      <c r="V1446">
        <v>22.7</v>
      </c>
      <c r="W1446" t="s">
        <v>9146</v>
      </c>
      <c r="Y1446" t="s">
        <v>11237</v>
      </c>
      <c r="Z1446" t="s">
        <v>11283</v>
      </c>
      <c r="AA1446" s="6" t="s">
        <v>15145</v>
      </c>
      <c r="AB1446" t="s">
        <v>11272</v>
      </c>
      <c r="AC1446">
        <v>0.12</v>
      </c>
      <c r="AD1446" t="s">
        <v>9146</v>
      </c>
      <c r="AG1446" s="330">
        <v>0.75</v>
      </c>
      <c r="AH1446" t="s">
        <v>1419</v>
      </c>
    </row>
    <row r="1447" spans="1:34" x14ac:dyDescent="0.25">
      <c r="A1447" s="211" t="s">
        <v>11582</v>
      </c>
      <c r="B1447" s="6" t="s">
        <v>15141</v>
      </c>
      <c r="C1447" s="276" t="str">
        <f t="shared" si="73"/>
        <v>READINGS_TT1_M2013-5_2013-8</v>
      </c>
      <c r="E1447" s="303" t="str">
        <f t="shared" si="72"/>
        <v>TT1_Data.zip</v>
      </c>
      <c r="F1447" s="214" t="s">
        <v>15126</v>
      </c>
      <c r="G1447" s="314">
        <v>41399</v>
      </c>
      <c r="H1447" s="281">
        <f t="shared" si="71"/>
        <v>41399</v>
      </c>
      <c r="I1447" s="315">
        <v>41501</v>
      </c>
      <c r="J1447" s="211" t="s">
        <v>11788</v>
      </c>
      <c r="K1447" s="24" t="s">
        <v>8639</v>
      </c>
      <c r="L1447" s="211" t="s">
        <v>11787</v>
      </c>
      <c r="M1447" s="211"/>
      <c r="N1447" s="217">
        <v>41436</v>
      </c>
      <c r="O1447" s="217">
        <v>41436</v>
      </c>
      <c r="R1447" t="s">
        <v>2676</v>
      </c>
      <c r="V1447">
        <v>21.6</v>
      </c>
      <c r="W1447" t="s">
        <v>9146</v>
      </c>
      <c r="Y1447" t="s">
        <v>11237</v>
      </c>
      <c r="Z1447" t="s">
        <v>11283</v>
      </c>
      <c r="AA1447" s="6" t="s">
        <v>15145</v>
      </c>
      <c r="AB1447" t="s">
        <v>11272</v>
      </c>
      <c r="AC1447">
        <v>0.12</v>
      </c>
      <c r="AD1447" t="s">
        <v>9146</v>
      </c>
      <c r="AG1447" s="330">
        <v>0.91666666666666663</v>
      </c>
      <c r="AH1447" t="s">
        <v>1419</v>
      </c>
    </row>
    <row r="1448" spans="1:34" x14ac:dyDescent="0.25">
      <c r="A1448" s="211" t="s">
        <v>11582</v>
      </c>
      <c r="B1448" s="6" t="s">
        <v>15141</v>
      </c>
      <c r="C1448" s="276" t="str">
        <f t="shared" si="73"/>
        <v>READINGS_TT1_M2013-5_2013-8</v>
      </c>
      <c r="E1448" s="303" t="str">
        <f t="shared" si="72"/>
        <v>TT1_Data.zip</v>
      </c>
      <c r="F1448" s="214" t="s">
        <v>15126</v>
      </c>
      <c r="G1448" s="314">
        <v>41399</v>
      </c>
      <c r="H1448" s="281">
        <f t="shared" si="71"/>
        <v>41399</v>
      </c>
      <c r="I1448" s="315">
        <v>41501</v>
      </c>
      <c r="J1448" s="211" t="s">
        <v>11788</v>
      </c>
      <c r="K1448" s="24" t="s">
        <v>8639</v>
      </c>
      <c r="L1448" s="211" t="s">
        <v>11787</v>
      </c>
      <c r="M1448" s="211"/>
      <c r="N1448" s="217">
        <v>41437</v>
      </c>
      <c r="O1448" s="217">
        <v>41437</v>
      </c>
      <c r="R1448" t="s">
        <v>2676</v>
      </c>
      <c r="V1448">
        <v>20.2</v>
      </c>
      <c r="W1448" t="s">
        <v>9146</v>
      </c>
      <c r="Y1448" t="s">
        <v>11237</v>
      </c>
      <c r="Z1448" t="s">
        <v>11283</v>
      </c>
      <c r="AA1448" s="6" t="s">
        <v>15145</v>
      </c>
      <c r="AB1448" t="s">
        <v>11272</v>
      </c>
      <c r="AC1448">
        <v>0.12</v>
      </c>
      <c r="AD1448" t="s">
        <v>9146</v>
      </c>
      <c r="AG1448" s="330">
        <v>8.3333333333333329E-2</v>
      </c>
      <c r="AH1448" t="s">
        <v>1419</v>
      </c>
    </row>
    <row r="1449" spans="1:34" x14ac:dyDescent="0.25">
      <c r="A1449" s="211" t="s">
        <v>11582</v>
      </c>
      <c r="B1449" s="6" t="s">
        <v>15141</v>
      </c>
      <c r="C1449" s="276" t="str">
        <f t="shared" si="73"/>
        <v>READINGS_TT1_M2013-5_2013-8</v>
      </c>
      <c r="E1449" s="303" t="str">
        <f t="shared" si="72"/>
        <v>TT1_Data.zip</v>
      </c>
      <c r="F1449" s="214" t="s">
        <v>15126</v>
      </c>
      <c r="G1449" s="314">
        <v>41399</v>
      </c>
      <c r="H1449" s="281">
        <f t="shared" si="71"/>
        <v>41399</v>
      </c>
      <c r="I1449" s="315">
        <v>41501</v>
      </c>
      <c r="J1449" s="211" t="s">
        <v>11788</v>
      </c>
      <c r="K1449" s="24" t="s">
        <v>8639</v>
      </c>
      <c r="L1449" s="211" t="s">
        <v>11787</v>
      </c>
      <c r="M1449" s="211"/>
      <c r="N1449" s="217">
        <v>41437</v>
      </c>
      <c r="O1449" s="217">
        <v>41437</v>
      </c>
      <c r="R1449" t="s">
        <v>2676</v>
      </c>
      <c r="V1449">
        <v>19.100000000000001</v>
      </c>
      <c r="W1449" t="s">
        <v>9146</v>
      </c>
      <c r="Y1449" t="s">
        <v>11237</v>
      </c>
      <c r="Z1449" t="s">
        <v>11283</v>
      </c>
      <c r="AA1449" s="6" t="s">
        <v>15145</v>
      </c>
      <c r="AB1449" t="s">
        <v>11272</v>
      </c>
      <c r="AC1449">
        <v>0.12</v>
      </c>
      <c r="AD1449" t="s">
        <v>9146</v>
      </c>
      <c r="AG1449" s="330">
        <v>0.25</v>
      </c>
      <c r="AH1449" t="s">
        <v>1419</v>
      </c>
    </row>
    <row r="1450" spans="1:34" x14ac:dyDescent="0.25">
      <c r="A1450" s="211" t="s">
        <v>11582</v>
      </c>
      <c r="B1450" s="6" t="s">
        <v>15141</v>
      </c>
      <c r="C1450" s="276" t="str">
        <f t="shared" si="73"/>
        <v>READINGS_TT1_M2013-5_2013-8</v>
      </c>
      <c r="E1450" s="303" t="str">
        <f t="shared" si="72"/>
        <v>TT1_Data.zip</v>
      </c>
      <c r="F1450" s="214" t="s">
        <v>15126</v>
      </c>
      <c r="G1450" s="314">
        <v>41399</v>
      </c>
      <c r="H1450" s="281">
        <f t="shared" si="71"/>
        <v>41399</v>
      </c>
      <c r="I1450" s="315">
        <v>41501</v>
      </c>
      <c r="J1450" s="211" t="s">
        <v>11788</v>
      </c>
      <c r="K1450" s="24" t="s">
        <v>8639</v>
      </c>
      <c r="L1450" s="211" t="s">
        <v>11787</v>
      </c>
      <c r="M1450" s="211"/>
      <c r="N1450" s="217">
        <v>41437</v>
      </c>
      <c r="O1450" s="217">
        <v>41437</v>
      </c>
      <c r="R1450" t="s">
        <v>2676</v>
      </c>
      <c r="V1450">
        <v>19.600000000000001</v>
      </c>
      <c r="W1450" t="s">
        <v>9146</v>
      </c>
      <c r="Y1450" t="s">
        <v>11237</v>
      </c>
      <c r="Z1450" t="s">
        <v>11283</v>
      </c>
      <c r="AA1450" s="6" t="s">
        <v>15145</v>
      </c>
      <c r="AB1450" t="s">
        <v>11272</v>
      </c>
      <c r="AC1450">
        <v>0.12</v>
      </c>
      <c r="AD1450" t="s">
        <v>9146</v>
      </c>
      <c r="AG1450" s="330">
        <v>0.41666666666666669</v>
      </c>
      <c r="AH1450" t="s">
        <v>1419</v>
      </c>
    </row>
    <row r="1451" spans="1:34" x14ac:dyDescent="0.25">
      <c r="A1451" s="211" t="s">
        <v>11582</v>
      </c>
      <c r="B1451" s="6" t="s">
        <v>15141</v>
      </c>
      <c r="C1451" s="276" t="str">
        <f t="shared" si="73"/>
        <v>READINGS_TT1_M2013-5_2013-8</v>
      </c>
      <c r="E1451" s="303" t="str">
        <f t="shared" si="72"/>
        <v>TT1_Data.zip</v>
      </c>
      <c r="F1451" s="214" t="s">
        <v>15126</v>
      </c>
      <c r="G1451" s="314">
        <v>41399</v>
      </c>
      <c r="H1451" s="281">
        <f t="shared" si="71"/>
        <v>41399</v>
      </c>
      <c r="I1451" s="315">
        <v>41501</v>
      </c>
      <c r="J1451" s="211" t="s">
        <v>11788</v>
      </c>
      <c r="K1451" s="24" t="s">
        <v>8639</v>
      </c>
      <c r="L1451" s="211" t="s">
        <v>11787</v>
      </c>
      <c r="M1451" s="211"/>
      <c r="N1451" s="217">
        <v>41437</v>
      </c>
      <c r="O1451" s="217">
        <v>41437</v>
      </c>
      <c r="R1451" t="s">
        <v>2676</v>
      </c>
      <c r="V1451">
        <v>21.4</v>
      </c>
      <c r="W1451" t="s">
        <v>9146</v>
      </c>
      <c r="Y1451" t="s">
        <v>11237</v>
      </c>
      <c r="Z1451" t="s">
        <v>11283</v>
      </c>
      <c r="AA1451" s="6" t="s">
        <v>15145</v>
      </c>
      <c r="AB1451" t="s">
        <v>11272</v>
      </c>
      <c r="AC1451">
        <v>0.12</v>
      </c>
      <c r="AD1451" t="s">
        <v>9146</v>
      </c>
      <c r="AG1451" s="330">
        <v>0.58333333333333337</v>
      </c>
      <c r="AH1451" t="s">
        <v>1419</v>
      </c>
    </row>
    <row r="1452" spans="1:34" x14ac:dyDescent="0.25">
      <c r="A1452" s="211" t="s">
        <v>11582</v>
      </c>
      <c r="B1452" s="6" t="s">
        <v>15141</v>
      </c>
      <c r="C1452" s="276" t="str">
        <f t="shared" si="73"/>
        <v>READINGS_TT1_M2013-5_2013-8</v>
      </c>
      <c r="E1452" s="303" t="str">
        <f t="shared" si="72"/>
        <v>TT1_Data.zip</v>
      </c>
      <c r="F1452" s="214" t="s">
        <v>15126</v>
      </c>
      <c r="G1452" s="314">
        <v>41399</v>
      </c>
      <c r="H1452" s="281">
        <f t="shared" si="71"/>
        <v>41399</v>
      </c>
      <c r="I1452" s="315">
        <v>41501</v>
      </c>
      <c r="J1452" s="211" t="s">
        <v>11788</v>
      </c>
      <c r="K1452" s="24" t="s">
        <v>8639</v>
      </c>
      <c r="L1452" s="211" t="s">
        <v>11787</v>
      </c>
      <c r="M1452" s="211"/>
      <c r="N1452" s="217">
        <v>41437</v>
      </c>
      <c r="O1452" s="217">
        <v>41437</v>
      </c>
      <c r="R1452" t="s">
        <v>2676</v>
      </c>
      <c r="V1452">
        <v>21.6</v>
      </c>
      <c r="W1452" t="s">
        <v>9146</v>
      </c>
      <c r="Y1452" t="s">
        <v>11237</v>
      </c>
      <c r="Z1452" t="s">
        <v>11283</v>
      </c>
      <c r="AA1452" s="6" t="s">
        <v>15145</v>
      </c>
      <c r="AB1452" t="s">
        <v>11272</v>
      </c>
      <c r="AC1452">
        <v>0.12</v>
      </c>
      <c r="AD1452" t="s">
        <v>9146</v>
      </c>
      <c r="AG1452" s="330">
        <v>0.75</v>
      </c>
      <c r="AH1452" t="s">
        <v>1419</v>
      </c>
    </row>
    <row r="1453" spans="1:34" x14ac:dyDescent="0.25">
      <c r="A1453" s="211" t="s">
        <v>11582</v>
      </c>
      <c r="B1453" s="6" t="s">
        <v>15141</v>
      </c>
      <c r="C1453" s="276" t="str">
        <f t="shared" si="73"/>
        <v>READINGS_TT1_M2013-5_2013-8</v>
      </c>
      <c r="E1453" s="303" t="str">
        <f t="shared" si="72"/>
        <v>TT1_Data.zip</v>
      </c>
      <c r="F1453" s="214" t="s">
        <v>15126</v>
      </c>
      <c r="G1453" s="314">
        <v>41399</v>
      </c>
      <c r="H1453" s="281">
        <f t="shared" si="71"/>
        <v>41399</v>
      </c>
      <c r="I1453" s="315">
        <v>41501</v>
      </c>
      <c r="J1453" s="211" t="s">
        <v>11788</v>
      </c>
      <c r="K1453" s="24" t="s">
        <v>8639</v>
      </c>
      <c r="L1453" s="211" t="s">
        <v>11787</v>
      </c>
      <c r="M1453" s="211"/>
      <c r="N1453" s="217">
        <v>41437</v>
      </c>
      <c r="O1453" s="217">
        <v>41437</v>
      </c>
      <c r="R1453" t="s">
        <v>2676</v>
      </c>
      <c r="V1453">
        <v>20.6</v>
      </c>
      <c r="W1453" t="s">
        <v>9146</v>
      </c>
      <c r="Y1453" t="s">
        <v>11237</v>
      </c>
      <c r="Z1453" t="s">
        <v>11283</v>
      </c>
      <c r="AA1453" s="6" t="s">
        <v>15145</v>
      </c>
      <c r="AB1453" t="s">
        <v>11272</v>
      </c>
      <c r="AC1453">
        <v>0.12</v>
      </c>
      <c r="AD1453" t="s">
        <v>9146</v>
      </c>
      <c r="AG1453" s="330">
        <v>0.91666666666666663</v>
      </c>
      <c r="AH1453" t="s">
        <v>1419</v>
      </c>
    </row>
    <row r="1454" spans="1:34" x14ac:dyDescent="0.25">
      <c r="A1454" s="211" t="s">
        <v>11582</v>
      </c>
      <c r="B1454" s="6" t="s">
        <v>15141</v>
      </c>
      <c r="C1454" s="276" t="str">
        <f t="shared" si="73"/>
        <v>READINGS_TT1_M2013-5_2013-8</v>
      </c>
      <c r="E1454" s="303" t="str">
        <f t="shared" si="72"/>
        <v>TT1_Data.zip</v>
      </c>
      <c r="F1454" s="214" t="s">
        <v>15126</v>
      </c>
      <c r="G1454" s="314">
        <v>41399</v>
      </c>
      <c r="H1454" s="281">
        <f t="shared" si="71"/>
        <v>41399</v>
      </c>
      <c r="I1454" s="315">
        <v>41501</v>
      </c>
      <c r="J1454" s="211" t="s">
        <v>11788</v>
      </c>
      <c r="K1454" s="24" t="s">
        <v>8639</v>
      </c>
      <c r="L1454" s="211" t="s">
        <v>11787</v>
      </c>
      <c r="M1454" s="211"/>
      <c r="N1454" s="217">
        <v>41438</v>
      </c>
      <c r="O1454" s="217">
        <v>41438</v>
      </c>
      <c r="R1454" t="s">
        <v>2676</v>
      </c>
      <c r="V1454">
        <v>19.600000000000001</v>
      </c>
      <c r="W1454" t="s">
        <v>9146</v>
      </c>
      <c r="Y1454" t="s">
        <v>11237</v>
      </c>
      <c r="Z1454" t="s">
        <v>11283</v>
      </c>
      <c r="AA1454" s="6" t="s">
        <v>15145</v>
      </c>
      <c r="AB1454" t="s">
        <v>11272</v>
      </c>
      <c r="AC1454">
        <v>0.12</v>
      </c>
      <c r="AD1454" t="s">
        <v>9146</v>
      </c>
      <c r="AG1454" s="330">
        <v>8.3333333333333329E-2</v>
      </c>
      <c r="AH1454" t="s">
        <v>1419</v>
      </c>
    </row>
    <row r="1455" spans="1:34" x14ac:dyDescent="0.25">
      <c r="A1455" s="211" t="s">
        <v>11582</v>
      </c>
      <c r="B1455" s="6" t="s">
        <v>15141</v>
      </c>
      <c r="C1455" s="276" t="str">
        <f t="shared" si="73"/>
        <v>READINGS_TT1_M2013-5_2013-8</v>
      </c>
      <c r="E1455" s="303" t="str">
        <f t="shared" si="72"/>
        <v>TT1_Data.zip</v>
      </c>
      <c r="F1455" s="214" t="s">
        <v>15126</v>
      </c>
      <c r="G1455" s="314">
        <v>41399</v>
      </c>
      <c r="H1455" s="281">
        <f t="shared" si="71"/>
        <v>41399</v>
      </c>
      <c r="I1455" s="315">
        <v>41501</v>
      </c>
      <c r="J1455" s="211" t="s">
        <v>11788</v>
      </c>
      <c r="K1455" s="24" t="s">
        <v>8639</v>
      </c>
      <c r="L1455" s="211" t="s">
        <v>11787</v>
      </c>
      <c r="M1455" s="211"/>
      <c r="N1455" s="217">
        <v>41438</v>
      </c>
      <c r="O1455" s="217">
        <v>41438</v>
      </c>
      <c r="R1455" t="s">
        <v>2676</v>
      </c>
      <c r="V1455">
        <v>19</v>
      </c>
      <c r="W1455" t="s">
        <v>9146</v>
      </c>
      <c r="Y1455" t="s">
        <v>11237</v>
      </c>
      <c r="Z1455" t="s">
        <v>11283</v>
      </c>
      <c r="AA1455" s="6" t="s">
        <v>15145</v>
      </c>
      <c r="AB1455" t="s">
        <v>11272</v>
      </c>
      <c r="AC1455">
        <v>0.12</v>
      </c>
      <c r="AD1455" t="s">
        <v>9146</v>
      </c>
      <c r="AG1455" s="330">
        <v>0.25</v>
      </c>
      <c r="AH1455" t="s">
        <v>1419</v>
      </c>
    </row>
    <row r="1456" spans="1:34" x14ac:dyDescent="0.25">
      <c r="A1456" s="211" t="s">
        <v>11582</v>
      </c>
      <c r="B1456" s="6" t="s">
        <v>15141</v>
      </c>
      <c r="C1456" s="276" t="str">
        <f t="shared" si="73"/>
        <v>READINGS_TT1_M2013-5_2013-8</v>
      </c>
      <c r="E1456" s="303" t="str">
        <f t="shared" si="72"/>
        <v>TT1_Data.zip</v>
      </c>
      <c r="F1456" s="214" t="s">
        <v>15126</v>
      </c>
      <c r="G1456" s="314">
        <v>41399</v>
      </c>
      <c r="H1456" s="281">
        <f t="shared" si="71"/>
        <v>41399</v>
      </c>
      <c r="I1456" s="315">
        <v>41501</v>
      </c>
      <c r="J1456" s="211" t="s">
        <v>11788</v>
      </c>
      <c r="K1456" s="24" t="s">
        <v>8639</v>
      </c>
      <c r="L1456" s="211" t="s">
        <v>11787</v>
      </c>
      <c r="M1456" s="211"/>
      <c r="N1456" s="217">
        <v>41438</v>
      </c>
      <c r="O1456" s="217">
        <v>41438</v>
      </c>
      <c r="R1456" t="s">
        <v>2676</v>
      </c>
      <c r="V1456">
        <v>19.3</v>
      </c>
      <c r="W1456" t="s">
        <v>9146</v>
      </c>
      <c r="Y1456" t="s">
        <v>11237</v>
      </c>
      <c r="Z1456" t="s">
        <v>11283</v>
      </c>
      <c r="AA1456" s="6" t="s">
        <v>15145</v>
      </c>
      <c r="AB1456" t="s">
        <v>11272</v>
      </c>
      <c r="AC1456">
        <v>0.12</v>
      </c>
      <c r="AD1456" t="s">
        <v>9146</v>
      </c>
      <c r="AG1456" s="330">
        <v>0.41666666666666669</v>
      </c>
      <c r="AH1456" t="s">
        <v>1419</v>
      </c>
    </row>
    <row r="1457" spans="1:34" x14ac:dyDescent="0.25">
      <c r="A1457" s="211" t="s">
        <v>11582</v>
      </c>
      <c r="B1457" s="6" t="s">
        <v>15141</v>
      </c>
      <c r="C1457" s="276" t="str">
        <f t="shared" si="73"/>
        <v>READINGS_TT1_M2013-5_2013-8</v>
      </c>
      <c r="E1457" s="303" t="str">
        <f t="shared" si="72"/>
        <v>TT1_Data.zip</v>
      </c>
      <c r="F1457" s="214" t="s">
        <v>15126</v>
      </c>
      <c r="G1457" s="314">
        <v>41399</v>
      </c>
      <c r="H1457" s="281">
        <f t="shared" si="71"/>
        <v>41399</v>
      </c>
      <c r="I1457" s="315">
        <v>41501</v>
      </c>
      <c r="J1457" s="211" t="s">
        <v>11788</v>
      </c>
      <c r="K1457" s="24" t="s">
        <v>8639</v>
      </c>
      <c r="L1457" s="211" t="s">
        <v>11787</v>
      </c>
      <c r="M1457" s="211"/>
      <c r="N1457" s="217">
        <v>41438</v>
      </c>
      <c r="O1457" s="217">
        <v>41438</v>
      </c>
      <c r="R1457" t="s">
        <v>2676</v>
      </c>
      <c r="V1457">
        <v>22.6</v>
      </c>
      <c r="W1457" t="s">
        <v>9146</v>
      </c>
      <c r="Y1457" t="s">
        <v>11237</v>
      </c>
      <c r="Z1457" t="s">
        <v>11283</v>
      </c>
      <c r="AA1457" s="6" t="s">
        <v>15145</v>
      </c>
      <c r="AB1457" t="s">
        <v>11272</v>
      </c>
      <c r="AC1457">
        <v>0.12</v>
      </c>
      <c r="AD1457" t="s">
        <v>9146</v>
      </c>
      <c r="AG1457" s="330">
        <v>0.58333333333333337</v>
      </c>
      <c r="AH1457" t="s">
        <v>1419</v>
      </c>
    </row>
    <row r="1458" spans="1:34" x14ac:dyDescent="0.25">
      <c r="A1458" s="211" t="s">
        <v>11582</v>
      </c>
      <c r="B1458" s="6" t="s">
        <v>15141</v>
      </c>
      <c r="C1458" s="276" t="str">
        <f t="shared" si="73"/>
        <v>READINGS_TT1_M2013-5_2013-8</v>
      </c>
      <c r="E1458" s="303" t="str">
        <f t="shared" si="72"/>
        <v>TT1_Data.zip</v>
      </c>
      <c r="F1458" s="214" t="s">
        <v>15126</v>
      </c>
      <c r="G1458" s="314">
        <v>41399</v>
      </c>
      <c r="H1458" s="281">
        <f t="shared" si="71"/>
        <v>41399</v>
      </c>
      <c r="I1458" s="315">
        <v>41501</v>
      </c>
      <c r="J1458" s="211" t="s">
        <v>11788</v>
      </c>
      <c r="K1458" s="24" t="s">
        <v>8639</v>
      </c>
      <c r="L1458" s="211" t="s">
        <v>11787</v>
      </c>
      <c r="M1458" s="211"/>
      <c r="N1458" s="217">
        <v>41438</v>
      </c>
      <c r="O1458" s="217">
        <v>41438</v>
      </c>
      <c r="R1458" t="s">
        <v>2676</v>
      </c>
      <c r="V1458">
        <v>23.2</v>
      </c>
      <c r="W1458" t="s">
        <v>9146</v>
      </c>
      <c r="Y1458" t="s">
        <v>11237</v>
      </c>
      <c r="Z1458" t="s">
        <v>11283</v>
      </c>
      <c r="AA1458" s="6" t="s">
        <v>15145</v>
      </c>
      <c r="AB1458" t="s">
        <v>11272</v>
      </c>
      <c r="AC1458">
        <v>0.12</v>
      </c>
      <c r="AD1458" t="s">
        <v>9146</v>
      </c>
      <c r="AG1458" s="330">
        <v>0.75</v>
      </c>
      <c r="AH1458" t="s">
        <v>1419</v>
      </c>
    </row>
    <row r="1459" spans="1:34" x14ac:dyDescent="0.25">
      <c r="A1459" s="211" t="s">
        <v>11582</v>
      </c>
      <c r="B1459" s="6" t="s">
        <v>15141</v>
      </c>
      <c r="C1459" s="276" t="str">
        <f t="shared" si="73"/>
        <v>READINGS_TT1_M2013-5_2013-8</v>
      </c>
      <c r="E1459" s="303" t="str">
        <f t="shared" si="72"/>
        <v>TT1_Data.zip</v>
      </c>
      <c r="F1459" s="214" t="s">
        <v>15126</v>
      </c>
      <c r="G1459" s="314">
        <v>41399</v>
      </c>
      <c r="H1459" s="281">
        <f t="shared" si="71"/>
        <v>41399</v>
      </c>
      <c r="I1459" s="315">
        <v>41501</v>
      </c>
      <c r="J1459" s="211" t="s">
        <v>11788</v>
      </c>
      <c r="K1459" s="24" t="s">
        <v>8639</v>
      </c>
      <c r="L1459" s="211" t="s">
        <v>11787</v>
      </c>
      <c r="M1459" s="211"/>
      <c r="N1459" s="217">
        <v>41438</v>
      </c>
      <c r="O1459" s="217">
        <v>41438</v>
      </c>
      <c r="R1459" t="s">
        <v>2676</v>
      </c>
      <c r="V1459">
        <v>22.7</v>
      </c>
      <c r="W1459" t="s">
        <v>9146</v>
      </c>
      <c r="Y1459" t="s">
        <v>11237</v>
      </c>
      <c r="Z1459" t="s">
        <v>11283</v>
      </c>
      <c r="AA1459" s="6" t="s">
        <v>15145</v>
      </c>
      <c r="AB1459" t="s">
        <v>11272</v>
      </c>
      <c r="AC1459">
        <v>0.12</v>
      </c>
      <c r="AD1459" t="s">
        <v>9146</v>
      </c>
      <c r="AG1459" s="330">
        <v>0.91666666666666663</v>
      </c>
      <c r="AH1459" t="s">
        <v>1419</v>
      </c>
    </row>
    <row r="1460" spans="1:34" x14ac:dyDescent="0.25">
      <c r="A1460" s="211" t="s">
        <v>11582</v>
      </c>
      <c r="B1460" s="6" t="s">
        <v>15141</v>
      </c>
      <c r="C1460" s="276" t="str">
        <f t="shared" si="73"/>
        <v>READINGS_TT1_M2013-5_2013-8</v>
      </c>
      <c r="E1460" s="303" t="str">
        <f t="shared" si="72"/>
        <v>TT1_Data.zip</v>
      </c>
      <c r="F1460" s="214" t="s">
        <v>15126</v>
      </c>
      <c r="G1460" s="314">
        <v>41399</v>
      </c>
      <c r="H1460" s="281">
        <f t="shared" si="71"/>
        <v>41399</v>
      </c>
      <c r="I1460" s="315">
        <v>41501</v>
      </c>
      <c r="J1460" s="211" t="s">
        <v>11788</v>
      </c>
      <c r="K1460" s="24" t="s">
        <v>8639</v>
      </c>
      <c r="L1460" s="211" t="s">
        <v>11787</v>
      </c>
      <c r="M1460" s="211"/>
      <c r="N1460" s="217">
        <v>41439</v>
      </c>
      <c r="O1460" s="217">
        <v>41439</v>
      </c>
      <c r="R1460" t="s">
        <v>2676</v>
      </c>
      <c r="V1460">
        <v>21.8</v>
      </c>
      <c r="W1460" t="s">
        <v>9146</v>
      </c>
      <c r="Y1460" t="s">
        <v>11237</v>
      </c>
      <c r="Z1460" t="s">
        <v>11283</v>
      </c>
      <c r="AA1460" s="6" t="s">
        <v>15145</v>
      </c>
      <c r="AB1460" t="s">
        <v>11272</v>
      </c>
      <c r="AC1460">
        <v>0.12</v>
      </c>
      <c r="AD1460" t="s">
        <v>9146</v>
      </c>
      <c r="AG1460" s="330">
        <v>8.3333333333333329E-2</v>
      </c>
      <c r="AH1460" t="s">
        <v>1419</v>
      </c>
    </row>
    <row r="1461" spans="1:34" x14ac:dyDescent="0.25">
      <c r="A1461" s="211" t="s">
        <v>11582</v>
      </c>
      <c r="B1461" s="6" t="s">
        <v>15141</v>
      </c>
      <c r="C1461" s="276" t="str">
        <f t="shared" si="73"/>
        <v>READINGS_TT1_M2013-5_2013-8</v>
      </c>
      <c r="E1461" s="303" t="str">
        <f t="shared" si="72"/>
        <v>TT1_Data.zip</v>
      </c>
      <c r="F1461" s="214" t="s">
        <v>15126</v>
      </c>
      <c r="G1461" s="314">
        <v>41399</v>
      </c>
      <c r="H1461" s="281">
        <f t="shared" si="71"/>
        <v>41399</v>
      </c>
      <c r="I1461" s="315">
        <v>41501</v>
      </c>
      <c r="J1461" s="211" t="s">
        <v>11788</v>
      </c>
      <c r="K1461" s="24" t="s">
        <v>8639</v>
      </c>
      <c r="L1461" s="211" t="s">
        <v>11787</v>
      </c>
      <c r="M1461" s="211"/>
      <c r="N1461" s="217">
        <v>41439</v>
      </c>
      <c r="O1461" s="217">
        <v>41439</v>
      </c>
      <c r="R1461" t="s">
        <v>2676</v>
      </c>
      <c r="V1461">
        <v>20.2</v>
      </c>
      <c r="W1461" t="s">
        <v>9146</v>
      </c>
      <c r="Y1461" t="s">
        <v>11237</v>
      </c>
      <c r="Z1461" t="s">
        <v>11283</v>
      </c>
      <c r="AA1461" s="6" t="s">
        <v>15145</v>
      </c>
      <c r="AB1461" t="s">
        <v>11272</v>
      </c>
      <c r="AC1461">
        <v>0.12</v>
      </c>
      <c r="AD1461" t="s">
        <v>9146</v>
      </c>
      <c r="AG1461" s="330">
        <v>0.25</v>
      </c>
      <c r="AH1461" t="s">
        <v>1419</v>
      </c>
    </row>
    <row r="1462" spans="1:34" x14ac:dyDescent="0.25">
      <c r="A1462" s="211" t="s">
        <v>11582</v>
      </c>
      <c r="B1462" s="6" t="s">
        <v>15141</v>
      </c>
      <c r="C1462" s="276" t="str">
        <f t="shared" si="73"/>
        <v>READINGS_TT1_M2013-5_2013-8</v>
      </c>
      <c r="E1462" s="303" t="str">
        <f t="shared" si="72"/>
        <v>TT1_Data.zip</v>
      </c>
      <c r="F1462" s="214" t="s">
        <v>15126</v>
      </c>
      <c r="G1462" s="314">
        <v>41399</v>
      </c>
      <c r="H1462" s="281">
        <f t="shared" si="71"/>
        <v>41399</v>
      </c>
      <c r="I1462" s="315">
        <v>41501</v>
      </c>
      <c r="J1462" s="211" t="s">
        <v>11788</v>
      </c>
      <c r="K1462" s="24" t="s">
        <v>8639</v>
      </c>
      <c r="L1462" s="211" t="s">
        <v>11787</v>
      </c>
      <c r="M1462" s="211"/>
      <c r="N1462" s="217">
        <v>41439</v>
      </c>
      <c r="O1462" s="217">
        <v>41439</v>
      </c>
      <c r="R1462" t="s">
        <v>2676</v>
      </c>
      <c r="V1462">
        <v>19.2</v>
      </c>
      <c r="W1462" t="s">
        <v>9146</v>
      </c>
      <c r="Y1462" t="s">
        <v>11237</v>
      </c>
      <c r="Z1462" t="s">
        <v>11283</v>
      </c>
      <c r="AA1462" s="6" t="s">
        <v>15145</v>
      </c>
      <c r="AB1462" t="s">
        <v>11272</v>
      </c>
      <c r="AC1462">
        <v>0.12</v>
      </c>
      <c r="AD1462" t="s">
        <v>9146</v>
      </c>
      <c r="AG1462" s="330">
        <v>0.41666666666666669</v>
      </c>
      <c r="AH1462" t="s">
        <v>1419</v>
      </c>
    </row>
    <row r="1463" spans="1:34" x14ac:dyDescent="0.25">
      <c r="A1463" s="211" t="s">
        <v>11582</v>
      </c>
      <c r="B1463" s="6" t="s">
        <v>15141</v>
      </c>
      <c r="C1463" s="276" t="str">
        <f t="shared" si="73"/>
        <v>READINGS_TT1_M2013-5_2013-8</v>
      </c>
      <c r="E1463" s="303" t="str">
        <f t="shared" si="72"/>
        <v>TT1_Data.zip</v>
      </c>
      <c r="F1463" s="214" t="s">
        <v>15126</v>
      </c>
      <c r="G1463" s="314">
        <v>41399</v>
      </c>
      <c r="H1463" s="281">
        <f t="shared" si="71"/>
        <v>41399</v>
      </c>
      <c r="I1463" s="315">
        <v>41501</v>
      </c>
      <c r="J1463" s="211" t="s">
        <v>11788</v>
      </c>
      <c r="K1463" s="24" t="s">
        <v>8639</v>
      </c>
      <c r="L1463" s="211" t="s">
        <v>11787</v>
      </c>
      <c r="M1463" s="211"/>
      <c r="N1463" s="217">
        <v>41439</v>
      </c>
      <c r="O1463" s="217">
        <v>41439</v>
      </c>
      <c r="R1463" t="s">
        <v>2676</v>
      </c>
      <c r="V1463">
        <v>20.9</v>
      </c>
      <c r="W1463" t="s">
        <v>9146</v>
      </c>
      <c r="Y1463" t="s">
        <v>11237</v>
      </c>
      <c r="Z1463" t="s">
        <v>11283</v>
      </c>
      <c r="AA1463" s="6" t="s">
        <v>15145</v>
      </c>
      <c r="AB1463" t="s">
        <v>11272</v>
      </c>
      <c r="AC1463">
        <v>0.12</v>
      </c>
      <c r="AD1463" t="s">
        <v>9146</v>
      </c>
      <c r="AG1463" s="330">
        <v>0.58333333333333337</v>
      </c>
      <c r="AH1463" t="s">
        <v>1419</v>
      </c>
    </row>
    <row r="1464" spans="1:34" x14ac:dyDescent="0.25">
      <c r="A1464" s="211" t="s">
        <v>11582</v>
      </c>
      <c r="B1464" s="6" t="s">
        <v>15141</v>
      </c>
      <c r="C1464" s="276" t="str">
        <f t="shared" si="73"/>
        <v>READINGS_TT1_M2013-5_2013-8</v>
      </c>
      <c r="E1464" s="303" t="str">
        <f t="shared" si="72"/>
        <v>TT1_Data.zip</v>
      </c>
      <c r="F1464" s="214" t="s">
        <v>15126</v>
      </c>
      <c r="G1464" s="314">
        <v>41399</v>
      </c>
      <c r="H1464" s="281">
        <f t="shared" si="71"/>
        <v>41399</v>
      </c>
      <c r="I1464" s="315">
        <v>41501</v>
      </c>
      <c r="J1464" s="211" t="s">
        <v>11788</v>
      </c>
      <c r="K1464" s="24" t="s">
        <v>8639</v>
      </c>
      <c r="L1464" s="211" t="s">
        <v>11787</v>
      </c>
      <c r="M1464" s="211"/>
      <c r="N1464" s="217">
        <v>41439</v>
      </c>
      <c r="O1464" s="217">
        <v>41439</v>
      </c>
      <c r="R1464" t="s">
        <v>2676</v>
      </c>
      <c r="V1464">
        <v>22</v>
      </c>
      <c r="W1464" t="s">
        <v>9146</v>
      </c>
      <c r="Y1464" t="s">
        <v>11237</v>
      </c>
      <c r="Z1464" t="s">
        <v>11283</v>
      </c>
      <c r="AA1464" s="6" t="s">
        <v>15145</v>
      </c>
      <c r="AB1464" t="s">
        <v>11272</v>
      </c>
      <c r="AC1464">
        <v>0.12</v>
      </c>
      <c r="AD1464" t="s">
        <v>9146</v>
      </c>
      <c r="AG1464" s="330">
        <v>0.75</v>
      </c>
      <c r="AH1464" t="s">
        <v>1419</v>
      </c>
    </row>
    <row r="1465" spans="1:34" x14ac:dyDescent="0.25">
      <c r="A1465" s="211" t="s">
        <v>11582</v>
      </c>
      <c r="B1465" s="6" t="s">
        <v>15141</v>
      </c>
      <c r="C1465" s="276" t="str">
        <f t="shared" si="73"/>
        <v>READINGS_TT1_M2013-5_2013-8</v>
      </c>
      <c r="E1465" s="303" t="str">
        <f t="shared" si="72"/>
        <v>TT1_Data.zip</v>
      </c>
      <c r="F1465" s="214" t="s">
        <v>15126</v>
      </c>
      <c r="G1465" s="314">
        <v>41399</v>
      </c>
      <c r="H1465" s="281">
        <f t="shared" si="71"/>
        <v>41399</v>
      </c>
      <c r="I1465" s="315">
        <v>41501</v>
      </c>
      <c r="J1465" s="211" t="s">
        <v>11788</v>
      </c>
      <c r="K1465" s="24" t="s">
        <v>8639</v>
      </c>
      <c r="L1465" s="211" t="s">
        <v>11787</v>
      </c>
      <c r="M1465" s="211"/>
      <c r="N1465" s="217">
        <v>41439</v>
      </c>
      <c r="O1465" s="217">
        <v>41439</v>
      </c>
      <c r="R1465" t="s">
        <v>2676</v>
      </c>
      <c r="V1465">
        <v>21</v>
      </c>
      <c r="W1465" t="s">
        <v>9146</v>
      </c>
      <c r="Y1465" t="s">
        <v>11237</v>
      </c>
      <c r="Z1465" t="s">
        <v>11283</v>
      </c>
      <c r="AA1465" s="6" t="s">
        <v>15145</v>
      </c>
      <c r="AB1465" t="s">
        <v>11272</v>
      </c>
      <c r="AC1465">
        <v>0.12</v>
      </c>
      <c r="AD1465" t="s">
        <v>9146</v>
      </c>
      <c r="AG1465" s="330">
        <v>0.91666666666666663</v>
      </c>
      <c r="AH1465" t="s">
        <v>1419</v>
      </c>
    </row>
    <row r="1466" spans="1:34" x14ac:dyDescent="0.25">
      <c r="A1466" s="211" t="s">
        <v>11582</v>
      </c>
      <c r="B1466" s="6" t="s">
        <v>15141</v>
      </c>
      <c r="C1466" s="276" t="str">
        <f t="shared" si="73"/>
        <v>READINGS_TT1_M2013-5_2013-8</v>
      </c>
      <c r="E1466" s="303" t="str">
        <f t="shared" si="72"/>
        <v>TT1_Data.zip</v>
      </c>
      <c r="F1466" s="214" t="s">
        <v>15126</v>
      </c>
      <c r="G1466" s="314">
        <v>41399</v>
      </c>
      <c r="H1466" s="281">
        <f t="shared" si="71"/>
        <v>41399</v>
      </c>
      <c r="I1466" s="315">
        <v>41501</v>
      </c>
      <c r="J1466" s="211" t="s">
        <v>11788</v>
      </c>
      <c r="K1466" s="24" t="s">
        <v>8639</v>
      </c>
      <c r="L1466" s="211" t="s">
        <v>11787</v>
      </c>
      <c r="M1466" s="211"/>
      <c r="N1466" s="217">
        <v>41440</v>
      </c>
      <c r="O1466" s="217">
        <v>41440</v>
      </c>
      <c r="R1466" t="s">
        <v>2676</v>
      </c>
      <c r="V1466">
        <v>19.5</v>
      </c>
      <c r="W1466" t="s">
        <v>9146</v>
      </c>
      <c r="Y1466" t="s">
        <v>11237</v>
      </c>
      <c r="Z1466" t="s">
        <v>11283</v>
      </c>
      <c r="AA1466" s="6" t="s">
        <v>15145</v>
      </c>
      <c r="AB1466" t="s">
        <v>11272</v>
      </c>
      <c r="AC1466">
        <v>0.12</v>
      </c>
      <c r="AD1466" t="s">
        <v>9146</v>
      </c>
      <c r="AG1466" s="330">
        <v>8.3333333333333329E-2</v>
      </c>
      <c r="AH1466" t="s">
        <v>1419</v>
      </c>
    </row>
    <row r="1467" spans="1:34" x14ac:dyDescent="0.25">
      <c r="A1467" s="211" t="s">
        <v>11582</v>
      </c>
      <c r="B1467" s="6" t="s">
        <v>15141</v>
      </c>
      <c r="C1467" s="276" t="str">
        <f t="shared" si="73"/>
        <v>READINGS_TT1_M2013-5_2013-8</v>
      </c>
      <c r="E1467" s="303" t="str">
        <f t="shared" si="72"/>
        <v>TT1_Data.zip</v>
      </c>
      <c r="F1467" s="214" t="s">
        <v>15126</v>
      </c>
      <c r="G1467" s="314">
        <v>41399</v>
      </c>
      <c r="H1467" s="281">
        <f t="shared" si="71"/>
        <v>41399</v>
      </c>
      <c r="I1467" s="315">
        <v>41501</v>
      </c>
      <c r="J1467" s="211" t="s">
        <v>11788</v>
      </c>
      <c r="K1467" s="24" t="s">
        <v>8639</v>
      </c>
      <c r="L1467" s="211" t="s">
        <v>11787</v>
      </c>
      <c r="M1467" s="211"/>
      <c r="N1467" s="217">
        <v>41440</v>
      </c>
      <c r="O1467" s="217">
        <v>41440</v>
      </c>
      <c r="R1467" t="s">
        <v>2676</v>
      </c>
      <c r="V1467">
        <v>18.3</v>
      </c>
      <c r="W1467" t="s">
        <v>9146</v>
      </c>
      <c r="Y1467" t="s">
        <v>11237</v>
      </c>
      <c r="Z1467" t="s">
        <v>11283</v>
      </c>
      <c r="AA1467" s="6" t="s">
        <v>15145</v>
      </c>
      <c r="AB1467" t="s">
        <v>11272</v>
      </c>
      <c r="AC1467">
        <v>0.12</v>
      </c>
      <c r="AD1467" t="s">
        <v>9146</v>
      </c>
      <c r="AG1467" s="330">
        <v>0.25</v>
      </c>
      <c r="AH1467" t="s">
        <v>1419</v>
      </c>
    </row>
    <row r="1468" spans="1:34" x14ac:dyDescent="0.25">
      <c r="A1468" s="211" t="s">
        <v>11582</v>
      </c>
      <c r="B1468" s="6" t="s">
        <v>15141</v>
      </c>
      <c r="C1468" s="276" t="str">
        <f t="shared" si="73"/>
        <v>READINGS_TT1_M2013-5_2013-8</v>
      </c>
      <c r="E1468" s="303" t="str">
        <f t="shared" si="72"/>
        <v>TT1_Data.zip</v>
      </c>
      <c r="F1468" s="214" t="s">
        <v>15126</v>
      </c>
      <c r="G1468" s="314">
        <v>41399</v>
      </c>
      <c r="H1468" s="281">
        <f t="shared" si="71"/>
        <v>41399</v>
      </c>
      <c r="I1468" s="315">
        <v>41501</v>
      </c>
      <c r="J1468" s="211" t="s">
        <v>11788</v>
      </c>
      <c r="K1468" s="24" t="s">
        <v>8639</v>
      </c>
      <c r="L1468" s="211" t="s">
        <v>11787</v>
      </c>
      <c r="M1468" s="211"/>
      <c r="N1468" s="217">
        <v>41440</v>
      </c>
      <c r="O1468" s="217">
        <v>41440</v>
      </c>
      <c r="R1468" t="s">
        <v>2676</v>
      </c>
      <c r="V1468">
        <v>18.899999999999999</v>
      </c>
      <c r="W1468" t="s">
        <v>9146</v>
      </c>
      <c r="Y1468" t="s">
        <v>11237</v>
      </c>
      <c r="Z1468" t="s">
        <v>11283</v>
      </c>
      <c r="AA1468" s="6" t="s">
        <v>15145</v>
      </c>
      <c r="AB1468" t="s">
        <v>11272</v>
      </c>
      <c r="AC1468">
        <v>0.12</v>
      </c>
      <c r="AD1468" t="s">
        <v>9146</v>
      </c>
      <c r="AG1468" s="330">
        <v>0.41666666666666669</v>
      </c>
      <c r="AH1468" t="s">
        <v>1419</v>
      </c>
    </row>
    <row r="1469" spans="1:34" x14ac:dyDescent="0.25">
      <c r="A1469" s="211" t="s">
        <v>11582</v>
      </c>
      <c r="B1469" s="6" t="s">
        <v>15141</v>
      </c>
      <c r="C1469" s="276" t="str">
        <f t="shared" si="73"/>
        <v>READINGS_TT1_M2013-5_2013-8</v>
      </c>
      <c r="E1469" s="303" t="str">
        <f t="shared" si="72"/>
        <v>TT1_Data.zip</v>
      </c>
      <c r="F1469" s="214" t="s">
        <v>15126</v>
      </c>
      <c r="G1469" s="314">
        <v>41399</v>
      </c>
      <c r="H1469" s="281">
        <f t="shared" si="71"/>
        <v>41399</v>
      </c>
      <c r="I1469" s="315">
        <v>41501</v>
      </c>
      <c r="J1469" s="211" t="s">
        <v>11788</v>
      </c>
      <c r="K1469" s="24" t="s">
        <v>8639</v>
      </c>
      <c r="L1469" s="211" t="s">
        <v>11787</v>
      </c>
      <c r="M1469" s="211"/>
      <c r="N1469" s="217">
        <v>41440</v>
      </c>
      <c r="O1469" s="217">
        <v>41440</v>
      </c>
      <c r="R1469" t="s">
        <v>2676</v>
      </c>
      <c r="V1469">
        <v>21.8</v>
      </c>
      <c r="W1469" t="s">
        <v>9146</v>
      </c>
      <c r="Y1469" t="s">
        <v>11237</v>
      </c>
      <c r="Z1469" t="s">
        <v>11283</v>
      </c>
      <c r="AA1469" s="6" t="s">
        <v>15145</v>
      </c>
      <c r="AB1469" t="s">
        <v>11272</v>
      </c>
      <c r="AC1469">
        <v>0.12</v>
      </c>
      <c r="AD1469" t="s">
        <v>9146</v>
      </c>
      <c r="AG1469" s="330">
        <v>0.58333333333333337</v>
      </c>
      <c r="AH1469" t="s">
        <v>1419</v>
      </c>
    </row>
    <row r="1470" spans="1:34" x14ac:dyDescent="0.25">
      <c r="A1470" s="211" t="s">
        <v>11582</v>
      </c>
      <c r="B1470" s="6" t="s">
        <v>15141</v>
      </c>
      <c r="C1470" s="276" t="str">
        <f t="shared" si="73"/>
        <v>READINGS_TT1_M2013-5_2013-8</v>
      </c>
      <c r="E1470" s="303" t="str">
        <f t="shared" si="72"/>
        <v>TT1_Data.zip</v>
      </c>
      <c r="F1470" s="214" t="s">
        <v>15126</v>
      </c>
      <c r="G1470" s="314">
        <v>41399</v>
      </c>
      <c r="H1470" s="281">
        <f t="shared" si="71"/>
        <v>41399</v>
      </c>
      <c r="I1470" s="315">
        <v>41501</v>
      </c>
      <c r="J1470" s="211" t="s">
        <v>11788</v>
      </c>
      <c r="K1470" s="24" t="s">
        <v>8639</v>
      </c>
      <c r="L1470" s="211" t="s">
        <v>11787</v>
      </c>
      <c r="M1470" s="211"/>
      <c r="N1470" s="217">
        <v>41440</v>
      </c>
      <c r="O1470" s="217">
        <v>41440</v>
      </c>
      <c r="R1470" t="s">
        <v>2676</v>
      </c>
      <c r="V1470">
        <v>22.5</v>
      </c>
      <c r="W1470" t="s">
        <v>9146</v>
      </c>
      <c r="Y1470" t="s">
        <v>11237</v>
      </c>
      <c r="Z1470" t="s">
        <v>11283</v>
      </c>
      <c r="AA1470" s="6" t="s">
        <v>15145</v>
      </c>
      <c r="AB1470" t="s">
        <v>11272</v>
      </c>
      <c r="AC1470">
        <v>0.12</v>
      </c>
      <c r="AD1470" t="s">
        <v>9146</v>
      </c>
      <c r="AG1470" s="330">
        <v>0.75</v>
      </c>
      <c r="AH1470" t="s">
        <v>1419</v>
      </c>
    </row>
    <row r="1471" spans="1:34" x14ac:dyDescent="0.25">
      <c r="A1471" s="211" t="s">
        <v>11582</v>
      </c>
      <c r="B1471" s="6" t="s">
        <v>15141</v>
      </c>
      <c r="C1471" s="276" t="str">
        <f t="shared" si="73"/>
        <v>READINGS_TT1_M2013-5_2013-8</v>
      </c>
      <c r="E1471" s="303" t="str">
        <f t="shared" si="72"/>
        <v>TT1_Data.zip</v>
      </c>
      <c r="F1471" s="214" t="s">
        <v>15126</v>
      </c>
      <c r="G1471" s="314">
        <v>41399</v>
      </c>
      <c r="H1471" s="281">
        <f t="shared" si="71"/>
        <v>41399</v>
      </c>
      <c r="I1471" s="315">
        <v>41501</v>
      </c>
      <c r="J1471" s="211" t="s">
        <v>11788</v>
      </c>
      <c r="K1471" s="24" t="s">
        <v>8639</v>
      </c>
      <c r="L1471" s="211" t="s">
        <v>11787</v>
      </c>
      <c r="M1471" s="211"/>
      <c r="N1471" s="217">
        <v>41440</v>
      </c>
      <c r="O1471" s="217">
        <v>41440</v>
      </c>
      <c r="R1471" t="s">
        <v>2676</v>
      </c>
      <c r="V1471">
        <v>21.2</v>
      </c>
      <c r="W1471" t="s">
        <v>9146</v>
      </c>
      <c r="Y1471" t="s">
        <v>11237</v>
      </c>
      <c r="Z1471" t="s">
        <v>11283</v>
      </c>
      <c r="AA1471" s="6" t="s">
        <v>15145</v>
      </c>
      <c r="AB1471" t="s">
        <v>11272</v>
      </c>
      <c r="AC1471">
        <v>0.12</v>
      </c>
      <c r="AD1471" t="s">
        <v>9146</v>
      </c>
      <c r="AG1471" s="330">
        <v>0.91666666666666663</v>
      </c>
      <c r="AH1471" t="s">
        <v>1419</v>
      </c>
    </row>
    <row r="1472" spans="1:34" x14ac:dyDescent="0.25">
      <c r="A1472" s="211" t="s">
        <v>11582</v>
      </c>
      <c r="B1472" s="6" t="s">
        <v>15141</v>
      </c>
      <c r="C1472" s="276" t="str">
        <f t="shared" si="73"/>
        <v>READINGS_TT1_M2013-5_2013-8</v>
      </c>
      <c r="E1472" s="303" t="str">
        <f t="shared" si="72"/>
        <v>TT1_Data.zip</v>
      </c>
      <c r="F1472" s="214" t="s">
        <v>15126</v>
      </c>
      <c r="G1472" s="314">
        <v>41399</v>
      </c>
      <c r="H1472" s="281">
        <f t="shared" si="71"/>
        <v>41399</v>
      </c>
      <c r="I1472" s="315">
        <v>41501</v>
      </c>
      <c r="J1472" s="211" t="s">
        <v>11788</v>
      </c>
      <c r="K1472" s="24" t="s">
        <v>8639</v>
      </c>
      <c r="L1472" s="211" t="s">
        <v>11787</v>
      </c>
      <c r="M1472" s="211"/>
      <c r="N1472" s="217">
        <v>41441</v>
      </c>
      <c r="O1472" s="217">
        <v>41441</v>
      </c>
      <c r="R1472" t="s">
        <v>2676</v>
      </c>
      <c r="V1472">
        <v>19.3</v>
      </c>
      <c r="W1472" t="s">
        <v>9146</v>
      </c>
      <c r="Y1472" t="s">
        <v>11237</v>
      </c>
      <c r="Z1472" t="s">
        <v>11283</v>
      </c>
      <c r="AA1472" s="6" t="s">
        <v>15145</v>
      </c>
      <c r="AB1472" t="s">
        <v>11272</v>
      </c>
      <c r="AC1472">
        <v>0.12</v>
      </c>
      <c r="AD1472" t="s">
        <v>9146</v>
      </c>
      <c r="AG1472" s="330">
        <v>8.3333333333333329E-2</v>
      </c>
      <c r="AH1472" t="s">
        <v>1419</v>
      </c>
    </row>
    <row r="1473" spans="1:34" x14ac:dyDescent="0.25">
      <c r="A1473" s="211" t="s">
        <v>11582</v>
      </c>
      <c r="B1473" s="6" t="s">
        <v>15141</v>
      </c>
      <c r="C1473" s="276" t="str">
        <f t="shared" si="73"/>
        <v>READINGS_TT1_M2013-5_2013-8</v>
      </c>
      <c r="E1473" s="303" t="str">
        <f t="shared" si="72"/>
        <v>TT1_Data.zip</v>
      </c>
      <c r="F1473" s="214" t="s">
        <v>15126</v>
      </c>
      <c r="G1473" s="314">
        <v>41399</v>
      </c>
      <c r="H1473" s="281">
        <f t="shared" si="71"/>
        <v>41399</v>
      </c>
      <c r="I1473" s="315">
        <v>41501</v>
      </c>
      <c r="J1473" s="211" t="s">
        <v>11788</v>
      </c>
      <c r="K1473" s="24" t="s">
        <v>8639</v>
      </c>
      <c r="L1473" s="211" t="s">
        <v>11787</v>
      </c>
      <c r="M1473" s="211"/>
      <c r="N1473" s="217">
        <v>41441</v>
      </c>
      <c r="O1473" s="217">
        <v>41441</v>
      </c>
      <c r="R1473" t="s">
        <v>2676</v>
      </c>
      <c r="V1473">
        <v>18.3</v>
      </c>
      <c r="W1473" t="s">
        <v>9146</v>
      </c>
      <c r="Y1473" t="s">
        <v>11237</v>
      </c>
      <c r="Z1473" t="s">
        <v>11283</v>
      </c>
      <c r="AA1473" s="6" t="s">
        <v>15145</v>
      </c>
      <c r="AB1473" t="s">
        <v>11272</v>
      </c>
      <c r="AC1473">
        <v>0.12</v>
      </c>
      <c r="AD1473" t="s">
        <v>9146</v>
      </c>
      <c r="AG1473" s="330">
        <v>0.25</v>
      </c>
      <c r="AH1473" t="s">
        <v>1419</v>
      </c>
    </row>
    <row r="1474" spans="1:34" x14ac:dyDescent="0.25">
      <c r="A1474" s="211" t="s">
        <v>11582</v>
      </c>
      <c r="B1474" s="6" t="s">
        <v>15141</v>
      </c>
      <c r="C1474" s="276" t="str">
        <f t="shared" si="73"/>
        <v>READINGS_TT1_M2013-5_2013-8</v>
      </c>
      <c r="E1474" s="303" t="str">
        <f t="shared" si="72"/>
        <v>TT1_Data.zip</v>
      </c>
      <c r="F1474" s="214" t="s">
        <v>15126</v>
      </c>
      <c r="G1474" s="314">
        <v>41399</v>
      </c>
      <c r="H1474" s="281">
        <f t="shared" si="71"/>
        <v>41399</v>
      </c>
      <c r="I1474" s="315">
        <v>41501</v>
      </c>
      <c r="J1474" s="211" t="s">
        <v>11788</v>
      </c>
      <c r="K1474" s="24" t="s">
        <v>8639</v>
      </c>
      <c r="L1474" s="211" t="s">
        <v>11787</v>
      </c>
      <c r="M1474" s="211"/>
      <c r="N1474" s="217">
        <v>41441</v>
      </c>
      <c r="O1474" s="217">
        <v>41441</v>
      </c>
      <c r="R1474" t="s">
        <v>2676</v>
      </c>
      <c r="V1474">
        <v>18.899999999999999</v>
      </c>
      <c r="W1474" t="s">
        <v>9146</v>
      </c>
      <c r="Y1474" t="s">
        <v>11237</v>
      </c>
      <c r="Z1474" t="s">
        <v>11283</v>
      </c>
      <c r="AA1474" s="6" t="s">
        <v>15145</v>
      </c>
      <c r="AB1474" t="s">
        <v>11272</v>
      </c>
      <c r="AC1474">
        <v>0.12</v>
      </c>
      <c r="AD1474" t="s">
        <v>9146</v>
      </c>
      <c r="AG1474" s="330">
        <v>0.41666666666666669</v>
      </c>
      <c r="AH1474" t="s">
        <v>1419</v>
      </c>
    </row>
    <row r="1475" spans="1:34" x14ac:dyDescent="0.25">
      <c r="A1475" s="211" t="s">
        <v>11582</v>
      </c>
      <c r="B1475" s="6" t="s">
        <v>15141</v>
      </c>
      <c r="C1475" s="276" t="str">
        <f t="shared" si="73"/>
        <v>READINGS_TT1_M2013-5_2013-8</v>
      </c>
      <c r="E1475" s="303" t="str">
        <f t="shared" si="72"/>
        <v>TT1_Data.zip</v>
      </c>
      <c r="F1475" s="214" t="s">
        <v>15126</v>
      </c>
      <c r="G1475" s="314">
        <v>41399</v>
      </c>
      <c r="H1475" s="281">
        <f t="shared" ref="H1475:H1538" si="74">DATE(YEAR(G1475),MONTH(G1475),DAY(G1475))</f>
        <v>41399</v>
      </c>
      <c r="I1475" s="315">
        <v>41501</v>
      </c>
      <c r="J1475" s="211" t="s">
        <v>11788</v>
      </c>
      <c r="K1475" s="24" t="s">
        <v>8639</v>
      </c>
      <c r="L1475" s="211" t="s">
        <v>11787</v>
      </c>
      <c r="M1475" s="211"/>
      <c r="N1475" s="217">
        <v>41441</v>
      </c>
      <c r="O1475" s="217">
        <v>41441</v>
      </c>
      <c r="R1475" t="s">
        <v>2676</v>
      </c>
      <c r="V1475">
        <v>20.6</v>
      </c>
      <c r="W1475" t="s">
        <v>9146</v>
      </c>
      <c r="Y1475" t="s">
        <v>11237</v>
      </c>
      <c r="Z1475" t="s">
        <v>11283</v>
      </c>
      <c r="AA1475" s="6" t="s">
        <v>15145</v>
      </c>
      <c r="AB1475" t="s">
        <v>11272</v>
      </c>
      <c r="AC1475">
        <v>0.12</v>
      </c>
      <c r="AD1475" t="s">
        <v>9146</v>
      </c>
      <c r="AG1475" s="330">
        <v>0.58333333333333337</v>
      </c>
      <c r="AH1475" t="s">
        <v>1419</v>
      </c>
    </row>
    <row r="1476" spans="1:34" x14ac:dyDescent="0.25">
      <c r="A1476" s="211" t="s">
        <v>11582</v>
      </c>
      <c r="B1476" s="6" t="s">
        <v>15141</v>
      </c>
      <c r="C1476" s="276" t="str">
        <f t="shared" si="73"/>
        <v>READINGS_TT1_M2013-5_2013-8</v>
      </c>
      <c r="E1476" s="303" t="str">
        <f t="shared" si="72"/>
        <v>TT1_Data.zip</v>
      </c>
      <c r="F1476" s="214" t="s">
        <v>15126</v>
      </c>
      <c r="G1476" s="314">
        <v>41399</v>
      </c>
      <c r="H1476" s="281">
        <f t="shared" si="74"/>
        <v>41399</v>
      </c>
      <c r="I1476" s="315">
        <v>41501</v>
      </c>
      <c r="J1476" s="211" t="s">
        <v>11788</v>
      </c>
      <c r="K1476" s="24" t="s">
        <v>8639</v>
      </c>
      <c r="L1476" s="211" t="s">
        <v>11787</v>
      </c>
      <c r="M1476" s="211"/>
      <c r="N1476" s="217">
        <v>41441</v>
      </c>
      <c r="O1476" s="217">
        <v>41441</v>
      </c>
      <c r="R1476" t="s">
        <v>2676</v>
      </c>
      <c r="V1476">
        <v>20.8</v>
      </c>
      <c r="W1476" t="s">
        <v>9146</v>
      </c>
      <c r="Y1476" t="s">
        <v>11237</v>
      </c>
      <c r="Z1476" t="s">
        <v>11283</v>
      </c>
      <c r="AA1476" s="6" t="s">
        <v>15145</v>
      </c>
      <c r="AB1476" t="s">
        <v>11272</v>
      </c>
      <c r="AC1476">
        <v>0.12</v>
      </c>
      <c r="AD1476" t="s">
        <v>9146</v>
      </c>
      <c r="AG1476" s="330">
        <v>0.75</v>
      </c>
      <c r="AH1476" t="s">
        <v>1419</v>
      </c>
    </row>
    <row r="1477" spans="1:34" x14ac:dyDescent="0.25">
      <c r="A1477" s="211" t="s">
        <v>11582</v>
      </c>
      <c r="B1477" s="6" t="s">
        <v>15141</v>
      </c>
      <c r="C1477" s="276" t="str">
        <f t="shared" si="73"/>
        <v>READINGS_TT1_M2013-5_2013-8</v>
      </c>
      <c r="E1477" s="303" t="str">
        <f t="shared" si="72"/>
        <v>TT1_Data.zip</v>
      </c>
      <c r="F1477" s="214" t="s">
        <v>15126</v>
      </c>
      <c r="G1477" s="314">
        <v>41399</v>
      </c>
      <c r="H1477" s="281">
        <f t="shared" si="74"/>
        <v>41399</v>
      </c>
      <c r="I1477" s="315">
        <v>41501</v>
      </c>
      <c r="J1477" s="211" t="s">
        <v>11788</v>
      </c>
      <c r="K1477" s="24" t="s">
        <v>8639</v>
      </c>
      <c r="L1477" s="211" t="s">
        <v>11787</v>
      </c>
      <c r="M1477" s="211"/>
      <c r="N1477" s="217">
        <v>41441</v>
      </c>
      <c r="O1477" s="217">
        <v>41441</v>
      </c>
      <c r="R1477" t="s">
        <v>2676</v>
      </c>
      <c r="V1477">
        <v>19.600000000000001</v>
      </c>
      <c r="W1477" t="s">
        <v>9146</v>
      </c>
      <c r="Y1477" t="s">
        <v>11237</v>
      </c>
      <c r="Z1477" t="s">
        <v>11283</v>
      </c>
      <c r="AA1477" s="6" t="s">
        <v>15145</v>
      </c>
      <c r="AB1477" t="s">
        <v>11272</v>
      </c>
      <c r="AC1477">
        <v>0.12</v>
      </c>
      <c r="AD1477" t="s">
        <v>9146</v>
      </c>
      <c r="AG1477" s="330">
        <v>0.91666666666666663</v>
      </c>
      <c r="AH1477" t="s">
        <v>1419</v>
      </c>
    </row>
    <row r="1478" spans="1:34" x14ac:dyDescent="0.25">
      <c r="A1478" s="211" t="s">
        <v>11582</v>
      </c>
      <c r="B1478" s="6" t="s">
        <v>15141</v>
      </c>
      <c r="C1478" s="276" t="str">
        <f t="shared" si="73"/>
        <v>READINGS_TT1_M2013-5_2013-8</v>
      </c>
      <c r="E1478" s="303" t="str">
        <f t="shared" si="72"/>
        <v>TT1_Data.zip</v>
      </c>
      <c r="F1478" s="214" t="s">
        <v>15126</v>
      </c>
      <c r="G1478" s="314">
        <v>41399</v>
      </c>
      <c r="H1478" s="281">
        <f t="shared" si="74"/>
        <v>41399</v>
      </c>
      <c r="I1478" s="315">
        <v>41501</v>
      </c>
      <c r="J1478" s="211" t="s">
        <v>11788</v>
      </c>
      <c r="K1478" s="24" t="s">
        <v>8639</v>
      </c>
      <c r="L1478" s="211" t="s">
        <v>11787</v>
      </c>
      <c r="M1478" s="211"/>
      <c r="N1478" s="217">
        <v>41442</v>
      </c>
      <c r="O1478" s="217">
        <v>41442</v>
      </c>
      <c r="R1478" t="s">
        <v>2676</v>
      </c>
      <c r="V1478">
        <v>18.600000000000001</v>
      </c>
      <c r="W1478" t="s">
        <v>9146</v>
      </c>
      <c r="Y1478" t="s">
        <v>11237</v>
      </c>
      <c r="Z1478" t="s">
        <v>11283</v>
      </c>
      <c r="AA1478" s="6" t="s">
        <v>15145</v>
      </c>
      <c r="AB1478" t="s">
        <v>11272</v>
      </c>
      <c r="AC1478">
        <v>0.12</v>
      </c>
      <c r="AD1478" t="s">
        <v>9146</v>
      </c>
      <c r="AG1478" s="330">
        <v>8.3333333333333329E-2</v>
      </c>
      <c r="AH1478" t="s">
        <v>1419</v>
      </c>
    </row>
    <row r="1479" spans="1:34" x14ac:dyDescent="0.25">
      <c r="A1479" s="211" t="s">
        <v>11582</v>
      </c>
      <c r="B1479" s="6" t="s">
        <v>15141</v>
      </c>
      <c r="C1479" s="276" t="str">
        <f t="shared" si="73"/>
        <v>READINGS_TT1_M2013-5_2013-8</v>
      </c>
      <c r="E1479" s="303" t="str">
        <f t="shared" si="72"/>
        <v>TT1_Data.zip</v>
      </c>
      <c r="F1479" s="214" t="s">
        <v>15126</v>
      </c>
      <c r="G1479" s="314">
        <v>41399</v>
      </c>
      <c r="H1479" s="281">
        <f t="shared" si="74"/>
        <v>41399</v>
      </c>
      <c r="I1479" s="315">
        <v>41501</v>
      </c>
      <c r="J1479" s="211" t="s">
        <v>11788</v>
      </c>
      <c r="K1479" s="24" t="s">
        <v>8639</v>
      </c>
      <c r="L1479" s="211" t="s">
        <v>11787</v>
      </c>
      <c r="M1479" s="211"/>
      <c r="N1479" s="217">
        <v>41442</v>
      </c>
      <c r="O1479" s="217">
        <v>41442</v>
      </c>
      <c r="R1479" t="s">
        <v>2676</v>
      </c>
      <c r="V1479">
        <v>18</v>
      </c>
      <c r="W1479" t="s">
        <v>9146</v>
      </c>
      <c r="Y1479" t="s">
        <v>11237</v>
      </c>
      <c r="Z1479" t="s">
        <v>11283</v>
      </c>
      <c r="AA1479" s="6" t="s">
        <v>15145</v>
      </c>
      <c r="AB1479" t="s">
        <v>11272</v>
      </c>
      <c r="AC1479">
        <v>0.12</v>
      </c>
      <c r="AD1479" t="s">
        <v>9146</v>
      </c>
      <c r="AG1479" s="330">
        <v>0.25</v>
      </c>
      <c r="AH1479" t="s">
        <v>1419</v>
      </c>
    </row>
    <row r="1480" spans="1:34" x14ac:dyDescent="0.25">
      <c r="A1480" s="211" t="s">
        <v>11582</v>
      </c>
      <c r="B1480" s="6" t="s">
        <v>15141</v>
      </c>
      <c r="C1480" s="276" t="str">
        <f t="shared" si="73"/>
        <v>READINGS_TT1_M2013-5_2013-8</v>
      </c>
      <c r="E1480" s="303" t="str">
        <f t="shared" si="72"/>
        <v>TT1_Data.zip</v>
      </c>
      <c r="F1480" s="214" t="s">
        <v>15126</v>
      </c>
      <c r="G1480" s="314">
        <v>41399</v>
      </c>
      <c r="H1480" s="281">
        <f t="shared" si="74"/>
        <v>41399</v>
      </c>
      <c r="I1480" s="315">
        <v>41501</v>
      </c>
      <c r="J1480" s="211" t="s">
        <v>11788</v>
      </c>
      <c r="K1480" s="24" t="s">
        <v>8639</v>
      </c>
      <c r="L1480" s="211" t="s">
        <v>11787</v>
      </c>
      <c r="M1480" s="211"/>
      <c r="N1480" s="217">
        <v>41442</v>
      </c>
      <c r="O1480" s="217">
        <v>41442</v>
      </c>
      <c r="R1480" t="s">
        <v>2676</v>
      </c>
      <c r="V1480">
        <v>18.8</v>
      </c>
      <c r="W1480" t="s">
        <v>9146</v>
      </c>
      <c r="Y1480" t="s">
        <v>11237</v>
      </c>
      <c r="Z1480" t="s">
        <v>11283</v>
      </c>
      <c r="AA1480" s="6" t="s">
        <v>15145</v>
      </c>
      <c r="AB1480" t="s">
        <v>11272</v>
      </c>
      <c r="AC1480">
        <v>0.12</v>
      </c>
      <c r="AD1480" t="s">
        <v>9146</v>
      </c>
      <c r="AG1480" s="330">
        <v>0.41666666666666669</v>
      </c>
      <c r="AH1480" t="s">
        <v>1419</v>
      </c>
    </row>
    <row r="1481" spans="1:34" x14ac:dyDescent="0.25">
      <c r="A1481" s="211" t="s">
        <v>11582</v>
      </c>
      <c r="B1481" s="6" t="s">
        <v>15141</v>
      </c>
      <c r="C1481" s="276" t="str">
        <f t="shared" si="73"/>
        <v>READINGS_TT1_M2013-5_2013-8</v>
      </c>
      <c r="E1481" s="303" t="str">
        <f t="shared" si="72"/>
        <v>TT1_Data.zip</v>
      </c>
      <c r="F1481" s="214" t="s">
        <v>15126</v>
      </c>
      <c r="G1481" s="314">
        <v>41399</v>
      </c>
      <c r="H1481" s="281">
        <f t="shared" si="74"/>
        <v>41399</v>
      </c>
      <c r="I1481" s="315">
        <v>41501</v>
      </c>
      <c r="J1481" s="211" t="s">
        <v>11788</v>
      </c>
      <c r="K1481" s="24" t="s">
        <v>8639</v>
      </c>
      <c r="L1481" s="211" t="s">
        <v>11787</v>
      </c>
      <c r="M1481" s="211"/>
      <c r="N1481" s="217">
        <v>41442</v>
      </c>
      <c r="O1481" s="217">
        <v>41442</v>
      </c>
      <c r="R1481" t="s">
        <v>2676</v>
      </c>
      <c r="V1481">
        <v>21.4</v>
      </c>
      <c r="W1481" t="s">
        <v>9146</v>
      </c>
      <c r="Y1481" t="s">
        <v>11237</v>
      </c>
      <c r="Z1481" t="s">
        <v>11283</v>
      </c>
      <c r="AA1481" s="6" t="s">
        <v>15145</v>
      </c>
      <c r="AB1481" t="s">
        <v>11272</v>
      </c>
      <c r="AC1481">
        <v>0.12</v>
      </c>
      <c r="AD1481" t="s">
        <v>9146</v>
      </c>
      <c r="AG1481" s="330">
        <v>0.58333333333333337</v>
      </c>
      <c r="AH1481" t="s">
        <v>1419</v>
      </c>
    </row>
    <row r="1482" spans="1:34" x14ac:dyDescent="0.25">
      <c r="A1482" s="211" t="s">
        <v>11582</v>
      </c>
      <c r="B1482" s="6" t="s">
        <v>15141</v>
      </c>
      <c r="C1482" s="276" t="str">
        <f t="shared" si="73"/>
        <v>READINGS_TT1_M2013-5_2013-8</v>
      </c>
      <c r="E1482" s="303" t="str">
        <f t="shared" si="72"/>
        <v>TT1_Data.zip</v>
      </c>
      <c r="F1482" s="214" t="s">
        <v>15126</v>
      </c>
      <c r="G1482" s="314">
        <v>41399</v>
      </c>
      <c r="H1482" s="281">
        <f t="shared" si="74"/>
        <v>41399</v>
      </c>
      <c r="I1482" s="315">
        <v>41501</v>
      </c>
      <c r="J1482" s="211" t="s">
        <v>11788</v>
      </c>
      <c r="K1482" s="24" t="s">
        <v>8639</v>
      </c>
      <c r="L1482" s="211" t="s">
        <v>11787</v>
      </c>
      <c r="M1482" s="211"/>
      <c r="N1482" s="217">
        <v>41442</v>
      </c>
      <c r="O1482" s="217">
        <v>41442</v>
      </c>
      <c r="R1482" t="s">
        <v>2676</v>
      </c>
      <c r="V1482">
        <v>21.9</v>
      </c>
      <c r="W1482" t="s">
        <v>9146</v>
      </c>
      <c r="Y1482" t="s">
        <v>11237</v>
      </c>
      <c r="Z1482" t="s">
        <v>11283</v>
      </c>
      <c r="AA1482" s="6" t="s">
        <v>15145</v>
      </c>
      <c r="AB1482" t="s">
        <v>11272</v>
      </c>
      <c r="AC1482">
        <v>0.12</v>
      </c>
      <c r="AD1482" t="s">
        <v>9146</v>
      </c>
      <c r="AG1482" s="330">
        <v>0.75</v>
      </c>
      <c r="AH1482" t="s">
        <v>1419</v>
      </c>
    </row>
    <row r="1483" spans="1:34" x14ac:dyDescent="0.25">
      <c r="A1483" s="211" t="s">
        <v>11582</v>
      </c>
      <c r="B1483" s="6" t="s">
        <v>15141</v>
      </c>
      <c r="C1483" s="276" t="str">
        <f t="shared" si="73"/>
        <v>READINGS_TT1_M2013-5_2013-8</v>
      </c>
      <c r="E1483" s="303" t="str">
        <f t="shared" si="72"/>
        <v>TT1_Data.zip</v>
      </c>
      <c r="F1483" s="214" t="s">
        <v>15126</v>
      </c>
      <c r="G1483" s="314">
        <v>41399</v>
      </c>
      <c r="H1483" s="281">
        <f t="shared" si="74"/>
        <v>41399</v>
      </c>
      <c r="I1483" s="315">
        <v>41501</v>
      </c>
      <c r="J1483" s="211" t="s">
        <v>11788</v>
      </c>
      <c r="K1483" s="24" t="s">
        <v>8639</v>
      </c>
      <c r="L1483" s="211" t="s">
        <v>11787</v>
      </c>
      <c r="M1483" s="211"/>
      <c r="N1483" s="217">
        <v>41442</v>
      </c>
      <c r="O1483" s="217">
        <v>41442</v>
      </c>
      <c r="R1483" t="s">
        <v>2676</v>
      </c>
      <c r="V1483">
        <v>20.100000000000001</v>
      </c>
      <c r="W1483" t="s">
        <v>9146</v>
      </c>
      <c r="Y1483" t="s">
        <v>11237</v>
      </c>
      <c r="Z1483" t="s">
        <v>11283</v>
      </c>
      <c r="AA1483" s="6" t="s">
        <v>15145</v>
      </c>
      <c r="AB1483" t="s">
        <v>11272</v>
      </c>
      <c r="AC1483">
        <v>0.12</v>
      </c>
      <c r="AD1483" t="s">
        <v>9146</v>
      </c>
      <c r="AG1483" s="330">
        <v>0.91666666666666663</v>
      </c>
      <c r="AH1483" t="s">
        <v>1419</v>
      </c>
    </row>
    <row r="1484" spans="1:34" x14ac:dyDescent="0.25">
      <c r="A1484" s="211" t="s">
        <v>11582</v>
      </c>
      <c r="B1484" s="6" t="s">
        <v>15141</v>
      </c>
      <c r="C1484" s="276" t="str">
        <f t="shared" si="73"/>
        <v>READINGS_TT1_M2013-5_2013-8</v>
      </c>
      <c r="E1484" s="303" t="str">
        <f t="shared" si="72"/>
        <v>TT1_Data.zip</v>
      </c>
      <c r="F1484" s="214" t="s">
        <v>15126</v>
      </c>
      <c r="G1484" s="314">
        <v>41399</v>
      </c>
      <c r="H1484" s="281">
        <f t="shared" si="74"/>
        <v>41399</v>
      </c>
      <c r="I1484" s="315">
        <v>41501</v>
      </c>
      <c r="J1484" s="211" t="s">
        <v>11788</v>
      </c>
      <c r="K1484" s="24" t="s">
        <v>8639</v>
      </c>
      <c r="L1484" s="211" t="s">
        <v>11787</v>
      </c>
      <c r="M1484" s="211"/>
      <c r="N1484" s="217">
        <v>41443</v>
      </c>
      <c r="O1484" s="217">
        <v>41443</v>
      </c>
      <c r="R1484" t="s">
        <v>2676</v>
      </c>
      <c r="V1484">
        <v>19.399999999999999</v>
      </c>
      <c r="W1484" t="s">
        <v>9146</v>
      </c>
      <c r="Y1484" t="s">
        <v>11237</v>
      </c>
      <c r="Z1484" t="s">
        <v>11283</v>
      </c>
      <c r="AA1484" s="6" t="s">
        <v>15145</v>
      </c>
      <c r="AB1484" t="s">
        <v>11272</v>
      </c>
      <c r="AC1484">
        <v>0.12</v>
      </c>
      <c r="AD1484" t="s">
        <v>9146</v>
      </c>
      <c r="AG1484" s="330">
        <v>8.3333333333333329E-2</v>
      </c>
      <c r="AH1484" t="s">
        <v>1419</v>
      </c>
    </row>
    <row r="1485" spans="1:34" x14ac:dyDescent="0.25">
      <c r="A1485" s="211" t="s">
        <v>11582</v>
      </c>
      <c r="B1485" s="6" t="s">
        <v>15141</v>
      </c>
      <c r="C1485" s="276" t="str">
        <f t="shared" si="73"/>
        <v>READINGS_TT1_M2013-5_2013-8</v>
      </c>
      <c r="E1485" s="303" t="str">
        <f t="shared" si="72"/>
        <v>TT1_Data.zip</v>
      </c>
      <c r="F1485" s="214" t="s">
        <v>15126</v>
      </c>
      <c r="G1485" s="314">
        <v>41399</v>
      </c>
      <c r="H1485" s="281">
        <f t="shared" si="74"/>
        <v>41399</v>
      </c>
      <c r="I1485" s="315">
        <v>41501</v>
      </c>
      <c r="J1485" s="211" t="s">
        <v>11788</v>
      </c>
      <c r="K1485" s="24" t="s">
        <v>8639</v>
      </c>
      <c r="L1485" s="211" t="s">
        <v>11787</v>
      </c>
      <c r="M1485" s="211"/>
      <c r="N1485" s="217">
        <v>41443</v>
      </c>
      <c r="O1485" s="217">
        <v>41443</v>
      </c>
      <c r="R1485" t="s">
        <v>2676</v>
      </c>
      <c r="V1485">
        <v>19</v>
      </c>
      <c r="W1485" t="s">
        <v>9146</v>
      </c>
      <c r="Y1485" t="s">
        <v>11237</v>
      </c>
      <c r="Z1485" t="s">
        <v>11283</v>
      </c>
      <c r="AA1485" s="6" t="s">
        <v>15145</v>
      </c>
      <c r="AB1485" t="s">
        <v>11272</v>
      </c>
      <c r="AC1485">
        <v>0.12</v>
      </c>
      <c r="AD1485" t="s">
        <v>9146</v>
      </c>
      <c r="AG1485" s="330">
        <v>0.25</v>
      </c>
      <c r="AH1485" t="s">
        <v>1419</v>
      </c>
    </row>
    <row r="1486" spans="1:34" x14ac:dyDescent="0.25">
      <c r="A1486" s="211" t="s">
        <v>11582</v>
      </c>
      <c r="B1486" s="6" t="s">
        <v>15141</v>
      </c>
      <c r="C1486" s="276" t="str">
        <f t="shared" si="73"/>
        <v>READINGS_TT1_M2013-5_2013-8</v>
      </c>
      <c r="E1486" s="303" t="str">
        <f t="shared" si="72"/>
        <v>TT1_Data.zip</v>
      </c>
      <c r="F1486" s="214" t="s">
        <v>15126</v>
      </c>
      <c r="G1486" s="314">
        <v>41399</v>
      </c>
      <c r="H1486" s="281">
        <f t="shared" si="74"/>
        <v>41399</v>
      </c>
      <c r="I1486" s="315">
        <v>41501</v>
      </c>
      <c r="J1486" s="211" t="s">
        <v>11788</v>
      </c>
      <c r="K1486" s="24" t="s">
        <v>8639</v>
      </c>
      <c r="L1486" s="211" t="s">
        <v>11787</v>
      </c>
      <c r="M1486" s="211"/>
      <c r="N1486" s="217">
        <v>41443</v>
      </c>
      <c r="O1486" s="217">
        <v>41443</v>
      </c>
      <c r="R1486" t="s">
        <v>2676</v>
      </c>
      <c r="V1486">
        <v>19.7</v>
      </c>
      <c r="W1486" t="s">
        <v>9146</v>
      </c>
      <c r="Y1486" t="s">
        <v>11237</v>
      </c>
      <c r="Z1486" t="s">
        <v>11283</v>
      </c>
      <c r="AA1486" s="6" t="s">
        <v>15145</v>
      </c>
      <c r="AB1486" t="s">
        <v>11272</v>
      </c>
      <c r="AC1486">
        <v>0.12</v>
      </c>
      <c r="AD1486" t="s">
        <v>9146</v>
      </c>
      <c r="AG1486" s="330">
        <v>0.41666666666666669</v>
      </c>
      <c r="AH1486" t="s">
        <v>1419</v>
      </c>
    </row>
    <row r="1487" spans="1:34" x14ac:dyDescent="0.25">
      <c r="A1487" s="211" t="s">
        <v>11582</v>
      </c>
      <c r="B1487" s="6" t="s">
        <v>15141</v>
      </c>
      <c r="C1487" s="276" t="str">
        <f t="shared" si="73"/>
        <v>READINGS_TT1_M2013-5_2013-8</v>
      </c>
      <c r="E1487" s="303" t="str">
        <f t="shared" si="72"/>
        <v>TT1_Data.zip</v>
      </c>
      <c r="F1487" s="214" t="s">
        <v>15126</v>
      </c>
      <c r="G1487" s="314">
        <v>41399</v>
      </c>
      <c r="H1487" s="281">
        <f t="shared" si="74"/>
        <v>41399</v>
      </c>
      <c r="I1487" s="315">
        <v>41501</v>
      </c>
      <c r="J1487" s="211" t="s">
        <v>11788</v>
      </c>
      <c r="K1487" s="24" t="s">
        <v>8639</v>
      </c>
      <c r="L1487" s="211" t="s">
        <v>11787</v>
      </c>
      <c r="M1487" s="211"/>
      <c r="N1487" s="217">
        <v>41443</v>
      </c>
      <c r="O1487" s="217">
        <v>41443</v>
      </c>
      <c r="R1487" t="s">
        <v>2676</v>
      </c>
      <c r="V1487">
        <v>20.399999999999999</v>
      </c>
      <c r="W1487" t="s">
        <v>9146</v>
      </c>
      <c r="Y1487" t="s">
        <v>11237</v>
      </c>
      <c r="Z1487" t="s">
        <v>11283</v>
      </c>
      <c r="AA1487" s="6" t="s">
        <v>15145</v>
      </c>
      <c r="AB1487" t="s">
        <v>11272</v>
      </c>
      <c r="AC1487">
        <v>0.12</v>
      </c>
      <c r="AD1487" t="s">
        <v>9146</v>
      </c>
      <c r="AG1487" s="330">
        <v>0.58333333333333337</v>
      </c>
      <c r="AH1487" t="s">
        <v>1419</v>
      </c>
    </row>
    <row r="1488" spans="1:34" x14ac:dyDescent="0.25">
      <c r="A1488" s="211" t="s">
        <v>11582</v>
      </c>
      <c r="B1488" s="6" t="s">
        <v>15141</v>
      </c>
      <c r="C1488" s="276" t="str">
        <f t="shared" si="73"/>
        <v>READINGS_TT1_M2013-5_2013-8</v>
      </c>
      <c r="E1488" s="303" t="str">
        <f t="shared" si="72"/>
        <v>TT1_Data.zip</v>
      </c>
      <c r="F1488" s="214" t="s">
        <v>15126</v>
      </c>
      <c r="G1488" s="314">
        <v>41399</v>
      </c>
      <c r="H1488" s="281">
        <f t="shared" si="74"/>
        <v>41399</v>
      </c>
      <c r="I1488" s="315">
        <v>41501</v>
      </c>
      <c r="J1488" s="211" t="s">
        <v>11788</v>
      </c>
      <c r="K1488" s="24" t="s">
        <v>8639</v>
      </c>
      <c r="L1488" s="211" t="s">
        <v>11787</v>
      </c>
      <c r="M1488" s="211"/>
      <c r="N1488" s="217">
        <v>41443</v>
      </c>
      <c r="O1488" s="217">
        <v>41443</v>
      </c>
      <c r="R1488" t="s">
        <v>2676</v>
      </c>
      <c r="V1488">
        <v>20.3</v>
      </c>
      <c r="W1488" t="s">
        <v>9146</v>
      </c>
      <c r="Y1488" t="s">
        <v>11237</v>
      </c>
      <c r="Z1488" t="s">
        <v>11283</v>
      </c>
      <c r="AA1488" s="6" t="s">
        <v>15145</v>
      </c>
      <c r="AB1488" t="s">
        <v>11272</v>
      </c>
      <c r="AC1488">
        <v>0.12</v>
      </c>
      <c r="AD1488" t="s">
        <v>9146</v>
      </c>
      <c r="AG1488" s="330">
        <v>0.75</v>
      </c>
      <c r="AH1488" t="s">
        <v>1419</v>
      </c>
    </row>
    <row r="1489" spans="1:34" x14ac:dyDescent="0.25">
      <c r="A1489" s="211" t="s">
        <v>11582</v>
      </c>
      <c r="B1489" s="6" t="s">
        <v>15141</v>
      </c>
      <c r="C1489" s="276" t="str">
        <f t="shared" si="73"/>
        <v>READINGS_TT1_M2013-5_2013-8</v>
      </c>
      <c r="E1489" s="303" t="str">
        <f t="shared" si="72"/>
        <v>TT1_Data.zip</v>
      </c>
      <c r="F1489" s="214" t="s">
        <v>15126</v>
      </c>
      <c r="G1489" s="314">
        <v>41399</v>
      </c>
      <c r="H1489" s="281">
        <f t="shared" si="74"/>
        <v>41399</v>
      </c>
      <c r="I1489" s="315">
        <v>41501</v>
      </c>
      <c r="J1489" s="211" t="s">
        <v>11788</v>
      </c>
      <c r="K1489" s="24" t="s">
        <v>8639</v>
      </c>
      <c r="L1489" s="211" t="s">
        <v>11787</v>
      </c>
      <c r="M1489" s="211"/>
      <c r="N1489" s="217">
        <v>41443</v>
      </c>
      <c r="O1489" s="217">
        <v>41443</v>
      </c>
      <c r="R1489" t="s">
        <v>2676</v>
      </c>
      <c r="V1489">
        <v>20.399999999999999</v>
      </c>
      <c r="W1489" t="s">
        <v>9146</v>
      </c>
      <c r="Y1489" t="s">
        <v>11237</v>
      </c>
      <c r="Z1489" t="s">
        <v>11283</v>
      </c>
      <c r="AA1489" s="6" t="s">
        <v>15145</v>
      </c>
      <c r="AB1489" t="s">
        <v>11272</v>
      </c>
      <c r="AC1489">
        <v>0.12</v>
      </c>
      <c r="AD1489" t="s">
        <v>9146</v>
      </c>
      <c r="AG1489" s="330">
        <v>0.91666666666666663</v>
      </c>
      <c r="AH1489" t="s">
        <v>1419</v>
      </c>
    </row>
    <row r="1490" spans="1:34" x14ac:dyDescent="0.25">
      <c r="A1490" s="211" t="s">
        <v>11582</v>
      </c>
      <c r="B1490" s="6" t="s">
        <v>15141</v>
      </c>
      <c r="C1490" s="276" t="str">
        <f t="shared" si="73"/>
        <v>READINGS_TT1_M2013-5_2013-8</v>
      </c>
      <c r="E1490" s="303" t="str">
        <f t="shared" si="72"/>
        <v>TT1_Data.zip</v>
      </c>
      <c r="F1490" s="214" t="s">
        <v>15126</v>
      </c>
      <c r="G1490" s="314">
        <v>41399</v>
      </c>
      <c r="H1490" s="281">
        <f t="shared" si="74"/>
        <v>41399</v>
      </c>
      <c r="I1490" s="315">
        <v>41501</v>
      </c>
      <c r="J1490" s="211" t="s">
        <v>11788</v>
      </c>
      <c r="K1490" s="24" t="s">
        <v>8639</v>
      </c>
      <c r="L1490" s="211" t="s">
        <v>11787</v>
      </c>
      <c r="M1490" s="211"/>
      <c r="N1490" s="217">
        <v>41444</v>
      </c>
      <c r="O1490" s="217">
        <v>41444</v>
      </c>
      <c r="R1490" t="s">
        <v>2676</v>
      </c>
      <c r="V1490">
        <v>19.7</v>
      </c>
      <c r="W1490" t="s">
        <v>9146</v>
      </c>
      <c r="Y1490" t="s">
        <v>11237</v>
      </c>
      <c r="Z1490" t="s">
        <v>11283</v>
      </c>
      <c r="AA1490" s="6" t="s">
        <v>15145</v>
      </c>
      <c r="AB1490" t="s">
        <v>11272</v>
      </c>
      <c r="AC1490">
        <v>0.12</v>
      </c>
      <c r="AD1490" t="s">
        <v>9146</v>
      </c>
      <c r="AG1490" s="330">
        <v>8.3333333333333329E-2</v>
      </c>
      <c r="AH1490" t="s">
        <v>1419</v>
      </c>
    </row>
    <row r="1491" spans="1:34" x14ac:dyDescent="0.25">
      <c r="A1491" s="211" t="s">
        <v>11582</v>
      </c>
      <c r="B1491" s="6" t="s">
        <v>15141</v>
      </c>
      <c r="C1491" s="276" t="str">
        <f t="shared" si="73"/>
        <v>READINGS_TT1_M2013-5_2013-8</v>
      </c>
      <c r="E1491" s="303" t="str">
        <f t="shared" si="72"/>
        <v>TT1_Data.zip</v>
      </c>
      <c r="F1491" s="214" t="s">
        <v>15126</v>
      </c>
      <c r="G1491" s="314">
        <v>41399</v>
      </c>
      <c r="H1491" s="281">
        <f t="shared" si="74"/>
        <v>41399</v>
      </c>
      <c r="I1491" s="315">
        <v>41501</v>
      </c>
      <c r="J1491" s="211" t="s">
        <v>11788</v>
      </c>
      <c r="K1491" s="24" t="s">
        <v>8639</v>
      </c>
      <c r="L1491" s="211" t="s">
        <v>11787</v>
      </c>
      <c r="M1491" s="211"/>
      <c r="N1491" s="217">
        <v>41444</v>
      </c>
      <c r="O1491" s="217">
        <v>41444</v>
      </c>
      <c r="R1491" t="s">
        <v>2676</v>
      </c>
      <c r="V1491">
        <v>19.399999999999999</v>
      </c>
      <c r="W1491" t="s">
        <v>9146</v>
      </c>
      <c r="Y1491" t="s">
        <v>11237</v>
      </c>
      <c r="Z1491" t="s">
        <v>11283</v>
      </c>
      <c r="AA1491" s="6" t="s">
        <v>15145</v>
      </c>
      <c r="AB1491" t="s">
        <v>11272</v>
      </c>
      <c r="AC1491">
        <v>0.12</v>
      </c>
      <c r="AD1491" t="s">
        <v>9146</v>
      </c>
      <c r="AG1491" s="330">
        <v>0.25</v>
      </c>
      <c r="AH1491" t="s">
        <v>1419</v>
      </c>
    </row>
    <row r="1492" spans="1:34" x14ac:dyDescent="0.25">
      <c r="A1492" s="211" t="s">
        <v>11582</v>
      </c>
      <c r="B1492" s="6" t="s">
        <v>15141</v>
      </c>
      <c r="C1492" s="276" t="str">
        <f t="shared" si="73"/>
        <v>READINGS_TT1_M2013-5_2013-8</v>
      </c>
      <c r="E1492" s="303" t="str">
        <f t="shared" si="72"/>
        <v>TT1_Data.zip</v>
      </c>
      <c r="F1492" s="214" t="s">
        <v>15126</v>
      </c>
      <c r="G1492" s="314">
        <v>41399</v>
      </c>
      <c r="H1492" s="281">
        <f t="shared" si="74"/>
        <v>41399</v>
      </c>
      <c r="I1492" s="315">
        <v>41501</v>
      </c>
      <c r="J1492" s="211" t="s">
        <v>11788</v>
      </c>
      <c r="K1492" s="24" t="s">
        <v>8639</v>
      </c>
      <c r="L1492" s="211" t="s">
        <v>11787</v>
      </c>
      <c r="M1492" s="211"/>
      <c r="N1492" s="217">
        <v>41444</v>
      </c>
      <c r="O1492" s="217">
        <v>41444</v>
      </c>
      <c r="R1492" t="s">
        <v>2676</v>
      </c>
      <c r="V1492">
        <v>19.600000000000001</v>
      </c>
      <c r="W1492" t="s">
        <v>9146</v>
      </c>
      <c r="Y1492" t="s">
        <v>11237</v>
      </c>
      <c r="Z1492" t="s">
        <v>11283</v>
      </c>
      <c r="AA1492" s="6" t="s">
        <v>15145</v>
      </c>
      <c r="AB1492" t="s">
        <v>11272</v>
      </c>
      <c r="AC1492">
        <v>0.12</v>
      </c>
      <c r="AD1492" t="s">
        <v>9146</v>
      </c>
      <c r="AG1492" s="330">
        <v>0.41666666666666669</v>
      </c>
      <c r="AH1492" t="s">
        <v>1419</v>
      </c>
    </row>
    <row r="1493" spans="1:34" x14ac:dyDescent="0.25">
      <c r="A1493" s="211" t="s">
        <v>11582</v>
      </c>
      <c r="B1493" s="6" t="s">
        <v>15141</v>
      </c>
      <c r="C1493" s="276" t="str">
        <f t="shared" si="73"/>
        <v>READINGS_TT1_M2013-5_2013-8</v>
      </c>
      <c r="E1493" s="303" t="str">
        <f t="shared" ref="E1493:E1556" si="75">B1493&amp;"_Data.zip"</f>
        <v>TT1_Data.zip</v>
      </c>
      <c r="F1493" s="214" t="s">
        <v>15126</v>
      </c>
      <c r="G1493" s="314">
        <v>41399</v>
      </c>
      <c r="H1493" s="281">
        <f t="shared" si="74"/>
        <v>41399</v>
      </c>
      <c r="I1493" s="315">
        <v>41501</v>
      </c>
      <c r="J1493" s="211" t="s">
        <v>11788</v>
      </c>
      <c r="K1493" s="24" t="s">
        <v>8639</v>
      </c>
      <c r="L1493" s="211" t="s">
        <v>11787</v>
      </c>
      <c r="M1493" s="211"/>
      <c r="N1493" s="217">
        <v>41444</v>
      </c>
      <c r="O1493" s="217">
        <v>41444</v>
      </c>
      <c r="R1493" t="s">
        <v>2676</v>
      </c>
      <c r="V1493">
        <v>21.8</v>
      </c>
      <c r="W1493" t="s">
        <v>9146</v>
      </c>
      <c r="Y1493" t="s">
        <v>11237</v>
      </c>
      <c r="Z1493" t="s">
        <v>11283</v>
      </c>
      <c r="AA1493" s="6" t="s">
        <v>15145</v>
      </c>
      <c r="AB1493" t="s">
        <v>11272</v>
      </c>
      <c r="AC1493">
        <v>0.12</v>
      </c>
      <c r="AD1493" t="s">
        <v>9146</v>
      </c>
      <c r="AG1493" s="330">
        <v>0.58333333333333337</v>
      </c>
      <c r="AH1493" t="s">
        <v>1419</v>
      </c>
    </row>
    <row r="1494" spans="1:34" x14ac:dyDescent="0.25">
      <c r="A1494" s="211" t="s">
        <v>11582</v>
      </c>
      <c r="B1494" s="6" t="s">
        <v>15141</v>
      </c>
      <c r="C1494" s="276" t="str">
        <f t="shared" si="73"/>
        <v>READINGS_TT1_M2013-5_2013-8</v>
      </c>
      <c r="E1494" s="303" t="str">
        <f t="shared" si="75"/>
        <v>TT1_Data.zip</v>
      </c>
      <c r="F1494" s="214" t="s">
        <v>15126</v>
      </c>
      <c r="G1494" s="314">
        <v>41399</v>
      </c>
      <c r="H1494" s="281">
        <f t="shared" si="74"/>
        <v>41399</v>
      </c>
      <c r="I1494" s="315">
        <v>41501</v>
      </c>
      <c r="J1494" s="211" t="s">
        <v>11788</v>
      </c>
      <c r="K1494" s="24" t="s">
        <v>8639</v>
      </c>
      <c r="L1494" s="211" t="s">
        <v>11787</v>
      </c>
      <c r="M1494" s="211"/>
      <c r="N1494" s="217">
        <v>41444</v>
      </c>
      <c r="O1494" s="217">
        <v>41444</v>
      </c>
      <c r="R1494" t="s">
        <v>2676</v>
      </c>
      <c r="V1494">
        <v>22.6</v>
      </c>
      <c r="W1494" t="s">
        <v>9146</v>
      </c>
      <c r="Y1494" t="s">
        <v>11237</v>
      </c>
      <c r="Z1494" t="s">
        <v>11283</v>
      </c>
      <c r="AA1494" s="6" t="s">
        <v>15145</v>
      </c>
      <c r="AB1494" t="s">
        <v>11272</v>
      </c>
      <c r="AC1494">
        <v>0.12</v>
      </c>
      <c r="AD1494" t="s">
        <v>9146</v>
      </c>
      <c r="AG1494" s="330">
        <v>0.75</v>
      </c>
      <c r="AH1494" t="s">
        <v>1419</v>
      </c>
    </row>
    <row r="1495" spans="1:34" x14ac:dyDescent="0.25">
      <c r="A1495" s="211" t="s">
        <v>11582</v>
      </c>
      <c r="B1495" s="6" t="s">
        <v>15141</v>
      </c>
      <c r="C1495" s="276" t="str">
        <f t="shared" si="73"/>
        <v>READINGS_TT1_M2013-5_2013-8</v>
      </c>
      <c r="E1495" s="303" t="str">
        <f t="shared" si="75"/>
        <v>TT1_Data.zip</v>
      </c>
      <c r="F1495" s="214" t="s">
        <v>15126</v>
      </c>
      <c r="G1495" s="314">
        <v>41399</v>
      </c>
      <c r="H1495" s="281">
        <f t="shared" si="74"/>
        <v>41399</v>
      </c>
      <c r="I1495" s="315">
        <v>41501</v>
      </c>
      <c r="J1495" s="211" t="s">
        <v>11788</v>
      </c>
      <c r="K1495" s="24" t="s">
        <v>8639</v>
      </c>
      <c r="L1495" s="211" t="s">
        <v>11787</v>
      </c>
      <c r="M1495" s="211"/>
      <c r="N1495" s="217">
        <v>41444</v>
      </c>
      <c r="O1495" s="217">
        <v>41444</v>
      </c>
      <c r="R1495" t="s">
        <v>2676</v>
      </c>
      <c r="V1495">
        <v>21.5</v>
      </c>
      <c r="W1495" t="s">
        <v>9146</v>
      </c>
      <c r="Y1495" t="s">
        <v>11237</v>
      </c>
      <c r="Z1495" t="s">
        <v>11283</v>
      </c>
      <c r="AA1495" s="6" t="s">
        <v>15145</v>
      </c>
      <c r="AB1495" t="s">
        <v>11272</v>
      </c>
      <c r="AC1495">
        <v>0.12</v>
      </c>
      <c r="AD1495" t="s">
        <v>9146</v>
      </c>
      <c r="AG1495" s="330">
        <v>0.91666666666666663</v>
      </c>
      <c r="AH1495" t="s">
        <v>1419</v>
      </c>
    </row>
    <row r="1496" spans="1:34" x14ac:dyDescent="0.25">
      <c r="A1496" s="211" t="s">
        <v>11582</v>
      </c>
      <c r="B1496" s="6" t="s">
        <v>15141</v>
      </c>
      <c r="C1496" s="276" t="str">
        <f t="shared" si="73"/>
        <v>READINGS_TT1_M2013-5_2013-8</v>
      </c>
      <c r="E1496" s="303" t="str">
        <f t="shared" si="75"/>
        <v>TT1_Data.zip</v>
      </c>
      <c r="F1496" s="214" t="s">
        <v>15126</v>
      </c>
      <c r="G1496" s="314">
        <v>41399</v>
      </c>
      <c r="H1496" s="281">
        <f t="shared" si="74"/>
        <v>41399</v>
      </c>
      <c r="I1496" s="315">
        <v>41501</v>
      </c>
      <c r="J1496" s="211" t="s">
        <v>11788</v>
      </c>
      <c r="K1496" s="24" t="s">
        <v>8639</v>
      </c>
      <c r="L1496" s="211" t="s">
        <v>11787</v>
      </c>
      <c r="M1496" s="211"/>
      <c r="N1496" s="217">
        <v>41445</v>
      </c>
      <c r="O1496" s="217">
        <v>41445</v>
      </c>
      <c r="R1496" t="s">
        <v>2676</v>
      </c>
      <c r="V1496">
        <v>19.7</v>
      </c>
      <c r="W1496" t="s">
        <v>9146</v>
      </c>
      <c r="Y1496" t="s">
        <v>11237</v>
      </c>
      <c r="Z1496" t="s">
        <v>11283</v>
      </c>
      <c r="AA1496" s="6" t="s">
        <v>15145</v>
      </c>
      <c r="AB1496" t="s">
        <v>11272</v>
      </c>
      <c r="AC1496">
        <v>0.12</v>
      </c>
      <c r="AD1496" t="s">
        <v>9146</v>
      </c>
      <c r="AG1496" s="330">
        <v>8.3333333333333329E-2</v>
      </c>
      <c r="AH1496" t="s">
        <v>1419</v>
      </c>
    </row>
    <row r="1497" spans="1:34" x14ac:dyDescent="0.25">
      <c r="A1497" s="211" t="s">
        <v>11582</v>
      </c>
      <c r="B1497" s="6" t="s">
        <v>15141</v>
      </c>
      <c r="C1497" s="276" t="str">
        <f t="shared" si="73"/>
        <v>READINGS_TT1_M2013-5_2013-8</v>
      </c>
      <c r="E1497" s="303" t="str">
        <f t="shared" si="75"/>
        <v>TT1_Data.zip</v>
      </c>
      <c r="F1497" s="214" t="s">
        <v>15126</v>
      </c>
      <c r="G1497" s="314">
        <v>41399</v>
      </c>
      <c r="H1497" s="281">
        <f t="shared" si="74"/>
        <v>41399</v>
      </c>
      <c r="I1497" s="315">
        <v>41501</v>
      </c>
      <c r="J1497" s="211" t="s">
        <v>11788</v>
      </c>
      <c r="K1497" s="24" t="s">
        <v>8639</v>
      </c>
      <c r="L1497" s="211" t="s">
        <v>11787</v>
      </c>
      <c r="M1497" s="211"/>
      <c r="N1497" s="217">
        <v>41445</v>
      </c>
      <c r="O1497" s="217">
        <v>41445</v>
      </c>
      <c r="R1497" t="s">
        <v>2676</v>
      </c>
      <c r="V1497">
        <v>18.3</v>
      </c>
      <c r="W1497" t="s">
        <v>9146</v>
      </c>
      <c r="Y1497" t="s">
        <v>11237</v>
      </c>
      <c r="Z1497" t="s">
        <v>11283</v>
      </c>
      <c r="AA1497" s="6" t="s">
        <v>15145</v>
      </c>
      <c r="AB1497" t="s">
        <v>11272</v>
      </c>
      <c r="AC1497">
        <v>0.12</v>
      </c>
      <c r="AD1497" t="s">
        <v>9146</v>
      </c>
      <c r="AG1497" s="330">
        <v>0.25</v>
      </c>
      <c r="AH1497" t="s">
        <v>1419</v>
      </c>
    </row>
    <row r="1498" spans="1:34" x14ac:dyDescent="0.25">
      <c r="A1498" s="211" t="s">
        <v>11582</v>
      </c>
      <c r="B1498" s="6" t="s">
        <v>15141</v>
      </c>
      <c r="C1498" s="276" t="str">
        <f t="shared" si="73"/>
        <v>READINGS_TT1_M2013-5_2013-8</v>
      </c>
      <c r="E1498" s="303" t="str">
        <f t="shared" si="75"/>
        <v>TT1_Data.zip</v>
      </c>
      <c r="F1498" s="214" t="s">
        <v>15126</v>
      </c>
      <c r="G1498" s="314">
        <v>41399</v>
      </c>
      <c r="H1498" s="281">
        <f t="shared" si="74"/>
        <v>41399</v>
      </c>
      <c r="I1498" s="315">
        <v>41501</v>
      </c>
      <c r="J1498" s="211" t="s">
        <v>11788</v>
      </c>
      <c r="K1498" s="24" t="s">
        <v>8639</v>
      </c>
      <c r="L1498" s="211" t="s">
        <v>11787</v>
      </c>
      <c r="M1498" s="211"/>
      <c r="N1498" s="217">
        <v>41445</v>
      </c>
      <c r="O1498" s="217">
        <v>41445</v>
      </c>
      <c r="R1498" t="s">
        <v>2676</v>
      </c>
      <c r="V1498">
        <v>18.2</v>
      </c>
      <c r="W1498" t="s">
        <v>9146</v>
      </c>
      <c r="Y1498" t="s">
        <v>11237</v>
      </c>
      <c r="Z1498" t="s">
        <v>11283</v>
      </c>
      <c r="AA1498" s="6" t="s">
        <v>15145</v>
      </c>
      <c r="AB1498" t="s">
        <v>11272</v>
      </c>
      <c r="AC1498">
        <v>0.12</v>
      </c>
      <c r="AD1498" t="s">
        <v>9146</v>
      </c>
      <c r="AG1498" s="330">
        <v>0.41666666666666669</v>
      </c>
      <c r="AH1498" t="s">
        <v>1419</v>
      </c>
    </row>
    <row r="1499" spans="1:34" x14ac:dyDescent="0.25">
      <c r="A1499" s="211" t="s">
        <v>11582</v>
      </c>
      <c r="B1499" s="6" t="s">
        <v>15141</v>
      </c>
      <c r="C1499" s="276" t="str">
        <f t="shared" si="73"/>
        <v>READINGS_TT1_M2013-5_2013-8</v>
      </c>
      <c r="E1499" s="303" t="str">
        <f t="shared" si="75"/>
        <v>TT1_Data.zip</v>
      </c>
      <c r="F1499" s="214" t="s">
        <v>15126</v>
      </c>
      <c r="G1499" s="314">
        <v>41399</v>
      </c>
      <c r="H1499" s="281">
        <f t="shared" si="74"/>
        <v>41399</v>
      </c>
      <c r="I1499" s="315">
        <v>41501</v>
      </c>
      <c r="J1499" s="211" t="s">
        <v>11788</v>
      </c>
      <c r="K1499" s="24" t="s">
        <v>8639</v>
      </c>
      <c r="L1499" s="211" t="s">
        <v>11787</v>
      </c>
      <c r="M1499" s="211"/>
      <c r="N1499" s="217">
        <v>41445</v>
      </c>
      <c r="O1499" s="217">
        <v>41445</v>
      </c>
      <c r="R1499" t="s">
        <v>2676</v>
      </c>
      <c r="V1499">
        <v>21.6</v>
      </c>
      <c r="W1499" t="s">
        <v>9146</v>
      </c>
      <c r="Y1499" t="s">
        <v>11237</v>
      </c>
      <c r="Z1499" t="s">
        <v>11283</v>
      </c>
      <c r="AA1499" s="6" t="s">
        <v>15145</v>
      </c>
      <c r="AB1499" t="s">
        <v>11272</v>
      </c>
      <c r="AC1499">
        <v>0.12</v>
      </c>
      <c r="AD1499" t="s">
        <v>9146</v>
      </c>
      <c r="AG1499" s="330">
        <v>0.58333333333333337</v>
      </c>
      <c r="AH1499" t="s">
        <v>1419</v>
      </c>
    </row>
    <row r="1500" spans="1:34" x14ac:dyDescent="0.25">
      <c r="A1500" s="211" t="s">
        <v>11582</v>
      </c>
      <c r="B1500" s="6" t="s">
        <v>15141</v>
      </c>
      <c r="C1500" s="276" t="str">
        <f t="shared" si="73"/>
        <v>READINGS_TT1_M2013-5_2013-8</v>
      </c>
      <c r="E1500" s="303" t="str">
        <f t="shared" si="75"/>
        <v>TT1_Data.zip</v>
      </c>
      <c r="F1500" s="214" t="s">
        <v>15126</v>
      </c>
      <c r="G1500" s="314">
        <v>41399</v>
      </c>
      <c r="H1500" s="281">
        <f t="shared" si="74"/>
        <v>41399</v>
      </c>
      <c r="I1500" s="315">
        <v>41501</v>
      </c>
      <c r="J1500" s="211" t="s">
        <v>11788</v>
      </c>
      <c r="K1500" s="24" t="s">
        <v>8639</v>
      </c>
      <c r="L1500" s="211" t="s">
        <v>11787</v>
      </c>
      <c r="M1500" s="211"/>
      <c r="N1500" s="217">
        <v>41445</v>
      </c>
      <c r="O1500" s="217">
        <v>41445</v>
      </c>
      <c r="R1500" t="s">
        <v>2676</v>
      </c>
      <c r="V1500">
        <v>22.4</v>
      </c>
      <c r="W1500" t="s">
        <v>9146</v>
      </c>
      <c r="Y1500" t="s">
        <v>11237</v>
      </c>
      <c r="Z1500" t="s">
        <v>11283</v>
      </c>
      <c r="AA1500" s="6" t="s">
        <v>15145</v>
      </c>
      <c r="AB1500" t="s">
        <v>11272</v>
      </c>
      <c r="AC1500">
        <v>0.12</v>
      </c>
      <c r="AD1500" t="s">
        <v>9146</v>
      </c>
      <c r="AG1500" s="330">
        <v>0.75</v>
      </c>
      <c r="AH1500" t="s">
        <v>1419</v>
      </c>
    </row>
    <row r="1501" spans="1:34" x14ac:dyDescent="0.25">
      <c r="A1501" s="211" t="s">
        <v>11582</v>
      </c>
      <c r="B1501" s="6" t="s">
        <v>15141</v>
      </c>
      <c r="C1501" s="276" t="str">
        <f t="shared" ref="C1501:C1564" si="76">"READINGS_"&amp;B1501&amp;"_M"&amp;YEAR(H1501)&amp;"-"&amp;MONTH(H1501)&amp;"_"&amp;YEAR(I1501)&amp;"-"&amp;MONTH(I1501)</f>
        <v>READINGS_TT1_M2013-5_2013-8</v>
      </c>
      <c r="E1501" s="303" t="str">
        <f t="shared" si="75"/>
        <v>TT1_Data.zip</v>
      </c>
      <c r="F1501" s="214" t="s">
        <v>15126</v>
      </c>
      <c r="G1501" s="314">
        <v>41399</v>
      </c>
      <c r="H1501" s="281">
        <f t="shared" si="74"/>
        <v>41399</v>
      </c>
      <c r="I1501" s="315">
        <v>41501</v>
      </c>
      <c r="J1501" s="211" t="s">
        <v>11788</v>
      </c>
      <c r="K1501" s="24" t="s">
        <v>8639</v>
      </c>
      <c r="L1501" s="211" t="s">
        <v>11787</v>
      </c>
      <c r="M1501" s="211"/>
      <c r="N1501" s="217">
        <v>41445</v>
      </c>
      <c r="O1501" s="217">
        <v>41445</v>
      </c>
      <c r="R1501" t="s">
        <v>2676</v>
      </c>
      <c r="V1501">
        <v>20.5</v>
      </c>
      <c r="W1501" t="s">
        <v>9146</v>
      </c>
      <c r="Y1501" t="s">
        <v>11237</v>
      </c>
      <c r="Z1501" t="s">
        <v>11283</v>
      </c>
      <c r="AA1501" s="6" t="s">
        <v>15145</v>
      </c>
      <c r="AB1501" t="s">
        <v>11272</v>
      </c>
      <c r="AC1501">
        <v>0.12</v>
      </c>
      <c r="AD1501" t="s">
        <v>9146</v>
      </c>
      <c r="AG1501" s="330">
        <v>0.91666666666666663</v>
      </c>
      <c r="AH1501" t="s">
        <v>1419</v>
      </c>
    </row>
    <row r="1502" spans="1:34" x14ac:dyDescent="0.25">
      <c r="A1502" s="211" t="s">
        <v>11582</v>
      </c>
      <c r="B1502" s="6" t="s">
        <v>15141</v>
      </c>
      <c r="C1502" s="276" t="str">
        <f t="shared" si="76"/>
        <v>READINGS_TT1_M2013-5_2013-8</v>
      </c>
      <c r="E1502" s="303" t="str">
        <f t="shared" si="75"/>
        <v>TT1_Data.zip</v>
      </c>
      <c r="F1502" s="214" t="s">
        <v>15126</v>
      </c>
      <c r="G1502" s="314">
        <v>41399</v>
      </c>
      <c r="H1502" s="281">
        <f t="shared" si="74"/>
        <v>41399</v>
      </c>
      <c r="I1502" s="315">
        <v>41501</v>
      </c>
      <c r="J1502" s="211" t="s">
        <v>11788</v>
      </c>
      <c r="K1502" s="24" t="s">
        <v>8639</v>
      </c>
      <c r="L1502" s="211" t="s">
        <v>11787</v>
      </c>
      <c r="M1502" s="211"/>
      <c r="N1502" s="217">
        <v>41446</v>
      </c>
      <c r="O1502" s="217">
        <v>41446</v>
      </c>
      <c r="R1502" t="s">
        <v>2676</v>
      </c>
      <c r="V1502">
        <v>18.8</v>
      </c>
      <c r="W1502" t="s">
        <v>9146</v>
      </c>
      <c r="Y1502" t="s">
        <v>11237</v>
      </c>
      <c r="Z1502" t="s">
        <v>11283</v>
      </c>
      <c r="AA1502" s="6" t="s">
        <v>15145</v>
      </c>
      <c r="AB1502" t="s">
        <v>11272</v>
      </c>
      <c r="AC1502">
        <v>0.12</v>
      </c>
      <c r="AD1502" t="s">
        <v>9146</v>
      </c>
      <c r="AG1502" s="330">
        <v>8.3333333333333329E-2</v>
      </c>
      <c r="AH1502" t="s">
        <v>1419</v>
      </c>
    </row>
    <row r="1503" spans="1:34" x14ac:dyDescent="0.25">
      <c r="A1503" s="211" t="s">
        <v>11582</v>
      </c>
      <c r="B1503" s="6" t="s">
        <v>15141</v>
      </c>
      <c r="C1503" s="276" t="str">
        <f t="shared" si="76"/>
        <v>READINGS_TT1_M2013-5_2013-8</v>
      </c>
      <c r="E1503" s="303" t="str">
        <f t="shared" si="75"/>
        <v>TT1_Data.zip</v>
      </c>
      <c r="F1503" s="214" t="s">
        <v>15126</v>
      </c>
      <c r="G1503" s="314">
        <v>41399</v>
      </c>
      <c r="H1503" s="281">
        <f t="shared" si="74"/>
        <v>41399</v>
      </c>
      <c r="I1503" s="315">
        <v>41501</v>
      </c>
      <c r="J1503" s="211" t="s">
        <v>11788</v>
      </c>
      <c r="K1503" s="24" t="s">
        <v>8639</v>
      </c>
      <c r="L1503" s="211" t="s">
        <v>11787</v>
      </c>
      <c r="M1503" s="211"/>
      <c r="N1503" s="217">
        <v>41446</v>
      </c>
      <c r="O1503" s="217">
        <v>41446</v>
      </c>
      <c r="R1503" t="s">
        <v>2676</v>
      </c>
      <c r="V1503">
        <v>17.600000000000001</v>
      </c>
      <c r="W1503" t="s">
        <v>9146</v>
      </c>
      <c r="Y1503" t="s">
        <v>11237</v>
      </c>
      <c r="Z1503" t="s">
        <v>11283</v>
      </c>
      <c r="AA1503" s="6" t="s">
        <v>15145</v>
      </c>
      <c r="AB1503" t="s">
        <v>11272</v>
      </c>
      <c r="AC1503">
        <v>0.12</v>
      </c>
      <c r="AD1503" t="s">
        <v>9146</v>
      </c>
      <c r="AG1503" s="330">
        <v>0.25</v>
      </c>
      <c r="AH1503" t="s">
        <v>1419</v>
      </c>
    </row>
    <row r="1504" spans="1:34" x14ac:dyDescent="0.25">
      <c r="A1504" s="211" t="s">
        <v>11582</v>
      </c>
      <c r="B1504" s="6" t="s">
        <v>15141</v>
      </c>
      <c r="C1504" s="276" t="str">
        <f t="shared" si="76"/>
        <v>READINGS_TT1_M2013-5_2013-8</v>
      </c>
      <c r="E1504" s="303" t="str">
        <f t="shared" si="75"/>
        <v>TT1_Data.zip</v>
      </c>
      <c r="F1504" s="214" t="s">
        <v>15126</v>
      </c>
      <c r="G1504" s="314">
        <v>41399</v>
      </c>
      <c r="H1504" s="281">
        <f t="shared" si="74"/>
        <v>41399</v>
      </c>
      <c r="I1504" s="315">
        <v>41501</v>
      </c>
      <c r="J1504" s="211" t="s">
        <v>11788</v>
      </c>
      <c r="K1504" s="24" t="s">
        <v>8639</v>
      </c>
      <c r="L1504" s="211" t="s">
        <v>11787</v>
      </c>
      <c r="M1504" s="211"/>
      <c r="N1504" s="217">
        <v>41446</v>
      </c>
      <c r="O1504" s="217">
        <v>41446</v>
      </c>
      <c r="R1504" t="s">
        <v>2676</v>
      </c>
      <c r="V1504">
        <v>18.2</v>
      </c>
      <c r="W1504" t="s">
        <v>9146</v>
      </c>
      <c r="Y1504" t="s">
        <v>11237</v>
      </c>
      <c r="Z1504" t="s">
        <v>11283</v>
      </c>
      <c r="AA1504" s="6" t="s">
        <v>15145</v>
      </c>
      <c r="AB1504" t="s">
        <v>11272</v>
      </c>
      <c r="AC1504">
        <v>0.12</v>
      </c>
      <c r="AD1504" t="s">
        <v>9146</v>
      </c>
      <c r="AG1504" s="330">
        <v>0.41666666666666669</v>
      </c>
      <c r="AH1504" t="s">
        <v>1419</v>
      </c>
    </row>
    <row r="1505" spans="1:34" x14ac:dyDescent="0.25">
      <c r="A1505" s="211" t="s">
        <v>11582</v>
      </c>
      <c r="B1505" s="6" t="s">
        <v>15141</v>
      </c>
      <c r="C1505" s="276" t="str">
        <f t="shared" si="76"/>
        <v>READINGS_TT1_M2013-5_2013-8</v>
      </c>
      <c r="E1505" s="303" t="str">
        <f t="shared" si="75"/>
        <v>TT1_Data.zip</v>
      </c>
      <c r="F1505" s="214" t="s">
        <v>15126</v>
      </c>
      <c r="G1505" s="314">
        <v>41399</v>
      </c>
      <c r="H1505" s="281">
        <f t="shared" si="74"/>
        <v>41399</v>
      </c>
      <c r="I1505" s="315">
        <v>41501</v>
      </c>
      <c r="J1505" s="211" t="s">
        <v>11788</v>
      </c>
      <c r="K1505" s="24" t="s">
        <v>8639</v>
      </c>
      <c r="L1505" s="211" t="s">
        <v>11787</v>
      </c>
      <c r="M1505" s="211"/>
      <c r="N1505" s="217">
        <v>41446</v>
      </c>
      <c r="O1505" s="217">
        <v>41446</v>
      </c>
      <c r="R1505" t="s">
        <v>2676</v>
      </c>
      <c r="V1505">
        <v>21.2</v>
      </c>
      <c r="W1505" t="s">
        <v>9146</v>
      </c>
      <c r="Y1505" t="s">
        <v>11237</v>
      </c>
      <c r="Z1505" t="s">
        <v>11283</v>
      </c>
      <c r="AA1505" s="6" t="s">
        <v>15145</v>
      </c>
      <c r="AB1505" t="s">
        <v>11272</v>
      </c>
      <c r="AC1505">
        <v>0.12</v>
      </c>
      <c r="AD1505" t="s">
        <v>9146</v>
      </c>
      <c r="AG1505" s="330">
        <v>0.58333333333333337</v>
      </c>
      <c r="AH1505" t="s">
        <v>1419</v>
      </c>
    </row>
    <row r="1506" spans="1:34" x14ac:dyDescent="0.25">
      <c r="A1506" s="211" t="s">
        <v>11582</v>
      </c>
      <c r="B1506" s="6" t="s">
        <v>15141</v>
      </c>
      <c r="C1506" s="276" t="str">
        <f t="shared" si="76"/>
        <v>READINGS_TT1_M2013-5_2013-8</v>
      </c>
      <c r="E1506" s="303" t="str">
        <f t="shared" si="75"/>
        <v>TT1_Data.zip</v>
      </c>
      <c r="F1506" s="214" t="s">
        <v>15126</v>
      </c>
      <c r="G1506" s="314">
        <v>41399</v>
      </c>
      <c r="H1506" s="281">
        <f t="shared" si="74"/>
        <v>41399</v>
      </c>
      <c r="I1506" s="315">
        <v>41501</v>
      </c>
      <c r="J1506" s="211" t="s">
        <v>11788</v>
      </c>
      <c r="K1506" s="24" t="s">
        <v>8639</v>
      </c>
      <c r="L1506" s="211" t="s">
        <v>11787</v>
      </c>
      <c r="M1506" s="211"/>
      <c r="N1506" s="217">
        <v>41446</v>
      </c>
      <c r="O1506" s="217">
        <v>41446</v>
      </c>
      <c r="R1506" t="s">
        <v>2676</v>
      </c>
      <c r="V1506">
        <v>21.8</v>
      </c>
      <c r="W1506" t="s">
        <v>9146</v>
      </c>
      <c r="Y1506" t="s">
        <v>11237</v>
      </c>
      <c r="Z1506" t="s">
        <v>11283</v>
      </c>
      <c r="AA1506" s="6" t="s">
        <v>15145</v>
      </c>
      <c r="AB1506" t="s">
        <v>11272</v>
      </c>
      <c r="AC1506">
        <v>0.12</v>
      </c>
      <c r="AD1506" t="s">
        <v>9146</v>
      </c>
      <c r="AG1506" s="330">
        <v>0.75</v>
      </c>
      <c r="AH1506" t="s">
        <v>1419</v>
      </c>
    </row>
    <row r="1507" spans="1:34" x14ac:dyDescent="0.25">
      <c r="A1507" s="211" t="s">
        <v>11582</v>
      </c>
      <c r="B1507" s="6" t="s">
        <v>15141</v>
      </c>
      <c r="C1507" s="276" t="str">
        <f t="shared" si="76"/>
        <v>READINGS_TT1_M2013-5_2013-8</v>
      </c>
      <c r="E1507" s="303" t="str">
        <f t="shared" si="75"/>
        <v>TT1_Data.zip</v>
      </c>
      <c r="F1507" s="214" t="s">
        <v>15126</v>
      </c>
      <c r="G1507" s="314">
        <v>41399</v>
      </c>
      <c r="H1507" s="281">
        <f t="shared" si="74"/>
        <v>41399</v>
      </c>
      <c r="I1507" s="315">
        <v>41501</v>
      </c>
      <c r="J1507" s="211" t="s">
        <v>11788</v>
      </c>
      <c r="K1507" s="24" t="s">
        <v>8639</v>
      </c>
      <c r="L1507" s="211" t="s">
        <v>11787</v>
      </c>
      <c r="M1507" s="211"/>
      <c r="N1507" s="217">
        <v>41446</v>
      </c>
      <c r="O1507" s="217">
        <v>41446</v>
      </c>
      <c r="R1507" t="s">
        <v>2676</v>
      </c>
      <c r="V1507">
        <v>20.3</v>
      </c>
      <c r="W1507" t="s">
        <v>9146</v>
      </c>
      <c r="Y1507" t="s">
        <v>11237</v>
      </c>
      <c r="Z1507" t="s">
        <v>11283</v>
      </c>
      <c r="AA1507" s="6" t="s">
        <v>15145</v>
      </c>
      <c r="AB1507" t="s">
        <v>11272</v>
      </c>
      <c r="AC1507">
        <v>0.12</v>
      </c>
      <c r="AD1507" t="s">
        <v>9146</v>
      </c>
      <c r="AG1507" s="330">
        <v>0.91666666666666663</v>
      </c>
      <c r="AH1507" t="s">
        <v>1419</v>
      </c>
    </row>
    <row r="1508" spans="1:34" x14ac:dyDescent="0.25">
      <c r="A1508" s="211" t="s">
        <v>11582</v>
      </c>
      <c r="B1508" s="6" t="s">
        <v>15141</v>
      </c>
      <c r="C1508" s="276" t="str">
        <f t="shared" si="76"/>
        <v>READINGS_TT1_M2013-5_2013-8</v>
      </c>
      <c r="E1508" s="303" t="str">
        <f t="shared" si="75"/>
        <v>TT1_Data.zip</v>
      </c>
      <c r="F1508" s="214" t="s">
        <v>15126</v>
      </c>
      <c r="G1508" s="314">
        <v>41399</v>
      </c>
      <c r="H1508" s="281">
        <f t="shared" si="74"/>
        <v>41399</v>
      </c>
      <c r="I1508" s="315">
        <v>41501</v>
      </c>
      <c r="J1508" s="211" t="s">
        <v>11788</v>
      </c>
      <c r="K1508" s="24" t="s">
        <v>8639</v>
      </c>
      <c r="L1508" s="211" t="s">
        <v>11787</v>
      </c>
      <c r="M1508" s="211"/>
      <c r="N1508" s="217">
        <v>41447</v>
      </c>
      <c r="O1508" s="217">
        <v>41447</v>
      </c>
      <c r="R1508" t="s">
        <v>2676</v>
      </c>
      <c r="V1508">
        <v>18.8</v>
      </c>
      <c r="W1508" t="s">
        <v>9146</v>
      </c>
      <c r="Y1508" t="s">
        <v>11237</v>
      </c>
      <c r="Z1508" t="s">
        <v>11283</v>
      </c>
      <c r="AA1508" s="6" t="s">
        <v>15145</v>
      </c>
      <c r="AB1508" t="s">
        <v>11272</v>
      </c>
      <c r="AC1508">
        <v>0.12</v>
      </c>
      <c r="AD1508" t="s">
        <v>9146</v>
      </c>
      <c r="AG1508" s="330">
        <v>8.3333333333333329E-2</v>
      </c>
      <c r="AH1508" t="s">
        <v>1419</v>
      </c>
    </row>
    <row r="1509" spans="1:34" x14ac:dyDescent="0.25">
      <c r="A1509" s="211" t="s">
        <v>11582</v>
      </c>
      <c r="B1509" s="6" t="s">
        <v>15141</v>
      </c>
      <c r="C1509" s="276" t="str">
        <f t="shared" si="76"/>
        <v>READINGS_TT1_M2013-5_2013-8</v>
      </c>
      <c r="E1509" s="303" t="str">
        <f t="shared" si="75"/>
        <v>TT1_Data.zip</v>
      </c>
      <c r="F1509" s="214" t="s">
        <v>15126</v>
      </c>
      <c r="G1509" s="314">
        <v>41399</v>
      </c>
      <c r="H1509" s="281">
        <f t="shared" si="74"/>
        <v>41399</v>
      </c>
      <c r="I1509" s="315">
        <v>41501</v>
      </c>
      <c r="J1509" s="211" t="s">
        <v>11788</v>
      </c>
      <c r="K1509" s="24" t="s">
        <v>8639</v>
      </c>
      <c r="L1509" s="211" t="s">
        <v>11787</v>
      </c>
      <c r="M1509" s="211"/>
      <c r="N1509" s="217">
        <v>41447</v>
      </c>
      <c r="O1509" s="217">
        <v>41447</v>
      </c>
      <c r="R1509" t="s">
        <v>2676</v>
      </c>
      <c r="V1509">
        <v>17.7</v>
      </c>
      <c r="W1509" t="s">
        <v>9146</v>
      </c>
      <c r="Y1509" t="s">
        <v>11237</v>
      </c>
      <c r="Z1509" t="s">
        <v>11283</v>
      </c>
      <c r="AA1509" s="6" t="s">
        <v>15145</v>
      </c>
      <c r="AB1509" t="s">
        <v>11272</v>
      </c>
      <c r="AC1509">
        <v>0.12</v>
      </c>
      <c r="AD1509" t="s">
        <v>9146</v>
      </c>
      <c r="AG1509" s="330">
        <v>0.25</v>
      </c>
      <c r="AH1509" t="s">
        <v>1419</v>
      </c>
    </row>
    <row r="1510" spans="1:34" x14ac:dyDescent="0.25">
      <c r="A1510" s="211" t="s">
        <v>11582</v>
      </c>
      <c r="B1510" s="6" t="s">
        <v>15141</v>
      </c>
      <c r="C1510" s="276" t="str">
        <f t="shared" si="76"/>
        <v>READINGS_TT1_M2013-5_2013-8</v>
      </c>
      <c r="E1510" s="303" t="str">
        <f t="shared" si="75"/>
        <v>TT1_Data.zip</v>
      </c>
      <c r="F1510" s="214" t="s">
        <v>15126</v>
      </c>
      <c r="G1510" s="314">
        <v>41399</v>
      </c>
      <c r="H1510" s="281">
        <f t="shared" si="74"/>
        <v>41399</v>
      </c>
      <c r="I1510" s="315">
        <v>41501</v>
      </c>
      <c r="J1510" s="211" t="s">
        <v>11788</v>
      </c>
      <c r="K1510" s="24" t="s">
        <v>8639</v>
      </c>
      <c r="L1510" s="211" t="s">
        <v>11787</v>
      </c>
      <c r="M1510" s="211"/>
      <c r="N1510" s="217">
        <v>41447</v>
      </c>
      <c r="O1510" s="217">
        <v>41447</v>
      </c>
      <c r="R1510" t="s">
        <v>2676</v>
      </c>
      <c r="V1510">
        <v>18.5</v>
      </c>
      <c r="W1510" t="s">
        <v>9146</v>
      </c>
      <c r="Y1510" t="s">
        <v>11237</v>
      </c>
      <c r="Z1510" t="s">
        <v>11283</v>
      </c>
      <c r="AA1510" s="6" t="s">
        <v>15145</v>
      </c>
      <c r="AB1510" t="s">
        <v>11272</v>
      </c>
      <c r="AC1510">
        <v>0.12</v>
      </c>
      <c r="AD1510" t="s">
        <v>9146</v>
      </c>
      <c r="AG1510" s="330">
        <v>0.41666666666666669</v>
      </c>
      <c r="AH1510" t="s">
        <v>1419</v>
      </c>
    </row>
    <row r="1511" spans="1:34" x14ac:dyDescent="0.25">
      <c r="A1511" s="211" t="s">
        <v>11582</v>
      </c>
      <c r="B1511" s="6" t="s">
        <v>15141</v>
      </c>
      <c r="C1511" s="276" t="str">
        <f t="shared" si="76"/>
        <v>READINGS_TT1_M2013-5_2013-8</v>
      </c>
      <c r="E1511" s="303" t="str">
        <f t="shared" si="75"/>
        <v>TT1_Data.zip</v>
      </c>
      <c r="F1511" s="214" t="s">
        <v>15126</v>
      </c>
      <c r="G1511" s="314">
        <v>41399</v>
      </c>
      <c r="H1511" s="281">
        <f t="shared" si="74"/>
        <v>41399</v>
      </c>
      <c r="I1511" s="315">
        <v>41501</v>
      </c>
      <c r="J1511" s="211" t="s">
        <v>11788</v>
      </c>
      <c r="K1511" s="24" t="s">
        <v>8639</v>
      </c>
      <c r="L1511" s="211" t="s">
        <v>11787</v>
      </c>
      <c r="M1511" s="211"/>
      <c r="N1511" s="217">
        <v>41447</v>
      </c>
      <c r="O1511" s="217">
        <v>41447</v>
      </c>
      <c r="R1511" t="s">
        <v>2676</v>
      </c>
      <c r="V1511">
        <v>21.2</v>
      </c>
      <c r="W1511" t="s">
        <v>9146</v>
      </c>
      <c r="Y1511" t="s">
        <v>11237</v>
      </c>
      <c r="Z1511" t="s">
        <v>11283</v>
      </c>
      <c r="AA1511" s="6" t="s">
        <v>15145</v>
      </c>
      <c r="AB1511" t="s">
        <v>11272</v>
      </c>
      <c r="AC1511">
        <v>0.12</v>
      </c>
      <c r="AD1511" t="s">
        <v>9146</v>
      </c>
      <c r="AG1511" s="330">
        <v>0.58333333333333337</v>
      </c>
      <c r="AH1511" t="s">
        <v>1419</v>
      </c>
    </row>
    <row r="1512" spans="1:34" x14ac:dyDescent="0.25">
      <c r="A1512" s="211" t="s">
        <v>11582</v>
      </c>
      <c r="B1512" s="6" t="s">
        <v>15141</v>
      </c>
      <c r="C1512" s="276" t="str">
        <f t="shared" si="76"/>
        <v>READINGS_TT1_M2013-5_2013-8</v>
      </c>
      <c r="E1512" s="303" t="str">
        <f t="shared" si="75"/>
        <v>TT1_Data.zip</v>
      </c>
      <c r="F1512" s="214" t="s">
        <v>15126</v>
      </c>
      <c r="G1512" s="314">
        <v>41399</v>
      </c>
      <c r="H1512" s="281">
        <f t="shared" si="74"/>
        <v>41399</v>
      </c>
      <c r="I1512" s="315">
        <v>41501</v>
      </c>
      <c r="J1512" s="211" t="s">
        <v>11788</v>
      </c>
      <c r="K1512" s="24" t="s">
        <v>8639</v>
      </c>
      <c r="L1512" s="211" t="s">
        <v>11787</v>
      </c>
      <c r="M1512" s="211"/>
      <c r="N1512" s="217">
        <v>41447</v>
      </c>
      <c r="O1512" s="217">
        <v>41447</v>
      </c>
      <c r="R1512" t="s">
        <v>2676</v>
      </c>
      <c r="V1512">
        <v>22.1</v>
      </c>
      <c r="W1512" t="s">
        <v>9146</v>
      </c>
      <c r="Y1512" t="s">
        <v>11237</v>
      </c>
      <c r="Z1512" t="s">
        <v>11283</v>
      </c>
      <c r="AA1512" s="6" t="s">
        <v>15145</v>
      </c>
      <c r="AB1512" t="s">
        <v>11272</v>
      </c>
      <c r="AC1512">
        <v>0.12</v>
      </c>
      <c r="AD1512" t="s">
        <v>9146</v>
      </c>
      <c r="AG1512" s="330">
        <v>0.75</v>
      </c>
      <c r="AH1512" t="s">
        <v>1419</v>
      </c>
    </row>
    <row r="1513" spans="1:34" x14ac:dyDescent="0.25">
      <c r="A1513" s="211" t="s">
        <v>11582</v>
      </c>
      <c r="B1513" s="6" t="s">
        <v>15141</v>
      </c>
      <c r="C1513" s="276" t="str">
        <f t="shared" si="76"/>
        <v>READINGS_TT1_M2013-5_2013-8</v>
      </c>
      <c r="E1513" s="303" t="str">
        <f t="shared" si="75"/>
        <v>TT1_Data.zip</v>
      </c>
      <c r="F1513" s="214" t="s">
        <v>15126</v>
      </c>
      <c r="G1513" s="314">
        <v>41399</v>
      </c>
      <c r="H1513" s="281">
        <f t="shared" si="74"/>
        <v>41399</v>
      </c>
      <c r="I1513" s="315">
        <v>41501</v>
      </c>
      <c r="J1513" s="211" t="s">
        <v>11788</v>
      </c>
      <c r="K1513" s="24" t="s">
        <v>8639</v>
      </c>
      <c r="L1513" s="211" t="s">
        <v>11787</v>
      </c>
      <c r="M1513" s="211"/>
      <c r="N1513" s="217">
        <v>41447</v>
      </c>
      <c r="O1513" s="217">
        <v>41447</v>
      </c>
      <c r="R1513" t="s">
        <v>2676</v>
      </c>
      <c r="V1513">
        <v>20.8</v>
      </c>
      <c r="W1513" t="s">
        <v>9146</v>
      </c>
      <c r="Y1513" t="s">
        <v>11237</v>
      </c>
      <c r="Z1513" t="s">
        <v>11283</v>
      </c>
      <c r="AA1513" s="6" t="s">
        <v>15145</v>
      </c>
      <c r="AB1513" t="s">
        <v>11272</v>
      </c>
      <c r="AC1513">
        <v>0.12</v>
      </c>
      <c r="AD1513" t="s">
        <v>9146</v>
      </c>
      <c r="AG1513" s="330">
        <v>0.91666666666666663</v>
      </c>
      <c r="AH1513" t="s">
        <v>1419</v>
      </c>
    </row>
    <row r="1514" spans="1:34" x14ac:dyDescent="0.25">
      <c r="A1514" s="211" t="s">
        <v>11582</v>
      </c>
      <c r="B1514" s="6" t="s">
        <v>15141</v>
      </c>
      <c r="C1514" s="276" t="str">
        <f t="shared" si="76"/>
        <v>READINGS_TT1_M2013-5_2013-8</v>
      </c>
      <c r="E1514" s="303" t="str">
        <f t="shared" si="75"/>
        <v>TT1_Data.zip</v>
      </c>
      <c r="F1514" s="214" t="s">
        <v>15126</v>
      </c>
      <c r="G1514" s="314">
        <v>41399</v>
      </c>
      <c r="H1514" s="281">
        <f t="shared" si="74"/>
        <v>41399</v>
      </c>
      <c r="I1514" s="315">
        <v>41501</v>
      </c>
      <c r="J1514" s="211" t="s">
        <v>11788</v>
      </c>
      <c r="K1514" s="24" t="s">
        <v>8639</v>
      </c>
      <c r="L1514" s="211" t="s">
        <v>11787</v>
      </c>
      <c r="M1514" s="211"/>
      <c r="N1514" s="217">
        <v>41448</v>
      </c>
      <c r="O1514" s="217">
        <v>41448</v>
      </c>
      <c r="R1514" t="s">
        <v>2676</v>
      </c>
      <c r="V1514">
        <v>19.100000000000001</v>
      </c>
      <c r="W1514" t="s">
        <v>9146</v>
      </c>
      <c r="Y1514" t="s">
        <v>11237</v>
      </c>
      <c r="Z1514" t="s">
        <v>11283</v>
      </c>
      <c r="AA1514" s="6" t="s">
        <v>15145</v>
      </c>
      <c r="AB1514" t="s">
        <v>11272</v>
      </c>
      <c r="AC1514">
        <v>0.12</v>
      </c>
      <c r="AD1514" t="s">
        <v>9146</v>
      </c>
      <c r="AG1514" s="330">
        <v>8.3333333333333329E-2</v>
      </c>
      <c r="AH1514" t="s">
        <v>1419</v>
      </c>
    </row>
    <row r="1515" spans="1:34" x14ac:dyDescent="0.25">
      <c r="A1515" s="211" t="s">
        <v>11582</v>
      </c>
      <c r="B1515" s="6" t="s">
        <v>15141</v>
      </c>
      <c r="C1515" s="276" t="str">
        <f t="shared" si="76"/>
        <v>READINGS_TT1_M2013-5_2013-8</v>
      </c>
      <c r="E1515" s="303" t="str">
        <f t="shared" si="75"/>
        <v>TT1_Data.zip</v>
      </c>
      <c r="F1515" s="214" t="s">
        <v>15126</v>
      </c>
      <c r="G1515" s="314">
        <v>41399</v>
      </c>
      <c r="H1515" s="281">
        <f t="shared" si="74"/>
        <v>41399</v>
      </c>
      <c r="I1515" s="315">
        <v>41501</v>
      </c>
      <c r="J1515" s="211" t="s">
        <v>11788</v>
      </c>
      <c r="K1515" s="24" t="s">
        <v>8639</v>
      </c>
      <c r="L1515" s="211" t="s">
        <v>11787</v>
      </c>
      <c r="M1515" s="211"/>
      <c r="N1515" s="217">
        <v>41448</v>
      </c>
      <c r="O1515" s="217">
        <v>41448</v>
      </c>
      <c r="R1515" t="s">
        <v>2676</v>
      </c>
      <c r="V1515">
        <v>18.399999999999999</v>
      </c>
      <c r="W1515" t="s">
        <v>9146</v>
      </c>
      <c r="Y1515" t="s">
        <v>11237</v>
      </c>
      <c r="Z1515" t="s">
        <v>11283</v>
      </c>
      <c r="AA1515" s="6" t="s">
        <v>15145</v>
      </c>
      <c r="AB1515" t="s">
        <v>11272</v>
      </c>
      <c r="AC1515">
        <v>0.12</v>
      </c>
      <c r="AD1515" t="s">
        <v>9146</v>
      </c>
      <c r="AG1515" s="330">
        <v>0.25</v>
      </c>
      <c r="AH1515" t="s">
        <v>1419</v>
      </c>
    </row>
    <row r="1516" spans="1:34" x14ac:dyDescent="0.25">
      <c r="A1516" s="211" t="s">
        <v>11582</v>
      </c>
      <c r="B1516" s="6" t="s">
        <v>15141</v>
      </c>
      <c r="C1516" s="276" t="str">
        <f t="shared" si="76"/>
        <v>READINGS_TT1_M2013-5_2013-8</v>
      </c>
      <c r="E1516" s="303" t="str">
        <f t="shared" si="75"/>
        <v>TT1_Data.zip</v>
      </c>
      <c r="F1516" s="214" t="s">
        <v>15126</v>
      </c>
      <c r="G1516" s="314">
        <v>41399</v>
      </c>
      <c r="H1516" s="281">
        <f t="shared" si="74"/>
        <v>41399</v>
      </c>
      <c r="I1516" s="315">
        <v>41501</v>
      </c>
      <c r="J1516" s="211" t="s">
        <v>11788</v>
      </c>
      <c r="K1516" s="24" t="s">
        <v>8639</v>
      </c>
      <c r="L1516" s="211" t="s">
        <v>11787</v>
      </c>
      <c r="M1516" s="211"/>
      <c r="N1516" s="217">
        <v>41448</v>
      </c>
      <c r="O1516" s="217">
        <v>41448</v>
      </c>
      <c r="R1516" t="s">
        <v>2676</v>
      </c>
      <c r="V1516">
        <v>18.899999999999999</v>
      </c>
      <c r="W1516" t="s">
        <v>9146</v>
      </c>
      <c r="Y1516" t="s">
        <v>11237</v>
      </c>
      <c r="Z1516" t="s">
        <v>11283</v>
      </c>
      <c r="AA1516" s="6" t="s">
        <v>15145</v>
      </c>
      <c r="AB1516" t="s">
        <v>11272</v>
      </c>
      <c r="AC1516">
        <v>0.12</v>
      </c>
      <c r="AD1516" t="s">
        <v>9146</v>
      </c>
      <c r="AG1516" s="330">
        <v>0.41666666666666669</v>
      </c>
      <c r="AH1516" t="s">
        <v>1419</v>
      </c>
    </row>
    <row r="1517" spans="1:34" x14ac:dyDescent="0.25">
      <c r="A1517" s="211" t="s">
        <v>11582</v>
      </c>
      <c r="B1517" s="6" t="s">
        <v>15141</v>
      </c>
      <c r="C1517" s="276" t="str">
        <f t="shared" si="76"/>
        <v>READINGS_TT1_M2013-5_2013-8</v>
      </c>
      <c r="E1517" s="303" t="str">
        <f t="shared" si="75"/>
        <v>TT1_Data.zip</v>
      </c>
      <c r="F1517" s="214" t="s">
        <v>15126</v>
      </c>
      <c r="G1517" s="314">
        <v>41399</v>
      </c>
      <c r="H1517" s="281">
        <f t="shared" si="74"/>
        <v>41399</v>
      </c>
      <c r="I1517" s="315">
        <v>41501</v>
      </c>
      <c r="J1517" s="211" t="s">
        <v>11788</v>
      </c>
      <c r="K1517" s="24" t="s">
        <v>8639</v>
      </c>
      <c r="L1517" s="211" t="s">
        <v>11787</v>
      </c>
      <c r="M1517" s="211"/>
      <c r="N1517" s="217">
        <v>41448</v>
      </c>
      <c r="O1517" s="217">
        <v>41448</v>
      </c>
      <c r="R1517" t="s">
        <v>2676</v>
      </c>
      <c r="V1517">
        <v>20.100000000000001</v>
      </c>
      <c r="W1517" t="s">
        <v>9146</v>
      </c>
      <c r="Y1517" t="s">
        <v>11237</v>
      </c>
      <c r="Z1517" t="s">
        <v>11283</v>
      </c>
      <c r="AA1517" s="6" t="s">
        <v>15145</v>
      </c>
      <c r="AB1517" t="s">
        <v>11272</v>
      </c>
      <c r="AC1517">
        <v>0.12</v>
      </c>
      <c r="AD1517" t="s">
        <v>9146</v>
      </c>
      <c r="AG1517" s="330">
        <v>0.58333333333333337</v>
      </c>
      <c r="AH1517" t="s">
        <v>1419</v>
      </c>
    </row>
    <row r="1518" spans="1:34" x14ac:dyDescent="0.25">
      <c r="A1518" s="211" t="s">
        <v>11582</v>
      </c>
      <c r="B1518" s="6" t="s">
        <v>15141</v>
      </c>
      <c r="C1518" s="276" t="str">
        <f t="shared" si="76"/>
        <v>READINGS_TT1_M2013-5_2013-8</v>
      </c>
      <c r="E1518" s="303" t="str">
        <f t="shared" si="75"/>
        <v>TT1_Data.zip</v>
      </c>
      <c r="F1518" s="214" t="s">
        <v>15126</v>
      </c>
      <c r="G1518" s="314">
        <v>41399</v>
      </c>
      <c r="H1518" s="281">
        <f t="shared" si="74"/>
        <v>41399</v>
      </c>
      <c r="I1518" s="315">
        <v>41501</v>
      </c>
      <c r="J1518" s="211" t="s">
        <v>11788</v>
      </c>
      <c r="K1518" s="24" t="s">
        <v>8639</v>
      </c>
      <c r="L1518" s="211" t="s">
        <v>11787</v>
      </c>
      <c r="M1518" s="211"/>
      <c r="N1518" s="217">
        <v>41448</v>
      </c>
      <c r="O1518" s="217">
        <v>41448</v>
      </c>
      <c r="R1518" t="s">
        <v>2676</v>
      </c>
      <c r="V1518">
        <v>20.8</v>
      </c>
      <c r="W1518" t="s">
        <v>9146</v>
      </c>
      <c r="Y1518" t="s">
        <v>11237</v>
      </c>
      <c r="Z1518" t="s">
        <v>11283</v>
      </c>
      <c r="AA1518" s="6" t="s">
        <v>15145</v>
      </c>
      <c r="AB1518" t="s">
        <v>11272</v>
      </c>
      <c r="AC1518">
        <v>0.12</v>
      </c>
      <c r="AD1518" t="s">
        <v>9146</v>
      </c>
      <c r="AG1518" s="330">
        <v>0.75</v>
      </c>
      <c r="AH1518" t="s">
        <v>1419</v>
      </c>
    </row>
    <row r="1519" spans="1:34" x14ac:dyDescent="0.25">
      <c r="A1519" s="211" t="s">
        <v>11582</v>
      </c>
      <c r="B1519" s="6" t="s">
        <v>15141</v>
      </c>
      <c r="C1519" s="276" t="str">
        <f t="shared" si="76"/>
        <v>READINGS_TT1_M2013-5_2013-8</v>
      </c>
      <c r="E1519" s="303" t="str">
        <f t="shared" si="75"/>
        <v>TT1_Data.zip</v>
      </c>
      <c r="F1519" s="214" t="s">
        <v>15126</v>
      </c>
      <c r="G1519" s="314">
        <v>41399</v>
      </c>
      <c r="H1519" s="281">
        <f t="shared" si="74"/>
        <v>41399</v>
      </c>
      <c r="I1519" s="315">
        <v>41501</v>
      </c>
      <c r="J1519" s="211" t="s">
        <v>11788</v>
      </c>
      <c r="K1519" s="24" t="s">
        <v>8639</v>
      </c>
      <c r="L1519" s="211" t="s">
        <v>11787</v>
      </c>
      <c r="M1519" s="211"/>
      <c r="N1519" s="217">
        <v>41448</v>
      </c>
      <c r="O1519" s="217">
        <v>41448</v>
      </c>
      <c r="R1519" t="s">
        <v>2676</v>
      </c>
      <c r="V1519">
        <v>20.100000000000001</v>
      </c>
      <c r="W1519" t="s">
        <v>9146</v>
      </c>
      <c r="Y1519" t="s">
        <v>11237</v>
      </c>
      <c r="Z1519" t="s">
        <v>11283</v>
      </c>
      <c r="AA1519" s="6" t="s">
        <v>15145</v>
      </c>
      <c r="AB1519" t="s">
        <v>11272</v>
      </c>
      <c r="AC1519">
        <v>0.12</v>
      </c>
      <c r="AD1519" t="s">
        <v>9146</v>
      </c>
      <c r="AG1519" s="330">
        <v>0.91666666666666663</v>
      </c>
      <c r="AH1519" t="s">
        <v>1419</v>
      </c>
    </row>
    <row r="1520" spans="1:34" x14ac:dyDescent="0.25">
      <c r="A1520" s="211" t="s">
        <v>11582</v>
      </c>
      <c r="B1520" s="6" t="s">
        <v>15141</v>
      </c>
      <c r="C1520" s="276" t="str">
        <f t="shared" si="76"/>
        <v>READINGS_TT1_M2013-5_2013-8</v>
      </c>
      <c r="E1520" s="303" t="str">
        <f t="shared" si="75"/>
        <v>TT1_Data.zip</v>
      </c>
      <c r="F1520" s="214" t="s">
        <v>15126</v>
      </c>
      <c r="G1520" s="314">
        <v>41399</v>
      </c>
      <c r="H1520" s="281">
        <f t="shared" si="74"/>
        <v>41399</v>
      </c>
      <c r="I1520" s="315">
        <v>41501</v>
      </c>
      <c r="J1520" s="211" t="s">
        <v>11788</v>
      </c>
      <c r="K1520" s="24" t="s">
        <v>8639</v>
      </c>
      <c r="L1520" s="211" t="s">
        <v>11787</v>
      </c>
      <c r="M1520" s="211"/>
      <c r="N1520" s="217">
        <v>41449</v>
      </c>
      <c r="O1520" s="217">
        <v>41449</v>
      </c>
      <c r="R1520" t="s">
        <v>2676</v>
      </c>
      <c r="V1520">
        <v>19.399999999999999</v>
      </c>
      <c r="W1520" t="s">
        <v>9146</v>
      </c>
      <c r="Y1520" t="s">
        <v>11237</v>
      </c>
      <c r="Z1520" t="s">
        <v>11283</v>
      </c>
      <c r="AA1520" s="6" t="s">
        <v>15145</v>
      </c>
      <c r="AB1520" t="s">
        <v>11272</v>
      </c>
      <c r="AC1520">
        <v>0.12</v>
      </c>
      <c r="AD1520" t="s">
        <v>9146</v>
      </c>
      <c r="AG1520" s="330">
        <v>8.3333333333333329E-2</v>
      </c>
      <c r="AH1520" t="s">
        <v>1419</v>
      </c>
    </row>
    <row r="1521" spans="1:34" x14ac:dyDescent="0.25">
      <c r="A1521" s="211" t="s">
        <v>11582</v>
      </c>
      <c r="B1521" s="6" t="s">
        <v>15141</v>
      </c>
      <c r="C1521" s="276" t="str">
        <f t="shared" si="76"/>
        <v>READINGS_TT1_M2013-5_2013-8</v>
      </c>
      <c r="E1521" s="303" t="str">
        <f t="shared" si="75"/>
        <v>TT1_Data.zip</v>
      </c>
      <c r="F1521" s="214" t="s">
        <v>15126</v>
      </c>
      <c r="G1521" s="314">
        <v>41399</v>
      </c>
      <c r="H1521" s="281">
        <f t="shared" si="74"/>
        <v>41399</v>
      </c>
      <c r="I1521" s="315">
        <v>41501</v>
      </c>
      <c r="J1521" s="211" t="s">
        <v>11788</v>
      </c>
      <c r="K1521" s="24" t="s">
        <v>8639</v>
      </c>
      <c r="L1521" s="211" t="s">
        <v>11787</v>
      </c>
      <c r="M1521" s="211"/>
      <c r="N1521" s="217">
        <v>41449</v>
      </c>
      <c r="O1521" s="217">
        <v>41449</v>
      </c>
      <c r="R1521" t="s">
        <v>2676</v>
      </c>
      <c r="V1521">
        <v>18.899999999999999</v>
      </c>
      <c r="W1521" t="s">
        <v>9146</v>
      </c>
      <c r="Y1521" t="s">
        <v>11237</v>
      </c>
      <c r="Z1521" t="s">
        <v>11283</v>
      </c>
      <c r="AA1521" s="6" t="s">
        <v>15145</v>
      </c>
      <c r="AB1521" t="s">
        <v>11272</v>
      </c>
      <c r="AC1521">
        <v>0.12</v>
      </c>
      <c r="AD1521" t="s">
        <v>9146</v>
      </c>
      <c r="AG1521" s="330">
        <v>0.25</v>
      </c>
      <c r="AH1521" t="s">
        <v>1419</v>
      </c>
    </row>
    <row r="1522" spans="1:34" x14ac:dyDescent="0.25">
      <c r="A1522" s="211" t="s">
        <v>11582</v>
      </c>
      <c r="B1522" s="6" t="s">
        <v>15141</v>
      </c>
      <c r="C1522" s="276" t="str">
        <f t="shared" si="76"/>
        <v>READINGS_TT1_M2013-5_2013-8</v>
      </c>
      <c r="E1522" s="303" t="str">
        <f t="shared" si="75"/>
        <v>TT1_Data.zip</v>
      </c>
      <c r="F1522" s="214" t="s">
        <v>15126</v>
      </c>
      <c r="G1522" s="314">
        <v>41399</v>
      </c>
      <c r="H1522" s="281">
        <f t="shared" si="74"/>
        <v>41399</v>
      </c>
      <c r="I1522" s="315">
        <v>41501</v>
      </c>
      <c r="J1522" s="211" t="s">
        <v>11788</v>
      </c>
      <c r="K1522" s="24" t="s">
        <v>8639</v>
      </c>
      <c r="L1522" s="211" t="s">
        <v>11787</v>
      </c>
      <c r="M1522" s="211"/>
      <c r="N1522" s="217">
        <v>41449</v>
      </c>
      <c r="O1522" s="217">
        <v>41449</v>
      </c>
      <c r="R1522" t="s">
        <v>2676</v>
      </c>
      <c r="V1522">
        <v>19.899999999999999</v>
      </c>
      <c r="W1522" t="s">
        <v>9146</v>
      </c>
      <c r="Y1522" t="s">
        <v>11237</v>
      </c>
      <c r="Z1522" t="s">
        <v>11283</v>
      </c>
      <c r="AA1522" s="6" t="s">
        <v>15145</v>
      </c>
      <c r="AB1522" t="s">
        <v>11272</v>
      </c>
      <c r="AC1522">
        <v>0.12</v>
      </c>
      <c r="AD1522" t="s">
        <v>9146</v>
      </c>
      <c r="AG1522" s="330">
        <v>0.41666666666666669</v>
      </c>
      <c r="AH1522" t="s">
        <v>1419</v>
      </c>
    </row>
    <row r="1523" spans="1:34" x14ac:dyDescent="0.25">
      <c r="A1523" s="211" t="s">
        <v>11582</v>
      </c>
      <c r="B1523" s="6" t="s">
        <v>15141</v>
      </c>
      <c r="C1523" s="276" t="str">
        <f t="shared" si="76"/>
        <v>READINGS_TT1_M2013-5_2013-8</v>
      </c>
      <c r="E1523" s="303" t="str">
        <f t="shared" si="75"/>
        <v>TT1_Data.zip</v>
      </c>
      <c r="F1523" s="214" t="s">
        <v>15126</v>
      </c>
      <c r="G1523" s="314">
        <v>41399</v>
      </c>
      <c r="H1523" s="281">
        <f t="shared" si="74"/>
        <v>41399</v>
      </c>
      <c r="I1523" s="315">
        <v>41501</v>
      </c>
      <c r="J1523" s="211" t="s">
        <v>11788</v>
      </c>
      <c r="K1523" s="24" t="s">
        <v>8639</v>
      </c>
      <c r="L1523" s="211" t="s">
        <v>11787</v>
      </c>
      <c r="M1523" s="211"/>
      <c r="N1523" s="217">
        <v>41449</v>
      </c>
      <c r="O1523" s="217">
        <v>41449</v>
      </c>
      <c r="R1523" t="s">
        <v>2676</v>
      </c>
      <c r="V1523">
        <v>22.6</v>
      </c>
      <c r="W1523" t="s">
        <v>9146</v>
      </c>
      <c r="Y1523" t="s">
        <v>11237</v>
      </c>
      <c r="Z1523" t="s">
        <v>11283</v>
      </c>
      <c r="AA1523" s="6" t="s">
        <v>15145</v>
      </c>
      <c r="AB1523" t="s">
        <v>11272</v>
      </c>
      <c r="AC1523">
        <v>0.12</v>
      </c>
      <c r="AD1523" t="s">
        <v>9146</v>
      </c>
      <c r="AG1523" s="330">
        <v>0.58333333333333337</v>
      </c>
      <c r="AH1523" t="s">
        <v>1419</v>
      </c>
    </row>
    <row r="1524" spans="1:34" x14ac:dyDescent="0.25">
      <c r="A1524" s="211" t="s">
        <v>11582</v>
      </c>
      <c r="B1524" s="6" t="s">
        <v>15141</v>
      </c>
      <c r="C1524" s="276" t="str">
        <f t="shared" si="76"/>
        <v>READINGS_TT1_M2013-5_2013-8</v>
      </c>
      <c r="E1524" s="303" t="str">
        <f t="shared" si="75"/>
        <v>TT1_Data.zip</v>
      </c>
      <c r="F1524" s="214" t="s">
        <v>15126</v>
      </c>
      <c r="G1524" s="314">
        <v>41399</v>
      </c>
      <c r="H1524" s="281">
        <f t="shared" si="74"/>
        <v>41399</v>
      </c>
      <c r="I1524" s="315">
        <v>41501</v>
      </c>
      <c r="J1524" s="211" t="s">
        <v>11788</v>
      </c>
      <c r="K1524" s="24" t="s">
        <v>8639</v>
      </c>
      <c r="L1524" s="211" t="s">
        <v>11787</v>
      </c>
      <c r="M1524" s="211"/>
      <c r="N1524" s="217">
        <v>41449</v>
      </c>
      <c r="O1524" s="217">
        <v>41449</v>
      </c>
      <c r="R1524" t="s">
        <v>2676</v>
      </c>
      <c r="V1524">
        <v>22.9</v>
      </c>
      <c r="W1524" t="s">
        <v>9146</v>
      </c>
      <c r="Y1524" t="s">
        <v>11237</v>
      </c>
      <c r="Z1524" t="s">
        <v>11283</v>
      </c>
      <c r="AA1524" s="6" t="s">
        <v>15145</v>
      </c>
      <c r="AB1524" t="s">
        <v>11272</v>
      </c>
      <c r="AC1524">
        <v>0.12</v>
      </c>
      <c r="AD1524" t="s">
        <v>9146</v>
      </c>
      <c r="AG1524" s="330">
        <v>0.75</v>
      </c>
      <c r="AH1524" t="s">
        <v>1419</v>
      </c>
    </row>
    <row r="1525" spans="1:34" x14ac:dyDescent="0.25">
      <c r="A1525" s="211" t="s">
        <v>11582</v>
      </c>
      <c r="B1525" s="6" t="s">
        <v>15141</v>
      </c>
      <c r="C1525" s="276" t="str">
        <f t="shared" si="76"/>
        <v>READINGS_TT1_M2013-5_2013-8</v>
      </c>
      <c r="E1525" s="303" t="str">
        <f t="shared" si="75"/>
        <v>TT1_Data.zip</v>
      </c>
      <c r="F1525" s="214" t="s">
        <v>15126</v>
      </c>
      <c r="G1525" s="314">
        <v>41399</v>
      </c>
      <c r="H1525" s="281">
        <f t="shared" si="74"/>
        <v>41399</v>
      </c>
      <c r="I1525" s="315">
        <v>41501</v>
      </c>
      <c r="J1525" s="211" t="s">
        <v>11788</v>
      </c>
      <c r="K1525" s="24" t="s">
        <v>8639</v>
      </c>
      <c r="L1525" s="211" t="s">
        <v>11787</v>
      </c>
      <c r="M1525" s="211"/>
      <c r="N1525" s="217">
        <v>41449</v>
      </c>
      <c r="O1525" s="217">
        <v>41449</v>
      </c>
      <c r="R1525" t="s">
        <v>2676</v>
      </c>
      <c r="V1525">
        <v>21.6</v>
      </c>
      <c r="W1525" t="s">
        <v>9146</v>
      </c>
      <c r="Y1525" t="s">
        <v>11237</v>
      </c>
      <c r="Z1525" t="s">
        <v>11283</v>
      </c>
      <c r="AA1525" s="6" t="s">
        <v>15145</v>
      </c>
      <c r="AB1525" t="s">
        <v>11272</v>
      </c>
      <c r="AC1525">
        <v>0.12</v>
      </c>
      <c r="AD1525" t="s">
        <v>9146</v>
      </c>
      <c r="AG1525" s="330">
        <v>0.91666666666666663</v>
      </c>
      <c r="AH1525" t="s">
        <v>1419</v>
      </c>
    </row>
    <row r="1526" spans="1:34" x14ac:dyDescent="0.25">
      <c r="A1526" s="211" t="s">
        <v>11582</v>
      </c>
      <c r="B1526" s="6" t="s">
        <v>15141</v>
      </c>
      <c r="C1526" s="276" t="str">
        <f t="shared" si="76"/>
        <v>READINGS_TT1_M2013-5_2013-8</v>
      </c>
      <c r="E1526" s="303" t="str">
        <f t="shared" si="75"/>
        <v>TT1_Data.zip</v>
      </c>
      <c r="F1526" s="214" t="s">
        <v>15126</v>
      </c>
      <c r="G1526" s="314">
        <v>41399</v>
      </c>
      <c r="H1526" s="281">
        <f t="shared" si="74"/>
        <v>41399</v>
      </c>
      <c r="I1526" s="315">
        <v>41501</v>
      </c>
      <c r="J1526" s="211" t="s">
        <v>11788</v>
      </c>
      <c r="K1526" s="24" t="s">
        <v>8639</v>
      </c>
      <c r="L1526" s="211" t="s">
        <v>11787</v>
      </c>
      <c r="M1526" s="211"/>
      <c r="N1526" s="217">
        <v>41450</v>
      </c>
      <c r="O1526" s="217">
        <v>41450</v>
      </c>
      <c r="R1526" t="s">
        <v>2676</v>
      </c>
      <c r="V1526">
        <v>20</v>
      </c>
      <c r="W1526" t="s">
        <v>9146</v>
      </c>
      <c r="Y1526" t="s">
        <v>11237</v>
      </c>
      <c r="Z1526" t="s">
        <v>11283</v>
      </c>
      <c r="AA1526" s="6" t="s">
        <v>15145</v>
      </c>
      <c r="AB1526" t="s">
        <v>11272</v>
      </c>
      <c r="AC1526">
        <v>0.12</v>
      </c>
      <c r="AD1526" t="s">
        <v>9146</v>
      </c>
      <c r="AG1526" s="330">
        <v>8.3333333333333329E-2</v>
      </c>
      <c r="AH1526" t="s">
        <v>1419</v>
      </c>
    </row>
    <row r="1527" spans="1:34" x14ac:dyDescent="0.25">
      <c r="A1527" s="211" t="s">
        <v>11582</v>
      </c>
      <c r="B1527" s="6" t="s">
        <v>15141</v>
      </c>
      <c r="C1527" s="276" t="str">
        <f t="shared" si="76"/>
        <v>READINGS_TT1_M2013-5_2013-8</v>
      </c>
      <c r="E1527" s="303" t="str">
        <f t="shared" si="75"/>
        <v>TT1_Data.zip</v>
      </c>
      <c r="F1527" s="214" t="s">
        <v>15126</v>
      </c>
      <c r="G1527" s="314">
        <v>41399</v>
      </c>
      <c r="H1527" s="281">
        <f t="shared" si="74"/>
        <v>41399</v>
      </c>
      <c r="I1527" s="315">
        <v>41501</v>
      </c>
      <c r="J1527" s="211" t="s">
        <v>11788</v>
      </c>
      <c r="K1527" s="24" t="s">
        <v>8639</v>
      </c>
      <c r="L1527" s="211" t="s">
        <v>11787</v>
      </c>
      <c r="M1527" s="211"/>
      <c r="N1527" s="217">
        <v>41450</v>
      </c>
      <c r="O1527" s="217">
        <v>41450</v>
      </c>
      <c r="R1527" t="s">
        <v>2676</v>
      </c>
      <c r="V1527">
        <v>19.2</v>
      </c>
      <c r="W1527" t="s">
        <v>9146</v>
      </c>
      <c r="Y1527" t="s">
        <v>11237</v>
      </c>
      <c r="Z1527" t="s">
        <v>11283</v>
      </c>
      <c r="AA1527" s="6" t="s">
        <v>15145</v>
      </c>
      <c r="AB1527" t="s">
        <v>11272</v>
      </c>
      <c r="AC1527">
        <v>0.12</v>
      </c>
      <c r="AD1527" t="s">
        <v>9146</v>
      </c>
      <c r="AG1527" s="330">
        <v>0.25</v>
      </c>
      <c r="AH1527" t="s">
        <v>1419</v>
      </c>
    </row>
    <row r="1528" spans="1:34" x14ac:dyDescent="0.25">
      <c r="A1528" s="211" t="s">
        <v>11582</v>
      </c>
      <c r="B1528" s="6" t="s">
        <v>15141</v>
      </c>
      <c r="C1528" s="276" t="str">
        <f t="shared" si="76"/>
        <v>READINGS_TT1_M2013-5_2013-8</v>
      </c>
      <c r="E1528" s="303" t="str">
        <f t="shared" si="75"/>
        <v>TT1_Data.zip</v>
      </c>
      <c r="F1528" s="214" t="s">
        <v>15126</v>
      </c>
      <c r="G1528" s="314">
        <v>41399</v>
      </c>
      <c r="H1528" s="281">
        <f t="shared" si="74"/>
        <v>41399</v>
      </c>
      <c r="I1528" s="315">
        <v>41501</v>
      </c>
      <c r="J1528" s="211" t="s">
        <v>11788</v>
      </c>
      <c r="K1528" s="24" t="s">
        <v>8639</v>
      </c>
      <c r="L1528" s="211" t="s">
        <v>11787</v>
      </c>
      <c r="M1528" s="211"/>
      <c r="N1528" s="217">
        <v>41450</v>
      </c>
      <c r="O1528" s="217">
        <v>41450</v>
      </c>
      <c r="R1528" t="s">
        <v>2676</v>
      </c>
      <c r="V1528">
        <v>20.2</v>
      </c>
      <c r="W1528" t="s">
        <v>9146</v>
      </c>
      <c r="Y1528" t="s">
        <v>11237</v>
      </c>
      <c r="Z1528" t="s">
        <v>11283</v>
      </c>
      <c r="AA1528" s="6" t="s">
        <v>15145</v>
      </c>
      <c r="AB1528" t="s">
        <v>11272</v>
      </c>
      <c r="AC1528">
        <v>0.12</v>
      </c>
      <c r="AD1528" t="s">
        <v>9146</v>
      </c>
      <c r="AG1528" s="330">
        <v>0.41666666666666669</v>
      </c>
      <c r="AH1528" t="s">
        <v>1419</v>
      </c>
    </row>
    <row r="1529" spans="1:34" x14ac:dyDescent="0.25">
      <c r="A1529" s="211" t="s">
        <v>11582</v>
      </c>
      <c r="B1529" s="6" t="s">
        <v>15141</v>
      </c>
      <c r="C1529" s="276" t="str">
        <f t="shared" si="76"/>
        <v>READINGS_TT1_M2013-5_2013-8</v>
      </c>
      <c r="E1529" s="303" t="str">
        <f t="shared" si="75"/>
        <v>TT1_Data.zip</v>
      </c>
      <c r="F1529" s="214" t="s">
        <v>15126</v>
      </c>
      <c r="G1529" s="314">
        <v>41399</v>
      </c>
      <c r="H1529" s="281">
        <f t="shared" si="74"/>
        <v>41399</v>
      </c>
      <c r="I1529" s="315">
        <v>41501</v>
      </c>
      <c r="J1529" s="211" t="s">
        <v>11788</v>
      </c>
      <c r="K1529" s="24" t="s">
        <v>8639</v>
      </c>
      <c r="L1529" s="211" t="s">
        <v>11787</v>
      </c>
      <c r="M1529" s="211"/>
      <c r="N1529" s="217">
        <v>41450</v>
      </c>
      <c r="O1529" s="217">
        <v>41450</v>
      </c>
      <c r="R1529" t="s">
        <v>2676</v>
      </c>
      <c r="V1529">
        <v>23.1</v>
      </c>
      <c r="W1529" t="s">
        <v>9146</v>
      </c>
      <c r="Y1529" t="s">
        <v>11237</v>
      </c>
      <c r="Z1529" t="s">
        <v>11283</v>
      </c>
      <c r="AA1529" s="6" t="s">
        <v>15145</v>
      </c>
      <c r="AB1529" t="s">
        <v>11272</v>
      </c>
      <c r="AC1529">
        <v>0.12</v>
      </c>
      <c r="AD1529" t="s">
        <v>9146</v>
      </c>
      <c r="AG1529" s="330">
        <v>0.58333333333333337</v>
      </c>
      <c r="AH1529" t="s">
        <v>1419</v>
      </c>
    </row>
    <row r="1530" spans="1:34" x14ac:dyDescent="0.25">
      <c r="A1530" s="211" t="s">
        <v>11582</v>
      </c>
      <c r="B1530" s="6" t="s">
        <v>15141</v>
      </c>
      <c r="C1530" s="276" t="str">
        <f t="shared" si="76"/>
        <v>READINGS_TT1_M2013-5_2013-8</v>
      </c>
      <c r="E1530" s="303" t="str">
        <f t="shared" si="75"/>
        <v>TT1_Data.zip</v>
      </c>
      <c r="F1530" s="214" t="s">
        <v>15126</v>
      </c>
      <c r="G1530" s="314">
        <v>41399</v>
      </c>
      <c r="H1530" s="281">
        <f t="shared" si="74"/>
        <v>41399</v>
      </c>
      <c r="I1530" s="315">
        <v>41501</v>
      </c>
      <c r="J1530" s="211" t="s">
        <v>11788</v>
      </c>
      <c r="K1530" s="24" t="s">
        <v>8639</v>
      </c>
      <c r="L1530" s="211" t="s">
        <v>11787</v>
      </c>
      <c r="M1530" s="211"/>
      <c r="N1530" s="217">
        <v>41450</v>
      </c>
      <c r="O1530" s="217">
        <v>41450</v>
      </c>
      <c r="R1530" t="s">
        <v>2676</v>
      </c>
      <c r="V1530">
        <v>23.7</v>
      </c>
      <c r="W1530" t="s">
        <v>9146</v>
      </c>
      <c r="Y1530" t="s">
        <v>11237</v>
      </c>
      <c r="Z1530" t="s">
        <v>11283</v>
      </c>
      <c r="AA1530" s="6" t="s">
        <v>15145</v>
      </c>
      <c r="AB1530" t="s">
        <v>11272</v>
      </c>
      <c r="AC1530">
        <v>0.12</v>
      </c>
      <c r="AD1530" t="s">
        <v>9146</v>
      </c>
      <c r="AG1530" s="330">
        <v>0.75</v>
      </c>
      <c r="AH1530" t="s">
        <v>1419</v>
      </c>
    </row>
    <row r="1531" spans="1:34" x14ac:dyDescent="0.25">
      <c r="A1531" s="211" t="s">
        <v>11582</v>
      </c>
      <c r="B1531" s="6" t="s">
        <v>15141</v>
      </c>
      <c r="C1531" s="276" t="str">
        <f t="shared" si="76"/>
        <v>READINGS_TT1_M2013-5_2013-8</v>
      </c>
      <c r="E1531" s="303" t="str">
        <f t="shared" si="75"/>
        <v>TT1_Data.zip</v>
      </c>
      <c r="F1531" s="214" t="s">
        <v>15126</v>
      </c>
      <c r="G1531" s="314">
        <v>41399</v>
      </c>
      <c r="H1531" s="281">
        <f t="shared" si="74"/>
        <v>41399</v>
      </c>
      <c r="I1531" s="315">
        <v>41501</v>
      </c>
      <c r="J1531" s="211" t="s">
        <v>11788</v>
      </c>
      <c r="K1531" s="24" t="s">
        <v>8639</v>
      </c>
      <c r="L1531" s="211" t="s">
        <v>11787</v>
      </c>
      <c r="M1531" s="211"/>
      <c r="N1531" s="217">
        <v>41450</v>
      </c>
      <c r="O1531" s="217">
        <v>41450</v>
      </c>
      <c r="R1531" t="s">
        <v>2676</v>
      </c>
      <c r="V1531">
        <v>22.4</v>
      </c>
      <c r="W1531" t="s">
        <v>9146</v>
      </c>
      <c r="Y1531" t="s">
        <v>11237</v>
      </c>
      <c r="Z1531" t="s">
        <v>11283</v>
      </c>
      <c r="AA1531" s="6" t="s">
        <v>15145</v>
      </c>
      <c r="AB1531" t="s">
        <v>11272</v>
      </c>
      <c r="AC1531">
        <v>0.12</v>
      </c>
      <c r="AD1531" t="s">
        <v>9146</v>
      </c>
      <c r="AG1531" s="330">
        <v>0.91666666666666663</v>
      </c>
      <c r="AH1531" t="s">
        <v>1419</v>
      </c>
    </row>
    <row r="1532" spans="1:34" x14ac:dyDescent="0.25">
      <c r="A1532" s="211" t="s">
        <v>11582</v>
      </c>
      <c r="B1532" s="6" t="s">
        <v>15141</v>
      </c>
      <c r="C1532" s="276" t="str">
        <f t="shared" si="76"/>
        <v>READINGS_TT1_M2013-5_2013-8</v>
      </c>
      <c r="E1532" s="303" t="str">
        <f t="shared" si="75"/>
        <v>TT1_Data.zip</v>
      </c>
      <c r="F1532" s="214" t="s">
        <v>15126</v>
      </c>
      <c r="G1532" s="314">
        <v>41399</v>
      </c>
      <c r="H1532" s="281">
        <f t="shared" si="74"/>
        <v>41399</v>
      </c>
      <c r="I1532" s="315">
        <v>41501</v>
      </c>
      <c r="J1532" s="211" t="s">
        <v>11788</v>
      </c>
      <c r="K1532" s="24" t="s">
        <v>8639</v>
      </c>
      <c r="L1532" s="211" t="s">
        <v>11787</v>
      </c>
      <c r="M1532" s="211"/>
      <c r="N1532" s="217">
        <v>41451</v>
      </c>
      <c r="O1532" s="217">
        <v>41451</v>
      </c>
      <c r="R1532" t="s">
        <v>2676</v>
      </c>
      <c r="V1532">
        <v>20.7</v>
      </c>
      <c r="W1532" t="s">
        <v>9146</v>
      </c>
      <c r="Y1532" t="s">
        <v>11237</v>
      </c>
      <c r="Z1532" t="s">
        <v>11283</v>
      </c>
      <c r="AA1532" s="6" t="s">
        <v>15145</v>
      </c>
      <c r="AB1532" t="s">
        <v>11272</v>
      </c>
      <c r="AC1532">
        <v>0.12</v>
      </c>
      <c r="AD1532" t="s">
        <v>9146</v>
      </c>
      <c r="AG1532" s="330">
        <v>8.3333333333333329E-2</v>
      </c>
      <c r="AH1532" t="s">
        <v>1419</v>
      </c>
    </row>
    <row r="1533" spans="1:34" x14ac:dyDescent="0.25">
      <c r="A1533" s="211" t="s">
        <v>11582</v>
      </c>
      <c r="B1533" s="6" t="s">
        <v>15141</v>
      </c>
      <c r="C1533" s="276" t="str">
        <f t="shared" si="76"/>
        <v>READINGS_TT1_M2013-5_2013-8</v>
      </c>
      <c r="E1533" s="303" t="str">
        <f t="shared" si="75"/>
        <v>TT1_Data.zip</v>
      </c>
      <c r="F1533" s="214" t="s">
        <v>15126</v>
      </c>
      <c r="G1533" s="314">
        <v>41399</v>
      </c>
      <c r="H1533" s="281">
        <f t="shared" si="74"/>
        <v>41399</v>
      </c>
      <c r="I1533" s="315">
        <v>41501</v>
      </c>
      <c r="J1533" s="211" t="s">
        <v>11788</v>
      </c>
      <c r="K1533" s="24" t="s">
        <v>8639</v>
      </c>
      <c r="L1533" s="211" t="s">
        <v>11787</v>
      </c>
      <c r="M1533" s="211"/>
      <c r="N1533" s="217">
        <v>41451</v>
      </c>
      <c r="O1533" s="217">
        <v>41451</v>
      </c>
      <c r="R1533" t="s">
        <v>2676</v>
      </c>
      <c r="V1533">
        <v>19.8</v>
      </c>
      <c r="W1533" t="s">
        <v>9146</v>
      </c>
      <c r="Y1533" t="s">
        <v>11237</v>
      </c>
      <c r="Z1533" t="s">
        <v>11283</v>
      </c>
      <c r="AA1533" s="6" t="s">
        <v>15145</v>
      </c>
      <c r="AB1533" t="s">
        <v>11272</v>
      </c>
      <c r="AC1533">
        <v>0.12</v>
      </c>
      <c r="AD1533" t="s">
        <v>9146</v>
      </c>
      <c r="AG1533" s="330">
        <v>0.25</v>
      </c>
      <c r="AH1533" t="s">
        <v>1419</v>
      </c>
    </row>
    <row r="1534" spans="1:34" x14ac:dyDescent="0.25">
      <c r="A1534" s="211" t="s">
        <v>11582</v>
      </c>
      <c r="B1534" s="6" t="s">
        <v>15141</v>
      </c>
      <c r="C1534" s="276" t="str">
        <f t="shared" si="76"/>
        <v>READINGS_TT1_M2013-5_2013-8</v>
      </c>
      <c r="E1534" s="303" t="str">
        <f t="shared" si="75"/>
        <v>TT1_Data.zip</v>
      </c>
      <c r="F1534" s="214" t="s">
        <v>15126</v>
      </c>
      <c r="G1534" s="314">
        <v>41399</v>
      </c>
      <c r="H1534" s="281">
        <f t="shared" si="74"/>
        <v>41399</v>
      </c>
      <c r="I1534" s="315">
        <v>41501</v>
      </c>
      <c r="J1534" s="211" t="s">
        <v>11788</v>
      </c>
      <c r="K1534" s="24" t="s">
        <v>8639</v>
      </c>
      <c r="L1534" s="211" t="s">
        <v>11787</v>
      </c>
      <c r="M1534" s="211"/>
      <c r="N1534" s="217">
        <v>41451</v>
      </c>
      <c r="O1534" s="217">
        <v>41451</v>
      </c>
      <c r="R1534" t="s">
        <v>2676</v>
      </c>
      <c r="V1534">
        <v>20.5</v>
      </c>
      <c r="W1534" t="s">
        <v>9146</v>
      </c>
      <c r="Y1534" t="s">
        <v>11237</v>
      </c>
      <c r="Z1534" t="s">
        <v>11283</v>
      </c>
      <c r="AA1534" s="6" t="s">
        <v>15145</v>
      </c>
      <c r="AB1534" t="s">
        <v>11272</v>
      </c>
      <c r="AC1534">
        <v>0.12</v>
      </c>
      <c r="AD1534" t="s">
        <v>9146</v>
      </c>
      <c r="AG1534" s="330">
        <v>0.41666666666666669</v>
      </c>
      <c r="AH1534" t="s">
        <v>1419</v>
      </c>
    </row>
    <row r="1535" spans="1:34" x14ac:dyDescent="0.25">
      <c r="A1535" s="211" t="s">
        <v>11582</v>
      </c>
      <c r="B1535" s="6" t="s">
        <v>15141</v>
      </c>
      <c r="C1535" s="276" t="str">
        <f t="shared" si="76"/>
        <v>READINGS_TT1_M2013-5_2013-8</v>
      </c>
      <c r="E1535" s="303" t="str">
        <f t="shared" si="75"/>
        <v>TT1_Data.zip</v>
      </c>
      <c r="F1535" s="214" t="s">
        <v>15126</v>
      </c>
      <c r="G1535" s="314">
        <v>41399</v>
      </c>
      <c r="H1535" s="281">
        <f t="shared" si="74"/>
        <v>41399</v>
      </c>
      <c r="I1535" s="315">
        <v>41501</v>
      </c>
      <c r="J1535" s="211" t="s">
        <v>11788</v>
      </c>
      <c r="K1535" s="24" t="s">
        <v>8639</v>
      </c>
      <c r="L1535" s="211" t="s">
        <v>11787</v>
      </c>
      <c r="M1535" s="211"/>
      <c r="N1535" s="217">
        <v>41451</v>
      </c>
      <c r="O1535" s="217">
        <v>41451</v>
      </c>
      <c r="R1535" t="s">
        <v>2676</v>
      </c>
      <c r="V1535">
        <v>23.2</v>
      </c>
      <c r="W1535" t="s">
        <v>9146</v>
      </c>
      <c r="Y1535" t="s">
        <v>11237</v>
      </c>
      <c r="Z1535" t="s">
        <v>11283</v>
      </c>
      <c r="AA1535" s="6" t="s">
        <v>15145</v>
      </c>
      <c r="AB1535" t="s">
        <v>11272</v>
      </c>
      <c r="AC1535">
        <v>0.12</v>
      </c>
      <c r="AD1535" t="s">
        <v>9146</v>
      </c>
      <c r="AG1535" s="330">
        <v>0.58333333333333337</v>
      </c>
      <c r="AH1535" t="s">
        <v>1419</v>
      </c>
    </row>
    <row r="1536" spans="1:34" x14ac:dyDescent="0.25">
      <c r="A1536" s="211" t="s">
        <v>11582</v>
      </c>
      <c r="B1536" s="6" t="s">
        <v>15141</v>
      </c>
      <c r="C1536" s="276" t="str">
        <f t="shared" si="76"/>
        <v>READINGS_TT1_M2013-5_2013-8</v>
      </c>
      <c r="E1536" s="303" t="str">
        <f t="shared" si="75"/>
        <v>TT1_Data.zip</v>
      </c>
      <c r="F1536" s="214" t="s">
        <v>15126</v>
      </c>
      <c r="G1536" s="314">
        <v>41399</v>
      </c>
      <c r="H1536" s="281">
        <f t="shared" si="74"/>
        <v>41399</v>
      </c>
      <c r="I1536" s="315">
        <v>41501</v>
      </c>
      <c r="J1536" s="211" t="s">
        <v>11788</v>
      </c>
      <c r="K1536" s="24" t="s">
        <v>8639</v>
      </c>
      <c r="L1536" s="211" t="s">
        <v>11787</v>
      </c>
      <c r="M1536" s="211"/>
      <c r="N1536" s="217">
        <v>41451</v>
      </c>
      <c r="O1536" s="217">
        <v>41451</v>
      </c>
      <c r="R1536" t="s">
        <v>2676</v>
      </c>
      <c r="V1536">
        <v>23.4</v>
      </c>
      <c r="W1536" t="s">
        <v>9146</v>
      </c>
      <c r="Y1536" t="s">
        <v>11237</v>
      </c>
      <c r="Z1536" t="s">
        <v>11283</v>
      </c>
      <c r="AA1536" s="6" t="s">
        <v>15145</v>
      </c>
      <c r="AB1536" t="s">
        <v>11272</v>
      </c>
      <c r="AC1536">
        <v>0.12</v>
      </c>
      <c r="AD1536" t="s">
        <v>9146</v>
      </c>
      <c r="AG1536" s="330">
        <v>0.75</v>
      </c>
      <c r="AH1536" t="s">
        <v>1419</v>
      </c>
    </row>
    <row r="1537" spans="1:34" x14ac:dyDescent="0.25">
      <c r="A1537" s="211" t="s">
        <v>11582</v>
      </c>
      <c r="B1537" s="6" t="s">
        <v>15141</v>
      </c>
      <c r="C1537" s="276" t="str">
        <f t="shared" si="76"/>
        <v>READINGS_TT1_M2013-5_2013-8</v>
      </c>
      <c r="E1537" s="303" t="str">
        <f t="shared" si="75"/>
        <v>TT1_Data.zip</v>
      </c>
      <c r="F1537" s="214" t="s">
        <v>15126</v>
      </c>
      <c r="G1537" s="314">
        <v>41399</v>
      </c>
      <c r="H1537" s="281">
        <f t="shared" si="74"/>
        <v>41399</v>
      </c>
      <c r="I1537" s="315">
        <v>41501</v>
      </c>
      <c r="J1537" s="211" t="s">
        <v>11788</v>
      </c>
      <c r="K1537" s="24" t="s">
        <v>8639</v>
      </c>
      <c r="L1537" s="211" t="s">
        <v>11787</v>
      </c>
      <c r="M1537" s="211"/>
      <c r="N1537" s="217">
        <v>41451</v>
      </c>
      <c r="O1537" s="217">
        <v>41451</v>
      </c>
      <c r="R1537" t="s">
        <v>2676</v>
      </c>
      <c r="V1537">
        <v>22</v>
      </c>
      <c r="W1537" t="s">
        <v>9146</v>
      </c>
      <c r="Y1537" t="s">
        <v>11237</v>
      </c>
      <c r="Z1537" t="s">
        <v>11283</v>
      </c>
      <c r="AA1537" s="6" t="s">
        <v>15145</v>
      </c>
      <c r="AB1537" t="s">
        <v>11272</v>
      </c>
      <c r="AC1537">
        <v>0.12</v>
      </c>
      <c r="AD1537" t="s">
        <v>9146</v>
      </c>
      <c r="AG1537" s="330">
        <v>0.91666666666666663</v>
      </c>
      <c r="AH1537" t="s">
        <v>1419</v>
      </c>
    </row>
    <row r="1538" spans="1:34" x14ac:dyDescent="0.25">
      <c r="A1538" s="211" t="s">
        <v>11582</v>
      </c>
      <c r="B1538" s="6" t="s">
        <v>15141</v>
      </c>
      <c r="C1538" s="276" t="str">
        <f t="shared" si="76"/>
        <v>READINGS_TT1_M2013-5_2013-8</v>
      </c>
      <c r="E1538" s="303" t="str">
        <f t="shared" si="75"/>
        <v>TT1_Data.zip</v>
      </c>
      <c r="F1538" s="214" t="s">
        <v>15126</v>
      </c>
      <c r="G1538" s="314">
        <v>41399</v>
      </c>
      <c r="H1538" s="281">
        <f t="shared" si="74"/>
        <v>41399</v>
      </c>
      <c r="I1538" s="315">
        <v>41501</v>
      </c>
      <c r="J1538" s="211" t="s">
        <v>11788</v>
      </c>
      <c r="K1538" s="24" t="s">
        <v>8639</v>
      </c>
      <c r="L1538" s="211" t="s">
        <v>11787</v>
      </c>
      <c r="M1538" s="211"/>
      <c r="N1538" s="217">
        <v>41452</v>
      </c>
      <c r="O1538" s="217">
        <v>41452</v>
      </c>
      <c r="R1538" t="s">
        <v>2676</v>
      </c>
      <c r="V1538">
        <v>20.6</v>
      </c>
      <c r="W1538" t="s">
        <v>9146</v>
      </c>
      <c r="Y1538" t="s">
        <v>11237</v>
      </c>
      <c r="Z1538" t="s">
        <v>11283</v>
      </c>
      <c r="AA1538" s="6" t="s">
        <v>15145</v>
      </c>
      <c r="AB1538" t="s">
        <v>11272</v>
      </c>
      <c r="AC1538">
        <v>0.12</v>
      </c>
      <c r="AD1538" t="s">
        <v>9146</v>
      </c>
      <c r="AG1538" s="330">
        <v>8.3333333333333329E-2</v>
      </c>
      <c r="AH1538" t="s">
        <v>1419</v>
      </c>
    </row>
    <row r="1539" spans="1:34" x14ac:dyDescent="0.25">
      <c r="A1539" s="211" t="s">
        <v>11582</v>
      </c>
      <c r="B1539" s="6" t="s">
        <v>15141</v>
      </c>
      <c r="C1539" s="276" t="str">
        <f t="shared" si="76"/>
        <v>READINGS_TT1_M2013-5_2013-8</v>
      </c>
      <c r="E1539" s="303" t="str">
        <f t="shared" si="75"/>
        <v>TT1_Data.zip</v>
      </c>
      <c r="F1539" s="214" t="s">
        <v>15126</v>
      </c>
      <c r="G1539" s="314">
        <v>41399</v>
      </c>
      <c r="H1539" s="281">
        <f t="shared" ref="H1539:H1602" si="77">DATE(YEAR(G1539),MONTH(G1539),DAY(G1539))</f>
        <v>41399</v>
      </c>
      <c r="I1539" s="315">
        <v>41501</v>
      </c>
      <c r="J1539" s="211" t="s">
        <v>11788</v>
      </c>
      <c r="K1539" s="24" t="s">
        <v>8639</v>
      </c>
      <c r="L1539" s="211" t="s">
        <v>11787</v>
      </c>
      <c r="M1539" s="211"/>
      <c r="N1539" s="217">
        <v>41452</v>
      </c>
      <c r="O1539" s="217">
        <v>41452</v>
      </c>
      <c r="R1539" t="s">
        <v>2676</v>
      </c>
      <c r="V1539">
        <v>19.8</v>
      </c>
      <c r="W1539" t="s">
        <v>9146</v>
      </c>
      <c r="Y1539" t="s">
        <v>11237</v>
      </c>
      <c r="Z1539" t="s">
        <v>11283</v>
      </c>
      <c r="AA1539" s="6" t="s">
        <v>15145</v>
      </c>
      <c r="AB1539" t="s">
        <v>11272</v>
      </c>
      <c r="AC1539">
        <v>0.12</v>
      </c>
      <c r="AD1539" t="s">
        <v>9146</v>
      </c>
      <c r="AG1539" s="330">
        <v>0.25</v>
      </c>
      <c r="AH1539" t="s">
        <v>1419</v>
      </c>
    </row>
    <row r="1540" spans="1:34" x14ac:dyDescent="0.25">
      <c r="A1540" s="211" t="s">
        <v>11582</v>
      </c>
      <c r="B1540" s="6" t="s">
        <v>15141</v>
      </c>
      <c r="C1540" s="276" t="str">
        <f t="shared" si="76"/>
        <v>READINGS_TT1_M2013-5_2013-8</v>
      </c>
      <c r="E1540" s="303" t="str">
        <f t="shared" si="75"/>
        <v>TT1_Data.zip</v>
      </c>
      <c r="F1540" s="214" t="s">
        <v>15126</v>
      </c>
      <c r="G1540" s="314">
        <v>41399</v>
      </c>
      <c r="H1540" s="281">
        <f t="shared" si="77"/>
        <v>41399</v>
      </c>
      <c r="I1540" s="315">
        <v>41501</v>
      </c>
      <c r="J1540" s="211" t="s">
        <v>11788</v>
      </c>
      <c r="K1540" s="24" t="s">
        <v>8639</v>
      </c>
      <c r="L1540" s="211" t="s">
        <v>11787</v>
      </c>
      <c r="M1540" s="211"/>
      <c r="N1540" s="217">
        <v>41452</v>
      </c>
      <c r="O1540" s="217">
        <v>41452</v>
      </c>
      <c r="R1540" t="s">
        <v>2676</v>
      </c>
      <c r="V1540">
        <v>20.6</v>
      </c>
      <c r="W1540" t="s">
        <v>9146</v>
      </c>
      <c r="Y1540" t="s">
        <v>11237</v>
      </c>
      <c r="Z1540" t="s">
        <v>11283</v>
      </c>
      <c r="AA1540" s="6" t="s">
        <v>15145</v>
      </c>
      <c r="AB1540" t="s">
        <v>11272</v>
      </c>
      <c r="AC1540">
        <v>0.12</v>
      </c>
      <c r="AD1540" t="s">
        <v>9146</v>
      </c>
      <c r="AG1540" s="330">
        <v>0.41666666666666669</v>
      </c>
      <c r="AH1540" t="s">
        <v>1419</v>
      </c>
    </row>
    <row r="1541" spans="1:34" x14ac:dyDescent="0.25">
      <c r="A1541" s="211" t="s">
        <v>11582</v>
      </c>
      <c r="B1541" s="6" t="s">
        <v>15141</v>
      </c>
      <c r="C1541" s="276" t="str">
        <f t="shared" si="76"/>
        <v>READINGS_TT1_M2013-5_2013-8</v>
      </c>
      <c r="E1541" s="303" t="str">
        <f t="shared" si="75"/>
        <v>TT1_Data.zip</v>
      </c>
      <c r="F1541" s="214" t="s">
        <v>15126</v>
      </c>
      <c r="G1541" s="314">
        <v>41399</v>
      </c>
      <c r="H1541" s="281">
        <f t="shared" si="77"/>
        <v>41399</v>
      </c>
      <c r="I1541" s="315">
        <v>41501</v>
      </c>
      <c r="J1541" s="211" t="s">
        <v>11788</v>
      </c>
      <c r="K1541" s="24" t="s">
        <v>8639</v>
      </c>
      <c r="L1541" s="211" t="s">
        <v>11787</v>
      </c>
      <c r="M1541" s="211"/>
      <c r="N1541" s="217">
        <v>41452</v>
      </c>
      <c r="O1541" s="217">
        <v>41452</v>
      </c>
      <c r="R1541" t="s">
        <v>2676</v>
      </c>
      <c r="V1541">
        <v>22.9</v>
      </c>
      <c r="W1541" t="s">
        <v>9146</v>
      </c>
      <c r="Y1541" t="s">
        <v>11237</v>
      </c>
      <c r="Z1541" t="s">
        <v>11283</v>
      </c>
      <c r="AA1541" s="6" t="s">
        <v>15145</v>
      </c>
      <c r="AB1541" t="s">
        <v>11272</v>
      </c>
      <c r="AC1541">
        <v>0.12</v>
      </c>
      <c r="AD1541" t="s">
        <v>9146</v>
      </c>
      <c r="AG1541" s="330">
        <v>0.58333333333333337</v>
      </c>
      <c r="AH1541" t="s">
        <v>1419</v>
      </c>
    </row>
    <row r="1542" spans="1:34" x14ac:dyDescent="0.25">
      <c r="A1542" s="211" t="s">
        <v>11582</v>
      </c>
      <c r="B1542" s="6" t="s">
        <v>15141</v>
      </c>
      <c r="C1542" s="276" t="str">
        <f t="shared" si="76"/>
        <v>READINGS_TT1_M2013-5_2013-8</v>
      </c>
      <c r="E1542" s="303" t="str">
        <f t="shared" si="75"/>
        <v>TT1_Data.zip</v>
      </c>
      <c r="F1542" s="214" t="s">
        <v>15126</v>
      </c>
      <c r="G1542" s="314">
        <v>41399</v>
      </c>
      <c r="H1542" s="281">
        <f t="shared" si="77"/>
        <v>41399</v>
      </c>
      <c r="I1542" s="315">
        <v>41501</v>
      </c>
      <c r="J1542" s="211" t="s">
        <v>11788</v>
      </c>
      <c r="K1542" s="24" t="s">
        <v>8639</v>
      </c>
      <c r="L1542" s="211" t="s">
        <v>11787</v>
      </c>
      <c r="M1542" s="211"/>
      <c r="N1542" s="217">
        <v>41452</v>
      </c>
      <c r="O1542" s="217">
        <v>41452</v>
      </c>
      <c r="R1542" t="s">
        <v>2676</v>
      </c>
      <c r="V1542">
        <v>23</v>
      </c>
      <c r="W1542" t="s">
        <v>9146</v>
      </c>
      <c r="Y1542" t="s">
        <v>11237</v>
      </c>
      <c r="Z1542" t="s">
        <v>11283</v>
      </c>
      <c r="AA1542" s="6" t="s">
        <v>15145</v>
      </c>
      <c r="AB1542" t="s">
        <v>11272</v>
      </c>
      <c r="AC1542">
        <v>0.12</v>
      </c>
      <c r="AD1542" t="s">
        <v>9146</v>
      </c>
      <c r="AG1542" s="330">
        <v>0.75</v>
      </c>
      <c r="AH1542" t="s">
        <v>1419</v>
      </c>
    </row>
    <row r="1543" spans="1:34" x14ac:dyDescent="0.25">
      <c r="A1543" s="211" t="s">
        <v>11582</v>
      </c>
      <c r="B1543" s="6" t="s">
        <v>15141</v>
      </c>
      <c r="C1543" s="276" t="str">
        <f t="shared" si="76"/>
        <v>READINGS_TT1_M2013-5_2013-8</v>
      </c>
      <c r="E1543" s="303" t="str">
        <f t="shared" si="75"/>
        <v>TT1_Data.zip</v>
      </c>
      <c r="F1543" s="214" t="s">
        <v>15126</v>
      </c>
      <c r="G1543" s="314">
        <v>41399</v>
      </c>
      <c r="H1543" s="281">
        <f t="shared" si="77"/>
        <v>41399</v>
      </c>
      <c r="I1543" s="315">
        <v>41501</v>
      </c>
      <c r="J1543" s="211" t="s">
        <v>11788</v>
      </c>
      <c r="K1543" s="24" t="s">
        <v>8639</v>
      </c>
      <c r="L1543" s="211" t="s">
        <v>11787</v>
      </c>
      <c r="M1543" s="211"/>
      <c r="N1543" s="217">
        <v>41452</v>
      </c>
      <c r="O1543" s="217">
        <v>41452</v>
      </c>
      <c r="R1543" t="s">
        <v>2676</v>
      </c>
      <c r="V1543">
        <v>21.9</v>
      </c>
      <c r="W1543" t="s">
        <v>9146</v>
      </c>
      <c r="Y1543" t="s">
        <v>11237</v>
      </c>
      <c r="Z1543" t="s">
        <v>11283</v>
      </c>
      <c r="AA1543" s="6" t="s">
        <v>15145</v>
      </c>
      <c r="AB1543" t="s">
        <v>11272</v>
      </c>
      <c r="AC1543">
        <v>0.12</v>
      </c>
      <c r="AD1543" t="s">
        <v>9146</v>
      </c>
      <c r="AG1543" s="330">
        <v>0.91666666666666663</v>
      </c>
      <c r="AH1543" t="s">
        <v>1419</v>
      </c>
    </row>
    <row r="1544" spans="1:34" x14ac:dyDescent="0.25">
      <c r="A1544" s="211" t="s">
        <v>11582</v>
      </c>
      <c r="B1544" s="6" t="s">
        <v>15141</v>
      </c>
      <c r="C1544" s="276" t="str">
        <f t="shared" si="76"/>
        <v>READINGS_TT1_M2013-5_2013-8</v>
      </c>
      <c r="E1544" s="303" t="str">
        <f t="shared" si="75"/>
        <v>TT1_Data.zip</v>
      </c>
      <c r="F1544" s="214" t="s">
        <v>15126</v>
      </c>
      <c r="G1544" s="314">
        <v>41399</v>
      </c>
      <c r="H1544" s="281">
        <f t="shared" si="77"/>
        <v>41399</v>
      </c>
      <c r="I1544" s="315">
        <v>41501</v>
      </c>
      <c r="J1544" s="211" t="s">
        <v>11788</v>
      </c>
      <c r="K1544" s="24" t="s">
        <v>8639</v>
      </c>
      <c r="L1544" s="211" t="s">
        <v>11787</v>
      </c>
      <c r="M1544" s="211"/>
      <c r="N1544" s="217">
        <v>41453</v>
      </c>
      <c r="O1544" s="217">
        <v>41453</v>
      </c>
      <c r="R1544" t="s">
        <v>2676</v>
      </c>
      <c r="V1544">
        <v>20.5</v>
      </c>
      <c r="W1544" t="s">
        <v>9146</v>
      </c>
      <c r="Y1544" t="s">
        <v>11237</v>
      </c>
      <c r="Z1544" t="s">
        <v>11283</v>
      </c>
      <c r="AA1544" s="6" t="s">
        <v>15145</v>
      </c>
      <c r="AB1544" t="s">
        <v>11272</v>
      </c>
      <c r="AC1544">
        <v>0.12</v>
      </c>
      <c r="AD1544" t="s">
        <v>9146</v>
      </c>
      <c r="AG1544" s="330">
        <v>8.3333333333333329E-2</v>
      </c>
      <c r="AH1544" t="s">
        <v>1419</v>
      </c>
    </row>
    <row r="1545" spans="1:34" x14ac:dyDescent="0.25">
      <c r="A1545" s="211" t="s">
        <v>11582</v>
      </c>
      <c r="B1545" s="6" t="s">
        <v>15141</v>
      </c>
      <c r="C1545" s="276" t="str">
        <f t="shared" si="76"/>
        <v>READINGS_TT1_M2013-5_2013-8</v>
      </c>
      <c r="E1545" s="303" t="str">
        <f t="shared" si="75"/>
        <v>TT1_Data.zip</v>
      </c>
      <c r="F1545" s="214" t="s">
        <v>15126</v>
      </c>
      <c r="G1545" s="314">
        <v>41399</v>
      </c>
      <c r="H1545" s="281">
        <f t="shared" si="77"/>
        <v>41399</v>
      </c>
      <c r="I1545" s="315">
        <v>41501</v>
      </c>
      <c r="J1545" s="211" t="s">
        <v>11788</v>
      </c>
      <c r="K1545" s="24" t="s">
        <v>8639</v>
      </c>
      <c r="L1545" s="211" t="s">
        <v>11787</v>
      </c>
      <c r="M1545" s="211"/>
      <c r="N1545" s="217">
        <v>41453</v>
      </c>
      <c r="O1545" s="217">
        <v>41453</v>
      </c>
      <c r="R1545" t="s">
        <v>2676</v>
      </c>
      <c r="V1545">
        <v>19.7</v>
      </c>
      <c r="W1545" t="s">
        <v>9146</v>
      </c>
      <c r="Y1545" t="s">
        <v>11237</v>
      </c>
      <c r="Z1545" t="s">
        <v>11283</v>
      </c>
      <c r="AA1545" s="6" t="s">
        <v>15145</v>
      </c>
      <c r="AB1545" t="s">
        <v>11272</v>
      </c>
      <c r="AC1545">
        <v>0.12</v>
      </c>
      <c r="AD1545" t="s">
        <v>9146</v>
      </c>
      <c r="AG1545" s="330">
        <v>0.25</v>
      </c>
      <c r="AH1545" t="s">
        <v>1419</v>
      </c>
    </row>
    <row r="1546" spans="1:34" x14ac:dyDescent="0.25">
      <c r="A1546" s="211" t="s">
        <v>11582</v>
      </c>
      <c r="B1546" s="6" t="s">
        <v>15141</v>
      </c>
      <c r="C1546" s="276" t="str">
        <f t="shared" si="76"/>
        <v>READINGS_TT1_M2013-5_2013-8</v>
      </c>
      <c r="E1546" s="303" t="str">
        <f t="shared" si="75"/>
        <v>TT1_Data.zip</v>
      </c>
      <c r="F1546" s="214" t="s">
        <v>15126</v>
      </c>
      <c r="G1546" s="314">
        <v>41399</v>
      </c>
      <c r="H1546" s="281">
        <f t="shared" si="77"/>
        <v>41399</v>
      </c>
      <c r="I1546" s="315">
        <v>41501</v>
      </c>
      <c r="J1546" s="211" t="s">
        <v>11788</v>
      </c>
      <c r="K1546" s="24" t="s">
        <v>8639</v>
      </c>
      <c r="L1546" s="211" t="s">
        <v>11787</v>
      </c>
      <c r="M1546" s="211"/>
      <c r="N1546" s="217">
        <v>41453</v>
      </c>
      <c r="O1546" s="217">
        <v>41453</v>
      </c>
      <c r="R1546" t="s">
        <v>2676</v>
      </c>
      <c r="V1546">
        <v>20.5</v>
      </c>
      <c r="W1546" t="s">
        <v>9146</v>
      </c>
      <c r="Y1546" t="s">
        <v>11237</v>
      </c>
      <c r="Z1546" t="s">
        <v>11283</v>
      </c>
      <c r="AA1546" s="6" t="s">
        <v>15145</v>
      </c>
      <c r="AB1546" t="s">
        <v>11272</v>
      </c>
      <c r="AC1546">
        <v>0.12</v>
      </c>
      <c r="AD1546" t="s">
        <v>9146</v>
      </c>
      <c r="AG1546" s="330">
        <v>0.41666666666666669</v>
      </c>
      <c r="AH1546" t="s">
        <v>1419</v>
      </c>
    </row>
    <row r="1547" spans="1:34" x14ac:dyDescent="0.25">
      <c r="A1547" s="211" t="s">
        <v>11582</v>
      </c>
      <c r="B1547" s="6" t="s">
        <v>15141</v>
      </c>
      <c r="C1547" s="276" t="str">
        <f t="shared" si="76"/>
        <v>READINGS_TT1_M2013-5_2013-8</v>
      </c>
      <c r="E1547" s="303" t="str">
        <f t="shared" si="75"/>
        <v>TT1_Data.zip</v>
      </c>
      <c r="F1547" s="214" t="s">
        <v>15126</v>
      </c>
      <c r="G1547" s="314">
        <v>41399</v>
      </c>
      <c r="H1547" s="281">
        <f t="shared" si="77"/>
        <v>41399</v>
      </c>
      <c r="I1547" s="315">
        <v>41501</v>
      </c>
      <c r="J1547" s="211" t="s">
        <v>11788</v>
      </c>
      <c r="K1547" s="24" t="s">
        <v>8639</v>
      </c>
      <c r="L1547" s="211" t="s">
        <v>11787</v>
      </c>
      <c r="M1547" s="211"/>
      <c r="N1547" s="217">
        <v>41453</v>
      </c>
      <c r="O1547" s="217">
        <v>41453</v>
      </c>
      <c r="R1547" t="s">
        <v>2676</v>
      </c>
      <c r="V1547">
        <v>22.6</v>
      </c>
      <c r="W1547" t="s">
        <v>9146</v>
      </c>
      <c r="Y1547" t="s">
        <v>11237</v>
      </c>
      <c r="Z1547" t="s">
        <v>11283</v>
      </c>
      <c r="AA1547" s="6" t="s">
        <v>15145</v>
      </c>
      <c r="AB1547" t="s">
        <v>11272</v>
      </c>
      <c r="AC1547">
        <v>0.12</v>
      </c>
      <c r="AD1547" t="s">
        <v>9146</v>
      </c>
      <c r="AG1547" s="330">
        <v>0.58333333333333337</v>
      </c>
      <c r="AH1547" t="s">
        <v>1419</v>
      </c>
    </row>
    <row r="1548" spans="1:34" x14ac:dyDescent="0.25">
      <c r="A1548" s="211" t="s">
        <v>11582</v>
      </c>
      <c r="B1548" s="6" t="s">
        <v>15141</v>
      </c>
      <c r="C1548" s="276" t="str">
        <f t="shared" si="76"/>
        <v>READINGS_TT1_M2013-5_2013-8</v>
      </c>
      <c r="E1548" s="303" t="str">
        <f t="shared" si="75"/>
        <v>TT1_Data.zip</v>
      </c>
      <c r="F1548" s="214" t="s">
        <v>15126</v>
      </c>
      <c r="G1548" s="314">
        <v>41399</v>
      </c>
      <c r="H1548" s="281">
        <f t="shared" si="77"/>
        <v>41399</v>
      </c>
      <c r="I1548" s="315">
        <v>41501</v>
      </c>
      <c r="J1548" s="211" t="s">
        <v>11788</v>
      </c>
      <c r="K1548" s="24" t="s">
        <v>8639</v>
      </c>
      <c r="L1548" s="211" t="s">
        <v>11787</v>
      </c>
      <c r="M1548" s="211"/>
      <c r="N1548" s="217">
        <v>41453</v>
      </c>
      <c r="O1548" s="217">
        <v>41453</v>
      </c>
      <c r="R1548" t="s">
        <v>2676</v>
      </c>
      <c r="V1548">
        <v>22.7</v>
      </c>
      <c r="W1548" t="s">
        <v>9146</v>
      </c>
      <c r="Y1548" t="s">
        <v>11237</v>
      </c>
      <c r="Z1548" t="s">
        <v>11283</v>
      </c>
      <c r="AA1548" s="6" t="s">
        <v>15145</v>
      </c>
      <c r="AB1548" t="s">
        <v>11272</v>
      </c>
      <c r="AC1548">
        <v>0.12</v>
      </c>
      <c r="AD1548" t="s">
        <v>9146</v>
      </c>
      <c r="AG1548" s="330">
        <v>0.75</v>
      </c>
      <c r="AH1548" t="s">
        <v>1419</v>
      </c>
    </row>
    <row r="1549" spans="1:34" x14ac:dyDescent="0.25">
      <c r="A1549" s="211" t="s">
        <v>11582</v>
      </c>
      <c r="B1549" s="6" t="s">
        <v>15141</v>
      </c>
      <c r="C1549" s="276" t="str">
        <f t="shared" si="76"/>
        <v>READINGS_TT1_M2013-5_2013-8</v>
      </c>
      <c r="E1549" s="303" t="str">
        <f t="shared" si="75"/>
        <v>TT1_Data.zip</v>
      </c>
      <c r="F1549" s="214" t="s">
        <v>15126</v>
      </c>
      <c r="G1549" s="314">
        <v>41399</v>
      </c>
      <c r="H1549" s="281">
        <f t="shared" si="77"/>
        <v>41399</v>
      </c>
      <c r="I1549" s="315">
        <v>41501</v>
      </c>
      <c r="J1549" s="211" t="s">
        <v>11788</v>
      </c>
      <c r="K1549" s="24" t="s">
        <v>8639</v>
      </c>
      <c r="L1549" s="211" t="s">
        <v>11787</v>
      </c>
      <c r="M1549" s="211"/>
      <c r="N1549" s="217">
        <v>41453</v>
      </c>
      <c r="O1549" s="217">
        <v>41453</v>
      </c>
      <c r="R1549" t="s">
        <v>2676</v>
      </c>
      <c r="V1549">
        <v>21.4</v>
      </c>
      <c r="W1549" t="s">
        <v>9146</v>
      </c>
      <c r="Y1549" t="s">
        <v>11237</v>
      </c>
      <c r="Z1549" t="s">
        <v>11283</v>
      </c>
      <c r="AA1549" s="6" t="s">
        <v>15145</v>
      </c>
      <c r="AB1549" t="s">
        <v>11272</v>
      </c>
      <c r="AC1549">
        <v>0.12</v>
      </c>
      <c r="AD1549" t="s">
        <v>9146</v>
      </c>
      <c r="AG1549" s="330">
        <v>0.91666666666666663</v>
      </c>
      <c r="AH1549" t="s">
        <v>1419</v>
      </c>
    </row>
    <row r="1550" spans="1:34" x14ac:dyDescent="0.25">
      <c r="A1550" s="211" t="s">
        <v>11582</v>
      </c>
      <c r="B1550" s="6" t="s">
        <v>15141</v>
      </c>
      <c r="C1550" s="276" t="str">
        <f t="shared" si="76"/>
        <v>READINGS_TT1_M2013-5_2013-8</v>
      </c>
      <c r="E1550" s="303" t="str">
        <f t="shared" si="75"/>
        <v>TT1_Data.zip</v>
      </c>
      <c r="F1550" s="214" t="s">
        <v>15126</v>
      </c>
      <c r="G1550" s="314">
        <v>41399</v>
      </c>
      <c r="H1550" s="281">
        <f t="shared" si="77"/>
        <v>41399</v>
      </c>
      <c r="I1550" s="315">
        <v>41501</v>
      </c>
      <c r="J1550" s="211" t="s">
        <v>11788</v>
      </c>
      <c r="K1550" s="24" t="s">
        <v>8639</v>
      </c>
      <c r="L1550" s="211" t="s">
        <v>11787</v>
      </c>
      <c r="M1550" s="211"/>
      <c r="N1550" s="217">
        <v>41454</v>
      </c>
      <c r="O1550" s="217">
        <v>41454</v>
      </c>
      <c r="R1550" t="s">
        <v>2676</v>
      </c>
      <c r="V1550">
        <v>19.899999999999999</v>
      </c>
      <c r="W1550" t="s">
        <v>9146</v>
      </c>
      <c r="Y1550" t="s">
        <v>11237</v>
      </c>
      <c r="Z1550" t="s">
        <v>11283</v>
      </c>
      <c r="AA1550" s="6" t="s">
        <v>15145</v>
      </c>
      <c r="AB1550" t="s">
        <v>11272</v>
      </c>
      <c r="AC1550">
        <v>0.12</v>
      </c>
      <c r="AD1550" t="s">
        <v>9146</v>
      </c>
      <c r="AG1550" s="330">
        <v>8.3333333333333329E-2</v>
      </c>
      <c r="AH1550" t="s">
        <v>1419</v>
      </c>
    </row>
    <row r="1551" spans="1:34" x14ac:dyDescent="0.25">
      <c r="A1551" s="211" t="s">
        <v>11582</v>
      </c>
      <c r="B1551" s="6" t="s">
        <v>15141</v>
      </c>
      <c r="C1551" s="276" t="str">
        <f t="shared" si="76"/>
        <v>READINGS_TT1_M2013-5_2013-8</v>
      </c>
      <c r="E1551" s="303" t="str">
        <f t="shared" si="75"/>
        <v>TT1_Data.zip</v>
      </c>
      <c r="F1551" s="214" t="s">
        <v>15126</v>
      </c>
      <c r="G1551" s="314">
        <v>41399</v>
      </c>
      <c r="H1551" s="281">
        <f t="shared" si="77"/>
        <v>41399</v>
      </c>
      <c r="I1551" s="315">
        <v>41501</v>
      </c>
      <c r="J1551" s="211" t="s">
        <v>11788</v>
      </c>
      <c r="K1551" s="24" t="s">
        <v>8639</v>
      </c>
      <c r="L1551" s="211" t="s">
        <v>11787</v>
      </c>
      <c r="M1551" s="211"/>
      <c r="N1551" s="217">
        <v>41454</v>
      </c>
      <c r="O1551" s="217">
        <v>41454</v>
      </c>
      <c r="R1551" t="s">
        <v>2676</v>
      </c>
      <c r="V1551">
        <v>19.2</v>
      </c>
      <c r="W1551" t="s">
        <v>9146</v>
      </c>
      <c r="Y1551" t="s">
        <v>11237</v>
      </c>
      <c r="Z1551" t="s">
        <v>11283</v>
      </c>
      <c r="AA1551" s="6" t="s">
        <v>15145</v>
      </c>
      <c r="AB1551" t="s">
        <v>11272</v>
      </c>
      <c r="AC1551">
        <v>0.12</v>
      </c>
      <c r="AD1551" t="s">
        <v>9146</v>
      </c>
      <c r="AG1551" s="330">
        <v>0.25</v>
      </c>
      <c r="AH1551" t="s">
        <v>1419</v>
      </c>
    </row>
    <row r="1552" spans="1:34" x14ac:dyDescent="0.25">
      <c r="A1552" s="211" t="s">
        <v>11582</v>
      </c>
      <c r="B1552" s="6" t="s">
        <v>15141</v>
      </c>
      <c r="C1552" s="276" t="str">
        <f t="shared" si="76"/>
        <v>READINGS_TT1_M2013-5_2013-8</v>
      </c>
      <c r="E1552" s="303" t="str">
        <f t="shared" si="75"/>
        <v>TT1_Data.zip</v>
      </c>
      <c r="F1552" s="214" t="s">
        <v>15126</v>
      </c>
      <c r="G1552" s="314">
        <v>41399</v>
      </c>
      <c r="H1552" s="281">
        <f t="shared" si="77"/>
        <v>41399</v>
      </c>
      <c r="I1552" s="315">
        <v>41501</v>
      </c>
      <c r="J1552" s="211" t="s">
        <v>11788</v>
      </c>
      <c r="K1552" s="24" t="s">
        <v>8639</v>
      </c>
      <c r="L1552" s="211" t="s">
        <v>11787</v>
      </c>
      <c r="M1552" s="211"/>
      <c r="N1552" s="217">
        <v>41454</v>
      </c>
      <c r="O1552" s="217">
        <v>41454</v>
      </c>
      <c r="R1552" t="s">
        <v>2676</v>
      </c>
      <c r="V1552">
        <v>20</v>
      </c>
      <c r="W1552" t="s">
        <v>9146</v>
      </c>
      <c r="Y1552" t="s">
        <v>11237</v>
      </c>
      <c r="Z1552" t="s">
        <v>11283</v>
      </c>
      <c r="AA1552" s="6" t="s">
        <v>15145</v>
      </c>
      <c r="AB1552" t="s">
        <v>11272</v>
      </c>
      <c r="AC1552">
        <v>0.12</v>
      </c>
      <c r="AD1552" t="s">
        <v>9146</v>
      </c>
      <c r="AG1552" s="330">
        <v>0.41666666666666669</v>
      </c>
      <c r="AH1552" t="s">
        <v>1419</v>
      </c>
    </row>
    <row r="1553" spans="1:34" x14ac:dyDescent="0.25">
      <c r="A1553" s="211" t="s">
        <v>11582</v>
      </c>
      <c r="B1553" s="6" t="s">
        <v>15141</v>
      </c>
      <c r="C1553" s="276" t="str">
        <f t="shared" si="76"/>
        <v>READINGS_TT1_M2013-5_2013-8</v>
      </c>
      <c r="E1553" s="303" t="str">
        <f t="shared" si="75"/>
        <v>TT1_Data.zip</v>
      </c>
      <c r="F1553" s="214" t="s">
        <v>15126</v>
      </c>
      <c r="G1553" s="314">
        <v>41399</v>
      </c>
      <c r="H1553" s="281">
        <f t="shared" si="77"/>
        <v>41399</v>
      </c>
      <c r="I1553" s="315">
        <v>41501</v>
      </c>
      <c r="J1553" s="211" t="s">
        <v>11788</v>
      </c>
      <c r="K1553" s="24" t="s">
        <v>8639</v>
      </c>
      <c r="L1553" s="211" t="s">
        <v>11787</v>
      </c>
      <c r="M1553" s="211"/>
      <c r="N1553" s="217">
        <v>41454</v>
      </c>
      <c r="O1553" s="217">
        <v>41454</v>
      </c>
      <c r="R1553" t="s">
        <v>2676</v>
      </c>
      <c r="V1553">
        <v>22.5</v>
      </c>
      <c r="W1553" t="s">
        <v>9146</v>
      </c>
      <c r="Y1553" t="s">
        <v>11237</v>
      </c>
      <c r="Z1553" t="s">
        <v>11283</v>
      </c>
      <c r="AA1553" s="6" t="s">
        <v>15145</v>
      </c>
      <c r="AB1553" t="s">
        <v>11272</v>
      </c>
      <c r="AC1553">
        <v>0.12</v>
      </c>
      <c r="AD1553" t="s">
        <v>9146</v>
      </c>
      <c r="AG1553" s="330">
        <v>0.58333333333333337</v>
      </c>
      <c r="AH1553" t="s">
        <v>1419</v>
      </c>
    </row>
    <row r="1554" spans="1:34" x14ac:dyDescent="0.25">
      <c r="A1554" s="211" t="s">
        <v>11582</v>
      </c>
      <c r="B1554" s="6" t="s">
        <v>15141</v>
      </c>
      <c r="C1554" s="276" t="str">
        <f t="shared" si="76"/>
        <v>READINGS_TT1_M2013-5_2013-8</v>
      </c>
      <c r="E1554" s="303" t="str">
        <f t="shared" si="75"/>
        <v>TT1_Data.zip</v>
      </c>
      <c r="F1554" s="214" t="s">
        <v>15126</v>
      </c>
      <c r="G1554" s="314">
        <v>41399</v>
      </c>
      <c r="H1554" s="281">
        <f t="shared" si="77"/>
        <v>41399</v>
      </c>
      <c r="I1554" s="315">
        <v>41501</v>
      </c>
      <c r="J1554" s="211" t="s">
        <v>11788</v>
      </c>
      <c r="K1554" s="24" t="s">
        <v>8639</v>
      </c>
      <c r="L1554" s="211" t="s">
        <v>11787</v>
      </c>
      <c r="M1554" s="211"/>
      <c r="N1554" s="217">
        <v>41454</v>
      </c>
      <c r="O1554" s="217">
        <v>41454</v>
      </c>
      <c r="R1554" t="s">
        <v>2676</v>
      </c>
      <c r="V1554">
        <v>23.1</v>
      </c>
      <c r="W1554" t="s">
        <v>9146</v>
      </c>
      <c r="Y1554" t="s">
        <v>11237</v>
      </c>
      <c r="Z1554" t="s">
        <v>11283</v>
      </c>
      <c r="AA1554" s="6" t="s">
        <v>15145</v>
      </c>
      <c r="AB1554" t="s">
        <v>11272</v>
      </c>
      <c r="AC1554">
        <v>0.12</v>
      </c>
      <c r="AD1554" t="s">
        <v>9146</v>
      </c>
      <c r="AG1554" s="330">
        <v>0.75</v>
      </c>
      <c r="AH1554" t="s">
        <v>1419</v>
      </c>
    </row>
    <row r="1555" spans="1:34" x14ac:dyDescent="0.25">
      <c r="A1555" s="211" t="s">
        <v>11582</v>
      </c>
      <c r="B1555" s="6" t="s">
        <v>15141</v>
      </c>
      <c r="C1555" s="276" t="str">
        <f t="shared" si="76"/>
        <v>READINGS_TT1_M2013-5_2013-8</v>
      </c>
      <c r="E1555" s="303" t="str">
        <f t="shared" si="75"/>
        <v>TT1_Data.zip</v>
      </c>
      <c r="F1555" s="214" t="s">
        <v>15126</v>
      </c>
      <c r="G1555" s="314">
        <v>41399</v>
      </c>
      <c r="H1555" s="281">
        <f t="shared" si="77"/>
        <v>41399</v>
      </c>
      <c r="I1555" s="315">
        <v>41501</v>
      </c>
      <c r="J1555" s="211" t="s">
        <v>11788</v>
      </c>
      <c r="K1555" s="24" t="s">
        <v>8639</v>
      </c>
      <c r="L1555" s="211" t="s">
        <v>11787</v>
      </c>
      <c r="M1555" s="211"/>
      <c r="N1555" s="217">
        <v>41454</v>
      </c>
      <c r="O1555" s="217">
        <v>41454</v>
      </c>
      <c r="R1555" t="s">
        <v>2676</v>
      </c>
      <c r="V1555">
        <v>21.8</v>
      </c>
      <c r="W1555" t="s">
        <v>9146</v>
      </c>
      <c r="Y1555" t="s">
        <v>11237</v>
      </c>
      <c r="Z1555" t="s">
        <v>11283</v>
      </c>
      <c r="AA1555" s="6" t="s">
        <v>15145</v>
      </c>
      <c r="AB1555" t="s">
        <v>11272</v>
      </c>
      <c r="AC1555">
        <v>0.12</v>
      </c>
      <c r="AD1555" t="s">
        <v>9146</v>
      </c>
      <c r="AG1555" s="330">
        <v>0.91666666666666663</v>
      </c>
      <c r="AH1555" t="s">
        <v>1419</v>
      </c>
    </row>
    <row r="1556" spans="1:34" x14ac:dyDescent="0.25">
      <c r="A1556" s="211" t="s">
        <v>11582</v>
      </c>
      <c r="B1556" s="6" t="s">
        <v>15141</v>
      </c>
      <c r="C1556" s="276" t="str">
        <f t="shared" si="76"/>
        <v>READINGS_TT1_M2013-5_2013-8</v>
      </c>
      <c r="E1556" s="303" t="str">
        <f t="shared" si="75"/>
        <v>TT1_Data.zip</v>
      </c>
      <c r="F1556" s="214" t="s">
        <v>15126</v>
      </c>
      <c r="G1556" s="314">
        <v>41399</v>
      </c>
      <c r="H1556" s="281">
        <f t="shared" si="77"/>
        <v>41399</v>
      </c>
      <c r="I1556" s="315">
        <v>41501</v>
      </c>
      <c r="J1556" s="211" t="s">
        <v>11788</v>
      </c>
      <c r="K1556" s="24" t="s">
        <v>8639</v>
      </c>
      <c r="L1556" s="211" t="s">
        <v>11787</v>
      </c>
      <c r="M1556" s="211"/>
      <c r="N1556" s="217">
        <v>41455</v>
      </c>
      <c r="O1556" s="217">
        <v>41455</v>
      </c>
      <c r="R1556" t="s">
        <v>2676</v>
      </c>
      <c r="V1556">
        <v>20.3</v>
      </c>
      <c r="W1556" t="s">
        <v>9146</v>
      </c>
      <c r="Y1556" t="s">
        <v>11237</v>
      </c>
      <c r="Z1556" t="s">
        <v>11283</v>
      </c>
      <c r="AA1556" s="6" t="s">
        <v>15145</v>
      </c>
      <c r="AB1556" t="s">
        <v>11272</v>
      </c>
      <c r="AC1556">
        <v>0.12</v>
      </c>
      <c r="AD1556" t="s">
        <v>9146</v>
      </c>
      <c r="AG1556" s="330">
        <v>8.3333333333333329E-2</v>
      </c>
      <c r="AH1556" t="s">
        <v>1419</v>
      </c>
    </row>
    <row r="1557" spans="1:34" x14ac:dyDescent="0.25">
      <c r="A1557" s="211" t="s">
        <v>11582</v>
      </c>
      <c r="B1557" s="6" t="s">
        <v>15141</v>
      </c>
      <c r="C1557" s="276" t="str">
        <f t="shared" si="76"/>
        <v>READINGS_TT1_M2013-5_2013-8</v>
      </c>
      <c r="E1557" s="303" t="str">
        <f t="shared" ref="E1557:E1620" si="78">B1557&amp;"_Data.zip"</f>
        <v>TT1_Data.zip</v>
      </c>
      <c r="F1557" s="214" t="s">
        <v>15126</v>
      </c>
      <c r="G1557" s="314">
        <v>41399</v>
      </c>
      <c r="H1557" s="281">
        <f t="shared" si="77"/>
        <v>41399</v>
      </c>
      <c r="I1557" s="315">
        <v>41501</v>
      </c>
      <c r="J1557" s="211" t="s">
        <v>11788</v>
      </c>
      <c r="K1557" s="24" t="s">
        <v>8639</v>
      </c>
      <c r="L1557" s="211" t="s">
        <v>11787</v>
      </c>
      <c r="M1557" s="211"/>
      <c r="N1557" s="217">
        <v>41455</v>
      </c>
      <c r="O1557" s="217">
        <v>41455</v>
      </c>
      <c r="R1557" t="s">
        <v>2676</v>
      </c>
      <c r="V1557">
        <v>19.5</v>
      </c>
      <c r="W1557" t="s">
        <v>9146</v>
      </c>
      <c r="Y1557" t="s">
        <v>11237</v>
      </c>
      <c r="Z1557" t="s">
        <v>11283</v>
      </c>
      <c r="AA1557" s="6" t="s">
        <v>15145</v>
      </c>
      <c r="AB1557" t="s">
        <v>11272</v>
      </c>
      <c r="AC1557">
        <v>0.12</v>
      </c>
      <c r="AD1557" t="s">
        <v>9146</v>
      </c>
      <c r="AG1557" s="330">
        <v>0.25</v>
      </c>
      <c r="AH1557" t="s">
        <v>1419</v>
      </c>
    </row>
    <row r="1558" spans="1:34" x14ac:dyDescent="0.25">
      <c r="A1558" s="211" t="s">
        <v>11582</v>
      </c>
      <c r="B1558" s="6" t="s">
        <v>15141</v>
      </c>
      <c r="C1558" s="276" t="str">
        <f t="shared" si="76"/>
        <v>READINGS_TT1_M2013-5_2013-8</v>
      </c>
      <c r="E1558" s="303" t="str">
        <f t="shared" si="78"/>
        <v>TT1_Data.zip</v>
      </c>
      <c r="F1558" s="214" t="s">
        <v>15126</v>
      </c>
      <c r="G1558" s="314">
        <v>41399</v>
      </c>
      <c r="H1558" s="281">
        <f t="shared" si="77"/>
        <v>41399</v>
      </c>
      <c r="I1558" s="315">
        <v>41501</v>
      </c>
      <c r="J1558" s="211" t="s">
        <v>11788</v>
      </c>
      <c r="K1558" s="24" t="s">
        <v>8639</v>
      </c>
      <c r="L1558" s="211" t="s">
        <v>11787</v>
      </c>
      <c r="M1558" s="211"/>
      <c r="N1558" s="217">
        <v>41455</v>
      </c>
      <c r="O1558" s="217">
        <v>41455</v>
      </c>
      <c r="R1558" t="s">
        <v>2676</v>
      </c>
      <c r="V1558">
        <v>20</v>
      </c>
      <c r="W1558" t="s">
        <v>9146</v>
      </c>
      <c r="Y1558" t="s">
        <v>11237</v>
      </c>
      <c r="Z1558" t="s">
        <v>11283</v>
      </c>
      <c r="AA1558" s="6" t="s">
        <v>15145</v>
      </c>
      <c r="AB1558" t="s">
        <v>11272</v>
      </c>
      <c r="AC1558">
        <v>0.12</v>
      </c>
      <c r="AD1558" t="s">
        <v>9146</v>
      </c>
      <c r="AG1558" s="330">
        <v>0.41666666666666669</v>
      </c>
      <c r="AH1558" t="s">
        <v>1419</v>
      </c>
    </row>
    <row r="1559" spans="1:34" x14ac:dyDescent="0.25">
      <c r="A1559" s="211" t="s">
        <v>11582</v>
      </c>
      <c r="B1559" s="6" t="s">
        <v>15141</v>
      </c>
      <c r="C1559" s="276" t="str">
        <f t="shared" si="76"/>
        <v>READINGS_TT1_M2013-5_2013-8</v>
      </c>
      <c r="E1559" s="303" t="str">
        <f t="shared" si="78"/>
        <v>TT1_Data.zip</v>
      </c>
      <c r="F1559" s="214" t="s">
        <v>15126</v>
      </c>
      <c r="G1559" s="314">
        <v>41399</v>
      </c>
      <c r="H1559" s="281">
        <f t="shared" si="77"/>
        <v>41399</v>
      </c>
      <c r="I1559" s="315">
        <v>41501</v>
      </c>
      <c r="J1559" s="211" t="s">
        <v>11788</v>
      </c>
      <c r="K1559" s="24" t="s">
        <v>8639</v>
      </c>
      <c r="L1559" s="211" t="s">
        <v>11787</v>
      </c>
      <c r="M1559" s="211"/>
      <c r="N1559" s="217">
        <v>41455</v>
      </c>
      <c r="O1559" s="217">
        <v>41455</v>
      </c>
      <c r="R1559" t="s">
        <v>2676</v>
      </c>
      <c r="V1559">
        <v>20.7</v>
      </c>
      <c r="W1559" t="s">
        <v>9146</v>
      </c>
      <c r="Y1559" t="s">
        <v>11237</v>
      </c>
      <c r="Z1559" t="s">
        <v>11283</v>
      </c>
      <c r="AA1559" s="6" t="s">
        <v>15145</v>
      </c>
      <c r="AB1559" t="s">
        <v>11272</v>
      </c>
      <c r="AC1559">
        <v>0.12</v>
      </c>
      <c r="AD1559" t="s">
        <v>9146</v>
      </c>
      <c r="AG1559" s="330">
        <v>0.58333333333333337</v>
      </c>
      <c r="AH1559" t="s">
        <v>1419</v>
      </c>
    </row>
    <row r="1560" spans="1:34" x14ac:dyDescent="0.25">
      <c r="A1560" s="211" t="s">
        <v>11582</v>
      </c>
      <c r="B1560" s="6" t="s">
        <v>15141</v>
      </c>
      <c r="C1560" s="276" t="str">
        <f t="shared" si="76"/>
        <v>READINGS_TT1_M2013-5_2013-8</v>
      </c>
      <c r="E1560" s="303" t="str">
        <f t="shared" si="78"/>
        <v>TT1_Data.zip</v>
      </c>
      <c r="F1560" s="214" t="s">
        <v>15126</v>
      </c>
      <c r="G1560" s="314">
        <v>41399</v>
      </c>
      <c r="H1560" s="281">
        <f t="shared" si="77"/>
        <v>41399</v>
      </c>
      <c r="I1560" s="315">
        <v>41501</v>
      </c>
      <c r="J1560" s="211" t="s">
        <v>11788</v>
      </c>
      <c r="K1560" s="24" t="s">
        <v>8639</v>
      </c>
      <c r="L1560" s="211" t="s">
        <v>11787</v>
      </c>
      <c r="M1560" s="211"/>
      <c r="N1560" s="217">
        <v>41455</v>
      </c>
      <c r="O1560" s="217">
        <v>41455</v>
      </c>
      <c r="R1560" t="s">
        <v>2676</v>
      </c>
      <c r="V1560">
        <v>21.3</v>
      </c>
      <c r="W1560" t="s">
        <v>9146</v>
      </c>
      <c r="Y1560" t="s">
        <v>11237</v>
      </c>
      <c r="Z1560" t="s">
        <v>11283</v>
      </c>
      <c r="AA1560" s="6" t="s">
        <v>15145</v>
      </c>
      <c r="AB1560" t="s">
        <v>11272</v>
      </c>
      <c r="AC1560">
        <v>0.12</v>
      </c>
      <c r="AD1560" t="s">
        <v>9146</v>
      </c>
      <c r="AG1560" s="330">
        <v>0.75</v>
      </c>
      <c r="AH1560" t="s">
        <v>1419</v>
      </c>
    </row>
    <row r="1561" spans="1:34" x14ac:dyDescent="0.25">
      <c r="A1561" s="211" t="s">
        <v>11582</v>
      </c>
      <c r="B1561" s="6" t="s">
        <v>15141</v>
      </c>
      <c r="C1561" s="276" t="str">
        <f t="shared" si="76"/>
        <v>READINGS_TT1_M2013-5_2013-8</v>
      </c>
      <c r="E1561" s="303" t="str">
        <f t="shared" si="78"/>
        <v>TT1_Data.zip</v>
      </c>
      <c r="F1561" s="214" t="s">
        <v>15126</v>
      </c>
      <c r="G1561" s="314">
        <v>41399</v>
      </c>
      <c r="H1561" s="281">
        <f t="shared" si="77"/>
        <v>41399</v>
      </c>
      <c r="I1561" s="315">
        <v>41501</v>
      </c>
      <c r="J1561" s="211" t="s">
        <v>11788</v>
      </c>
      <c r="K1561" s="24" t="s">
        <v>8639</v>
      </c>
      <c r="L1561" s="211" t="s">
        <v>11787</v>
      </c>
      <c r="M1561" s="211"/>
      <c r="N1561" s="217">
        <v>41455</v>
      </c>
      <c r="O1561" s="217">
        <v>41455</v>
      </c>
      <c r="R1561" t="s">
        <v>2676</v>
      </c>
      <c r="V1561">
        <v>20.7</v>
      </c>
      <c r="W1561" t="s">
        <v>9146</v>
      </c>
      <c r="Y1561" t="s">
        <v>11237</v>
      </c>
      <c r="Z1561" t="s">
        <v>11283</v>
      </c>
      <c r="AA1561" s="6" t="s">
        <v>15145</v>
      </c>
      <c r="AB1561" t="s">
        <v>11272</v>
      </c>
      <c r="AC1561">
        <v>0.12</v>
      </c>
      <c r="AD1561" t="s">
        <v>9146</v>
      </c>
      <c r="AG1561" s="330">
        <v>0.91666666666666663</v>
      </c>
      <c r="AH1561" t="s">
        <v>1419</v>
      </c>
    </row>
    <row r="1562" spans="1:34" x14ac:dyDescent="0.25">
      <c r="A1562" s="211" t="s">
        <v>11582</v>
      </c>
      <c r="B1562" s="6" t="s">
        <v>15141</v>
      </c>
      <c r="C1562" s="276" t="str">
        <f t="shared" si="76"/>
        <v>READINGS_TT1_M2013-5_2013-8</v>
      </c>
      <c r="E1562" s="303" t="str">
        <f t="shared" si="78"/>
        <v>TT1_Data.zip</v>
      </c>
      <c r="F1562" s="214" t="s">
        <v>15126</v>
      </c>
      <c r="G1562" s="314">
        <v>41399</v>
      </c>
      <c r="H1562" s="281">
        <f t="shared" si="77"/>
        <v>41399</v>
      </c>
      <c r="I1562" s="315">
        <v>41501</v>
      </c>
      <c r="J1562" s="211" t="s">
        <v>11788</v>
      </c>
      <c r="K1562" s="24" t="s">
        <v>8639</v>
      </c>
      <c r="L1562" s="211" t="s">
        <v>11787</v>
      </c>
      <c r="M1562" s="211"/>
      <c r="N1562" s="217">
        <v>41456</v>
      </c>
      <c r="O1562" s="217">
        <v>41456</v>
      </c>
      <c r="R1562" t="s">
        <v>2676</v>
      </c>
      <c r="V1562">
        <v>20.100000000000001</v>
      </c>
      <c r="W1562" t="s">
        <v>9146</v>
      </c>
      <c r="Y1562" t="s">
        <v>11237</v>
      </c>
      <c r="Z1562" t="s">
        <v>11283</v>
      </c>
      <c r="AA1562" s="6" t="s">
        <v>15145</v>
      </c>
      <c r="AB1562" t="s">
        <v>11272</v>
      </c>
      <c r="AC1562">
        <v>0.12</v>
      </c>
      <c r="AD1562" t="s">
        <v>9146</v>
      </c>
      <c r="AG1562" s="330">
        <v>8.3333333333333329E-2</v>
      </c>
      <c r="AH1562" t="s">
        <v>1419</v>
      </c>
    </row>
    <row r="1563" spans="1:34" x14ac:dyDescent="0.25">
      <c r="A1563" s="211" t="s">
        <v>11582</v>
      </c>
      <c r="B1563" s="6" t="s">
        <v>15141</v>
      </c>
      <c r="C1563" s="276" t="str">
        <f t="shared" si="76"/>
        <v>READINGS_TT1_M2013-5_2013-8</v>
      </c>
      <c r="E1563" s="303" t="str">
        <f t="shared" si="78"/>
        <v>TT1_Data.zip</v>
      </c>
      <c r="F1563" s="214" t="s">
        <v>15126</v>
      </c>
      <c r="G1563" s="314">
        <v>41399</v>
      </c>
      <c r="H1563" s="281">
        <f t="shared" si="77"/>
        <v>41399</v>
      </c>
      <c r="I1563" s="315">
        <v>41501</v>
      </c>
      <c r="J1563" s="211" t="s">
        <v>11788</v>
      </c>
      <c r="K1563" s="24" t="s">
        <v>8639</v>
      </c>
      <c r="L1563" s="211" t="s">
        <v>11787</v>
      </c>
      <c r="M1563" s="211"/>
      <c r="N1563" s="217">
        <v>41456</v>
      </c>
      <c r="O1563" s="217">
        <v>41456</v>
      </c>
      <c r="R1563" t="s">
        <v>2676</v>
      </c>
      <c r="V1563">
        <v>19.8</v>
      </c>
      <c r="W1563" t="s">
        <v>9146</v>
      </c>
      <c r="Y1563" t="s">
        <v>11237</v>
      </c>
      <c r="Z1563" t="s">
        <v>11283</v>
      </c>
      <c r="AA1563" s="6" t="s">
        <v>15145</v>
      </c>
      <c r="AB1563" t="s">
        <v>11272</v>
      </c>
      <c r="AC1563">
        <v>0.12</v>
      </c>
      <c r="AD1563" t="s">
        <v>9146</v>
      </c>
      <c r="AG1563" s="330">
        <v>0.25</v>
      </c>
      <c r="AH1563" t="s">
        <v>1419</v>
      </c>
    </row>
    <row r="1564" spans="1:34" x14ac:dyDescent="0.25">
      <c r="A1564" s="211" t="s">
        <v>11582</v>
      </c>
      <c r="B1564" s="6" t="s">
        <v>15141</v>
      </c>
      <c r="C1564" s="276" t="str">
        <f t="shared" si="76"/>
        <v>READINGS_TT1_M2013-5_2013-8</v>
      </c>
      <c r="E1564" s="303" t="str">
        <f t="shared" si="78"/>
        <v>TT1_Data.zip</v>
      </c>
      <c r="F1564" s="214" t="s">
        <v>15126</v>
      </c>
      <c r="G1564" s="314">
        <v>41399</v>
      </c>
      <c r="H1564" s="281">
        <f t="shared" si="77"/>
        <v>41399</v>
      </c>
      <c r="I1564" s="315">
        <v>41501</v>
      </c>
      <c r="J1564" s="211" t="s">
        <v>11788</v>
      </c>
      <c r="K1564" s="24" t="s">
        <v>8639</v>
      </c>
      <c r="L1564" s="211" t="s">
        <v>11787</v>
      </c>
      <c r="M1564" s="211"/>
      <c r="N1564" s="217">
        <v>41456</v>
      </c>
      <c r="O1564" s="217">
        <v>41456</v>
      </c>
      <c r="R1564" t="s">
        <v>2676</v>
      </c>
      <c r="V1564">
        <v>20</v>
      </c>
      <c r="W1564" t="s">
        <v>9146</v>
      </c>
      <c r="Y1564" t="s">
        <v>11237</v>
      </c>
      <c r="Z1564" t="s">
        <v>11283</v>
      </c>
      <c r="AA1564" s="6" t="s">
        <v>15145</v>
      </c>
      <c r="AB1564" t="s">
        <v>11272</v>
      </c>
      <c r="AC1564">
        <v>0.12</v>
      </c>
      <c r="AD1564" t="s">
        <v>9146</v>
      </c>
      <c r="AG1564" s="330">
        <v>0.41666666666666669</v>
      </c>
      <c r="AH1564" t="s">
        <v>1419</v>
      </c>
    </row>
    <row r="1565" spans="1:34" x14ac:dyDescent="0.25">
      <c r="A1565" s="211" t="s">
        <v>11582</v>
      </c>
      <c r="B1565" s="6" t="s">
        <v>15141</v>
      </c>
      <c r="C1565" s="276" t="str">
        <f t="shared" ref="C1565:C1628" si="79">"READINGS_"&amp;B1565&amp;"_M"&amp;YEAR(H1565)&amp;"-"&amp;MONTH(H1565)&amp;"_"&amp;YEAR(I1565)&amp;"-"&amp;MONTH(I1565)</f>
        <v>READINGS_TT1_M2013-5_2013-8</v>
      </c>
      <c r="E1565" s="303" t="str">
        <f t="shared" si="78"/>
        <v>TT1_Data.zip</v>
      </c>
      <c r="F1565" s="214" t="s">
        <v>15126</v>
      </c>
      <c r="G1565" s="314">
        <v>41399</v>
      </c>
      <c r="H1565" s="281">
        <f t="shared" si="77"/>
        <v>41399</v>
      </c>
      <c r="I1565" s="315">
        <v>41501</v>
      </c>
      <c r="J1565" s="211" t="s">
        <v>11788</v>
      </c>
      <c r="K1565" s="24" t="s">
        <v>8639</v>
      </c>
      <c r="L1565" s="211" t="s">
        <v>11787</v>
      </c>
      <c r="M1565" s="211"/>
      <c r="N1565" s="217">
        <v>41456</v>
      </c>
      <c r="O1565" s="217">
        <v>41456</v>
      </c>
      <c r="R1565" t="s">
        <v>2676</v>
      </c>
      <c r="V1565">
        <v>20.399999999999999</v>
      </c>
      <c r="W1565" t="s">
        <v>9146</v>
      </c>
      <c r="Y1565" t="s">
        <v>11237</v>
      </c>
      <c r="Z1565" t="s">
        <v>11283</v>
      </c>
      <c r="AA1565" s="6" t="s">
        <v>15145</v>
      </c>
      <c r="AB1565" t="s">
        <v>11272</v>
      </c>
      <c r="AC1565">
        <v>0.12</v>
      </c>
      <c r="AD1565" t="s">
        <v>9146</v>
      </c>
      <c r="AG1565" s="330">
        <v>0.58333333333333337</v>
      </c>
      <c r="AH1565" t="s">
        <v>1419</v>
      </c>
    </row>
    <row r="1566" spans="1:34" x14ac:dyDescent="0.25">
      <c r="A1566" s="211" t="s">
        <v>11582</v>
      </c>
      <c r="B1566" s="6" t="s">
        <v>15141</v>
      </c>
      <c r="C1566" s="276" t="str">
        <f t="shared" si="79"/>
        <v>READINGS_TT1_M2013-5_2013-8</v>
      </c>
      <c r="E1566" s="303" t="str">
        <f t="shared" si="78"/>
        <v>TT1_Data.zip</v>
      </c>
      <c r="F1566" s="214" t="s">
        <v>15126</v>
      </c>
      <c r="G1566" s="314">
        <v>41399</v>
      </c>
      <c r="H1566" s="281">
        <f t="shared" si="77"/>
        <v>41399</v>
      </c>
      <c r="I1566" s="315">
        <v>41501</v>
      </c>
      <c r="J1566" s="211" t="s">
        <v>11788</v>
      </c>
      <c r="K1566" s="24" t="s">
        <v>8639</v>
      </c>
      <c r="L1566" s="211" t="s">
        <v>11787</v>
      </c>
      <c r="M1566" s="211"/>
      <c r="N1566" s="217">
        <v>41456</v>
      </c>
      <c r="O1566" s="217">
        <v>41456</v>
      </c>
      <c r="R1566" t="s">
        <v>2676</v>
      </c>
      <c r="V1566">
        <v>21.2</v>
      </c>
      <c r="W1566" t="s">
        <v>9146</v>
      </c>
      <c r="Y1566" t="s">
        <v>11237</v>
      </c>
      <c r="Z1566" t="s">
        <v>11283</v>
      </c>
      <c r="AA1566" s="6" t="s">
        <v>15145</v>
      </c>
      <c r="AB1566" t="s">
        <v>11272</v>
      </c>
      <c r="AC1566">
        <v>0.12</v>
      </c>
      <c r="AD1566" t="s">
        <v>9146</v>
      </c>
      <c r="AG1566" s="330">
        <v>0.75</v>
      </c>
      <c r="AH1566" t="s">
        <v>1419</v>
      </c>
    </row>
    <row r="1567" spans="1:34" x14ac:dyDescent="0.25">
      <c r="A1567" s="211" t="s">
        <v>11582</v>
      </c>
      <c r="B1567" s="6" t="s">
        <v>15141</v>
      </c>
      <c r="C1567" s="276" t="str">
        <f t="shared" si="79"/>
        <v>READINGS_TT1_M2013-5_2013-8</v>
      </c>
      <c r="E1567" s="303" t="str">
        <f t="shared" si="78"/>
        <v>TT1_Data.zip</v>
      </c>
      <c r="F1567" s="214" t="s">
        <v>15126</v>
      </c>
      <c r="G1567" s="314">
        <v>41399</v>
      </c>
      <c r="H1567" s="281">
        <f t="shared" si="77"/>
        <v>41399</v>
      </c>
      <c r="I1567" s="315">
        <v>41501</v>
      </c>
      <c r="J1567" s="211" t="s">
        <v>11788</v>
      </c>
      <c r="K1567" s="24" t="s">
        <v>8639</v>
      </c>
      <c r="L1567" s="211" t="s">
        <v>11787</v>
      </c>
      <c r="M1567" s="211"/>
      <c r="N1567" s="217">
        <v>41456</v>
      </c>
      <c r="O1567" s="217">
        <v>41456</v>
      </c>
      <c r="R1567" t="s">
        <v>2676</v>
      </c>
      <c r="V1567">
        <v>20.8</v>
      </c>
      <c r="W1567" t="s">
        <v>9146</v>
      </c>
      <c r="Y1567" t="s">
        <v>11237</v>
      </c>
      <c r="Z1567" t="s">
        <v>11283</v>
      </c>
      <c r="AA1567" s="6" t="s">
        <v>15145</v>
      </c>
      <c r="AB1567" t="s">
        <v>11272</v>
      </c>
      <c r="AC1567">
        <v>0.12</v>
      </c>
      <c r="AD1567" t="s">
        <v>9146</v>
      </c>
      <c r="AG1567" s="330">
        <v>0.91666666666666663</v>
      </c>
      <c r="AH1567" t="s">
        <v>1419</v>
      </c>
    </row>
    <row r="1568" spans="1:34" x14ac:dyDescent="0.25">
      <c r="A1568" s="211" t="s">
        <v>11582</v>
      </c>
      <c r="B1568" s="6" t="s">
        <v>15141</v>
      </c>
      <c r="C1568" s="276" t="str">
        <f t="shared" si="79"/>
        <v>READINGS_TT1_M2013-5_2013-8</v>
      </c>
      <c r="E1568" s="303" t="str">
        <f t="shared" si="78"/>
        <v>TT1_Data.zip</v>
      </c>
      <c r="F1568" s="214" t="s">
        <v>15126</v>
      </c>
      <c r="G1568" s="314">
        <v>41399</v>
      </c>
      <c r="H1568" s="281">
        <f t="shared" si="77"/>
        <v>41399</v>
      </c>
      <c r="I1568" s="315">
        <v>41501</v>
      </c>
      <c r="J1568" s="211" t="s">
        <v>11788</v>
      </c>
      <c r="K1568" s="24" t="s">
        <v>8639</v>
      </c>
      <c r="L1568" s="211" t="s">
        <v>11787</v>
      </c>
      <c r="M1568" s="211"/>
      <c r="N1568" s="217">
        <v>41457</v>
      </c>
      <c r="O1568" s="217">
        <v>41457</v>
      </c>
      <c r="R1568" t="s">
        <v>2676</v>
      </c>
      <c r="V1568">
        <v>20.2</v>
      </c>
      <c r="W1568" t="s">
        <v>9146</v>
      </c>
      <c r="Y1568" t="s">
        <v>11237</v>
      </c>
      <c r="Z1568" t="s">
        <v>11283</v>
      </c>
      <c r="AA1568" s="6" t="s">
        <v>15145</v>
      </c>
      <c r="AB1568" t="s">
        <v>11272</v>
      </c>
      <c r="AC1568">
        <v>0.12</v>
      </c>
      <c r="AD1568" t="s">
        <v>9146</v>
      </c>
      <c r="AG1568" s="330">
        <v>8.3333333333333329E-2</v>
      </c>
      <c r="AH1568" t="s">
        <v>1419</v>
      </c>
    </row>
    <row r="1569" spans="1:34" x14ac:dyDescent="0.25">
      <c r="A1569" s="211" t="s">
        <v>11582</v>
      </c>
      <c r="B1569" s="6" t="s">
        <v>15141</v>
      </c>
      <c r="C1569" s="276" t="str">
        <f t="shared" si="79"/>
        <v>READINGS_TT1_M2013-5_2013-8</v>
      </c>
      <c r="E1569" s="303" t="str">
        <f t="shared" si="78"/>
        <v>TT1_Data.zip</v>
      </c>
      <c r="F1569" s="214" t="s">
        <v>15126</v>
      </c>
      <c r="G1569" s="314">
        <v>41399</v>
      </c>
      <c r="H1569" s="281">
        <f t="shared" si="77"/>
        <v>41399</v>
      </c>
      <c r="I1569" s="315">
        <v>41501</v>
      </c>
      <c r="J1569" s="211" t="s">
        <v>11788</v>
      </c>
      <c r="K1569" s="24" t="s">
        <v>8639</v>
      </c>
      <c r="L1569" s="211" t="s">
        <v>11787</v>
      </c>
      <c r="M1569" s="211"/>
      <c r="N1569" s="217">
        <v>41457</v>
      </c>
      <c r="O1569" s="217">
        <v>41457</v>
      </c>
      <c r="R1569" t="s">
        <v>2676</v>
      </c>
      <c r="V1569">
        <v>19.600000000000001</v>
      </c>
      <c r="W1569" t="s">
        <v>9146</v>
      </c>
      <c r="Y1569" t="s">
        <v>11237</v>
      </c>
      <c r="Z1569" t="s">
        <v>11283</v>
      </c>
      <c r="AA1569" s="6" t="s">
        <v>15145</v>
      </c>
      <c r="AB1569" t="s">
        <v>11272</v>
      </c>
      <c r="AC1569">
        <v>0.12</v>
      </c>
      <c r="AD1569" t="s">
        <v>9146</v>
      </c>
      <c r="AG1569" s="330">
        <v>0.25</v>
      </c>
      <c r="AH1569" t="s">
        <v>1419</v>
      </c>
    </row>
    <row r="1570" spans="1:34" x14ac:dyDescent="0.25">
      <c r="A1570" s="211" t="s">
        <v>11582</v>
      </c>
      <c r="B1570" s="6" t="s">
        <v>15141</v>
      </c>
      <c r="C1570" s="276" t="str">
        <f t="shared" si="79"/>
        <v>READINGS_TT1_M2013-5_2013-8</v>
      </c>
      <c r="E1570" s="303" t="str">
        <f t="shared" si="78"/>
        <v>TT1_Data.zip</v>
      </c>
      <c r="F1570" s="214" t="s">
        <v>15126</v>
      </c>
      <c r="G1570" s="314">
        <v>41399</v>
      </c>
      <c r="H1570" s="281">
        <f t="shared" si="77"/>
        <v>41399</v>
      </c>
      <c r="I1570" s="315">
        <v>41501</v>
      </c>
      <c r="J1570" s="211" t="s">
        <v>11788</v>
      </c>
      <c r="K1570" s="24" t="s">
        <v>8639</v>
      </c>
      <c r="L1570" s="211" t="s">
        <v>11787</v>
      </c>
      <c r="M1570" s="211"/>
      <c r="N1570" s="217">
        <v>41457</v>
      </c>
      <c r="O1570" s="217">
        <v>41457</v>
      </c>
      <c r="R1570" t="s">
        <v>2676</v>
      </c>
      <c r="V1570">
        <v>19.8</v>
      </c>
      <c r="W1570" t="s">
        <v>9146</v>
      </c>
      <c r="Y1570" t="s">
        <v>11237</v>
      </c>
      <c r="Z1570" t="s">
        <v>11283</v>
      </c>
      <c r="AA1570" s="6" t="s">
        <v>15145</v>
      </c>
      <c r="AB1570" t="s">
        <v>11272</v>
      </c>
      <c r="AC1570">
        <v>0.12</v>
      </c>
      <c r="AD1570" t="s">
        <v>9146</v>
      </c>
      <c r="AG1570" s="330">
        <v>0.41666666666666669</v>
      </c>
      <c r="AH1570" t="s">
        <v>1419</v>
      </c>
    </row>
    <row r="1571" spans="1:34" x14ac:dyDescent="0.25">
      <c r="A1571" s="211" t="s">
        <v>11582</v>
      </c>
      <c r="B1571" s="6" t="s">
        <v>15141</v>
      </c>
      <c r="C1571" s="276" t="str">
        <f t="shared" si="79"/>
        <v>READINGS_TT1_M2013-5_2013-8</v>
      </c>
      <c r="E1571" s="303" t="str">
        <f t="shared" si="78"/>
        <v>TT1_Data.zip</v>
      </c>
      <c r="F1571" s="214" t="s">
        <v>15126</v>
      </c>
      <c r="G1571" s="314">
        <v>41399</v>
      </c>
      <c r="H1571" s="281">
        <f t="shared" si="77"/>
        <v>41399</v>
      </c>
      <c r="I1571" s="315">
        <v>41501</v>
      </c>
      <c r="J1571" s="211" t="s">
        <v>11788</v>
      </c>
      <c r="K1571" s="24" t="s">
        <v>8639</v>
      </c>
      <c r="L1571" s="211" t="s">
        <v>11787</v>
      </c>
      <c r="M1571" s="211"/>
      <c r="N1571" s="217">
        <v>41457</v>
      </c>
      <c r="O1571" s="217">
        <v>41457</v>
      </c>
      <c r="R1571" t="s">
        <v>2676</v>
      </c>
      <c r="V1571">
        <v>21</v>
      </c>
      <c r="W1571" t="s">
        <v>9146</v>
      </c>
      <c r="Y1571" t="s">
        <v>11237</v>
      </c>
      <c r="Z1571" t="s">
        <v>11283</v>
      </c>
      <c r="AA1571" s="6" t="s">
        <v>15145</v>
      </c>
      <c r="AB1571" t="s">
        <v>11272</v>
      </c>
      <c r="AC1571">
        <v>0.12</v>
      </c>
      <c r="AD1571" t="s">
        <v>9146</v>
      </c>
      <c r="AG1571" s="330">
        <v>0.58333333333333337</v>
      </c>
      <c r="AH1571" t="s">
        <v>1419</v>
      </c>
    </row>
    <row r="1572" spans="1:34" x14ac:dyDescent="0.25">
      <c r="A1572" s="211" t="s">
        <v>11582</v>
      </c>
      <c r="B1572" s="6" t="s">
        <v>15141</v>
      </c>
      <c r="C1572" s="276" t="str">
        <f t="shared" si="79"/>
        <v>READINGS_TT1_M2013-5_2013-8</v>
      </c>
      <c r="E1572" s="303" t="str">
        <f t="shared" si="78"/>
        <v>TT1_Data.zip</v>
      </c>
      <c r="F1572" s="214" t="s">
        <v>15126</v>
      </c>
      <c r="G1572" s="314">
        <v>41399</v>
      </c>
      <c r="H1572" s="281">
        <f t="shared" si="77"/>
        <v>41399</v>
      </c>
      <c r="I1572" s="315">
        <v>41501</v>
      </c>
      <c r="J1572" s="211" t="s">
        <v>11788</v>
      </c>
      <c r="K1572" s="24" t="s">
        <v>8639</v>
      </c>
      <c r="L1572" s="211" t="s">
        <v>11787</v>
      </c>
      <c r="M1572" s="211"/>
      <c r="N1572" s="217">
        <v>41457</v>
      </c>
      <c r="O1572" s="217">
        <v>41457</v>
      </c>
      <c r="R1572" t="s">
        <v>2676</v>
      </c>
      <c r="V1572">
        <v>21.1</v>
      </c>
      <c r="W1572" t="s">
        <v>9146</v>
      </c>
      <c r="Y1572" t="s">
        <v>11237</v>
      </c>
      <c r="Z1572" t="s">
        <v>11283</v>
      </c>
      <c r="AA1572" s="6" t="s">
        <v>15145</v>
      </c>
      <c r="AB1572" t="s">
        <v>11272</v>
      </c>
      <c r="AC1572">
        <v>0.12</v>
      </c>
      <c r="AD1572" t="s">
        <v>9146</v>
      </c>
      <c r="AG1572" s="330">
        <v>0.75</v>
      </c>
      <c r="AH1572" t="s">
        <v>1419</v>
      </c>
    </row>
    <row r="1573" spans="1:34" x14ac:dyDescent="0.25">
      <c r="A1573" s="211" t="s">
        <v>11582</v>
      </c>
      <c r="B1573" s="6" t="s">
        <v>15141</v>
      </c>
      <c r="C1573" s="276" t="str">
        <f t="shared" si="79"/>
        <v>READINGS_TT1_M2013-5_2013-8</v>
      </c>
      <c r="E1573" s="303" t="str">
        <f t="shared" si="78"/>
        <v>TT1_Data.zip</v>
      </c>
      <c r="F1573" s="214" t="s">
        <v>15126</v>
      </c>
      <c r="G1573" s="314">
        <v>41399</v>
      </c>
      <c r="H1573" s="281">
        <f t="shared" si="77"/>
        <v>41399</v>
      </c>
      <c r="I1573" s="315">
        <v>41501</v>
      </c>
      <c r="J1573" s="211" t="s">
        <v>11788</v>
      </c>
      <c r="K1573" s="24" t="s">
        <v>8639</v>
      </c>
      <c r="L1573" s="211" t="s">
        <v>11787</v>
      </c>
      <c r="M1573" s="211"/>
      <c r="N1573" s="217">
        <v>41457</v>
      </c>
      <c r="O1573" s="217">
        <v>41457</v>
      </c>
      <c r="R1573" t="s">
        <v>2676</v>
      </c>
      <c r="V1573">
        <v>20.399999999999999</v>
      </c>
      <c r="W1573" t="s">
        <v>9146</v>
      </c>
      <c r="Y1573" t="s">
        <v>11237</v>
      </c>
      <c r="Z1573" t="s">
        <v>11283</v>
      </c>
      <c r="AA1573" s="6" t="s">
        <v>15145</v>
      </c>
      <c r="AB1573" t="s">
        <v>11272</v>
      </c>
      <c r="AC1573">
        <v>0.12</v>
      </c>
      <c r="AD1573" t="s">
        <v>9146</v>
      </c>
      <c r="AG1573" s="330">
        <v>0.91666666666666663</v>
      </c>
      <c r="AH1573" t="s">
        <v>1419</v>
      </c>
    </row>
    <row r="1574" spans="1:34" x14ac:dyDescent="0.25">
      <c r="A1574" s="211" t="s">
        <v>11582</v>
      </c>
      <c r="B1574" s="6" t="s">
        <v>15141</v>
      </c>
      <c r="C1574" s="276" t="str">
        <f t="shared" si="79"/>
        <v>READINGS_TT1_M2013-5_2013-8</v>
      </c>
      <c r="E1574" s="303" t="str">
        <f t="shared" si="78"/>
        <v>TT1_Data.zip</v>
      </c>
      <c r="F1574" s="214" t="s">
        <v>15126</v>
      </c>
      <c r="G1574" s="314">
        <v>41399</v>
      </c>
      <c r="H1574" s="281">
        <f t="shared" si="77"/>
        <v>41399</v>
      </c>
      <c r="I1574" s="315">
        <v>41501</v>
      </c>
      <c r="J1574" s="211" t="s">
        <v>11788</v>
      </c>
      <c r="K1574" s="24" t="s">
        <v>8639</v>
      </c>
      <c r="L1574" s="211" t="s">
        <v>11787</v>
      </c>
      <c r="M1574" s="211"/>
      <c r="N1574" s="217">
        <v>41458</v>
      </c>
      <c r="O1574" s="217">
        <v>41458</v>
      </c>
      <c r="R1574" t="s">
        <v>2676</v>
      </c>
      <c r="V1574">
        <v>19.600000000000001</v>
      </c>
      <c r="W1574" t="s">
        <v>9146</v>
      </c>
      <c r="Y1574" t="s">
        <v>11237</v>
      </c>
      <c r="Z1574" t="s">
        <v>11283</v>
      </c>
      <c r="AA1574" s="6" t="s">
        <v>15145</v>
      </c>
      <c r="AB1574" t="s">
        <v>11272</v>
      </c>
      <c r="AC1574">
        <v>0.12</v>
      </c>
      <c r="AD1574" t="s">
        <v>9146</v>
      </c>
      <c r="AG1574" s="330">
        <v>8.3333333333333329E-2</v>
      </c>
      <c r="AH1574" t="s">
        <v>1419</v>
      </c>
    </row>
    <row r="1575" spans="1:34" x14ac:dyDescent="0.25">
      <c r="A1575" s="211" t="s">
        <v>11582</v>
      </c>
      <c r="B1575" s="6" t="s">
        <v>15141</v>
      </c>
      <c r="C1575" s="276" t="str">
        <f t="shared" si="79"/>
        <v>READINGS_TT1_M2013-5_2013-8</v>
      </c>
      <c r="E1575" s="303" t="str">
        <f t="shared" si="78"/>
        <v>TT1_Data.zip</v>
      </c>
      <c r="F1575" s="214" t="s">
        <v>15126</v>
      </c>
      <c r="G1575" s="314">
        <v>41399</v>
      </c>
      <c r="H1575" s="281">
        <f t="shared" si="77"/>
        <v>41399</v>
      </c>
      <c r="I1575" s="315">
        <v>41501</v>
      </c>
      <c r="J1575" s="211" t="s">
        <v>11788</v>
      </c>
      <c r="K1575" s="24" t="s">
        <v>8639</v>
      </c>
      <c r="L1575" s="211" t="s">
        <v>11787</v>
      </c>
      <c r="M1575" s="211"/>
      <c r="N1575" s="217">
        <v>41458</v>
      </c>
      <c r="O1575" s="217">
        <v>41458</v>
      </c>
      <c r="R1575" t="s">
        <v>2676</v>
      </c>
      <c r="V1575">
        <v>19.2</v>
      </c>
      <c r="W1575" t="s">
        <v>9146</v>
      </c>
      <c r="Y1575" t="s">
        <v>11237</v>
      </c>
      <c r="Z1575" t="s">
        <v>11283</v>
      </c>
      <c r="AA1575" s="6" t="s">
        <v>15145</v>
      </c>
      <c r="AB1575" t="s">
        <v>11272</v>
      </c>
      <c r="AC1575">
        <v>0.12</v>
      </c>
      <c r="AD1575" t="s">
        <v>9146</v>
      </c>
      <c r="AG1575" s="330">
        <v>0.25</v>
      </c>
      <c r="AH1575" t="s">
        <v>1419</v>
      </c>
    </row>
    <row r="1576" spans="1:34" x14ac:dyDescent="0.25">
      <c r="A1576" s="211" t="s">
        <v>11582</v>
      </c>
      <c r="B1576" s="6" t="s">
        <v>15141</v>
      </c>
      <c r="C1576" s="276" t="str">
        <f t="shared" si="79"/>
        <v>READINGS_TT1_M2013-5_2013-8</v>
      </c>
      <c r="E1576" s="303" t="str">
        <f t="shared" si="78"/>
        <v>TT1_Data.zip</v>
      </c>
      <c r="F1576" s="214" t="s">
        <v>15126</v>
      </c>
      <c r="G1576" s="314">
        <v>41399</v>
      </c>
      <c r="H1576" s="281">
        <f t="shared" si="77"/>
        <v>41399</v>
      </c>
      <c r="I1576" s="315">
        <v>41501</v>
      </c>
      <c r="J1576" s="211" t="s">
        <v>11788</v>
      </c>
      <c r="K1576" s="24" t="s">
        <v>8639</v>
      </c>
      <c r="L1576" s="211" t="s">
        <v>11787</v>
      </c>
      <c r="M1576" s="211"/>
      <c r="N1576" s="217">
        <v>41458</v>
      </c>
      <c r="O1576" s="217">
        <v>41458</v>
      </c>
      <c r="R1576" t="s">
        <v>2676</v>
      </c>
      <c r="V1576">
        <v>19.8</v>
      </c>
      <c r="W1576" t="s">
        <v>9146</v>
      </c>
      <c r="Y1576" t="s">
        <v>11237</v>
      </c>
      <c r="Z1576" t="s">
        <v>11283</v>
      </c>
      <c r="AA1576" s="6" t="s">
        <v>15145</v>
      </c>
      <c r="AB1576" t="s">
        <v>11272</v>
      </c>
      <c r="AC1576">
        <v>0.12</v>
      </c>
      <c r="AD1576" t="s">
        <v>9146</v>
      </c>
      <c r="AG1576" s="330">
        <v>0.41666666666666669</v>
      </c>
      <c r="AH1576" t="s">
        <v>1419</v>
      </c>
    </row>
    <row r="1577" spans="1:34" x14ac:dyDescent="0.25">
      <c r="A1577" s="211" t="s">
        <v>11582</v>
      </c>
      <c r="B1577" s="6" t="s">
        <v>15141</v>
      </c>
      <c r="C1577" s="276" t="str">
        <f t="shared" si="79"/>
        <v>READINGS_TT1_M2013-5_2013-8</v>
      </c>
      <c r="E1577" s="303" t="str">
        <f t="shared" si="78"/>
        <v>TT1_Data.zip</v>
      </c>
      <c r="F1577" s="214" t="s">
        <v>15126</v>
      </c>
      <c r="G1577" s="314">
        <v>41399</v>
      </c>
      <c r="H1577" s="281">
        <f t="shared" si="77"/>
        <v>41399</v>
      </c>
      <c r="I1577" s="315">
        <v>41501</v>
      </c>
      <c r="J1577" s="211" t="s">
        <v>11788</v>
      </c>
      <c r="K1577" s="24" t="s">
        <v>8639</v>
      </c>
      <c r="L1577" s="211" t="s">
        <v>11787</v>
      </c>
      <c r="M1577" s="211"/>
      <c r="N1577" s="217">
        <v>41458</v>
      </c>
      <c r="O1577" s="217">
        <v>41458</v>
      </c>
      <c r="R1577" t="s">
        <v>2676</v>
      </c>
      <c r="V1577">
        <v>21.7</v>
      </c>
      <c r="W1577" t="s">
        <v>9146</v>
      </c>
      <c r="Y1577" t="s">
        <v>11237</v>
      </c>
      <c r="Z1577" t="s">
        <v>11283</v>
      </c>
      <c r="AA1577" s="6" t="s">
        <v>15145</v>
      </c>
      <c r="AB1577" t="s">
        <v>11272</v>
      </c>
      <c r="AC1577">
        <v>0.12</v>
      </c>
      <c r="AD1577" t="s">
        <v>9146</v>
      </c>
      <c r="AG1577" s="330">
        <v>0.58333333333333337</v>
      </c>
      <c r="AH1577" t="s">
        <v>1419</v>
      </c>
    </row>
    <row r="1578" spans="1:34" x14ac:dyDescent="0.25">
      <c r="A1578" s="211" t="s">
        <v>11582</v>
      </c>
      <c r="B1578" s="6" t="s">
        <v>15141</v>
      </c>
      <c r="C1578" s="276" t="str">
        <f t="shared" si="79"/>
        <v>READINGS_TT1_M2013-5_2013-8</v>
      </c>
      <c r="E1578" s="303" t="str">
        <f t="shared" si="78"/>
        <v>TT1_Data.zip</v>
      </c>
      <c r="F1578" s="214" t="s">
        <v>15126</v>
      </c>
      <c r="G1578" s="314">
        <v>41399</v>
      </c>
      <c r="H1578" s="281">
        <f t="shared" si="77"/>
        <v>41399</v>
      </c>
      <c r="I1578" s="315">
        <v>41501</v>
      </c>
      <c r="J1578" s="211" t="s">
        <v>11788</v>
      </c>
      <c r="K1578" s="24" t="s">
        <v>8639</v>
      </c>
      <c r="L1578" s="211" t="s">
        <v>11787</v>
      </c>
      <c r="M1578" s="211"/>
      <c r="N1578" s="217">
        <v>41458</v>
      </c>
      <c r="O1578" s="217">
        <v>41458</v>
      </c>
      <c r="R1578" t="s">
        <v>2676</v>
      </c>
      <c r="V1578">
        <v>22</v>
      </c>
      <c r="W1578" t="s">
        <v>9146</v>
      </c>
      <c r="Y1578" t="s">
        <v>11237</v>
      </c>
      <c r="Z1578" t="s">
        <v>11283</v>
      </c>
      <c r="AA1578" s="6" t="s">
        <v>15145</v>
      </c>
      <c r="AB1578" t="s">
        <v>11272</v>
      </c>
      <c r="AC1578">
        <v>0.12</v>
      </c>
      <c r="AD1578" t="s">
        <v>9146</v>
      </c>
      <c r="AG1578" s="330">
        <v>0.75</v>
      </c>
      <c r="AH1578" t="s">
        <v>1419</v>
      </c>
    </row>
    <row r="1579" spans="1:34" x14ac:dyDescent="0.25">
      <c r="A1579" s="211" t="s">
        <v>11582</v>
      </c>
      <c r="B1579" s="6" t="s">
        <v>15141</v>
      </c>
      <c r="C1579" s="276" t="str">
        <f t="shared" si="79"/>
        <v>READINGS_TT1_M2013-5_2013-8</v>
      </c>
      <c r="E1579" s="303" t="str">
        <f t="shared" si="78"/>
        <v>TT1_Data.zip</v>
      </c>
      <c r="F1579" s="214" t="s">
        <v>15126</v>
      </c>
      <c r="G1579" s="314">
        <v>41399</v>
      </c>
      <c r="H1579" s="281">
        <f t="shared" si="77"/>
        <v>41399</v>
      </c>
      <c r="I1579" s="315">
        <v>41501</v>
      </c>
      <c r="J1579" s="211" t="s">
        <v>11788</v>
      </c>
      <c r="K1579" s="24" t="s">
        <v>8639</v>
      </c>
      <c r="L1579" s="211" t="s">
        <v>11787</v>
      </c>
      <c r="M1579" s="211"/>
      <c r="N1579" s="217">
        <v>41458</v>
      </c>
      <c r="O1579" s="217">
        <v>41458</v>
      </c>
      <c r="R1579" t="s">
        <v>2676</v>
      </c>
      <c r="V1579">
        <v>21.3</v>
      </c>
      <c r="W1579" t="s">
        <v>9146</v>
      </c>
      <c r="Y1579" t="s">
        <v>11237</v>
      </c>
      <c r="Z1579" t="s">
        <v>11283</v>
      </c>
      <c r="AA1579" s="6" t="s">
        <v>15145</v>
      </c>
      <c r="AB1579" t="s">
        <v>11272</v>
      </c>
      <c r="AC1579">
        <v>0.12</v>
      </c>
      <c r="AD1579" t="s">
        <v>9146</v>
      </c>
      <c r="AG1579" s="330">
        <v>0.91666666666666663</v>
      </c>
      <c r="AH1579" t="s">
        <v>1419</v>
      </c>
    </row>
    <row r="1580" spans="1:34" x14ac:dyDescent="0.25">
      <c r="A1580" s="211" t="s">
        <v>11582</v>
      </c>
      <c r="B1580" s="6" t="s">
        <v>15141</v>
      </c>
      <c r="C1580" s="276" t="str">
        <f t="shared" si="79"/>
        <v>READINGS_TT1_M2013-5_2013-8</v>
      </c>
      <c r="E1580" s="303" t="str">
        <f t="shared" si="78"/>
        <v>TT1_Data.zip</v>
      </c>
      <c r="F1580" s="214" t="s">
        <v>15126</v>
      </c>
      <c r="G1580" s="314">
        <v>41399</v>
      </c>
      <c r="H1580" s="281">
        <f t="shared" si="77"/>
        <v>41399</v>
      </c>
      <c r="I1580" s="315">
        <v>41501</v>
      </c>
      <c r="J1580" s="211" t="s">
        <v>11788</v>
      </c>
      <c r="K1580" s="24" t="s">
        <v>8639</v>
      </c>
      <c r="L1580" s="211" t="s">
        <v>11787</v>
      </c>
      <c r="M1580" s="211"/>
      <c r="N1580" s="217">
        <v>41459</v>
      </c>
      <c r="O1580" s="217">
        <v>41459</v>
      </c>
      <c r="R1580" t="s">
        <v>2676</v>
      </c>
      <c r="V1580">
        <v>20.100000000000001</v>
      </c>
      <c r="W1580" t="s">
        <v>9146</v>
      </c>
      <c r="Y1580" t="s">
        <v>11237</v>
      </c>
      <c r="Z1580" t="s">
        <v>11283</v>
      </c>
      <c r="AA1580" s="6" t="s">
        <v>15145</v>
      </c>
      <c r="AB1580" t="s">
        <v>11272</v>
      </c>
      <c r="AC1580">
        <v>0.12</v>
      </c>
      <c r="AD1580" t="s">
        <v>9146</v>
      </c>
      <c r="AG1580" s="330">
        <v>8.3333333333333329E-2</v>
      </c>
      <c r="AH1580" t="s">
        <v>1419</v>
      </c>
    </row>
    <row r="1581" spans="1:34" x14ac:dyDescent="0.25">
      <c r="A1581" s="211" t="s">
        <v>11582</v>
      </c>
      <c r="B1581" s="6" t="s">
        <v>15141</v>
      </c>
      <c r="C1581" s="276" t="str">
        <f t="shared" si="79"/>
        <v>READINGS_TT1_M2013-5_2013-8</v>
      </c>
      <c r="E1581" s="303" t="str">
        <f t="shared" si="78"/>
        <v>TT1_Data.zip</v>
      </c>
      <c r="F1581" s="214" t="s">
        <v>15126</v>
      </c>
      <c r="G1581" s="314">
        <v>41399</v>
      </c>
      <c r="H1581" s="281">
        <f t="shared" si="77"/>
        <v>41399</v>
      </c>
      <c r="I1581" s="315">
        <v>41501</v>
      </c>
      <c r="J1581" s="211" t="s">
        <v>11788</v>
      </c>
      <c r="K1581" s="24" t="s">
        <v>8639</v>
      </c>
      <c r="L1581" s="211" t="s">
        <v>11787</v>
      </c>
      <c r="M1581" s="211"/>
      <c r="N1581" s="217">
        <v>41459</v>
      </c>
      <c r="O1581" s="217">
        <v>41459</v>
      </c>
      <c r="R1581" t="s">
        <v>2676</v>
      </c>
      <c r="V1581">
        <v>19.5</v>
      </c>
      <c r="W1581" t="s">
        <v>9146</v>
      </c>
      <c r="Y1581" t="s">
        <v>11237</v>
      </c>
      <c r="Z1581" t="s">
        <v>11283</v>
      </c>
      <c r="AA1581" s="6" t="s">
        <v>15145</v>
      </c>
      <c r="AB1581" t="s">
        <v>11272</v>
      </c>
      <c r="AC1581">
        <v>0.12</v>
      </c>
      <c r="AD1581" t="s">
        <v>9146</v>
      </c>
      <c r="AG1581" s="330">
        <v>0.25</v>
      </c>
      <c r="AH1581" t="s">
        <v>1419</v>
      </c>
    </row>
    <row r="1582" spans="1:34" x14ac:dyDescent="0.25">
      <c r="A1582" s="211" t="s">
        <v>11582</v>
      </c>
      <c r="B1582" s="6" t="s">
        <v>15141</v>
      </c>
      <c r="C1582" s="276" t="str">
        <f t="shared" si="79"/>
        <v>READINGS_TT1_M2013-5_2013-8</v>
      </c>
      <c r="E1582" s="303" t="str">
        <f t="shared" si="78"/>
        <v>TT1_Data.zip</v>
      </c>
      <c r="F1582" s="214" t="s">
        <v>15126</v>
      </c>
      <c r="G1582" s="314">
        <v>41399</v>
      </c>
      <c r="H1582" s="281">
        <f t="shared" si="77"/>
        <v>41399</v>
      </c>
      <c r="I1582" s="315">
        <v>41501</v>
      </c>
      <c r="J1582" s="211" t="s">
        <v>11788</v>
      </c>
      <c r="K1582" s="24" t="s">
        <v>8639</v>
      </c>
      <c r="L1582" s="211" t="s">
        <v>11787</v>
      </c>
      <c r="M1582" s="211"/>
      <c r="N1582" s="217">
        <v>41459</v>
      </c>
      <c r="O1582" s="217">
        <v>41459</v>
      </c>
      <c r="R1582" t="s">
        <v>2676</v>
      </c>
      <c r="V1582">
        <v>20</v>
      </c>
      <c r="W1582" t="s">
        <v>9146</v>
      </c>
      <c r="Y1582" t="s">
        <v>11237</v>
      </c>
      <c r="Z1582" t="s">
        <v>11283</v>
      </c>
      <c r="AA1582" s="6" t="s">
        <v>15145</v>
      </c>
      <c r="AB1582" t="s">
        <v>11272</v>
      </c>
      <c r="AC1582">
        <v>0.12</v>
      </c>
      <c r="AD1582" t="s">
        <v>9146</v>
      </c>
      <c r="AG1582" s="330">
        <v>0.41666666666666669</v>
      </c>
      <c r="AH1582" t="s">
        <v>1419</v>
      </c>
    </row>
    <row r="1583" spans="1:34" x14ac:dyDescent="0.25">
      <c r="A1583" s="211" t="s">
        <v>11582</v>
      </c>
      <c r="B1583" s="6" t="s">
        <v>15141</v>
      </c>
      <c r="C1583" s="276" t="str">
        <f t="shared" si="79"/>
        <v>READINGS_TT1_M2013-5_2013-8</v>
      </c>
      <c r="E1583" s="303" t="str">
        <f t="shared" si="78"/>
        <v>TT1_Data.zip</v>
      </c>
      <c r="F1583" s="214" t="s">
        <v>15126</v>
      </c>
      <c r="G1583" s="314">
        <v>41399</v>
      </c>
      <c r="H1583" s="281">
        <f t="shared" si="77"/>
        <v>41399</v>
      </c>
      <c r="I1583" s="315">
        <v>41501</v>
      </c>
      <c r="J1583" s="211" t="s">
        <v>11788</v>
      </c>
      <c r="K1583" s="24" t="s">
        <v>8639</v>
      </c>
      <c r="L1583" s="211" t="s">
        <v>11787</v>
      </c>
      <c r="M1583" s="211"/>
      <c r="N1583" s="217">
        <v>41459</v>
      </c>
      <c r="O1583" s="217">
        <v>41459</v>
      </c>
      <c r="R1583" t="s">
        <v>2676</v>
      </c>
      <c r="V1583">
        <v>22</v>
      </c>
      <c r="W1583" t="s">
        <v>9146</v>
      </c>
      <c r="Y1583" t="s">
        <v>11237</v>
      </c>
      <c r="Z1583" t="s">
        <v>11283</v>
      </c>
      <c r="AA1583" s="6" t="s">
        <v>15145</v>
      </c>
      <c r="AB1583" t="s">
        <v>11272</v>
      </c>
      <c r="AC1583">
        <v>0.12</v>
      </c>
      <c r="AD1583" t="s">
        <v>9146</v>
      </c>
      <c r="AG1583" s="330">
        <v>0.58333333333333337</v>
      </c>
      <c r="AH1583" t="s">
        <v>1419</v>
      </c>
    </row>
    <row r="1584" spans="1:34" x14ac:dyDescent="0.25">
      <c r="A1584" s="211" t="s">
        <v>11582</v>
      </c>
      <c r="B1584" s="6" t="s">
        <v>15141</v>
      </c>
      <c r="C1584" s="276" t="str">
        <f t="shared" si="79"/>
        <v>READINGS_TT1_M2013-5_2013-8</v>
      </c>
      <c r="E1584" s="303" t="str">
        <f t="shared" si="78"/>
        <v>TT1_Data.zip</v>
      </c>
      <c r="F1584" s="214" t="s">
        <v>15126</v>
      </c>
      <c r="G1584" s="314">
        <v>41399</v>
      </c>
      <c r="H1584" s="281">
        <f t="shared" si="77"/>
        <v>41399</v>
      </c>
      <c r="I1584" s="315">
        <v>41501</v>
      </c>
      <c r="J1584" s="211" t="s">
        <v>11788</v>
      </c>
      <c r="K1584" s="24" t="s">
        <v>8639</v>
      </c>
      <c r="L1584" s="211" t="s">
        <v>11787</v>
      </c>
      <c r="M1584" s="211"/>
      <c r="N1584" s="217">
        <v>41459</v>
      </c>
      <c r="O1584" s="217">
        <v>41459</v>
      </c>
      <c r="R1584" t="s">
        <v>2676</v>
      </c>
      <c r="V1584">
        <v>22.7</v>
      </c>
      <c r="W1584" t="s">
        <v>9146</v>
      </c>
      <c r="Y1584" t="s">
        <v>11237</v>
      </c>
      <c r="Z1584" t="s">
        <v>11283</v>
      </c>
      <c r="AA1584" s="6" t="s">
        <v>15145</v>
      </c>
      <c r="AB1584" t="s">
        <v>11272</v>
      </c>
      <c r="AC1584">
        <v>0.12</v>
      </c>
      <c r="AD1584" t="s">
        <v>9146</v>
      </c>
      <c r="AG1584" s="330">
        <v>0.75</v>
      </c>
      <c r="AH1584" t="s">
        <v>1419</v>
      </c>
    </row>
    <row r="1585" spans="1:34" x14ac:dyDescent="0.25">
      <c r="A1585" s="211" t="s">
        <v>11582</v>
      </c>
      <c r="B1585" s="6" t="s">
        <v>15141</v>
      </c>
      <c r="C1585" s="276" t="str">
        <f t="shared" si="79"/>
        <v>READINGS_TT1_M2013-5_2013-8</v>
      </c>
      <c r="E1585" s="303" t="str">
        <f t="shared" si="78"/>
        <v>TT1_Data.zip</v>
      </c>
      <c r="F1585" s="214" t="s">
        <v>15126</v>
      </c>
      <c r="G1585" s="314">
        <v>41399</v>
      </c>
      <c r="H1585" s="281">
        <f t="shared" si="77"/>
        <v>41399</v>
      </c>
      <c r="I1585" s="315">
        <v>41501</v>
      </c>
      <c r="J1585" s="211" t="s">
        <v>11788</v>
      </c>
      <c r="K1585" s="24" t="s">
        <v>8639</v>
      </c>
      <c r="L1585" s="211" t="s">
        <v>11787</v>
      </c>
      <c r="M1585" s="211"/>
      <c r="N1585" s="217">
        <v>41459</v>
      </c>
      <c r="O1585" s="217">
        <v>41459</v>
      </c>
      <c r="R1585" t="s">
        <v>2676</v>
      </c>
      <c r="V1585">
        <v>21.7</v>
      </c>
      <c r="W1585" t="s">
        <v>9146</v>
      </c>
      <c r="Y1585" t="s">
        <v>11237</v>
      </c>
      <c r="Z1585" t="s">
        <v>11283</v>
      </c>
      <c r="AA1585" s="6" t="s">
        <v>15145</v>
      </c>
      <c r="AB1585" t="s">
        <v>11272</v>
      </c>
      <c r="AC1585">
        <v>0.12</v>
      </c>
      <c r="AD1585" t="s">
        <v>9146</v>
      </c>
      <c r="AG1585" s="330">
        <v>0.91666666666666663</v>
      </c>
      <c r="AH1585" t="s">
        <v>1419</v>
      </c>
    </row>
    <row r="1586" spans="1:34" x14ac:dyDescent="0.25">
      <c r="A1586" s="211" t="s">
        <v>11582</v>
      </c>
      <c r="B1586" s="6" t="s">
        <v>15141</v>
      </c>
      <c r="C1586" s="276" t="str">
        <f t="shared" si="79"/>
        <v>READINGS_TT1_M2013-5_2013-8</v>
      </c>
      <c r="E1586" s="303" t="str">
        <f t="shared" si="78"/>
        <v>TT1_Data.zip</v>
      </c>
      <c r="F1586" s="214" t="s">
        <v>15126</v>
      </c>
      <c r="G1586" s="314">
        <v>41399</v>
      </c>
      <c r="H1586" s="281">
        <f t="shared" si="77"/>
        <v>41399</v>
      </c>
      <c r="I1586" s="315">
        <v>41501</v>
      </c>
      <c r="J1586" s="211" t="s">
        <v>11788</v>
      </c>
      <c r="K1586" s="24" t="s">
        <v>8639</v>
      </c>
      <c r="L1586" s="211" t="s">
        <v>11787</v>
      </c>
      <c r="M1586" s="211"/>
      <c r="N1586" s="217">
        <v>41460</v>
      </c>
      <c r="O1586" s="217">
        <v>41460</v>
      </c>
      <c r="R1586" t="s">
        <v>2676</v>
      </c>
      <c r="V1586">
        <v>20.5</v>
      </c>
      <c r="W1586" t="s">
        <v>9146</v>
      </c>
      <c r="Y1586" t="s">
        <v>11237</v>
      </c>
      <c r="Z1586" t="s">
        <v>11283</v>
      </c>
      <c r="AA1586" s="6" t="s">
        <v>15145</v>
      </c>
      <c r="AB1586" t="s">
        <v>11272</v>
      </c>
      <c r="AC1586">
        <v>0.12</v>
      </c>
      <c r="AD1586" t="s">
        <v>9146</v>
      </c>
      <c r="AG1586" s="330">
        <v>8.3333333333333329E-2</v>
      </c>
      <c r="AH1586" t="s">
        <v>1419</v>
      </c>
    </row>
    <row r="1587" spans="1:34" x14ac:dyDescent="0.25">
      <c r="A1587" s="211" t="s">
        <v>11582</v>
      </c>
      <c r="B1587" s="6" t="s">
        <v>15141</v>
      </c>
      <c r="C1587" s="276" t="str">
        <f t="shared" si="79"/>
        <v>READINGS_TT1_M2013-5_2013-8</v>
      </c>
      <c r="E1587" s="303" t="str">
        <f t="shared" si="78"/>
        <v>TT1_Data.zip</v>
      </c>
      <c r="F1587" s="214" t="s">
        <v>15126</v>
      </c>
      <c r="G1587" s="314">
        <v>41399</v>
      </c>
      <c r="H1587" s="281">
        <f t="shared" si="77"/>
        <v>41399</v>
      </c>
      <c r="I1587" s="315">
        <v>41501</v>
      </c>
      <c r="J1587" s="211" t="s">
        <v>11788</v>
      </c>
      <c r="K1587" s="24" t="s">
        <v>8639</v>
      </c>
      <c r="L1587" s="211" t="s">
        <v>11787</v>
      </c>
      <c r="M1587" s="211"/>
      <c r="N1587" s="217">
        <v>41460</v>
      </c>
      <c r="O1587" s="217">
        <v>41460</v>
      </c>
      <c r="R1587" t="s">
        <v>2676</v>
      </c>
      <c r="V1587">
        <v>19.7</v>
      </c>
      <c r="W1587" t="s">
        <v>9146</v>
      </c>
      <c r="Y1587" t="s">
        <v>11237</v>
      </c>
      <c r="Z1587" t="s">
        <v>11283</v>
      </c>
      <c r="AA1587" s="6" t="s">
        <v>15145</v>
      </c>
      <c r="AB1587" t="s">
        <v>11272</v>
      </c>
      <c r="AC1587">
        <v>0.12</v>
      </c>
      <c r="AD1587" t="s">
        <v>9146</v>
      </c>
      <c r="AG1587" s="330">
        <v>0.25</v>
      </c>
      <c r="AH1587" t="s">
        <v>1419</v>
      </c>
    </row>
    <row r="1588" spans="1:34" x14ac:dyDescent="0.25">
      <c r="A1588" s="211" t="s">
        <v>11582</v>
      </c>
      <c r="B1588" s="6" t="s">
        <v>15141</v>
      </c>
      <c r="C1588" s="276" t="str">
        <f t="shared" si="79"/>
        <v>READINGS_TT1_M2013-5_2013-8</v>
      </c>
      <c r="E1588" s="303" t="str">
        <f t="shared" si="78"/>
        <v>TT1_Data.zip</v>
      </c>
      <c r="F1588" s="214" t="s">
        <v>15126</v>
      </c>
      <c r="G1588" s="314">
        <v>41399</v>
      </c>
      <c r="H1588" s="281">
        <f t="shared" si="77"/>
        <v>41399</v>
      </c>
      <c r="I1588" s="315">
        <v>41501</v>
      </c>
      <c r="J1588" s="211" t="s">
        <v>11788</v>
      </c>
      <c r="K1588" s="24" t="s">
        <v>8639</v>
      </c>
      <c r="L1588" s="211" t="s">
        <v>11787</v>
      </c>
      <c r="M1588" s="211"/>
      <c r="N1588" s="217">
        <v>41460</v>
      </c>
      <c r="O1588" s="217">
        <v>41460</v>
      </c>
      <c r="R1588" t="s">
        <v>2676</v>
      </c>
      <c r="V1588">
        <v>20.5</v>
      </c>
      <c r="W1588" t="s">
        <v>9146</v>
      </c>
      <c r="Y1588" t="s">
        <v>11237</v>
      </c>
      <c r="Z1588" t="s">
        <v>11283</v>
      </c>
      <c r="AA1588" s="6" t="s">
        <v>15145</v>
      </c>
      <c r="AB1588" t="s">
        <v>11272</v>
      </c>
      <c r="AC1588">
        <v>0.12</v>
      </c>
      <c r="AD1588" t="s">
        <v>9146</v>
      </c>
      <c r="AG1588" s="330">
        <v>0.41666666666666669</v>
      </c>
      <c r="AH1588" t="s">
        <v>1419</v>
      </c>
    </row>
    <row r="1589" spans="1:34" x14ac:dyDescent="0.25">
      <c r="A1589" s="211" t="s">
        <v>11582</v>
      </c>
      <c r="B1589" s="6" t="s">
        <v>15141</v>
      </c>
      <c r="C1589" s="276" t="str">
        <f t="shared" si="79"/>
        <v>READINGS_TT1_M2013-5_2013-8</v>
      </c>
      <c r="E1589" s="303" t="str">
        <f t="shared" si="78"/>
        <v>TT1_Data.zip</v>
      </c>
      <c r="F1589" s="214" t="s">
        <v>15126</v>
      </c>
      <c r="G1589" s="314">
        <v>41399</v>
      </c>
      <c r="H1589" s="281">
        <f t="shared" si="77"/>
        <v>41399</v>
      </c>
      <c r="I1589" s="315">
        <v>41501</v>
      </c>
      <c r="J1589" s="211" t="s">
        <v>11788</v>
      </c>
      <c r="K1589" s="24" t="s">
        <v>8639</v>
      </c>
      <c r="L1589" s="211" t="s">
        <v>11787</v>
      </c>
      <c r="M1589" s="211"/>
      <c r="N1589" s="217">
        <v>41460</v>
      </c>
      <c r="O1589" s="217">
        <v>41460</v>
      </c>
      <c r="R1589" t="s">
        <v>2676</v>
      </c>
      <c r="V1589">
        <v>23.1</v>
      </c>
      <c r="W1589" t="s">
        <v>9146</v>
      </c>
      <c r="Y1589" t="s">
        <v>11237</v>
      </c>
      <c r="Z1589" t="s">
        <v>11283</v>
      </c>
      <c r="AA1589" s="6" t="s">
        <v>15145</v>
      </c>
      <c r="AB1589" t="s">
        <v>11272</v>
      </c>
      <c r="AC1589">
        <v>0.12</v>
      </c>
      <c r="AD1589" t="s">
        <v>9146</v>
      </c>
      <c r="AG1589" s="330">
        <v>0.58333333333333337</v>
      </c>
      <c r="AH1589" t="s">
        <v>1419</v>
      </c>
    </row>
    <row r="1590" spans="1:34" x14ac:dyDescent="0.25">
      <c r="A1590" s="211" t="s">
        <v>11582</v>
      </c>
      <c r="B1590" s="6" t="s">
        <v>15141</v>
      </c>
      <c r="C1590" s="276" t="str">
        <f t="shared" si="79"/>
        <v>READINGS_TT1_M2013-5_2013-8</v>
      </c>
      <c r="E1590" s="303" t="str">
        <f t="shared" si="78"/>
        <v>TT1_Data.zip</v>
      </c>
      <c r="F1590" s="214" t="s">
        <v>15126</v>
      </c>
      <c r="G1590" s="314">
        <v>41399</v>
      </c>
      <c r="H1590" s="281">
        <f t="shared" si="77"/>
        <v>41399</v>
      </c>
      <c r="I1590" s="315">
        <v>41501</v>
      </c>
      <c r="J1590" s="211" t="s">
        <v>11788</v>
      </c>
      <c r="K1590" s="24" t="s">
        <v>8639</v>
      </c>
      <c r="L1590" s="211" t="s">
        <v>11787</v>
      </c>
      <c r="M1590" s="211"/>
      <c r="N1590" s="217">
        <v>41460</v>
      </c>
      <c r="O1590" s="217">
        <v>41460</v>
      </c>
      <c r="R1590" t="s">
        <v>2676</v>
      </c>
      <c r="V1590">
        <v>23.8</v>
      </c>
      <c r="W1590" t="s">
        <v>9146</v>
      </c>
      <c r="Y1590" t="s">
        <v>11237</v>
      </c>
      <c r="Z1590" t="s">
        <v>11283</v>
      </c>
      <c r="AA1590" s="6" t="s">
        <v>15145</v>
      </c>
      <c r="AB1590" t="s">
        <v>11272</v>
      </c>
      <c r="AC1590">
        <v>0.12</v>
      </c>
      <c r="AD1590" t="s">
        <v>9146</v>
      </c>
      <c r="AG1590" s="330">
        <v>0.75</v>
      </c>
      <c r="AH1590" t="s">
        <v>1419</v>
      </c>
    </row>
    <row r="1591" spans="1:34" x14ac:dyDescent="0.25">
      <c r="A1591" s="211" t="s">
        <v>11582</v>
      </c>
      <c r="B1591" s="6" t="s">
        <v>15141</v>
      </c>
      <c r="C1591" s="276" t="str">
        <f t="shared" si="79"/>
        <v>READINGS_TT1_M2013-5_2013-8</v>
      </c>
      <c r="E1591" s="303" t="str">
        <f t="shared" si="78"/>
        <v>TT1_Data.zip</v>
      </c>
      <c r="F1591" s="214" t="s">
        <v>15126</v>
      </c>
      <c r="G1591" s="314">
        <v>41399</v>
      </c>
      <c r="H1591" s="281">
        <f t="shared" si="77"/>
        <v>41399</v>
      </c>
      <c r="I1591" s="315">
        <v>41501</v>
      </c>
      <c r="J1591" s="211" t="s">
        <v>11788</v>
      </c>
      <c r="K1591" s="24" t="s">
        <v>8639</v>
      </c>
      <c r="L1591" s="211" t="s">
        <v>11787</v>
      </c>
      <c r="M1591" s="211"/>
      <c r="N1591" s="217">
        <v>41460</v>
      </c>
      <c r="O1591" s="217">
        <v>41460</v>
      </c>
      <c r="R1591" t="s">
        <v>2676</v>
      </c>
      <c r="V1591">
        <v>22.6</v>
      </c>
      <c r="W1591" t="s">
        <v>9146</v>
      </c>
      <c r="Y1591" t="s">
        <v>11237</v>
      </c>
      <c r="Z1591" t="s">
        <v>11283</v>
      </c>
      <c r="AA1591" s="6" t="s">
        <v>15145</v>
      </c>
      <c r="AB1591" t="s">
        <v>11272</v>
      </c>
      <c r="AC1591">
        <v>0.12</v>
      </c>
      <c r="AD1591" t="s">
        <v>9146</v>
      </c>
      <c r="AG1591" s="330">
        <v>0.91666666666666663</v>
      </c>
      <c r="AH1591" t="s">
        <v>1419</v>
      </c>
    </row>
    <row r="1592" spans="1:34" x14ac:dyDescent="0.25">
      <c r="A1592" s="211" t="s">
        <v>11582</v>
      </c>
      <c r="B1592" s="6" t="s">
        <v>15141</v>
      </c>
      <c r="C1592" s="276" t="str">
        <f t="shared" si="79"/>
        <v>READINGS_TT1_M2013-5_2013-8</v>
      </c>
      <c r="E1592" s="303" t="str">
        <f t="shared" si="78"/>
        <v>TT1_Data.zip</v>
      </c>
      <c r="F1592" s="214" t="s">
        <v>15126</v>
      </c>
      <c r="G1592" s="314">
        <v>41399</v>
      </c>
      <c r="H1592" s="281">
        <f t="shared" si="77"/>
        <v>41399</v>
      </c>
      <c r="I1592" s="315">
        <v>41501</v>
      </c>
      <c r="J1592" s="211" t="s">
        <v>11788</v>
      </c>
      <c r="K1592" s="24" t="s">
        <v>8639</v>
      </c>
      <c r="L1592" s="211" t="s">
        <v>11787</v>
      </c>
      <c r="M1592" s="211"/>
      <c r="N1592" s="217">
        <v>41461</v>
      </c>
      <c r="O1592" s="217">
        <v>41461</v>
      </c>
      <c r="R1592" t="s">
        <v>2676</v>
      </c>
      <c r="V1592">
        <v>21.1</v>
      </c>
      <c r="W1592" t="s">
        <v>9146</v>
      </c>
      <c r="Y1592" t="s">
        <v>11237</v>
      </c>
      <c r="Z1592" t="s">
        <v>11283</v>
      </c>
      <c r="AA1592" s="6" t="s">
        <v>15145</v>
      </c>
      <c r="AB1592" t="s">
        <v>11272</v>
      </c>
      <c r="AC1592">
        <v>0.12</v>
      </c>
      <c r="AD1592" t="s">
        <v>9146</v>
      </c>
      <c r="AG1592" s="330">
        <v>8.3333333333333329E-2</v>
      </c>
      <c r="AH1592" t="s">
        <v>1419</v>
      </c>
    </row>
    <row r="1593" spans="1:34" x14ac:dyDescent="0.25">
      <c r="A1593" s="211" t="s">
        <v>11582</v>
      </c>
      <c r="B1593" s="6" t="s">
        <v>15141</v>
      </c>
      <c r="C1593" s="276" t="str">
        <f t="shared" si="79"/>
        <v>READINGS_TT1_M2013-5_2013-8</v>
      </c>
      <c r="E1593" s="303" t="str">
        <f t="shared" si="78"/>
        <v>TT1_Data.zip</v>
      </c>
      <c r="F1593" s="214" t="s">
        <v>15126</v>
      </c>
      <c r="G1593" s="314">
        <v>41399</v>
      </c>
      <c r="H1593" s="281">
        <f t="shared" si="77"/>
        <v>41399</v>
      </c>
      <c r="I1593" s="315">
        <v>41501</v>
      </c>
      <c r="J1593" s="211" t="s">
        <v>11788</v>
      </c>
      <c r="K1593" s="24" t="s">
        <v>8639</v>
      </c>
      <c r="L1593" s="211" t="s">
        <v>11787</v>
      </c>
      <c r="M1593" s="211"/>
      <c r="N1593" s="217">
        <v>41461</v>
      </c>
      <c r="O1593" s="217">
        <v>41461</v>
      </c>
      <c r="R1593" t="s">
        <v>2676</v>
      </c>
      <c r="V1593">
        <v>20.100000000000001</v>
      </c>
      <c r="W1593" t="s">
        <v>9146</v>
      </c>
      <c r="Y1593" t="s">
        <v>11237</v>
      </c>
      <c r="Z1593" t="s">
        <v>11283</v>
      </c>
      <c r="AA1593" s="6" t="s">
        <v>15145</v>
      </c>
      <c r="AB1593" t="s">
        <v>11272</v>
      </c>
      <c r="AC1593">
        <v>0.12</v>
      </c>
      <c r="AD1593" t="s">
        <v>9146</v>
      </c>
      <c r="AG1593" s="330">
        <v>0.25</v>
      </c>
      <c r="AH1593" t="s">
        <v>1419</v>
      </c>
    </row>
    <row r="1594" spans="1:34" x14ac:dyDescent="0.25">
      <c r="A1594" s="211" t="s">
        <v>11582</v>
      </c>
      <c r="B1594" s="6" t="s">
        <v>15141</v>
      </c>
      <c r="C1594" s="276" t="str">
        <f t="shared" si="79"/>
        <v>READINGS_TT1_M2013-5_2013-8</v>
      </c>
      <c r="E1594" s="303" t="str">
        <f t="shared" si="78"/>
        <v>TT1_Data.zip</v>
      </c>
      <c r="F1594" s="214" t="s">
        <v>15126</v>
      </c>
      <c r="G1594" s="314">
        <v>41399</v>
      </c>
      <c r="H1594" s="281">
        <f t="shared" si="77"/>
        <v>41399</v>
      </c>
      <c r="I1594" s="315">
        <v>41501</v>
      </c>
      <c r="J1594" s="211" t="s">
        <v>11788</v>
      </c>
      <c r="K1594" s="24" t="s">
        <v>8639</v>
      </c>
      <c r="L1594" s="211" t="s">
        <v>11787</v>
      </c>
      <c r="M1594" s="211"/>
      <c r="N1594" s="217">
        <v>41461</v>
      </c>
      <c r="O1594" s="217">
        <v>41461</v>
      </c>
      <c r="R1594" t="s">
        <v>2676</v>
      </c>
      <c r="V1594">
        <v>20.9</v>
      </c>
      <c r="W1594" t="s">
        <v>9146</v>
      </c>
      <c r="Y1594" t="s">
        <v>11237</v>
      </c>
      <c r="Z1594" t="s">
        <v>11283</v>
      </c>
      <c r="AA1594" s="6" t="s">
        <v>15145</v>
      </c>
      <c r="AB1594" t="s">
        <v>11272</v>
      </c>
      <c r="AC1594">
        <v>0.12</v>
      </c>
      <c r="AD1594" t="s">
        <v>9146</v>
      </c>
      <c r="AG1594" s="330">
        <v>0.41666666666666669</v>
      </c>
      <c r="AH1594" t="s">
        <v>1419</v>
      </c>
    </row>
    <row r="1595" spans="1:34" x14ac:dyDescent="0.25">
      <c r="A1595" s="211" t="s">
        <v>11582</v>
      </c>
      <c r="B1595" s="6" t="s">
        <v>15141</v>
      </c>
      <c r="C1595" s="276" t="str">
        <f t="shared" si="79"/>
        <v>READINGS_TT1_M2013-5_2013-8</v>
      </c>
      <c r="E1595" s="303" t="str">
        <f t="shared" si="78"/>
        <v>TT1_Data.zip</v>
      </c>
      <c r="F1595" s="214" t="s">
        <v>15126</v>
      </c>
      <c r="G1595" s="314">
        <v>41399</v>
      </c>
      <c r="H1595" s="281">
        <f t="shared" si="77"/>
        <v>41399</v>
      </c>
      <c r="I1595" s="315">
        <v>41501</v>
      </c>
      <c r="J1595" s="211" t="s">
        <v>11788</v>
      </c>
      <c r="K1595" s="24" t="s">
        <v>8639</v>
      </c>
      <c r="L1595" s="211" t="s">
        <v>11787</v>
      </c>
      <c r="M1595" s="211"/>
      <c r="N1595" s="217">
        <v>41461</v>
      </c>
      <c r="O1595" s="217">
        <v>41461</v>
      </c>
      <c r="R1595" t="s">
        <v>2676</v>
      </c>
      <c r="V1595">
        <v>23.6</v>
      </c>
      <c r="W1595" t="s">
        <v>9146</v>
      </c>
      <c r="Y1595" t="s">
        <v>11237</v>
      </c>
      <c r="Z1595" t="s">
        <v>11283</v>
      </c>
      <c r="AA1595" s="6" t="s">
        <v>15145</v>
      </c>
      <c r="AB1595" t="s">
        <v>11272</v>
      </c>
      <c r="AC1595">
        <v>0.12</v>
      </c>
      <c r="AD1595" t="s">
        <v>9146</v>
      </c>
      <c r="AG1595" s="330">
        <v>0.58333333333333337</v>
      </c>
      <c r="AH1595" t="s">
        <v>1419</v>
      </c>
    </row>
    <row r="1596" spans="1:34" x14ac:dyDescent="0.25">
      <c r="A1596" s="211" t="s">
        <v>11582</v>
      </c>
      <c r="B1596" s="6" t="s">
        <v>15141</v>
      </c>
      <c r="C1596" s="276" t="str">
        <f t="shared" si="79"/>
        <v>READINGS_TT1_M2013-5_2013-8</v>
      </c>
      <c r="E1596" s="303" t="str">
        <f t="shared" si="78"/>
        <v>TT1_Data.zip</v>
      </c>
      <c r="F1596" s="214" t="s">
        <v>15126</v>
      </c>
      <c r="G1596" s="314">
        <v>41399</v>
      </c>
      <c r="H1596" s="281">
        <f t="shared" si="77"/>
        <v>41399</v>
      </c>
      <c r="I1596" s="315">
        <v>41501</v>
      </c>
      <c r="J1596" s="211" t="s">
        <v>11788</v>
      </c>
      <c r="K1596" s="24" t="s">
        <v>8639</v>
      </c>
      <c r="L1596" s="211" t="s">
        <v>11787</v>
      </c>
      <c r="M1596" s="211"/>
      <c r="N1596" s="217">
        <v>41461</v>
      </c>
      <c r="O1596" s="217">
        <v>41461</v>
      </c>
      <c r="R1596" t="s">
        <v>2676</v>
      </c>
      <c r="V1596">
        <v>24.3</v>
      </c>
      <c r="W1596" t="s">
        <v>9146</v>
      </c>
      <c r="Y1596" t="s">
        <v>11237</v>
      </c>
      <c r="Z1596" t="s">
        <v>11283</v>
      </c>
      <c r="AA1596" s="6" t="s">
        <v>15145</v>
      </c>
      <c r="AB1596" t="s">
        <v>11272</v>
      </c>
      <c r="AC1596">
        <v>0.12</v>
      </c>
      <c r="AD1596" t="s">
        <v>9146</v>
      </c>
      <c r="AG1596" s="330">
        <v>0.75</v>
      </c>
      <c r="AH1596" t="s">
        <v>1419</v>
      </c>
    </row>
    <row r="1597" spans="1:34" x14ac:dyDescent="0.25">
      <c r="A1597" s="211" t="s">
        <v>11582</v>
      </c>
      <c r="B1597" s="6" t="s">
        <v>15141</v>
      </c>
      <c r="C1597" s="276" t="str">
        <f t="shared" si="79"/>
        <v>READINGS_TT1_M2013-5_2013-8</v>
      </c>
      <c r="E1597" s="303" t="str">
        <f t="shared" si="78"/>
        <v>TT1_Data.zip</v>
      </c>
      <c r="F1597" s="214" t="s">
        <v>15126</v>
      </c>
      <c r="G1597" s="314">
        <v>41399</v>
      </c>
      <c r="H1597" s="281">
        <f t="shared" si="77"/>
        <v>41399</v>
      </c>
      <c r="I1597" s="315">
        <v>41501</v>
      </c>
      <c r="J1597" s="211" t="s">
        <v>11788</v>
      </c>
      <c r="K1597" s="24" t="s">
        <v>8639</v>
      </c>
      <c r="L1597" s="211" t="s">
        <v>11787</v>
      </c>
      <c r="M1597" s="211"/>
      <c r="N1597" s="217">
        <v>41461</v>
      </c>
      <c r="O1597" s="217">
        <v>41461</v>
      </c>
      <c r="R1597" t="s">
        <v>2676</v>
      </c>
      <c r="V1597">
        <v>23</v>
      </c>
      <c r="W1597" t="s">
        <v>9146</v>
      </c>
      <c r="Y1597" t="s">
        <v>11237</v>
      </c>
      <c r="Z1597" t="s">
        <v>11283</v>
      </c>
      <c r="AA1597" s="6" t="s">
        <v>15145</v>
      </c>
      <c r="AB1597" t="s">
        <v>11272</v>
      </c>
      <c r="AC1597">
        <v>0.12</v>
      </c>
      <c r="AD1597" t="s">
        <v>9146</v>
      </c>
      <c r="AG1597" s="330">
        <v>0.91666666666666663</v>
      </c>
      <c r="AH1597" t="s">
        <v>1419</v>
      </c>
    </row>
    <row r="1598" spans="1:34" x14ac:dyDescent="0.25">
      <c r="A1598" s="211" t="s">
        <v>11582</v>
      </c>
      <c r="B1598" s="6" t="s">
        <v>15141</v>
      </c>
      <c r="C1598" s="276" t="str">
        <f t="shared" si="79"/>
        <v>READINGS_TT1_M2013-5_2013-8</v>
      </c>
      <c r="E1598" s="303" t="str">
        <f t="shared" si="78"/>
        <v>TT1_Data.zip</v>
      </c>
      <c r="F1598" s="214" t="s">
        <v>15126</v>
      </c>
      <c r="G1598" s="314">
        <v>41399</v>
      </c>
      <c r="H1598" s="281">
        <f t="shared" si="77"/>
        <v>41399</v>
      </c>
      <c r="I1598" s="315">
        <v>41501</v>
      </c>
      <c r="J1598" s="211" t="s">
        <v>11788</v>
      </c>
      <c r="K1598" s="24" t="s">
        <v>8639</v>
      </c>
      <c r="L1598" s="211" t="s">
        <v>11787</v>
      </c>
      <c r="M1598" s="211"/>
      <c r="N1598" s="217">
        <v>41462</v>
      </c>
      <c r="O1598" s="217">
        <v>41462</v>
      </c>
      <c r="R1598" t="s">
        <v>2676</v>
      </c>
      <c r="V1598">
        <v>21.3</v>
      </c>
      <c r="W1598" t="s">
        <v>9146</v>
      </c>
      <c r="Y1598" t="s">
        <v>11237</v>
      </c>
      <c r="Z1598" t="s">
        <v>11283</v>
      </c>
      <c r="AA1598" s="6" t="s">
        <v>15145</v>
      </c>
      <c r="AB1598" t="s">
        <v>11272</v>
      </c>
      <c r="AC1598">
        <v>0.12</v>
      </c>
      <c r="AD1598" t="s">
        <v>9146</v>
      </c>
      <c r="AG1598" s="330">
        <v>8.3333333333333329E-2</v>
      </c>
      <c r="AH1598" t="s">
        <v>1419</v>
      </c>
    </row>
    <row r="1599" spans="1:34" x14ac:dyDescent="0.25">
      <c r="A1599" s="211" t="s">
        <v>11582</v>
      </c>
      <c r="B1599" s="6" t="s">
        <v>15141</v>
      </c>
      <c r="C1599" s="276" t="str">
        <f t="shared" si="79"/>
        <v>READINGS_TT1_M2013-5_2013-8</v>
      </c>
      <c r="E1599" s="303" t="str">
        <f t="shared" si="78"/>
        <v>TT1_Data.zip</v>
      </c>
      <c r="F1599" s="214" t="s">
        <v>15126</v>
      </c>
      <c r="G1599" s="314">
        <v>41399</v>
      </c>
      <c r="H1599" s="281">
        <f t="shared" si="77"/>
        <v>41399</v>
      </c>
      <c r="I1599" s="315">
        <v>41501</v>
      </c>
      <c r="J1599" s="211" t="s">
        <v>11788</v>
      </c>
      <c r="K1599" s="24" t="s">
        <v>8639</v>
      </c>
      <c r="L1599" s="211" t="s">
        <v>11787</v>
      </c>
      <c r="M1599" s="211"/>
      <c r="N1599" s="217">
        <v>41462</v>
      </c>
      <c r="O1599" s="217">
        <v>41462</v>
      </c>
      <c r="R1599" t="s">
        <v>2676</v>
      </c>
      <c r="V1599">
        <v>20.3</v>
      </c>
      <c r="W1599" t="s">
        <v>9146</v>
      </c>
      <c r="Y1599" t="s">
        <v>11237</v>
      </c>
      <c r="Z1599" t="s">
        <v>11283</v>
      </c>
      <c r="AA1599" s="6" t="s">
        <v>15145</v>
      </c>
      <c r="AB1599" t="s">
        <v>11272</v>
      </c>
      <c r="AC1599">
        <v>0.12</v>
      </c>
      <c r="AD1599" t="s">
        <v>9146</v>
      </c>
      <c r="AG1599" s="330">
        <v>0.25</v>
      </c>
      <c r="AH1599" t="s">
        <v>1419</v>
      </c>
    </row>
    <row r="1600" spans="1:34" x14ac:dyDescent="0.25">
      <c r="A1600" s="211" t="s">
        <v>11582</v>
      </c>
      <c r="B1600" s="6" t="s">
        <v>15141</v>
      </c>
      <c r="C1600" s="276" t="str">
        <f t="shared" si="79"/>
        <v>READINGS_TT1_M2013-5_2013-8</v>
      </c>
      <c r="E1600" s="303" t="str">
        <f t="shared" si="78"/>
        <v>TT1_Data.zip</v>
      </c>
      <c r="F1600" s="214" t="s">
        <v>15126</v>
      </c>
      <c r="G1600" s="314">
        <v>41399</v>
      </c>
      <c r="H1600" s="281">
        <f t="shared" si="77"/>
        <v>41399</v>
      </c>
      <c r="I1600" s="315">
        <v>41501</v>
      </c>
      <c r="J1600" s="211" t="s">
        <v>11788</v>
      </c>
      <c r="K1600" s="24" t="s">
        <v>8639</v>
      </c>
      <c r="L1600" s="211" t="s">
        <v>11787</v>
      </c>
      <c r="M1600" s="211"/>
      <c r="N1600" s="217">
        <v>41462</v>
      </c>
      <c r="O1600" s="217">
        <v>41462</v>
      </c>
      <c r="R1600" t="s">
        <v>2676</v>
      </c>
      <c r="V1600">
        <v>21</v>
      </c>
      <c r="W1600" t="s">
        <v>9146</v>
      </c>
      <c r="Y1600" t="s">
        <v>11237</v>
      </c>
      <c r="Z1600" t="s">
        <v>11283</v>
      </c>
      <c r="AA1600" s="6" t="s">
        <v>15145</v>
      </c>
      <c r="AB1600" t="s">
        <v>11272</v>
      </c>
      <c r="AC1600">
        <v>0.12</v>
      </c>
      <c r="AD1600" t="s">
        <v>9146</v>
      </c>
      <c r="AG1600" s="330">
        <v>0.41666666666666669</v>
      </c>
      <c r="AH1600" t="s">
        <v>1419</v>
      </c>
    </row>
    <row r="1601" spans="1:34" x14ac:dyDescent="0.25">
      <c r="A1601" s="211" t="s">
        <v>11582</v>
      </c>
      <c r="B1601" s="6" t="s">
        <v>15141</v>
      </c>
      <c r="C1601" s="276" t="str">
        <f t="shared" si="79"/>
        <v>READINGS_TT1_M2013-5_2013-8</v>
      </c>
      <c r="E1601" s="303" t="str">
        <f t="shared" si="78"/>
        <v>TT1_Data.zip</v>
      </c>
      <c r="F1601" s="214" t="s">
        <v>15126</v>
      </c>
      <c r="G1601" s="314">
        <v>41399</v>
      </c>
      <c r="H1601" s="281">
        <f t="shared" si="77"/>
        <v>41399</v>
      </c>
      <c r="I1601" s="315">
        <v>41501</v>
      </c>
      <c r="J1601" s="211" t="s">
        <v>11788</v>
      </c>
      <c r="K1601" s="24" t="s">
        <v>8639</v>
      </c>
      <c r="L1601" s="211" t="s">
        <v>11787</v>
      </c>
      <c r="M1601" s="211"/>
      <c r="N1601" s="217">
        <v>41462</v>
      </c>
      <c r="O1601" s="217">
        <v>41462</v>
      </c>
      <c r="R1601" t="s">
        <v>2676</v>
      </c>
      <c r="V1601">
        <v>23.7</v>
      </c>
      <c r="W1601" t="s">
        <v>9146</v>
      </c>
      <c r="Y1601" t="s">
        <v>11237</v>
      </c>
      <c r="Z1601" t="s">
        <v>11283</v>
      </c>
      <c r="AA1601" s="6" t="s">
        <v>15145</v>
      </c>
      <c r="AB1601" t="s">
        <v>11272</v>
      </c>
      <c r="AC1601">
        <v>0.12</v>
      </c>
      <c r="AD1601" t="s">
        <v>9146</v>
      </c>
      <c r="AG1601" s="330">
        <v>0.58333333333333337</v>
      </c>
      <c r="AH1601" t="s">
        <v>1419</v>
      </c>
    </row>
    <row r="1602" spans="1:34" x14ac:dyDescent="0.25">
      <c r="A1602" s="211" t="s">
        <v>11582</v>
      </c>
      <c r="B1602" s="6" t="s">
        <v>15141</v>
      </c>
      <c r="C1602" s="276" t="str">
        <f t="shared" si="79"/>
        <v>READINGS_TT1_M2013-5_2013-8</v>
      </c>
      <c r="E1602" s="303" t="str">
        <f t="shared" si="78"/>
        <v>TT1_Data.zip</v>
      </c>
      <c r="F1602" s="214" t="s">
        <v>15126</v>
      </c>
      <c r="G1602" s="314">
        <v>41399</v>
      </c>
      <c r="H1602" s="281">
        <f t="shared" si="77"/>
        <v>41399</v>
      </c>
      <c r="I1602" s="315">
        <v>41501</v>
      </c>
      <c r="J1602" s="211" t="s">
        <v>11788</v>
      </c>
      <c r="K1602" s="24" t="s">
        <v>8639</v>
      </c>
      <c r="L1602" s="211" t="s">
        <v>11787</v>
      </c>
      <c r="M1602" s="211"/>
      <c r="N1602" s="217">
        <v>41462</v>
      </c>
      <c r="O1602" s="217">
        <v>41462</v>
      </c>
      <c r="R1602" t="s">
        <v>2676</v>
      </c>
      <c r="V1602">
        <v>24.4</v>
      </c>
      <c r="W1602" t="s">
        <v>9146</v>
      </c>
      <c r="Y1602" t="s">
        <v>11237</v>
      </c>
      <c r="Z1602" t="s">
        <v>11283</v>
      </c>
      <c r="AA1602" s="6" t="s">
        <v>15145</v>
      </c>
      <c r="AB1602" t="s">
        <v>11272</v>
      </c>
      <c r="AC1602">
        <v>0.12</v>
      </c>
      <c r="AD1602" t="s">
        <v>9146</v>
      </c>
      <c r="AG1602" s="330">
        <v>0.75</v>
      </c>
      <c r="AH1602" t="s">
        <v>1419</v>
      </c>
    </row>
    <row r="1603" spans="1:34" x14ac:dyDescent="0.25">
      <c r="A1603" s="211" t="s">
        <v>11582</v>
      </c>
      <c r="B1603" s="6" t="s">
        <v>15141</v>
      </c>
      <c r="C1603" s="276" t="str">
        <f t="shared" si="79"/>
        <v>READINGS_TT1_M2013-5_2013-8</v>
      </c>
      <c r="E1603" s="303" t="str">
        <f t="shared" si="78"/>
        <v>TT1_Data.zip</v>
      </c>
      <c r="F1603" s="214" t="s">
        <v>15126</v>
      </c>
      <c r="G1603" s="314">
        <v>41399</v>
      </c>
      <c r="H1603" s="281">
        <f t="shared" ref="H1603:H1666" si="80">DATE(YEAR(G1603),MONTH(G1603),DAY(G1603))</f>
        <v>41399</v>
      </c>
      <c r="I1603" s="315">
        <v>41501</v>
      </c>
      <c r="J1603" s="211" t="s">
        <v>11788</v>
      </c>
      <c r="K1603" s="24" t="s">
        <v>8639</v>
      </c>
      <c r="L1603" s="211" t="s">
        <v>11787</v>
      </c>
      <c r="M1603" s="211"/>
      <c r="N1603" s="217">
        <v>41462</v>
      </c>
      <c r="O1603" s="217">
        <v>41462</v>
      </c>
      <c r="R1603" t="s">
        <v>2676</v>
      </c>
      <c r="V1603">
        <v>22.9</v>
      </c>
      <c r="W1603" t="s">
        <v>9146</v>
      </c>
      <c r="Y1603" t="s">
        <v>11237</v>
      </c>
      <c r="Z1603" t="s">
        <v>11283</v>
      </c>
      <c r="AA1603" s="6" t="s">
        <v>15145</v>
      </c>
      <c r="AB1603" t="s">
        <v>11272</v>
      </c>
      <c r="AC1603">
        <v>0.12</v>
      </c>
      <c r="AD1603" t="s">
        <v>9146</v>
      </c>
      <c r="AG1603" s="330">
        <v>0.91666666666666663</v>
      </c>
      <c r="AH1603" t="s">
        <v>1419</v>
      </c>
    </row>
    <row r="1604" spans="1:34" x14ac:dyDescent="0.25">
      <c r="A1604" s="211" t="s">
        <v>11582</v>
      </c>
      <c r="B1604" s="6" t="s">
        <v>15141</v>
      </c>
      <c r="C1604" s="276" t="str">
        <f t="shared" si="79"/>
        <v>READINGS_TT1_M2013-5_2013-8</v>
      </c>
      <c r="E1604" s="303" t="str">
        <f t="shared" si="78"/>
        <v>TT1_Data.zip</v>
      </c>
      <c r="F1604" s="214" t="s">
        <v>15126</v>
      </c>
      <c r="G1604" s="314">
        <v>41399</v>
      </c>
      <c r="H1604" s="281">
        <f t="shared" si="80"/>
        <v>41399</v>
      </c>
      <c r="I1604" s="315">
        <v>41501</v>
      </c>
      <c r="J1604" s="211" t="s">
        <v>11788</v>
      </c>
      <c r="K1604" s="24" t="s">
        <v>8639</v>
      </c>
      <c r="L1604" s="211" t="s">
        <v>11787</v>
      </c>
      <c r="M1604" s="211"/>
      <c r="N1604" s="217">
        <v>41463</v>
      </c>
      <c r="O1604" s="217">
        <v>41463</v>
      </c>
      <c r="R1604" t="s">
        <v>2676</v>
      </c>
      <c r="V1604">
        <v>21.2</v>
      </c>
      <c r="W1604" t="s">
        <v>9146</v>
      </c>
      <c r="Y1604" t="s">
        <v>11237</v>
      </c>
      <c r="Z1604" t="s">
        <v>11283</v>
      </c>
      <c r="AA1604" s="6" t="s">
        <v>15145</v>
      </c>
      <c r="AB1604" t="s">
        <v>11272</v>
      </c>
      <c r="AC1604">
        <v>0.12</v>
      </c>
      <c r="AD1604" t="s">
        <v>9146</v>
      </c>
      <c r="AG1604" s="330">
        <v>8.3333333333333329E-2</v>
      </c>
      <c r="AH1604" t="s">
        <v>1419</v>
      </c>
    </row>
    <row r="1605" spans="1:34" x14ac:dyDescent="0.25">
      <c r="A1605" s="211" t="s">
        <v>11582</v>
      </c>
      <c r="B1605" s="6" t="s">
        <v>15141</v>
      </c>
      <c r="C1605" s="276" t="str">
        <f t="shared" si="79"/>
        <v>READINGS_TT1_M2013-5_2013-8</v>
      </c>
      <c r="E1605" s="303" t="str">
        <f t="shared" si="78"/>
        <v>TT1_Data.zip</v>
      </c>
      <c r="F1605" s="214" t="s">
        <v>15126</v>
      </c>
      <c r="G1605" s="314">
        <v>41399</v>
      </c>
      <c r="H1605" s="281">
        <f t="shared" si="80"/>
        <v>41399</v>
      </c>
      <c r="I1605" s="315">
        <v>41501</v>
      </c>
      <c r="J1605" s="211" t="s">
        <v>11788</v>
      </c>
      <c r="K1605" s="24" t="s">
        <v>8639</v>
      </c>
      <c r="L1605" s="211" t="s">
        <v>11787</v>
      </c>
      <c r="M1605" s="211"/>
      <c r="N1605" s="217">
        <v>41463</v>
      </c>
      <c r="O1605" s="217">
        <v>41463</v>
      </c>
      <c r="R1605" t="s">
        <v>2676</v>
      </c>
      <c r="V1605">
        <v>20.100000000000001</v>
      </c>
      <c r="W1605" t="s">
        <v>9146</v>
      </c>
      <c r="Y1605" t="s">
        <v>11237</v>
      </c>
      <c r="Z1605" t="s">
        <v>11283</v>
      </c>
      <c r="AA1605" s="6" t="s">
        <v>15145</v>
      </c>
      <c r="AB1605" t="s">
        <v>11272</v>
      </c>
      <c r="AC1605">
        <v>0.12</v>
      </c>
      <c r="AD1605" t="s">
        <v>9146</v>
      </c>
      <c r="AG1605" s="330">
        <v>0.25</v>
      </c>
      <c r="AH1605" t="s">
        <v>1419</v>
      </c>
    </row>
    <row r="1606" spans="1:34" x14ac:dyDescent="0.25">
      <c r="A1606" s="211" t="s">
        <v>11582</v>
      </c>
      <c r="B1606" s="6" t="s">
        <v>15141</v>
      </c>
      <c r="C1606" s="276" t="str">
        <f t="shared" si="79"/>
        <v>READINGS_TT1_M2013-5_2013-8</v>
      </c>
      <c r="E1606" s="303" t="str">
        <f t="shared" si="78"/>
        <v>TT1_Data.zip</v>
      </c>
      <c r="F1606" s="214" t="s">
        <v>15126</v>
      </c>
      <c r="G1606" s="314">
        <v>41399</v>
      </c>
      <c r="H1606" s="281">
        <f t="shared" si="80"/>
        <v>41399</v>
      </c>
      <c r="I1606" s="315">
        <v>41501</v>
      </c>
      <c r="J1606" s="211" t="s">
        <v>11788</v>
      </c>
      <c r="K1606" s="24" t="s">
        <v>8639</v>
      </c>
      <c r="L1606" s="211" t="s">
        <v>11787</v>
      </c>
      <c r="M1606" s="211"/>
      <c r="N1606" s="217">
        <v>41463</v>
      </c>
      <c r="O1606" s="217">
        <v>41463</v>
      </c>
      <c r="R1606" t="s">
        <v>2676</v>
      </c>
      <c r="V1606">
        <v>20.6</v>
      </c>
      <c r="W1606" t="s">
        <v>9146</v>
      </c>
      <c r="Y1606" t="s">
        <v>11237</v>
      </c>
      <c r="Z1606" t="s">
        <v>11283</v>
      </c>
      <c r="AA1606" s="6" t="s">
        <v>15145</v>
      </c>
      <c r="AB1606" t="s">
        <v>11272</v>
      </c>
      <c r="AC1606">
        <v>0.12</v>
      </c>
      <c r="AD1606" t="s">
        <v>9146</v>
      </c>
      <c r="AG1606" s="330">
        <v>0.41666666666666669</v>
      </c>
      <c r="AH1606" t="s">
        <v>1419</v>
      </c>
    </row>
    <row r="1607" spans="1:34" x14ac:dyDescent="0.25">
      <c r="A1607" s="211" t="s">
        <v>11582</v>
      </c>
      <c r="B1607" s="6" t="s">
        <v>15141</v>
      </c>
      <c r="C1607" s="276" t="str">
        <f t="shared" si="79"/>
        <v>READINGS_TT1_M2013-5_2013-8</v>
      </c>
      <c r="E1607" s="303" t="str">
        <f t="shared" si="78"/>
        <v>TT1_Data.zip</v>
      </c>
      <c r="F1607" s="214" t="s">
        <v>15126</v>
      </c>
      <c r="G1607" s="314">
        <v>41399</v>
      </c>
      <c r="H1607" s="281">
        <f t="shared" si="80"/>
        <v>41399</v>
      </c>
      <c r="I1607" s="315">
        <v>41501</v>
      </c>
      <c r="J1607" s="211" t="s">
        <v>11788</v>
      </c>
      <c r="K1607" s="24" t="s">
        <v>8639</v>
      </c>
      <c r="L1607" s="211" t="s">
        <v>11787</v>
      </c>
      <c r="M1607" s="211"/>
      <c r="N1607" s="217">
        <v>41463</v>
      </c>
      <c r="O1607" s="217">
        <v>41463</v>
      </c>
      <c r="R1607" t="s">
        <v>2676</v>
      </c>
      <c r="V1607">
        <v>22.7</v>
      </c>
      <c r="W1607" t="s">
        <v>9146</v>
      </c>
      <c r="Y1607" t="s">
        <v>11237</v>
      </c>
      <c r="Z1607" t="s">
        <v>11283</v>
      </c>
      <c r="AA1607" s="6" t="s">
        <v>15145</v>
      </c>
      <c r="AB1607" t="s">
        <v>11272</v>
      </c>
      <c r="AC1607">
        <v>0.12</v>
      </c>
      <c r="AD1607" t="s">
        <v>9146</v>
      </c>
      <c r="AG1607" s="330">
        <v>0.58333333333333337</v>
      </c>
      <c r="AH1607" t="s">
        <v>1419</v>
      </c>
    </row>
    <row r="1608" spans="1:34" x14ac:dyDescent="0.25">
      <c r="A1608" s="211" t="s">
        <v>11582</v>
      </c>
      <c r="B1608" s="6" t="s">
        <v>15141</v>
      </c>
      <c r="C1608" s="276" t="str">
        <f t="shared" si="79"/>
        <v>READINGS_TT1_M2013-5_2013-8</v>
      </c>
      <c r="E1608" s="303" t="str">
        <f t="shared" si="78"/>
        <v>TT1_Data.zip</v>
      </c>
      <c r="F1608" s="214" t="s">
        <v>15126</v>
      </c>
      <c r="G1608" s="314">
        <v>41399</v>
      </c>
      <c r="H1608" s="281">
        <f t="shared" si="80"/>
        <v>41399</v>
      </c>
      <c r="I1608" s="315">
        <v>41501</v>
      </c>
      <c r="J1608" s="211" t="s">
        <v>11788</v>
      </c>
      <c r="K1608" s="24" t="s">
        <v>8639</v>
      </c>
      <c r="L1608" s="211" t="s">
        <v>11787</v>
      </c>
      <c r="M1608" s="211"/>
      <c r="N1608" s="217">
        <v>41463</v>
      </c>
      <c r="O1608" s="217">
        <v>41463</v>
      </c>
      <c r="R1608" t="s">
        <v>2676</v>
      </c>
      <c r="V1608">
        <v>22.7</v>
      </c>
      <c r="W1608" t="s">
        <v>9146</v>
      </c>
      <c r="Y1608" t="s">
        <v>11237</v>
      </c>
      <c r="Z1608" t="s">
        <v>11283</v>
      </c>
      <c r="AA1608" s="6" t="s">
        <v>15145</v>
      </c>
      <c r="AB1608" t="s">
        <v>11272</v>
      </c>
      <c r="AC1608">
        <v>0.12</v>
      </c>
      <c r="AD1608" t="s">
        <v>9146</v>
      </c>
      <c r="AG1608" s="330">
        <v>0.75</v>
      </c>
      <c r="AH1608" t="s">
        <v>1419</v>
      </c>
    </row>
    <row r="1609" spans="1:34" x14ac:dyDescent="0.25">
      <c r="A1609" s="211" t="s">
        <v>11582</v>
      </c>
      <c r="B1609" s="6" t="s">
        <v>15141</v>
      </c>
      <c r="C1609" s="276" t="str">
        <f t="shared" si="79"/>
        <v>READINGS_TT1_M2013-5_2013-8</v>
      </c>
      <c r="E1609" s="303" t="str">
        <f t="shared" si="78"/>
        <v>TT1_Data.zip</v>
      </c>
      <c r="F1609" s="214" t="s">
        <v>15126</v>
      </c>
      <c r="G1609" s="314">
        <v>41399</v>
      </c>
      <c r="H1609" s="281">
        <f t="shared" si="80"/>
        <v>41399</v>
      </c>
      <c r="I1609" s="315">
        <v>41501</v>
      </c>
      <c r="J1609" s="211" t="s">
        <v>11788</v>
      </c>
      <c r="K1609" s="24" t="s">
        <v>8639</v>
      </c>
      <c r="L1609" s="211" t="s">
        <v>11787</v>
      </c>
      <c r="M1609" s="211"/>
      <c r="N1609" s="217">
        <v>41463</v>
      </c>
      <c r="O1609" s="217">
        <v>41463</v>
      </c>
      <c r="R1609" t="s">
        <v>2676</v>
      </c>
      <c r="V1609">
        <v>21.7</v>
      </c>
      <c r="W1609" t="s">
        <v>9146</v>
      </c>
      <c r="Y1609" t="s">
        <v>11237</v>
      </c>
      <c r="Z1609" t="s">
        <v>11283</v>
      </c>
      <c r="AA1609" s="6" t="s">
        <v>15145</v>
      </c>
      <c r="AB1609" t="s">
        <v>11272</v>
      </c>
      <c r="AC1609">
        <v>0.12</v>
      </c>
      <c r="AD1609" t="s">
        <v>9146</v>
      </c>
      <c r="AG1609" s="330">
        <v>0.91666666666666663</v>
      </c>
      <c r="AH1609" t="s">
        <v>1419</v>
      </c>
    </row>
    <row r="1610" spans="1:34" x14ac:dyDescent="0.25">
      <c r="A1610" s="211" t="s">
        <v>11582</v>
      </c>
      <c r="B1610" s="6" t="s">
        <v>15141</v>
      </c>
      <c r="C1610" s="276" t="str">
        <f t="shared" si="79"/>
        <v>READINGS_TT1_M2013-5_2013-8</v>
      </c>
      <c r="E1610" s="303" t="str">
        <f t="shared" si="78"/>
        <v>TT1_Data.zip</v>
      </c>
      <c r="F1610" s="214" t="s">
        <v>15126</v>
      </c>
      <c r="G1610" s="314">
        <v>41399</v>
      </c>
      <c r="H1610" s="281">
        <f t="shared" si="80"/>
        <v>41399</v>
      </c>
      <c r="I1610" s="315">
        <v>41501</v>
      </c>
      <c r="J1610" s="211" t="s">
        <v>11788</v>
      </c>
      <c r="K1610" s="24" t="s">
        <v>8639</v>
      </c>
      <c r="L1610" s="211" t="s">
        <v>11787</v>
      </c>
      <c r="M1610" s="211"/>
      <c r="N1610" s="217">
        <v>41464</v>
      </c>
      <c r="O1610" s="217">
        <v>41464</v>
      </c>
      <c r="R1610" t="s">
        <v>2676</v>
      </c>
      <c r="V1610">
        <v>20.399999999999999</v>
      </c>
      <c r="W1610" t="s">
        <v>9146</v>
      </c>
      <c r="Y1610" t="s">
        <v>11237</v>
      </c>
      <c r="Z1610" t="s">
        <v>11283</v>
      </c>
      <c r="AA1610" s="6" t="s">
        <v>15145</v>
      </c>
      <c r="AB1610" t="s">
        <v>11272</v>
      </c>
      <c r="AC1610">
        <v>0.12</v>
      </c>
      <c r="AD1610" t="s">
        <v>9146</v>
      </c>
      <c r="AG1610" s="330">
        <v>8.3333333333333329E-2</v>
      </c>
      <c r="AH1610" t="s">
        <v>1419</v>
      </c>
    </row>
    <row r="1611" spans="1:34" x14ac:dyDescent="0.25">
      <c r="A1611" s="211" t="s">
        <v>11582</v>
      </c>
      <c r="B1611" s="6" t="s">
        <v>15141</v>
      </c>
      <c r="C1611" s="276" t="str">
        <f t="shared" si="79"/>
        <v>READINGS_TT1_M2013-5_2013-8</v>
      </c>
      <c r="E1611" s="303" t="str">
        <f t="shared" si="78"/>
        <v>TT1_Data.zip</v>
      </c>
      <c r="F1611" s="214" t="s">
        <v>15126</v>
      </c>
      <c r="G1611" s="314">
        <v>41399</v>
      </c>
      <c r="H1611" s="281">
        <f t="shared" si="80"/>
        <v>41399</v>
      </c>
      <c r="I1611" s="315">
        <v>41501</v>
      </c>
      <c r="J1611" s="211" t="s">
        <v>11788</v>
      </c>
      <c r="K1611" s="24" t="s">
        <v>8639</v>
      </c>
      <c r="L1611" s="211" t="s">
        <v>11787</v>
      </c>
      <c r="M1611" s="211"/>
      <c r="N1611" s="217">
        <v>41464</v>
      </c>
      <c r="O1611" s="217">
        <v>41464</v>
      </c>
      <c r="R1611" t="s">
        <v>2676</v>
      </c>
      <c r="V1611">
        <v>19.5</v>
      </c>
      <c r="W1611" t="s">
        <v>9146</v>
      </c>
      <c r="Y1611" t="s">
        <v>11237</v>
      </c>
      <c r="Z1611" t="s">
        <v>11283</v>
      </c>
      <c r="AA1611" s="6" t="s">
        <v>15145</v>
      </c>
      <c r="AB1611" t="s">
        <v>11272</v>
      </c>
      <c r="AC1611">
        <v>0.12</v>
      </c>
      <c r="AD1611" t="s">
        <v>9146</v>
      </c>
      <c r="AG1611" s="330">
        <v>0.25</v>
      </c>
      <c r="AH1611" t="s">
        <v>1419</v>
      </c>
    </row>
    <row r="1612" spans="1:34" x14ac:dyDescent="0.25">
      <c r="A1612" s="211" t="s">
        <v>11582</v>
      </c>
      <c r="B1612" s="6" t="s">
        <v>15141</v>
      </c>
      <c r="C1612" s="276" t="str">
        <f t="shared" si="79"/>
        <v>READINGS_TT1_M2013-5_2013-8</v>
      </c>
      <c r="E1612" s="303" t="str">
        <f t="shared" si="78"/>
        <v>TT1_Data.zip</v>
      </c>
      <c r="F1612" s="214" t="s">
        <v>15126</v>
      </c>
      <c r="G1612" s="314">
        <v>41399</v>
      </c>
      <c r="H1612" s="281">
        <f t="shared" si="80"/>
        <v>41399</v>
      </c>
      <c r="I1612" s="315">
        <v>41501</v>
      </c>
      <c r="J1612" s="211" t="s">
        <v>11788</v>
      </c>
      <c r="K1612" s="24" t="s">
        <v>8639</v>
      </c>
      <c r="L1612" s="211" t="s">
        <v>11787</v>
      </c>
      <c r="M1612" s="211"/>
      <c r="N1612" s="217">
        <v>41464</v>
      </c>
      <c r="O1612" s="217">
        <v>41464</v>
      </c>
      <c r="R1612" t="s">
        <v>2676</v>
      </c>
      <c r="V1612">
        <v>20.100000000000001</v>
      </c>
      <c r="W1612" t="s">
        <v>9146</v>
      </c>
      <c r="Y1612" t="s">
        <v>11237</v>
      </c>
      <c r="Z1612" t="s">
        <v>11283</v>
      </c>
      <c r="AA1612" s="6" t="s">
        <v>15145</v>
      </c>
      <c r="AB1612" t="s">
        <v>11272</v>
      </c>
      <c r="AC1612">
        <v>0.12</v>
      </c>
      <c r="AD1612" t="s">
        <v>9146</v>
      </c>
      <c r="AG1612" s="330">
        <v>0.41666666666666669</v>
      </c>
      <c r="AH1612" t="s">
        <v>1419</v>
      </c>
    </row>
    <row r="1613" spans="1:34" x14ac:dyDescent="0.25">
      <c r="A1613" s="211" t="s">
        <v>11582</v>
      </c>
      <c r="B1613" s="6" t="s">
        <v>15141</v>
      </c>
      <c r="C1613" s="276" t="str">
        <f t="shared" si="79"/>
        <v>READINGS_TT1_M2013-5_2013-8</v>
      </c>
      <c r="E1613" s="303" t="str">
        <f t="shared" si="78"/>
        <v>TT1_Data.zip</v>
      </c>
      <c r="F1613" s="214" t="s">
        <v>15126</v>
      </c>
      <c r="G1613" s="314">
        <v>41399</v>
      </c>
      <c r="H1613" s="281">
        <f t="shared" si="80"/>
        <v>41399</v>
      </c>
      <c r="I1613" s="315">
        <v>41501</v>
      </c>
      <c r="J1613" s="211" t="s">
        <v>11788</v>
      </c>
      <c r="K1613" s="24" t="s">
        <v>8639</v>
      </c>
      <c r="L1613" s="211" t="s">
        <v>11787</v>
      </c>
      <c r="M1613" s="211"/>
      <c r="N1613" s="217">
        <v>41464</v>
      </c>
      <c r="O1613" s="217">
        <v>41464</v>
      </c>
      <c r="R1613" t="s">
        <v>2676</v>
      </c>
      <c r="V1613">
        <v>21.2</v>
      </c>
      <c r="W1613" t="s">
        <v>9146</v>
      </c>
      <c r="Y1613" t="s">
        <v>11237</v>
      </c>
      <c r="Z1613" t="s">
        <v>11283</v>
      </c>
      <c r="AA1613" s="6" t="s">
        <v>15145</v>
      </c>
      <c r="AB1613" t="s">
        <v>11272</v>
      </c>
      <c r="AC1613">
        <v>0.12</v>
      </c>
      <c r="AD1613" t="s">
        <v>9146</v>
      </c>
      <c r="AG1613" s="330">
        <v>0.58333333333333337</v>
      </c>
      <c r="AH1613" t="s">
        <v>1419</v>
      </c>
    </row>
    <row r="1614" spans="1:34" x14ac:dyDescent="0.25">
      <c r="A1614" s="211" t="s">
        <v>11582</v>
      </c>
      <c r="B1614" s="6" t="s">
        <v>15141</v>
      </c>
      <c r="C1614" s="276" t="str">
        <f t="shared" si="79"/>
        <v>READINGS_TT1_M2013-5_2013-8</v>
      </c>
      <c r="E1614" s="303" t="str">
        <f t="shared" si="78"/>
        <v>TT1_Data.zip</v>
      </c>
      <c r="F1614" s="214" t="s">
        <v>15126</v>
      </c>
      <c r="G1614" s="314">
        <v>41399</v>
      </c>
      <c r="H1614" s="281">
        <f t="shared" si="80"/>
        <v>41399</v>
      </c>
      <c r="I1614" s="315">
        <v>41501</v>
      </c>
      <c r="J1614" s="211" t="s">
        <v>11788</v>
      </c>
      <c r="K1614" s="24" t="s">
        <v>8639</v>
      </c>
      <c r="L1614" s="211" t="s">
        <v>11787</v>
      </c>
      <c r="M1614" s="211"/>
      <c r="N1614" s="217">
        <v>41464</v>
      </c>
      <c r="O1614" s="217">
        <v>41464</v>
      </c>
      <c r="R1614" t="s">
        <v>2676</v>
      </c>
      <c r="V1614">
        <v>21.6</v>
      </c>
      <c r="W1614" t="s">
        <v>9146</v>
      </c>
      <c r="Y1614" t="s">
        <v>11237</v>
      </c>
      <c r="Z1614" t="s">
        <v>11283</v>
      </c>
      <c r="AA1614" s="6" t="s">
        <v>15145</v>
      </c>
      <c r="AB1614" t="s">
        <v>11272</v>
      </c>
      <c r="AC1614">
        <v>0.12</v>
      </c>
      <c r="AD1614" t="s">
        <v>9146</v>
      </c>
      <c r="AG1614" s="330">
        <v>0.75</v>
      </c>
      <c r="AH1614" t="s">
        <v>1419</v>
      </c>
    </row>
    <row r="1615" spans="1:34" x14ac:dyDescent="0.25">
      <c r="A1615" s="211" t="s">
        <v>11582</v>
      </c>
      <c r="B1615" s="6" t="s">
        <v>15141</v>
      </c>
      <c r="C1615" s="276" t="str">
        <f t="shared" si="79"/>
        <v>READINGS_TT1_M2013-5_2013-8</v>
      </c>
      <c r="E1615" s="303" t="str">
        <f t="shared" si="78"/>
        <v>TT1_Data.zip</v>
      </c>
      <c r="F1615" s="214" t="s">
        <v>15126</v>
      </c>
      <c r="G1615" s="314">
        <v>41399</v>
      </c>
      <c r="H1615" s="281">
        <f t="shared" si="80"/>
        <v>41399</v>
      </c>
      <c r="I1615" s="315">
        <v>41501</v>
      </c>
      <c r="J1615" s="211" t="s">
        <v>11788</v>
      </c>
      <c r="K1615" s="24" t="s">
        <v>8639</v>
      </c>
      <c r="L1615" s="211" t="s">
        <v>11787</v>
      </c>
      <c r="M1615" s="211"/>
      <c r="N1615" s="217">
        <v>41464</v>
      </c>
      <c r="O1615" s="217">
        <v>41464</v>
      </c>
      <c r="R1615" t="s">
        <v>2676</v>
      </c>
      <c r="V1615">
        <v>21</v>
      </c>
      <c r="W1615" t="s">
        <v>9146</v>
      </c>
      <c r="Y1615" t="s">
        <v>11237</v>
      </c>
      <c r="Z1615" t="s">
        <v>11283</v>
      </c>
      <c r="AA1615" s="6" t="s">
        <v>15145</v>
      </c>
      <c r="AB1615" t="s">
        <v>11272</v>
      </c>
      <c r="AC1615">
        <v>0.12</v>
      </c>
      <c r="AD1615" t="s">
        <v>9146</v>
      </c>
      <c r="AG1615" s="330">
        <v>0.91666666666666663</v>
      </c>
      <c r="AH1615" t="s">
        <v>1419</v>
      </c>
    </row>
    <row r="1616" spans="1:34" x14ac:dyDescent="0.25">
      <c r="A1616" s="211" t="s">
        <v>11582</v>
      </c>
      <c r="B1616" s="6" t="s">
        <v>15141</v>
      </c>
      <c r="C1616" s="276" t="str">
        <f t="shared" si="79"/>
        <v>READINGS_TT1_M2013-5_2013-8</v>
      </c>
      <c r="E1616" s="303" t="str">
        <f t="shared" si="78"/>
        <v>TT1_Data.zip</v>
      </c>
      <c r="F1616" s="214" t="s">
        <v>15126</v>
      </c>
      <c r="G1616" s="314">
        <v>41399</v>
      </c>
      <c r="H1616" s="281">
        <f t="shared" si="80"/>
        <v>41399</v>
      </c>
      <c r="I1616" s="315">
        <v>41501</v>
      </c>
      <c r="J1616" s="211" t="s">
        <v>11788</v>
      </c>
      <c r="K1616" s="24" t="s">
        <v>8639</v>
      </c>
      <c r="L1616" s="211" t="s">
        <v>11787</v>
      </c>
      <c r="M1616" s="211"/>
      <c r="N1616" s="217">
        <v>41465</v>
      </c>
      <c r="O1616" s="217">
        <v>41465</v>
      </c>
      <c r="R1616" t="s">
        <v>2676</v>
      </c>
      <c r="V1616">
        <v>20.2</v>
      </c>
      <c r="W1616" t="s">
        <v>9146</v>
      </c>
      <c r="Y1616" t="s">
        <v>11237</v>
      </c>
      <c r="Z1616" t="s">
        <v>11283</v>
      </c>
      <c r="AA1616" s="6" t="s">
        <v>15145</v>
      </c>
      <c r="AB1616" t="s">
        <v>11272</v>
      </c>
      <c r="AC1616">
        <v>0.12</v>
      </c>
      <c r="AD1616" t="s">
        <v>9146</v>
      </c>
      <c r="AG1616" s="330">
        <v>8.3333333333333329E-2</v>
      </c>
      <c r="AH1616" t="s">
        <v>1419</v>
      </c>
    </row>
    <row r="1617" spans="1:34" x14ac:dyDescent="0.25">
      <c r="A1617" s="211" t="s">
        <v>11582</v>
      </c>
      <c r="B1617" s="6" t="s">
        <v>15141</v>
      </c>
      <c r="C1617" s="276" t="str">
        <f t="shared" si="79"/>
        <v>READINGS_TT1_M2013-5_2013-8</v>
      </c>
      <c r="E1617" s="303" t="str">
        <f t="shared" si="78"/>
        <v>TT1_Data.zip</v>
      </c>
      <c r="F1617" s="214" t="s">
        <v>15126</v>
      </c>
      <c r="G1617" s="314">
        <v>41399</v>
      </c>
      <c r="H1617" s="281">
        <f t="shared" si="80"/>
        <v>41399</v>
      </c>
      <c r="I1617" s="315">
        <v>41501</v>
      </c>
      <c r="J1617" s="211" t="s">
        <v>11788</v>
      </c>
      <c r="K1617" s="24" t="s">
        <v>8639</v>
      </c>
      <c r="L1617" s="211" t="s">
        <v>11787</v>
      </c>
      <c r="M1617" s="211"/>
      <c r="N1617" s="217">
        <v>41465</v>
      </c>
      <c r="O1617" s="217">
        <v>41465</v>
      </c>
      <c r="R1617" t="s">
        <v>2676</v>
      </c>
      <c r="V1617">
        <v>19.5</v>
      </c>
      <c r="W1617" t="s">
        <v>9146</v>
      </c>
      <c r="Y1617" t="s">
        <v>11237</v>
      </c>
      <c r="Z1617" t="s">
        <v>11283</v>
      </c>
      <c r="AA1617" s="6" t="s">
        <v>15145</v>
      </c>
      <c r="AB1617" t="s">
        <v>11272</v>
      </c>
      <c r="AC1617">
        <v>0.12</v>
      </c>
      <c r="AD1617" t="s">
        <v>9146</v>
      </c>
      <c r="AG1617" s="330">
        <v>0.25</v>
      </c>
      <c r="AH1617" t="s">
        <v>1419</v>
      </c>
    </row>
    <row r="1618" spans="1:34" x14ac:dyDescent="0.25">
      <c r="A1618" s="211" t="s">
        <v>11582</v>
      </c>
      <c r="B1618" s="6" t="s">
        <v>15141</v>
      </c>
      <c r="C1618" s="276" t="str">
        <f t="shared" si="79"/>
        <v>READINGS_TT1_M2013-5_2013-8</v>
      </c>
      <c r="E1618" s="303" t="str">
        <f t="shared" si="78"/>
        <v>TT1_Data.zip</v>
      </c>
      <c r="F1618" s="214" t="s">
        <v>15126</v>
      </c>
      <c r="G1618" s="314">
        <v>41399</v>
      </c>
      <c r="H1618" s="281">
        <f t="shared" si="80"/>
        <v>41399</v>
      </c>
      <c r="I1618" s="315">
        <v>41501</v>
      </c>
      <c r="J1618" s="211" t="s">
        <v>11788</v>
      </c>
      <c r="K1618" s="24" t="s">
        <v>8639</v>
      </c>
      <c r="L1618" s="211" t="s">
        <v>11787</v>
      </c>
      <c r="M1618" s="211"/>
      <c r="N1618" s="217">
        <v>41465</v>
      </c>
      <c r="O1618" s="217">
        <v>41465</v>
      </c>
      <c r="R1618" t="s">
        <v>2676</v>
      </c>
      <c r="V1618">
        <v>20</v>
      </c>
      <c r="W1618" t="s">
        <v>9146</v>
      </c>
      <c r="Y1618" t="s">
        <v>11237</v>
      </c>
      <c r="Z1618" t="s">
        <v>11283</v>
      </c>
      <c r="AA1618" s="6" t="s">
        <v>15145</v>
      </c>
      <c r="AB1618" t="s">
        <v>11272</v>
      </c>
      <c r="AC1618">
        <v>0.12</v>
      </c>
      <c r="AD1618" t="s">
        <v>9146</v>
      </c>
      <c r="AG1618" s="330">
        <v>0.41666666666666669</v>
      </c>
      <c r="AH1618" t="s">
        <v>1419</v>
      </c>
    </row>
    <row r="1619" spans="1:34" x14ac:dyDescent="0.25">
      <c r="A1619" s="211" t="s">
        <v>11582</v>
      </c>
      <c r="B1619" s="6" t="s">
        <v>15141</v>
      </c>
      <c r="C1619" s="276" t="str">
        <f t="shared" si="79"/>
        <v>READINGS_TT1_M2013-5_2013-8</v>
      </c>
      <c r="E1619" s="303" t="str">
        <f t="shared" si="78"/>
        <v>TT1_Data.zip</v>
      </c>
      <c r="F1619" s="214" t="s">
        <v>15126</v>
      </c>
      <c r="G1619" s="314">
        <v>41399</v>
      </c>
      <c r="H1619" s="281">
        <f t="shared" si="80"/>
        <v>41399</v>
      </c>
      <c r="I1619" s="315">
        <v>41501</v>
      </c>
      <c r="J1619" s="211" t="s">
        <v>11788</v>
      </c>
      <c r="K1619" s="24" t="s">
        <v>8639</v>
      </c>
      <c r="L1619" s="211" t="s">
        <v>11787</v>
      </c>
      <c r="M1619" s="211"/>
      <c r="N1619" s="217">
        <v>41465</v>
      </c>
      <c r="O1619" s="217">
        <v>41465</v>
      </c>
      <c r="R1619" t="s">
        <v>2676</v>
      </c>
      <c r="V1619">
        <v>21</v>
      </c>
      <c r="W1619" t="s">
        <v>9146</v>
      </c>
      <c r="Y1619" t="s">
        <v>11237</v>
      </c>
      <c r="Z1619" t="s">
        <v>11283</v>
      </c>
      <c r="AA1619" s="6" t="s">
        <v>15145</v>
      </c>
      <c r="AB1619" t="s">
        <v>11272</v>
      </c>
      <c r="AC1619">
        <v>0.12</v>
      </c>
      <c r="AD1619" t="s">
        <v>9146</v>
      </c>
      <c r="AG1619" s="330">
        <v>0.58333333333333337</v>
      </c>
      <c r="AH1619" t="s">
        <v>1419</v>
      </c>
    </row>
    <row r="1620" spans="1:34" x14ac:dyDescent="0.25">
      <c r="A1620" s="211" t="s">
        <v>11582</v>
      </c>
      <c r="B1620" s="6" t="s">
        <v>15141</v>
      </c>
      <c r="C1620" s="276" t="str">
        <f t="shared" si="79"/>
        <v>READINGS_TT1_M2013-5_2013-8</v>
      </c>
      <c r="E1620" s="303" t="str">
        <f t="shared" si="78"/>
        <v>TT1_Data.zip</v>
      </c>
      <c r="F1620" s="214" t="s">
        <v>15126</v>
      </c>
      <c r="G1620" s="314">
        <v>41399</v>
      </c>
      <c r="H1620" s="281">
        <f t="shared" si="80"/>
        <v>41399</v>
      </c>
      <c r="I1620" s="315">
        <v>41501</v>
      </c>
      <c r="J1620" s="211" t="s">
        <v>11788</v>
      </c>
      <c r="K1620" s="24" t="s">
        <v>8639</v>
      </c>
      <c r="L1620" s="211" t="s">
        <v>11787</v>
      </c>
      <c r="M1620" s="211"/>
      <c r="N1620" s="217">
        <v>41465</v>
      </c>
      <c r="O1620" s="217">
        <v>41465</v>
      </c>
      <c r="R1620" t="s">
        <v>2676</v>
      </c>
      <c r="V1620">
        <v>21.8</v>
      </c>
      <c r="W1620" t="s">
        <v>9146</v>
      </c>
      <c r="Y1620" t="s">
        <v>11237</v>
      </c>
      <c r="Z1620" t="s">
        <v>11283</v>
      </c>
      <c r="AA1620" s="6" t="s">
        <v>15145</v>
      </c>
      <c r="AB1620" t="s">
        <v>11272</v>
      </c>
      <c r="AC1620">
        <v>0.12</v>
      </c>
      <c r="AD1620" t="s">
        <v>9146</v>
      </c>
      <c r="AG1620" s="330">
        <v>0.75</v>
      </c>
      <c r="AH1620" t="s">
        <v>1419</v>
      </c>
    </row>
    <row r="1621" spans="1:34" x14ac:dyDescent="0.25">
      <c r="A1621" s="211" t="s">
        <v>11582</v>
      </c>
      <c r="B1621" s="6" t="s">
        <v>15141</v>
      </c>
      <c r="C1621" s="276" t="str">
        <f t="shared" si="79"/>
        <v>READINGS_TT1_M2013-5_2013-8</v>
      </c>
      <c r="E1621" s="303" t="str">
        <f t="shared" ref="E1621:E1684" si="81">B1621&amp;"_Data.zip"</f>
        <v>TT1_Data.zip</v>
      </c>
      <c r="F1621" s="214" t="s">
        <v>15126</v>
      </c>
      <c r="G1621" s="314">
        <v>41399</v>
      </c>
      <c r="H1621" s="281">
        <f t="shared" si="80"/>
        <v>41399</v>
      </c>
      <c r="I1621" s="315">
        <v>41501</v>
      </c>
      <c r="J1621" s="211" t="s">
        <v>11788</v>
      </c>
      <c r="K1621" s="24" t="s">
        <v>8639</v>
      </c>
      <c r="L1621" s="211" t="s">
        <v>11787</v>
      </c>
      <c r="M1621" s="211"/>
      <c r="N1621" s="217">
        <v>41465</v>
      </c>
      <c r="O1621" s="217">
        <v>41465</v>
      </c>
      <c r="R1621" t="s">
        <v>2676</v>
      </c>
      <c r="V1621">
        <v>21.2</v>
      </c>
      <c r="W1621" t="s">
        <v>9146</v>
      </c>
      <c r="Y1621" t="s">
        <v>11237</v>
      </c>
      <c r="Z1621" t="s">
        <v>11283</v>
      </c>
      <c r="AA1621" s="6" t="s">
        <v>15145</v>
      </c>
      <c r="AB1621" t="s">
        <v>11272</v>
      </c>
      <c r="AC1621">
        <v>0.12</v>
      </c>
      <c r="AD1621" t="s">
        <v>9146</v>
      </c>
      <c r="AG1621" s="330">
        <v>0.91666666666666663</v>
      </c>
      <c r="AH1621" t="s">
        <v>1419</v>
      </c>
    </row>
    <row r="1622" spans="1:34" x14ac:dyDescent="0.25">
      <c r="A1622" s="211" t="s">
        <v>11582</v>
      </c>
      <c r="B1622" s="6" t="s">
        <v>15141</v>
      </c>
      <c r="C1622" s="276" t="str">
        <f t="shared" si="79"/>
        <v>READINGS_TT1_M2013-5_2013-8</v>
      </c>
      <c r="E1622" s="303" t="str">
        <f t="shared" si="81"/>
        <v>TT1_Data.zip</v>
      </c>
      <c r="F1622" s="214" t="s">
        <v>15126</v>
      </c>
      <c r="G1622" s="314">
        <v>41399</v>
      </c>
      <c r="H1622" s="281">
        <f t="shared" si="80"/>
        <v>41399</v>
      </c>
      <c r="I1622" s="315">
        <v>41501</v>
      </c>
      <c r="J1622" s="211" t="s">
        <v>11788</v>
      </c>
      <c r="K1622" s="24" t="s">
        <v>8639</v>
      </c>
      <c r="L1622" s="211" t="s">
        <v>11787</v>
      </c>
      <c r="M1622" s="211"/>
      <c r="N1622" s="217">
        <v>41466</v>
      </c>
      <c r="O1622" s="217">
        <v>41466</v>
      </c>
      <c r="R1622" t="s">
        <v>2676</v>
      </c>
      <c r="V1622">
        <v>20.5</v>
      </c>
      <c r="W1622" t="s">
        <v>9146</v>
      </c>
      <c r="Y1622" t="s">
        <v>11237</v>
      </c>
      <c r="Z1622" t="s">
        <v>11283</v>
      </c>
      <c r="AA1622" s="6" t="s">
        <v>15145</v>
      </c>
      <c r="AB1622" t="s">
        <v>11272</v>
      </c>
      <c r="AC1622">
        <v>0.12</v>
      </c>
      <c r="AD1622" t="s">
        <v>9146</v>
      </c>
      <c r="AG1622" s="330">
        <v>8.3333333333333329E-2</v>
      </c>
      <c r="AH1622" t="s">
        <v>1419</v>
      </c>
    </row>
    <row r="1623" spans="1:34" x14ac:dyDescent="0.25">
      <c r="A1623" s="211" t="s">
        <v>11582</v>
      </c>
      <c r="B1623" s="6" t="s">
        <v>15141</v>
      </c>
      <c r="C1623" s="276" t="str">
        <f t="shared" si="79"/>
        <v>READINGS_TT1_M2013-5_2013-8</v>
      </c>
      <c r="E1623" s="303" t="str">
        <f t="shared" si="81"/>
        <v>TT1_Data.zip</v>
      </c>
      <c r="F1623" s="214" t="s">
        <v>15126</v>
      </c>
      <c r="G1623" s="314">
        <v>41399</v>
      </c>
      <c r="H1623" s="281">
        <f t="shared" si="80"/>
        <v>41399</v>
      </c>
      <c r="I1623" s="315">
        <v>41501</v>
      </c>
      <c r="J1623" s="211" t="s">
        <v>11788</v>
      </c>
      <c r="K1623" s="24" t="s">
        <v>8639</v>
      </c>
      <c r="L1623" s="211" t="s">
        <v>11787</v>
      </c>
      <c r="M1623" s="211"/>
      <c r="N1623" s="217">
        <v>41466</v>
      </c>
      <c r="O1623" s="217">
        <v>41466</v>
      </c>
      <c r="R1623" t="s">
        <v>2676</v>
      </c>
      <c r="V1623">
        <v>19.8</v>
      </c>
      <c r="W1623" t="s">
        <v>9146</v>
      </c>
      <c r="Y1623" t="s">
        <v>11237</v>
      </c>
      <c r="Z1623" t="s">
        <v>11283</v>
      </c>
      <c r="AA1623" s="6" t="s">
        <v>15145</v>
      </c>
      <c r="AB1623" t="s">
        <v>11272</v>
      </c>
      <c r="AC1623">
        <v>0.12</v>
      </c>
      <c r="AD1623" t="s">
        <v>9146</v>
      </c>
      <c r="AG1623" s="330">
        <v>0.25</v>
      </c>
      <c r="AH1623" t="s">
        <v>1419</v>
      </c>
    </row>
    <row r="1624" spans="1:34" x14ac:dyDescent="0.25">
      <c r="A1624" s="211" t="s">
        <v>11582</v>
      </c>
      <c r="B1624" s="6" t="s">
        <v>15141</v>
      </c>
      <c r="C1624" s="276" t="str">
        <f t="shared" si="79"/>
        <v>READINGS_TT1_M2013-5_2013-8</v>
      </c>
      <c r="E1624" s="303" t="str">
        <f t="shared" si="81"/>
        <v>TT1_Data.zip</v>
      </c>
      <c r="F1624" s="214" t="s">
        <v>15126</v>
      </c>
      <c r="G1624" s="314">
        <v>41399</v>
      </c>
      <c r="H1624" s="281">
        <f t="shared" si="80"/>
        <v>41399</v>
      </c>
      <c r="I1624" s="315">
        <v>41501</v>
      </c>
      <c r="J1624" s="211" t="s">
        <v>11788</v>
      </c>
      <c r="K1624" s="24" t="s">
        <v>8639</v>
      </c>
      <c r="L1624" s="211" t="s">
        <v>11787</v>
      </c>
      <c r="M1624" s="211"/>
      <c r="N1624" s="217">
        <v>41466</v>
      </c>
      <c r="O1624" s="217">
        <v>41466</v>
      </c>
      <c r="R1624" t="s">
        <v>2676</v>
      </c>
      <c r="V1624">
        <v>19.8</v>
      </c>
      <c r="W1624" t="s">
        <v>9146</v>
      </c>
      <c r="Y1624" t="s">
        <v>11237</v>
      </c>
      <c r="Z1624" t="s">
        <v>11283</v>
      </c>
      <c r="AA1624" s="6" t="s">
        <v>15145</v>
      </c>
      <c r="AB1624" t="s">
        <v>11272</v>
      </c>
      <c r="AC1624">
        <v>0.12</v>
      </c>
      <c r="AD1624" t="s">
        <v>9146</v>
      </c>
      <c r="AG1624" s="330">
        <v>0.41666666666666669</v>
      </c>
      <c r="AH1624" t="s">
        <v>1419</v>
      </c>
    </row>
    <row r="1625" spans="1:34" x14ac:dyDescent="0.25">
      <c r="A1625" s="211" t="s">
        <v>11582</v>
      </c>
      <c r="B1625" s="6" t="s">
        <v>15141</v>
      </c>
      <c r="C1625" s="276" t="str">
        <f t="shared" si="79"/>
        <v>READINGS_TT1_M2013-5_2013-8</v>
      </c>
      <c r="E1625" s="303" t="str">
        <f t="shared" si="81"/>
        <v>TT1_Data.zip</v>
      </c>
      <c r="F1625" s="214" t="s">
        <v>15126</v>
      </c>
      <c r="G1625" s="314">
        <v>41399</v>
      </c>
      <c r="H1625" s="281">
        <f t="shared" si="80"/>
        <v>41399</v>
      </c>
      <c r="I1625" s="315">
        <v>41501</v>
      </c>
      <c r="J1625" s="211" t="s">
        <v>11788</v>
      </c>
      <c r="K1625" s="24" t="s">
        <v>8639</v>
      </c>
      <c r="L1625" s="211" t="s">
        <v>11787</v>
      </c>
      <c r="M1625" s="211"/>
      <c r="N1625" s="217">
        <v>41466</v>
      </c>
      <c r="O1625" s="217">
        <v>41466</v>
      </c>
      <c r="R1625" t="s">
        <v>2676</v>
      </c>
      <c r="V1625">
        <v>19.5</v>
      </c>
      <c r="W1625" t="s">
        <v>9146</v>
      </c>
      <c r="Y1625" t="s">
        <v>11237</v>
      </c>
      <c r="Z1625" t="s">
        <v>11283</v>
      </c>
      <c r="AA1625" s="6" t="s">
        <v>15145</v>
      </c>
      <c r="AB1625" t="s">
        <v>11272</v>
      </c>
      <c r="AC1625">
        <v>0.12</v>
      </c>
      <c r="AD1625" t="s">
        <v>9146</v>
      </c>
      <c r="AG1625" s="330">
        <v>0.58333333333333337</v>
      </c>
      <c r="AH1625" t="s">
        <v>1419</v>
      </c>
    </row>
    <row r="1626" spans="1:34" x14ac:dyDescent="0.25">
      <c r="A1626" s="211" t="s">
        <v>11582</v>
      </c>
      <c r="B1626" s="6" t="s">
        <v>15141</v>
      </c>
      <c r="C1626" s="276" t="str">
        <f t="shared" si="79"/>
        <v>READINGS_TT1_M2013-5_2013-8</v>
      </c>
      <c r="E1626" s="303" t="str">
        <f t="shared" si="81"/>
        <v>TT1_Data.zip</v>
      </c>
      <c r="F1626" s="214" t="s">
        <v>15126</v>
      </c>
      <c r="G1626" s="314">
        <v>41399</v>
      </c>
      <c r="H1626" s="281">
        <f t="shared" si="80"/>
        <v>41399</v>
      </c>
      <c r="I1626" s="315">
        <v>41501</v>
      </c>
      <c r="J1626" s="211" t="s">
        <v>11788</v>
      </c>
      <c r="K1626" s="24" t="s">
        <v>8639</v>
      </c>
      <c r="L1626" s="211" t="s">
        <v>11787</v>
      </c>
      <c r="M1626" s="211"/>
      <c r="N1626" s="217">
        <v>41466</v>
      </c>
      <c r="O1626" s="217">
        <v>41466</v>
      </c>
      <c r="R1626" t="s">
        <v>2676</v>
      </c>
      <c r="V1626">
        <v>21.2</v>
      </c>
      <c r="W1626" t="s">
        <v>9146</v>
      </c>
      <c r="Y1626" t="s">
        <v>11237</v>
      </c>
      <c r="Z1626" t="s">
        <v>11283</v>
      </c>
      <c r="AA1626" s="6" t="s">
        <v>15145</v>
      </c>
      <c r="AB1626" t="s">
        <v>11272</v>
      </c>
      <c r="AC1626">
        <v>0.12</v>
      </c>
      <c r="AD1626" t="s">
        <v>9146</v>
      </c>
      <c r="AG1626" s="330">
        <v>0.75</v>
      </c>
      <c r="AH1626" t="s">
        <v>1419</v>
      </c>
    </row>
    <row r="1627" spans="1:34" x14ac:dyDescent="0.25">
      <c r="A1627" s="211" t="s">
        <v>11582</v>
      </c>
      <c r="B1627" s="6" t="s">
        <v>15141</v>
      </c>
      <c r="C1627" s="276" t="str">
        <f t="shared" si="79"/>
        <v>READINGS_TT1_M2013-5_2013-8</v>
      </c>
      <c r="E1627" s="303" t="str">
        <f t="shared" si="81"/>
        <v>TT1_Data.zip</v>
      </c>
      <c r="F1627" s="214" t="s">
        <v>15126</v>
      </c>
      <c r="G1627" s="314">
        <v>41399</v>
      </c>
      <c r="H1627" s="281">
        <f t="shared" si="80"/>
        <v>41399</v>
      </c>
      <c r="I1627" s="315">
        <v>41501</v>
      </c>
      <c r="J1627" s="211" t="s">
        <v>11788</v>
      </c>
      <c r="K1627" s="24" t="s">
        <v>8639</v>
      </c>
      <c r="L1627" s="211" t="s">
        <v>11787</v>
      </c>
      <c r="M1627" s="211"/>
      <c r="N1627" s="217">
        <v>41466</v>
      </c>
      <c r="O1627" s="217">
        <v>41466</v>
      </c>
      <c r="R1627" t="s">
        <v>2676</v>
      </c>
      <c r="V1627">
        <v>20.7</v>
      </c>
      <c r="W1627" t="s">
        <v>9146</v>
      </c>
      <c r="Y1627" t="s">
        <v>11237</v>
      </c>
      <c r="Z1627" t="s">
        <v>11283</v>
      </c>
      <c r="AA1627" s="6" t="s">
        <v>15145</v>
      </c>
      <c r="AB1627" t="s">
        <v>11272</v>
      </c>
      <c r="AC1627">
        <v>0.12</v>
      </c>
      <c r="AD1627" t="s">
        <v>9146</v>
      </c>
      <c r="AG1627" s="330">
        <v>0.91666666666666663</v>
      </c>
      <c r="AH1627" t="s">
        <v>1419</v>
      </c>
    </row>
    <row r="1628" spans="1:34" x14ac:dyDescent="0.25">
      <c r="A1628" s="211" t="s">
        <v>11582</v>
      </c>
      <c r="B1628" s="6" t="s">
        <v>15141</v>
      </c>
      <c r="C1628" s="276" t="str">
        <f t="shared" si="79"/>
        <v>READINGS_TT1_M2013-5_2013-8</v>
      </c>
      <c r="E1628" s="303" t="str">
        <f t="shared" si="81"/>
        <v>TT1_Data.zip</v>
      </c>
      <c r="F1628" s="214" t="s">
        <v>15126</v>
      </c>
      <c r="G1628" s="314">
        <v>41399</v>
      </c>
      <c r="H1628" s="281">
        <f t="shared" si="80"/>
        <v>41399</v>
      </c>
      <c r="I1628" s="315">
        <v>41501</v>
      </c>
      <c r="J1628" s="211" t="s">
        <v>11788</v>
      </c>
      <c r="K1628" s="24" t="s">
        <v>8639</v>
      </c>
      <c r="L1628" s="211" t="s">
        <v>11787</v>
      </c>
      <c r="M1628" s="211"/>
      <c r="N1628" s="217">
        <v>41467</v>
      </c>
      <c r="O1628" s="217">
        <v>41467</v>
      </c>
      <c r="R1628" t="s">
        <v>2676</v>
      </c>
      <c r="V1628">
        <v>19.899999999999999</v>
      </c>
      <c r="W1628" t="s">
        <v>9146</v>
      </c>
      <c r="Y1628" t="s">
        <v>11237</v>
      </c>
      <c r="Z1628" t="s">
        <v>11283</v>
      </c>
      <c r="AA1628" s="6" t="s">
        <v>15145</v>
      </c>
      <c r="AB1628" t="s">
        <v>11272</v>
      </c>
      <c r="AC1628">
        <v>0.12</v>
      </c>
      <c r="AD1628" t="s">
        <v>9146</v>
      </c>
      <c r="AG1628" s="330">
        <v>8.3333333333333329E-2</v>
      </c>
      <c r="AH1628" t="s">
        <v>1419</v>
      </c>
    </row>
    <row r="1629" spans="1:34" x14ac:dyDescent="0.25">
      <c r="A1629" s="211" t="s">
        <v>11582</v>
      </c>
      <c r="B1629" s="6" t="s">
        <v>15141</v>
      </c>
      <c r="C1629" s="276" t="str">
        <f t="shared" ref="C1629:C1692" si="82">"READINGS_"&amp;B1629&amp;"_M"&amp;YEAR(H1629)&amp;"-"&amp;MONTH(H1629)&amp;"_"&amp;YEAR(I1629)&amp;"-"&amp;MONTH(I1629)</f>
        <v>READINGS_TT1_M2013-5_2013-8</v>
      </c>
      <c r="E1629" s="303" t="str">
        <f t="shared" si="81"/>
        <v>TT1_Data.zip</v>
      </c>
      <c r="F1629" s="214" t="s">
        <v>15126</v>
      </c>
      <c r="G1629" s="314">
        <v>41399</v>
      </c>
      <c r="H1629" s="281">
        <f t="shared" si="80"/>
        <v>41399</v>
      </c>
      <c r="I1629" s="315">
        <v>41501</v>
      </c>
      <c r="J1629" s="211" t="s">
        <v>11788</v>
      </c>
      <c r="K1629" s="24" t="s">
        <v>8639</v>
      </c>
      <c r="L1629" s="211" t="s">
        <v>11787</v>
      </c>
      <c r="M1629" s="211"/>
      <c r="N1629" s="217">
        <v>41467</v>
      </c>
      <c r="O1629" s="217">
        <v>41467</v>
      </c>
      <c r="R1629" t="s">
        <v>2676</v>
      </c>
      <c r="V1629">
        <v>19.2</v>
      </c>
      <c r="W1629" t="s">
        <v>9146</v>
      </c>
      <c r="Y1629" t="s">
        <v>11237</v>
      </c>
      <c r="Z1629" t="s">
        <v>11283</v>
      </c>
      <c r="AA1629" s="6" t="s">
        <v>15145</v>
      </c>
      <c r="AB1629" t="s">
        <v>11272</v>
      </c>
      <c r="AC1629">
        <v>0.12</v>
      </c>
      <c r="AD1629" t="s">
        <v>9146</v>
      </c>
      <c r="AG1629" s="330">
        <v>0.25</v>
      </c>
      <c r="AH1629" t="s">
        <v>1419</v>
      </c>
    </row>
    <row r="1630" spans="1:34" x14ac:dyDescent="0.25">
      <c r="A1630" s="211" t="s">
        <v>11582</v>
      </c>
      <c r="B1630" s="6" t="s">
        <v>15141</v>
      </c>
      <c r="C1630" s="276" t="str">
        <f t="shared" si="82"/>
        <v>READINGS_TT1_M2013-5_2013-8</v>
      </c>
      <c r="E1630" s="303" t="str">
        <f t="shared" si="81"/>
        <v>TT1_Data.zip</v>
      </c>
      <c r="F1630" s="214" t="s">
        <v>15126</v>
      </c>
      <c r="G1630" s="314">
        <v>41399</v>
      </c>
      <c r="H1630" s="281">
        <f t="shared" si="80"/>
        <v>41399</v>
      </c>
      <c r="I1630" s="315">
        <v>41501</v>
      </c>
      <c r="J1630" s="211" t="s">
        <v>11788</v>
      </c>
      <c r="K1630" s="24" t="s">
        <v>8639</v>
      </c>
      <c r="L1630" s="211" t="s">
        <v>11787</v>
      </c>
      <c r="M1630" s="211"/>
      <c r="N1630" s="217">
        <v>41467</v>
      </c>
      <c r="O1630" s="217">
        <v>41467</v>
      </c>
      <c r="R1630" t="s">
        <v>2676</v>
      </c>
      <c r="V1630">
        <v>19</v>
      </c>
      <c r="W1630" t="s">
        <v>9146</v>
      </c>
      <c r="Y1630" t="s">
        <v>11237</v>
      </c>
      <c r="Z1630" t="s">
        <v>11283</v>
      </c>
      <c r="AA1630" s="6" t="s">
        <v>15145</v>
      </c>
      <c r="AB1630" t="s">
        <v>11272</v>
      </c>
      <c r="AC1630">
        <v>0.12</v>
      </c>
      <c r="AD1630" t="s">
        <v>9146</v>
      </c>
      <c r="AG1630" s="330">
        <v>0.41666666666666669</v>
      </c>
      <c r="AH1630" t="s">
        <v>1419</v>
      </c>
    </row>
    <row r="1631" spans="1:34" x14ac:dyDescent="0.25">
      <c r="A1631" s="211" t="s">
        <v>11582</v>
      </c>
      <c r="B1631" s="6" t="s">
        <v>15141</v>
      </c>
      <c r="C1631" s="276" t="str">
        <f t="shared" si="82"/>
        <v>READINGS_TT1_M2013-5_2013-8</v>
      </c>
      <c r="E1631" s="303" t="str">
        <f t="shared" si="81"/>
        <v>TT1_Data.zip</v>
      </c>
      <c r="F1631" s="214" t="s">
        <v>15126</v>
      </c>
      <c r="G1631" s="314">
        <v>41399</v>
      </c>
      <c r="H1631" s="281">
        <f t="shared" si="80"/>
        <v>41399</v>
      </c>
      <c r="I1631" s="315">
        <v>41501</v>
      </c>
      <c r="J1631" s="211" t="s">
        <v>11788</v>
      </c>
      <c r="K1631" s="24" t="s">
        <v>8639</v>
      </c>
      <c r="L1631" s="211" t="s">
        <v>11787</v>
      </c>
      <c r="M1631" s="211"/>
      <c r="N1631" s="217">
        <v>41467</v>
      </c>
      <c r="O1631" s="217">
        <v>41467</v>
      </c>
      <c r="R1631" t="s">
        <v>2676</v>
      </c>
      <c r="V1631">
        <v>19.399999999999999</v>
      </c>
      <c r="W1631" t="s">
        <v>9146</v>
      </c>
      <c r="Y1631" t="s">
        <v>11237</v>
      </c>
      <c r="Z1631" t="s">
        <v>11283</v>
      </c>
      <c r="AA1631" s="6" t="s">
        <v>15145</v>
      </c>
      <c r="AB1631" t="s">
        <v>11272</v>
      </c>
      <c r="AC1631">
        <v>0.12</v>
      </c>
      <c r="AD1631" t="s">
        <v>9146</v>
      </c>
      <c r="AG1631" s="330">
        <v>0.58333333333333337</v>
      </c>
      <c r="AH1631" t="s">
        <v>1419</v>
      </c>
    </row>
    <row r="1632" spans="1:34" x14ac:dyDescent="0.25">
      <c r="A1632" s="211" t="s">
        <v>11582</v>
      </c>
      <c r="B1632" s="6" t="s">
        <v>15141</v>
      </c>
      <c r="C1632" s="276" t="str">
        <f t="shared" si="82"/>
        <v>READINGS_TT1_M2013-5_2013-8</v>
      </c>
      <c r="E1632" s="303" t="str">
        <f t="shared" si="81"/>
        <v>TT1_Data.zip</v>
      </c>
      <c r="F1632" s="214" t="s">
        <v>15126</v>
      </c>
      <c r="G1632" s="314">
        <v>41399</v>
      </c>
      <c r="H1632" s="281">
        <f t="shared" si="80"/>
        <v>41399</v>
      </c>
      <c r="I1632" s="315">
        <v>41501</v>
      </c>
      <c r="J1632" s="211" t="s">
        <v>11788</v>
      </c>
      <c r="K1632" s="24" t="s">
        <v>8639</v>
      </c>
      <c r="L1632" s="211" t="s">
        <v>11787</v>
      </c>
      <c r="M1632" s="211"/>
      <c r="N1632" s="217">
        <v>41467</v>
      </c>
      <c r="O1632" s="217">
        <v>41467</v>
      </c>
      <c r="R1632" t="s">
        <v>2676</v>
      </c>
      <c r="V1632">
        <v>21.5</v>
      </c>
      <c r="W1632" t="s">
        <v>9146</v>
      </c>
      <c r="Y1632" t="s">
        <v>11237</v>
      </c>
      <c r="Z1632" t="s">
        <v>11283</v>
      </c>
      <c r="AA1632" s="6" t="s">
        <v>15145</v>
      </c>
      <c r="AB1632" t="s">
        <v>11272</v>
      </c>
      <c r="AC1632">
        <v>0.12</v>
      </c>
      <c r="AD1632" t="s">
        <v>9146</v>
      </c>
      <c r="AG1632" s="330">
        <v>0.75</v>
      </c>
      <c r="AH1632" t="s">
        <v>1419</v>
      </c>
    </row>
    <row r="1633" spans="1:34" x14ac:dyDescent="0.25">
      <c r="A1633" s="211" t="s">
        <v>11582</v>
      </c>
      <c r="B1633" s="6" t="s">
        <v>15141</v>
      </c>
      <c r="C1633" s="276" t="str">
        <f t="shared" si="82"/>
        <v>READINGS_TT1_M2013-5_2013-8</v>
      </c>
      <c r="E1633" s="303" t="str">
        <f t="shared" si="81"/>
        <v>TT1_Data.zip</v>
      </c>
      <c r="F1633" s="214" t="s">
        <v>15126</v>
      </c>
      <c r="G1633" s="314">
        <v>41399</v>
      </c>
      <c r="H1633" s="281">
        <f t="shared" si="80"/>
        <v>41399</v>
      </c>
      <c r="I1633" s="315">
        <v>41501</v>
      </c>
      <c r="J1633" s="211" t="s">
        <v>11788</v>
      </c>
      <c r="K1633" s="24" t="s">
        <v>8639</v>
      </c>
      <c r="L1633" s="211" t="s">
        <v>11787</v>
      </c>
      <c r="M1633" s="211"/>
      <c r="N1633" s="217">
        <v>41467</v>
      </c>
      <c r="O1633" s="217">
        <v>41467</v>
      </c>
      <c r="R1633" t="s">
        <v>2676</v>
      </c>
      <c r="V1633">
        <v>22.5</v>
      </c>
      <c r="W1633" t="s">
        <v>9146</v>
      </c>
      <c r="Y1633" t="s">
        <v>11237</v>
      </c>
      <c r="Z1633" t="s">
        <v>11283</v>
      </c>
      <c r="AA1633" s="6" t="s">
        <v>15145</v>
      </c>
      <c r="AB1633" t="s">
        <v>11272</v>
      </c>
      <c r="AC1633">
        <v>0.12</v>
      </c>
      <c r="AD1633" t="s">
        <v>9146</v>
      </c>
      <c r="AG1633" s="330">
        <v>0.91666666666666663</v>
      </c>
      <c r="AH1633" t="s">
        <v>1419</v>
      </c>
    </row>
    <row r="1634" spans="1:34" x14ac:dyDescent="0.25">
      <c r="A1634" s="211" t="s">
        <v>11582</v>
      </c>
      <c r="B1634" s="6" t="s">
        <v>15141</v>
      </c>
      <c r="C1634" s="276" t="str">
        <f t="shared" si="82"/>
        <v>READINGS_TT1_M2013-5_2013-8</v>
      </c>
      <c r="E1634" s="303" t="str">
        <f t="shared" si="81"/>
        <v>TT1_Data.zip</v>
      </c>
      <c r="F1634" s="214" t="s">
        <v>15126</v>
      </c>
      <c r="G1634" s="314">
        <v>41399</v>
      </c>
      <c r="H1634" s="281">
        <f t="shared" si="80"/>
        <v>41399</v>
      </c>
      <c r="I1634" s="315">
        <v>41501</v>
      </c>
      <c r="J1634" s="211" t="s">
        <v>11788</v>
      </c>
      <c r="K1634" s="24" t="s">
        <v>8639</v>
      </c>
      <c r="L1634" s="211" t="s">
        <v>11787</v>
      </c>
      <c r="M1634" s="211"/>
      <c r="N1634" s="217">
        <v>41468</v>
      </c>
      <c r="O1634" s="217">
        <v>41468</v>
      </c>
      <c r="R1634" t="s">
        <v>2676</v>
      </c>
      <c r="V1634">
        <v>22.1</v>
      </c>
      <c r="W1634" t="s">
        <v>9146</v>
      </c>
      <c r="Y1634" t="s">
        <v>11237</v>
      </c>
      <c r="Z1634" t="s">
        <v>11283</v>
      </c>
      <c r="AA1634" s="6" t="s">
        <v>15145</v>
      </c>
      <c r="AB1634" t="s">
        <v>11272</v>
      </c>
      <c r="AC1634">
        <v>0.12</v>
      </c>
      <c r="AD1634" t="s">
        <v>9146</v>
      </c>
      <c r="AG1634" s="330">
        <v>8.3333333333333329E-2</v>
      </c>
      <c r="AH1634" t="s">
        <v>1419</v>
      </c>
    </row>
    <row r="1635" spans="1:34" x14ac:dyDescent="0.25">
      <c r="A1635" s="211" t="s">
        <v>11582</v>
      </c>
      <c r="B1635" s="6" t="s">
        <v>15141</v>
      </c>
      <c r="C1635" s="276" t="str">
        <f t="shared" si="82"/>
        <v>READINGS_TT1_M2013-5_2013-8</v>
      </c>
      <c r="E1635" s="303" t="str">
        <f t="shared" si="81"/>
        <v>TT1_Data.zip</v>
      </c>
      <c r="F1635" s="214" t="s">
        <v>15126</v>
      </c>
      <c r="G1635" s="314">
        <v>41399</v>
      </c>
      <c r="H1635" s="281">
        <f t="shared" si="80"/>
        <v>41399</v>
      </c>
      <c r="I1635" s="315">
        <v>41501</v>
      </c>
      <c r="J1635" s="211" t="s">
        <v>11788</v>
      </c>
      <c r="K1635" s="24" t="s">
        <v>8639</v>
      </c>
      <c r="L1635" s="211" t="s">
        <v>11787</v>
      </c>
      <c r="M1635" s="211"/>
      <c r="N1635" s="217">
        <v>41468</v>
      </c>
      <c r="O1635" s="217">
        <v>41468</v>
      </c>
      <c r="R1635" t="s">
        <v>2676</v>
      </c>
      <c r="V1635">
        <v>21.7</v>
      </c>
      <c r="W1635" t="s">
        <v>9146</v>
      </c>
      <c r="Y1635" t="s">
        <v>11237</v>
      </c>
      <c r="Z1635" t="s">
        <v>11283</v>
      </c>
      <c r="AA1635" s="6" t="s">
        <v>15145</v>
      </c>
      <c r="AB1635" t="s">
        <v>11272</v>
      </c>
      <c r="AC1635">
        <v>0.12</v>
      </c>
      <c r="AD1635" t="s">
        <v>9146</v>
      </c>
      <c r="AG1635" s="330">
        <v>0.25</v>
      </c>
      <c r="AH1635" t="s">
        <v>1419</v>
      </c>
    </row>
    <row r="1636" spans="1:34" x14ac:dyDescent="0.25">
      <c r="A1636" s="211" t="s">
        <v>11582</v>
      </c>
      <c r="B1636" s="6" t="s">
        <v>15141</v>
      </c>
      <c r="C1636" s="276" t="str">
        <f t="shared" si="82"/>
        <v>READINGS_TT1_M2013-5_2013-8</v>
      </c>
      <c r="E1636" s="303" t="str">
        <f t="shared" si="81"/>
        <v>TT1_Data.zip</v>
      </c>
      <c r="F1636" s="214" t="s">
        <v>15126</v>
      </c>
      <c r="G1636" s="314">
        <v>41399</v>
      </c>
      <c r="H1636" s="281">
        <f t="shared" si="80"/>
        <v>41399</v>
      </c>
      <c r="I1636" s="315">
        <v>41501</v>
      </c>
      <c r="J1636" s="211" t="s">
        <v>11788</v>
      </c>
      <c r="K1636" s="24" t="s">
        <v>8639</v>
      </c>
      <c r="L1636" s="211" t="s">
        <v>11787</v>
      </c>
      <c r="M1636" s="211"/>
      <c r="N1636" s="217">
        <v>41468</v>
      </c>
      <c r="O1636" s="217">
        <v>41468</v>
      </c>
      <c r="R1636" t="s">
        <v>2676</v>
      </c>
      <c r="V1636">
        <v>21.7</v>
      </c>
      <c r="W1636" t="s">
        <v>9146</v>
      </c>
      <c r="Y1636" t="s">
        <v>11237</v>
      </c>
      <c r="Z1636" t="s">
        <v>11283</v>
      </c>
      <c r="AA1636" s="6" t="s">
        <v>15145</v>
      </c>
      <c r="AB1636" t="s">
        <v>11272</v>
      </c>
      <c r="AC1636">
        <v>0.12</v>
      </c>
      <c r="AD1636" t="s">
        <v>9146</v>
      </c>
      <c r="AG1636" s="330">
        <v>0.41666666666666669</v>
      </c>
      <c r="AH1636" t="s">
        <v>1419</v>
      </c>
    </row>
    <row r="1637" spans="1:34" x14ac:dyDescent="0.25">
      <c r="A1637" s="211" t="s">
        <v>11582</v>
      </c>
      <c r="B1637" s="6" t="s">
        <v>15141</v>
      </c>
      <c r="C1637" s="276" t="str">
        <f t="shared" si="82"/>
        <v>READINGS_TT1_M2013-5_2013-8</v>
      </c>
      <c r="E1637" s="303" t="str">
        <f t="shared" si="81"/>
        <v>TT1_Data.zip</v>
      </c>
      <c r="F1637" s="214" t="s">
        <v>15126</v>
      </c>
      <c r="G1637" s="314">
        <v>41399</v>
      </c>
      <c r="H1637" s="281">
        <f t="shared" si="80"/>
        <v>41399</v>
      </c>
      <c r="I1637" s="315">
        <v>41501</v>
      </c>
      <c r="J1637" s="211" t="s">
        <v>11788</v>
      </c>
      <c r="K1637" s="24" t="s">
        <v>8639</v>
      </c>
      <c r="L1637" s="211" t="s">
        <v>11787</v>
      </c>
      <c r="M1637" s="211"/>
      <c r="N1637" s="217">
        <v>41468</v>
      </c>
      <c r="O1637" s="217">
        <v>41468</v>
      </c>
      <c r="R1637" t="s">
        <v>2676</v>
      </c>
      <c r="V1637">
        <v>22.9</v>
      </c>
      <c r="W1637" t="s">
        <v>9146</v>
      </c>
      <c r="Y1637" t="s">
        <v>11237</v>
      </c>
      <c r="Z1637" t="s">
        <v>11283</v>
      </c>
      <c r="AA1637" s="6" t="s">
        <v>15145</v>
      </c>
      <c r="AB1637" t="s">
        <v>11272</v>
      </c>
      <c r="AC1637">
        <v>0.12</v>
      </c>
      <c r="AD1637" t="s">
        <v>9146</v>
      </c>
      <c r="AG1637" s="330">
        <v>0.58333333333333337</v>
      </c>
      <c r="AH1637" t="s">
        <v>1419</v>
      </c>
    </row>
    <row r="1638" spans="1:34" x14ac:dyDescent="0.25">
      <c r="A1638" s="211" t="s">
        <v>11582</v>
      </c>
      <c r="B1638" s="6" t="s">
        <v>15141</v>
      </c>
      <c r="C1638" s="276" t="str">
        <f t="shared" si="82"/>
        <v>READINGS_TT1_M2013-5_2013-8</v>
      </c>
      <c r="E1638" s="303" t="str">
        <f t="shared" si="81"/>
        <v>TT1_Data.zip</v>
      </c>
      <c r="F1638" s="214" t="s">
        <v>15126</v>
      </c>
      <c r="G1638" s="314">
        <v>41399</v>
      </c>
      <c r="H1638" s="281">
        <f t="shared" si="80"/>
        <v>41399</v>
      </c>
      <c r="I1638" s="315">
        <v>41501</v>
      </c>
      <c r="J1638" s="211" t="s">
        <v>11788</v>
      </c>
      <c r="K1638" s="24" t="s">
        <v>8639</v>
      </c>
      <c r="L1638" s="211" t="s">
        <v>11787</v>
      </c>
      <c r="M1638" s="211"/>
      <c r="N1638" s="217">
        <v>41468</v>
      </c>
      <c r="O1638" s="217">
        <v>41468</v>
      </c>
      <c r="R1638" t="s">
        <v>2676</v>
      </c>
      <c r="V1638">
        <v>22.6</v>
      </c>
      <c r="W1638" t="s">
        <v>9146</v>
      </c>
      <c r="Y1638" t="s">
        <v>11237</v>
      </c>
      <c r="Z1638" t="s">
        <v>11283</v>
      </c>
      <c r="AA1638" s="6" t="s">
        <v>15145</v>
      </c>
      <c r="AB1638" t="s">
        <v>11272</v>
      </c>
      <c r="AC1638">
        <v>0.12</v>
      </c>
      <c r="AD1638" t="s">
        <v>9146</v>
      </c>
      <c r="AG1638" s="330">
        <v>0.75</v>
      </c>
      <c r="AH1638" t="s">
        <v>1419</v>
      </c>
    </row>
    <row r="1639" spans="1:34" x14ac:dyDescent="0.25">
      <c r="A1639" s="211" t="s">
        <v>11582</v>
      </c>
      <c r="B1639" s="6" t="s">
        <v>15141</v>
      </c>
      <c r="C1639" s="276" t="str">
        <f t="shared" si="82"/>
        <v>READINGS_TT1_M2013-5_2013-8</v>
      </c>
      <c r="E1639" s="303" t="str">
        <f t="shared" si="81"/>
        <v>TT1_Data.zip</v>
      </c>
      <c r="F1639" s="214" t="s">
        <v>15126</v>
      </c>
      <c r="G1639" s="314">
        <v>41399</v>
      </c>
      <c r="H1639" s="281">
        <f t="shared" si="80"/>
        <v>41399</v>
      </c>
      <c r="I1639" s="315">
        <v>41501</v>
      </c>
      <c r="J1639" s="211" t="s">
        <v>11788</v>
      </c>
      <c r="K1639" s="24" t="s">
        <v>8639</v>
      </c>
      <c r="L1639" s="211" t="s">
        <v>11787</v>
      </c>
      <c r="M1639" s="211"/>
      <c r="N1639" s="217">
        <v>41468</v>
      </c>
      <c r="O1639" s="217">
        <v>41468</v>
      </c>
      <c r="R1639" t="s">
        <v>2676</v>
      </c>
      <c r="V1639">
        <v>21.5</v>
      </c>
      <c r="W1639" t="s">
        <v>9146</v>
      </c>
      <c r="Y1639" t="s">
        <v>11237</v>
      </c>
      <c r="Z1639" t="s">
        <v>11283</v>
      </c>
      <c r="AA1639" s="6" t="s">
        <v>15145</v>
      </c>
      <c r="AB1639" t="s">
        <v>11272</v>
      </c>
      <c r="AC1639">
        <v>0.12</v>
      </c>
      <c r="AD1639" t="s">
        <v>9146</v>
      </c>
      <c r="AG1639" s="330">
        <v>0.91666666666666663</v>
      </c>
      <c r="AH1639" t="s">
        <v>1419</v>
      </c>
    </row>
    <row r="1640" spans="1:34" x14ac:dyDescent="0.25">
      <c r="A1640" s="211" t="s">
        <v>11582</v>
      </c>
      <c r="B1640" s="6" t="s">
        <v>15141</v>
      </c>
      <c r="C1640" s="276" t="str">
        <f t="shared" si="82"/>
        <v>READINGS_TT1_M2013-5_2013-8</v>
      </c>
      <c r="E1640" s="303" t="str">
        <f t="shared" si="81"/>
        <v>TT1_Data.zip</v>
      </c>
      <c r="F1640" s="214" t="s">
        <v>15126</v>
      </c>
      <c r="G1640" s="314">
        <v>41399</v>
      </c>
      <c r="H1640" s="281">
        <f t="shared" si="80"/>
        <v>41399</v>
      </c>
      <c r="I1640" s="315">
        <v>41501</v>
      </c>
      <c r="J1640" s="211" t="s">
        <v>11788</v>
      </c>
      <c r="K1640" s="24" t="s">
        <v>8639</v>
      </c>
      <c r="L1640" s="211" t="s">
        <v>11787</v>
      </c>
      <c r="M1640" s="211"/>
      <c r="N1640" s="217">
        <v>41469</v>
      </c>
      <c r="O1640" s="217">
        <v>41469</v>
      </c>
      <c r="R1640" t="s">
        <v>2676</v>
      </c>
      <c r="V1640">
        <v>21.1</v>
      </c>
      <c r="W1640" t="s">
        <v>9146</v>
      </c>
      <c r="Y1640" t="s">
        <v>11237</v>
      </c>
      <c r="Z1640" t="s">
        <v>11283</v>
      </c>
      <c r="AA1640" s="6" t="s">
        <v>15145</v>
      </c>
      <c r="AB1640" t="s">
        <v>11272</v>
      </c>
      <c r="AC1640">
        <v>0.12</v>
      </c>
      <c r="AD1640" t="s">
        <v>9146</v>
      </c>
      <c r="AG1640" s="330">
        <v>8.3333333333333329E-2</v>
      </c>
      <c r="AH1640" t="s">
        <v>1419</v>
      </c>
    </row>
    <row r="1641" spans="1:34" x14ac:dyDescent="0.25">
      <c r="A1641" s="211" t="s">
        <v>11582</v>
      </c>
      <c r="B1641" s="6" t="s">
        <v>15141</v>
      </c>
      <c r="C1641" s="276" t="str">
        <f t="shared" si="82"/>
        <v>READINGS_TT1_M2013-5_2013-8</v>
      </c>
      <c r="E1641" s="303" t="str">
        <f t="shared" si="81"/>
        <v>TT1_Data.zip</v>
      </c>
      <c r="F1641" s="214" t="s">
        <v>15126</v>
      </c>
      <c r="G1641" s="314">
        <v>41399</v>
      </c>
      <c r="H1641" s="281">
        <f t="shared" si="80"/>
        <v>41399</v>
      </c>
      <c r="I1641" s="315">
        <v>41501</v>
      </c>
      <c r="J1641" s="211" t="s">
        <v>11788</v>
      </c>
      <c r="K1641" s="24" t="s">
        <v>8639</v>
      </c>
      <c r="L1641" s="211" t="s">
        <v>11787</v>
      </c>
      <c r="M1641" s="211"/>
      <c r="N1641" s="217">
        <v>41469</v>
      </c>
      <c r="O1641" s="217">
        <v>41469</v>
      </c>
      <c r="R1641" t="s">
        <v>2676</v>
      </c>
      <c r="V1641">
        <v>20.6</v>
      </c>
      <c r="W1641" t="s">
        <v>9146</v>
      </c>
      <c r="Y1641" t="s">
        <v>11237</v>
      </c>
      <c r="Z1641" t="s">
        <v>11283</v>
      </c>
      <c r="AA1641" s="6" t="s">
        <v>15145</v>
      </c>
      <c r="AB1641" t="s">
        <v>11272</v>
      </c>
      <c r="AC1641">
        <v>0.12</v>
      </c>
      <c r="AD1641" t="s">
        <v>9146</v>
      </c>
      <c r="AG1641" s="330">
        <v>0.25</v>
      </c>
      <c r="AH1641" t="s">
        <v>1419</v>
      </c>
    </row>
    <row r="1642" spans="1:34" x14ac:dyDescent="0.25">
      <c r="A1642" s="211" t="s">
        <v>11582</v>
      </c>
      <c r="B1642" s="6" t="s">
        <v>15141</v>
      </c>
      <c r="C1642" s="276" t="str">
        <f t="shared" si="82"/>
        <v>READINGS_TT1_M2013-5_2013-8</v>
      </c>
      <c r="E1642" s="303" t="str">
        <f t="shared" si="81"/>
        <v>TT1_Data.zip</v>
      </c>
      <c r="F1642" s="214" t="s">
        <v>15126</v>
      </c>
      <c r="G1642" s="314">
        <v>41399</v>
      </c>
      <c r="H1642" s="281">
        <f t="shared" si="80"/>
        <v>41399</v>
      </c>
      <c r="I1642" s="315">
        <v>41501</v>
      </c>
      <c r="J1642" s="211" t="s">
        <v>11788</v>
      </c>
      <c r="K1642" s="24" t="s">
        <v>8639</v>
      </c>
      <c r="L1642" s="211" t="s">
        <v>11787</v>
      </c>
      <c r="M1642" s="211"/>
      <c r="N1642" s="217">
        <v>41469</v>
      </c>
      <c r="O1642" s="217">
        <v>41469</v>
      </c>
      <c r="R1642" t="s">
        <v>2676</v>
      </c>
      <c r="V1642">
        <v>21</v>
      </c>
      <c r="W1642" t="s">
        <v>9146</v>
      </c>
      <c r="Y1642" t="s">
        <v>11237</v>
      </c>
      <c r="Z1642" t="s">
        <v>11283</v>
      </c>
      <c r="AA1642" s="6" t="s">
        <v>15145</v>
      </c>
      <c r="AB1642" t="s">
        <v>11272</v>
      </c>
      <c r="AC1642">
        <v>0.12</v>
      </c>
      <c r="AD1642" t="s">
        <v>9146</v>
      </c>
      <c r="AG1642" s="330">
        <v>0.41666666666666669</v>
      </c>
      <c r="AH1642" t="s">
        <v>1419</v>
      </c>
    </row>
    <row r="1643" spans="1:34" x14ac:dyDescent="0.25">
      <c r="A1643" s="211" t="s">
        <v>11582</v>
      </c>
      <c r="B1643" s="6" t="s">
        <v>15141</v>
      </c>
      <c r="C1643" s="276" t="str">
        <f t="shared" si="82"/>
        <v>READINGS_TT1_M2013-5_2013-8</v>
      </c>
      <c r="E1643" s="303" t="str">
        <f t="shared" si="81"/>
        <v>TT1_Data.zip</v>
      </c>
      <c r="F1643" s="214" t="s">
        <v>15126</v>
      </c>
      <c r="G1643" s="314">
        <v>41399</v>
      </c>
      <c r="H1643" s="281">
        <f t="shared" si="80"/>
        <v>41399</v>
      </c>
      <c r="I1643" s="315">
        <v>41501</v>
      </c>
      <c r="J1643" s="211" t="s">
        <v>11788</v>
      </c>
      <c r="K1643" s="24" t="s">
        <v>8639</v>
      </c>
      <c r="L1643" s="211" t="s">
        <v>11787</v>
      </c>
      <c r="M1643" s="211"/>
      <c r="N1643" s="217">
        <v>41469</v>
      </c>
      <c r="O1643" s="217">
        <v>41469</v>
      </c>
      <c r="R1643" t="s">
        <v>2676</v>
      </c>
      <c r="V1643">
        <v>22.8</v>
      </c>
      <c r="W1643" t="s">
        <v>9146</v>
      </c>
      <c r="Y1643" t="s">
        <v>11237</v>
      </c>
      <c r="Z1643" t="s">
        <v>11283</v>
      </c>
      <c r="AA1643" s="6" t="s">
        <v>15145</v>
      </c>
      <c r="AB1643" t="s">
        <v>11272</v>
      </c>
      <c r="AC1643">
        <v>0.12</v>
      </c>
      <c r="AD1643" t="s">
        <v>9146</v>
      </c>
      <c r="AG1643" s="330">
        <v>0.58333333333333337</v>
      </c>
      <c r="AH1643" t="s">
        <v>1419</v>
      </c>
    </row>
    <row r="1644" spans="1:34" x14ac:dyDescent="0.25">
      <c r="A1644" s="211" t="s">
        <v>11582</v>
      </c>
      <c r="B1644" s="6" t="s">
        <v>15141</v>
      </c>
      <c r="C1644" s="276" t="str">
        <f t="shared" si="82"/>
        <v>READINGS_TT1_M2013-5_2013-8</v>
      </c>
      <c r="E1644" s="303" t="str">
        <f t="shared" si="81"/>
        <v>TT1_Data.zip</v>
      </c>
      <c r="F1644" s="214" t="s">
        <v>15126</v>
      </c>
      <c r="G1644" s="314">
        <v>41399</v>
      </c>
      <c r="H1644" s="281">
        <f t="shared" si="80"/>
        <v>41399</v>
      </c>
      <c r="I1644" s="315">
        <v>41501</v>
      </c>
      <c r="J1644" s="211" t="s">
        <v>11788</v>
      </c>
      <c r="K1644" s="24" t="s">
        <v>8639</v>
      </c>
      <c r="L1644" s="211" t="s">
        <v>11787</v>
      </c>
      <c r="M1644" s="211"/>
      <c r="N1644" s="217">
        <v>41469</v>
      </c>
      <c r="O1644" s="217">
        <v>41469</v>
      </c>
      <c r="R1644" t="s">
        <v>2676</v>
      </c>
      <c r="V1644">
        <v>23.1</v>
      </c>
      <c r="W1644" t="s">
        <v>9146</v>
      </c>
      <c r="Y1644" t="s">
        <v>11237</v>
      </c>
      <c r="Z1644" t="s">
        <v>11283</v>
      </c>
      <c r="AA1644" s="6" t="s">
        <v>15145</v>
      </c>
      <c r="AB1644" t="s">
        <v>11272</v>
      </c>
      <c r="AC1644">
        <v>0.12</v>
      </c>
      <c r="AD1644" t="s">
        <v>9146</v>
      </c>
      <c r="AG1644" s="330">
        <v>0.75</v>
      </c>
      <c r="AH1644" t="s">
        <v>1419</v>
      </c>
    </row>
    <row r="1645" spans="1:34" x14ac:dyDescent="0.25">
      <c r="A1645" s="211" t="s">
        <v>11582</v>
      </c>
      <c r="B1645" s="6" t="s">
        <v>15141</v>
      </c>
      <c r="C1645" s="276" t="str">
        <f t="shared" si="82"/>
        <v>READINGS_TT1_M2013-5_2013-8</v>
      </c>
      <c r="E1645" s="303" t="str">
        <f t="shared" si="81"/>
        <v>TT1_Data.zip</v>
      </c>
      <c r="F1645" s="214" t="s">
        <v>15126</v>
      </c>
      <c r="G1645" s="314">
        <v>41399</v>
      </c>
      <c r="H1645" s="281">
        <f t="shared" si="80"/>
        <v>41399</v>
      </c>
      <c r="I1645" s="315">
        <v>41501</v>
      </c>
      <c r="J1645" s="211" t="s">
        <v>11788</v>
      </c>
      <c r="K1645" s="24" t="s">
        <v>8639</v>
      </c>
      <c r="L1645" s="211" t="s">
        <v>11787</v>
      </c>
      <c r="M1645" s="211"/>
      <c r="N1645" s="217">
        <v>41469</v>
      </c>
      <c r="O1645" s="217">
        <v>41469</v>
      </c>
      <c r="R1645" t="s">
        <v>2676</v>
      </c>
      <c r="V1645">
        <v>22.2</v>
      </c>
      <c r="W1645" t="s">
        <v>9146</v>
      </c>
      <c r="Y1645" t="s">
        <v>11237</v>
      </c>
      <c r="Z1645" t="s">
        <v>11283</v>
      </c>
      <c r="AA1645" s="6" t="s">
        <v>15145</v>
      </c>
      <c r="AB1645" t="s">
        <v>11272</v>
      </c>
      <c r="AC1645">
        <v>0.12</v>
      </c>
      <c r="AD1645" t="s">
        <v>9146</v>
      </c>
      <c r="AG1645" s="330">
        <v>0.91666666666666663</v>
      </c>
      <c r="AH1645" t="s">
        <v>1419</v>
      </c>
    </row>
    <row r="1646" spans="1:34" x14ac:dyDescent="0.25">
      <c r="A1646" s="211" t="s">
        <v>11582</v>
      </c>
      <c r="B1646" s="6" t="s">
        <v>15141</v>
      </c>
      <c r="C1646" s="276" t="str">
        <f t="shared" si="82"/>
        <v>READINGS_TT1_M2013-5_2013-8</v>
      </c>
      <c r="E1646" s="303" t="str">
        <f t="shared" si="81"/>
        <v>TT1_Data.zip</v>
      </c>
      <c r="F1646" s="214" t="s">
        <v>15126</v>
      </c>
      <c r="G1646" s="314">
        <v>41399</v>
      </c>
      <c r="H1646" s="281">
        <f t="shared" si="80"/>
        <v>41399</v>
      </c>
      <c r="I1646" s="315">
        <v>41501</v>
      </c>
      <c r="J1646" s="211" t="s">
        <v>11788</v>
      </c>
      <c r="K1646" s="24" t="s">
        <v>8639</v>
      </c>
      <c r="L1646" s="211" t="s">
        <v>11787</v>
      </c>
      <c r="M1646" s="211"/>
      <c r="N1646" s="217">
        <v>41470</v>
      </c>
      <c r="O1646" s="217">
        <v>41470</v>
      </c>
      <c r="R1646" t="s">
        <v>2676</v>
      </c>
      <c r="V1646">
        <v>20.7</v>
      </c>
      <c r="W1646" t="s">
        <v>9146</v>
      </c>
      <c r="Y1646" t="s">
        <v>11237</v>
      </c>
      <c r="Z1646" t="s">
        <v>11283</v>
      </c>
      <c r="AA1646" s="6" t="s">
        <v>15145</v>
      </c>
      <c r="AB1646" t="s">
        <v>11272</v>
      </c>
      <c r="AC1646">
        <v>0.12</v>
      </c>
      <c r="AD1646" t="s">
        <v>9146</v>
      </c>
      <c r="AG1646" s="330">
        <v>8.3333333333333329E-2</v>
      </c>
      <c r="AH1646" t="s">
        <v>1419</v>
      </c>
    </row>
    <row r="1647" spans="1:34" x14ac:dyDescent="0.25">
      <c r="A1647" s="211" t="s">
        <v>11582</v>
      </c>
      <c r="B1647" s="6" t="s">
        <v>15141</v>
      </c>
      <c r="C1647" s="276" t="str">
        <f t="shared" si="82"/>
        <v>READINGS_TT1_M2013-5_2013-8</v>
      </c>
      <c r="E1647" s="303" t="str">
        <f t="shared" si="81"/>
        <v>TT1_Data.zip</v>
      </c>
      <c r="F1647" s="214" t="s">
        <v>15126</v>
      </c>
      <c r="G1647" s="314">
        <v>41399</v>
      </c>
      <c r="H1647" s="281">
        <f t="shared" si="80"/>
        <v>41399</v>
      </c>
      <c r="I1647" s="315">
        <v>41501</v>
      </c>
      <c r="J1647" s="211" t="s">
        <v>11788</v>
      </c>
      <c r="K1647" s="24" t="s">
        <v>8639</v>
      </c>
      <c r="L1647" s="211" t="s">
        <v>11787</v>
      </c>
      <c r="M1647" s="211"/>
      <c r="N1647" s="217">
        <v>41470</v>
      </c>
      <c r="O1647" s="217">
        <v>41470</v>
      </c>
      <c r="R1647" t="s">
        <v>2676</v>
      </c>
      <c r="V1647">
        <v>20.100000000000001</v>
      </c>
      <c r="W1647" t="s">
        <v>9146</v>
      </c>
      <c r="Y1647" t="s">
        <v>11237</v>
      </c>
      <c r="Z1647" t="s">
        <v>11283</v>
      </c>
      <c r="AA1647" s="6" t="s">
        <v>15145</v>
      </c>
      <c r="AB1647" t="s">
        <v>11272</v>
      </c>
      <c r="AC1647">
        <v>0.12</v>
      </c>
      <c r="AD1647" t="s">
        <v>9146</v>
      </c>
      <c r="AG1647" s="330">
        <v>0.25</v>
      </c>
      <c r="AH1647" t="s">
        <v>1419</v>
      </c>
    </row>
    <row r="1648" spans="1:34" x14ac:dyDescent="0.25">
      <c r="A1648" s="211" t="s">
        <v>11582</v>
      </c>
      <c r="B1648" s="6" t="s">
        <v>15141</v>
      </c>
      <c r="C1648" s="276" t="str">
        <f t="shared" si="82"/>
        <v>READINGS_TT1_M2013-5_2013-8</v>
      </c>
      <c r="E1648" s="303" t="str">
        <f t="shared" si="81"/>
        <v>TT1_Data.zip</v>
      </c>
      <c r="F1648" s="214" t="s">
        <v>15126</v>
      </c>
      <c r="G1648" s="314">
        <v>41399</v>
      </c>
      <c r="H1648" s="281">
        <f t="shared" si="80"/>
        <v>41399</v>
      </c>
      <c r="I1648" s="315">
        <v>41501</v>
      </c>
      <c r="J1648" s="211" t="s">
        <v>11788</v>
      </c>
      <c r="K1648" s="24" t="s">
        <v>8639</v>
      </c>
      <c r="L1648" s="211" t="s">
        <v>11787</v>
      </c>
      <c r="M1648" s="211"/>
      <c r="N1648" s="217">
        <v>41470</v>
      </c>
      <c r="O1648" s="217">
        <v>41470</v>
      </c>
      <c r="R1648" t="s">
        <v>2676</v>
      </c>
      <c r="V1648">
        <v>20.100000000000001</v>
      </c>
      <c r="W1648" t="s">
        <v>9146</v>
      </c>
      <c r="Y1648" t="s">
        <v>11237</v>
      </c>
      <c r="Z1648" t="s">
        <v>11283</v>
      </c>
      <c r="AA1648" s="6" t="s">
        <v>15145</v>
      </c>
      <c r="AB1648" t="s">
        <v>11272</v>
      </c>
      <c r="AC1648">
        <v>0.12</v>
      </c>
      <c r="AD1648" t="s">
        <v>9146</v>
      </c>
      <c r="AG1648" s="330">
        <v>0.41666666666666669</v>
      </c>
      <c r="AH1648" t="s">
        <v>1419</v>
      </c>
    </row>
    <row r="1649" spans="1:34" x14ac:dyDescent="0.25">
      <c r="A1649" s="211" t="s">
        <v>11582</v>
      </c>
      <c r="B1649" s="6" t="s">
        <v>15141</v>
      </c>
      <c r="C1649" s="276" t="str">
        <f t="shared" si="82"/>
        <v>READINGS_TT1_M2013-5_2013-8</v>
      </c>
      <c r="E1649" s="303" t="str">
        <f t="shared" si="81"/>
        <v>TT1_Data.zip</v>
      </c>
      <c r="F1649" s="214" t="s">
        <v>15126</v>
      </c>
      <c r="G1649" s="314">
        <v>41399</v>
      </c>
      <c r="H1649" s="281">
        <f t="shared" si="80"/>
        <v>41399</v>
      </c>
      <c r="I1649" s="315">
        <v>41501</v>
      </c>
      <c r="J1649" s="211" t="s">
        <v>11788</v>
      </c>
      <c r="K1649" s="24" t="s">
        <v>8639</v>
      </c>
      <c r="L1649" s="211" t="s">
        <v>11787</v>
      </c>
      <c r="M1649" s="211"/>
      <c r="N1649" s="217">
        <v>41470</v>
      </c>
      <c r="O1649" s="217">
        <v>41470</v>
      </c>
      <c r="R1649" t="s">
        <v>2676</v>
      </c>
      <c r="V1649">
        <v>23.3</v>
      </c>
      <c r="W1649" t="s">
        <v>9146</v>
      </c>
      <c r="Y1649" t="s">
        <v>11237</v>
      </c>
      <c r="Z1649" t="s">
        <v>11283</v>
      </c>
      <c r="AA1649" s="6" t="s">
        <v>15145</v>
      </c>
      <c r="AB1649" t="s">
        <v>11272</v>
      </c>
      <c r="AC1649">
        <v>0.12</v>
      </c>
      <c r="AD1649" t="s">
        <v>9146</v>
      </c>
      <c r="AG1649" s="330">
        <v>0.58333333333333337</v>
      </c>
      <c r="AH1649" t="s">
        <v>1419</v>
      </c>
    </row>
    <row r="1650" spans="1:34" x14ac:dyDescent="0.25">
      <c r="A1650" s="211" t="s">
        <v>11582</v>
      </c>
      <c r="B1650" s="6" t="s">
        <v>15141</v>
      </c>
      <c r="C1650" s="276" t="str">
        <f t="shared" si="82"/>
        <v>READINGS_TT1_M2013-5_2013-8</v>
      </c>
      <c r="E1650" s="303" t="str">
        <f t="shared" si="81"/>
        <v>TT1_Data.zip</v>
      </c>
      <c r="F1650" s="214" t="s">
        <v>15126</v>
      </c>
      <c r="G1650" s="314">
        <v>41399</v>
      </c>
      <c r="H1650" s="281">
        <f t="shared" si="80"/>
        <v>41399</v>
      </c>
      <c r="I1650" s="315">
        <v>41501</v>
      </c>
      <c r="J1650" s="211" t="s">
        <v>11788</v>
      </c>
      <c r="K1650" s="24" t="s">
        <v>8639</v>
      </c>
      <c r="L1650" s="211" t="s">
        <v>11787</v>
      </c>
      <c r="M1650" s="211"/>
      <c r="N1650" s="217">
        <v>41470</v>
      </c>
      <c r="O1650" s="217">
        <v>41470</v>
      </c>
      <c r="R1650" t="s">
        <v>2676</v>
      </c>
      <c r="V1650">
        <v>23.9</v>
      </c>
      <c r="W1650" t="s">
        <v>9146</v>
      </c>
      <c r="Y1650" t="s">
        <v>11237</v>
      </c>
      <c r="Z1650" t="s">
        <v>11283</v>
      </c>
      <c r="AA1650" s="6" t="s">
        <v>15145</v>
      </c>
      <c r="AB1650" t="s">
        <v>11272</v>
      </c>
      <c r="AC1650">
        <v>0.12</v>
      </c>
      <c r="AD1650" t="s">
        <v>9146</v>
      </c>
      <c r="AG1650" s="330">
        <v>0.75</v>
      </c>
      <c r="AH1650" t="s">
        <v>1419</v>
      </c>
    </row>
    <row r="1651" spans="1:34" x14ac:dyDescent="0.25">
      <c r="A1651" s="211" t="s">
        <v>11582</v>
      </c>
      <c r="B1651" s="6" t="s">
        <v>15141</v>
      </c>
      <c r="C1651" s="276" t="str">
        <f t="shared" si="82"/>
        <v>READINGS_TT1_M2013-5_2013-8</v>
      </c>
      <c r="E1651" s="303" t="str">
        <f t="shared" si="81"/>
        <v>TT1_Data.zip</v>
      </c>
      <c r="F1651" s="214" t="s">
        <v>15126</v>
      </c>
      <c r="G1651" s="314">
        <v>41399</v>
      </c>
      <c r="H1651" s="281">
        <f t="shared" si="80"/>
        <v>41399</v>
      </c>
      <c r="I1651" s="315">
        <v>41501</v>
      </c>
      <c r="J1651" s="211" t="s">
        <v>11788</v>
      </c>
      <c r="K1651" s="24" t="s">
        <v>8639</v>
      </c>
      <c r="L1651" s="211" t="s">
        <v>11787</v>
      </c>
      <c r="M1651" s="211"/>
      <c r="N1651" s="217">
        <v>41470</v>
      </c>
      <c r="O1651" s="217">
        <v>41470</v>
      </c>
      <c r="R1651" t="s">
        <v>2676</v>
      </c>
      <c r="V1651">
        <v>23</v>
      </c>
      <c r="W1651" t="s">
        <v>9146</v>
      </c>
      <c r="Y1651" t="s">
        <v>11237</v>
      </c>
      <c r="Z1651" t="s">
        <v>11283</v>
      </c>
      <c r="AA1651" s="6" t="s">
        <v>15145</v>
      </c>
      <c r="AB1651" t="s">
        <v>11272</v>
      </c>
      <c r="AC1651">
        <v>0.12</v>
      </c>
      <c r="AD1651" t="s">
        <v>9146</v>
      </c>
      <c r="AG1651" s="330">
        <v>0.91666666666666663</v>
      </c>
      <c r="AH1651" t="s">
        <v>1419</v>
      </c>
    </row>
    <row r="1652" spans="1:34" x14ac:dyDescent="0.25">
      <c r="A1652" s="211" t="s">
        <v>11582</v>
      </c>
      <c r="B1652" s="6" t="s">
        <v>15141</v>
      </c>
      <c r="C1652" s="276" t="str">
        <f t="shared" si="82"/>
        <v>READINGS_TT1_M2013-5_2013-8</v>
      </c>
      <c r="E1652" s="303" t="str">
        <f t="shared" si="81"/>
        <v>TT1_Data.zip</v>
      </c>
      <c r="F1652" s="214" t="s">
        <v>15126</v>
      </c>
      <c r="G1652" s="314">
        <v>41399</v>
      </c>
      <c r="H1652" s="281">
        <f t="shared" si="80"/>
        <v>41399</v>
      </c>
      <c r="I1652" s="315">
        <v>41501</v>
      </c>
      <c r="J1652" s="211" t="s">
        <v>11788</v>
      </c>
      <c r="K1652" s="24" t="s">
        <v>8639</v>
      </c>
      <c r="L1652" s="211" t="s">
        <v>11787</v>
      </c>
      <c r="M1652" s="211"/>
      <c r="N1652" s="217">
        <v>41471</v>
      </c>
      <c r="O1652" s="217">
        <v>41471</v>
      </c>
      <c r="R1652" t="s">
        <v>2676</v>
      </c>
      <c r="V1652">
        <v>21.7</v>
      </c>
      <c r="W1652" t="s">
        <v>9146</v>
      </c>
      <c r="Y1652" t="s">
        <v>11237</v>
      </c>
      <c r="Z1652" t="s">
        <v>11283</v>
      </c>
      <c r="AA1652" s="6" t="s">
        <v>15145</v>
      </c>
      <c r="AB1652" t="s">
        <v>11272</v>
      </c>
      <c r="AC1652">
        <v>0.12</v>
      </c>
      <c r="AD1652" t="s">
        <v>9146</v>
      </c>
      <c r="AG1652" s="330">
        <v>8.3333333333333329E-2</v>
      </c>
      <c r="AH1652" t="s">
        <v>1419</v>
      </c>
    </row>
    <row r="1653" spans="1:34" x14ac:dyDescent="0.25">
      <c r="A1653" s="211" t="s">
        <v>11582</v>
      </c>
      <c r="B1653" s="6" t="s">
        <v>15141</v>
      </c>
      <c r="C1653" s="276" t="str">
        <f t="shared" si="82"/>
        <v>READINGS_TT1_M2013-5_2013-8</v>
      </c>
      <c r="E1653" s="303" t="str">
        <f t="shared" si="81"/>
        <v>TT1_Data.zip</v>
      </c>
      <c r="F1653" s="214" t="s">
        <v>15126</v>
      </c>
      <c r="G1653" s="314">
        <v>41399</v>
      </c>
      <c r="H1653" s="281">
        <f t="shared" si="80"/>
        <v>41399</v>
      </c>
      <c r="I1653" s="315">
        <v>41501</v>
      </c>
      <c r="J1653" s="211" t="s">
        <v>11788</v>
      </c>
      <c r="K1653" s="24" t="s">
        <v>8639</v>
      </c>
      <c r="L1653" s="211" t="s">
        <v>11787</v>
      </c>
      <c r="M1653" s="211"/>
      <c r="N1653" s="217">
        <v>41471</v>
      </c>
      <c r="O1653" s="217">
        <v>41471</v>
      </c>
      <c r="R1653" t="s">
        <v>2676</v>
      </c>
      <c r="V1653">
        <v>20.9</v>
      </c>
      <c r="W1653" t="s">
        <v>9146</v>
      </c>
      <c r="Y1653" t="s">
        <v>11237</v>
      </c>
      <c r="Z1653" t="s">
        <v>11283</v>
      </c>
      <c r="AA1653" s="6" t="s">
        <v>15145</v>
      </c>
      <c r="AB1653" t="s">
        <v>11272</v>
      </c>
      <c r="AC1653">
        <v>0.12</v>
      </c>
      <c r="AD1653" t="s">
        <v>9146</v>
      </c>
      <c r="AG1653" s="330">
        <v>0.25</v>
      </c>
      <c r="AH1653" t="s">
        <v>1419</v>
      </c>
    </row>
    <row r="1654" spans="1:34" x14ac:dyDescent="0.25">
      <c r="A1654" s="211" t="s">
        <v>11582</v>
      </c>
      <c r="B1654" s="6" t="s">
        <v>15141</v>
      </c>
      <c r="C1654" s="276" t="str">
        <f t="shared" si="82"/>
        <v>READINGS_TT1_M2013-5_2013-8</v>
      </c>
      <c r="E1654" s="303" t="str">
        <f t="shared" si="81"/>
        <v>TT1_Data.zip</v>
      </c>
      <c r="F1654" s="214" t="s">
        <v>15126</v>
      </c>
      <c r="G1654" s="314">
        <v>41399</v>
      </c>
      <c r="H1654" s="281">
        <f t="shared" si="80"/>
        <v>41399</v>
      </c>
      <c r="I1654" s="315">
        <v>41501</v>
      </c>
      <c r="J1654" s="211" t="s">
        <v>11788</v>
      </c>
      <c r="K1654" s="24" t="s">
        <v>8639</v>
      </c>
      <c r="L1654" s="211" t="s">
        <v>11787</v>
      </c>
      <c r="M1654" s="211"/>
      <c r="N1654" s="217">
        <v>41471</v>
      </c>
      <c r="O1654" s="217">
        <v>41471</v>
      </c>
      <c r="R1654" t="s">
        <v>2676</v>
      </c>
      <c r="V1654">
        <v>21.5</v>
      </c>
      <c r="W1654" t="s">
        <v>9146</v>
      </c>
      <c r="Y1654" t="s">
        <v>11237</v>
      </c>
      <c r="Z1654" t="s">
        <v>11283</v>
      </c>
      <c r="AA1654" s="6" t="s">
        <v>15145</v>
      </c>
      <c r="AB1654" t="s">
        <v>11272</v>
      </c>
      <c r="AC1654">
        <v>0.12</v>
      </c>
      <c r="AD1654" t="s">
        <v>9146</v>
      </c>
      <c r="AG1654" s="330">
        <v>0.41666666666666669</v>
      </c>
      <c r="AH1654" t="s">
        <v>1419</v>
      </c>
    </row>
    <row r="1655" spans="1:34" x14ac:dyDescent="0.25">
      <c r="A1655" s="211" t="s">
        <v>11582</v>
      </c>
      <c r="B1655" s="6" t="s">
        <v>15141</v>
      </c>
      <c r="C1655" s="276" t="str">
        <f t="shared" si="82"/>
        <v>READINGS_TT1_M2013-5_2013-8</v>
      </c>
      <c r="E1655" s="303" t="str">
        <f t="shared" si="81"/>
        <v>TT1_Data.zip</v>
      </c>
      <c r="F1655" s="214" t="s">
        <v>15126</v>
      </c>
      <c r="G1655" s="314">
        <v>41399</v>
      </c>
      <c r="H1655" s="281">
        <f t="shared" si="80"/>
        <v>41399</v>
      </c>
      <c r="I1655" s="315">
        <v>41501</v>
      </c>
      <c r="J1655" s="211" t="s">
        <v>11788</v>
      </c>
      <c r="K1655" s="24" t="s">
        <v>8639</v>
      </c>
      <c r="L1655" s="211" t="s">
        <v>11787</v>
      </c>
      <c r="M1655" s="211"/>
      <c r="N1655" s="217">
        <v>41471</v>
      </c>
      <c r="O1655" s="217">
        <v>41471</v>
      </c>
      <c r="R1655" t="s">
        <v>2676</v>
      </c>
      <c r="V1655">
        <v>23.7</v>
      </c>
      <c r="W1655" t="s">
        <v>9146</v>
      </c>
      <c r="Y1655" t="s">
        <v>11237</v>
      </c>
      <c r="Z1655" t="s">
        <v>11283</v>
      </c>
      <c r="AA1655" s="6" t="s">
        <v>15145</v>
      </c>
      <c r="AB1655" t="s">
        <v>11272</v>
      </c>
      <c r="AC1655">
        <v>0.12</v>
      </c>
      <c r="AD1655" t="s">
        <v>9146</v>
      </c>
      <c r="AG1655" s="330">
        <v>0.58333333333333337</v>
      </c>
      <c r="AH1655" t="s">
        <v>1419</v>
      </c>
    </row>
    <row r="1656" spans="1:34" x14ac:dyDescent="0.25">
      <c r="A1656" s="211" t="s">
        <v>11582</v>
      </c>
      <c r="B1656" s="6" t="s">
        <v>15141</v>
      </c>
      <c r="C1656" s="276" t="str">
        <f t="shared" si="82"/>
        <v>READINGS_TT1_M2013-5_2013-8</v>
      </c>
      <c r="E1656" s="303" t="str">
        <f t="shared" si="81"/>
        <v>TT1_Data.zip</v>
      </c>
      <c r="F1656" s="214" t="s">
        <v>15126</v>
      </c>
      <c r="G1656" s="314">
        <v>41399</v>
      </c>
      <c r="H1656" s="281">
        <f t="shared" si="80"/>
        <v>41399</v>
      </c>
      <c r="I1656" s="315">
        <v>41501</v>
      </c>
      <c r="J1656" s="211" t="s">
        <v>11788</v>
      </c>
      <c r="K1656" s="24" t="s">
        <v>8639</v>
      </c>
      <c r="L1656" s="211" t="s">
        <v>11787</v>
      </c>
      <c r="M1656" s="211"/>
      <c r="N1656" s="217">
        <v>41471</v>
      </c>
      <c r="O1656" s="217">
        <v>41471</v>
      </c>
      <c r="R1656" t="s">
        <v>2676</v>
      </c>
      <c r="V1656">
        <v>24.1</v>
      </c>
      <c r="W1656" t="s">
        <v>9146</v>
      </c>
      <c r="Y1656" t="s">
        <v>11237</v>
      </c>
      <c r="Z1656" t="s">
        <v>11283</v>
      </c>
      <c r="AA1656" s="6" t="s">
        <v>15145</v>
      </c>
      <c r="AB1656" t="s">
        <v>11272</v>
      </c>
      <c r="AC1656">
        <v>0.12</v>
      </c>
      <c r="AD1656" t="s">
        <v>9146</v>
      </c>
      <c r="AG1656" s="330">
        <v>0.75</v>
      </c>
      <c r="AH1656" t="s">
        <v>1419</v>
      </c>
    </row>
    <row r="1657" spans="1:34" x14ac:dyDescent="0.25">
      <c r="A1657" s="211" t="s">
        <v>11582</v>
      </c>
      <c r="B1657" s="6" t="s">
        <v>15141</v>
      </c>
      <c r="C1657" s="276" t="str">
        <f t="shared" si="82"/>
        <v>READINGS_TT1_M2013-5_2013-8</v>
      </c>
      <c r="E1657" s="303" t="str">
        <f t="shared" si="81"/>
        <v>TT1_Data.zip</v>
      </c>
      <c r="F1657" s="214" t="s">
        <v>15126</v>
      </c>
      <c r="G1657" s="314">
        <v>41399</v>
      </c>
      <c r="H1657" s="281">
        <f t="shared" si="80"/>
        <v>41399</v>
      </c>
      <c r="I1657" s="315">
        <v>41501</v>
      </c>
      <c r="J1657" s="211" t="s">
        <v>11788</v>
      </c>
      <c r="K1657" s="24" t="s">
        <v>8639</v>
      </c>
      <c r="L1657" s="211" t="s">
        <v>11787</v>
      </c>
      <c r="M1657" s="211"/>
      <c r="N1657" s="217">
        <v>41471</v>
      </c>
      <c r="O1657" s="217">
        <v>41471</v>
      </c>
      <c r="R1657" t="s">
        <v>2676</v>
      </c>
      <c r="V1657">
        <v>23</v>
      </c>
      <c r="W1657" t="s">
        <v>9146</v>
      </c>
      <c r="Y1657" t="s">
        <v>11237</v>
      </c>
      <c r="Z1657" t="s">
        <v>11283</v>
      </c>
      <c r="AA1657" s="6" t="s">
        <v>15145</v>
      </c>
      <c r="AB1657" t="s">
        <v>11272</v>
      </c>
      <c r="AC1657">
        <v>0.12</v>
      </c>
      <c r="AD1657" t="s">
        <v>9146</v>
      </c>
      <c r="AG1657" s="330">
        <v>0.91666666666666663</v>
      </c>
      <c r="AH1657" t="s">
        <v>1419</v>
      </c>
    </row>
    <row r="1658" spans="1:34" x14ac:dyDescent="0.25">
      <c r="A1658" s="211" t="s">
        <v>11582</v>
      </c>
      <c r="B1658" s="6" t="s">
        <v>15141</v>
      </c>
      <c r="C1658" s="276" t="str">
        <f t="shared" si="82"/>
        <v>READINGS_TT1_M2013-5_2013-8</v>
      </c>
      <c r="E1658" s="303" t="str">
        <f t="shared" si="81"/>
        <v>TT1_Data.zip</v>
      </c>
      <c r="F1658" s="214" t="s">
        <v>15126</v>
      </c>
      <c r="G1658" s="314">
        <v>41399</v>
      </c>
      <c r="H1658" s="281">
        <f t="shared" si="80"/>
        <v>41399</v>
      </c>
      <c r="I1658" s="315">
        <v>41501</v>
      </c>
      <c r="J1658" s="211" t="s">
        <v>11788</v>
      </c>
      <c r="K1658" s="24" t="s">
        <v>8639</v>
      </c>
      <c r="L1658" s="211" t="s">
        <v>11787</v>
      </c>
      <c r="M1658" s="211"/>
      <c r="N1658" s="217">
        <v>41472</v>
      </c>
      <c r="O1658" s="217">
        <v>41472</v>
      </c>
      <c r="R1658" t="s">
        <v>2676</v>
      </c>
      <c r="V1658">
        <v>21.5</v>
      </c>
      <c r="W1658" t="s">
        <v>9146</v>
      </c>
      <c r="Y1658" t="s">
        <v>11237</v>
      </c>
      <c r="Z1658" t="s">
        <v>11283</v>
      </c>
      <c r="AA1658" s="6" t="s">
        <v>15145</v>
      </c>
      <c r="AB1658" t="s">
        <v>11272</v>
      </c>
      <c r="AC1658">
        <v>0.12</v>
      </c>
      <c r="AD1658" t="s">
        <v>9146</v>
      </c>
      <c r="AG1658" s="330">
        <v>8.3333333333333329E-2</v>
      </c>
      <c r="AH1658" t="s">
        <v>1419</v>
      </c>
    </row>
    <row r="1659" spans="1:34" x14ac:dyDescent="0.25">
      <c r="A1659" s="211" t="s">
        <v>11582</v>
      </c>
      <c r="B1659" s="6" t="s">
        <v>15141</v>
      </c>
      <c r="C1659" s="276" t="str">
        <f t="shared" si="82"/>
        <v>READINGS_TT1_M2013-5_2013-8</v>
      </c>
      <c r="E1659" s="303" t="str">
        <f t="shared" si="81"/>
        <v>TT1_Data.zip</v>
      </c>
      <c r="F1659" s="214" t="s">
        <v>15126</v>
      </c>
      <c r="G1659" s="314">
        <v>41399</v>
      </c>
      <c r="H1659" s="281">
        <f t="shared" si="80"/>
        <v>41399</v>
      </c>
      <c r="I1659" s="315">
        <v>41501</v>
      </c>
      <c r="J1659" s="211" t="s">
        <v>11788</v>
      </c>
      <c r="K1659" s="24" t="s">
        <v>8639</v>
      </c>
      <c r="L1659" s="211" t="s">
        <v>11787</v>
      </c>
      <c r="M1659" s="211"/>
      <c r="N1659" s="217">
        <v>41472</v>
      </c>
      <c r="O1659" s="217">
        <v>41472</v>
      </c>
      <c r="R1659" t="s">
        <v>2676</v>
      </c>
      <c r="V1659">
        <v>20.5</v>
      </c>
      <c r="W1659" t="s">
        <v>9146</v>
      </c>
      <c r="Y1659" t="s">
        <v>11237</v>
      </c>
      <c r="Z1659" t="s">
        <v>11283</v>
      </c>
      <c r="AA1659" s="6" t="s">
        <v>15145</v>
      </c>
      <c r="AB1659" t="s">
        <v>11272</v>
      </c>
      <c r="AC1659">
        <v>0.12</v>
      </c>
      <c r="AD1659" t="s">
        <v>9146</v>
      </c>
      <c r="AG1659" s="330">
        <v>0.25</v>
      </c>
      <c r="AH1659" t="s">
        <v>1419</v>
      </c>
    </row>
    <row r="1660" spans="1:34" x14ac:dyDescent="0.25">
      <c r="A1660" s="211" t="s">
        <v>11582</v>
      </c>
      <c r="B1660" s="6" t="s">
        <v>15141</v>
      </c>
      <c r="C1660" s="276" t="str">
        <f t="shared" si="82"/>
        <v>READINGS_TT1_M2013-5_2013-8</v>
      </c>
      <c r="E1660" s="303" t="str">
        <f t="shared" si="81"/>
        <v>TT1_Data.zip</v>
      </c>
      <c r="F1660" s="214" t="s">
        <v>15126</v>
      </c>
      <c r="G1660" s="314">
        <v>41399</v>
      </c>
      <c r="H1660" s="281">
        <f t="shared" si="80"/>
        <v>41399</v>
      </c>
      <c r="I1660" s="315">
        <v>41501</v>
      </c>
      <c r="J1660" s="211" t="s">
        <v>11788</v>
      </c>
      <c r="K1660" s="24" t="s">
        <v>8639</v>
      </c>
      <c r="L1660" s="211" t="s">
        <v>11787</v>
      </c>
      <c r="M1660" s="211"/>
      <c r="N1660" s="217">
        <v>41472</v>
      </c>
      <c r="O1660" s="217">
        <v>41472</v>
      </c>
      <c r="R1660" t="s">
        <v>2676</v>
      </c>
      <c r="V1660">
        <v>21</v>
      </c>
      <c r="W1660" t="s">
        <v>9146</v>
      </c>
      <c r="Y1660" t="s">
        <v>11237</v>
      </c>
      <c r="Z1660" t="s">
        <v>11283</v>
      </c>
      <c r="AA1660" s="6" t="s">
        <v>15145</v>
      </c>
      <c r="AB1660" t="s">
        <v>11272</v>
      </c>
      <c r="AC1660">
        <v>0.12</v>
      </c>
      <c r="AD1660" t="s">
        <v>9146</v>
      </c>
      <c r="AG1660" s="330">
        <v>0.41666666666666669</v>
      </c>
      <c r="AH1660" t="s">
        <v>1419</v>
      </c>
    </row>
    <row r="1661" spans="1:34" x14ac:dyDescent="0.25">
      <c r="A1661" s="211" t="s">
        <v>11582</v>
      </c>
      <c r="B1661" s="6" t="s">
        <v>15141</v>
      </c>
      <c r="C1661" s="276" t="str">
        <f t="shared" si="82"/>
        <v>READINGS_TT1_M2013-5_2013-8</v>
      </c>
      <c r="E1661" s="303" t="str">
        <f t="shared" si="81"/>
        <v>TT1_Data.zip</v>
      </c>
      <c r="F1661" s="214" t="s">
        <v>15126</v>
      </c>
      <c r="G1661" s="314">
        <v>41399</v>
      </c>
      <c r="H1661" s="281">
        <f t="shared" si="80"/>
        <v>41399</v>
      </c>
      <c r="I1661" s="315">
        <v>41501</v>
      </c>
      <c r="J1661" s="211" t="s">
        <v>11788</v>
      </c>
      <c r="K1661" s="24" t="s">
        <v>8639</v>
      </c>
      <c r="L1661" s="211" t="s">
        <v>11787</v>
      </c>
      <c r="M1661" s="211"/>
      <c r="N1661" s="217">
        <v>41472</v>
      </c>
      <c r="O1661" s="217">
        <v>41472</v>
      </c>
      <c r="R1661" t="s">
        <v>2676</v>
      </c>
      <c r="V1661">
        <v>23.4</v>
      </c>
      <c r="W1661" t="s">
        <v>9146</v>
      </c>
      <c r="Y1661" t="s">
        <v>11237</v>
      </c>
      <c r="Z1661" t="s">
        <v>11283</v>
      </c>
      <c r="AA1661" s="6" t="s">
        <v>15145</v>
      </c>
      <c r="AB1661" t="s">
        <v>11272</v>
      </c>
      <c r="AC1661">
        <v>0.12</v>
      </c>
      <c r="AD1661" t="s">
        <v>9146</v>
      </c>
      <c r="AG1661" s="330">
        <v>0.58333333333333337</v>
      </c>
      <c r="AH1661" t="s">
        <v>1419</v>
      </c>
    </row>
    <row r="1662" spans="1:34" x14ac:dyDescent="0.25">
      <c r="A1662" s="211" t="s">
        <v>11582</v>
      </c>
      <c r="B1662" s="6" t="s">
        <v>15141</v>
      </c>
      <c r="C1662" s="276" t="str">
        <f t="shared" si="82"/>
        <v>READINGS_TT1_M2013-5_2013-8</v>
      </c>
      <c r="E1662" s="303" t="str">
        <f t="shared" si="81"/>
        <v>TT1_Data.zip</v>
      </c>
      <c r="F1662" s="214" t="s">
        <v>15126</v>
      </c>
      <c r="G1662" s="314">
        <v>41399</v>
      </c>
      <c r="H1662" s="281">
        <f t="shared" si="80"/>
        <v>41399</v>
      </c>
      <c r="I1662" s="315">
        <v>41501</v>
      </c>
      <c r="J1662" s="211" t="s">
        <v>11788</v>
      </c>
      <c r="K1662" s="24" t="s">
        <v>8639</v>
      </c>
      <c r="L1662" s="211" t="s">
        <v>11787</v>
      </c>
      <c r="M1662" s="211"/>
      <c r="N1662" s="217">
        <v>41472</v>
      </c>
      <c r="O1662" s="217">
        <v>41472</v>
      </c>
      <c r="R1662" t="s">
        <v>2676</v>
      </c>
      <c r="V1662">
        <v>24</v>
      </c>
      <c r="W1662" t="s">
        <v>9146</v>
      </c>
      <c r="Y1662" t="s">
        <v>11237</v>
      </c>
      <c r="Z1662" t="s">
        <v>11283</v>
      </c>
      <c r="AA1662" s="6" t="s">
        <v>15145</v>
      </c>
      <c r="AB1662" t="s">
        <v>11272</v>
      </c>
      <c r="AC1662">
        <v>0.12</v>
      </c>
      <c r="AD1662" t="s">
        <v>9146</v>
      </c>
      <c r="AG1662" s="330">
        <v>0.75</v>
      </c>
      <c r="AH1662" t="s">
        <v>1419</v>
      </c>
    </row>
    <row r="1663" spans="1:34" x14ac:dyDescent="0.25">
      <c r="A1663" s="211" t="s">
        <v>11582</v>
      </c>
      <c r="B1663" s="6" t="s">
        <v>15141</v>
      </c>
      <c r="C1663" s="276" t="str">
        <f t="shared" si="82"/>
        <v>READINGS_TT1_M2013-5_2013-8</v>
      </c>
      <c r="E1663" s="303" t="str">
        <f t="shared" si="81"/>
        <v>TT1_Data.zip</v>
      </c>
      <c r="F1663" s="214" t="s">
        <v>15126</v>
      </c>
      <c r="G1663" s="314">
        <v>41399</v>
      </c>
      <c r="H1663" s="281">
        <f t="shared" si="80"/>
        <v>41399</v>
      </c>
      <c r="I1663" s="315">
        <v>41501</v>
      </c>
      <c r="J1663" s="211" t="s">
        <v>11788</v>
      </c>
      <c r="K1663" s="24" t="s">
        <v>8639</v>
      </c>
      <c r="L1663" s="211" t="s">
        <v>11787</v>
      </c>
      <c r="M1663" s="211"/>
      <c r="N1663" s="217">
        <v>41472</v>
      </c>
      <c r="O1663" s="217">
        <v>41472</v>
      </c>
      <c r="R1663" t="s">
        <v>2676</v>
      </c>
      <c r="V1663">
        <v>23</v>
      </c>
      <c r="W1663" t="s">
        <v>9146</v>
      </c>
      <c r="Y1663" t="s">
        <v>11237</v>
      </c>
      <c r="Z1663" t="s">
        <v>11283</v>
      </c>
      <c r="AA1663" s="6" t="s">
        <v>15145</v>
      </c>
      <c r="AB1663" t="s">
        <v>11272</v>
      </c>
      <c r="AC1663">
        <v>0.12</v>
      </c>
      <c r="AD1663" t="s">
        <v>9146</v>
      </c>
      <c r="AG1663" s="330">
        <v>0.91666666666666663</v>
      </c>
      <c r="AH1663" t="s">
        <v>1419</v>
      </c>
    </row>
    <row r="1664" spans="1:34" x14ac:dyDescent="0.25">
      <c r="A1664" s="211" t="s">
        <v>11582</v>
      </c>
      <c r="B1664" s="6" t="s">
        <v>15141</v>
      </c>
      <c r="C1664" s="276" t="str">
        <f t="shared" si="82"/>
        <v>READINGS_TT1_M2013-5_2013-8</v>
      </c>
      <c r="E1664" s="303" t="str">
        <f t="shared" si="81"/>
        <v>TT1_Data.zip</v>
      </c>
      <c r="F1664" s="214" t="s">
        <v>15126</v>
      </c>
      <c r="G1664" s="314">
        <v>41399</v>
      </c>
      <c r="H1664" s="281">
        <f t="shared" si="80"/>
        <v>41399</v>
      </c>
      <c r="I1664" s="315">
        <v>41501</v>
      </c>
      <c r="J1664" s="211" t="s">
        <v>11788</v>
      </c>
      <c r="K1664" s="24" t="s">
        <v>8639</v>
      </c>
      <c r="L1664" s="211" t="s">
        <v>11787</v>
      </c>
      <c r="M1664" s="211"/>
      <c r="N1664" s="217">
        <v>41473</v>
      </c>
      <c r="O1664" s="217">
        <v>41473</v>
      </c>
      <c r="R1664" t="s">
        <v>2676</v>
      </c>
      <c r="V1664">
        <v>21.6</v>
      </c>
      <c r="W1664" t="s">
        <v>9146</v>
      </c>
      <c r="Y1664" t="s">
        <v>11237</v>
      </c>
      <c r="Z1664" t="s">
        <v>11283</v>
      </c>
      <c r="AA1664" s="6" t="s">
        <v>15145</v>
      </c>
      <c r="AB1664" t="s">
        <v>11272</v>
      </c>
      <c r="AC1664">
        <v>0.12</v>
      </c>
      <c r="AD1664" t="s">
        <v>9146</v>
      </c>
      <c r="AG1664" s="330">
        <v>8.3333333333333329E-2</v>
      </c>
      <c r="AH1664" t="s">
        <v>1419</v>
      </c>
    </row>
    <row r="1665" spans="1:34" x14ac:dyDescent="0.25">
      <c r="A1665" s="211" t="s">
        <v>11582</v>
      </c>
      <c r="B1665" s="6" t="s">
        <v>15141</v>
      </c>
      <c r="C1665" s="276" t="str">
        <f t="shared" si="82"/>
        <v>READINGS_TT1_M2013-5_2013-8</v>
      </c>
      <c r="E1665" s="303" t="str">
        <f t="shared" si="81"/>
        <v>TT1_Data.zip</v>
      </c>
      <c r="F1665" s="214" t="s">
        <v>15126</v>
      </c>
      <c r="G1665" s="314">
        <v>41399</v>
      </c>
      <c r="H1665" s="281">
        <f t="shared" si="80"/>
        <v>41399</v>
      </c>
      <c r="I1665" s="315">
        <v>41501</v>
      </c>
      <c r="J1665" s="211" t="s">
        <v>11788</v>
      </c>
      <c r="K1665" s="24" t="s">
        <v>8639</v>
      </c>
      <c r="L1665" s="211" t="s">
        <v>11787</v>
      </c>
      <c r="M1665" s="211"/>
      <c r="N1665" s="217">
        <v>41473</v>
      </c>
      <c r="O1665" s="217">
        <v>41473</v>
      </c>
      <c r="R1665" t="s">
        <v>2676</v>
      </c>
      <c r="V1665">
        <v>20.6</v>
      </c>
      <c r="W1665" t="s">
        <v>9146</v>
      </c>
      <c r="Y1665" t="s">
        <v>11237</v>
      </c>
      <c r="Z1665" t="s">
        <v>11283</v>
      </c>
      <c r="AA1665" s="6" t="s">
        <v>15145</v>
      </c>
      <c r="AB1665" t="s">
        <v>11272</v>
      </c>
      <c r="AC1665">
        <v>0.12</v>
      </c>
      <c r="AD1665" t="s">
        <v>9146</v>
      </c>
      <c r="AG1665" s="330">
        <v>0.25</v>
      </c>
      <c r="AH1665" t="s">
        <v>1419</v>
      </c>
    </row>
    <row r="1666" spans="1:34" x14ac:dyDescent="0.25">
      <c r="A1666" s="211" t="s">
        <v>11582</v>
      </c>
      <c r="B1666" s="6" t="s">
        <v>15141</v>
      </c>
      <c r="C1666" s="276" t="str">
        <f t="shared" si="82"/>
        <v>READINGS_TT1_M2013-5_2013-8</v>
      </c>
      <c r="E1666" s="303" t="str">
        <f t="shared" si="81"/>
        <v>TT1_Data.zip</v>
      </c>
      <c r="F1666" s="214" t="s">
        <v>15126</v>
      </c>
      <c r="G1666" s="314">
        <v>41399</v>
      </c>
      <c r="H1666" s="281">
        <f t="shared" si="80"/>
        <v>41399</v>
      </c>
      <c r="I1666" s="315">
        <v>41501</v>
      </c>
      <c r="J1666" s="211" t="s">
        <v>11788</v>
      </c>
      <c r="K1666" s="24" t="s">
        <v>8639</v>
      </c>
      <c r="L1666" s="211" t="s">
        <v>11787</v>
      </c>
      <c r="M1666" s="211"/>
      <c r="N1666" s="217">
        <v>41473</v>
      </c>
      <c r="O1666" s="217">
        <v>41473</v>
      </c>
      <c r="R1666" t="s">
        <v>2676</v>
      </c>
      <c r="V1666">
        <v>21.3</v>
      </c>
      <c r="W1666" t="s">
        <v>9146</v>
      </c>
      <c r="Y1666" t="s">
        <v>11237</v>
      </c>
      <c r="Z1666" t="s">
        <v>11283</v>
      </c>
      <c r="AA1666" s="6" t="s">
        <v>15145</v>
      </c>
      <c r="AB1666" t="s">
        <v>11272</v>
      </c>
      <c r="AC1666">
        <v>0.12</v>
      </c>
      <c r="AD1666" t="s">
        <v>9146</v>
      </c>
      <c r="AG1666" s="330">
        <v>0.41666666666666669</v>
      </c>
      <c r="AH1666" t="s">
        <v>1419</v>
      </c>
    </row>
    <row r="1667" spans="1:34" x14ac:dyDescent="0.25">
      <c r="A1667" s="211" t="s">
        <v>11582</v>
      </c>
      <c r="B1667" s="6" t="s">
        <v>15141</v>
      </c>
      <c r="C1667" s="276" t="str">
        <f t="shared" si="82"/>
        <v>READINGS_TT1_M2013-5_2013-8</v>
      </c>
      <c r="E1667" s="303" t="str">
        <f t="shared" si="81"/>
        <v>TT1_Data.zip</v>
      </c>
      <c r="F1667" s="214" t="s">
        <v>15126</v>
      </c>
      <c r="G1667" s="314">
        <v>41399</v>
      </c>
      <c r="H1667" s="281">
        <f t="shared" ref="H1667:H1730" si="83">DATE(YEAR(G1667),MONTH(G1667),DAY(G1667))</f>
        <v>41399</v>
      </c>
      <c r="I1667" s="315">
        <v>41501</v>
      </c>
      <c r="J1667" s="211" t="s">
        <v>11788</v>
      </c>
      <c r="K1667" s="24" t="s">
        <v>8639</v>
      </c>
      <c r="L1667" s="211" t="s">
        <v>11787</v>
      </c>
      <c r="M1667" s="211"/>
      <c r="N1667" s="217">
        <v>41473</v>
      </c>
      <c r="O1667" s="217">
        <v>41473</v>
      </c>
      <c r="R1667" t="s">
        <v>2676</v>
      </c>
      <c r="V1667">
        <v>23.1</v>
      </c>
      <c r="W1667" t="s">
        <v>9146</v>
      </c>
      <c r="Y1667" t="s">
        <v>11237</v>
      </c>
      <c r="Z1667" t="s">
        <v>11283</v>
      </c>
      <c r="AA1667" s="6" t="s">
        <v>15145</v>
      </c>
      <c r="AB1667" t="s">
        <v>11272</v>
      </c>
      <c r="AC1667">
        <v>0.12</v>
      </c>
      <c r="AD1667" t="s">
        <v>9146</v>
      </c>
      <c r="AG1667" s="330">
        <v>0.58333333333333337</v>
      </c>
      <c r="AH1667" t="s">
        <v>1419</v>
      </c>
    </row>
    <row r="1668" spans="1:34" x14ac:dyDescent="0.25">
      <c r="A1668" s="211" t="s">
        <v>11582</v>
      </c>
      <c r="B1668" s="6" t="s">
        <v>15141</v>
      </c>
      <c r="C1668" s="276" t="str">
        <f t="shared" si="82"/>
        <v>READINGS_TT1_M2013-5_2013-8</v>
      </c>
      <c r="E1668" s="303" t="str">
        <f t="shared" si="81"/>
        <v>TT1_Data.zip</v>
      </c>
      <c r="F1668" s="214" t="s">
        <v>15126</v>
      </c>
      <c r="G1668" s="314">
        <v>41399</v>
      </c>
      <c r="H1668" s="281">
        <f t="shared" si="83"/>
        <v>41399</v>
      </c>
      <c r="I1668" s="315">
        <v>41501</v>
      </c>
      <c r="J1668" s="211" t="s">
        <v>11788</v>
      </c>
      <c r="K1668" s="24" t="s">
        <v>8639</v>
      </c>
      <c r="L1668" s="211" t="s">
        <v>11787</v>
      </c>
      <c r="M1668" s="211"/>
      <c r="N1668" s="217">
        <v>41473</v>
      </c>
      <c r="O1668" s="217">
        <v>41473</v>
      </c>
      <c r="R1668" t="s">
        <v>2676</v>
      </c>
      <c r="V1668">
        <v>24</v>
      </c>
      <c r="W1668" t="s">
        <v>9146</v>
      </c>
      <c r="Y1668" t="s">
        <v>11237</v>
      </c>
      <c r="Z1668" t="s">
        <v>11283</v>
      </c>
      <c r="AA1668" s="6" t="s">
        <v>15145</v>
      </c>
      <c r="AB1668" t="s">
        <v>11272</v>
      </c>
      <c r="AC1668">
        <v>0.12</v>
      </c>
      <c r="AD1668" t="s">
        <v>9146</v>
      </c>
      <c r="AG1668" s="330">
        <v>0.75</v>
      </c>
      <c r="AH1668" t="s">
        <v>1419</v>
      </c>
    </row>
    <row r="1669" spans="1:34" x14ac:dyDescent="0.25">
      <c r="A1669" s="211" t="s">
        <v>11582</v>
      </c>
      <c r="B1669" s="6" t="s">
        <v>15141</v>
      </c>
      <c r="C1669" s="276" t="str">
        <f t="shared" si="82"/>
        <v>READINGS_TT1_M2013-5_2013-8</v>
      </c>
      <c r="E1669" s="303" t="str">
        <f t="shared" si="81"/>
        <v>TT1_Data.zip</v>
      </c>
      <c r="F1669" s="214" t="s">
        <v>15126</v>
      </c>
      <c r="G1669" s="314">
        <v>41399</v>
      </c>
      <c r="H1669" s="281">
        <f t="shared" si="83"/>
        <v>41399</v>
      </c>
      <c r="I1669" s="315">
        <v>41501</v>
      </c>
      <c r="J1669" s="211" t="s">
        <v>11788</v>
      </c>
      <c r="K1669" s="24" t="s">
        <v>8639</v>
      </c>
      <c r="L1669" s="211" t="s">
        <v>11787</v>
      </c>
      <c r="M1669" s="211"/>
      <c r="N1669" s="217">
        <v>41473</v>
      </c>
      <c r="O1669" s="217">
        <v>41473</v>
      </c>
      <c r="R1669" t="s">
        <v>2676</v>
      </c>
      <c r="V1669">
        <v>23.2</v>
      </c>
      <c r="W1669" t="s">
        <v>9146</v>
      </c>
      <c r="Y1669" t="s">
        <v>11237</v>
      </c>
      <c r="Z1669" t="s">
        <v>11283</v>
      </c>
      <c r="AA1669" s="6" t="s">
        <v>15145</v>
      </c>
      <c r="AB1669" t="s">
        <v>11272</v>
      </c>
      <c r="AC1669">
        <v>0.12</v>
      </c>
      <c r="AD1669" t="s">
        <v>9146</v>
      </c>
      <c r="AG1669" s="330">
        <v>0.91666666666666663</v>
      </c>
      <c r="AH1669" t="s">
        <v>1419</v>
      </c>
    </row>
    <row r="1670" spans="1:34" x14ac:dyDescent="0.25">
      <c r="A1670" s="211" t="s">
        <v>11582</v>
      </c>
      <c r="B1670" s="6" t="s">
        <v>15141</v>
      </c>
      <c r="C1670" s="276" t="str">
        <f t="shared" si="82"/>
        <v>READINGS_TT1_M2013-5_2013-8</v>
      </c>
      <c r="E1670" s="303" t="str">
        <f t="shared" si="81"/>
        <v>TT1_Data.zip</v>
      </c>
      <c r="F1670" s="214" t="s">
        <v>15126</v>
      </c>
      <c r="G1670" s="314">
        <v>41399</v>
      </c>
      <c r="H1670" s="281">
        <f t="shared" si="83"/>
        <v>41399</v>
      </c>
      <c r="I1670" s="315">
        <v>41501</v>
      </c>
      <c r="J1670" s="211" t="s">
        <v>11788</v>
      </c>
      <c r="K1670" s="24" t="s">
        <v>8639</v>
      </c>
      <c r="L1670" s="211" t="s">
        <v>11787</v>
      </c>
      <c r="M1670" s="211"/>
      <c r="N1670" s="217">
        <v>41474</v>
      </c>
      <c r="O1670" s="217">
        <v>41474</v>
      </c>
      <c r="R1670" t="s">
        <v>2676</v>
      </c>
      <c r="V1670">
        <v>21.9</v>
      </c>
      <c r="W1670" t="s">
        <v>9146</v>
      </c>
      <c r="Y1670" t="s">
        <v>11237</v>
      </c>
      <c r="Z1670" t="s">
        <v>11283</v>
      </c>
      <c r="AA1670" s="6" t="s">
        <v>15145</v>
      </c>
      <c r="AB1670" t="s">
        <v>11272</v>
      </c>
      <c r="AC1670">
        <v>0.12</v>
      </c>
      <c r="AD1670" t="s">
        <v>9146</v>
      </c>
      <c r="AG1670" s="330">
        <v>8.3333333333333329E-2</v>
      </c>
      <c r="AH1670" t="s">
        <v>1419</v>
      </c>
    </row>
    <row r="1671" spans="1:34" x14ac:dyDescent="0.25">
      <c r="A1671" s="211" t="s">
        <v>11582</v>
      </c>
      <c r="B1671" s="6" t="s">
        <v>15141</v>
      </c>
      <c r="C1671" s="276" t="str">
        <f t="shared" si="82"/>
        <v>READINGS_TT1_M2013-5_2013-8</v>
      </c>
      <c r="E1671" s="303" t="str">
        <f t="shared" si="81"/>
        <v>TT1_Data.zip</v>
      </c>
      <c r="F1671" s="214" t="s">
        <v>15126</v>
      </c>
      <c r="G1671" s="314">
        <v>41399</v>
      </c>
      <c r="H1671" s="281">
        <f t="shared" si="83"/>
        <v>41399</v>
      </c>
      <c r="I1671" s="315">
        <v>41501</v>
      </c>
      <c r="J1671" s="211" t="s">
        <v>11788</v>
      </c>
      <c r="K1671" s="24" t="s">
        <v>8639</v>
      </c>
      <c r="L1671" s="211" t="s">
        <v>11787</v>
      </c>
      <c r="M1671" s="211"/>
      <c r="N1671" s="217">
        <v>41474</v>
      </c>
      <c r="O1671" s="217">
        <v>41474</v>
      </c>
      <c r="R1671" t="s">
        <v>2676</v>
      </c>
      <c r="V1671">
        <v>21</v>
      </c>
      <c r="W1671" t="s">
        <v>9146</v>
      </c>
      <c r="Y1671" t="s">
        <v>11237</v>
      </c>
      <c r="Z1671" t="s">
        <v>11283</v>
      </c>
      <c r="AA1671" s="6" t="s">
        <v>15145</v>
      </c>
      <c r="AB1671" t="s">
        <v>11272</v>
      </c>
      <c r="AC1671">
        <v>0.12</v>
      </c>
      <c r="AD1671" t="s">
        <v>9146</v>
      </c>
      <c r="AG1671" s="330">
        <v>0.25</v>
      </c>
      <c r="AH1671" t="s">
        <v>1419</v>
      </c>
    </row>
    <row r="1672" spans="1:34" x14ac:dyDescent="0.25">
      <c r="A1672" s="211" t="s">
        <v>11582</v>
      </c>
      <c r="B1672" s="6" t="s">
        <v>15141</v>
      </c>
      <c r="C1672" s="276" t="str">
        <f t="shared" si="82"/>
        <v>READINGS_TT1_M2013-5_2013-8</v>
      </c>
      <c r="E1672" s="303" t="str">
        <f t="shared" si="81"/>
        <v>TT1_Data.zip</v>
      </c>
      <c r="F1672" s="214" t="s">
        <v>15126</v>
      </c>
      <c r="G1672" s="314">
        <v>41399</v>
      </c>
      <c r="H1672" s="281">
        <f t="shared" si="83"/>
        <v>41399</v>
      </c>
      <c r="I1672" s="315">
        <v>41501</v>
      </c>
      <c r="J1672" s="211" t="s">
        <v>11788</v>
      </c>
      <c r="K1672" s="24" t="s">
        <v>8639</v>
      </c>
      <c r="L1672" s="211" t="s">
        <v>11787</v>
      </c>
      <c r="M1672" s="211"/>
      <c r="N1672" s="217">
        <v>41474</v>
      </c>
      <c r="O1672" s="217">
        <v>41474</v>
      </c>
      <c r="R1672" t="s">
        <v>2676</v>
      </c>
      <c r="V1672">
        <v>21.6</v>
      </c>
      <c r="W1672" t="s">
        <v>9146</v>
      </c>
      <c r="Y1672" t="s">
        <v>11237</v>
      </c>
      <c r="Z1672" t="s">
        <v>11283</v>
      </c>
      <c r="AA1672" s="6" t="s">
        <v>15145</v>
      </c>
      <c r="AB1672" t="s">
        <v>11272</v>
      </c>
      <c r="AC1672">
        <v>0.12</v>
      </c>
      <c r="AD1672" t="s">
        <v>9146</v>
      </c>
      <c r="AG1672" s="330">
        <v>0.41666666666666669</v>
      </c>
      <c r="AH1672" t="s">
        <v>1419</v>
      </c>
    </row>
    <row r="1673" spans="1:34" x14ac:dyDescent="0.25">
      <c r="A1673" s="211" t="s">
        <v>11582</v>
      </c>
      <c r="B1673" s="6" t="s">
        <v>15141</v>
      </c>
      <c r="C1673" s="276" t="str">
        <f t="shared" si="82"/>
        <v>READINGS_TT1_M2013-5_2013-8</v>
      </c>
      <c r="E1673" s="303" t="str">
        <f t="shared" si="81"/>
        <v>TT1_Data.zip</v>
      </c>
      <c r="F1673" s="214" t="s">
        <v>15126</v>
      </c>
      <c r="G1673" s="314">
        <v>41399</v>
      </c>
      <c r="H1673" s="281">
        <f t="shared" si="83"/>
        <v>41399</v>
      </c>
      <c r="I1673" s="315">
        <v>41501</v>
      </c>
      <c r="J1673" s="211" t="s">
        <v>11788</v>
      </c>
      <c r="K1673" s="24" t="s">
        <v>8639</v>
      </c>
      <c r="L1673" s="211" t="s">
        <v>11787</v>
      </c>
      <c r="M1673" s="211"/>
      <c r="N1673" s="217">
        <v>41474</v>
      </c>
      <c r="O1673" s="217">
        <v>41474</v>
      </c>
      <c r="R1673" t="s">
        <v>2676</v>
      </c>
      <c r="V1673">
        <v>24</v>
      </c>
      <c r="W1673" t="s">
        <v>9146</v>
      </c>
      <c r="Y1673" t="s">
        <v>11237</v>
      </c>
      <c r="Z1673" t="s">
        <v>11283</v>
      </c>
      <c r="AA1673" s="6" t="s">
        <v>15145</v>
      </c>
      <c r="AB1673" t="s">
        <v>11272</v>
      </c>
      <c r="AC1673">
        <v>0.12</v>
      </c>
      <c r="AD1673" t="s">
        <v>9146</v>
      </c>
      <c r="AG1673" s="330">
        <v>0.58333333333333337</v>
      </c>
      <c r="AH1673" t="s">
        <v>1419</v>
      </c>
    </row>
    <row r="1674" spans="1:34" x14ac:dyDescent="0.25">
      <c r="A1674" s="211" t="s">
        <v>11582</v>
      </c>
      <c r="B1674" s="6" t="s">
        <v>15141</v>
      </c>
      <c r="C1674" s="276" t="str">
        <f t="shared" si="82"/>
        <v>READINGS_TT1_M2013-5_2013-8</v>
      </c>
      <c r="E1674" s="303" t="str">
        <f t="shared" si="81"/>
        <v>TT1_Data.zip</v>
      </c>
      <c r="F1674" s="214" t="s">
        <v>15126</v>
      </c>
      <c r="G1674" s="314">
        <v>41399</v>
      </c>
      <c r="H1674" s="281">
        <f t="shared" si="83"/>
        <v>41399</v>
      </c>
      <c r="I1674" s="315">
        <v>41501</v>
      </c>
      <c r="J1674" s="211" t="s">
        <v>11788</v>
      </c>
      <c r="K1674" s="24" t="s">
        <v>8639</v>
      </c>
      <c r="L1674" s="211" t="s">
        <v>11787</v>
      </c>
      <c r="M1674" s="211"/>
      <c r="N1674" s="217">
        <v>41474</v>
      </c>
      <c r="O1674" s="217">
        <v>41474</v>
      </c>
      <c r="R1674" t="s">
        <v>2676</v>
      </c>
      <c r="V1674">
        <v>24.5</v>
      </c>
      <c r="W1674" t="s">
        <v>9146</v>
      </c>
      <c r="Y1674" t="s">
        <v>11237</v>
      </c>
      <c r="Z1674" t="s">
        <v>11283</v>
      </c>
      <c r="AA1674" s="6" t="s">
        <v>15145</v>
      </c>
      <c r="AB1674" t="s">
        <v>11272</v>
      </c>
      <c r="AC1674">
        <v>0.12</v>
      </c>
      <c r="AD1674" t="s">
        <v>9146</v>
      </c>
      <c r="AG1674" s="330">
        <v>0.75</v>
      </c>
      <c r="AH1674" t="s">
        <v>1419</v>
      </c>
    </row>
    <row r="1675" spans="1:34" x14ac:dyDescent="0.25">
      <c r="A1675" s="211" t="s">
        <v>11582</v>
      </c>
      <c r="B1675" s="6" t="s">
        <v>15141</v>
      </c>
      <c r="C1675" s="276" t="str">
        <f t="shared" si="82"/>
        <v>READINGS_TT1_M2013-5_2013-8</v>
      </c>
      <c r="E1675" s="303" t="str">
        <f t="shared" si="81"/>
        <v>TT1_Data.zip</v>
      </c>
      <c r="F1675" s="214" t="s">
        <v>15126</v>
      </c>
      <c r="G1675" s="314">
        <v>41399</v>
      </c>
      <c r="H1675" s="281">
        <f t="shared" si="83"/>
        <v>41399</v>
      </c>
      <c r="I1675" s="315">
        <v>41501</v>
      </c>
      <c r="J1675" s="211" t="s">
        <v>11788</v>
      </c>
      <c r="K1675" s="24" t="s">
        <v>8639</v>
      </c>
      <c r="L1675" s="211" t="s">
        <v>11787</v>
      </c>
      <c r="M1675" s="211"/>
      <c r="N1675" s="217">
        <v>41474</v>
      </c>
      <c r="O1675" s="217">
        <v>41474</v>
      </c>
      <c r="R1675" t="s">
        <v>2676</v>
      </c>
      <c r="V1675">
        <v>23.6</v>
      </c>
      <c r="W1675" t="s">
        <v>9146</v>
      </c>
      <c r="Y1675" t="s">
        <v>11237</v>
      </c>
      <c r="Z1675" t="s">
        <v>11283</v>
      </c>
      <c r="AA1675" s="6" t="s">
        <v>15145</v>
      </c>
      <c r="AB1675" t="s">
        <v>11272</v>
      </c>
      <c r="AC1675">
        <v>0.12</v>
      </c>
      <c r="AD1675" t="s">
        <v>9146</v>
      </c>
      <c r="AG1675" s="330">
        <v>0.91666666666666663</v>
      </c>
      <c r="AH1675" t="s">
        <v>1419</v>
      </c>
    </row>
    <row r="1676" spans="1:34" x14ac:dyDescent="0.25">
      <c r="A1676" s="211" t="s">
        <v>11582</v>
      </c>
      <c r="B1676" s="6" t="s">
        <v>15141</v>
      </c>
      <c r="C1676" s="276" t="str">
        <f t="shared" si="82"/>
        <v>READINGS_TT1_M2013-5_2013-8</v>
      </c>
      <c r="E1676" s="303" t="str">
        <f t="shared" si="81"/>
        <v>TT1_Data.zip</v>
      </c>
      <c r="F1676" s="214" t="s">
        <v>15126</v>
      </c>
      <c r="G1676" s="314">
        <v>41399</v>
      </c>
      <c r="H1676" s="281">
        <f t="shared" si="83"/>
        <v>41399</v>
      </c>
      <c r="I1676" s="315">
        <v>41501</v>
      </c>
      <c r="J1676" s="211" t="s">
        <v>11788</v>
      </c>
      <c r="K1676" s="24" t="s">
        <v>8639</v>
      </c>
      <c r="L1676" s="211" t="s">
        <v>11787</v>
      </c>
      <c r="M1676" s="211"/>
      <c r="N1676" s="217">
        <v>41475</v>
      </c>
      <c r="O1676" s="217">
        <v>41475</v>
      </c>
      <c r="R1676" t="s">
        <v>2676</v>
      </c>
      <c r="V1676">
        <v>22.1</v>
      </c>
      <c r="W1676" t="s">
        <v>9146</v>
      </c>
      <c r="Y1676" t="s">
        <v>11237</v>
      </c>
      <c r="Z1676" t="s">
        <v>11283</v>
      </c>
      <c r="AA1676" s="6" t="s">
        <v>15145</v>
      </c>
      <c r="AB1676" t="s">
        <v>11272</v>
      </c>
      <c r="AC1676">
        <v>0.12</v>
      </c>
      <c r="AD1676" t="s">
        <v>9146</v>
      </c>
      <c r="AG1676" s="330">
        <v>8.3333333333333329E-2</v>
      </c>
      <c r="AH1676" t="s">
        <v>1419</v>
      </c>
    </row>
    <row r="1677" spans="1:34" x14ac:dyDescent="0.25">
      <c r="A1677" s="211" t="s">
        <v>11582</v>
      </c>
      <c r="B1677" s="6" t="s">
        <v>15141</v>
      </c>
      <c r="C1677" s="276" t="str">
        <f t="shared" si="82"/>
        <v>READINGS_TT1_M2013-5_2013-8</v>
      </c>
      <c r="E1677" s="303" t="str">
        <f t="shared" si="81"/>
        <v>TT1_Data.zip</v>
      </c>
      <c r="F1677" s="214" t="s">
        <v>15126</v>
      </c>
      <c r="G1677" s="314">
        <v>41399</v>
      </c>
      <c r="H1677" s="281">
        <f t="shared" si="83"/>
        <v>41399</v>
      </c>
      <c r="I1677" s="315">
        <v>41501</v>
      </c>
      <c r="J1677" s="211" t="s">
        <v>11788</v>
      </c>
      <c r="K1677" s="24" t="s">
        <v>8639</v>
      </c>
      <c r="L1677" s="211" t="s">
        <v>11787</v>
      </c>
      <c r="M1677" s="211"/>
      <c r="N1677" s="217">
        <v>41475</v>
      </c>
      <c r="O1677" s="217">
        <v>41475</v>
      </c>
      <c r="R1677" t="s">
        <v>2676</v>
      </c>
      <c r="V1677">
        <v>21.1</v>
      </c>
      <c r="W1677" t="s">
        <v>9146</v>
      </c>
      <c r="Y1677" t="s">
        <v>11237</v>
      </c>
      <c r="Z1677" t="s">
        <v>11283</v>
      </c>
      <c r="AA1677" s="6" t="s">
        <v>15145</v>
      </c>
      <c r="AB1677" t="s">
        <v>11272</v>
      </c>
      <c r="AC1677">
        <v>0.12</v>
      </c>
      <c r="AD1677" t="s">
        <v>9146</v>
      </c>
      <c r="AG1677" s="330">
        <v>0.25</v>
      </c>
      <c r="AH1677" t="s">
        <v>1419</v>
      </c>
    </row>
    <row r="1678" spans="1:34" x14ac:dyDescent="0.25">
      <c r="A1678" s="211" t="s">
        <v>11582</v>
      </c>
      <c r="B1678" s="6" t="s">
        <v>15141</v>
      </c>
      <c r="C1678" s="276" t="str">
        <f t="shared" si="82"/>
        <v>READINGS_TT1_M2013-5_2013-8</v>
      </c>
      <c r="E1678" s="303" t="str">
        <f t="shared" si="81"/>
        <v>TT1_Data.zip</v>
      </c>
      <c r="F1678" s="214" t="s">
        <v>15126</v>
      </c>
      <c r="G1678" s="314">
        <v>41399</v>
      </c>
      <c r="H1678" s="281">
        <f t="shared" si="83"/>
        <v>41399</v>
      </c>
      <c r="I1678" s="315">
        <v>41501</v>
      </c>
      <c r="J1678" s="211" t="s">
        <v>11788</v>
      </c>
      <c r="K1678" s="24" t="s">
        <v>8639</v>
      </c>
      <c r="L1678" s="211" t="s">
        <v>11787</v>
      </c>
      <c r="M1678" s="211"/>
      <c r="N1678" s="217">
        <v>41475</v>
      </c>
      <c r="O1678" s="217">
        <v>41475</v>
      </c>
      <c r="R1678" t="s">
        <v>2676</v>
      </c>
      <c r="V1678">
        <v>21.3</v>
      </c>
      <c r="W1678" t="s">
        <v>9146</v>
      </c>
      <c r="Y1678" t="s">
        <v>11237</v>
      </c>
      <c r="Z1678" t="s">
        <v>11283</v>
      </c>
      <c r="AA1678" s="6" t="s">
        <v>15145</v>
      </c>
      <c r="AB1678" t="s">
        <v>11272</v>
      </c>
      <c r="AC1678">
        <v>0.12</v>
      </c>
      <c r="AD1678" t="s">
        <v>9146</v>
      </c>
      <c r="AG1678" s="330">
        <v>0.41666666666666669</v>
      </c>
      <c r="AH1678" t="s">
        <v>1419</v>
      </c>
    </row>
    <row r="1679" spans="1:34" x14ac:dyDescent="0.25">
      <c r="A1679" s="211" t="s">
        <v>11582</v>
      </c>
      <c r="B1679" s="6" t="s">
        <v>15141</v>
      </c>
      <c r="C1679" s="276" t="str">
        <f t="shared" si="82"/>
        <v>READINGS_TT1_M2013-5_2013-8</v>
      </c>
      <c r="E1679" s="303" t="str">
        <f t="shared" si="81"/>
        <v>TT1_Data.zip</v>
      </c>
      <c r="F1679" s="214" t="s">
        <v>15126</v>
      </c>
      <c r="G1679" s="314">
        <v>41399</v>
      </c>
      <c r="H1679" s="281">
        <f t="shared" si="83"/>
        <v>41399</v>
      </c>
      <c r="I1679" s="315">
        <v>41501</v>
      </c>
      <c r="J1679" s="211" t="s">
        <v>11788</v>
      </c>
      <c r="K1679" s="24" t="s">
        <v>8639</v>
      </c>
      <c r="L1679" s="211" t="s">
        <v>11787</v>
      </c>
      <c r="M1679" s="211"/>
      <c r="N1679" s="217">
        <v>41475</v>
      </c>
      <c r="O1679" s="217">
        <v>41475</v>
      </c>
      <c r="R1679" t="s">
        <v>2676</v>
      </c>
      <c r="V1679">
        <v>23.3</v>
      </c>
      <c r="W1679" t="s">
        <v>9146</v>
      </c>
      <c r="Y1679" t="s">
        <v>11237</v>
      </c>
      <c r="Z1679" t="s">
        <v>11283</v>
      </c>
      <c r="AA1679" s="6" t="s">
        <v>15145</v>
      </c>
      <c r="AB1679" t="s">
        <v>11272</v>
      </c>
      <c r="AC1679">
        <v>0.12</v>
      </c>
      <c r="AD1679" t="s">
        <v>9146</v>
      </c>
      <c r="AG1679" s="330">
        <v>0.58333333333333337</v>
      </c>
      <c r="AH1679" t="s">
        <v>1419</v>
      </c>
    </row>
    <row r="1680" spans="1:34" x14ac:dyDescent="0.25">
      <c r="A1680" s="211" t="s">
        <v>11582</v>
      </c>
      <c r="B1680" s="6" t="s">
        <v>15141</v>
      </c>
      <c r="C1680" s="276" t="str">
        <f t="shared" si="82"/>
        <v>READINGS_TT1_M2013-5_2013-8</v>
      </c>
      <c r="E1680" s="303" t="str">
        <f t="shared" si="81"/>
        <v>TT1_Data.zip</v>
      </c>
      <c r="F1680" s="214" t="s">
        <v>15126</v>
      </c>
      <c r="G1680" s="314">
        <v>41399</v>
      </c>
      <c r="H1680" s="281">
        <f t="shared" si="83"/>
        <v>41399</v>
      </c>
      <c r="I1680" s="315">
        <v>41501</v>
      </c>
      <c r="J1680" s="211" t="s">
        <v>11788</v>
      </c>
      <c r="K1680" s="24" t="s">
        <v>8639</v>
      </c>
      <c r="L1680" s="211" t="s">
        <v>11787</v>
      </c>
      <c r="M1680" s="211"/>
      <c r="N1680" s="217">
        <v>41475</v>
      </c>
      <c r="O1680" s="217">
        <v>41475</v>
      </c>
      <c r="R1680" t="s">
        <v>2676</v>
      </c>
      <c r="V1680">
        <v>23.9</v>
      </c>
      <c r="W1680" t="s">
        <v>9146</v>
      </c>
      <c r="Y1680" t="s">
        <v>11237</v>
      </c>
      <c r="Z1680" t="s">
        <v>11283</v>
      </c>
      <c r="AA1680" s="6" t="s">
        <v>15145</v>
      </c>
      <c r="AB1680" t="s">
        <v>11272</v>
      </c>
      <c r="AC1680">
        <v>0.12</v>
      </c>
      <c r="AD1680" t="s">
        <v>9146</v>
      </c>
      <c r="AG1680" s="330">
        <v>0.75</v>
      </c>
      <c r="AH1680" t="s">
        <v>1419</v>
      </c>
    </row>
    <row r="1681" spans="1:34" x14ac:dyDescent="0.25">
      <c r="A1681" s="211" t="s">
        <v>11582</v>
      </c>
      <c r="B1681" s="6" t="s">
        <v>15141</v>
      </c>
      <c r="C1681" s="276" t="str">
        <f t="shared" si="82"/>
        <v>READINGS_TT1_M2013-5_2013-8</v>
      </c>
      <c r="E1681" s="303" t="str">
        <f t="shared" si="81"/>
        <v>TT1_Data.zip</v>
      </c>
      <c r="F1681" s="214" t="s">
        <v>15126</v>
      </c>
      <c r="G1681" s="314">
        <v>41399</v>
      </c>
      <c r="H1681" s="281">
        <f t="shared" si="83"/>
        <v>41399</v>
      </c>
      <c r="I1681" s="315">
        <v>41501</v>
      </c>
      <c r="J1681" s="211" t="s">
        <v>11788</v>
      </c>
      <c r="K1681" s="24" t="s">
        <v>8639</v>
      </c>
      <c r="L1681" s="211" t="s">
        <v>11787</v>
      </c>
      <c r="M1681" s="211"/>
      <c r="N1681" s="217">
        <v>41475</v>
      </c>
      <c r="O1681" s="217">
        <v>41475</v>
      </c>
      <c r="R1681" t="s">
        <v>2676</v>
      </c>
      <c r="V1681">
        <v>23.9</v>
      </c>
      <c r="W1681" t="s">
        <v>9146</v>
      </c>
      <c r="Y1681" t="s">
        <v>11237</v>
      </c>
      <c r="Z1681" t="s">
        <v>11283</v>
      </c>
      <c r="AA1681" s="6" t="s">
        <v>15145</v>
      </c>
      <c r="AB1681" t="s">
        <v>11272</v>
      </c>
      <c r="AC1681">
        <v>0.12</v>
      </c>
      <c r="AD1681" t="s">
        <v>9146</v>
      </c>
      <c r="AG1681" s="330">
        <v>0.91666666666666663</v>
      </c>
      <c r="AH1681" t="s">
        <v>1419</v>
      </c>
    </row>
    <row r="1682" spans="1:34" x14ac:dyDescent="0.25">
      <c r="A1682" s="211" t="s">
        <v>11582</v>
      </c>
      <c r="B1682" s="6" t="s">
        <v>15141</v>
      </c>
      <c r="C1682" s="276" t="str">
        <f t="shared" si="82"/>
        <v>READINGS_TT1_M2013-5_2013-8</v>
      </c>
      <c r="E1682" s="303" t="str">
        <f t="shared" si="81"/>
        <v>TT1_Data.zip</v>
      </c>
      <c r="F1682" s="214" t="s">
        <v>15126</v>
      </c>
      <c r="G1682" s="314">
        <v>41399</v>
      </c>
      <c r="H1682" s="281">
        <f t="shared" si="83"/>
        <v>41399</v>
      </c>
      <c r="I1682" s="315">
        <v>41501</v>
      </c>
      <c r="J1682" s="211" t="s">
        <v>11788</v>
      </c>
      <c r="K1682" s="24" t="s">
        <v>8639</v>
      </c>
      <c r="L1682" s="211" t="s">
        <v>11787</v>
      </c>
      <c r="M1682" s="211"/>
      <c r="N1682" s="217">
        <v>41476</v>
      </c>
      <c r="O1682" s="217">
        <v>41476</v>
      </c>
      <c r="R1682" t="s">
        <v>2676</v>
      </c>
      <c r="V1682">
        <v>23.5</v>
      </c>
      <c r="W1682" t="s">
        <v>9146</v>
      </c>
      <c r="Y1682" t="s">
        <v>11237</v>
      </c>
      <c r="Z1682" t="s">
        <v>11283</v>
      </c>
      <c r="AA1682" s="6" t="s">
        <v>15145</v>
      </c>
      <c r="AB1682" t="s">
        <v>11272</v>
      </c>
      <c r="AC1682">
        <v>0.12</v>
      </c>
      <c r="AD1682" t="s">
        <v>9146</v>
      </c>
      <c r="AG1682" s="330">
        <v>8.3333333333333329E-2</v>
      </c>
      <c r="AH1682" t="s">
        <v>1419</v>
      </c>
    </row>
    <row r="1683" spans="1:34" x14ac:dyDescent="0.25">
      <c r="A1683" s="211" t="s">
        <v>11582</v>
      </c>
      <c r="B1683" s="6" t="s">
        <v>15141</v>
      </c>
      <c r="C1683" s="276" t="str">
        <f t="shared" si="82"/>
        <v>READINGS_TT1_M2013-5_2013-8</v>
      </c>
      <c r="E1683" s="303" t="str">
        <f t="shared" si="81"/>
        <v>TT1_Data.zip</v>
      </c>
      <c r="F1683" s="214" t="s">
        <v>15126</v>
      </c>
      <c r="G1683" s="314">
        <v>41399</v>
      </c>
      <c r="H1683" s="281">
        <f t="shared" si="83"/>
        <v>41399</v>
      </c>
      <c r="I1683" s="315">
        <v>41501</v>
      </c>
      <c r="J1683" s="211" t="s">
        <v>11788</v>
      </c>
      <c r="K1683" s="24" t="s">
        <v>8639</v>
      </c>
      <c r="L1683" s="211" t="s">
        <v>11787</v>
      </c>
      <c r="M1683" s="211"/>
      <c r="N1683" s="217">
        <v>41476</v>
      </c>
      <c r="O1683" s="217">
        <v>41476</v>
      </c>
      <c r="R1683" t="s">
        <v>2676</v>
      </c>
      <c r="V1683">
        <v>25</v>
      </c>
      <c r="W1683" t="s">
        <v>9146</v>
      </c>
      <c r="Y1683" t="s">
        <v>11237</v>
      </c>
      <c r="Z1683" t="s">
        <v>11283</v>
      </c>
      <c r="AA1683" s="6" t="s">
        <v>15145</v>
      </c>
      <c r="AB1683" t="s">
        <v>11272</v>
      </c>
      <c r="AC1683">
        <v>0.12</v>
      </c>
      <c r="AD1683" t="s">
        <v>9146</v>
      </c>
      <c r="AG1683" s="330">
        <v>0.25</v>
      </c>
      <c r="AH1683" t="s">
        <v>1419</v>
      </c>
    </row>
    <row r="1684" spans="1:34" x14ac:dyDescent="0.25">
      <c r="A1684" s="211" t="s">
        <v>11582</v>
      </c>
      <c r="B1684" s="6" t="s">
        <v>15141</v>
      </c>
      <c r="C1684" s="276" t="str">
        <f t="shared" si="82"/>
        <v>READINGS_TT1_M2013-5_2013-8</v>
      </c>
      <c r="E1684" s="303" t="str">
        <f t="shared" si="81"/>
        <v>TT1_Data.zip</v>
      </c>
      <c r="F1684" s="214" t="s">
        <v>15126</v>
      </c>
      <c r="G1684" s="314">
        <v>41399</v>
      </c>
      <c r="H1684" s="281">
        <f t="shared" si="83"/>
        <v>41399</v>
      </c>
      <c r="I1684" s="315">
        <v>41501</v>
      </c>
      <c r="J1684" s="211" t="s">
        <v>11788</v>
      </c>
      <c r="K1684" s="24" t="s">
        <v>8639</v>
      </c>
      <c r="L1684" s="211" t="s">
        <v>11787</v>
      </c>
      <c r="M1684" s="211"/>
      <c r="N1684" s="217">
        <v>41476</v>
      </c>
      <c r="O1684" s="217">
        <v>41476</v>
      </c>
      <c r="R1684" t="s">
        <v>2676</v>
      </c>
      <c r="V1684">
        <v>26.8</v>
      </c>
      <c r="W1684" t="s">
        <v>9146</v>
      </c>
      <c r="Y1684" t="s">
        <v>11237</v>
      </c>
      <c r="Z1684" t="s">
        <v>11283</v>
      </c>
      <c r="AA1684" s="6" t="s">
        <v>15145</v>
      </c>
      <c r="AB1684" t="s">
        <v>11272</v>
      </c>
      <c r="AC1684">
        <v>0.12</v>
      </c>
      <c r="AD1684" t="s">
        <v>9146</v>
      </c>
      <c r="AG1684" s="330">
        <v>0.41666666666666669</v>
      </c>
      <c r="AH1684" t="s">
        <v>1419</v>
      </c>
    </row>
    <row r="1685" spans="1:34" x14ac:dyDescent="0.25">
      <c r="A1685" s="211" t="s">
        <v>11582</v>
      </c>
      <c r="B1685" s="6" t="s">
        <v>15141</v>
      </c>
      <c r="C1685" s="276" t="str">
        <f t="shared" si="82"/>
        <v>READINGS_TT1_M2013-5_2013-8</v>
      </c>
      <c r="E1685" s="303" t="str">
        <f t="shared" ref="E1685:E1748" si="84">B1685&amp;"_Data.zip"</f>
        <v>TT1_Data.zip</v>
      </c>
      <c r="F1685" s="214" t="s">
        <v>15126</v>
      </c>
      <c r="G1685" s="314">
        <v>41399</v>
      </c>
      <c r="H1685" s="281">
        <f t="shared" si="83"/>
        <v>41399</v>
      </c>
      <c r="I1685" s="315">
        <v>41501</v>
      </c>
      <c r="J1685" s="211" t="s">
        <v>11788</v>
      </c>
      <c r="K1685" s="24" t="s">
        <v>8639</v>
      </c>
      <c r="L1685" s="211" t="s">
        <v>11787</v>
      </c>
      <c r="M1685" s="211"/>
      <c r="N1685" s="217">
        <v>41476</v>
      </c>
      <c r="O1685" s="217">
        <v>41476</v>
      </c>
      <c r="R1685" t="s">
        <v>2676</v>
      </c>
      <c r="V1685">
        <v>25.9</v>
      </c>
      <c r="W1685" t="s">
        <v>9146</v>
      </c>
      <c r="Y1685" t="s">
        <v>11237</v>
      </c>
      <c r="Z1685" t="s">
        <v>11283</v>
      </c>
      <c r="AA1685" s="6" t="s">
        <v>15145</v>
      </c>
      <c r="AB1685" t="s">
        <v>11272</v>
      </c>
      <c r="AC1685">
        <v>0.12</v>
      </c>
      <c r="AD1685" t="s">
        <v>9146</v>
      </c>
      <c r="AG1685" s="330">
        <v>0.58333333333333337</v>
      </c>
      <c r="AH1685" t="s">
        <v>1419</v>
      </c>
    </row>
    <row r="1686" spans="1:34" x14ac:dyDescent="0.25">
      <c r="A1686" s="211" t="s">
        <v>11582</v>
      </c>
      <c r="B1686" s="6" t="s">
        <v>15141</v>
      </c>
      <c r="C1686" s="276" t="str">
        <f t="shared" si="82"/>
        <v>READINGS_TT1_M2013-5_2013-8</v>
      </c>
      <c r="E1686" s="303" t="str">
        <f t="shared" si="84"/>
        <v>TT1_Data.zip</v>
      </c>
      <c r="F1686" s="214" t="s">
        <v>15126</v>
      </c>
      <c r="G1686" s="314">
        <v>41399</v>
      </c>
      <c r="H1686" s="281">
        <f t="shared" si="83"/>
        <v>41399</v>
      </c>
      <c r="I1686" s="315">
        <v>41501</v>
      </c>
      <c r="J1686" s="211" t="s">
        <v>11788</v>
      </c>
      <c r="K1686" s="24" t="s">
        <v>8639</v>
      </c>
      <c r="L1686" s="211" t="s">
        <v>11787</v>
      </c>
      <c r="M1686" s="211"/>
      <c r="N1686" s="217">
        <v>41476</v>
      </c>
      <c r="O1686" s="217">
        <v>41476</v>
      </c>
      <c r="R1686" t="s">
        <v>2676</v>
      </c>
      <c r="V1686">
        <v>25.3</v>
      </c>
      <c r="W1686" t="s">
        <v>9146</v>
      </c>
      <c r="Y1686" t="s">
        <v>11237</v>
      </c>
      <c r="Z1686" t="s">
        <v>11283</v>
      </c>
      <c r="AA1686" s="6" t="s">
        <v>15145</v>
      </c>
      <c r="AB1686" t="s">
        <v>11272</v>
      </c>
      <c r="AC1686">
        <v>0.12</v>
      </c>
      <c r="AD1686" t="s">
        <v>9146</v>
      </c>
      <c r="AG1686" s="330">
        <v>0.75</v>
      </c>
      <c r="AH1686" t="s">
        <v>1419</v>
      </c>
    </row>
    <row r="1687" spans="1:34" x14ac:dyDescent="0.25">
      <c r="A1687" s="211" t="s">
        <v>11582</v>
      </c>
      <c r="B1687" s="6" t="s">
        <v>15141</v>
      </c>
      <c r="C1687" s="276" t="str">
        <f t="shared" si="82"/>
        <v>READINGS_TT1_M2013-5_2013-8</v>
      </c>
      <c r="E1687" s="303" t="str">
        <f t="shared" si="84"/>
        <v>TT1_Data.zip</v>
      </c>
      <c r="F1687" s="214" t="s">
        <v>15126</v>
      </c>
      <c r="G1687" s="314">
        <v>41399</v>
      </c>
      <c r="H1687" s="281">
        <f t="shared" si="83"/>
        <v>41399</v>
      </c>
      <c r="I1687" s="315">
        <v>41501</v>
      </c>
      <c r="J1687" s="211" t="s">
        <v>11788</v>
      </c>
      <c r="K1687" s="24" t="s">
        <v>8639</v>
      </c>
      <c r="L1687" s="211" t="s">
        <v>11787</v>
      </c>
      <c r="M1687" s="211"/>
      <c r="N1687" s="217">
        <v>41476</v>
      </c>
      <c r="O1687" s="217">
        <v>41476</v>
      </c>
      <c r="R1687" t="s">
        <v>2676</v>
      </c>
      <c r="V1687">
        <v>23.6</v>
      </c>
      <c r="W1687" t="s">
        <v>9146</v>
      </c>
      <c r="Y1687" t="s">
        <v>11237</v>
      </c>
      <c r="Z1687" t="s">
        <v>11283</v>
      </c>
      <c r="AA1687" s="6" t="s">
        <v>15145</v>
      </c>
      <c r="AB1687" t="s">
        <v>11272</v>
      </c>
      <c r="AC1687">
        <v>0.12</v>
      </c>
      <c r="AD1687" t="s">
        <v>9146</v>
      </c>
      <c r="AG1687" s="330">
        <v>0.91666666666666663</v>
      </c>
      <c r="AH1687" t="s">
        <v>1419</v>
      </c>
    </row>
    <row r="1688" spans="1:34" x14ac:dyDescent="0.25">
      <c r="A1688" s="211" t="s">
        <v>11582</v>
      </c>
      <c r="B1688" s="6" t="s">
        <v>15141</v>
      </c>
      <c r="C1688" s="276" t="str">
        <f t="shared" si="82"/>
        <v>READINGS_TT1_M2013-5_2013-8</v>
      </c>
      <c r="E1688" s="303" t="str">
        <f t="shared" si="84"/>
        <v>TT1_Data.zip</v>
      </c>
      <c r="F1688" s="214" t="s">
        <v>15126</v>
      </c>
      <c r="G1688" s="314">
        <v>41399</v>
      </c>
      <c r="H1688" s="281">
        <f t="shared" si="83"/>
        <v>41399</v>
      </c>
      <c r="I1688" s="315">
        <v>41501</v>
      </c>
      <c r="J1688" s="211" t="s">
        <v>11788</v>
      </c>
      <c r="K1688" s="24" t="s">
        <v>8639</v>
      </c>
      <c r="L1688" s="211" t="s">
        <v>11787</v>
      </c>
      <c r="M1688" s="211"/>
      <c r="N1688" s="217">
        <v>41477</v>
      </c>
      <c r="O1688" s="217">
        <v>41477</v>
      </c>
      <c r="R1688" t="s">
        <v>2676</v>
      </c>
      <c r="V1688">
        <v>22.7</v>
      </c>
      <c r="W1688" t="s">
        <v>9146</v>
      </c>
      <c r="Y1688" t="s">
        <v>11237</v>
      </c>
      <c r="Z1688" t="s">
        <v>11283</v>
      </c>
      <c r="AA1688" s="6" t="s">
        <v>15145</v>
      </c>
      <c r="AB1688" t="s">
        <v>11272</v>
      </c>
      <c r="AC1688">
        <v>0.12</v>
      </c>
      <c r="AD1688" t="s">
        <v>9146</v>
      </c>
      <c r="AG1688" s="330">
        <v>8.3333333333333329E-2</v>
      </c>
      <c r="AH1688" t="s">
        <v>1419</v>
      </c>
    </row>
    <row r="1689" spans="1:34" x14ac:dyDescent="0.25">
      <c r="A1689" s="211" t="s">
        <v>11582</v>
      </c>
      <c r="B1689" s="6" t="s">
        <v>15141</v>
      </c>
      <c r="C1689" s="276" t="str">
        <f t="shared" si="82"/>
        <v>READINGS_TT1_M2013-5_2013-8</v>
      </c>
      <c r="E1689" s="303" t="str">
        <f t="shared" si="84"/>
        <v>TT1_Data.zip</v>
      </c>
      <c r="F1689" s="214" t="s">
        <v>15126</v>
      </c>
      <c r="G1689" s="314">
        <v>41399</v>
      </c>
      <c r="H1689" s="281">
        <f t="shared" si="83"/>
        <v>41399</v>
      </c>
      <c r="I1689" s="315">
        <v>41501</v>
      </c>
      <c r="J1689" s="211" t="s">
        <v>11788</v>
      </c>
      <c r="K1689" s="24" t="s">
        <v>8639</v>
      </c>
      <c r="L1689" s="211" t="s">
        <v>11787</v>
      </c>
      <c r="M1689" s="211"/>
      <c r="N1689" s="217">
        <v>41477</v>
      </c>
      <c r="O1689" s="217">
        <v>41477</v>
      </c>
      <c r="R1689" t="s">
        <v>2676</v>
      </c>
      <c r="V1689">
        <v>21.6</v>
      </c>
      <c r="W1689" t="s">
        <v>9146</v>
      </c>
      <c r="Y1689" t="s">
        <v>11237</v>
      </c>
      <c r="Z1689" t="s">
        <v>11283</v>
      </c>
      <c r="AA1689" s="6" t="s">
        <v>15145</v>
      </c>
      <c r="AB1689" t="s">
        <v>11272</v>
      </c>
      <c r="AC1689">
        <v>0.12</v>
      </c>
      <c r="AD1689" t="s">
        <v>9146</v>
      </c>
      <c r="AG1689" s="330">
        <v>0.25</v>
      </c>
      <c r="AH1689" t="s">
        <v>1419</v>
      </c>
    </row>
    <row r="1690" spans="1:34" x14ac:dyDescent="0.25">
      <c r="A1690" s="211" t="s">
        <v>11582</v>
      </c>
      <c r="B1690" s="6" t="s">
        <v>15141</v>
      </c>
      <c r="C1690" s="276" t="str">
        <f t="shared" si="82"/>
        <v>READINGS_TT1_M2013-5_2013-8</v>
      </c>
      <c r="E1690" s="303" t="str">
        <f t="shared" si="84"/>
        <v>TT1_Data.zip</v>
      </c>
      <c r="F1690" s="214" t="s">
        <v>15126</v>
      </c>
      <c r="G1690" s="314">
        <v>41399</v>
      </c>
      <c r="H1690" s="281">
        <f t="shared" si="83"/>
        <v>41399</v>
      </c>
      <c r="I1690" s="315">
        <v>41501</v>
      </c>
      <c r="J1690" s="211" t="s">
        <v>11788</v>
      </c>
      <c r="K1690" s="24" t="s">
        <v>8639</v>
      </c>
      <c r="L1690" s="211" t="s">
        <v>11787</v>
      </c>
      <c r="M1690" s="211"/>
      <c r="N1690" s="217">
        <v>41477</v>
      </c>
      <c r="O1690" s="217">
        <v>41477</v>
      </c>
      <c r="R1690" t="s">
        <v>2676</v>
      </c>
      <c r="V1690">
        <v>21.6</v>
      </c>
      <c r="W1690" t="s">
        <v>9146</v>
      </c>
      <c r="Y1690" t="s">
        <v>11237</v>
      </c>
      <c r="Z1690" t="s">
        <v>11283</v>
      </c>
      <c r="AA1690" s="6" t="s">
        <v>15145</v>
      </c>
      <c r="AB1690" t="s">
        <v>11272</v>
      </c>
      <c r="AC1690">
        <v>0.12</v>
      </c>
      <c r="AD1690" t="s">
        <v>9146</v>
      </c>
      <c r="AG1690" s="330">
        <v>0.41666666666666669</v>
      </c>
      <c r="AH1690" t="s">
        <v>1419</v>
      </c>
    </row>
    <row r="1691" spans="1:34" x14ac:dyDescent="0.25">
      <c r="A1691" s="211" t="s">
        <v>11582</v>
      </c>
      <c r="B1691" s="6" t="s">
        <v>15141</v>
      </c>
      <c r="C1691" s="276" t="str">
        <f t="shared" si="82"/>
        <v>READINGS_TT1_M2013-5_2013-8</v>
      </c>
      <c r="E1691" s="303" t="str">
        <f t="shared" si="84"/>
        <v>TT1_Data.zip</v>
      </c>
      <c r="F1691" s="214" t="s">
        <v>15126</v>
      </c>
      <c r="G1691" s="314">
        <v>41399</v>
      </c>
      <c r="H1691" s="281">
        <f t="shared" si="83"/>
        <v>41399</v>
      </c>
      <c r="I1691" s="315">
        <v>41501</v>
      </c>
      <c r="J1691" s="211" t="s">
        <v>11788</v>
      </c>
      <c r="K1691" s="24" t="s">
        <v>8639</v>
      </c>
      <c r="L1691" s="211" t="s">
        <v>11787</v>
      </c>
      <c r="M1691" s="211"/>
      <c r="N1691" s="217">
        <v>41477</v>
      </c>
      <c r="O1691" s="217">
        <v>41477</v>
      </c>
      <c r="R1691" t="s">
        <v>2676</v>
      </c>
      <c r="V1691">
        <v>22.8</v>
      </c>
      <c r="W1691" t="s">
        <v>9146</v>
      </c>
      <c r="Y1691" t="s">
        <v>11237</v>
      </c>
      <c r="Z1691" t="s">
        <v>11283</v>
      </c>
      <c r="AA1691" s="6" t="s">
        <v>15145</v>
      </c>
      <c r="AB1691" t="s">
        <v>11272</v>
      </c>
      <c r="AC1691">
        <v>0.12</v>
      </c>
      <c r="AD1691" t="s">
        <v>9146</v>
      </c>
      <c r="AG1691" s="330">
        <v>0.58333333333333337</v>
      </c>
      <c r="AH1691" t="s">
        <v>1419</v>
      </c>
    </row>
    <row r="1692" spans="1:34" x14ac:dyDescent="0.25">
      <c r="A1692" s="211" t="s">
        <v>11582</v>
      </c>
      <c r="B1692" s="6" t="s">
        <v>15141</v>
      </c>
      <c r="C1692" s="276" t="str">
        <f t="shared" si="82"/>
        <v>READINGS_TT1_M2013-5_2013-8</v>
      </c>
      <c r="E1692" s="303" t="str">
        <f t="shared" si="84"/>
        <v>TT1_Data.zip</v>
      </c>
      <c r="F1692" s="214" t="s">
        <v>15126</v>
      </c>
      <c r="G1692" s="314">
        <v>41399</v>
      </c>
      <c r="H1692" s="281">
        <f t="shared" si="83"/>
        <v>41399</v>
      </c>
      <c r="I1692" s="315">
        <v>41501</v>
      </c>
      <c r="J1692" s="211" t="s">
        <v>11788</v>
      </c>
      <c r="K1692" s="24" t="s">
        <v>8639</v>
      </c>
      <c r="L1692" s="211" t="s">
        <v>11787</v>
      </c>
      <c r="M1692" s="211"/>
      <c r="N1692" s="217">
        <v>41477</v>
      </c>
      <c r="O1692" s="217">
        <v>41477</v>
      </c>
      <c r="R1692" t="s">
        <v>2676</v>
      </c>
      <c r="V1692">
        <v>23.3</v>
      </c>
      <c r="W1692" t="s">
        <v>9146</v>
      </c>
      <c r="Y1692" t="s">
        <v>11237</v>
      </c>
      <c r="Z1692" t="s">
        <v>11283</v>
      </c>
      <c r="AA1692" s="6" t="s">
        <v>15145</v>
      </c>
      <c r="AB1692" t="s">
        <v>11272</v>
      </c>
      <c r="AC1692">
        <v>0.12</v>
      </c>
      <c r="AD1692" t="s">
        <v>9146</v>
      </c>
      <c r="AG1692" s="330">
        <v>0.75</v>
      </c>
      <c r="AH1692" t="s">
        <v>1419</v>
      </c>
    </row>
    <row r="1693" spans="1:34" x14ac:dyDescent="0.25">
      <c r="A1693" s="211" t="s">
        <v>11582</v>
      </c>
      <c r="B1693" s="6" t="s">
        <v>15141</v>
      </c>
      <c r="C1693" s="276" t="str">
        <f t="shared" ref="C1693:C1756" si="85">"READINGS_"&amp;B1693&amp;"_M"&amp;YEAR(H1693)&amp;"-"&amp;MONTH(H1693)&amp;"_"&amp;YEAR(I1693)&amp;"-"&amp;MONTH(I1693)</f>
        <v>READINGS_TT1_M2013-5_2013-8</v>
      </c>
      <c r="E1693" s="303" t="str">
        <f t="shared" si="84"/>
        <v>TT1_Data.zip</v>
      </c>
      <c r="F1693" s="214" t="s">
        <v>15126</v>
      </c>
      <c r="G1693" s="314">
        <v>41399</v>
      </c>
      <c r="H1693" s="281">
        <f t="shared" si="83"/>
        <v>41399</v>
      </c>
      <c r="I1693" s="315">
        <v>41501</v>
      </c>
      <c r="J1693" s="211" t="s">
        <v>11788</v>
      </c>
      <c r="K1693" s="24" t="s">
        <v>8639</v>
      </c>
      <c r="L1693" s="211" t="s">
        <v>11787</v>
      </c>
      <c r="M1693" s="211"/>
      <c r="N1693" s="217">
        <v>41477</v>
      </c>
      <c r="O1693" s="217">
        <v>41477</v>
      </c>
      <c r="R1693" t="s">
        <v>2676</v>
      </c>
      <c r="V1693">
        <v>22.4</v>
      </c>
      <c r="W1693" t="s">
        <v>9146</v>
      </c>
      <c r="Y1693" t="s">
        <v>11237</v>
      </c>
      <c r="Z1693" t="s">
        <v>11283</v>
      </c>
      <c r="AA1693" s="6" t="s">
        <v>15145</v>
      </c>
      <c r="AB1693" t="s">
        <v>11272</v>
      </c>
      <c r="AC1693">
        <v>0.12</v>
      </c>
      <c r="AD1693" t="s">
        <v>9146</v>
      </c>
      <c r="AG1693" s="330">
        <v>0.91666666666666663</v>
      </c>
      <c r="AH1693" t="s">
        <v>1419</v>
      </c>
    </row>
    <row r="1694" spans="1:34" x14ac:dyDescent="0.25">
      <c r="A1694" s="211" t="s">
        <v>11582</v>
      </c>
      <c r="B1694" s="6" t="s">
        <v>15141</v>
      </c>
      <c r="C1694" s="276" t="str">
        <f t="shared" si="85"/>
        <v>READINGS_TT1_M2013-5_2013-8</v>
      </c>
      <c r="E1694" s="303" t="str">
        <f t="shared" si="84"/>
        <v>TT1_Data.zip</v>
      </c>
      <c r="F1694" s="214" t="s">
        <v>15126</v>
      </c>
      <c r="G1694" s="314">
        <v>41399</v>
      </c>
      <c r="H1694" s="281">
        <f t="shared" si="83"/>
        <v>41399</v>
      </c>
      <c r="I1694" s="315">
        <v>41501</v>
      </c>
      <c r="J1694" s="211" t="s">
        <v>11788</v>
      </c>
      <c r="K1694" s="24" t="s">
        <v>8639</v>
      </c>
      <c r="L1694" s="211" t="s">
        <v>11787</v>
      </c>
      <c r="M1694" s="211"/>
      <c r="N1694" s="217">
        <v>41478</v>
      </c>
      <c r="O1694" s="217">
        <v>41478</v>
      </c>
      <c r="R1694" t="s">
        <v>2676</v>
      </c>
      <c r="V1694">
        <v>21.7</v>
      </c>
      <c r="W1694" t="s">
        <v>9146</v>
      </c>
      <c r="Y1694" t="s">
        <v>11237</v>
      </c>
      <c r="Z1694" t="s">
        <v>11283</v>
      </c>
      <c r="AA1694" s="6" t="s">
        <v>15145</v>
      </c>
      <c r="AB1694" t="s">
        <v>11272</v>
      </c>
      <c r="AC1694">
        <v>0.12</v>
      </c>
      <c r="AD1694" t="s">
        <v>9146</v>
      </c>
      <c r="AG1694" s="330">
        <v>8.3333333333333329E-2</v>
      </c>
      <c r="AH1694" t="s">
        <v>1419</v>
      </c>
    </row>
    <row r="1695" spans="1:34" x14ac:dyDescent="0.25">
      <c r="A1695" s="211" t="s">
        <v>11582</v>
      </c>
      <c r="B1695" s="6" t="s">
        <v>15141</v>
      </c>
      <c r="C1695" s="276" t="str">
        <f t="shared" si="85"/>
        <v>READINGS_TT1_M2013-5_2013-8</v>
      </c>
      <c r="E1695" s="303" t="str">
        <f t="shared" si="84"/>
        <v>TT1_Data.zip</v>
      </c>
      <c r="F1695" s="214" t="s">
        <v>15126</v>
      </c>
      <c r="G1695" s="314">
        <v>41399</v>
      </c>
      <c r="H1695" s="281">
        <f t="shared" si="83"/>
        <v>41399</v>
      </c>
      <c r="I1695" s="315">
        <v>41501</v>
      </c>
      <c r="J1695" s="211" t="s">
        <v>11788</v>
      </c>
      <c r="K1695" s="24" t="s">
        <v>8639</v>
      </c>
      <c r="L1695" s="211" t="s">
        <v>11787</v>
      </c>
      <c r="M1695" s="211"/>
      <c r="N1695" s="217">
        <v>41478</v>
      </c>
      <c r="O1695" s="217">
        <v>41478</v>
      </c>
      <c r="R1695" t="s">
        <v>2676</v>
      </c>
      <c r="V1695">
        <v>24.2</v>
      </c>
      <c r="W1695" t="s">
        <v>9146</v>
      </c>
      <c r="Y1695" t="s">
        <v>11237</v>
      </c>
      <c r="Z1695" t="s">
        <v>11283</v>
      </c>
      <c r="AA1695" s="6" t="s">
        <v>15145</v>
      </c>
      <c r="AB1695" t="s">
        <v>11272</v>
      </c>
      <c r="AC1695">
        <v>0.12</v>
      </c>
      <c r="AD1695" t="s">
        <v>9146</v>
      </c>
      <c r="AG1695" s="330">
        <v>0.25</v>
      </c>
      <c r="AH1695" t="s">
        <v>1419</v>
      </c>
    </row>
    <row r="1696" spans="1:34" x14ac:dyDescent="0.25">
      <c r="A1696" s="211" t="s">
        <v>11582</v>
      </c>
      <c r="B1696" s="6" t="s">
        <v>15141</v>
      </c>
      <c r="C1696" s="276" t="str">
        <f t="shared" si="85"/>
        <v>READINGS_TT1_M2013-5_2013-8</v>
      </c>
      <c r="E1696" s="303" t="str">
        <f t="shared" si="84"/>
        <v>TT1_Data.zip</v>
      </c>
      <c r="F1696" s="214" t="s">
        <v>15126</v>
      </c>
      <c r="G1696" s="314">
        <v>41399</v>
      </c>
      <c r="H1696" s="281">
        <f t="shared" si="83"/>
        <v>41399</v>
      </c>
      <c r="I1696" s="315">
        <v>41501</v>
      </c>
      <c r="J1696" s="211" t="s">
        <v>11788</v>
      </c>
      <c r="K1696" s="24" t="s">
        <v>8639</v>
      </c>
      <c r="L1696" s="211" t="s">
        <v>11787</v>
      </c>
      <c r="M1696" s="211"/>
      <c r="N1696" s="217">
        <v>41478</v>
      </c>
      <c r="O1696" s="217">
        <v>41478</v>
      </c>
      <c r="R1696" t="s">
        <v>2676</v>
      </c>
      <c r="V1696">
        <v>24.5</v>
      </c>
      <c r="W1696" t="s">
        <v>9146</v>
      </c>
      <c r="Y1696" t="s">
        <v>11237</v>
      </c>
      <c r="Z1696" t="s">
        <v>11283</v>
      </c>
      <c r="AA1696" s="6" t="s">
        <v>15145</v>
      </c>
      <c r="AB1696" t="s">
        <v>11272</v>
      </c>
      <c r="AC1696">
        <v>0.12</v>
      </c>
      <c r="AD1696" t="s">
        <v>9146</v>
      </c>
      <c r="AG1696" s="330">
        <v>0.41666666666666669</v>
      </c>
      <c r="AH1696" t="s">
        <v>1419</v>
      </c>
    </row>
    <row r="1697" spans="1:34" x14ac:dyDescent="0.25">
      <c r="A1697" s="211" t="s">
        <v>11582</v>
      </c>
      <c r="B1697" s="6" t="s">
        <v>15141</v>
      </c>
      <c r="C1697" s="276" t="str">
        <f t="shared" si="85"/>
        <v>READINGS_TT1_M2013-5_2013-8</v>
      </c>
      <c r="E1697" s="303" t="str">
        <f t="shared" si="84"/>
        <v>TT1_Data.zip</v>
      </c>
      <c r="F1697" s="214" t="s">
        <v>15126</v>
      </c>
      <c r="G1697" s="314">
        <v>41399</v>
      </c>
      <c r="H1697" s="281">
        <f t="shared" si="83"/>
        <v>41399</v>
      </c>
      <c r="I1697" s="315">
        <v>41501</v>
      </c>
      <c r="J1697" s="211" t="s">
        <v>11788</v>
      </c>
      <c r="K1697" s="24" t="s">
        <v>8639</v>
      </c>
      <c r="L1697" s="211" t="s">
        <v>11787</v>
      </c>
      <c r="M1697" s="211"/>
      <c r="N1697" s="217">
        <v>41478</v>
      </c>
      <c r="O1697" s="217">
        <v>41478</v>
      </c>
      <c r="R1697" t="s">
        <v>2676</v>
      </c>
      <c r="V1697">
        <v>25</v>
      </c>
      <c r="W1697" t="s">
        <v>9146</v>
      </c>
      <c r="Y1697" t="s">
        <v>11237</v>
      </c>
      <c r="Z1697" t="s">
        <v>11283</v>
      </c>
      <c r="AA1697" s="6" t="s">
        <v>15145</v>
      </c>
      <c r="AB1697" t="s">
        <v>11272</v>
      </c>
      <c r="AC1697">
        <v>0.12</v>
      </c>
      <c r="AD1697" t="s">
        <v>9146</v>
      </c>
      <c r="AG1697" s="330">
        <v>0.58333333333333337</v>
      </c>
      <c r="AH1697" t="s">
        <v>1419</v>
      </c>
    </row>
    <row r="1698" spans="1:34" x14ac:dyDescent="0.25">
      <c r="A1698" s="211" t="s">
        <v>11582</v>
      </c>
      <c r="B1698" s="6" t="s">
        <v>15141</v>
      </c>
      <c r="C1698" s="276" t="str">
        <f t="shared" si="85"/>
        <v>READINGS_TT1_M2013-5_2013-8</v>
      </c>
      <c r="E1698" s="303" t="str">
        <f t="shared" si="84"/>
        <v>TT1_Data.zip</v>
      </c>
      <c r="F1698" s="214" t="s">
        <v>15126</v>
      </c>
      <c r="G1698" s="314">
        <v>41399</v>
      </c>
      <c r="H1698" s="281">
        <f t="shared" si="83"/>
        <v>41399</v>
      </c>
      <c r="I1698" s="315">
        <v>41501</v>
      </c>
      <c r="J1698" s="211" t="s">
        <v>11788</v>
      </c>
      <c r="K1698" s="24" t="s">
        <v>8639</v>
      </c>
      <c r="L1698" s="211" t="s">
        <v>11787</v>
      </c>
      <c r="M1698" s="211"/>
      <c r="N1698" s="217">
        <v>41478</v>
      </c>
      <c r="O1698" s="217">
        <v>41478</v>
      </c>
      <c r="R1698" t="s">
        <v>2676</v>
      </c>
      <c r="V1698">
        <v>24.6</v>
      </c>
      <c r="W1698" t="s">
        <v>9146</v>
      </c>
      <c r="Y1698" t="s">
        <v>11237</v>
      </c>
      <c r="Z1698" t="s">
        <v>11283</v>
      </c>
      <c r="AA1698" s="6" t="s">
        <v>15145</v>
      </c>
      <c r="AB1698" t="s">
        <v>11272</v>
      </c>
      <c r="AC1698">
        <v>0.12</v>
      </c>
      <c r="AD1698" t="s">
        <v>9146</v>
      </c>
      <c r="AG1698" s="330">
        <v>0.75</v>
      </c>
      <c r="AH1698" t="s">
        <v>1419</v>
      </c>
    </row>
    <row r="1699" spans="1:34" x14ac:dyDescent="0.25">
      <c r="A1699" s="211" t="s">
        <v>11582</v>
      </c>
      <c r="B1699" s="6" t="s">
        <v>15141</v>
      </c>
      <c r="C1699" s="276" t="str">
        <f t="shared" si="85"/>
        <v>READINGS_TT1_M2013-5_2013-8</v>
      </c>
      <c r="E1699" s="303" t="str">
        <f t="shared" si="84"/>
        <v>TT1_Data.zip</v>
      </c>
      <c r="F1699" s="214" t="s">
        <v>15126</v>
      </c>
      <c r="G1699" s="314">
        <v>41399</v>
      </c>
      <c r="H1699" s="281">
        <f t="shared" si="83"/>
        <v>41399</v>
      </c>
      <c r="I1699" s="315">
        <v>41501</v>
      </c>
      <c r="J1699" s="211" t="s">
        <v>11788</v>
      </c>
      <c r="K1699" s="24" t="s">
        <v>8639</v>
      </c>
      <c r="L1699" s="211" t="s">
        <v>11787</v>
      </c>
      <c r="M1699" s="211"/>
      <c r="N1699" s="217">
        <v>41478</v>
      </c>
      <c r="O1699" s="217">
        <v>41478</v>
      </c>
      <c r="R1699" t="s">
        <v>2676</v>
      </c>
      <c r="V1699">
        <v>23.3</v>
      </c>
      <c r="W1699" t="s">
        <v>9146</v>
      </c>
      <c r="Y1699" t="s">
        <v>11237</v>
      </c>
      <c r="Z1699" t="s">
        <v>11283</v>
      </c>
      <c r="AA1699" s="6" t="s">
        <v>15145</v>
      </c>
      <c r="AB1699" t="s">
        <v>11272</v>
      </c>
      <c r="AC1699">
        <v>0.12</v>
      </c>
      <c r="AD1699" t="s">
        <v>9146</v>
      </c>
      <c r="AG1699" s="330">
        <v>0.91666666666666663</v>
      </c>
      <c r="AH1699" t="s">
        <v>1419</v>
      </c>
    </row>
    <row r="1700" spans="1:34" x14ac:dyDescent="0.25">
      <c r="A1700" s="211" t="s">
        <v>11582</v>
      </c>
      <c r="B1700" s="6" t="s">
        <v>15141</v>
      </c>
      <c r="C1700" s="276" t="str">
        <f t="shared" si="85"/>
        <v>READINGS_TT1_M2013-5_2013-8</v>
      </c>
      <c r="E1700" s="303" t="str">
        <f t="shared" si="84"/>
        <v>TT1_Data.zip</v>
      </c>
      <c r="F1700" s="214" t="s">
        <v>15126</v>
      </c>
      <c r="G1700" s="314">
        <v>41399</v>
      </c>
      <c r="H1700" s="281">
        <f t="shared" si="83"/>
        <v>41399</v>
      </c>
      <c r="I1700" s="315">
        <v>41501</v>
      </c>
      <c r="J1700" s="211" t="s">
        <v>11788</v>
      </c>
      <c r="K1700" s="24" t="s">
        <v>8639</v>
      </c>
      <c r="L1700" s="211" t="s">
        <v>11787</v>
      </c>
      <c r="M1700" s="211"/>
      <c r="N1700" s="217">
        <v>41479</v>
      </c>
      <c r="O1700" s="217">
        <v>41479</v>
      </c>
      <c r="R1700" t="s">
        <v>2676</v>
      </c>
      <c r="V1700">
        <v>22.3</v>
      </c>
      <c r="W1700" t="s">
        <v>9146</v>
      </c>
      <c r="Y1700" t="s">
        <v>11237</v>
      </c>
      <c r="Z1700" t="s">
        <v>11283</v>
      </c>
      <c r="AA1700" s="6" t="s">
        <v>15145</v>
      </c>
      <c r="AB1700" t="s">
        <v>11272</v>
      </c>
      <c r="AC1700">
        <v>0.12</v>
      </c>
      <c r="AD1700" t="s">
        <v>9146</v>
      </c>
      <c r="AG1700" s="330">
        <v>8.3333333333333329E-2</v>
      </c>
      <c r="AH1700" t="s">
        <v>1419</v>
      </c>
    </row>
    <row r="1701" spans="1:34" x14ac:dyDescent="0.25">
      <c r="A1701" s="211" t="s">
        <v>11582</v>
      </c>
      <c r="B1701" s="6" t="s">
        <v>15141</v>
      </c>
      <c r="C1701" s="276" t="str">
        <f t="shared" si="85"/>
        <v>READINGS_TT1_M2013-5_2013-8</v>
      </c>
      <c r="E1701" s="303" t="str">
        <f t="shared" si="84"/>
        <v>TT1_Data.zip</v>
      </c>
      <c r="F1701" s="214" t="s">
        <v>15126</v>
      </c>
      <c r="G1701" s="314">
        <v>41399</v>
      </c>
      <c r="H1701" s="281">
        <f t="shared" si="83"/>
        <v>41399</v>
      </c>
      <c r="I1701" s="315">
        <v>41501</v>
      </c>
      <c r="J1701" s="211" t="s">
        <v>11788</v>
      </c>
      <c r="K1701" s="24" t="s">
        <v>8639</v>
      </c>
      <c r="L1701" s="211" t="s">
        <v>11787</v>
      </c>
      <c r="M1701" s="211"/>
      <c r="N1701" s="217">
        <v>41479</v>
      </c>
      <c r="O1701" s="217">
        <v>41479</v>
      </c>
      <c r="R1701" t="s">
        <v>2676</v>
      </c>
      <c r="V1701">
        <v>21.3</v>
      </c>
      <c r="W1701" t="s">
        <v>9146</v>
      </c>
      <c r="Y1701" t="s">
        <v>11237</v>
      </c>
      <c r="Z1701" t="s">
        <v>11283</v>
      </c>
      <c r="AA1701" s="6" t="s">
        <v>15145</v>
      </c>
      <c r="AB1701" t="s">
        <v>11272</v>
      </c>
      <c r="AC1701">
        <v>0.12</v>
      </c>
      <c r="AD1701" t="s">
        <v>9146</v>
      </c>
      <c r="AG1701" s="330">
        <v>0.25</v>
      </c>
      <c r="AH1701" t="s">
        <v>1419</v>
      </c>
    </row>
    <row r="1702" spans="1:34" x14ac:dyDescent="0.25">
      <c r="A1702" s="211" t="s">
        <v>11582</v>
      </c>
      <c r="B1702" s="6" t="s">
        <v>15141</v>
      </c>
      <c r="C1702" s="276" t="str">
        <f t="shared" si="85"/>
        <v>READINGS_TT1_M2013-5_2013-8</v>
      </c>
      <c r="E1702" s="303" t="str">
        <f t="shared" si="84"/>
        <v>TT1_Data.zip</v>
      </c>
      <c r="F1702" s="214" t="s">
        <v>15126</v>
      </c>
      <c r="G1702" s="314">
        <v>41399</v>
      </c>
      <c r="H1702" s="281">
        <f t="shared" si="83"/>
        <v>41399</v>
      </c>
      <c r="I1702" s="315">
        <v>41501</v>
      </c>
      <c r="J1702" s="211" t="s">
        <v>11788</v>
      </c>
      <c r="K1702" s="24" t="s">
        <v>8639</v>
      </c>
      <c r="L1702" s="211" t="s">
        <v>11787</v>
      </c>
      <c r="M1702" s="211"/>
      <c r="N1702" s="217">
        <v>41479</v>
      </c>
      <c r="O1702" s="217">
        <v>41479</v>
      </c>
      <c r="R1702" t="s">
        <v>2676</v>
      </c>
      <c r="V1702">
        <v>21.4</v>
      </c>
      <c r="W1702" t="s">
        <v>9146</v>
      </c>
      <c r="Y1702" t="s">
        <v>11237</v>
      </c>
      <c r="Z1702" t="s">
        <v>11283</v>
      </c>
      <c r="AA1702" s="6" t="s">
        <v>15145</v>
      </c>
      <c r="AB1702" t="s">
        <v>11272</v>
      </c>
      <c r="AC1702">
        <v>0.12</v>
      </c>
      <c r="AD1702" t="s">
        <v>9146</v>
      </c>
      <c r="AG1702" s="330">
        <v>0.41666666666666669</v>
      </c>
      <c r="AH1702" t="s">
        <v>1419</v>
      </c>
    </row>
    <row r="1703" spans="1:34" x14ac:dyDescent="0.25">
      <c r="A1703" s="211" t="s">
        <v>11582</v>
      </c>
      <c r="B1703" s="6" t="s">
        <v>15141</v>
      </c>
      <c r="C1703" s="276" t="str">
        <f t="shared" si="85"/>
        <v>READINGS_TT1_M2013-5_2013-8</v>
      </c>
      <c r="E1703" s="303" t="str">
        <f t="shared" si="84"/>
        <v>TT1_Data.zip</v>
      </c>
      <c r="F1703" s="214" t="s">
        <v>15126</v>
      </c>
      <c r="G1703" s="314">
        <v>41399</v>
      </c>
      <c r="H1703" s="281">
        <f t="shared" si="83"/>
        <v>41399</v>
      </c>
      <c r="I1703" s="315">
        <v>41501</v>
      </c>
      <c r="J1703" s="211" t="s">
        <v>11788</v>
      </c>
      <c r="K1703" s="24" t="s">
        <v>8639</v>
      </c>
      <c r="L1703" s="211" t="s">
        <v>11787</v>
      </c>
      <c r="M1703" s="211"/>
      <c r="N1703" s="217">
        <v>41479</v>
      </c>
      <c r="O1703" s="217">
        <v>41479</v>
      </c>
      <c r="R1703" t="s">
        <v>2676</v>
      </c>
      <c r="V1703">
        <v>22</v>
      </c>
      <c r="W1703" t="s">
        <v>9146</v>
      </c>
      <c r="Y1703" t="s">
        <v>11237</v>
      </c>
      <c r="Z1703" t="s">
        <v>11283</v>
      </c>
      <c r="AA1703" s="6" t="s">
        <v>15145</v>
      </c>
      <c r="AB1703" t="s">
        <v>11272</v>
      </c>
      <c r="AC1703">
        <v>0.12</v>
      </c>
      <c r="AD1703" t="s">
        <v>9146</v>
      </c>
      <c r="AG1703" s="330">
        <v>0.58333333333333337</v>
      </c>
      <c r="AH1703" t="s">
        <v>1419</v>
      </c>
    </row>
    <row r="1704" spans="1:34" x14ac:dyDescent="0.25">
      <c r="A1704" s="211" t="s">
        <v>11582</v>
      </c>
      <c r="B1704" s="6" t="s">
        <v>15141</v>
      </c>
      <c r="C1704" s="276" t="str">
        <f t="shared" si="85"/>
        <v>READINGS_TT1_M2013-5_2013-8</v>
      </c>
      <c r="E1704" s="303" t="str">
        <f t="shared" si="84"/>
        <v>TT1_Data.zip</v>
      </c>
      <c r="F1704" s="214" t="s">
        <v>15126</v>
      </c>
      <c r="G1704" s="314">
        <v>41399</v>
      </c>
      <c r="H1704" s="281">
        <f t="shared" si="83"/>
        <v>41399</v>
      </c>
      <c r="I1704" s="315">
        <v>41501</v>
      </c>
      <c r="J1704" s="211" t="s">
        <v>11788</v>
      </c>
      <c r="K1704" s="24" t="s">
        <v>8639</v>
      </c>
      <c r="L1704" s="211" t="s">
        <v>11787</v>
      </c>
      <c r="M1704" s="211"/>
      <c r="N1704" s="217">
        <v>41479</v>
      </c>
      <c r="O1704" s="217">
        <v>41479</v>
      </c>
      <c r="R1704" t="s">
        <v>2676</v>
      </c>
      <c r="V1704">
        <v>22.2</v>
      </c>
      <c r="W1704" t="s">
        <v>9146</v>
      </c>
      <c r="Y1704" t="s">
        <v>11237</v>
      </c>
      <c r="Z1704" t="s">
        <v>11283</v>
      </c>
      <c r="AA1704" s="6" t="s">
        <v>15145</v>
      </c>
      <c r="AB1704" t="s">
        <v>11272</v>
      </c>
      <c r="AC1704">
        <v>0.12</v>
      </c>
      <c r="AD1704" t="s">
        <v>9146</v>
      </c>
      <c r="AG1704" s="330">
        <v>0.75</v>
      </c>
      <c r="AH1704" t="s">
        <v>1419</v>
      </c>
    </row>
    <row r="1705" spans="1:34" x14ac:dyDescent="0.25">
      <c r="A1705" s="211" t="s">
        <v>11582</v>
      </c>
      <c r="B1705" s="6" t="s">
        <v>15141</v>
      </c>
      <c r="C1705" s="276" t="str">
        <f t="shared" si="85"/>
        <v>READINGS_TT1_M2013-5_2013-8</v>
      </c>
      <c r="E1705" s="303" t="str">
        <f t="shared" si="84"/>
        <v>TT1_Data.zip</v>
      </c>
      <c r="F1705" s="214" t="s">
        <v>15126</v>
      </c>
      <c r="G1705" s="314">
        <v>41399</v>
      </c>
      <c r="H1705" s="281">
        <f t="shared" si="83"/>
        <v>41399</v>
      </c>
      <c r="I1705" s="315">
        <v>41501</v>
      </c>
      <c r="J1705" s="211" t="s">
        <v>11788</v>
      </c>
      <c r="K1705" s="24" t="s">
        <v>8639</v>
      </c>
      <c r="L1705" s="211" t="s">
        <v>11787</v>
      </c>
      <c r="M1705" s="211"/>
      <c r="N1705" s="217">
        <v>41479</v>
      </c>
      <c r="O1705" s="217">
        <v>41479</v>
      </c>
      <c r="R1705" t="s">
        <v>2676</v>
      </c>
      <c r="V1705">
        <v>21.3</v>
      </c>
      <c r="W1705" t="s">
        <v>9146</v>
      </c>
      <c r="Y1705" t="s">
        <v>11237</v>
      </c>
      <c r="Z1705" t="s">
        <v>11283</v>
      </c>
      <c r="AA1705" s="6" t="s">
        <v>15145</v>
      </c>
      <c r="AB1705" t="s">
        <v>11272</v>
      </c>
      <c r="AC1705">
        <v>0.12</v>
      </c>
      <c r="AD1705" t="s">
        <v>9146</v>
      </c>
      <c r="AG1705" s="330">
        <v>0.91666666666666663</v>
      </c>
      <c r="AH1705" t="s">
        <v>1419</v>
      </c>
    </row>
    <row r="1706" spans="1:34" x14ac:dyDescent="0.25">
      <c r="A1706" s="211" t="s">
        <v>11582</v>
      </c>
      <c r="B1706" s="6" t="s">
        <v>15141</v>
      </c>
      <c r="C1706" s="276" t="str">
        <f t="shared" si="85"/>
        <v>READINGS_TT1_M2013-5_2013-8</v>
      </c>
      <c r="E1706" s="303" t="str">
        <f t="shared" si="84"/>
        <v>TT1_Data.zip</v>
      </c>
      <c r="F1706" s="214" t="s">
        <v>15126</v>
      </c>
      <c r="G1706" s="314">
        <v>41399</v>
      </c>
      <c r="H1706" s="281">
        <f t="shared" si="83"/>
        <v>41399</v>
      </c>
      <c r="I1706" s="315">
        <v>41501</v>
      </c>
      <c r="J1706" s="211" t="s">
        <v>11788</v>
      </c>
      <c r="K1706" s="24" t="s">
        <v>8639</v>
      </c>
      <c r="L1706" s="211" t="s">
        <v>11787</v>
      </c>
      <c r="M1706" s="211"/>
      <c r="N1706" s="217">
        <v>41480</v>
      </c>
      <c r="O1706" s="217">
        <v>41480</v>
      </c>
      <c r="R1706" t="s">
        <v>2676</v>
      </c>
      <c r="V1706">
        <v>20</v>
      </c>
      <c r="W1706" t="s">
        <v>9146</v>
      </c>
      <c r="Y1706" t="s">
        <v>11237</v>
      </c>
      <c r="Z1706" t="s">
        <v>11283</v>
      </c>
      <c r="AA1706" s="6" t="s">
        <v>15145</v>
      </c>
      <c r="AB1706" t="s">
        <v>11272</v>
      </c>
      <c r="AC1706">
        <v>0.12</v>
      </c>
      <c r="AD1706" t="s">
        <v>9146</v>
      </c>
      <c r="AG1706" s="330">
        <v>8.3333333333333329E-2</v>
      </c>
      <c r="AH1706" t="s">
        <v>1419</v>
      </c>
    </row>
    <row r="1707" spans="1:34" x14ac:dyDescent="0.25">
      <c r="A1707" s="211" t="s">
        <v>11582</v>
      </c>
      <c r="B1707" s="6" t="s">
        <v>15141</v>
      </c>
      <c r="C1707" s="276" t="str">
        <f t="shared" si="85"/>
        <v>READINGS_TT1_M2013-5_2013-8</v>
      </c>
      <c r="E1707" s="303" t="str">
        <f t="shared" si="84"/>
        <v>TT1_Data.zip</v>
      </c>
      <c r="F1707" s="214" t="s">
        <v>15126</v>
      </c>
      <c r="G1707" s="314">
        <v>41399</v>
      </c>
      <c r="H1707" s="281">
        <f t="shared" si="83"/>
        <v>41399</v>
      </c>
      <c r="I1707" s="315">
        <v>41501</v>
      </c>
      <c r="J1707" s="211" t="s">
        <v>11788</v>
      </c>
      <c r="K1707" s="24" t="s">
        <v>8639</v>
      </c>
      <c r="L1707" s="211" t="s">
        <v>11787</v>
      </c>
      <c r="M1707" s="211"/>
      <c r="N1707" s="217">
        <v>41480</v>
      </c>
      <c r="O1707" s="217">
        <v>41480</v>
      </c>
      <c r="R1707" t="s">
        <v>2676</v>
      </c>
      <c r="V1707">
        <v>18.899999999999999</v>
      </c>
      <c r="W1707" t="s">
        <v>9146</v>
      </c>
      <c r="Y1707" t="s">
        <v>11237</v>
      </c>
      <c r="Z1707" t="s">
        <v>11283</v>
      </c>
      <c r="AA1707" s="6" t="s">
        <v>15145</v>
      </c>
      <c r="AB1707" t="s">
        <v>11272</v>
      </c>
      <c r="AC1707">
        <v>0.12</v>
      </c>
      <c r="AD1707" t="s">
        <v>9146</v>
      </c>
      <c r="AG1707" s="330">
        <v>0.25</v>
      </c>
      <c r="AH1707" t="s">
        <v>1419</v>
      </c>
    </row>
    <row r="1708" spans="1:34" x14ac:dyDescent="0.25">
      <c r="A1708" s="211" t="s">
        <v>11582</v>
      </c>
      <c r="B1708" s="6" t="s">
        <v>15141</v>
      </c>
      <c r="C1708" s="276" t="str">
        <f t="shared" si="85"/>
        <v>READINGS_TT1_M2013-5_2013-8</v>
      </c>
      <c r="E1708" s="303" t="str">
        <f t="shared" si="84"/>
        <v>TT1_Data.zip</v>
      </c>
      <c r="F1708" s="214" t="s">
        <v>15126</v>
      </c>
      <c r="G1708" s="314">
        <v>41399</v>
      </c>
      <c r="H1708" s="281">
        <f t="shared" si="83"/>
        <v>41399</v>
      </c>
      <c r="I1708" s="315">
        <v>41501</v>
      </c>
      <c r="J1708" s="211" t="s">
        <v>11788</v>
      </c>
      <c r="K1708" s="24" t="s">
        <v>8639</v>
      </c>
      <c r="L1708" s="211" t="s">
        <v>11787</v>
      </c>
      <c r="M1708" s="211"/>
      <c r="N1708" s="217">
        <v>41480</v>
      </c>
      <c r="O1708" s="217">
        <v>41480</v>
      </c>
      <c r="R1708" t="s">
        <v>2676</v>
      </c>
      <c r="V1708">
        <v>18.7</v>
      </c>
      <c r="W1708" t="s">
        <v>9146</v>
      </c>
      <c r="Y1708" t="s">
        <v>11237</v>
      </c>
      <c r="Z1708" t="s">
        <v>11283</v>
      </c>
      <c r="AA1708" s="6" t="s">
        <v>15145</v>
      </c>
      <c r="AB1708" t="s">
        <v>11272</v>
      </c>
      <c r="AC1708">
        <v>0.12</v>
      </c>
      <c r="AD1708" t="s">
        <v>9146</v>
      </c>
      <c r="AG1708" s="330">
        <v>0.41666666666666669</v>
      </c>
      <c r="AH1708" t="s">
        <v>1419</v>
      </c>
    </row>
    <row r="1709" spans="1:34" x14ac:dyDescent="0.25">
      <c r="A1709" s="211" t="s">
        <v>11582</v>
      </c>
      <c r="B1709" s="6" t="s">
        <v>15141</v>
      </c>
      <c r="C1709" s="276" t="str">
        <f t="shared" si="85"/>
        <v>READINGS_TT1_M2013-5_2013-8</v>
      </c>
      <c r="E1709" s="303" t="str">
        <f t="shared" si="84"/>
        <v>TT1_Data.zip</v>
      </c>
      <c r="F1709" s="214" t="s">
        <v>15126</v>
      </c>
      <c r="G1709" s="314">
        <v>41399</v>
      </c>
      <c r="H1709" s="281">
        <f t="shared" si="83"/>
        <v>41399</v>
      </c>
      <c r="I1709" s="315">
        <v>41501</v>
      </c>
      <c r="J1709" s="211" t="s">
        <v>11788</v>
      </c>
      <c r="K1709" s="24" t="s">
        <v>8639</v>
      </c>
      <c r="L1709" s="211" t="s">
        <v>11787</v>
      </c>
      <c r="M1709" s="211"/>
      <c r="N1709" s="217">
        <v>41480</v>
      </c>
      <c r="O1709" s="217">
        <v>41480</v>
      </c>
      <c r="R1709" t="s">
        <v>2676</v>
      </c>
      <c r="V1709">
        <v>19.8</v>
      </c>
      <c r="W1709" t="s">
        <v>9146</v>
      </c>
      <c r="Y1709" t="s">
        <v>11237</v>
      </c>
      <c r="Z1709" t="s">
        <v>11283</v>
      </c>
      <c r="AA1709" s="6" t="s">
        <v>15145</v>
      </c>
      <c r="AB1709" t="s">
        <v>11272</v>
      </c>
      <c r="AC1709">
        <v>0.12</v>
      </c>
      <c r="AD1709" t="s">
        <v>9146</v>
      </c>
      <c r="AG1709" s="330">
        <v>0.58333333333333337</v>
      </c>
      <c r="AH1709" t="s">
        <v>1419</v>
      </c>
    </row>
    <row r="1710" spans="1:34" x14ac:dyDescent="0.25">
      <c r="A1710" s="211" t="s">
        <v>11582</v>
      </c>
      <c r="B1710" s="6" t="s">
        <v>15141</v>
      </c>
      <c r="C1710" s="276" t="str">
        <f t="shared" si="85"/>
        <v>READINGS_TT1_M2013-5_2013-8</v>
      </c>
      <c r="E1710" s="303" t="str">
        <f t="shared" si="84"/>
        <v>TT1_Data.zip</v>
      </c>
      <c r="F1710" s="214" t="s">
        <v>15126</v>
      </c>
      <c r="G1710" s="314">
        <v>41399</v>
      </c>
      <c r="H1710" s="281">
        <f t="shared" si="83"/>
        <v>41399</v>
      </c>
      <c r="I1710" s="315">
        <v>41501</v>
      </c>
      <c r="J1710" s="211" t="s">
        <v>11788</v>
      </c>
      <c r="K1710" s="24" t="s">
        <v>8639</v>
      </c>
      <c r="L1710" s="211" t="s">
        <v>11787</v>
      </c>
      <c r="M1710" s="211"/>
      <c r="N1710" s="217">
        <v>41480</v>
      </c>
      <c r="O1710" s="217">
        <v>41480</v>
      </c>
      <c r="R1710" t="s">
        <v>2676</v>
      </c>
      <c r="V1710">
        <v>19.899999999999999</v>
      </c>
      <c r="W1710" t="s">
        <v>9146</v>
      </c>
      <c r="Y1710" t="s">
        <v>11237</v>
      </c>
      <c r="Z1710" t="s">
        <v>11283</v>
      </c>
      <c r="AA1710" s="6" t="s">
        <v>15145</v>
      </c>
      <c r="AB1710" t="s">
        <v>11272</v>
      </c>
      <c r="AC1710">
        <v>0.12</v>
      </c>
      <c r="AD1710" t="s">
        <v>9146</v>
      </c>
      <c r="AG1710" s="330">
        <v>0.75</v>
      </c>
      <c r="AH1710" t="s">
        <v>1419</v>
      </c>
    </row>
    <row r="1711" spans="1:34" x14ac:dyDescent="0.25">
      <c r="A1711" s="211" t="s">
        <v>11582</v>
      </c>
      <c r="B1711" s="6" t="s">
        <v>15141</v>
      </c>
      <c r="C1711" s="276" t="str">
        <f t="shared" si="85"/>
        <v>READINGS_TT1_M2013-5_2013-8</v>
      </c>
      <c r="E1711" s="303" t="str">
        <f t="shared" si="84"/>
        <v>TT1_Data.zip</v>
      </c>
      <c r="F1711" s="214" t="s">
        <v>15126</v>
      </c>
      <c r="G1711" s="314">
        <v>41399</v>
      </c>
      <c r="H1711" s="281">
        <f t="shared" si="83"/>
        <v>41399</v>
      </c>
      <c r="I1711" s="315">
        <v>41501</v>
      </c>
      <c r="J1711" s="211" t="s">
        <v>11788</v>
      </c>
      <c r="K1711" s="24" t="s">
        <v>8639</v>
      </c>
      <c r="L1711" s="211" t="s">
        <v>11787</v>
      </c>
      <c r="M1711" s="211"/>
      <c r="N1711" s="217">
        <v>41480</v>
      </c>
      <c r="O1711" s="217">
        <v>41480</v>
      </c>
      <c r="R1711" t="s">
        <v>2676</v>
      </c>
      <c r="V1711">
        <v>19.3</v>
      </c>
      <c r="W1711" t="s">
        <v>9146</v>
      </c>
      <c r="Y1711" t="s">
        <v>11237</v>
      </c>
      <c r="Z1711" t="s">
        <v>11283</v>
      </c>
      <c r="AA1711" s="6" t="s">
        <v>15145</v>
      </c>
      <c r="AB1711" t="s">
        <v>11272</v>
      </c>
      <c r="AC1711">
        <v>0.12</v>
      </c>
      <c r="AD1711" t="s">
        <v>9146</v>
      </c>
      <c r="AG1711" s="330">
        <v>0.91666666666666663</v>
      </c>
      <c r="AH1711" t="s">
        <v>1419</v>
      </c>
    </row>
    <row r="1712" spans="1:34" x14ac:dyDescent="0.25">
      <c r="A1712" s="211" t="s">
        <v>11582</v>
      </c>
      <c r="B1712" s="6" t="s">
        <v>15141</v>
      </c>
      <c r="C1712" s="276" t="str">
        <f t="shared" si="85"/>
        <v>READINGS_TT1_M2013-5_2013-8</v>
      </c>
      <c r="E1712" s="303" t="str">
        <f t="shared" si="84"/>
        <v>TT1_Data.zip</v>
      </c>
      <c r="F1712" s="214" t="s">
        <v>15126</v>
      </c>
      <c r="G1712" s="314">
        <v>41399</v>
      </c>
      <c r="H1712" s="281">
        <f t="shared" si="83"/>
        <v>41399</v>
      </c>
      <c r="I1712" s="315">
        <v>41501</v>
      </c>
      <c r="J1712" s="211" t="s">
        <v>11788</v>
      </c>
      <c r="K1712" s="24" t="s">
        <v>8639</v>
      </c>
      <c r="L1712" s="211" t="s">
        <v>11787</v>
      </c>
      <c r="M1712" s="211"/>
      <c r="N1712" s="217">
        <v>41481</v>
      </c>
      <c r="O1712" s="217">
        <v>41481</v>
      </c>
      <c r="R1712" t="s">
        <v>2676</v>
      </c>
      <c r="V1712">
        <v>18.5</v>
      </c>
      <c r="W1712" t="s">
        <v>9146</v>
      </c>
      <c r="Y1712" t="s">
        <v>11237</v>
      </c>
      <c r="Z1712" t="s">
        <v>11283</v>
      </c>
      <c r="AA1712" s="6" t="s">
        <v>15145</v>
      </c>
      <c r="AB1712" t="s">
        <v>11272</v>
      </c>
      <c r="AC1712">
        <v>0.12</v>
      </c>
      <c r="AD1712" t="s">
        <v>9146</v>
      </c>
      <c r="AG1712" s="330">
        <v>8.3333333333333329E-2</v>
      </c>
      <c r="AH1712" t="s">
        <v>1419</v>
      </c>
    </row>
    <row r="1713" spans="1:34" x14ac:dyDescent="0.25">
      <c r="A1713" s="211" t="s">
        <v>11582</v>
      </c>
      <c r="B1713" s="6" t="s">
        <v>15141</v>
      </c>
      <c r="C1713" s="276" t="str">
        <f t="shared" si="85"/>
        <v>READINGS_TT1_M2013-5_2013-8</v>
      </c>
      <c r="E1713" s="303" t="str">
        <f t="shared" si="84"/>
        <v>TT1_Data.zip</v>
      </c>
      <c r="F1713" s="214" t="s">
        <v>15126</v>
      </c>
      <c r="G1713" s="314">
        <v>41399</v>
      </c>
      <c r="H1713" s="281">
        <f t="shared" si="83"/>
        <v>41399</v>
      </c>
      <c r="I1713" s="315">
        <v>41501</v>
      </c>
      <c r="J1713" s="211" t="s">
        <v>11788</v>
      </c>
      <c r="K1713" s="24" t="s">
        <v>8639</v>
      </c>
      <c r="L1713" s="211" t="s">
        <v>11787</v>
      </c>
      <c r="M1713" s="211"/>
      <c r="N1713" s="217">
        <v>41481</v>
      </c>
      <c r="O1713" s="217">
        <v>41481</v>
      </c>
      <c r="R1713" t="s">
        <v>2676</v>
      </c>
      <c r="V1713">
        <v>17.899999999999999</v>
      </c>
      <c r="W1713" t="s">
        <v>9146</v>
      </c>
      <c r="Y1713" t="s">
        <v>11237</v>
      </c>
      <c r="Z1713" t="s">
        <v>11283</v>
      </c>
      <c r="AA1713" s="6" t="s">
        <v>15145</v>
      </c>
      <c r="AB1713" t="s">
        <v>11272</v>
      </c>
      <c r="AC1713">
        <v>0.12</v>
      </c>
      <c r="AD1713" t="s">
        <v>9146</v>
      </c>
      <c r="AG1713" s="330">
        <v>0.25</v>
      </c>
      <c r="AH1713" t="s">
        <v>1419</v>
      </c>
    </row>
    <row r="1714" spans="1:34" x14ac:dyDescent="0.25">
      <c r="A1714" s="211" t="s">
        <v>11582</v>
      </c>
      <c r="B1714" s="6" t="s">
        <v>15141</v>
      </c>
      <c r="C1714" s="276" t="str">
        <f t="shared" si="85"/>
        <v>READINGS_TT1_M2013-5_2013-8</v>
      </c>
      <c r="E1714" s="303" t="str">
        <f t="shared" si="84"/>
        <v>TT1_Data.zip</v>
      </c>
      <c r="F1714" s="214" t="s">
        <v>15126</v>
      </c>
      <c r="G1714" s="314">
        <v>41399</v>
      </c>
      <c r="H1714" s="281">
        <f t="shared" si="83"/>
        <v>41399</v>
      </c>
      <c r="I1714" s="315">
        <v>41501</v>
      </c>
      <c r="J1714" s="211" t="s">
        <v>11788</v>
      </c>
      <c r="K1714" s="24" t="s">
        <v>8639</v>
      </c>
      <c r="L1714" s="211" t="s">
        <v>11787</v>
      </c>
      <c r="M1714" s="211"/>
      <c r="N1714" s="217">
        <v>41481</v>
      </c>
      <c r="O1714" s="217">
        <v>41481</v>
      </c>
      <c r="R1714" t="s">
        <v>2676</v>
      </c>
      <c r="V1714">
        <v>18.5</v>
      </c>
      <c r="W1714" t="s">
        <v>9146</v>
      </c>
      <c r="Y1714" t="s">
        <v>11237</v>
      </c>
      <c r="Z1714" t="s">
        <v>11283</v>
      </c>
      <c r="AA1714" s="6" t="s">
        <v>15145</v>
      </c>
      <c r="AB1714" t="s">
        <v>11272</v>
      </c>
      <c r="AC1714">
        <v>0.12</v>
      </c>
      <c r="AD1714" t="s">
        <v>9146</v>
      </c>
      <c r="AG1714" s="330">
        <v>0.41666666666666669</v>
      </c>
      <c r="AH1714" t="s">
        <v>1419</v>
      </c>
    </row>
    <row r="1715" spans="1:34" x14ac:dyDescent="0.25">
      <c r="A1715" s="211" t="s">
        <v>11582</v>
      </c>
      <c r="B1715" s="6" t="s">
        <v>15141</v>
      </c>
      <c r="C1715" s="276" t="str">
        <f t="shared" si="85"/>
        <v>READINGS_TT1_M2013-5_2013-8</v>
      </c>
      <c r="E1715" s="303" t="str">
        <f t="shared" si="84"/>
        <v>TT1_Data.zip</v>
      </c>
      <c r="F1715" s="214" t="s">
        <v>15126</v>
      </c>
      <c r="G1715" s="314">
        <v>41399</v>
      </c>
      <c r="H1715" s="281">
        <f t="shared" si="83"/>
        <v>41399</v>
      </c>
      <c r="I1715" s="315">
        <v>41501</v>
      </c>
      <c r="J1715" s="211" t="s">
        <v>11788</v>
      </c>
      <c r="K1715" s="24" t="s">
        <v>8639</v>
      </c>
      <c r="L1715" s="211" t="s">
        <v>11787</v>
      </c>
      <c r="M1715" s="211"/>
      <c r="N1715" s="217">
        <v>41481</v>
      </c>
      <c r="O1715" s="217">
        <v>41481</v>
      </c>
      <c r="R1715" t="s">
        <v>2676</v>
      </c>
      <c r="V1715">
        <v>20.7</v>
      </c>
      <c r="W1715" t="s">
        <v>9146</v>
      </c>
      <c r="Y1715" t="s">
        <v>11237</v>
      </c>
      <c r="Z1715" t="s">
        <v>11283</v>
      </c>
      <c r="AA1715" s="6" t="s">
        <v>15145</v>
      </c>
      <c r="AB1715" t="s">
        <v>11272</v>
      </c>
      <c r="AC1715">
        <v>0.12</v>
      </c>
      <c r="AD1715" t="s">
        <v>9146</v>
      </c>
      <c r="AG1715" s="330">
        <v>0.58333333333333337</v>
      </c>
      <c r="AH1715" t="s">
        <v>1419</v>
      </c>
    </row>
    <row r="1716" spans="1:34" x14ac:dyDescent="0.25">
      <c r="A1716" s="211" t="s">
        <v>11582</v>
      </c>
      <c r="B1716" s="6" t="s">
        <v>15141</v>
      </c>
      <c r="C1716" s="276" t="str">
        <f t="shared" si="85"/>
        <v>READINGS_TT1_M2013-5_2013-8</v>
      </c>
      <c r="E1716" s="303" t="str">
        <f t="shared" si="84"/>
        <v>TT1_Data.zip</v>
      </c>
      <c r="F1716" s="214" t="s">
        <v>15126</v>
      </c>
      <c r="G1716" s="314">
        <v>41399</v>
      </c>
      <c r="H1716" s="281">
        <f t="shared" si="83"/>
        <v>41399</v>
      </c>
      <c r="I1716" s="315">
        <v>41501</v>
      </c>
      <c r="J1716" s="211" t="s">
        <v>11788</v>
      </c>
      <c r="K1716" s="24" t="s">
        <v>8639</v>
      </c>
      <c r="L1716" s="211" t="s">
        <v>11787</v>
      </c>
      <c r="M1716" s="211"/>
      <c r="N1716" s="217">
        <v>41481</v>
      </c>
      <c r="O1716" s="217">
        <v>41481</v>
      </c>
      <c r="R1716" t="s">
        <v>2676</v>
      </c>
      <c r="V1716">
        <v>21.3</v>
      </c>
      <c r="W1716" t="s">
        <v>9146</v>
      </c>
      <c r="Y1716" t="s">
        <v>11237</v>
      </c>
      <c r="Z1716" t="s">
        <v>11283</v>
      </c>
      <c r="AA1716" s="6" t="s">
        <v>15145</v>
      </c>
      <c r="AB1716" t="s">
        <v>11272</v>
      </c>
      <c r="AC1716">
        <v>0.12</v>
      </c>
      <c r="AD1716" t="s">
        <v>9146</v>
      </c>
      <c r="AG1716" s="330">
        <v>0.75</v>
      </c>
      <c r="AH1716" t="s">
        <v>1419</v>
      </c>
    </row>
    <row r="1717" spans="1:34" x14ac:dyDescent="0.25">
      <c r="A1717" s="211" t="s">
        <v>11582</v>
      </c>
      <c r="B1717" s="6" t="s">
        <v>15141</v>
      </c>
      <c r="C1717" s="276" t="str">
        <f t="shared" si="85"/>
        <v>READINGS_TT1_M2013-5_2013-8</v>
      </c>
      <c r="E1717" s="303" t="str">
        <f t="shared" si="84"/>
        <v>TT1_Data.zip</v>
      </c>
      <c r="F1717" s="214" t="s">
        <v>15126</v>
      </c>
      <c r="G1717" s="314">
        <v>41399</v>
      </c>
      <c r="H1717" s="281">
        <f t="shared" si="83"/>
        <v>41399</v>
      </c>
      <c r="I1717" s="315">
        <v>41501</v>
      </c>
      <c r="J1717" s="211" t="s">
        <v>11788</v>
      </c>
      <c r="K1717" s="24" t="s">
        <v>8639</v>
      </c>
      <c r="L1717" s="211" t="s">
        <v>11787</v>
      </c>
      <c r="M1717" s="211"/>
      <c r="N1717" s="217">
        <v>41481</v>
      </c>
      <c r="O1717" s="217">
        <v>41481</v>
      </c>
      <c r="R1717" t="s">
        <v>2676</v>
      </c>
      <c r="V1717">
        <v>20.399999999999999</v>
      </c>
      <c r="W1717" t="s">
        <v>9146</v>
      </c>
      <c r="Y1717" t="s">
        <v>11237</v>
      </c>
      <c r="Z1717" t="s">
        <v>11283</v>
      </c>
      <c r="AA1717" s="6" t="s">
        <v>15145</v>
      </c>
      <c r="AB1717" t="s">
        <v>11272</v>
      </c>
      <c r="AC1717">
        <v>0.12</v>
      </c>
      <c r="AD1717" t="s">
        <v>9146</v>
      </c>
      <c r="AG1717" s="330">
        <v>0.91666666666666663</v>
      </c>
      <c r="AH1717" t="s">
        <v>1419</v>
      </c>
    </row>
    <row r="1718" spans="1:34" x14ac:dyDescent="0.25">
      <c r="A1718" s="211" t="s">
        <v>11582</v>
      </c>
      <c r="B1718" s="6" t="s">
        <v>15141</v>
      </c>
      <c r="C1718" s="276" t="str">
        <f t="shared" si="85"/>
        <v>READINGS_TT1_M2013-5_2013-8</v>
      </c>
      <c r="E1718" s="303" t="str">
        <f t="shared" si="84"/>
        <v>TT1_Data.zip</v>
      </c>
      <c r="F1718" s="214" t="s">
        <v>15126</v>
      </c>
      <c r="G1718" s="314">
        <v>41399</v>
      </c>
      <c r="H1718" s="281">
        <f t="shared" si="83"/>
        <v>41399</v>
      </c>
      <c r="I1718" s="315">
        <v>41501</v>
      </c>
      <c r="J1718" s="211" t="s">
        <v>11788</v>
      </c>
      <c r="K1718" s="24" t="s">
        <v>8639</v>
      </c>
      <c r="L1718" s="211" t="s">
        <v>11787</v>
      </c>
      <c r="M1718" s="211"/>
      <c r="N1718" s="217">
        <v>41482</v>
      </c>
      <c r="O1718" s="217">
        <v>41482</v>
      </c>
      <c r="R1718" t="s">
        <v>2676</v>
      </c>
      <c r="V1718">
        <v>18.5</v>
      </c>
      <c r="W1718" t="s">
        <v>9146</v>
      </c>
      <c r="Y1718" t="s">
        <v>11237</v>
      </c>
      <c r="Z1718" t="s">
        <v>11283</v>
      </c>
      <c r="AA1718" s="6" t="s">
        <v>15145</v>
      </c>
      <c r="AB1718" t="s">
        <v>11272</v>
      </c>
      <c r="AC1718">
        <v>0.12</v>
      </c>
      <c r="AD1718" t="s">
        <v>9146</v>
      </c>
      <c r="AG1718" s="330">
        <v>8.3333333333333329E-2</v>
      </c>
      <c r="AH1718" t="s">
        <v>1419</v>
      </c>
    </row>
    <row r="1719" spans="1:34" x14ac:dyDescent="0.25">
      <c r="A1719" s="211" t="s">
        <v>11582</v>
      </c>
      <c r="B1719" s="6" t="s">
        <v>15141</v>
      </c>
      <c r="C1719" s="276" t="str">
        <f t="shared" si="85"/>
        <v>READINGS_TT1_M2013-5_2013-8</v>
      </c>
      <c r="E1719" s="303" t="str">
        <f t="shared" si="84"/>
        <v>TT1_Data.zip</v>
      </c>
      <c r="F1719" s="214" t="s">
        <v>15126</v>
      </c>
      <c r="G1719" s="314">
        <v>41399</v>
      </c>
      <c r="H1719" s="281">
        <f t="shared" si="83"/>
        <v>41399</v>
      </c>
      <c r="I1719" s="315">
        <v>41501</v>
      </c>
      <c r="J1719" s="211" t="s">
        <v>11788</v>
      </c>
      <c r="K1719" s="24" t="s">
        <v>8639</v>
      </c>
      <c r="L1719" s="211" t="s">
        <v>11787</v>
      </c>
      <c r="M1719" s="211"/>
      <c r="N1719" s="217">
        <v>41482</v>
      </c>
      <c r="O1719" s="217">
        <v>41482</v>
      </c>
      <c r="R1719" t="s">
        <v>2676</v>
      </c>
      <c r="V1719">
        <v>17.899999999999999</v>
      </c>
      <c r="W1719" t="s">
        <v>9146</v>
      </c>
      <c r="Y1719" t="s">
        <v>11237</v>
      </c>
      <c r="Z1719" t="s">
        <v>11283</v>
      </c>
      <c r="AA1719" s="6" t="s">
        <v>15145</v>
      </c>
      <c r="AB1719" t="s">
        <v>11272</v>
      </c>
      <c r="AC1719">
        <v>0.12</v>
      </c>
      <c r="AD1719" t="s">
        <v>9146</v>
      </c>
      <c r="AG1719" s="330">
        <v>0.25</v>
      </c>
      <c r="AH1719" t="s">
        <v>1419</v>
      </c>
    </row>
    <row r="1720" spans="1:34" x14ac:dyDescent="0.25">
      <c r="A1720" s="211" t="s">
        <v>11582</v>
      </c>
      <c r="B1720" s="6" t="s">
        <v>15141</v>
      </c>
      <c r="C1720" s="276" t="str">
        <f t="shared" si="85"/>
        <v>READINGS_TT1_M2013-5_2013-8</v>
      </c>
      <c r="E1720" s="303" t="str">
        <f t="shared" si="84"/>
        <v>TT1_Data.zip</v>
      </c>
      <c r="F1720" s="214" t="s">
        <v>15126</v>
      </c>
      <c r="G1720" s="314">
        <v>41399</v>
      </c>
      <c r="H1720" s="281">
        <f t="shared" si="83"/>
        <v>41399</v>
      </c>
      <c r="I1720" s="315">
        <v>41501</v>
      </c>
      <c r="J1720" s="211" t="s">
        <v>11788</v>
      </c>
      <c r="K1720" s="24" t="s">
        <v>8639</v>
      </c>
      <c r="L1720" s="211" t="s">
        <v>11787</v>
      </c>
      <c r="M1720" s="211"/>
      <c r="N1720" s="217">
        <v>41482</v>
      </c>
      <c r="O1720" s="217">
        <v>41482</v>
      </c>
      <c r="R1720" t="s">
        <v>2676</v>
      </c>
      <c r="V1720">
        <v>18.5</v>
      </c>
      <c r="W1720" t="s">
        <v>9146</v>
      </c>
      <c r="Y1720" t="s">
        <v>11237</v>
      </c>
      <c r="Z1720" t="s">
        <v>11283</v>
      </c>
      <c r="AA1720" s="6" t="s">
        <v>15145</v>
      </c>
      <c r="AB1720" t="s">
        <v>11272</v>
      </c>
      <c r="AC1720">
        <v>0.12</v>
      </c>
      <c r="AD1720" t="s">
        <v>9146</v>
      </c>
      <c r="AG1720" s="330">
        <v>0.41666666666666669</v>
      </c>
      <c r="AH1720" t="s">
        <v>1419</v>
      </c>
    </row>
    <row r="1721" spans="1:34" x14ac:dyDescent="0.25">
      <c r="A1721" s="211" t="s">
        <v>11582</v>
      </c>
      <c r="B1721" s="6" t="s">
        <v>15141</v>
      </c>
      <c r="C1721" s="276" t="str">
        <f t="shared" si="85"/>
        <v>READINGS_TT1_M2013-5_2013-8</v>
      </c>
      <c r="E1721" s="303" t="str">
        <f t="shared" si="84"/>
        <v>TT1_Data.zip</v>
      </c>
      <c r="F1721" s="214" t="s">
        <v>15126</v>
      </c>
      <c r="G1721" s="314">
        <v>41399</v>
      </c>
      <c r="H1721" s="281">
        <f t="shared" si="83"/>
        <v>41399</v>
      </c>
      <c r="I1721" s="315">
        <v>41501</v>
      </c>
      <c r="J1721" s="211" t="s">
        <v>11788</v>
      </c>
      <c r="K1721" s="24" t="s">
        <v>8639</v>
      </c>
      <c r="L1721" s="211" t="s">
        <v>11787</v>
      </c>
      <c r="M1721" s="211"/>
      <c r="N1721" s="217">
        <v>41482</v>
      </c>
      <c r="O1721" s="217">
        <v>41482</v>
      </c>
      <c r="R1721" t="s">
        <v>2676</v>
      </c>
      <c r="V1721">
        <v>20.7</v>
      </c>
      <c r="W1721" t="s">
        <v>9146</v>
      </c>
      <c r="Y1721" t="s">
        <v>11237</v>
      </c>
      <c r="Z1721" t="s">
        <v>11283</v>
      </c>
      <c r="AA1721" s="6" t="s">
        <v>15145</v>
      </c>
      <c r="AB1721" t="s">
        <v>11272</v>
      </c>
      <c r="AC1721">
        <v>0.12</v>
      </c>
      <c r="AD1721" t="s">
        <v>9146</v>
      </c>
      <c r="AG1721" s="330">
        <v>0.58333333333333337</v>
      </c>
      <c r="AH1721" t="s">
        <v>1419</v>
      </c>
    </row>
    <row r="1722" spans="1:34" x14ac:dyDescent="0.25">
      <c r="A1722" s="211" t="s">
        <v>11582</v>
      </c>
      <c r="B1722" s="6" t="s">
        <v>15141</v>
      </c>
      <c r="C1722" s="276" t="str">
        <f t="shared" si="85"/>
        <v>READINGS_TT1_M2013-5_2013-8</v>
      </c>
      <c r="E1722" s="303" t="str">
        <f t="shared" si="84"/>
        <v>TT1_Data.zip</v>
      </c>
      <c r="F1722" s="214" t="s">
        <v>15126</v>
      </c>
      <c r="G1722" s="314">
        <v>41399</v>
      </c>
      <c r="H1722" s="281">
        <f t="shared" si="83"/>
        <v>41399</v>
      </c>
      <c r="I1722" s="315">
        <v>41501</v>
      </c>
      <c r="J1722" s="211" t="s">
        <v>11788</v>
      </c>
      <c r="K1722" s="24" t="s">
        <v>8639</v>
      </c>
      <c r="L1722" s="211" t="s">
        <v>11787</v>
      </c>
      <c r="M1722" s="211"/>
      <c r="N1722" s="217">
        <v>41482</v>
      </c>
      <c r="O1722" s="217">
        <v>41482</v>
      </c>
      <c r="R1722" t="s">
        <v>2676</v>
      </c>
      <c r="V1722">
        <v>21.3</v>
      </c>
      <c r="W1722" t="s">
        <v>9146</v>
      </c>
      <c r="Y1722" t="s">
        <v>11237</v>
      </c>
      <c r="Z1722" t="s">
        <v>11283</v>
      </c>
      <c r="AA1722" s="6" t="s">
        <v>15145</v>
      </c>
      <c r="AB1722" t="s">
        <v>11272</v>
      </c>
      <c r="AC1722">
        <v>0.12</v>
      </c>
      <c r="AD1722" t="s">
        <v>9146</v>
      </c>
      <c r="AG1722" s="330">
        <v>0.75</v>
      </c>
      <c r="AH1722" t="s">
        <v>1419</v>
      </c>
    </row>
    <row r="1723" spans="1:34" x14ac:dyDescent="0.25">
      <c r="A1723" s="211" t="s">
        <v>11582</v>
      </c>
      <c r="B1723" s="6" t="s">
        <v>15141</v>
      </c>
      <c r="C1723" s="276" t="str">
        <f t="shared" si="85"/>
        <v>READINGS_TT1_M2013-5_2013-8</v>
      </c>
      <c r="E1723" s="303" t="str">
        <f t="shared" si="84"/>
        <v>TT1_Data.zip</v>
      </c>
      <c r="F1723" s="214" t="s">
        <v>15126</v>
      </c>
      <c r="G1723" s="314">
        <v>41399</v>
      </c>
      <c r="H1723" s="281">
        <f t="shared" si="83"/>
        <v>41399</v>
      </c>
      <c r="I1723" s="315">
        <v>41501</v>
      </c>
      <c r="J1723" s="211" t="s">
        <v>11788</v>
      </c>
      <c r="K1723" s="24" t="s">
        <v>8639</v>
      </c>
      <c r="L1723" s="211" t="s">
        <v>11787</v>
      </c>
      <c r="M1723" s="211"/>
      <c r="N1723" s="217">
        <v>41482</v>
      </c>
      <c r="O1723" s="217">
        <v>41482</v>
      </c>
      <c r="R1723" t="s">
        <v>2676</v>
      </c>
      <c r="V1723">
        <v>20.399999999999999</v>
      </c>
      <c r="W1723" t="s">
        <v>9146</v>
      </c>
      <c r="Y1723" t="s">
        <v>11237</v>
      </c>
      <c r="Z1723" t="s">
        <v>11283</v>
      </c>
      <c r="AA1723" s="6" t="s">
        <v>15145</v>
      </c>
      <c r="AB1723" t="s">
        <v>11272</v>
      </c>
      <c r="AC1723">
        <v>0.12</v>
      </c>
      <c r="AD1723" t="s">
        <v>9146</v>
      </c>
      <c r="AG1723" s="330">
        <v>0.91666666666666663</v>
      </c>
      <c r="AH1723" t="s">
        <v>1419</v>
      </c>
    </row>
    <row r="1724" spans="1:34" x14ac:dyDescent="0.25">
      <c r="A1724" s="211" t="s">
        <v>11582</v>
      </c>
      <c r="B1724" s="6" t="s">
        <v>15141</v>
      </c>
      <c r="C1724" s="276" t="str">
        <f t="shared" si="85"/>
        <v>READINGS_TT1_M2013-5_2013-8</v>
      </c>
      <c r="E1724" s="303" t="str">
        <f t="shared" si="84"/>
        <v>TT1_Data.zip</v>
      </c>
      <c r="F1724" s="214" t="s">
        <v>15126</v>
      </c>
      <c r="G1724" s="314">
        <v>41399</v>
      </c>
      <c r="H1724" s="281">
        <f t="shared" si="83"/>
        <v>41399</v>
      </c>
      <c r="I1724" s="315">
        <v>41501</v>
      </c>
      <c r="J1724" s="211" t="s">
        <v>11788</v>
      </c>
      <c r="K1724" s="24" t="s">
        <v>8639</v>
      </c>
      <c r="L1724" s="211" t="s">
        <v>11787</v>
      </c>
      <c r="M1724" s="211"/>
      <c r="N1724" s="217">
        <v>41483</v>
      </c>
      <c r="O1724" s="217">
        <v>41483</v>
      </c>
      <c r="R1724" t="s">
        <v>2676</v>
      </c>
      <c r="V1724">
        <v>21.4</v>
      </c>
      <c r="W1724" t="s">
        <v>9146</v>
      </c>
      <c r="Y1724" t="s">
        <v>11237</v>
      </c>
      <c r="Z1724" t="s">
        <v>11283</v>
      </c>
      <c r="AA1724" s="6" t="s">
        <v>15145</v>
      </c>
      <c r="AB1724" t="s">
        <v>11272</v>
      </c>
      <c r="AC1724">
        <v>0.12</v>
      </c>
      <c r="AD1724" t="s">
        <v>9146</v>
      </c>
      <c r="AG1724" s="330">
        <v>8.3333333333333329E-2</v>
      </c>
      <c r="AH1724" t="s">
        <v>1419</v>
      </c>
    </row>
    <row r="1725" spans="1:34" x14ac:dyDescent="0.25">
      <c r="A1725" s="211" t="s">
        <v>11582</v>
      </c>
      <c r="B1725" s="6" t="s">
        <v>15141</v>
      </c>
      <c r="C1725" s="276" t="str">
        <f t="shared" si="85"/>
        <v>READINGS_TT1_M2013-5_2013-8</v>
      </c>
      <c r="E1725" s="303" t="str">
        <f t="shared" si="84"/>
        <v>TT1_Data.zip</v>
      </c>
      <c r="F1725" s="214" t="s">
        <v>15126</v>
      </c>
      <c r="G1725" s="314">
        <v>41399</v>
      </c>
      <c r="H1725" s="281">
        <f t="shared" si="83"/>
        <v>41399</v>
      </c>
      <c r="I1725" s="315">
        <v>41501</v>
      </c>
      <c r="J1725" s="211" t="s">
        <v>11788</v>
      </c>
      <c r="K1725" s="24" t="s">
        <v>8639</v>
      </c>
      <c r="L1725" s="211" t="s">
        <v>11787</v>
      </c>
      <c r="M1725" s="211"/>
      <c r="N1725" s="217">
        <v>41483</v>
      </c>
      <c r="O1725" s="217">
        <v>41483</v>
      </c>
      <c r="R1725" t="s">
        <v>2676</v>
      </c>
      <c r="V1725">
        <v>20.8</v>
      </c>
      <c r="W1725" t="s">
        <v>9146</v>
      </c>
      <c r="Y1725" t="s">
        <v>11237</v>
      </c>
      <c r="Z1725" t="s">
        <v>11283</v>
      </c>
      <c r="AA1725" s="6" t="s">
        <v>15145</v>
      </c>
      <c r="AB1725" t="s">
        <v>11272</v>
      </c>
      <c r="AC1725">
        <v>0.12</v>
      </c>
      <c r="AD1725" t="s">
        <v>9146</v>
      </c>
      <c r="AG1725" s="330">
        <v>0.25</v>
      </c>
      <c r="AH1725" t="s">
        <v>1419</v>
      </c>
    </row>
    <row r="1726" spans="1:34" x14ac:dyDescent="0.25">
      <c r="A1726" s="211" t="s">
        <v>11582</v>
      </c>
      <c r="B1726" s="6" t="s">
        <v>15141</v>
      </c>
      <c r="C1726" s="276" t="str">
        <f t="shared" si="85"/>
        <v>READINGS_TT1_M2013-5_2013-8</v>
      </c>
      <c r="E1726" s="303" t="str">
        <f t="shared" si="84"/>
        <v>TT1_Data.zip</v>
      </c>
      <c r="F1726" s="214" t="s">
        <v>15126</v>
      </c>
      <c r="G1726" s="314">
        <v>41399</v>
      </c>
      <c r="H1726" s="281">
        <f t="shared" si="83"/>
        <v>41399</v>
      </c>
      <c r="I1726" s="315">
        <v>41501</v>
      </c>
      <c r="J1726" s="211" t="s">
        <v>11788</v>
      </c>
      <c r="K1726" s="24" t="s">
        <v>8639</v>
      </c>
      <c r="L1726" s="211" t="s">
        <v>11787</v>
      </c>
      <c r="M1726" s="211"/>
      <c r="N1726" s="217">
        <v>41483</v>
      </c>
      <c r="O1726" s="217">
        <v>41483</v>
      </c>
      <c r="R1726" t="s">
        <v>2676</v>
      </c>
      <c r="V1726">
        <v>21.2</v>
      </c>
      <c r="W1726" t="s">
        <v>9146</v>
      </c>
      <c r="Y1726" t="s">
        <v>11237</v>
      </c>
      <c r="Z1726" t="s">
        <v>11283</v>
      </c>
      <c r="AA1726" s="6" t="s">
        <v>15145</v>
      </c>
      <c r="AB1726" t="s">
        <v>11272</v>
      </c>
      <c r="AC1726">
        <v>0.12</v>
      </c>
      <c r="AD1726" t="s">
        <v>9146</v>
      </c>
      <c r="AG1726" s="330">
        <v>0.41666666666666669</v>
      </c>
      <c r="AH1726" t="s">
        <v>1419</v>
      </c>
    </row>
    <row r="1727" spans="1:34" x14ac:dyDescent="0.25">
      <c r="A1727" s="211" t="s">
        <v>11582</v>
      </c>
      <c r="B1727" s="6" t="s">
        <v>15141</v>
      </c>
      <c r="C1727" s="276" t="str">
        <f t="shared" si="85"/>
        <v>READINGS_TT1_M2013-5_2013-8</v>
      </c>
      <c r="E1727" s="303" t="str">
        <f t="shared" si="84"/>
        <v>TT1_Data.zip</v>
      </c>
      <c r="F1727" s="214" t="s">
        <v>15126</v>
      </c>
      <c r="G1727" s="314">
        <v>41399</v>
      </c>
      <c r="H1727" s="281">
        <f t="shared" si="83"/>
        <v>41399</v>
      </c>
      <c r="I1727" s="315">
        <v>41501</v>
      </c>
      <c r="J1727" s="211" t="s">
        <v>11788</v>
      </c>
      <c r="K1727" s="24" t="s">
        <v>8639</v>
      </c>
      <c r="L1727" s="211" t="s">
        <v>11787</v>
      </c>
      <c r="M1727" s="211"/>
      <c r="N1727" s="217">
        <v>41483</v>
      </c>
      <c r="O1727" s="217">
        <v>41483</v>
      </c>
      <c r="R1727" t="s">
        <v>2676</v>
      </c>
      <c r="V1727">
        <v>21.1</v>
      </c>
      <c r="W1727" t="s">
        <v>9146</v>
      </c>
      <c r="Y1727" t="s">
        <v>11237</v>
      </c>
      <c r="Z1727" t="s">
        <v>11283</v>
      </c>
      <c r="AA1727" s="6" t="s">
        <v>15145</v>
      </c>
      <c r="AB1727" t="s">
        <v>11272</v>
      </c>
      <c r="AC1727">
        <v>0.12</v>
      </c>
      <c r="AD1727" t="s">
        <v>9146</v>
      </c>
      <c r="AG1727" s="330">
        <v>0.58333333333333337</v>
      </c>
      <c r="AH1727" t="s">
        <v>1419</v>
      </c>
    </row>
    <row r="1728" spans="1:34" x14ac:dyDescent="0.25">
      <c r="A1728" s="211" t="s">
        <v>11582</v>
      </c>
      <c r="B1728" s="6" t="s">
        <v>15141</v>
      </c>
      <c r="C1728" s="276" t="str">
        <f t="shared" si="85"/>
        <v>READINGS_TT1_M2013-5_2013-8</v>
      </c>
      <c r="E1728" s="303" t="str">
        <f t="shared" si="84"/>
        <v>TT1_Data.zip</v>
      </c>
      <c r="F1728" s="214" t="s">
        <v>15126</v>
      </c>
      <c r="G1728" s="314">
        <v>41399</v>
      </c>
      <c r="H1728" s="281">
        <f t="shared" si="83"/>
        <v>41399</v>
      </c>
      <c r="I1728" s="315">
        <v>41501</v>
      </c>
      <c r="J1728" s="211" t="s">
        <v>11788</v>
      </c>
      <c r="K1728" s="24" t="s">
        <v>8639</v>
      </c>
      <c r="L1728" s="211" t="s">
        <v>11787</v>
      </c>
      <c r="M1728" s="211"/>
      <c r="N1728" s="217">
        <v>41483</v>
      </c>
      <c r="O1728" s="217">
        <v>41483</v>
      </c>
      <c r="R1728" t="s">
        <v>2676</v>
      </c>
      <c r="V1728">
        <v>20.7</v>
      </c>
      <c r="W1728" t="s">
        <v>9146</v>
      </c>
      <c r="Y1728" t="s">
        <v>11237</v>
      </c>
      <c r="Z1728" t="s">
        <v>11283</v>
      </c>
      <c r="AA1728" s="6" t="s">
        <v>15145</v>
      </c>
      <c r="AB1728" t="s">
        <v>11272</v>
      </c>
      <c r="AC1728">
        <v>0.12</v>
      </c>
      <c r="AD1728" t="s">
        <v>9146</v>
      </c>
      <c r="AG1728" s="330">
        <v>0.75</v>
      </c>
      <c r="AH1728" t="s">
        <v>1419</v>
      </c>
    </row>
    <row r="1729" spans="1:34" x14ac:dyDescent="0.25">
      <c r="A1729" s="211" t="s">
        <v>11582</v>
      </c>
      <c r="B1729" s="6" t="s">
        <v>15141</v>
      </c>
      <c r="C1729" s="276" t="str">
        <f t="shared" si="85"/>
        <v>READINGS_TT1_M2013-5_2013-8</v>
      </c>
      <c r="E1729" s="303" t="str">
        <f t="shared" si="84"/>
        <v>TT1_Data.zip</v>
      </c>
      <c r="F1729" s="214" t="s">
        <v>15126</v>
      </c>
      <c r="G1729" s="314">
        <v>41399</v>
      </c>
      <c r="H1729" s="281">
        <f t="shared" si="83"/>
        <v>41399</v>
      </c>
      <c r="I1729" s="315">
        <v>41501</v>
      </c>
      <c r="J1729" s="211" t="s">
        <v>11788</v>
      </c>
      <c r="K1729" s="24" t="s">
        <v>8639</v>
      </c>
      <c r="L1729" s="211" t="s">
        <v>11787</v>
      </c>
      <c r="M1729" s="211"/>
      <c r="N1729" s="217">
        <v>41483</v>
      </c>
      <c r="O1729" s="217">
        <v>41483</v>
      </c>
      <c r="R1729" t="s">
        <v>2676</v>
      </c>
      <c r="V1729">
        <v>21.3</v>
      </c>
      <c r="W1729" t="s">
        <v>9146</v>
      </c>
      <c r="Y1729" t="s">
        <v>11237</v>
      </c>
      <c r="Z1729" t="s">
        <v>11283</v>
      </c>
      <c r="AA1729" s="6" t="s">
        <v>15145</v>
      </c>
      <c r="AB1729" t="s">
        <v>11272</v>
      </c>
      <c r="AC1729">
        <v>0.12</v>
      </c>
      <c r="AD1729" t="s">
        <v>9146</v>
      </c>
      <c r="AG1729" s="330">
        <v>0.91666666666666663</v>
      </c>
      <c r="AH1729" t="s">
        <v>1419</v>
      </c>
    </row>
    <row r="1730" spans="1:34" x14ac:dyDescent="0.25">
      <c r="A1730" s="211" t="s">
        <v>11582</v>
      </c>
      <c r="B1730" s="6" t="s">
        <v>15141</v>
      </c>
      <c r="C1730" s="276" t="str">
        <f t="shared" si="85"/>
        <v>READINGS_TT1_M2013-5_2013-8</v>
      </c>
      <c r="E1730" s="303" t="str">
        <f t="shared" si="84"/>
        <v>TT1_Data.zip</v>
      </c>
      <c r="F1730" s="214" t="s">
        <v>15126</v>
      </c>
      <c r="G1730" s="314">
        <v>41399</v>
      </c>
      <c r="H1730" s="281">
        <f t="shared" si="83"/>
        <v>41399</v>
      </c>
      <c r="I1730" s="315">
        <v>41501</v>
      </c>
      <c r="J1730" s="211" t="s">
        <v>11788</v>
      </c>
      <c r="K1730" s="24" t="s">
        <v>8639</v>
      </c>
      <c r="L1730" s="211" t="s">
        <v>11787</v>
      </c>
      <c r="M1730" s="211"/>
      <c r="N1730" s="217">
        <v>41484</v>
      </c>
      <c r="O1730" s="217">
        <v>41484</v>
      </c>
      <c r="R1730" t="s">
        <v>2676</v>
      </c>
      <c r="V1730">
        <v>20.3</v>
      </c>
      <c r="W1730" t="s">
        <v>9146</v>
      </c>
      <c r="Y1730" t="s">
        <v>11237</v>
      </c>
      <c r="Z1730" t="s">
        <v>11283</v>
      </c>
      <c r="AA1730" s="6" t="s">
        <v>15145</v>
      </c>
      <c r="AB1730" t="s">
        <v>11272</v>
      </c>
      <c r="AC1730">
        <v>0.12</v>
      </c>
      <c r="AD1730" t="s">
        <v>9146</v>
      </c>
      <c r="AG1730" s="330">
        <v>8.3333333333333329E-2</v>
      </c>
      <c r="AH1730" t="s">
        <v>1419</v>
      </c>
    </row>
    <row r="1731" spans="1:34" x14ac:dyDescent="0.25">
      <c r="A1731" s="211" t="s">
        <v>11582</v>
      </c>
      <c r="B1731" s="6" t="s">
        <v>15141</v>
      </c>
      <c r="C1731" s="276" t="str">
        <f t="shared" si="85"/>
        <v>READINGS_TT1_M2013-5_2013-8</v>
      </c>
      <c r="E1731" s="303" t="str">
        <f t="shared" si="84"/>
        <v>TT1_Data.zip</v>
      </c>
      <c r="F1731" s="214" t="s">
        <v>15126</v>
      </c>
      <c r="G1731" s="314">
        <v>41399</v>
      </c>
      <c r="H1731" s="281">
        <f t="shared" ref="H1731:H1794" si="86">DATE(YEAR(G1731),MONTH(G1731),DAY(G1731))</f>
        <v>41399</v>
      </c>
      <c r="I1731" s="315">
        <v>41501</v>
      </c>
      <c r="J1731" s="211" t="s">
        <v>11788</v>
      </c>
      <c r="K1731" s="24" t="s">
        <v>8639</v>
      </c>
      <c r="L1731" s="211" t="s">
        <v>11787</v>
      </c>
      <c r="M1731" s="211"/>
      <c r="N1731" s="217">
        <v>41484</v>
      </c>
      <c r="O1731" s="217">
        <v>41484</v>
      </c>
      <c r="R1731" t="s">
        <v>2676</v>
      </c>
      <c r="V1731">
        <v>19.100000000000001</v>
      </c>
      <c r="W1731" t="s">
        <v>9146</v>
      </c>
      <c r="Y1731" t="s">
        <v>11237</v>
      </c>
      <c r="Z1731" t="s">
        <v>11283</v>
      </c>
      <c r="AA1731" s="6" t="s">
        <v>15145</v>
      </c>
      <c r="AB1731" t="s">
        <v>11272</v>
      </c>
      <c r="AC1731">
        <v>0.12</v>
      </c>
      <c r="AD1731" t="s">
        <v>9146</v>
      </c>
      <c r="AG1731" s="330">
        <v>0.25</v>
      </c>
      <c r="AH1731" t="s">
        <v>1419</v>
      </c>
    </row>
    <row r="1732" spans="1:34" x14ac:dyDescent="0.25">
      <c r="A1732" s="211" t="s">
        <v>11582</v>
      </c>
      <c r="B1732" s="6" t="s">
        <v>15141</v>
      </c>
      <c r="C1732" s="276" t="str">
        <f t="shared" si="85"/>
        <v>READINGS_TT1_M2013-5_2013-8</v>
      </c>
      <c r="E1732" s="303" t="str">
        <f t="shared" si="84"/>
        <v>TT1_Data.zip</v>
      </c>
      <c r="F1732" s="214" t="s">
        <v>15126</v>
      </c>
      <c r="G1732" s="314">
        <v>41399</v>
      </c>
      <c r="H1732" s="281">
        <f t="shared" si="86"/>
        <v>41399</v>
      </c>
      <c r="I1732" s="315">
        <v>41501</v>
      </c>
      <c r="J1732" s="211" t="s">
        <v>11788</v>
      </c>
      <c r="K1732" s="24" t="s">
        <v>8639</v>
      </c>
      <c r="L1732" s="211" t="s">
        <v>11787</v>
      </c>
      <c r="M1732" s="211"/>
      <c r="N1732" s="217">
        <v>41484</v>
      </c>
      <c r="O1732" s="217">
        <v>41484</v>
      </c>
      <c r="R1732" t="s">
        <v>2676</v>
      </c>
      <c r="V1732">
        <v>19.399999999999999</v>
      </c>
      <c r="W1732" t="s">
        <v>9146</v>
      </c>
      <c r="Y1732" t="s">
        <v>11237</v>
      </c>
      <c r="Z1732" t="s">
        <v>11283</v>
      </c>
      <c r="AA1732" s="6" t="s">
        <v>15145</v>
      </c>
      <c r="AB1732" t="s">
        <v>11272</v>
      </c>
      <c r="AC1732">
        <v>0.12</v>
      </c>
      <c r="AD1732" t="s">
        <v>9146</v>
      </c>
      <c r="AG1732" s="330">
        <v>0.41666666666666669</v>
      </c>
      <c r="AH1732" t="s">
        <v>1419</v>
      </c>
    </row>
    <row r="1733" spans="1:34" x14ac:dyDescent="0.25">
      <c r="A1733" s="211" t="s">
        <v>11582</v>
      </c>
      <c r="B1733" s="6" t="s">
        <v>15141</v>
      </c>
      <c r="C1733" s="276" t="str">
        <f t="shared" si="85"/>
        <v>READINGS_TT1_M2013-5_2013-8</v>
      </c>
      <c r="E1733" s="303" t="str">
        <f t="shared" si="84"/>
        <v>TT1_Data.zip</v>
      </c>
      <c r="F1733" s="214" t="s">
        <v>15126</v>
      </c>
      <c r="G1733" s="314">
        <v>41399</v>
      </c>
      <c r="H1733" s="281">
        <f t="shared" si="86"/>
        <v>41399</v>
      </c>
      <c r="I1733" s="315">
        <v>41501</v>
      </c>
      <c r="J1733" s="211" t="s">
        <v>11788</v>
      </c>
      <c r="K1733" s="24" t="s">
        <v>8639</v>
      </c>
      <c r="L1733" s="211" t="s">
        <v>11787</v>
      </c>
      <c r="M1733" s="211"/>
      <c r="N1733" s="217">
        <v>41484</v>
      </c>
      <c r="O1733" s="217">
        <v>41484</v>
      </c>
      <c r="R1733" t="s">
        <v>2676</v>
      </c>
      <c r="V1733">
        <v>21.3</v>
      </c>
      <c r="W1733" t="s">
        <v>9146</v>
      </c>
      <c r="Y1733" t="s">
        <v>11237</v>
      </c>
      <c r="Z1733" t="s">
        <v>11283</v>
      </c>
      <c r="AA1733" s="6" t="s">
        <v>15145</v>
      </c>
      <c r="AB1733" t="s">
        <v>11272</v>
      </c>
      <c r="AC1733">
        <v>0.12</v>
      </c>
      <c r="AD1733" t="s">
        <v>9146</v>
      </c>
      <c r="AG1733" s="330">
        <v>0.58333333333333337</v>
      </c>
      <c r="AH1733" t="s">
        <v>1419</v>
      </c>
    </row>
    <row r="1734" spans="1:34" x14ac:dyDescent="0.25">
      <c r="A1734" s="211" t="s">
        <v>11582</v>
      </c>
      <c r="B1734" s="6" t="s">
        <v>15141</v>
      </c>
      <c r="C1734" s="276" t="str">
        <f t="shared" si="85"/>
        <v>READINGS_TT1_M2013-5_2013-8</v>
      </c>
      <c r="E1734" s="303" t="str">
        <f t="shared" si="84"/>
        <v>TT1_Data.zip</v>
      </c>
      <c r="F1734" s="214" t="s">
        <v>15126</v>
      </c>
      <c r="G1734" s="314">
        <v>41399</v>
      </c>
      <c r="H1734" s="281">
        <f t="shared" si="86"/>
        <v>41399</v>
      </c>
      <c r="I1734" s="315">
        <v>41501</v>
      </c>
      <c r="J1734" s="211" t="s">
        <v>11788</v>
      </c>
      <c r="K1734" s="24" t="s">
        <v>8639</v>
      </c>
      <c r="L1734" s="211" t="s">
        <v>11787</v>
      </c>
      <c r="M1734" s="211"/>
      <c r="N1734" s="217">
        <v>41484</v>
      </c>
      <c r="O1734" s="217">
        <v>41484</v>
      </c>
      <c r="R1734" t="s">
        <v>2676</v>
      </c>
      <c r="V1734">
        <v>21.7</v>
      </c>
      <c r="W1734" t="s">
        <v>9146</v>
      </c>
      <c r="Y1734" t="s">
        <v>11237</v>
      </c>
      <c r="Z1734" t="s">
        <v>11283</v>
      </c>
      <c r="AA1734" s="6" t="s">
        <v>15145</v>
      </c>
      <c r="AB1734" t="s">
        <v>11272</v>
      </c>
      <c r="AC1734">
        <v>0.12</v>
      </c>
      <c r="AD1734" t="s">
        <v>9146</v>
      </c>
      <c r="AG1734" s="330">
        <v>0.75</v>
      </c>
      <c r="AH1734" t="s">
        <v>1419</v>
      </c>
    </row>
    <row r="1735" spans="1:34" x14ac:dyDescent="0.25">
      <c r="A1735" s="211" t="s">
        <v>11582</v>
      </c>
      <c r="B1735" s="6" t="s">
        <v>15141</v>
      </c>
      <c r="C1735" s="276" t="str">
        <f t="shared" si="85"/>
        <v>READINGS_TT1_M2013-5_2013-8</v>
      </c>
      <c r="E1735" s="303" t="str">
        <f t="shared" si="84"/>
        <v>TT1_Data.zip</v>
      </c>
      <c r="F1735" s="214" t="s">
        <v>15126</v>
      </c>
      <c r="G1735" s="314">
        <v>41399</v>
      </c>
      <c r="H1735" s="281">
        <f t="shared" si="86"/>
        <v>41399</v>
      </c>
      <c r="I1735" s="315">
        <v>41501</v>
      </c>
      <c r="J1735" s="211" t="s">
        <v>11788</v>
      </c>
      <c r="K1735" s="24" t="s">
        <v>8639</v>
      </c>
      <c r="L1735" s="211" t="s">
        <v>11787</v>
      </c>
      <c r="M1735" s="211"/>
      <c r="N1735" s="217">
        <v>41484</v>
      </c>
      <c r="O1735" s="217">
        <v>41484</v>
      </c>
      <c r="R1735" t="s">
        <v>2676</v>
      </c>
      <c r="V1735">
        <v>20.6</v>
      </c>
      <c r="W1735" t="s">
        <v>9146</v>
      </c>
      <c r="Y1735" t="s">
        <v>11237</v>
      </c>
      <c r="Z1735" t="s">
        <v>11283</v>
      </c>
      <c r="AA1735" s="6" t="s">
        <v>15145</v>
      </c>
      <c r="AB1735" t="s">
        <v>11272</v>
      </c>
      <c r="AC1735">
        <v>0.12</v>
      </c>
      <c r="AD1735" t="s">
        <v>9146</v>
      </c>
      <c r="AG1735" s="330">
        <v>0.91666666666666663</v>
      </c>
      <c r="AH1735" t="s">
        <v>1419</v>
      </c>
    </row>
    <row r="1736" spans="1:34" x14ac:dyDescent="0.25">
      <c r="A1736" s="211" t="s">
        <v>11582</v>
      </c>
      <c r="B1736" s="6" t="s">
        <v>15141</v>
      </c>
      <c r="C1736" s="276" t="str">
        <f t="shared" si="85"/>
        <v>READINGS_TT1_M2013-5_2013-8</v>
      </c>
      <c r="E1736" s="303" t="str">
        <f t="shared" si="84"/>
        <v>TT1_Data.zip</v>
      </c>
      <c r="F1736" s="214" t="s">
        <v>15126</v>
      </c>
      <c r="G1736" s="314">
        <v>41399</v>
      </c>
      <c r="H1736" s="281">
        <f t="shared" si="86"/>
        <v>41399</v>
      </c>
      <c r="I1736" s="315">
        <v>41501</v>
      </c>
      <c r="J1736" s="211" t="s">
        <v>11788</v>
      </c>
      <c r="K1736" s="24" t="s">
        <v>8639</v>
      </c>
      <c r="L1736" s="211" t="s">
        <v>11787</v>
      </c>
      <c r="M1736" s="211"/>
      <c r="N1736" s="217">
        <v>41485</v>
      </c>
      <c r="O1736" s="217">
        <v>41485</v>
      </c>
      <c r="R1736" t="s">
        <v>2676</v>
      </c>
      <c r="V1736">
        <v>20.6</v>
      </c>
      <c r="W1736" t="s">
        <v>9146</v>
      </c>
      <c r="Y1736" t="s">
        <v>11237</v>
      </c>
      <c r="Z1736" t="s">
        <v>11283</v>
      </c>
      <c r="AA1736" s="6" t="s">
        <v>15145</v>
      </c>
      <c r="AB1736" t="s">
        <v>11272</v>
      </c>
      <c r="AC1736">
        <v>0.12</v>
      </c>
      <c r="AD1736" t="s">
        <v>9146</v>
      </c>
      <c r="AG1736" s="330">
        <v>8.3333333333333329E-2</v>
      </c>
      <c r="AH1736" t="s">
        <v>1419</v>
      </c>
    </row>
    <row r="1737" spans="1:34" x14ac:dyDescent="0.25">
      <c r="A1737" s="211" t="s">
        <v>11582</v>
      </c>
      <c r="B1737" s="6" t="s">
        <v>15141</v>
      </c>
      <c r="C1737" s="276" t="str">
        <f t="shared" si="85"/>
        <v>READINGS_TT1_M2013-5_2013-8</v>
      </c>
      <c r="E1737" s="303" t="str">
        <f t="shared" si="84"/>
        <v>TT1_Data.zip</v>
      </c>
      <c r="F1737" s="214" t="s">
        <v>15126</v>
      </c>
      <c r="G1737" s="314">
        <v>41399</v>
      </c>
      <c r="H1737" s="281">
        <f t="shared" si="86"/>
        <v>41399</v>
      </c>
      <c r="I1737" s="315">
        <v>41501</v>
      </c>
      <c r="J1737" s="211" t="s">
        <v>11788</v>
      </c>
      <c r="K1737" s="24" t="s">
        <v>8639</v>
      </c>
      <c r="L1737" s="211" t="s">
        <v>11787</v>
      </c>
      <c r="M1737" s="211"/>
      <c r="N1737" s="217">
        <v>41485</v>
      </c>
      <c r="O1737" s="217">
        <v>41485</v>
      </c>
      <c r="R1737" t="s">
        <v>2676</v>
      </c>
      <c r="V1737">
        <v>19.3</v>
      </c>
      <c r="W1737" t="s">
        <v>9146</v>
      </c>
      <c r="Y1737" t="s">
        <v>11237</v>
      </c>
      <c r="Z1737" t="s">
        <v>11283</v>
      </c>
      <c r="AA1737" s="6" t="s">
        <v>15145</v>
      </c>
      <c r="AB1737" t="s">
        <v>11272</v>
      </c>
      <c r="AC1737">
        <v>0.12</v>
      </c>
      <c r="AD1737" t="s">
        <v>9146</v>
      </c>
      <c r="AG1737" s="330">
        <v>0.25</v>
      </c>
      <c r="AH1737" t="s">
        <v>1419</v>
      </c>
    </row>
    <row r="1738" spans="1:34" x14ac:dyDescent="0.25">
      <c r="A1738" s="211" t="s">
        <v>11582</v>
      </c>
      <c r="B1738" s="6" t="s">
        <v>15141</v>
      </c>
      <c r="C1738" s="276" t="str">
        <f t="shared" si="85"/>
        <v>READINGS_TT1_M2013-5_2013-8</v>
      </c>
      <c r="E1738" s="303" t="str">
        <f t="shared" si="84"/>
        <v>TT1_Data.zip</v>
      </c>
      <c r="F1738" s="214" t="s">
        <v>15126</v>
      </c>
      <c r="G1738" s="314">
        <v>41399</v>
      </c>
      <c r="H1738" s="281">
        <f t="shared" si="86"/>
        <v>41399</v>
      </c>
      <c r="I1738" s="315">
        <v>41501</v>
      </c>
      <c r="J1738" s="211" t="s">
        <v>11788</v>
      </c>
      <c r="K1738" s="24" t="s">
        <v>8639</v>
      </c>
      <c r="L1738" s="211" t="s">
        <v>11787</v>
      </c>
      <c r="M1738" s="211"/>
      <c r="N1738" s="217">
        <v>41485</v>
      </c>
      <c r="O1738" s="217">
        <v>41485</v>
      </c>
      <c r="R1738" t="s">
        <v>2676</v>
      </c>
      <c r="V1738">
        <v>19.100000000000001</v>
      </c>
      <c r="W1738" t="s">
        <v>9146</v>
      </c>
      <c r="Y1738" t="s">
        <v>11237</v>
      </c>
      <c r="Z1738" t="s">
        <v>11283</v>
      </c>
      <c r="AA1738" s="6" t="s">
        <v>15145</v>
      </c>
      <c r="AB1738" t="s">
        <v>11272</v>
      </c>
      <c r="AC1738">
        <v>0.12</v>
      </c>
      <c r="AD1738" t="s">
        <v>9146</v>
      </c>
      <c r="AG1738" s="330">
        <v>0.41666666666666669</v>
      </c>
      <c r="AH1738" t="s">
        <v>1419</v>
      </c>
    </row>
    <row r="1739" spans="1:34" x14ac:dyDescent="0.25">
      <c r="A1739" s="211" t="s">
        <v>11582</v>
      </c>
      <c r="B1739" s="6" t="s">
        <v>15141</v>
      </c>
      <c r="C1739" s="276" t="str">
        <f t="shared" si="85"/>
        <v>READINGS_TT1_M2013-5_2013-8</v>
      </c>
      <c r="E1739" s="303" t="str">
        <f t="shared" si="84"/>
        <v>TT1_Data.zip</v>
      </c>
      <c r="F1739" s="214" t="s">
        <v>15126</v>
      </c>
      <c r="G1739" s="314">
        <v>41399</v>
      </c>
      <c r="H1739" s="281">
        <f t="shared" si="86"/>
        <v>41399</v>
      </c>
      <c r="I1739" s="315">
        <v>41501</v>
      </c>
      <c r="J1739" s="211" t="s">
        <v>11788</v>
      </c>
      <c r="K1739" s="24" t="s">
        <v>8639</v>
      </c>
      <c r="L1739" s="211" t="s">
        <v>11787</v>
      </c>
      <c r="M1739" s="211"/>
      <c r="N1739" s="217">
        <v>41485</v>
      </c>
      <c r="O1739" s="217">
        <v>41485</v>
      </c>
      <c r="R1739" t="s">
        <v>2676</v>
      </c>
      <c r="V1739">
        <v>20.8</v>
      </c>
      <c r="W1739" t="s">
        <v>9146</v>
      </c>
      <c r="Y1739" t="s">
        <v>11237</v>
      </c>
      <c r="Z1739" t="s">
        <v>11283</v>
      </c>
      <c r="AA1739" s="6" t="s">
        <v>15145</v>
      </c>
      <c r="AB1739" t="s">
        <v>11272</v>
      </c>
      <c r="AC1739">
        <v>0.12</v>
      </c>
      <c r="AD1739" t="s">
        <v>9146</v>
      </c>
      <c r="AG1739" s="330">
        <v>0.58333333333333337</v>
      </c>
      <c r="AH1739" t="s">
        <v>1419</v>
      </c>
    </row>
    <row r="1740" spans="1:34" x14ac:dyDescent="0.25">
      <c r="A1740" s="211" t="s">
        <v>11582</v>
      </c>
      <c r="B1740" s="6" t="s">
        <v>15141</v>
      </c>
      <c r="C1740" s="276" t="str">
        <f t="shared" si="85"/>
        <v>READINGS_TT1_M2013-5_2013-8</v>
      </c>
      <c r="E1740" s="303" t="str">
        <f t="shared" si="84"/>
        <v>TT1_Data.zip</v>
      </c>
      <c r="F1740" s="214" t="s">
        <v>15126</v>
      </c>
      <c r="G1740" s="314">
        <v>41399</v>
      </c>
      <c r="H1740" s="281">
        <f t="shared" si="86"/>
        <v>41399</v>
      </c>
      <c r="I1740" s="315">
        <v>41501</v>
      </c>
      <c r="J1740" s="211" t="s">
        <v>11788</v>
      </c>
      <c r="K1740" s="24" t="s">
        <v>8639</v>
      </c>
      <c r="L1740" s="211" t="s">
        <v>11787</v>
      </c>
      <c r="M1740" s="211"/>
      <c r="N1740" s="217">
        <v>41485</v>
      </c>
      <c r="O1740" s="217">
        <v>41485</v>
      </c>
      <c r="R1740" t="s">
        <v>2676</v>
      </c>
      <c r="V1740">
        <v>21.9</v>
      </c>
      <c r="W1740" t="s">
        <v>9146</v>
      </c>
      <c r="Y1740" t="s">
        <v>11237</v>
      </c>
      <c r="Z1740" t="s">
        <v>11283</v>
      </c>
      <c r="AA1740" s="6" t="s">
        <v>15145</v>
      </c>
      <c r="AB1740" t="s">
        <v>11272</v>
      </c>
      <c r="AC1740">
        <v>0.12</v>
      </c>
      <c r="AD1740" t="s">
        <v>9146</v>
      </c>
      <c r="AG1740" s="330">
        <v>0.75</v>
      </c>
      <c r="AH1740" t="s">
        <v>1419</v>
      </c>
    </row>
    <row r="1741" spans="1:34" x14ac:dyDescent="0.25">
      <c r="A1741" s="211" t="s">
        <v>11582</v>
      </c>
      <c r="B1741" s="6" t="s">
        <v>15141</v>
      </c>
      <c r="C1741" s="276" t="str">
        <f t="shared" si="85"/>
        <v>READINGS_TT1_M2013-5_2013-8</v>
      </c>
      <c r="E1741" s="303" t="str">
        <f t="shared" si="84"/>
        <v>TT1_Data.zip</v>
      </c>
      <c r="F1741" s="214" t="s">
        <v>15126</v>
      </c>
      <c r="G1741" s="314">
        <v>41399</v>
      </c>
      <c r="H1741" s="281">
        <f t="shared" si="86"/>
        <v>41399</v>
      </c>
      <c r="I1741" s="315">
        <v>41501</v>
      </c>
      <c r="J1741" s="211" t="s">
        <v>11788</v>
      </c>
      <c r="K1741" s="24" t="s">
        <v>8639</v>
      </c>
      <c r="L1741" s="211" t="s">
        <v>11787</v>
      </c>
      <c r="M1741" s="211"/>
      <c r="N1741" s="217">
        <v>41485</v>
      </c>
      <c r="O1741" s="217">
        <v>41485</v>
      </c>
      <c r="R1741" t="s">
        <v>2676</v>
      </c>
      <c r="V1741">
        <v>20.9</v>
      </c>
      <c r="W1741" t="s">
        <v>9146</v>
      </c>
      <c r="Y1741" t="s">
        <v>11237</v>
      </c>
      <c r="Z1741" t="s">
        <v>11283</v>
      </c>
      <c r="AA1741" s="6" t="s">
        <v>15145</v>
      </c>
      <c r="AB1741" t="s">
        <v>11272</v>
      </c>
      <c r="AC1741">
        <v>0.12</v>
      </c>
      <c r="AD1741" t="s">
        <v>9146</v>
      </c>
      <c r="AG1741" s="330">
        <v>0.91666666666666663</v>
      </c>
      <c r="AH1741" t="s">
        <v>1419</v>
      </c>
    </row>
    <row r="1742" spans="1:34" x14ac:dyDescent="0.25">
      <c r="A1742" s="211" t="s">
        <v>11582</v>
      </c>
      <c r="B1742" s="6" t="s">
        <v>15141</v>
      </c>
      <c r="C1742" s="276" t="str">
        <f t="shared" si="85"/>
        <v>READINGS_TT1_M2013-5_2013-8</v>
      </c>
      <c r="E1742" s="303" t="str">
        <f t="shared" si="84"/>
        <v>TT1_Data.zip</v>
      </c>
      <c r="F1742" s="214" t="s">
        <v>15126</v>
      </c>
      <c r="G1742" s="314">
        <v>41399</v>
      </c>
      <c r="H1742" s="281">
        <f t="shared" si="86"/>
        <v>41399</v>
      </c>
      <c r="I1742" s="315">
        <v>41501</v>
      </c>
      <c r="J1742" s="211" t="s">
        <v>11788</v>
      </c>
      <c r="K1742" s="24" t="s">
        <v>8639</v>
      </c>
      <c r="L1742" s="211" t="s">
        <v>11787</v>
      </c>
      <c r="M1742" s="211"/>
      <c r="N1742" s="217">
        <v>41486</v>
      </c>
      <c r="O1742" s="217">
        <v>41486</v>
      </c>
      <c r="R1742" t="s">
        <v>2676</v>
      </c>
      <c r="V1742">
        <v>21.7</v>
      </c>
      <c r="W1742" t="s">
        <v>9146</v>
      </c>
      <c r="Y1742" t="s">
        <v>11237</v>
      </c>
      <c r="Z1742" t="s">
        <v>11283</v>
      </c>
      <c r="AA1742" s="6" t="s">
        <v>15145</v>
      </c>
      <c r="AB1742" t="s">
        <v>11272</v>
      </c>
      <c r="AC1742">
        <v>0.12</v>
      </c>
      <c r="AD1742" t="s">
        <v>9146</v>
      </c>
      <c r="AG1742" s="330">
        <v>8.3333333333333329E-2</v>
      </c>
      <c r="AH1742" t="s">
        <v>1419</v>
      </c>
    </row>
    <row r="1743" spans="1:34" x14ac:dyDescent="0.25">
      <c r="A1743" s="211" t="s">
        <v>11582</v>
      </c>
      <c r="B1743" s="6" t="s">
        <v>15141</v>
      </c>
      <c r="C1743" s="276" t="str">
        <f t="shared" si="85"/>
        <v>READINGS_TT1_M2013-5_2013-8</v>
      </c>
      <c r="E1743" s="303" t="str">
        <f t="shared" si="84"/>
        <v>TT1_Data.zip</v>
      </c>
      <c r="F1743" s="214" t="s">
        <v>15126</v>
      </c>
      <c r="G1743" s="314">
        <v>41399</v>
      </c>
      <c r="H1743" s="281">
        <f t="shared" si="86"/>
        <v>41399</v>
      </c>
      <c r="I1743" s="315">
        <v>41501</v>
      </c>
      <c r="J1743" s="211" t="s">
        <v>11788</v>
      </c>
      <c r="K1743" s="24" t="s">
        <v>8639</v>
      </c>
      <c r="L1743" s="211" t="s">
        <v>11787</v>
      </c>
      <c r="M1743" s="211"/>
      <c r="N1743" s="217">
        <v>41486</v>
      </c>
      <c r="O1743" s="217">
        <v>41486</v>
      </c>
      <c r="R1743" t="s">
        <v>2676</v>
      </c>
      <c r="V1743">
        <v>20.6</v>
      </c>
      <c r="W1743" t="s">
        <v>9146</v>
      </c>
      <c r="Y1743" t="s">
        <v>11237</v>
      </c>
      <c r="Z1743" t="s">
        <v>11283</v>
      </c>
      <c r="AA1743" s="6" t="s">
        <v>15145</v>
      </c>
      <c r="AB1743" t="s">
        <v>11272</v>
      </c>
      <c r="AC1743">
        <v>0.12</v>
      </c>
      <c r="AD1743" t="s">
        <v>9146</v>
      </c>
      <c r="AG1743" s="330">
        <v>0.25</v>
      </c>
      <c r="AH1743" t="s">
        <v>1419</v>
      </c>
    </row>
    <row r="1744" spans="1:34" x14ac:dyDescent="0.25">
      <c r="A1744" s="211" t="s">
        <v>11582</v>
      </c>
      <c r="B1744" s="6" t="s">
        <v>15141</v>
      </c>
      <c r="C1744" s="276" t="str">
        <f t="shared" si="85"/>
        <v>READINGS_TT1_M2013-5_2013-8</v>
      </c>
      <c r="E1744" s="303" t="str">
        <f t="shared" si="84"/>
        <v>TT1_Data.zip</v>
      </c>
      <c r="F1744" s="214" t="s">
        <v>15126</v>
      </c>
      <c r="G1744" s="314">
        <v>41399</v>
      </c>
      <c r="H1744" s="281">
        <f t="shared" si="86"/>
        <v>41399</v>
      </c>
      <c r="I1744" s="315">
        <v>41501</v>
      </c>
      <c r="J1744" s="211" t="s">
        <v>11788</v>
      </c>
      <c r="K1744" s="24" t="s">
        <v>8639</v>
      </c>
      <c r="L1744" s="211" t="s">
        <v>11787</v>
      </c>
      <c r="M1744" s="211"/>
      <c r="N1744" s="217">
        <v>41486</v>
      </c>
      <c r="O1744" s="217">
        <v>41486</v>
      </c>
      <c r="R1744" t="s">
        <v>2676</v>
      </c>
      <c r="V1744">
        <v>20.399999999999999</v>
      </c>
      <c r="W1744" t="s">
        <v>9146</v>
      </c>
      <c r="Y1744" t="s">
        <v>11237</v>
      </c>
      <c r="Z1744" t="s">
        <v>11283</v>
      </c>
      <c r="AA1744" s="6" t="s">
        <v>15145</v>
      </c>
      <c r="AB1744" t="s">
        <v>11272</v>
      </c>
      <c r="AC1744">
        <v>0.12</v>
      </c>
      <c r="AD1744" t="s">
        <v>9146</v>
      </c>
      <c r="AG1744" s="330">
        <v>0.41666666666666669</v>
      </c>
      <c r="AH1744" t="s">
        <v>1419</v>
      </c>
    </row>
    <row r="1745" spans="1:34" x14ac:dyDescent="0.25">
      <c r="A1745" s="211" t="s">
        <v>11582</v>
      </c>
      <c r="B1745" s="6" t="s">
        <v>15141</v>
      </c>
      <c r="C1745" s="276" t="str">
        <f t="shared" si="85"/>
        <v>READINGS_TT1_M2013-5_2013-8</v>
      </c>
      <c r="E1745" s="303" t="str">
        <f t="shared" si="84"/>
        <v>TT1_Data.zip</v>
      </c>
      <c r="F1745" s="214" t="s">
        <v>15126</v>
      </c>
      <c r="G1745" s="314">
        <v>41399</v>
      </c>
      <c r="H1745" s="281">
        <f t="shared" si="86"/>
        <v>41399</v>
      </c>
      <c r="I1745" s="315">
        <v>41501</v>
      </c>
      <c r="J1745" s="211" t="s">
        <v>11788</v>
      </c>
      <c r="K1745" s="24" t="s">
        <v>8639</v>
      </c>
      <c r="L1745" s="211" t="s">
        <v>11787</v>
      </c>
      <c r="M1745" s="211"/>
      <c r="N1745" s="217">
        <v>41486</v>
      </c>
      <c r="O1745" s="217">
        <v>41486</v>
      </c>
      <c r="R1745" t="s">
        <v>2676</v>
      </c>
      <c r="V1745">
        <v>20.5</v>
      </c>
      <c r="W1745" t="s">
        <v>9146</v>
      </c>
      <c r="Y1745" t="s">
        <v>11237</v>
      </c>
      <c r="Z1745" t="s">
        <v>11283</v>
      </c>
      <c r="AA1745" s="6" t="s">
        <v>15145</v>
      </c>
      <c r="AB1745" t="s">
        <v>11272</v>
      </c>
      <c r="AC1745">
        <v>0.12</v>
      </c>
      <c r="AD1745" t="s">
        <v>9146</v>
      </c>
      <c r="AG1745" s="330">
        <v>0.58333333333333337</v>
      </c>
      <c r="AH1745" t="s">
        <v>1419</v>
      </c>
    </row>
    <row r="1746" spans="1:34" x14ac:dyDescent="0.25">
      <c r="A1746" s="211" t="s">
        <v>11582</v>
      </c>
      <c r="B1746" s="6" t="s">
        <v>15141</v>
      </c>
      <c r="C1746" s="276" t="str">
        <f t="shared" si="85"/>
        <v>READINGS_TT1_M2013-5_2013-8</v>
      </c>
      <c r="E1746" s="303" t="str">
        <f t="shared" si="84"/>
        <v>TT1_Data.zip</v>
      </c>
      <c r="F1746" s="214" t="s">
        <v>15126</v>
      </c>
      <c r="G1746" s="314">
        <v>41399</v>
      </c>
      <c r="H1746" s="281">
        <f t="shared" si="86"/>
        <v>41399</v>
      </c>
      <c r="I1746" s="315">
        <v>41501</v>
      </c>
      <c r="J1746" s="211" t="s">
        <v>11788</v>
      </c>
      <c r="K1746" s="24" t="s">
        <v>8639</v>
      </c>
      <c r="L1746" s="211" t="s">
        <v>11787</v>
      </c>
      <c r="M1746" s="211"/>
      <c r="N1746" s="217">
        <v>41486</v>
      </c>
      <c r="O1746" s="217">
        <v>41486</v>
      </c>
      <c r="R1746" t="s">
        <v>2676</v>
      </c>
      <c r="V1746">
        <v>19.100000000000001</v>
      </c>
      <c r="W1746" t="s">
        <v>9146</v>
      </c>
      <c r="Y1746" t="s">
        <v>11237</v>
      </c>
      <c r="Z1746" t="s">
        <v>11283</v>
      </c>
      <c r="AA1746" s="6" t="s">
        <v>15145</v>
      </c>
      <c r="AB1746" t="s">
        <v>11272</v>
      </c>
      <c r="AC1746">
        <v>0.12</v>
      </c>
      <c r="AD1746" t="s">
        <v>9146</v>
      </c>
      <c r="AG1746" s="330">
        <v>0.75</v>
      </c>
      <c r="AH1746" t="s">
        <v>1419</v>
      </c>
    </row>
    <row r="1747" spans="1:34" x14ac:dyDescent="0.25">
      <c r="A1747" s="211" t="s">
        <v>11582</v>
      </c>
      <c r="B1747" s="6" t="s">
        <v>15141</v>
      </c>
      <c r="C1747" s="276" t="str">
        <f t="shared" si="85"/>
        <v>READINGS_TT1_M2013-5_2013-8</v>
      </c>
      <c r="E1747" s="303" t="str">
        <f t="shared" si="84"/>
        <v>TT1_Data.zip</v>
      </c>
      <c r="F1747" s="214" t="s">
        <v>15126</v>
      </c>
      <c r="G1747" s="314">
        <v>41399</v>
      </c>
      <c r="H1747" s="281">
        <f t="shared" si="86"/>
        <v>41399</v>
      </c>
      <c r="I1747" s="315">
        <v>41501</v>
      </c>
      <c r="J1747" s="211" t="s">
        <v>11788</v>
      </c>
      <c r="K1747" s="24" t="s">
        <v>8639</v>
      </c>
      <c r="L1747" s="211" t="s">
        <v>11787</v>
      </c>
      <c r="M1747" s="211"/>
      <c r="N1747" s="217">
        <v>41486</v>
      </c>
      <c r="O1747" s="217">
        <v>41486</v>
      </c>
      <c r="R1747" t="s">
        <v>2676</v>
      </c>
      <c r="V1747">
        <v>19.2</v>
      </c>
      <c r="W1747" t="s">
        <v>9146</v>
      </c>
      <c r="Y1747" t="s">
        <v>11237</v>
      </c>
      <c r="Z1747" t="s">
        <v>11283</v>
      </c>
      <c r="AA1747" s="6" t="s">
        <v>15145</v>
      </c>
      <c r="AB1747" t="s">
        <v>11272</v>
      </c>
      <c r="AC1747">
        <v>0.12</v>
      </c>
      <c r="AD1747" t="s">
        <v>9146</v>
      </c>
      <c r="AG1747" s="330">
        <v>0.91666666666666663</v>
      </c>
      <c r="AH1747" t="s">
        <v>1419</v>
      </c>
    </row>
    <row r="1748" spans="1:34" x14ac:dyDescent="0.25">
      <c r="A1748" s="211" t="s">
        <v>11582</v>
      </c>
      <c r="B1748" s="6" t="s">
        <v>15141</v>
      </c>
      <c r="C1748" s="276" t="str">
        <f t="shared" si="85"/>
        <v>READINGS_TT1_M2013-5_2013-8</v>
      </c>
      <c r="E1748" s="303" t="str">
        <f t="shared" si="84"/>
        <v>TT1_Data.zip</v>
      </c>
      <c r="F1748" s="214" t="s">
        <v>15126</v>
      </c>
      <c r="G1748" s="314">
        <v>41399</v>
      </c>
      <c r="H1748" s="281">
        <f t="shared" si="86"/>
        <v>41399</v>
      </c>
      <c r="I1748" s="315">
        <v>41501</v>
      </c>
      <c r="J1748" s="211" t="s">
        <v>11788</v>
      </c>
      <c r="K1748" s="24" t="s">
        <v>8639</v>
      </c>
      <c r="L1748" s="211" t="s">
        <v>11787</v>
      </c>
      <c r="M1748" s="211"/>
      <c r="N1748" s="217">
        <v>41487</v>
      </c>
      <c r="O1748" s="217">
        <v>41487</v>
      </c>
      <c r="R1748" t="s">
        <v>2676</v>
      </c>
      <c r="V1748">
        <v>21.1</v>
      </c>
      <c r="W1748" t="s">
        <v>9146</v>
      </c>
      <c r="Y1748" t="s">
        <v>11237</v>
      </c>
      <c r="Z1748" t="s">
        <v>11283</v>
      </c>
      <c r="AA1748" s="6" t="s">
        <v>15145</v>
      </c>
      <c r="AB1748" t="s">
        <v>11272</v>
      </c>
      <c r="AC1748">
        <v>0.12</v>
      </c>
      <c r="AD1748" t="s">
        <v>9146</v>
      </c>
      <c r="AG1748" s="330">
        <v>8.3333333333333329E-2</v>
      </c>
      <c r="AH1748" t="s">
        <v>1419</v>
      </c>
    </row>
    <row r="1749" spans="1:34" x14ac:dyDescent="0.25">
      <c r="A1749" s="211" t="s">
        <v>11582</v>
      </c>
      <c r="B1749" s="6" t="s">
        <v>15141</v>
      </c>
      <c r="C1749" s="276" t="str">
        <f t="shared" si="85"/>
        <v>READINGS_TT1_M2013-5_2013-8</v>
      </c>
      <c r="E1749" s="303" t="str">
        <f t="shared" ref="E1749:E1812" si="87">B1749&amp;"_Data.zip"</f>
        <v>TT1_Data.zip</v>
      </c>
      <c r="F1749" s="214" t="s">
        <v>15126</v>
      </c>
      <c r="G1749" s="314">
        <v>41399</v>
      </c>
      <c r="H1749" s="281">
        <f t="shared" si="86"/>
        <v>41399</v>
      </c>
      <c r="I1749" s="315">
        <v>41501</v>
      </c>
      <c r="J1749" s="211" t="s">
        <v>11788</v>
      </c>
      <c r="K1749" s="24" t="s">
        <v>8639</v>
      </c>
      <c r="L1749" s="211" t="s">
        <v>11787</v>
      </c>
      <c r="M1749" s="211"/>
      <c r="N1749" s="217">
        <v>41487</v>
      </c>
      <c r="O1749" s="217">
        <v>41487</v>
      </c>
      <c r="R1749" t="s">
        <v>2676</v>
      </c>
      <c r="V1749">
        <v>21.8</v>
      </c>
      <c r="W1749" t="s">
        <v>9146</v>
      </c>
      <c r="Y1749" t="s">
        <v>11237</v>
      </c>
      <c r="Z1749" t="s">
        <v>11283</v>
      </c>
      <c r="AA1749" s="6" t="s">
        <v>15145</v>
      </c>
      <c r="AB1749" t="s">
        <v>11272</v>
      </c>
      <c r="AC1749">
        <v>0.12</v>
      </c>
      <c r="AD1749" t="s">
        <v>9146</v>
      </c>
      <c r="AG1749" s="330">
        <v>0.25</v>
      </c>
      <c r="AH1749" t="s">
        <v>1419</v>
      </c>
    </row>
    <row r="1750" spans="1:34" x14ac:dyDescent="0.25">
      <c r="A1750" s="211" t="s">
        <v>11582</v>
      </c>
      <c r="B1750" s="6" t="s">
        <v>15141</v>
      </c>
      <c r="C1750" s="276" t="str">
        <f t="shared" si="85"/>
        <v>READINGS_TT1_M2013-5_2013-8</v>
      </c>
      <c r="E1750" s="303" t="str">
        <f t="shared" si="87"/>
        <v>TT1_Data.zip</v>
      </c>
      <c r="F1750" s="214" t="s">
        <v>15126</v>
      </c>
      <c r="G1750" s="314">
        <v>41399</v>
      </c>
      <c r="H1750" s="281">
        <f t="shared" si="86"/>
        <v>41399</v>
      </c>
      <c r="I1750" s="315">
        <v>41501</v>
      </c>
      <c r="J1750" s="211" t="s">
        <v>11788</v>
      </c>
      <c r="K1750" s="24" t="s">
        <v>8639</v>
      </c>
      <c r="L1750" s="211" t="s">
        <v>11787</v>
      </c>
      <c r="M1750" s="211"/>
      <c r="N1750" s="217">
        <v>41487</v>
      </c>
      <c r="O1750" s="217">
        <v>41487</v>
      </c>
      <c r="R1750" t="s">
        <v>2676</v>
      </c>
      <c r="V1750">
        <v>20.8</v>
      </c>
      <c r="W1750" t="s">
        <v>9146</v>
      </c>
      <c r="Y1750" t="s">
        <v>11237</v>
      </c>
      <c r="Z1750" t="s">
        <v>11283</v>
      </c>
      <c r="AA1750" s="6" t="s">
        <v>15145</v>
      </c>
      <c r="AB1750" t="s">
        <v>11272</v>
      </c>
      <c r="AC1750">
        <v>0.12</v>
      </c>
      <c r="AD1750" t="s">
        <v>9146</v>
      </c>
      <c r="AG1750" s="330">
        <v>0.41666666666666669</v>
      </c>
      <c r="AH1750" t="s">
        <v>1419</v>
      </c>
    </row>
    <row r="1751" spans="1:34" x14ac:dyDescent="0.25">
      <c r="A1751" s="211" t="s">
        <v>11582</v>
      </c>
      <c r="B1751" s="6" t="s">
        <v>15141</v>
      </c>
      <c r="C1751" s="276" t="str">
        <f t="shared" si="85"/>
        <v>READINGS_TT1_M2013-5_2013-8</v>
      </c>
      <c r="E1751" s="303" t="str">
        <f t="shared" si="87"/>
        <v>TT1_Data.zip</v>
      </c>
      <c r="F1751" s="214" t="s">
        <v>15126</v>
      </c>
      <c r="G1751" s="314">
        <v>41399</v>
      </c>
      <c r="H1751" s="281">
        <f t="shared" si="86"/>
        <v>41399</v>
      </c>
      <c r="I1751" s="315">
        <v>41501</v>
      </c>
      <c r="J1751" s="211" t="s">
        <v>11788</v>
      </c>
      <c r="K1751" s="24" t="s">
        <v>8639</v>
      </c>
      <c r="L1751" s="211" t="s">
        <v>11787</v>
      </c>
      <c r="M1751" s="211"/>
      <c r="N1751" s="217">
        <v>41487</v>
      </c>
      <c r="O1751" s="217">
        <v>41487</v>
      </c>
      <c r="R1751" t="s">
        <v>2676</v>
      </c>
      <c r="V1751">
        <v>21.6</v>
      </c>
      <c r="W1751" t="s">
        <v>9146</v>
      </c>
      <c r="Y1751" t="s">
        <v>11237</v>
      </c>
      <c r="Z1751" t="s">
        <v>11283</v>
      </c>
      <c r="AA1751" s="6" t="s">
        <v>15145</v>
      </c>
      <c r="AB1751" t="s">
        <v>11272</v>
      </c>
      <c r="AC1751">
        <v>0.12</v>
      </c>
      <c r="AD1751" t="s">
        <v>9146</v>
      </c>
      <c r="AG1751" s="330">
        <v>0.58333333333333337</v>
      </c>
      <c r="AH1751" t="s">
        <v>1419</v>
      </c>
    </row>
    <row r="1752" spans="1:34" x14ac:dyDescent="0.25">
      <c r="A1752" s="211" t="s">
        <v>11582</v>
      </c>
      <c r="B1752" s="6" t="s">
        <v>15141</v>
      </c>
      <c r="C1752" s="276" t="str">
        <f t="shared" si="85"/>
        <v>READINGS_TT1_M2013-5_2013-8</v>
      </c>
      <c r="E1752" s="303" t="str">
        <f t="shared" si="87"/>
        <v>TT1_Data.zip</v>
      </c>
      <c r="F1752" s="214" t="s">
        <v>15126</v>
      </c>
      <c r="G1752" s="314">
        <v>41399</v>
      </c>
      <c r="H1752" s="281">
        <f t="shared" si="86"/>
        <v>41399</v>
      </c>
      <c r="I1752" s="315">
        <v>41501</v>
      </c>
      <c r="J1752" s="211" t="s">
        <v>11788</v>
      </c>
      <c r="K1752" s="24" t="s">
        <v>8639</v>
      </c>
      <c r="L1752" s="211" t="s">
        <v>11787</v>
      </c>
      <c r="M1752" s="211"/>
      <c r="N1752" s="217">
        <v>41487</v>
      </c>
      <c r="O1752" s="217">
        <v>41487</v>
      </c>
      <c r="R1752" t="s">
        <v>2676</v>
      </c>
      <c r="V1752">
        <v>20.399999999999999</v>
      </c>
      <c r="W1752" t="s">
        <v>9146</v>
      </c>
      <c r="Y1752" t="s">
        <v>11237</v>
      </c>
      <c r="Z1752" t="s">
        <v>11283</v>
      </c>
      <c r="AA1752" s="6" t="s">
        <v>15145</v>
      </c>
      <c r="AB1752" t="s">
        <v>11272</v>
      </c>
      <c r="AC1752">
        <v>0.12</v>
      </c>
      <c r="AD1752" t="s">
        <v>9146</v>
      </c>
      <c r="AG1752" s="330">
        <v>0.75</v>
      </c>
      <c r="AH1752" t="s">
        <v>1419</v>
      </c>
    </row>
    <row r="1753" spans="1:34" x14ac:dyDescent="0.25">
      <c r="A1753" s="211" t="s">
        <v>11582</v>
      </c>
      <c r="B1753" s="6" t="s">
        <v>15141</v>
      </c>
      <c r="C1753" s="276" t="str">
        <f t="shared" si="85"/>
        <v>READINGS_TT1_M2013-5_2013-8</v>
      </c>
      <c r="E1753" s="303" t="str">
        <f t="shared" si="87"/>
        <v>TT1_Data.zip</v>
      </c>
      <c r="F1753" s="214" t="s">
        <v>15126</v>
      </c>
      <c r="G1753" s="314">
        <v>41399</v>
      </c>
      <c r="H1753" s="281">
        <f t="shared" si="86"/>
        <v>41399</v>
      </c>
      <c r="I1753" s="315">
        <v>41501</v>
      </c>
      <c r="J1753" s="211" t="s">
        <v>11788</v>
      </c>
      <c r="K1753" s="24" t="s">
        <v>8639</v>
      </c>
      <c r="L1753" s="211" t="s">
        <v>11787</v>
      </c>
      <c r="M1753" s="211"/>
      <c r="N1753" s="217">
        <v>41487</v>
      </c>
      <c r="O1753" s="217">
        <v>41487</v>
      </c>
      <c r="R1753" t="s">
        <v>2676</v>
      </c>
      <c r="V1753">
        <v>20.2</v>
      </c>
      <c r="W1753" t="s">
        <v>9146</v>
      </c>
      <c r="Y1753" t="s">
        <v>11237</v>
      </c>
      <c r="Z1753" t="s">
        <v>11283</v>
      </c>
      <c r="AA1753" s="6" t="s">
        <v>15145</v>
      </c>
      <c r="AB1753" t="s">
        <v>11272</v>
      </c>
      <c r="AC1753">
        <v>0.12</v>
      </c>
      <c r="AD1753" t="s">
        <v>9146</v>
      </c>
      <c r="AG1753" s="330">
        <v>0.91666666666666663</v>
      </c>
      <c r="AH1753" t="s">
        <v>1419</v>
      </c>
    </row>
    <row r="1754" spans="1:34" x14ac:dyDescent="0.25">
      <c r="A1754" s="211" t="s">
        <v>11582</v>
      </c>
      <c r="B1754" s="6" t="s">
        <v>15141</v>
      </c>
      <c r="C1754" s="276" t="str">
        <f t="shared" si="85"/>
        <v>READINGS_TT1_M2013-5_2013-8</v>
      </c>
      <c r="E1754" s="303" t="str">
        <f t="shared" si="87"/>
        <v>TT1_Data.zip</v>
      </c>
      <c r="F1754" s="214" t="s">
        <v>15126</v>
      </c>
      <c r="G1754" s="314">
        <v>41399</v>
      </c>
      <c r="H1754" s="281">
        <f t="shared" si="86"/>
        <v>41399</v>
      </c>
      <c r="I1754" s="315">
        <v>41501</v>
      </c>
      <c r="J1754" s="211" t="s">
        <v>11788</v>
      </c>
      <c r="K1754" s="24" t="s">
        <v>8639</v>
      </c>
      <c r="L1754" s="211" t="s">
        <v>11787</v>
      </c>
      <c r="M1754" s="211"/>
      <c r="N1754" s="217">
        <v>41488</v>
      </c>
      <c r="O1754" s="217">
        <v>41488</v>
      </c>
      <c r="R1754" t="s">
        <v>2676</v>
      </c>
      <c r="V1754">
        <v>21.8</v>
      </c>
      <c r="W1754" t="s">
        <v>9146</v>
      </c>
      <c r="Y1754" t="s">
        <v>11237</v>
      </c>
      <c r="Z1754" t="s">
        <v>11283</v>
      </c>
      <c r="AA1754" s="6" t="s">
        <v>15145</v>
      </c>
      <c r="AB1754" t="s">
        <v>11272</v>
      </c>
      <c r="AC1754">
        <v>0.12</v>
      </c>
      <c r="AD1754" t="s">
        <v>9146</v>
      </c>
      <c r="AG1754" s="330">
        <v>8.3333333333333329E-2</v>
      </c>
      <c r="AH1754" t="s">
        <v>1419</v>
      </c>
    </row>
    <row r="1755" spans="1:34" x14ac:dyDescent="0.25">
      <c r="A1755" s="211" t="s">
        <v>11582</v>
      </c>
      <c r="B1755" s="6" t="s">
        <v>15141</v>
      </c>
      <c r="C1755" s="276" t="str">
        <f t="shared" si="85"/>
        <v>READINGS_TT1_M2013-5_2013-8</v>
      </c>
      <c r="E1755" s="303" t="str">
        <f t="shared" si="87"/>
        <v>TT1_Data.zip</v>
      </c>
      <c r="F1755" s="214" t="s">
        <v>15126</v>
      </c>
      <c r="G1755" s="314">
        <v>41399</v>
      </c>
      <c r="H1755" s="281">
        <f t="shared" si="86"/>
        <v>41399</v>
      </c>
      <c r="I1755" s="315">
        <v>41501</v>
      </c>
      <c r="J1755" s="211" t="s">
        <v>11788</v>
      </c>
      <c r="K1755" s="24" t="s">
        <v>8639</v>
      </c>
      <c r="L1755" s="211" t="s">
        <v>11787</v>
      </c>
      <c r="M1755" s="211"/>
      <c r="N1755" s="217">
        <v>41488</v>
      </c>
      <c r="O1755" s="217">
        <v>41488</v>
      </c>
      <c r="R1755" t="s">
        <v>2676</v>
      </c>
      <c r="V1755">
        <v>21.3</v>
      </c>
      <c r="W1755" t="s">
        <v>9146</v>
      </c>
      <c r="Y1755" t="s">
        <v>11237</v>
      </c>
      <c r="Z1755" t="s">
        <v>11283</v>
      </c>
      <c r="AA1755" s="6" t="s">
        <v>15145</v>
      </c>
      <c r="AB1755" t="s">
        <v>11272</v>
      </c>
      <c r="AC1755">
        <v>0.12</v>
      </c>
      <c r="AD1755" t="s">
        <v>9146</v>
      </c>
      <c r="AG1755" s="330">
        <v>0.25</v>
      </c>
      <c r="AH1755" t="s">
        <v>1419</v>
      </c>
    </row>
    <row r="1756" spans="1:34" x14ac:dyDescent="0.25">
      <c r="A1756" s="211" t="s">
        <v>11582</v>
      </c>
      <c r="B1756" s="6" t="s">
        <v>15141</v>
      </c>
      <c r="C1756" s="276" t="str">
        <f t="shared" si="85"/>
        <v>READINGS_TT1_M2013-5_2013-8</v>
      </c>
      <c r="E1756" s="303" t="str">
        <f t="shared" si="87"/>
        <v>TT1_Data.zip</v>
      </c>
      <c r="F1756" s="214" t="s">
        <v>15126</v>
      </c>
      <c r="G1756" s="314">
        <v>41399</v>
      </c>
      <c r="H1756" s="281">
        <f t="shared" si="86"/>
        <v>41399</v>
      </c>
      <c r="I1756" s="315">
        <v>41501</v>
      </c>
      <c r="J1756" s="211" t="s">
        <v>11788</v>
      </c>
      <c r="K1756" s="24" t="s">
        <v>8639</v>
      </c>
      <c r="L1756" s="211" t="s">
        <v>11787</v>
      </c>
      <c r="M1756" s="211"/>
      <c r="N1756" s="217">
        <v>41488</v>
      </c>
      <c r="O1756" s="217">
        <v>41488</v>
      </c>
      <c r="R1756" t="s">
        <v>2676</v>
      </c>
      <c r="V1756">
        <v>20</v>
      </c>
      <c r="W1756" t="s">
        <v>9146</v>
      </c>
      <c r="Y1756" t="s">
        <v>11237</v>
      </c>
      <c r="Z1756" t="s">
        <v>11283</v>
      </c>
      <c r="AA1756" s="6" t="s">
        <v>15145</v>
      </c>
      <c r="AB1756" t="s">
        <v>11272</v>
      </c>
      <c r="AC1756">
        <v>0.12</v>
      </c>
      <c r="AD1756" t="s">
        <v>9146</v>
      </c>
      <c r="AG1756" s="330">
        <v>0.41666666666666669</v>
      </c>
      <c r="AH1756" t="s">
        <v>1419</v>
      </c>
    </row>
    <row r="1757" spans="1:34" x14ac:dyDescent="0.25">
      <c r="A1757" s="211" t="s">
        <v>11582</v>
      </c>
      <c r="B1757" s="6" t="s">
        <v>15141</v>
      </c>
      <c r="C1757" s="276" t="str">
        <f t="shared" ref="C1757:C1820" si="88">"READINGS_"&amp;B1757&amp;"_M"&amp;YEAR(H1757)&amp;"-"&amp;MONTH(H1757)&amp;"_"&amp;YEAR(I1757)&amp;"-"&amp;MONTH(I1757)</f>
        <v>READINGS_TT1_M2013-5_2013-8</v>
      </c>
      <c r="E1757" s="303" t="str">
        <f t="shared" si="87"/>
        <v>TT1_Data.zip</v>
      </c>
      <c r="F1757" s="214" t="s">
        <v>15126</v>
      </c>
      <c r="G1757" s="314">
        <v>41399</v>
      </c>
      <c r="H1757" s="281">
        <f t="shared" si="86"/>
        <v>41399</v>
      </c>
      <c r="I1757" s="315">
        <v>41501</v>
      </c>
      <c r="J1757" s="211" t="s">
        <v>11788</v>
      </c>
      <c r="K1757" s="24" t="s">
        <v>8639</v>
      </c>
      <c r="L1757" s="211" t="s">
        <v>11787</v>
      </c>
      <c r="M1757" s="211"/>
      <c r="N1757" s="217">
        <v>41488</v>
      </c>
      <c r="O1757" s="217">
        <v>41488</v>
      </c>
      <c r="R1757" t="s">
        <v>2676</v>
      </c>
      <c r="V1757">
        <v>21</v>
      </c>
      <c r="W1757" t="s">
        <v>9146</v>
      </c>
      <c r="Y1757" t="s">
        <v>11237</v>
      </c>
      <c r="Z1757" t="s">
        <v>11283</v>
      </c>
      <c r="AA1757" s="6" t="s">
        <v>15145</v>
      </c>
      <c r="AB1757" t="s">
        <v>11272</v>
      </c>
      <c r="AC1757">
        <v>0.12</v>
      </c>
      <c r="AD1757" t="s">
        <v>9146</v>
      </c>
      <c r="AG1757" s="330">
        <v>0.58333333333333337</v>
      </c>
      <c r="AH1757" t="s">
        <v>1419</v>
      </c>
    </row>
    <row r="1758" spans="1:34" x14ac:dyDescent="0.25">
      <c r="A1758" s="211" t="s">
        <v>11582</v>
      </c>
      <c r="B1758" s="6" t="s">
        <v>15141</v>
      </c>
      <c r="C1758" s="276" t="str">
        <f t="shared" si="88"/>
        <v>READINGS_TT1_M2013-5_2013-8</v>
      </c>
      <c r="E1758" s="303" t="str">
        <f t="shared" si="87"/>
        <v>TT1_Data.zip</v>
      </c>
      <c r="F1758" s="214" t="s">
        <v>15126</v>
      </c>
      <c r="G1758" s="314">
        <v>41399</v>
      </c>
      <c r="H1758" s="281">
        <f t="shared" si="86"/>
        <v>41399</v>
      </c>
      <c r="I1758" s="315">
        <v>41501</v>
      </c>
      <c r="J1758" s="211" t="s">
        <v>11788</v>
      </c>
      <c r="K1758" s="24" t="s">
        <v>8639</v>
      </c>
      <c r="L1758" s="211" t="s">
        <v>11787</v>
      </c>
      <c r="M1758" s="211"/>
      <c r="N1758" s="217">
        <v>41488</v>
      </c>
      <c r="O1758" s="217">
        <v>41488</v>
      </c>
      <c r="R1758" t="s">
        <v>2676</v>
      </c>
      <c r="V1758">
        <v>22.7</v>
      </c>
      <c r="W1758" t="s">
        <v>9146</v>
      </c>
      <c r="Y1758" t="s">
        <v>11237</v>
      </c>
      <c r="Z1758" t="s">
        <v>11283</v>
      </c>
      <c r="AA1758" s="6" t="s">
        <v>15145</v>
      </c>
      <c r="AB1758" t="s">
        <v>11272</v>
      </c>
      <c r="AC1758">
        <v>0.12</v>
      </c>
      <c r="AD1758" t="s">
        <v>9146</v>
      </c>
      <c r="AG1758" s="330">
        <v>0.75</v>
      </c>
      <c r="AH1758" t="s">
        <v>1419</v>
      </c>
    </row>
    <row r="1759" spans="1:34" x14ac:dyDescent="0.25">
      <c r="A1759" s="211" t="s">
        <v>11582</v>
      </c>
      <c r="B1759" s="6" t="s">
        <v>15141</v>
      </c>
      <c r="C1759" s="276" t="str">
        <f t="shared" si="88"/>
        <v>READINGS_TT1_M2013-5_2013-8</v>
      </c>
      <c r="E1759" s="303" t="str">
        <f t="shared" si="87"/>
        <v>TT1_Data.zip</v>
      </c>
      <c r="F1759" s="214" t="s">
        <v>15126</v>
      </c>
      <c r="G1759" s="314">
        <v>41399</v>
      </c>
      <c r="H1759" s="281">
        <f t="shared" si="86"/>
        <v>41399</v>
      </c>
      <c r="I1759" s="315">
        <v>41501</v>
      </c>
      <c r="J1759" s="211" t="s">
        <v>11788</v>
      </c>
      <c r="K1759" s="24" t="s">
        <v>8639</v>
      </c>
      <c r="L1759" s="211" t="s">
        <v>11787</v>
      </c>
      <c r="M1759" s="211"/>
      <c r="N1759" s="217">
        <v>41488</v>
      </c>
      <c r="O1759" s="217">
        <v>41488</v>
      </c>
      <c r="R1759" t="s">
        <v>2676</v>
      </c>
      <c r="V1759">
        <v>21.3</v>
      </c>
      <c r="W1759" t="s">
        <v>9146</v>
      </c>
      <c r="Y1759" t="s">
        <v>11237</v>
      </c>
      <c r="Z1759" t="s">
        <v>11283</v>
      </c>
      <c r="AA1759" s="6" t="s">
        <v>15145</v>
      </c>
      <c r="AB1759" t="s">
        <v>11272</v>
      </c>
      <c r="AC1759">
        <v>0.12</v>
      </c>
      <c r="AD1759" t="s">
        <v>9146</v>
      </c>
      <c r="AG1759" s="330">
        <v>0.91666666666666663</v>
      </c>
      <c r="AH1759" t="s">
        <v>1419</v>
      </c>
    </row>
    <row r="1760" spans="1:34" x14ac:dyDescent="0.25">
      <c r="A1760" s="211" t="s">
        <v>11582</v>
      </c>
      <c r="B1760" s="6" t="s">
        <v>15141</v>
      </c>
      <c r="C1760" s="276" t="str">
        <f t="shared" si="88"/>
        <v>READINGS_TT1_M2013-5_2013-8</v>
      </c>
      <c r="E1760" s="303" t="str">
        <f t="shared" si="87"/>
        <v>TT1_Data.zip</v>
      </c>
      <c r="F1760" s="214" t="s">
        <v>15126</v>
      </c>
      <c r="G1760" s="314">
        <v>41399</v>
      </c>
      <c r="H1760" s="281">
        <f t="shared" si="86"/>
        <v>41399</v>
      </c>
      <c r="I1760" s="315">
        <v>41501</v>
      </c>
      <c r="J1760" s="211" t="s">
        <v>11788</v>
      </c>
      <c r="K1760" s="24" t="s">
        <v>8639</v>
      </c>
      <c r="L1760" s="211" t="s">
        <v>11787</v>
      </c>
      <c r="M1760" s="211"/>
      <c r="N1760" s="217">
        <v>41489</v>
      </c>
      <c r="O1760" s="217">
        <v>41489</v>
      </c>
      <c r="R1760" t="s">
        <v>2676</v>
      </c>
      <c r="V1760">
        <v>21.9</v>
      </c>
      <c r="W1760" t="s">
        <v>9146</v>
      </c>
      <c r="Y1760" t="s">
        <v>11237</v>
      </c>
      <c r="Z1760" t="s">
        <v>11283</v>
      </c>
      <c r="AA1760" s="6" t="s">
        <v>15145</v>
      </c>
      <c r="AB1760" t="s">
        <v>11272</v>
      </c>
      <c r="AC1760">
        <v>0.12</v>
      </c>
      <c r="AD1760" t="s">
        <v>9146</v>
      </c>
      <c r="AG1760" s="330">
        <v>8.3333333333333329E-2</v>
      </c>
      <c r="AH1760" t="s">
        <v>1419</v>
      </c>
    </row>
    <row r="1761" spans="1:34" x14ac:dyDescent="0.25">
      <c r="A1761" s="211" t="s">
        <v>11582</v>
      </c>
      <c r="B1761" s="6" t="s">
        <v>15141</v>
      </c>
      <c r="C1761" s="276" t="str">
        <f t="shared" si="88"/>
        <v>READINGS_TT1_M2013-5_2013-8</v>
      </c>
      <c r="E1761" s="303" t="str">
        <f t="shared" si="87"/>
        <v>TT1_Data.zip</v>
      </c>
      <c r="F1761" s="214" t="s">
        <v>15126</v>
      </c>
      <c r="G1761" s="314">
        <v>41399</v>
      </c>
      <c r="H1761" s="281">
        <f t="shared" si="86"/>
        <v>41399</v>
      </c>
      <c r="I1761" s="315">
        <v>41501</v>
      </c>
      <c r="J1761" s="211" t="s">
        <v>11788</v>
      </c>
      <c r="K1761" s="24" t="s">
        <v>8639</v>
      </c>
      <c r="L1761" s="211" t="s">
        <v>11787</v>
      </c>
      <c r="M1761" s="211"/>
      <c r="N1761" s="217">
        <v>41489</v>
      </c>
      <c r="O1761" s="217">
        <v>41489</v>
      </c>
      <c r="R1761" t="s">
        <v>2676</v>
      </c>
      <c r="V1761">
        <v>21.2</v>
      </c>
      <c r="W1761" t="s">
        <v>9146</v>
      </c>
      <c r="Y1761" t="s">
        <v>11237</v>
      </c>
      <c r="Z1761" t="s">
        <v>11283</v>
      </c>
      <c r="AA1761" s="6" t="s">
        <v>15145</v>
      </c>
      <c r="AB1761" t="s">
        <v>11272</v>
      </c>
      <c r="AC1761">
        <v>0.12</v>
      </c>
      <c r="AD1761" t="s">
        <v>9146</v>
      </c>
      <c r="AG1761" s="330">
        <v>0.25</v>
      </c>
      <c r="AH1761" t="s">
        <v>1419</v>
      </c>
    </row>
    <row r="1762" spans="1:34" x14ac:dyDescent="0.25">
      <c r="A1762" s="211" t="s">
        <v>11582</v>
      </c>
      <c r="B1762" s="6" t="s">
        <v>15141</v>
      </c>
      <c r="C1762" s="276" t="str">
        <f t="shared" si="88"/>
        <v>READINGS_TT1_M2013-5_2013-8</v>
      </c>
      <c r="E1762" s="303" t="str">
        <f t="shared" si="87"/>
        <v>TT1_Data.zip</v>
      </c>
      <c r="F1762" s="214" t="s">
        <v>15126</v>
      </c>
      <c r="G1762" s="314">
        <v>41399</v>
      </c>
      <c r="H1762" s="281">
        <f t="shared" si="86"/>
        <v>41399</v>
      </c>
      <c r="I1762" s="315">
        <v>41501</v>
      </c>
      <c r="J1762" s="211" t="s">
        <v>11788</v>
      </c>
      <c r="K1762" s="24" t="s">
        <v>8639</v>
      </c>
      <c r="L1762" s="211" t="s">
        <v>11787</v>
      </c>
      <c r="M1762" s="211"/>
      <c r="N1762" s="217">
        <v>41489</v>
      </c>
      <c r="O1762" s="217">
        <v>41489</v>
      </c>
      <c r="R1762" t="s">
        <v>2676</v>
      </c>
      <c r="V1762">
        <v>21.9</v>
      </c>
      <c r="W1762" t="s">
        <v>9146</v>
      </c>
      <c r="Y1762" t="s">
        <v>11237</v>
      </c>
      <c r="Z1762" t="s">
        <v>11283</v>
      </c>
      <c r="AA1762" s="6" t="s">
        <v>15145</v>
      </c>
      <c r="AB1762" t="s">
        <v>11272</v>
      </c>
      <c r="AC1762">
        <v>0.12</v>
      </c>
      <c r="AD1762" t="s">
        <v>9146</v>
      </c>
      <c r="AG1762" s="330">
        <v>0.41666666666666669</v>
      </c>
      <c r="AH1762" t="s">
        <v>1419</v>
      </c>
    </row>
    <row r="1763" spans="1:34" x14ac:dyDescent="0.25">
      <c r="A1763" s="211" t="s">
        <v>11582</v>
      </c>
      <c r="B1763" s="6" t="s">
        <v>15141</v>
      </c>
      <c r="C1763" s="276" t="str">
        <f t="shared" si="88"/>
        <v>READINGS_TT1_M2013-5_2013-8</v>
      </c>
      <c r="E1763" s="303" t="str">
        <f t="shared" si="87"/>
        <v>TT1_Data.zip</v>
      </c>
      <c r="F1763" s="214" t="s">
        <v>15126</v>
      </c>
      <c r="G1763" s="314">
        <v>41399</v>
      </c>
      <c r="H1763" s="281">
        <f t="shared" si="86"/>
        <v>41399</v>
      </c>
      <c r="I1763" s="315">
        <v>41501</v>
      </c>
      <c r="J1763" s="211" t="s">
        <v>11788</v>
      </c>
      <c r="K1763" s="24" t="s">
        <v>8639</v>
      </c>
      <c r="L1763" s="211" t="s">
        <v>11787</v>
      </c>
      <c r="M1763" s="211"/>
      <c r="N1763" s="217">
        <v>41489</v>
      </c>
      <c r="O1763" s="217">
        <v>41489</v>
      </c>
      <c r="R1763" t="s">
        <v>2676</v>
      </c>
      <c r="V1763">
        <v>20.9</v>
      </c>
      <c r="W1763" t="s">
        <v>9146</v>
      </c>
      <c r="Y1763" t="s">
        <v>11237</v>
      </c>
      <c r="Z1763" t="s">
        <v>11283</v>
      </c>
      <c r="AA1763" s="6" t="s">
        <v>15145</v>
      </c>
      <c r="AB1763" t="s">
        <v>11272</v>
      </c>
      <c r="AC1763">
        <v>0.12</v>
      </c>
      <c r="AD1763" t="s">
        <v>9146</v>
      </c>
      <c r="AG1763" s="330">
        <v>0.58333333333333337</v>
      </c>
      <c r="AH1763" t="s">
        <v>1419</v>
      </c>
    </row>
    <row r="1764" spans="1:34" x14ac:dyDescent="0.25">
      <c r="A1764" s="211" t="s">
        <v>11582</v>
      </c>
      <c r="B1764" s="6" t="s">
        <v>15141</v>
      </c>
      <c r="C1764" s="276" t="str">
        <f t="shared" si="88"/>
        <v>READINGS_TT1_M2013-5_2013-8</v>
      </c>
      <c r="E1764" s="303" t="str">
        <f t="shared" si="87"/>
        <v>TT1_Data.zip</v>
      </c>
      <c r="F1764" s="214" t="s">
        <v>15126</v>
      </c>
      <c r="G1764" s="314">
        <v>41399</v>
      </c>
      <c r="H1764" s="281">
        <f t="shared" si="86"/>
        <v>41399</v>
      </c>
      <c r="I1764" s="315">
        <v>41501</v>
      </c>
      <c r="J1764" s="211" t="s">
        <v>11788</v>
      </c>
      <c r="K1764" s="24" t="s">
        <v>8639</v>
      </c>
      <c r="L1764" s="211" t="s">
        <v>11787</v>
      </c>
      <c r="M1764" s="211"/>
      <c r="N1764" s="217">
        <v>41489</v>
      </c>
      <c r="O1764" s="217">
        <v>41489</v>
      </c>
      <c r="R1764" t="s">
        <v>2676</v>
      </c>
      <c r="V1764">
        <v>22.6</v>
      </c>
      <c r="W1764" t="s">
        <v>9146</v>
      </c>
      <c r="Y1764" t="s">
        <v>11237</v>
      </c>
      <c r="Z1764" t="s">
        <v>11283</v>
      </c>
      <c r="AA1764" s="6" t="s">
        <v>15145</v>
      </c>
      <c r="AB1764" t="s">
        <v>11272</v>
      </c>
      <c r="AC1764">
        <v>0.12</v>
      </c>
      <c r="AD1764" t="s">
        <v>9146</v>
      </c>
      <c r="AG1764" s="330">
        <v>0.75</v>
      </c>
      <c r="AH1764" t="s">
        <v>1419</v>
      </c>
    </row>
    <row r="1765" spans="1:34" x14ac:dyDescent="0.25">
      <c r="A1765" s="211" t="s">
        <v>11582</v>
      </c>
      <c r="B1765" s="6" t="s">
        <v>15141</v>
      </c>
      <c r="C1765" s="276" t="str">
        <f t="shared" si="88"/>
        <v>READINGS_TT1_M2013-5_2013-8</v>
      </c>
      <c r="E1765" s="303" t="str">
        <f t="shared" si="87"/>
        <v>TT1_Data.zip</v>
      </c>
      <c r="F1765" s="214" t="s">
        <v>15126</v>
      </c>
      <c r="G1765" s="314">
        <v>41399</v>
      </c>
      <c r="H1765" s="281">
        <f t="shared" si="86"/>
        <v>41399</v>
      </c>
      <c r="I1765" s="315">
        <v>41501</v>
      </c>
      <c r="J1765" s="211" t="s">
        <v>11788</v>
      </c>
      <c r="K1765" s="24" t="s">
        <v>8639</v>
      </c>
      <c r="L1765" s="211" t="s">
        <v>11787</v>
      </c>
      <c r="M1765" s="211"/>
      <c r="N1765" s="217">
        <v>41489</v>
      </c>
      <c r="O1765" s="217">
        <v>41489</v>
      </c>
      <c r="R1765" t="s">
        <v>2676</v>
      </c>
      <c r="V1765">
        <v>21.2</v>
      </c>
      <c r="W1765" t="s">
        <v>9146</v>
      </c>
      <c r="Y1765" t="s">
        <v>11237</v>
      </c>
      <c r="Z1765" t="s">
        <v>11283</v>
      </c>
      <c r="AA1765" s="6" t="s">
        <v>15145</v>
      </c>
      <c r="AB1765" t="s">
        <v>11272</v>
      </c>
      <c r="AC1765">
        <v>0.12</v>
      </c>
      <c r="AD1765" t="s">
        <v>9146</v>
      </c>
      <c r="AG1765" s="330">
        <v>0.91666666666666663</v>
      </c>
      <c r="AH1765" t="s">
        <v>1419</v>
      </c>
    </row>
    <row r="1766" spans="1:34" x14ac:dyDescent="0.25">
      <c r="A1766" s="211" t="s">
        <v>11582</v>
      </c>
      <c r="B1766" s="6" t="s">
        <v>15141</v>
      </c>
      <c r="C1766" s="276" t="str">
        <f t="shared" si="88"/>
        <v>READINGS_TT1_M2013-5_2013-8</v>
      </c>
      <c r="E1766" s="303" t="str">
        <f t="shared" si="87"/>
        <v>TT1_Data.zip</v>
      </c>
      <c r="F1766" s="214" t="s">
        <v>15126</v>
      </c>
      <c r="G1766" s="314">
        <v>41399</v>
      </c>
      <c r="H1766" s="281">
        <f t="shared" si="86"/>
        <v>41399</v>
      </c>
      <c r="I1766" s="315">
        <v>41501</v>
      </c>
      <c r="J1766" s="211" t="s">
        <v>11788</v>
      </c>
      <c r="K1766" s="24" t="s">
        <v>8639</v>
      </c>
      <c r="L1766" s="211" t="s">
        <v>11787</v>
      </c>
      <c r="M1766" s="211"/>
      <c r="N1766" s="217">
        <v>41490</v>
      </c>
      <c r="O1766" s="217">
        <v>41490</v>
      </c>
      <c r="R1766" t="s">
        <v>2676</v>
      </c>
      <c r="V1766">
        <v>18.7</v>
      </c>
      <c r="W1766" t="s">
        <v>9146</v>
      </c>
      <c r="Y1766" t="s">
        <v>11237</v>
      </c>
      <c r="Z1766" t="s">
        <v>11283</v>
      </c>
      <c r="AA1766" s="6" t="s">
        <v>15145</v>
      </c>
      <c r="AB1766" t="s">
        <v>11272</v>
      </c>
      <c r="AC1766">
        <v>0.12</v>
      </c>
      <c r="AD1766" t="s">
        <v>9146</v>
      </c>
      <c r="AG1766" s="330">
        <v>8.3333333333333329E-2</v>
      </c>
      <c r="AH1766" t="s">
        <v>1419</v>
      </c>
    </row>
    <row r="1767" spans="1:34" x14ac:dyDescent="0.25">
      <c r="A1767" s="211" t="s">
        <v>11582</v>
      </c>
      <c r="B1767" s="6" t="s">
        <v>15141</v>
      </c>
      <c r="C1767" s="276" t="str">
        <f t="shared" si="88"/>
        <v>READINGS_TT1_M2013-5_2013-8</v>
      </c>
      <c r="E1767" s="303" t="str">
        <f t="shared" si="87"/>
        <v>TT1_Data.zip</v>
      </c>
      <c r="F1767" s="214" t="s">
        <v>15126</v>
      </c>
      <c r="G1767" s="314">
        <v>41399</v>
      </c>
      <c r="H1767" s="281">
        <f t="shared" si="86"/>
        <v>41399</v>
      </c>
      <c r="I1767" s="315">
        <v>41501</v>
      </c>
      <c r="J1767" s="211" t="s">
        <v>11788</v>
      </c>
      <c r="K1767" s="24" t="s">
        <v>8639</v>
      </c>
      <c r="L1767" s="211" t="s">
        <v>11787</v>
      </c>
      <c r="M1767" s="211"/>
      <c r="N1767" s="217">
        <v>41490</v>
      </c>
      <c r="O1767" s="217">
        <v>41490</v>
      </c>
      <c r="R1767" t="s">
        <v>2676</v>
      </c>
      <c r="V1767">
        <v>18</v>
      </c>
      <c r="W1767" t="s">
        <v>9146</v>
      </c>
      <c r="Y1767" t="s">
        <v>11237</v>
      </c>
      <c r="Z1767" t="s">
        <v>11283</v>
      </c>
      <c r="AA1767" s="6" t="s">
        <v>15145</v>
      </c>
      <c r="AB1767" t="s">
        <v>11272</v>
      </c>
      <c r="AC1767">
        <v>0.12</v>
      </c>
      <c r="AD1767" t="s">
        <v>9146</v>
      </c>
      <c r="AG1767" s="330">
        <v>0.25</v>
      </c>
      <c r="AH1767" t="s">
        <v>1419</v>
      </c>
    </row>
    <row r="1768" spans="1:34" x14ac:dyDescent="0.25">
      <c r="A1768" s="211" t="s">
        <v>11582</v>
      </c>
      <c r="B1768" s="6" t="s">
        <v>15141</v>
      </c>
      <c r="C1768" s="276" t="str">
        <f t="shared" si="88"/>
        <v>READINGS_TT1_M2013-5_2013-8</v>
      </c>
      <c r="E1768" s="303" t="str">
        <f t="shared" si="87"/>
        <v>TT1_Data.zip</v>
      </c>
      <c r="F1768" s="214" t="s">
        <v>15126</v>
      </c>
      <c r="G1768" s="314">
        <v>41399</v>
      </c>
      <c r="H1768" s="281">
        <f t="shared" si="86"/>
        <v>41399</v>
      </c>
      <c r="I1768" s="315">
        <v>41501</v>
      </c>
      <c r="J1768" s="211" t="s">
        <v>11788</v>
      </c>
      <c r="K1768" s="24" t="s">
        <v>8639</v>
      </c>
      <c r="L1768" s="211" t="s">
        <v>11787</v>
      </c>
      <c r="M1768" s="211"/>
      <c r="N1768" s="217">
        <v>41490</v>
      </c>
      <c r="O1768" s="217">
        <v>41490</v>
      </c>
      <c r="R1768" t="s">
        <v>2676</v>
      </c>
      <c r="V1768">
        <v>18.399999999999999</v>
      </c>
      <c r="W1768" t="s">
        <v>9146</v>
      </c>
      <c r="Y1768" t="s">
        <v>11237</v>
      </c>
      <c r="Z1768" t="s">
        <v>11283</v>
      </c>
      <c r="AA1768" s="6" t="s">
        <v>15145</v>
      </c>
      <c r="AB1768" t="s">
        <v>11272</v>
      </c>
      <c r="AC1768">
        <v>0.12</v>
      </c>
      <c r="AD1768" t="s">
        <v>9146</v>
      </c>
      <c r="AG1768" s="330">
        <v>0.41666666666666669</v>
      </c>
      <c r="AH1768" t="s">
        <v>1419</v>
      </c>
    </row>
    <row r="1769" spans="1:34" x14ac:dyDescent="0.25">
      <c r="A1769" s="211" t="s">
        <v>11582</v>
      </c>
      <c r="B1769" s="6" t="s">
        <v>15141</v>
      </c>
      <c r="C1769" s="276" t="str">
        <f t="shared" si="88"/>
        <v>READINGS_TT1_M2013-5_2013-8</v>
      </c>
      <c r="E1769" s="303" t="str">
        <f t="shared" si="87"/>
        <v>TT1_Data.zip</v>
      </c>
      <c r="F1769" s="214" t="s">
        <v>15126</v>
      </c>
      <c r="G1769" s="314">
        <v>41399</v>
      </c>
      <c r="H1769" s="281">
        <f t="shared" si="86"/>
        <v>41399</v>
      </c>
      <c r="I1769" s="315">
        <v>41501</v>
      </c>
      <c r="J1769" s="211" t="s">
        <v>11788</v>
      </c>
      <c r="K1769" s="24" t="s">
        <v>8639</v>
      </c>
      <c r="L1769" s="211" t="s">
        <v>11787</v>
      </c>
      <c r="M1769" s="211"/>
      <c r="N1769" s="217">
        <v>41490</v>
      </c>
      <c r="O1769" s="217">
        <v>41490</v>
      </c>
      <c r="R1769" t="s">
        <v>2676</v>
      </c>
      <c r="V1769">
        <v>20</v>
      </c>
      <c r="W1769" t="s">
        <v>9146</v>
      </c>
      <c r="Y1769" t="s">
        <v>11237</v>
      </c>
      <c r="Z1769" t="s">
        <v>11283</v>
      </c>
      <c r="AA1769" s="6" t="s">
        <v>15145</v>
      </c>
      <c r="AB1769" t="s">
        <v>11272</v>
      </c>
      <c r="AC1769">
        <v>0.12</v>
      </c>
      <c r="AD1769" t="s">
        <v>9146</v>
      </c>
      <c r="AG1769" s="330">
        <v>0.58333333333333337</v>
      </c>
      <c r="AH1769" t="s">
        <v>1419</v>
      </c>
    </row>
    <row r="1770" spans="1:34" x14ac:dyDescent="0.25">
      <c r="A1770" s="211" t="s">
        <v>11582</v>
      </c>
      <c r="B1770" s="6" t="s">
        <v>15141</v>
      </c>
      <c r="C1770" s="276" t="str">
        <f t="shared" si="88"/>
        <v>READINGS_TT1_M2013-5_2013-8</v>
      </c>
      <c r="E1770" s="303" t="str">
        <f t="shared" si="87"/>
        <v>TT1_Data.zip</v>
      </c>
      <c r="F1770" s="214" t="s">
        <v>15126</v>
      </c>
      <c r="G1770" s="314">
        <v>41399</v>
      </c>
      <c r="H1770" s="281">
        <f t="shared" si="86"/>
        <v>41399</v>
      </c>
      <c r="I1770" s="315">
        <v>41501</v>
      </c>
      <c r="J1770" s="211" t="s">
        <v>11788</v>
      </c>
      <c r="K1770" s="24" t="s">
        <v>8639</v>
      </c>
      <c r="L1770" s="211" t="s">
        <v>11787</v>
      </c>
      <c r="M1770" s="211"/>
      <c r="N1770" s="217">
        <v>41490</v>
      </c>
      <c r="O1770" s="217">
        <v>41490</v>
      </c>
      <c r="R1770" t="s">
        <v>2676</v>
      </c>
      <c r="V1770">
        <v>20.5</v>
      </c>
      <c r="W1770" t="s">
        <v>9146</v>
      </c>
      <c r="Y1770" t="s">
        <v>11237</v>
      </c>
      <c r="Z1770" t="s">
        <v>11283</v>
      </c>
      <c r="AA1770" s="6" t="s">
        <v>15145</v>
      </c>
      <c r="AB1770" t="s">
        <v>11272</v>
      </c>
      <c r="AC1770">
        <v>0.12</v>
      </c>
      <c r="AD1770" t="s">
        <v>9146</v>
      </c>
      <c r="AG1770" s="330">
        <v>0.75</v>
      </c>
      <c r="AH1770" t="s">
        <v>1419</v>
      </c>
    </row>
    <row r="1771" spans="1:34" x14ac:dyDescent="0.25">
      <c r="A1771" s="211" t="s">
        <v>11582</v>
      </c>
      <c r="B1771" s="6" t="s">
        <v>15141</v>
      </c>
      <c r="C1771" s="276" t="str">
        <f t="shared" si="88"/>
        <v>READINGS_TT1_M2013-5_2013-8</v>
      </c>
      <c r="E1771" s="303" t="str">
        <f t="shared" si="87"/>
        <v>TT1_Data.zip</v>
      </c>
      <c r="F1771" s="214" t="s">
        <v>15126</v>
      </c>
      <c r="G1771" s="314">
        <v>41399</v>
      </c>
      <c r="H1771" s="281">
        <f t="shared" si="86"/>
        <v>41399</v>
      </c>
      <c r="I1771" s="315">
        <v>41501</v>
      </c>
      <c r="J1771" s="211" t="s">
        <v>11788</v>
      </c>
      <c r="K1771" s="24" t="s">
        <v>8639</v>
      </c>
      <c r="L1771" s="211" t="s">
        <v>11787</v>
      </c>
      <c r="M1771" s="211"/>
      <c r="N1771" s="217">
        <v>41490</v>
      </c>
      <c r="O1771" s="217">
        <v>41490</v>
      </c>
      <c r="R1771" t="s">
        <v>2676</v>
      </c>
      <c r="V1771">
        <v>19.7</v>
      </c>
      <c r="W1771" t="s">
        <v>9146</v>
      </c>
      <c r="Y1771" t="s">
        <v>11237</v>
      </c>
      <c r="Z1771" t="s">
        <v>11283</v>
      </c>
      <c r="AA1771" s="6" t="s">
        <v>15145</v>
      </c>
      <c r="AB1771" t="s">
        <v>11272</v>
      </c>
      <c r="AC1771">
        <v>0.12</v>
      </c>
      <c r="AD1771" t="s">
        <v>9146</v>
      </c>
      <c r="AG1771" s="330">
        <v>0.91666666666666663</v>
      </c>
      <c r="AH1771" t="s">
        <v>1419</v>
      </c>
    </row>
    <row r="1772" spans="1:34" x14ac:dyDescent="0.25">
      <c r="A1772" s="211" t="s">
        <v>11582</v>
      </c>
      <c r="B1772" s="6" t="s">
        <v>15141</v>
      </c>
      <c r="C1772" s="276" t="str">
        <f t="shared" si="88"/>
        <v>READINGS_TT1_M2013-5_2013-8</v>
      </c>
      <c r="E1772" s="303" t="str">
        <f t="shared" si="87"/>
        <v>TT1_Data.zip</v>
      </c>
      <c r="F1772" s="214" t="s">
        <v>15126</v>
      </c>
      <c r="G1772" s="314">
        <v>41399</v>
      </c>
      <c r="H1772" s="281">
        <f t="shared" si="86"/>
        <v>41399</v>
      </c>
      <c r="I1772" s="315">
        <v>41501</v>
      </c>
      <c r="J1772" s="211" t="s">
        <v>11788</v>
      </c>
      <c r="K1772" s="24" t="s">
        <v>8639</v>
      </c>
      <c r="L1772" s="211" t="s">
        <v>11787</v>
      </c>
      <c r="M1772" s="211"/>
      <c r="N1772" s="217">
        <v>41491</v>
      </c>
      <c r="O1772" s="217">
        <v>41491</v>
      </c>
      <c r="R1772" t="s">
        <v>2676</v>
      </c>
      <c r="V1772">
        <v>18.600000000000001</v>
      </c>
      <c r="W1772" t="s">
        <v>9146</v>
      </c>
      <c r="Y1772" t="s">
        <v>11237</v>
      </c>
      <c r="Z1772" t="s">
        <v>11283</v>
      </c>
      <c r="AA1772" s="6" t="s">
        <v>15145</v>
      </c>
      <c r="AB1772" t="s">
        <v>11272</v>
      </c>
      <c r="AC1772">
        <v>0.12</v>
      </c>
      <c r="AD1772" t="s">
        <v>9146</v>
      </c>
      <c r="AG1772" s="330">
        <v>8.3333333333333329E-2</v>
      </c>
      <c r="AH1772" t="s">
        <v>1419</v>
      </c>
    </row>
    <row r="1773" spans="1:34" x14ac:dyDescent="0.25">
      <c r="A1773" s="211" t="s">
        <v>11582</v>
      </c>
      <c r="B1773" s="6" t="s">
        <v>15141</v>
      </c>
      <c r="C1773" s="276" t="str">
        <f t="shared" si="88"/>
        <v>READINGS_TT1_M2013-5_2013-8</v>
      </c>
      <c r="E1773" s="303" t="str">
        <f t="shared" si="87"/>
        <v>TT1_Data.zip</v>
      </c>
      <c r="F1773" s="214" t="s">
        <v>15126</v>
      </c>
      <c r="G1773" s="314">
        <v>41399</v>
      </c>
      <c r="H1773" s="281">
        <f t="shared" si="86"/>
        <v>41399</v>
      </c>
      <c r="I1773" s="315">
        <v>41501</v>
      </c>
      <c r="J1773" s="211" t="s">
        <v>11788</v>
      </c>
      <c r="K1773" s="24" t="s">
        <v>8639</v>
      </c>
      <c r="L1773" s="211" t="s">
        <v>11787</v>
      </c>
      <c r="M1773" s="211"/>
      <c r="N1773" s="217">
        <v>41491</v>
      </c>
      <c r="O1773" s="217">
        <v>41491</v>
      </c>
      <c r="R1773" t="s">
        <v>2676</v>
      </c>
      <c r="V1773">
        <v>17.600000000000001</v>
      </c>
      <c r="W1773" t="s">
        <v>9146</v>
      </c>
      <c r="Y1773" t="s">
        <v>11237</v>
      </c>
      <c r="Z1773" t="s">
        <v>11283</v>
      </c>
      <c r="AA1773" s="6" t="s">
        <v>15145</v>
      </c>
      <c r="AB1773" t="s">
        <v>11272</v>
      </c>
      <c r="AC1773">
        <v>0.12</v>
      </c>
      <c r="AD1773" t="s">
        <v>9146</v>
      </c>
      <c r="AG1773" s="330">
        <v>0.25</v>
      </c>
      <c r="AH1773" t="s">
        <v>1419</v>
      </c>
    </row>
    <row r="1774" spans="1:34" x14ac:dyDescent="0.25">
      <c r="A1774" s="211" t="s">
        <v>11582</v>
      </c>
      <c r="B1774" s="6" t="s">
        <v>15141</v>
      </c>
      <c r="C1774" s="276" t="str">
        <f t="shared" si="88"/>
        <v>READINGS_TT1_M2013-5_2013-8</v>
      </c>
      <c r="E1774" s="303" t="str">
        <f t="shared" si="87"/>
        <v>TT1_Data.zip</v>
      </c>
      <c r="F1774" s="214" t="s">
        <v>15126</v>
      </c>
      <c r="G1774" s="314">
        <v>41399</v>
      </c>
      <c r="H1774" s="281">
        <f t="shared" si="86"/>
        <v>41399</v>
      </c>
      <c r="I1774" s="315">
        <v>41501</v>
      </c>
      <c r="J1774" s="211" t="s">
        <v>11788</v>
      </c>
      <c r="K1774" s="24" t="s">
        <v>8639</v>
      </c>
      <c r="L1774" s="211" t="s">
        <v>11787</v>
      </c>
      <c r="M1774" s="211"/>
      <c r="N1774" s="217">
        <v>41491</v>
      </c>
      <c r="O1774" s="217">
        <v>41491</v>
      </c>
      <c r="R1774" t="s">
        <v>2676</v>
      </c>
      <c r="V1774">
        <v>17.899999999999999</v>
      </c>
      <c r="W1774" t="s">
        <v>9146</v>
      </c>
      <c r="Y1774" t="s">
        <v>11237</v>
      </c>
      <c r="Z1774" t="s">
        <v>11283</v>
      </c>
      <c r="AA1774" s="6" t="s">
        <v>15145</v>
      </c>
      <c r="AB1774" t="s">
        <v>11272</v>
      </c>
      <c r="AC1774">
        <v>0.12</v>
      </c>
      <c r="AD1774" t="s">
        <v>9146</v>
      </c>
      <c r="AG1774" s="330">
        <v>0.41666666666666669</v>
      </c>
      <c r="AH1774" t="s">
        <v>1419</v>
      </c>
    </row>
    <row r="1775" spans="1:34" x14ac:dyDescent="0.25">
      <c r="A1775" s="211" t="s">
        <v>11582</v>
      </c>
      <c r="B1775" s="6" t="s">
        <v>15141</v>
      </c>
      <c r="C1775" s="276" t="str">
        <f t="shared" si="88"/>
        <v>READINGS_TT1_M2013-5_2013-8</v>
      </c>
      <c r="E1775" s="303" t="str">
        <f t="shared" si="87"/>
        <v>TT1_Data.zip</v>
      </c>
      <c r="F1775" s="214" t="s">
        <v>15126</v>
      </c>
      <c r="G1775" s="314">
        <v>41399</v>
      </c>
      <c r="H1775" s="281">
        <f t="shared" si="86"/>
        <v>41399</v>
      </c>
      <c r="I1775" s="315">
        <v>41501</v>
      </c>
      <c r="J1775" s="211" t="s">
        <v>11788</v>
      </c>
      <c r="K1775" s="24" t="s">
        <v>8639</v>
      </c>
      <c r="L1775" s="211" t="s">
        <v>11787</v>
      </c>
      <c r="M1775" s="211"/>
      <c r="N1775" s="217">
        <v>41491</v>
      </c>
      <c r="O1775" s="217">
        <v>41491</v>
      </c>
      <c r="R1775" t="s">
        <v>2676</v>
      </c>
      <c r="V1775">
        <v>19.899999999999999</v>
      </c>
      <c r="W1775" t="s">
        <v>9146</v>
      </c>
      <c r="Y1775" t="s">
        <v>11237</v>
      </c>
      <c r="Z1775" t="s">
        <v>11283</v>
      </c>
      <c r="AA1775" s="6" t="s">
        <v>15145</v>
      </c>
      <c r="AB1775" t="s">
        <v>11272</v>
      </c>
      <c r="AC1775">
        <v>0.12</v>
      </c>
      <c r="AD1775" t="s">
        <v>9146</v>
      </c>
      <c r="AG1775" s="330">
        <v>0.58333333333333337</v>
      </c>
      <c r="AH1775" t="s">
        <v>1419</v>
      </c>
    </row>
    <row r="1776" spans="1:34" x14ac:dyDescent="0.25">
      <c r="A1776" s="211" t="s">
        <v>11582</v>
      </c>
      <c r="B1776" s="6" t="s">
        <v>15141</v>
      </c>
      <c r="C1776" s="276" t="str">
        <f t="shared" si="88"/>
        <v>READINGS_TT1_M2013-5_2013-8</v>
      </c>
      <c r="E1776" s="303" t="str">
        <f t="shared" si="87"/>
        <v>TT1_Data.zip</v>
      </c>
      <c r="F1776" s="214" t="s">
        <v>15126</v>
      </c>
      <c r="G1776" s="314">
        <v>41399</v>
      </c>
      <c r="H1776" s="281">
        <f t="shared" si="86"/>
        <v>41399</v>
      </c>
      <c r="I1776" s="315">
        <v>41501</v>
      </c>
      <c r="J1776" s="211" t="s">
        <v>11788</v>
      </c>
      <c r="K1776" s="24" t="s">
        <v>8639</v>
      </c>
      <c r="L1776" s="211" t="s">
        <v>11787</v>
      </c>
      <c r="M1776" s="211"/>
      <c r="N1776" s="217">
        <v>41491</v>
      </c>
      <c r="O1776" s="217">
        <v>41491</v>
      </c>
      <c r="R1776" t="s">
        <v>2676</v>
      </c>
      <c r="V1776">
        <v>20.3</v>
      </c>
      <c r="W1776" t="s">
        <v>9146</v>
      </c>
      <c r="Y1776" t="s">
        <v>11237</v>
      </c>
      <c r="Z1776" t="s">
        <v>11283</v>
      </c>
      <c r="AA1776" s="6" t="s">
        <v>15145</v>
      </c>
      <c r="AB1776" t="s">
        <v>11272</v>
      </c>
      <c r="AC1776">
        <v>0.12</v>
      </c>
      <c r="AD1776" t="s">
        <v>9146</v>
      </c>
      <c r="AG1776" s="330">
        <v>0.75</v>
      </c>
      <c r="AH1776" t="s">
        <v>1419</v>
      </c>
    </row>
    <row r="1777" spans="1:34" x14ac:dyDescent="0.25">
      <c r="A1777" s="211" t="s">
        <v>11582</v>
      </c>
      <c r="B1777" s="6" t="s">
        <v>15141</v>
      </c>
      <c r="C1777" s="276" t="str">
        <f t="shared" si="88"/>
        <v>READINGS_TT1_M2013-5_2013-8</v>
      </c>
      <c r="E1777" s="303" t="str">
        <f t="shared" si="87"/>
        <v>TT1_Data.zip</v>
      </c>
      <c r="F1777" s="214" t="s">
        <v>15126</v>
      </c>
      <c r="G1777" s="314">
        <v>41399</v>
      </c>
      <c r="H1777" s="281">
        <f t="shared" si="86"/>
        <v>41399</v>
      </c>
      <c r="I1777" s="315">
        <v>41501</v>
      </c>
      <c r="J1777" s="211" t="s">
        <v>11788</v>
      </c>
      <c r="K1777" s="24" t="s">
        <v>8639</v>
      </c>
      <c r="L1777" s="211" t="s">
        <v>11787</v>
      </c>
      <c r="M1777" s="211"/>
      <c r="N1777" s="217">
        <v>41491</v>
      </c>
      <c r="O1777" s="217">
        <v>41491</v>
      </c>
      <c r="R1777" t="s">
        <v>2676</v>
      </c>
      <c r="V1777">
        <v>19.8</v>
      </c>
      <c r="W1777" t="s">
        <v>9146</v>
      </c>
      <c r="Y1777" t="s">
        <v>11237</v>
      </c>
      <c r="Z1777" t="s">
        <v>11283</v>
      </c>
      <c r="AA1777" s="6" t="s">
        <v>15145</v>
      </c>
      <c r="AB1777" t="s">
        <v>11272</v>
      </c>
      <c r="AC1777">
        <v>0.12</v>
      </c>
      <c r="AD1777" t="s">
        <v>9146</v>
      </c>
      <c r="AG1777" s="330">
        <v>0.91666666666666663</v>
      </c>
      <c r="AH1777" t="s">
        <v>1419</v>
      </c>
    </row>
    <row r="1778" spans="1:34" x14ac:dyDescent="0.25">
      <c r="A1778" s="211" t="s">
        <v>11582</v>
      </c>
      <c r="B1778" s="6" t="s">
        <v>15141</v>
      </c>
      <c r="C1778" s="276" t="str">
        <f t="shared" si="88"/>
        <v>READINGS_TT1_M2013-5_2013-8</v>
      </c>
      <c r="E1778" s="303" t="str">
        <f t="shared" si="87"/>
        <v>TT1_Data.zip</v>
      </c>
      <c r="F1778" s="214" t="s">
        <v>15126</v>
      </c>
      <c r="G1778" s="314">
        <v>41399</v>
      </c>
      <c r="H1778" s="281">
        <f t="shared" si="86"/>
        <v>41399</v>
      </c>
      <c r="I1778" s="315">
        <v>41501</v>
      </c>
      <c r="J1778" s="211" t="s">
        <v>11788</v>
      </c>
      <c r="K1778" s="24" t="s">
        <v>8639</v>
      </c>
      <c r="L1778" s="211" t="s">
        <v>11787</v>
      </c>
      <c r="M1778" s="211"/>
      <c r="N1778" s="217">
        <v>41492</v>
      </c>
      <c r="O1778" s="217">
        <v>41492</v>
      </c>
      <c r="R1778" t="s">
        <v>2676</v>
      </c>
      <c r="V1778">
        <v>18.7</v>
      </c>
      <c r="W1778" t="s">
        <v>9146</v>
      </c>
      <c r="Y1778" t="s">
        <v>11237</v>
      </c>
      <c r="Z1778" t="s">
        <v>11283</v>
      </c>
      <c r="AA1778" s="6" t="s">
        <v>15145</v>
      </c>
      <c r="AB1778" t="s">
        <v>11272</v>
      </c>
      <c r="AC1778">
        <v>0.12</v>
      </c>
      <c r="AD1778" t="s">
        <v>9146</v>
      </c>
      <c r="AG1778" s="330">
        <v>8.3333333333333329E-2</v>
      </c>
      <c r="AH1778" t="s">
        <v>1419</v>
      </c>
    </row>
    <row r="1779" spans="1:34" x14ac:dyDescent="0.25">
      <c r="A1779" s="211" t="s">
        <v>11582</v>
      </c>
      <c r="B1779" s="6" t="s">
        <v>15141</v>
      </c>
      <c r="C1779" s="276" t="str">
        <f t="shared" si="88"/>
        <v>READINGS_TT1_M2013-5_2013-8</v>
      </c>
      <c r="E1779" s="303" t="str">
        <f t="shared" si="87"/>
        <v>TT1_Data.zip</v>
      </c>
      <c r="F1779" s="214" t="s">
        <v>15126</v>
      </c>
      <c r="G1779" s="314">
        <v>41399</v>
      </c>
      <c r="H1779" s="281">
        <f t="shared" si="86"/>
        <v>41399</v>
      </c>
      <c r="I1779" s="315">
        <v>41501</v>
      </c>
      <c r="J1779" s="211" t="s">
        <v>11788</v>
      </c>
      <c r="K1779" s="24" t="s">
        <v>8639</v>
      </c>
      <c r="L1779" s="211" t="s">
        <v>11787</v>
      </c>
      <c r="M1779" s="211"/>
      <c r="N1779" s="217">
        <v>41492</v>
      </c>
      <c r="O1779" s="217">
        <v>41492</v>
      </c>
      <c r="R1779" t="s">
        <v>2676</v>
      </c>
      <c r="V1779">
        <v>17.899999999999999</v>
      </c>
      <c r="W1779" t="s">
        <v>9146</v>
      </c>
      <c r="Y1779" t="s">
        <v>11237</v>
      </c>
      <c r="Z1779" t="s">
        <v>11283</v>
      </c>
      <c r="AA1779" s="6" t="s">
        <v>15145</v>
      </c>
      <c r="AB1779" t="s">
        <v>11272</v>
      </c>
      <c r="AC1779">
        <v>0.12</v>
      </c>
      <c r="AD1779" t="s">
        <v>9146</v>
      </c>
      <c r="AG1779" s="330">
        <v>0.25</v>
      </c>
      <c r="AH1779" t="s">
        <v>1419</v>
      </c>
    </row>
    <row r="1780" spans="1:34" x14ac:dyDescent="0.25">
      <c r="A1780" s="211" t="s">
        <v>11582</v>
      </c>
      <c r="B1780" s="6" t="s">
        <v>15141</v>
      </c>
      <c r="C1780" s="276" t="str">
        <f t="shared" si="88"/>
        <v>READINGS_TT1_M2013-5_2013-8</v>
      </c>
      <c r="E1780" s="303" t="str">
        <f t="shared" si="87"/>
        <v>TT1_Data.zip</v>
      </c>
      <c r="F1780" s="214" t="s">
        <v>15126</v>
      </c>
      <c r="G1780" s="314">
        <v>41399</v>
      </c>
      <c r="H1780" s="281">
        <f t="shared" si="86"/>
        <v>41399</v>
      </c>
      <c r="I1780" s="315">
        <v>41501</v>
      </c>
      <c r="J1780" s="211" t="s">
        <v>11788</v>
      </c>
      <c r="K1780" s="24" t="s">
        <v>8639</v>
      </c>
      <c r="L1780" s="211" t="s">
        <v>11787</v>
      </c>
      <c r="M1780" s="211"/>
      <c r="N1780" s="217">
        <v>41492</v>
      </c>
      <c r="O1780" s="217">
        <v>41492</v>
      </c>
      <c r="R1780" t="s">
        <v>2676</v>
      </c>
      <c r="V1780">
        <v>17.899999999999999</v>
      </c>
      <c r="W1780" t="s">
        <v>9146</v>
      </c>
      <c r="Y1780" t="s">
        <v>11237</v>
      </c>
      <c r="Z1780" t="s">
        <v>11283</v>
      </c>
      <c r="AA1780" s="6" t="s">
        <v>15145</v>
      </c>
      <c r="AB1780" t="s">
        <v>11272</v>
      </c>
      <c r="AC1780">
        <v>0.12</v>
      </c>
      <c r="AD1780" t="s">
        <v>9146</v>
      </c>
      <c r="AG1780" s="330">
        <v>0.41666666666666669</v>
      </c>
      <c r="AH1780" t="s">
        <v>1419</v>
      </c>
    </row>
    <row r="1781" spans="1:34" x14ac:dyDescent="0.25">
      <c r="A1781" s="211" t="s">
        <v>11582</v>
      </c>
      <c r="B1781" s="6" t="s">
        <v>15141</v>
      </c>
      <c r="C1781" s="276" t="str">
        <f t="shared" si="88"/>
        <v>READINGS_TT1_M2013-5_2013-8</v>
      </c>
      <c r="E1781" s="303" t="str">
        <f t="shared" si="87"/>
        <v>TT1_Data.zip</v>
      </c>
      <c r="F1781" s="214" t="s">
        <v>15126</v>
      </c>
      <c r="G1781" s="314">
        <v>41399</v>
      </c>
      <c r="H1781" s="281">
        <f t="shared" si="86"/>
        <v>41399</v>
      </c>
      <c r="I1781" s="315">
        <v>41501</v>
      </c>
      <c r="J1781" s="211" t="s">
        <v>11788</v>
      </c>
      <c r="K1781" s="24" t="s">
        <v>8639</v>
      </c>
      <c r="L1781" s="211" t="s">
        <v>11787</v>
      </c>
      <c r="M1781" s="211"/>
      <c r="N1781" s="217">
        <v>41492</v>
      </c>
      <c r="O1781" s="217">
        <v>41492</v>
      </c>
      <c r="R1781" t="s">
        <v>2676</v>
      </c>
      <c r="V1781">
        <v>18</v>
      </c>
      <c r="W1781" t="s">
        <v>9146</v>
      </c>
      <c r="Y1781" t="s">
        <v>11237</v>
      </c>
      <c r="Z1781" t="s">
        <v>11283</v>
      </c>
      <c r="AA1781" s="6" t="s">
        <v>15145</v>
      </c>
      <c r="AB1781" t="s">
        <v>11272</v>
      </c>
      <c r="AC1781">
        <v>0.12</v>
      </c>
      <c r="AD1781" t="s">
        <v>9146</v>
      </c>
      <c r="AG1781" s="330">
        <v>0.58333333333333337</v>
      </c>
      <c r="AH1781" t="s">
        <v>1419</v>
      </c>
    </row>
    <row r="1782" spans="1:34" x14ac:dyDescent="0.25">
      <c r="A1782" s="211" t="s">
        <v>11582</v>
      </c>
      <c r="B1782" s="6" t="s">
        <v>15141</v>
      </c>
      <c r="C1782" s="276" t="str">
        <f t="shared" si="88"/>
        <v>READINGS_TT1_M2013-5_2013-8</v>
      </c>
      <c r="E1782" s="303" t="str">
        <f t="shared" si="87"/>
        <v>TT1_Data.zip</v>
      </c>
      <c r="F1782" s="214" t="s">
        <v>15126</v>
      </c>
      <c r="G1782" s="314">
        <v>41399</v>
      </c>
      <c r="H1782" s="281">
        <f t="shared" si="86"/>
        <v>41399</v>
      </c>
      <c r="I1782" s="315">
        <v>41501</v>
      </c>
      <c r="J1782" s="211" t="s">
        <v>11788</v>
      </c>
      <c r="K1782" s="24" t="s">
        <v>8639</v>
      </c>
      <c r="L1782" s="211" t="s">
        <v>11787</v>
      </c>
      <c r="M1782" s="211"/>
      <c r="N1782" s="217">
        <v>41492</v>
      </c>
      <c r="O1782" s="217">
        <v>41492</v>
      </c>
      <c r="R1782" t="s">
        <v>2676</v>
      </c>
      <c r="V1782">
        <v>18.100000000000001</v>
      </c>
      <c r="W1782" t="s">
        <v>9146</v>
      </c>
      <c r="Y1782" t="s">
        <v>11237</v>
      </c>
      <c r="Z1782" t="s">
        <v>11283</v>
      </c>
      <c r="AA1782" s="6" t="s">
        <v>15145</v>
      </c>
      <c r="AB1782" t="s">
        <v>11272</v>
      </c>
      <c r="AC1782">
        <v>0.12</v>
      </c>
      <c r="AD1782" t="s">
        <v>9146</v>
      </c>
      <c r="AG1782" s="330">
        <v>0.75</v>
      </c>
      <c r="AH1782" t="s">
        <v>1419</v>
      </c>
    </row>
    <row r="1783" spans="1:34" x14ac:dyDescent="0.25">
      <c r="A1783" s="211" t="s">
        <v>11582</v>
      </c>
      <c r="B1783" s="6" t="s">
        <v>15141</v>
      </c>
      <c r="C1783" s="276" t="str">
        <f t="shared" si="88"/>
        <v>READINGS_TT1_M2013-5_2013-8</v>
      </c>
      <c r="E1783" s="303" t="str">
        <f t="shared" si="87"/>
        <v>TT1_Data.zip</v>
      </c>
      <c r="F1783" s="214" t="s">
        <v>15126</v>
      </c>
      <c r="G1783" s="314">
        <v>41399</v>
      </c>
      <c r="H1783" s="281">
        <f t="shared" si="86"/>
        <v>41399</v>
      </c>
      <c r="I1783" s="315">
        <v>41501</v>
      </c>
      <c r="J1783" s="211" t="s">
        <v>11788</v>
      </c>
      <c r="K1783" s="24" t="s">
        <v>8639</v>
      </c>
      <c r="L1783" s="211" t="s">
        <v>11787</v>
      </c>
      <c r="M1783" s="211"/>
      <c r="N1783" s="217">
        <v>41492</v>
      </c>
      <c r="O1783" s="217">
        <v>41492</v>
      </c>
      <c r="R1783" t="s">
        <v>2676</v>
      </c>
      <c r="V1783">
        <v>18.100000000000001</v>
      </c>
      <c r="W1783" t="s">
        <v>9146</v>
      </c>
      <c r="Y1783" t="s">
        <v>11237</v>
      </c>
      <c r="Z1783" t="s">
        <v>11283</v>
      </c>
      <c r="AA1783" s="6" t="s">
        <v>15145</v>
      </c>
      <c r="AB1783" t="s">
        <v>11272</v>
      </c>
      <c r="AC1783">
        <v>0.12</v>
      </c>
      <c r="AD1783" t="s">
        <v>9146</v>
      </c>
      <c r="AG1783" s="330">
        <v>0.91666666666666663</v>
      </c>
      <c r="AH1783" t="s">
        <v>1419</v>
      </c>
    </row>
    <row r="1784" spans="1:34" x14ac:dyDescent="0.25">
      <c r="A1784" s="211" t="s">
        <v>11582</v>
      </c>
      <c r="B1784" s="6" t="s">
        <v>15141</v>
      </c>
      <c r="C1784" s="276" t="str">
        <f t="shared" si="88"/>
        <v>READINGS_TT1_M2013-5_2013-8</v>
      </c>
      <c r="E1784" s="303" t="str">
        <f t="shared" si="87"/>
        <v>TT1_Data.zip</v>
      </c>
      <c r="F1784" s="214" t="s">
        <v>15126</v>
      </c>
      <c r="G1784" s="314">
        <v>41399</v>
      </c>
      <c r="H1784" s="281">
        <f t="shared" si="86"/>
        <v>41399</v>
      </c>
      <c r="I1784" s="315">
        <v>41501</v>
      </c>
      <c r="J1784" s="211" t="s">
        <v>11788</v>
      </c>
      <c r="K1784" s="24" t="s">
        <v>8639</v>
      </c>
      <c r="L1784" s="211" t="s">
        <v>11787</v>
      </c>
      <c r="M1784" s="211"/>
      <c r="N1784" s="217">
        <v>41493</v>
      </c>
      <c r="O1784" s="217">
        <v>41493</v>
      </c>
      <c r="R1784" t="s">
        <v>2676</v>
      </c>
      <c r="V1784">
        <v>18.3</v>
      </c>
      <c r="W1784" t="s">
        <v>9146</v>
      </c>
      <c r="Y1784" t="s">
        <v>11237</v>
      </c>
      <c r="Z1784" t="s">
        <v>11283</v>
      </c>
      <c r="AA1784" s="6" t="s">
        <v>15145</v>
      </c>
      <c r="AB1784" t="s">
        <v>11272</v>
      </c>
      <c r="AC1784">
        <v>0.12</v>
      </c>
      <c r="AD1784" t="s">
        <v>9146</v>
      </c>
      <c r="AG1784" s="330">
        <v>8.3333333333333329E-2</v>
      </c>
      <c r="AH1784" t="s">
        <v>1419</v>
      </c>
    </row>
    <row r="1785" spans="1:34" x14ac:dyDescent="0.25">
      <c r="A1785" s="211" t="s">
        <v>11582</v>
      </c>
      <c r="B1785" s="6" t="s">
        <v>15141</v>
      </c>
      <c r="C1785" s="276" t="str">
        <f t="shared" si="88"/>
        <v>READINGS_TT1_M2013-5_2013-8</v>
      </c>
      <c r="E1785" s="303" t="str">
        <f t="shared" si="87"/>
        <v>TT1_Data.zip</v>
      </c>
      <c r="F1785" s="214" t="s">
        <v>15126</v>
      </c>
      <c r="G1785" s="314">
        <v>41399</v>
      </c>
      <c r="H1785" s="281">
        <f t="shared" si="86"/>
        <v>41399</v>
      </c>
      <c r="I1785" s="315">
        <v>41501</v>
      </c>
      <c r="J1785" s="211" t="s">
        <v>11788</v>
      </c>
      <c r="K1785" s="24" t="s">
        <v>8639</v>
      </c>
      <c r="L1785" s="211" t="s">
        <v>11787</v>
      </c>
      <c r="M1785" s="211"/>
      <c r="N1785" s="217">
        <v>41493</v>
      </c>
      <c r="O1785" s="217">
        <v>41493</v>
      </c>
      <c r="R1785" t="s">
        <v>2676</v>
      </c>
      <c r="V1785">
        <v>18.600000000000001</v>
      </c>
      <c r="W1785" t="s">
        <v>9146</v>
      </c>
      <c r="Y1785" t="s">
        <v>11237</v>
      </c>
      <c r="Z1785" t="s">
        <v>11283</v>
      </c>
      <c r="AA1785" s="6" t="s">
        <v>15145</v>
      </c>
      <c r="AB1785" t="s">
        <v>11272</v>
      </c>
      <c r="AC1785">
        <v>0.12</v>
      </c>
      <c r="AD1785" t="s">
        <v>9146</v>
      </c>
      <c r="AG1785" s="330">
        <v>0.25</v>
      </c>
      <c r="AH1785" t="s">
        <v>1419</v>
      </c>
    </row>
    <row r="1786" spans="1:34" x14ac:dyDescent="0.25">
      <c r="A1786" s="211" t="s">
        <v>11582</v>
      </c>
      <c r="B1786" s="6" t="s">
        <v>15141</v>
      </c>
      <c r="C1786" s="276" t="str">
        <f t="shared" si="88"/>
        <v>READINGS_TT1_M2013-5_2013-8</v>
      </c>
      <c r="E1786" s="303" t="str">
        <f t="shared" si="87"/>
        <v>TT1_Data.zip</v>
      </c>
      <c r="F1786" s="214" t="s">
        <v>15126</v>
      </c>
      <c r="G1786" s="314">
        <v>41399</v>
      </c>
      <c r="H1786" s="281">
        <f t="shared" si="86"/>
        <v>41399</v>
      </c>
      <c r="I1786" s="315">
        <v>41501</v>
      </c>
      <c r="J1786" s="211" t="s">
        <v>11788</v>
      </c>
      <c r="K1786" s="24" t="s">
        <v>8639</v>
      </c>
      <c r="L1786" s="211" t="s">
        <v>11787</v>
      </c>
      <c r="M1786" s="211"/>
      <c r="N1786" s="217">
        <v>41493</v>
      </c>
      <c r="O1786" s="217">
        <v>41493</v>
      </c>
      <c r="R1786" t="s">
        <v>2676</v>
      </c>
      <c r="V1786">
        <v>18.899999999999999</v>
      </c>
      <c r="W1786" t="s">
        <v>9146</v>
      </c>
      <c r="Y1786" t="s">
        <v>11237</v>
      </c>
      <c r="Z1786" t="s">
        <v>11283</v>
      </c>
      <c r="AA1786" s="6" t="s">
        <v>15145</v>
      </c>
      <c r="AB1786" t="s">
        <v>11272</v>
      </c>
      <c r="AC1786">
        <v>0.12</v>
      </c>
      <c r="AD1786" t="s">
        <v>9146</v>
      </c>
      <c r="AG1786" s="330">
        <v>0.41666666666666669</v>
      </c>
      <c r="AH1786" t="s">
        <v>1419</v>
      </c>
    </row>
    <row r="1787" spans="1:34" x14ac:dyDescent="0.25">
      <c r="A1787" s="211" t="s">
        <v>11582</v>
      </c>
      <c r="B1787" s="6" t="s">
        <v>15141</v>
      </c>
      <c r="C1787" s="276" t="str">
        <f t="shared" si="88"/>
        <v>READINGS_TT1_M2013-5_2013-8</v>
      </c>
      <c r="E1787" s="303" t="str">
        <f t="shared" si="87"/>
        <v>TT1_Data.zip</v>
      </c>
      <c r="F1787" s="214" t="s">
        <v>15126</v>
      </c>
      <c r="G1787" s="314">
        <v>41399</v>
      </c>
      <c r="H1787" s="281">
        <f t="shared" si="86"/>
        <v>41399</v>
      </c>
      <c r="I1787" s="315">
        <v>41501</v>
      </c>
      <c r="J1787" s="211" t="s">
        <v>11788</v>
      </c>
      <c r="K1787" s="24" t="s">
        <v>8639</v>
      </c>
      <c r="L1787" s="211" t="s">
        <v>11787</v>
      </c>
      <c r="M1787" s="211"/>
      <c r="N1787" s="217">
        <v>41493</v>
      </c>
      <c r="O1787" s="217">
        <v>41493</v>
      </c>
      <c r="R1787" t="s">
        <v>2676</v>
      </c>
      <c r="V1787">
        <v>19.5</v>
      </c>
      <c r="W1787" t="s">
        <v>9146</v>
      </c>
      <c r="Y1787" t="s">
        <v>11237</v>
      </c>
      <c r="Z1787" t="s">
        <v>11283</v>
      </c>
      <c r="AA1787" s="6" t="s">
        <v>15145</v>
      </c>
      <c r="AB1787" t="s">
        <v>11272</v>
      </c>
      <c r="AC1787">
        <v>0.12</v>
      </c>
      <c r="AD1787" t="s">
        <v>9146</v>
      </c>
      <c r="AG1787" s="330">
        <v>0.58333333333333337</v>
      </c>
      <c r="AH1787" t="s">
        <v>1419</v>
      </c>
    </row>
    <row r="1788" spans="1:34" x14ac:dyDescent="0.25">
      <c r="A1788" s="211" t="s">
        <v>11582</v>
      </c>
      <c r="B1788" s="6" t="s">
        <v>15141</v>
      </c>
      <c r="C1788" s="276" t="str">
        <f t="shared" si="88"/>
        <v>READINGS_TT1_M2013-5_2013-8</v>
      </c>
      <c r="E1788" s="303" t="str">
        <f t="shared" si="87"/>
        <v>TT1_Data.zip</v>
      </c>
      <c r="F1788" s="214" t="s">
        <v>15126</v>
      </c>
      <c r="G1788" s="314">
        <v>41399</v>
      </c>
      <c r="H1788" s="281">
        <f t="shared" si="86"/>
        <v>41399</v>
      </c>
      <c r="I1788" s="315">
        <v>41501</v>
      </c>
      <c r="J1788" s="211" t="s">
        <v>11788</v>
      </c>
      <c r="K1788" s="24" t="s">
        <v>8639</v>
      </c>
      <c r="L1788" s="211" t="s">
        <v>11787</v>
      </c>
      <c r="M1788" s="211"/>
      <c r="N1788" s="217">
        <v>41493</v>
      </c>
      <c r="O1788" s="217">
        <v>41493</v>
      </c>
      <c r="R1788" t="s">
        <v>2676</v>
      </c>
      <c r="V1788">
        <v>19.899999999999999</v>
      </c>
      <c r="W1788" t="s">
        <v>9146</v>
      </c>
      <c r="Y1788" t="s">
        <v>11237</v>
      </c>
      <c r="Z1788" t="s">
        <v>11283</v>
      </c>
      <c r="AA1788" s="6" t="s">
        <v>15145</v>
      </c>
      <c r="AB1788" t="s">
        <v>11272</v>
      </c>
      <c r="AC1788">
        <v>0.12</v>
      </c>
      <c r="AD1788" t="s">
        <v>9146</v>
      </c>
      <c r="AG1788" s="330">
        <v>0.75</v>
      </c>
      <c r="AH1788" t="s">
        <v>1419</v>
      </c>
    </row>
    <row r="1789" spans="1:34" x14ac:dyDescent="0.25">
      <c r="A1789" s="211" t="s">
        <v>11582</v>
      </c>
      <c r="B1789" s="6" t="s">
        <v>15141</v>
      </c>
      <c r="C1789" s="276" t="str">
        <f t="shared" si="88"/>
        <v>READINGS_TT1_M2013-5_2013-8</v>
      </c>
      <c r="E1789" s="303" t="str">
        <f t="shared" si="87"/>
        <v>TT1_Data.zip</v>
      </c>
      <c r="F1789" s="214" t="s">
        <v>15126</v>
      </c>
      <c r="G1789" s="314">
        <v>41399</v>
      </c>
      <c r="H1789" s="281">
        <f t="shared" si="86"/>
        <v>41399</v>
      </c>
      <c r="I1789" s="315">
        <v>41501</v>
      </c>
      <c r="J1789" s="211" t="s">
        <v>11788</v>
      </c>
      <c r="K1789" s="24" t="s">
        <v>8639</v>
      </c>
      <c r="L1789" s="211" t="s">
        <v>11787</v>
      </c>
      <c r="M1789" s="211"/>
      <c r="N1789" s="217">
        <v>41493</v>
      </c>
      <c r="O1789" s="217">
        <v>41493</v>
      </c>
      <c r="R1789" t="s">
        <v>2676</v>
      </c>
      <c r="V1789">
        <v>19.8</v>
      </c>
      <c r="W1789" t="s">
        <v>9146</v>
      </c>
      <c r="Y1789" t="s">
        <v>11237</v>
      </c>
      <c r="Z1789" t="s">
        <v>11283</v>
      </c>
      <c r="AA1789" s="6" t="s">
        <v>15145</v>
      </c>
      <c r="AB1789" t="s">
        <v>11272</v>
      </c>
      <c r="AC1789">
        <v>0.12</v>
      </c>
      <c r="AD1789" t="s">
        <v>9146</v>
      </c>
      <c r="AG1789" s="330">
        <v>0.91666666666666663</v>
      </c>
      <c r="AH1789" t="s">
        <v>1419</v>
      </c>
    </row>
    <row r="1790" spans="1:34" x14ac:dyDescent="0.25">
      <c r="A1790" s="211" t="s">
        <v>11582</v>
      </c>
      <c r="B1790" s="6" t="s">
        <v>15141</v>
      </c>
      <c r="C1790" s="276" t="str">
        <f t="shared" si="88"/>
        <v>READINGS_TT1_M2013-5_2013-8</v>
      </c>
      <c r="E1790" s="303" t="str">
        <f t="shared" si="87"/>
        <v>TT1_Data.zip</v>
      </c>
      <c r="F1790" s="214" t="s">
        <v>15126</v>
      </c>
      <c r="G1790" s="314">
        <v>41399</v>
      </c>
      <c r="H1790" s="281">
        <f t="shared" si="86"/>
        <v>41399</v>
      </c>
      <c r="I1790" s="315">
        <v>41501</v>
      </c>
      <c r="J1790" s="211" t="s">
        <v>11788</v>
      </c>
      <c r="K1790" s="24" t="s">
        <v>8639</v>
      </c>
      <c r="L1790" s="211" t="s">
        <v>11787</v>
      </c>
      <c r="M1790" s="211"/>
      <c r="N1790" s="217">
        <v>41494</v>
      </c>
      <c r="O1790" s="217">
        <v>41494</v>
      </c>
      <c r="R1790" t="s">
        <v>2676</v>
      </c>
      <c r="V1790">
        <v>19.8</v>
      </c>
      <c r="W1790" t="s">
        <v>9146</v>
      </c>
      <c r="Y1790" t="s">
        <v>11237</v>
      </c>
      <c r="Z1790" t="s">
        <v>11283</v>
      </c>
      <c r="AA1790" s="6" t="s">
        <v>15145</v>
      </c>
      <c r="AB1790" t="s">
        <v>11272</v>
      </c>
      <c r="AC1790">
        <v>0.12</v>
      </c>
      <c r="AD1790" t="s">
        <v>9146</v>
      </c>
      <c r="AG1790" s="330">
        <v>8.3333333333333329E-2</v>
      </c>
      <c r="AH1790" t="s">
        <v>1419</v>
      </c>
    </row>
    <row r="1791" spans="1:34" x14ac:dyDescent="0.25">
      <c r="A1791" s="211" t="s">
        <v>11582</v>
      </c>
      <c r="B1791" s="6" t="s">
        <v>15141</v>
      </c>
      <c r="C1791" s="276" t="str">
        <f t="shared" si="88"/>
        <v>READINGS_TT1_M2013-5_2013-8</v>
      </c>
      <c r="E1791" s="303" t="str">
        <f t="shared" si="87"/>
        <v>TT1_Data.zip</v>
      </c>
      <c r="F1791" s="214" t="s">
        <v>15126</v>
      </c>
      <c r="G1791" s="314">
        <v>41399</v>
      </c>
      <c r="H1791" s="281">
        <f t="shared" si="86"/>
        <v>41399</v>
      </c>
      <c r="I1791" s="315">
        <v>41501</v>
      </c>
      <c r="J1791" s="211" t="s">
        <v>11788</v>
      </c>
      <c r="K1791" s="24" t="s">
        <v>8639</v>
      </c>
      <c r="L1791" s="211" t="s">
        <v>11787</v>
      </c>
      <c r="M1791" s="211"/>
      <c r="N1791" s="217">
        <v>41494</v>
      </c>
      <c r="O1791" s="217">
        <v>41494</v>
      </c>
      <c r="R1791" t="s">
        <v>2676</v>
      </c>
      <c r="V1791">
        <v>19.899999999999999</v>
      </c>
      <c r="W1791" t="s">
        <v>9146</v>
      </c>
      <c r="Y1791" t="s">
        <v>11237</v>
      </c>
      <c r="Z1791" t="s">
        <v>11283</v>
      </c>
      <c r="AA1791" s="6" t="s">
        <v>15145</v>
      </c>
      <c r="AB1791" t="s">
        <v>11272</v>
      </c>
      <c r="AC1791">
        <v>0.12</v>
      </c>
      <c r="AD1791" t="s">
        <v>9146</v>
      </c>
      <c r="AG1791" s="330">
        <v>0.25</v>
      </c>
      <c r="AH1791" t="s">
        <v>1419</v>
      </c>
    </row>
    <row r="1792" spans="1:34" x14ac:dyDescent="0.25">
      <c r="A1792" s="211" t="s">
        <v>11582</v>
      </c>
      <c r="B1792" s="6" t="s">
        <v>15141</v>
      </c>
      <c r="C1792" s="276" t="str">
        <f t="shared" si="88"/>
        <v>READINGS_TT1_M2013-5_2013-8</v>
      </c>
      <c r="E1792" s="303" t="str">
        <f t="shared" si="87"/>
        <v>TT1_Data.zip</v>
      </c>
      <c r="F1792" s="214" t="s">
        <v>15126</v>
      </c>
      <c r="G1792" s="314">
        <v>41399</v>
      </c>
      <c r="H1792" s="281">
        <f t="shared" si="86"/>
        <v>41399</v>
      </c>
      <c r="I1792" s="315">
        <v>41501</v>
      </c>
      <c r="J1792" s="211" t="s">
        <v>11788</v>
      </c>
      <c r="K1792" s="24" t="s">
        <v>8639</v>
      </c>
      <c r="L1792" s="211" t="s">
        <v>11787</v>
      </c>
      <c r="M1792" s="211"/>
      <c r="N1792" s="217">
        <v>41494</v>
      </c>
      <c r="O1792" s="217">
        <v>41494</v>
      </c>
      <c r="R1792" t="s">
        <v>2676</v>
      </c>
      <c r="V1792">
        <v>19.8</v>
      </c>
      <c r="W1792" t="s">
        <v>9146</v>
      </c>
      <c r="Y1792" t="s">
        <v>11237</v>
      </c>
      <c r="Z1792" t="s">
        <v>11283</v>
      </c>
      <c r="AA1792" s="6" t="s">
        <v>15145</v>
      </c>
      <c r="AB1792" t="s">
        <v>11272</v>
      </c>
      <c r="AC1792">
        <v>0.12</v>
      </c>
      <c r="AD1792" t="s">
        <v>9146</v>
      </c>
      <c r="AG1792" s="330">
        <v>0.41666666666666669</v>
      </c>
      <c r="AH1792" t="s">
        <v>1419</v>
      </c>
    </row>
    <row r="1793" spans="1:34" x14ac:dyDescent="0.25">
      <c r="A1793" s="211" t="s">
        <v>11582</v>
      </c>
      <c r="B1793" s="6" t="s">
        <v>15141</v>
      </c>
      <c r="C1793" s="276" t="str">
        <f t="shared" si="88"/>
        <v>READINGS_TT1_M2013-5_2013-8</v>
      </c>
      <c r="E1793" s="303" t="str">
        <f t="shared" si="87"/>
        <v>TT1_Data.zip</v>
      </c>
      <c r="F1793" s="214" t="s">
        <v>15126</v>
      </c>
      <c r="G1793" s="314">
        <v>41399</v>
      </c>
      <c r="H1793" s="281">
        <f t="shared" si="86"/>
        <v>41399</v>
      </c>
      <c r="I1793" s="315">
        <v>41501</v>
      </c>
      <c r="J1793" s="211" t="s">
        <v>11788</v>
      </c>
      <c r="K1793" s="24" t="s">
        <v>8639</v>
      </c>
      <c r="L1793" s="211" t="s">
        <v>11787</v>
      </c>
      <c r="M1793" s="211"/>
      <c r="N1793" s="217">
        <v>41494</v>
      </c>
      <c r="O1793" s="217">
        <v>41494</v>
      </c>
      <c r="R1793" t="s">
        <v>2676</v>
      </c>
      <c r="V1793">
        <v>19.8</v>
      </c>
      <c r="W1793" t="s">
        <v>9146</v>
      </c>
      <c r="Y1793" t="s">
        <v>11237</v>
      </c>
      <c r="Z1793" t="s">
        <v>11283</v>
      </c>
      <c r="AA1793" s="6" t="s">
        <v>15145</v>
      </c>
      <c r="AB1793" t="s">
        <v>11272</v>
      </c>
      <c r="AC1793">
        <v>0.12</v>
      </c>
      <c r="AD1793" t="s">
        <v>9146</v>
      </c>
      <c r="AG1793" s="330">
        <v>0.58333333333333337</v>
      </c>
      <c r="AH1793" t="s">
        <v>1419</v>
      </c>
    </row>
    <row r="1794" spans="1:34" x14ac:dyDescent="0.25">
      <c r="A1794" s="211" t="s">
        <v>11582</v>
      </c>
      <c r="B1794" s="6" t="s">
        <v>15141</v>
      </c>
      <c r="C1794" s="276" t="str">
        <f t="shared" si="88"/>
        <v>READINGS_TT1_M2013-5_2013-8</v>
      </c>
      <c r="E1794" s="303" t="str">
        <f t="shared" si="87"/>
        <v>TT1_Data.zip</v>
      </c>
      <c r="F1794" s="214" t="s">
        <v>15126</v>
      </c>
      <c r="G1794" s="314">
        <v>41399</v>
      </c>
      <c r="H1794" s="281">
        <f t="shared" si="86"/>
        <v>41399</v>
      </c>
      <c r="I1794" s="315">
        <v>41501</v>
      </c>
      <c r="J1794" s="211" t="s">
        <v>11788</v>
      </c>
      <c r="K1794" s="24" t="s">
        <v>8639</v>
      </c>
      <c r="L1794" s="211" t="s">
        <v>11787</v>
      </c>
      <c r="M1794" s="211"/>
      <c r="N1794" s="217">
        <v>41494</v>
      </c>
      <c r="O1794" s="217">
        <v>41494</v>
      </c>
      <c r="R1794" t="s">
        <v>2676</v>
      </c>
      <c r="V1794">
        <v>19.899999999999999</v>
      </c>
      <c r="W1794" t="s">
        <v>9146</v>
      </c>
      <c r="Y1794" t="s">
        <v>11237</v>
      </c>
      <c r="Z1794" t="s">
        <v>11283</v>
      </c>
      <c r="AA1794" s="6" t="s">
        <v>15145</v>
      </c>
      <c r="AB1794" t="s">
        <v>11272</v>
      </c>
      <c r="AC1794">
        <v>0.12</v>
      </c>
      <c r="AD1794" t="s">
        <v>9146</v>
      </c>
      <c r="AG1794" s="330">
        <v>0.75</v>
      </c>
      <c r="AH1794" t="s">
        <v>1419</v>
      </c>
    </row>
    <row r="1795" spans="1:34" x14ac:dyDescent="0.25">
      <c r="A1795" s="211" t="s">
        <v>11582</v>
      </c>
      <c r="B1795" s="6" t="s">
        <v>15141</v>
      </c>
      <c r="C1795" s="276" t="str">
        <f t="shared" si="88"/>
        <v>READINGS_TT1_M2013-5_2013-8</v>
      </c>
      <c r="E1795" s="303" t="str">
        <f t="shared" si="87"/>
        <v>TT1_Data.zip</v>
      </c>
      <c r="F1795" s="214" t="s">
        <v>15126</v>
      </c>
      <c r="G1795" s="314">
        <v>41399</v>
      </c>
      <c r="H1795" s="281">
        <f t="shared" ref="H1795:H1837" si="89">DATE(YEAR(G1795),MONTH(G1795),DAY(G1795))</f>
        <v>41399</v>
      </c>
      <c r="I1795" s="315">
        <v>41501</v>
      </c>
      <c r="J1795" s="211" t="s">
        <v>11788</v>
      </c>
      <c r="K1795" s="24" t="s">
        <v>8639</v>
      </c>
      <c r="L1795" s="211" t="s">
        <v>11787</v>
      </c>
      <c r="M1795" s="211"/>
      <c r="N1795" s="217">
        <v>41494</v>
      </c>
      <c r="O1795" s="217">
        <v>41494</v>
      </c>
      <c r="R1795" t="s">
        <v>2676</v>
      </c>
      <c r="V1795">
        <v>19.8</v>
      </c>
      <c r="W1795" t="s">
        <v>9146</v>
      </c>
      <c r="Y1795" t="s">
        <v>11237</v>
      </c>
      <c r="Z1795" t="s">
        <v>11283</v>
      </c>
      <c r="AA1795" s="6" t="s">
        <v>15145</v>
      </c>
      <c r="AB1795" t="s">
        <v>11272</v>
      </c>
      <c r="AC1795">
        <v>0.12</v>
      </c>
      <c r="AD1795" t="s">
        <v>9146</v>
      </c>
      <c r="AG1795" s="330">
        <v>0.91666666666666663</v>
      </c>
      <c r="AH1795" t="s">
        <v>1419</v>
      </c>
    </row>
    <row r="1796" spans="1:34" x14ac:dyDescent="0.25">
      <c r="A1796" s="211" t="s">
        <v>11582</v>
      </c>
      <c r="B1796" s="6" t="s">
        <v>15141</v>
      </c>
      <c r="C1796" s="276" t="str">
        <f t="shared" si="88"/>
        <v>READINGS_TT1_M2013-5_2013-8</v>
      </c>
      <c r="E1796" s="303" t="str">
        <f t="shared" si="87"/>
        <v>TT1_Data.zip</v>
      </c>
      <c r="F1796" s="214" t="s">
        <v>15126</v>
      </c>
      <c r="G1796" s="314">
        <v>41399</v>
      </c>
      <c r="H1796" s="281">
        <f t="shared" si="89"/>
        <v>41399</v>
      </c>
      <c r="I1796" s="315">
        <v>41501</v>
      </c>
      <c r="J1796" s="211" t="s">
        <v>11788</v>
      </c>
      <c r="K1796" s="24" t="s">
        <v>8639</v>
      </c>
      <c r="L1796" s="211" t="s">
        <v>11787</v>
      </c>
      <c r="M1796" s="211"/>
      <c r="N1796" s="217">
        <v>41495</v>
      </c>
      <c r="O1796" s="217">
        <v>41495</v>
      </c>
      <c r="R1796" t="s">
        <v>2676</v>
      </c>
      <c r="V1796">
        <v>19.8</v>
      </c>
      <c r="W1796" t="s">
        <v>9146</v>
      </c>
      <c r="Y1796" t="s">
        <v>11237</v>
      </c>
      <c r="Z1796" t="s">
        <v>11283</v>
      </c>
      <c r="AA1796" s="6" t="s">
        <v>15145</v>
      </c>
      <c r="AB1796" t="s">
        <v>11272</v>
      </c>
      <c r="AC1796">
        <v>0.12</v>
      </c>
      <c r="AD1796" t="s">
        <v>9146</v>
      </c>
      <c r="AG1796" s="330">
        <v>8.3333333333333329E-2</v>
      </c>
      <c r="AH1796" t="s">
        <v>1419</v>
      </c>
    </row>
    <row r="1797" spans="1:34" x14ac:dyDescent="0.25">
      <c r="A1797" s="211" t="s">
        <v>11582</v>
      </c>
      <c r="B1797" s="6" t="s">
        <v>15141</v>
      </c>
      <c r="C1797" s="276" t="str">
        <f t="shared" si="88"/>
        <v>READINGS_TT1_M2013-5_2013-8</v>
      </c>
      <c r="E1797" s="303" t="str">
        <f t="shared" si="87"/>
        <v>TT1_Data.zip</v>
      </c>
      <c r="F1797" s="214" t="s">
        <v>15126</v>
      </c>
      <c r="G1797" s="314">
        <v>41399</v>
      </c>
      <c r="H1797" s="281">
        <f t="shared" si="89"/>
        <v>41399</v>
      </c>
      <c r="I1797" s="315">
        <v>41501</v>
      </c>
      <c r="J1797" s="211" t="s">
        <v>11788</v>
      </c>
      <c r="K1797" s="24" t="s">
        <v>8639</v>
      </c>
      <c r="L1797" s="211" t="s">
        <v>11787</v>
      </c>
      <c r="M1797" s="211"/>
      <c r="N1797" s="217">
        <v>41495</v>
      </c>
      <c r="O1797" s="217">
        <v>41495</v>
      </c>
      <c r="R1797" t="s">
        <v>2676</v>
      </c>
      <c r="V1797">
        <v>19.899999999999999</v>
      </c>
      <c r="W1797" t="s">
        <v>9146</v>
      </c>
      <c r="Y1797" t="s">
        <v>11237</v>
      </c>
      <c r="Z1797" t="s">
        <v>11283</v>
      </c>
      <c r="AA1797" s="6" t="s">
        <v>15145</v>
      </c>
      <c r="AB1797" t="s">
        <v>11272</v>
      </c>
      <c r="AC1797">
        <v>0.12</v>
      </c>
      <c r="AD1797" t="s">
        <v>9146</v>
      </c>
      <c r="AG1797" s="330">
        <v>0.25</v>
      </c>
      <c r="AH1797" t="s">
        <v>1419</v>
      </c>
    </row>
    <row r="1798" spans="1:34" x14ac:dyDescent="0.25">
      <c r="A1798" s="211" t="s">
        <v>11582</v>
      </c>
      <c r="B1798" s="6" t="s">
        <v>15141</v>
      </c>
      <c r="C1798" s="276" t="str">
        <f t="shared" si="88"/>
        <v>READINGS_TT1_M2013-5_2013-8</v>
      </c>
      <c r="E1798" s="303" t="str">
        <f t="shared" si="87"/>
        <v>TT1_Data.zip</v>
      </c>
      <c r="F1798" s="214" t="s">
        <v>15126</v>
      </c>
      <c r="G1798" s="314">
        <v>41399</v>
      </c>
      <c r="H1798" s="281">
        <f t="shared" si="89"/>
        <v>41399</v>
      </c>
      <c r="I1798" s="315">
        <v>41501</v>
      </c>
      <c r="J1798" s="211" t="s">
        <v>11788</v>
      </c>
      <c r="K1798" s="24" t="s">
        <v>8639</v>
      </c>
      <c r="L1798" s="211" t="s">
        <v>11787</v>
      </c>
      <c r="M1798" s="211"/>
      <c r="N1798" s="217">
        <v>41495</v>
      </c>
      <c r="O1798" s="217">
        <v>41495</v>
      </c>
      <c r="R1798" t="s">
        <v>2676</v>
      </c>
      <c r="V1798">
        <v>19.8</v>
      </c>
      <c r="W1798" t="s">
        <v>9146</v>
      </c>
      <c r="Y1798" t="s">
        <v>11237</v>
      </c>
      <c r="Z1798" t="s">
        <v>11283</v>
      </c>
      <c r="AA1798" s="6" t="s">
        <v>15145</v>
      </c>
      <c r="AB1798" t="s">
        <v>11272</v>
      </c>
      <c r="AC1798">
        <v>0.12</v>
      </c>
      <c r="AD1798" t="s">
        <v>9146</v>
      </c>
      <c r="AG1798" s="330">
        <v>0.41666666666666669</v>
      </c>
      <c r="AH1798" t="s">
        <v>1419</v>
      </c>
    </row>
    <row r="1799" spans="1:34" x14ac:dyDescent="0.25">
      <c r="A1799" s="211" t="s">
        <v>11582</v>
      </c>
      <c r="B1799" s="6" t="s">
        <v>15141</v>
      </c>
      <c r="C1799" s="276" t="str">
        <f t="shared" si="88"/>
        <v>READINGS_TT1_M2013-5_2013-8</v>
      </c>
      <c r="E1799" s="303" t="str">
        <f t="shared" si="87"/>
        <v>TT1_Data.zip</v>
      </c>
      <c r="F1799" s="214" t="s">
        <v>15126</v>
      </c>
      <c r="G1799" s="314">
        <v>41399</v>
      </c>
      <c r="H1799" s="281">
        <f t="shared" si="89"/>
        <v>41399</v>
      </c>
      <c r="I1799" s="315">
        <v>41501</v>
      </c>
      <c r="J1799" s="211" t="s">
        <v>11788</v>
      </c>
      <c r="K1799" s="24" t="s">
        <v>8639</v>
      </c>
      <c r="L1799" s="211" t="s">
        <v>11787</v>
      </c>
      <c r="M1799" s="211"/>
      <c r="N1799" s="217">
        <v>41495</v>
      </c>
      <c r="O1799" s="217">
        <v>41495</v>
      </c>
      <c r="R1799" t="s">
        <v>2676</v>
      </c>
      <c r="V1799">
        <v>19.8</v>
      </c>
      <c r="W1799" t="s">
        <v>9146</v>
      </c>
      <c r="Y1799" t="s">
        <v>11237</v>
      </c>
      <c r="Z1799" t="s">
        <v>11283</v>
      </c>
      <c r="AA1799" s="6" t="s">
        <v>15145</v>
      </c>
      <c r="AB1799" t="s">
        <v>11272</v>
      </c>
      <c r="AC1799">
        <v>0.12</v>
      </c>
      <c r="AD1799" t="s">
        <v>9146</v>
      </c>
      <c r="AG1799" s="330">
        <v>0.58333333333333337</v>
      </c>
      <c r="AH1799" t="s">
        <v>1419</v>
      </c>
    </row>
    <row r="1800" spans="1:34" x14ac:dyDescent="0.25">
      <c r="A1800" s="211" t="s">
        <v>11582</v>
      </c>
      <c r="B1800" s="6" t="s">
        <v>15141</v>
      </c>
      <c r="C1800" s="276" t="str">
        <f t="shared" si="88"/>
        <v>READINGS_TT1_M2013-5_2013-8</v>
      </c>
      <c r="E1800" s="303" t="str">
        <f t="shared" si="87"/>
        <v>TT1_Data.zip</v>
      </c>
      <c r="F1800" s="214" t="s">
        <v>15126</v>
      </c>
      <c r="G1800" s="314">
        <v>41399</v>
      </c>
      <c r="H1800" s="281">
        <f t="shared" si="89"/>
        <v>41399</v>
      </c>
      <c r="I1800" s="315">
        <v>41501</v>
      </c>
      <c r="J1800" s="211" t="s">
        <v>11788</v>
      </c>
      <c r="K1800" s="24" t="s">
        <v>8639</v>
      </c>
      <c r="L1800" s="211" t="s">
        <v>11787</v>
      </c>
      <c r="M1800" s="211"/>
      <c r="N1800" s="217">
        <v>41495</v>
      </c>
      <c r="O1800" s="217">
        <v>41495</v>
      </c>
      <c r="R1800" t="s">
        <v>2676</v>
      </c>
      <c r="V1800">
        <v>19.899999999999999</v>
      </c>
      <c r="W1800" t="s">
        <v>9146</v>
      </c>
      <c r="Y1800" t="s">
        <v>11237</v>
      </c>
      <c r="Z1800" t="s">
        <v>11283</v>
      </c>
      <c r="AA1800" s="6" t="s">
        <v>15145</v>
      </c>
      <c r="AB1800" t="s">
        <v>11272</v>
      </c>
      <c r="AC1800">
        <v>0.12</v>
      </c>
      <c r="AD1800" t="s">
        <v>9146</v>
      </c>
      <c r="AG1800" s="330">
        <v>0.75</v>
      </c>
      <c r="AH1800" t="s">
        <v>1419</v>
      </c>
    </row>
    <row r="1801" spans="1:34" x14ac:dyDescent="0.25">
      <c r="A1801" s="211" t="s">
        <v>11582</v>
      </c>
      <c r="B1801" s="6" t="s">
        <v>15141</v>
      </c>
      <c r="C1801" s="276" t="str">
        <f t="shared" si="88"/>
        <v>READINGS_TT1_M2013-5_2013-8</v>
      </c>
      <c r="E1801" s="303" t="str">
        <f t="shared" si="87"/>
        <v>TT1_Data.zip</v>
      </c>
      <c r="F1801" s="214" t="s">
        <v>15126</v>
      </c>
      <c r="G1801" s="314">
        <v>41399</v>
      </c>
      <c r="H1801" s="281">
        <f t="shared" si="89"/>
        <v>41399</v>
      </c>
      <c r="I1801" s="315">
        <v>41501</v>
      </c>
      <c r="J1801" s="211" t="s">
        <v>11788</v>
      </c>
      <c r="K1801" s="24" t="s">
        <v>8639</v>
      </c>
      <c r="L1801" s="211" t="s">
        <v>11787</v>
      </c>
      <c r="M1801" s="211"/>
      <c r="N1801" s="217">
        <v>41495</v>
      </c>
      <c r="O1801" s="217">
        <v>41495</v>
      </c>
      <c r="R1801" t="s">
        <v>2676</v>
      </c>
      <c r="V1801">
        <v>19.8</v>
      </c>
      <c r="W1801" t="s">
        <v>9146</v>
      </c>
      <c r="Y1801" t="s">
        <v>11237</v>
      </c>
      <c r="Z1801" t="s">
        <v>11283</v>
      </c>
      <c r="AA1801" s="6" t="s">
        <v>15145</v>
      </c>
      <c r="AB1801" t="s">
        <v>11272</v>
      </c>
      <c r="AC1801">
        <v>0.12</v>
      </c>
      <c r="AD1801" t="s">
        <v>9146</v>
      </c>
      <c r="AG1801" s="330">
        <v>0.91666666666666663</v>
      </c>
      <c r="AH1801" t="s">
        <v>1419</v>
      </c>
    </row>
    <row r="1802" spans="1:34" x14ac:dyDescent="0.25">
      <c r="A1802" s="211" t="s">
        <v>11582</v>
      </c>
      <c r="B1802" s="6" t="s">
        <v>15141</v>
      </c>
      <c r="C1802" s="276" t="str">
        <f t="shared" si="88"/>
        <v>READINGS_TT1_M2013-5_2013-8</v>
      </c>
      <c r="E1802" s="303" t="str">
        <f t="shared" si="87"/>
        <v>TT1_Data.zip</v>
      </c>
      <c r="F1802" s="214" t="s">
        <v>15126</v>
      </c>
      <c r="G1802" s="314">
        <v>41399</v>
      </c>
      <c r="H1802" s="281">
        <f t="shared" si="89"/>
        <v>41399</v>
      </c>
      <c r="I1802" s="315">
        <v>41501</v>
      </c>
      <c r="J1802" s="211" t="s">
        <v>11788</v>
      </c>
      <c r="K1802" s="24" t="s">
        <v>8639</v>
      </c>
      <c r="L1802" s="211" t="s">
        <v>11787</v>
      </c>
      <c r="M1802" s="211"/>
      <c r="N1802" s="217">
        <v>41496</v>
      </c>
      <c r="O1802" s="217">
        <v>41496</v>
      </c>
      <c r="R1802" t="s">
        <v>2676</v>
      </c>
      <c r="V1802">
        <v>19.8</v>
      </c>
      <c r="W1802" t="s">
        <v>9146</v>
      </c>
      <c r="Y1802" t="s">
        <v>11237</v>
      </c>
      <c r="Z1802" t="s">
        <v>11283</v>
      </c>
      <c r="AA1802" s="6" t="s">
        <v>15145</v>
      </c>
      <c r="AB1802" t="s">
        <v>11272</v>
      </c>
      <c r="AC1802">
        <v>0.12</v>
      </c>
      <c r="AD1802" t="s">
        <v>9146</v>
      </c>
      <c r="AG1802" s="330">
        <v>8.3333333333333329E-2</v>
      </c>
      <c r="AH1802" t="s">
        <v>1419</v>
      </c>
    </row>
    <row r="1803" spans="1:34" x14ac:dyDescent="0.25">
      <c r="A1803" s="211" t="s">
        <v>11582</v>
      </c>
      <c r="B1803" s="6" t="s">
        <v>15141</v>
      </c>
      <c r="C1803" s="276" t="str">
        <f t="shared" si="88"/>
        <v>READINGS_TT1_M2013-5_2013-8</v>
      </c>
      <c r="E1803" s="303" t="str">
        <f t="shared" si="87"/>
        <v>TT1_Data.zip</v>
      </c>
      <c r="F1803" s="214" t="s">
        <v>15126</v>
      </c>
      <c r="G1803" s="314">
        <v>41399</v>
      </c>
      <c r="H1803" s="281">
        <f t="shared" si="89"/>
        <v>41399</v>
      </c>
      <c r="I1803" s="315">
        <v>41501</v>
      </c>
      <c r="J1803" s="211" t="s">
        <v>11788</v>
      </c>
      <c r="K1803" s="24" t="s">
        <v>8639</v>
      </c>
      <c r="L1803" s="211" t="s">
        <v>11787</v>
      </c>
      <c r="M1803" s="211"/>
      <c r="N1803" s="217">
        <v>41496</v>
      </c>
      <c r="O1803" s="217">
        <v>41496</v>
      </c>
      <c r="R1803" t="s">
        <v>2676</v>
      </c>
      <c r="V1803">
        <v>19.899999999999999</v>
      </c>
      <c r="W1803" t="s">
        <v>9146</v>
      </c>
      <c r="Y1803" t="s">
        <v>11237</v>
      </c>
      <c r="Z1803" t="s">
        <v>11283</v>
      </c>
      <c r="AA1803" s="6" t="s">
        <v>15145</v>
      </c>
      <c r="AB1803" t="s">
        <v>11272</v>
      </c>
      <c r="AC1803">
        <v>0.12</v>
      </c>
      <c r="AD1803" t="s">
        <v>9146</v>
      </c>
      <c r="AG1803" s="330">
        <v>0.25</v>
      </c>
      <c r="AH1803" t="s">
        <v>1419</v>
      </c>
    </row>
    <row r="1804" spans="1:34" x14ac:dyDescent="0.25">
      <c r="A1804" s="211" t="s">
        <v>11582</v>
      </c>
      <c r="B1804" s="6" t="s">
        <v>15141</v>
      </c>
      <c r="C1804" s="276" t="str">
        <f t="shared" si="88"/>
        <v>READINGS_TT1_M2013-5_2013-8</v>
      </c>
      <c r="E1804" s="303" t="str">
        <f t="shared" si="87"/>
        <v>TT1_Data.zip</v>
      </c>
      <c r="F1804" s="214" t="s">
        <v>15126</v>
      </c>
      <c r="G1804" s="314">
        <v>41399</v>
      </c>
      <c r="H1804" s="281">
        <f t="shared" si="89"/>
        <v>41399</v>
      </c>
      <c r="I1804" s="315">
        <v>41501</v>
      </c>
      <c r="J1804" s="211" t="s">
        <v>11788</v>
      </c>
      <c r="K1804" s="24" t="s">
        <v>8639</v>
      </c>
      <c r="L1804" s="211" t="s">
        <v>11787</v>
      </c>
      <c r="M1804" s="211"/>
      <c r="N1804" s="217">
        <v>41496</v>
      </c>
      <c r="O1804" s="217">
        <v>41496</v>
      </c>
      <c r="R1804" t="s">
        <v>2676</v>
      </c>
      <c r="V1804">
        <v>19.8</v>
      </c>
      <c r="W1804" t="s">
        <v>9146</v>
      </c>
      <c r="Y1804" t="s">
        <v>11237</v>
      </c>
      <c r="Z1804" t="s">
        <v>11283</v>
      </c>
      <c r="AA1804" s="6" t="s">
        <v>15145</v>
      </c>
      <c r="AB1804" t="s">
        <v>11272</v>
      </c>
      <c r="AC1804">
        <v>0.12</v>
      </c>
      <c r="AD1804" t="s">
        <v>9146</v>
      </c>
      <c r="AG1804" s="330">
        <v>0.41666666666666669</v>
      </c>
      <c r="AH1804" t="s">
        <v>1419</v>
      </c>
    </row>
    <row r="1805" spans="1:34" x14ac:dyDescent="0.25">
      <c r="A1805" s="211" t="s">
        <v>11582</v>
      </c>
      <c r="B1805" s="6" t="s">
        <v>15141</v>
      </c>
      <c r="C1805" s="276" t="str">
        <f t="shared" si="88"/>
        <v>READINGS_TT1_M2013-5_2013-8</v>
      </c>
      <c r="E1805" s="303" t="str">
        <f t="shared" si="87"/>
        <v>TT1_Data.zip</v>
      </c>
      <c r="F1805" s="214" t="s">
        <v>15126</v>
      </c>
      <c r="G1805" s="314">
        <v>41399</v>
      </c>
      <c r="H1805" s="281">
        <f t="shared" si="89"/>
        <v>41399</v>
      </c>
      <c r="I1805" s="315">
        <v>41501</v>
      </c>
      <c r="J1805" s="211" t="s">
        <v>11788</v>
      </c>
      <c r="K1805" s="24" t="s">
        <v>8639</v>
      </c>
      <c r="L1805" s="211" t="s">
        <v>11787</v>
      </c>
      <c r="M1805" s="211"/>
      <c r="N1805" s="217">
        <v>41496</v>
      </c>
      <c r="O1805" s="217">
        <v>41496</v>
      </c>
      <c r="R1805" t="s">
        <v>2676</v>
      </c>
      <c r="V1805">
        <v>19.8</v>
      </c>
      <c r="W1805" t="s">
        <v>9146</v>
      </c>
      <c r="Y1805" t="s">
        <v>11237</v>
      </c>
      <c r="Z1805" t="s">
        <v>11283</v>
      </c>
      <c r="AA1805" s="6" t="s">
        <v>15145</v>
      </c>
      <c r="AB1805" t="s">
        <v>11272</v>
      </c>
      <c r="AC1805">
        <v>0.12</v>
      </c>
      <c r="AD1805" t="s">
        <v>9146</v>
      </c>
      <c r="AG1805" s="330">
        <v>0.58333333333333337</v>
      </c>
      <c r="AH1805" t="s">
        <v>1419</v>
      </c>
    </row>
    <row r="1806" spans="1:34" x14ac:dyDescent="0.25">
      <c r="A1806" s="211" t="s">
        <v>11582</v>
      </c>
      <c r="B1806" s="6" t="s">
        <v>15141</v>
      </c>
      <c r="C1806" s="276" t="str">
        <f t="shared" si="88"/>
        <v>READINGS_TT1_M2013-5_2013-8</v>
      </c>
      <c r="E1806" s="303" t="str">
        <f t="shared" si="87"/>
        <v>TT1_Data.zip</v>
      </c>
      <c r="F1806" s="214" t="s">
        <v>15126</v>
      </c>
      <c r="G1806" s="314">
        <v>41399</v>
      </c>
      <c r="H1806" s="281">
        <f t="shared" si="89"/>
        <v>41399</v>
      </c>
      <c r="I1806" s="315">
        <v>41501</v>
      </c>
      <c r="J1806" s="211" t="s">
        <v>11788</v>
      </c>
      <c r="K1806" s="24" t="s">
        <v>8639</v>
      </c>
      <c r="L1806" s="211" t="s">
        <v>11787</v>
      </c>
      <c r="M1806" s="211"/>
      <c r="N1806" s="217">
        <v>41496</v>
      </c>
      <c r="O1806" s="217">
        <v>41496</v>
      </c>
      <c r="R1806" t="s">
        <v>2676</v>
      </c>
      <c r="V1806">
        <v>19.899999999999999</v>
      </c>
      <c r="W1806" t="s">
        <v>9146</v>
      </c>
      <c r="Y1806" t="s">
        <v>11237</v>
      </c>
      <c r="Z1806" t="s">
        <v>11283</v>
      </c>
      <c r="AA1806" s="6" t="s">
        <v>15145</v>
      </c>
      <c r="AB1806" t="s">
        <v>11272</v>
      </c>
      <c r="AC1806">
        <v>0.12</v>
      </c>
      <c r="AD1806" t="s">
        <v>9146</v>
      </c>
      <c r="AG1806" s="330">
        <v>0.75</v>
      </c>
      <c r="AH1806" t="s">
        <v>1419</v>
      </c>
    </row>
    <row r="1807" spans="1:34" x14ac:dyDescent="0.25">
      <c r="A1807" s="211" t="s">
        <v>11582</v>
      </c>
      <c r="B1807" s="6" t="s">
        <v>15141</v>
      </c>
      <c r="C1807" s="276" t="str">
        <f t="shared" si="88"/>
        <v>READINGS_TT1_M2013-5_2013-8</v>
      </c>
      <c r="E1807" s="303" t="str">
        <f t="shared" si="87"/>
        <v>TT1_Data.zip</v>
      </c>
      <c r="F1807" s="214" t="s">
        <v>15126</v>
      </c>
      <c r="G1807" s="314">
        <v>41399</v>
      </c>
      <c r="H1807" s="281">
        <f t="shared" si="89"/>
        <v>41399</v>
      </c>
      <c r="I1807" s="315">
        <v>41501</v>
      </c>
      <c r="J1807" s="211" t="s">
        <v>11788</v>
      </c>
      <c r="K1807" s="24" t="s">
        <v>8639</v>
      </c>
      <c r="L1807" s="211" t="s">
        <v>11787</v>
      </c>
      <c r="M1807" s="211"/>
      <c r="N1807" s="217">
        <v>41496</v>
      </c>
      <c r="O1807" s="217">
        <v>41496</v>
      </c>
      <c r="R1807" t="s">
        <v>2676</v>
      </c>
      <c r="V1807">
        <v>19.8</v>
      </c>
      <c r="W1807" t="s">
        <v>9146</v>
      </c>
      <c r="Y1807" t="s">
        <v>11237</v>
      </c>
      <c r="Z1807" t="s">
        <v>11283</v>
      </c>
      <c r="AA1807" s="6" t="s">
        <v>15145</v>
      </c>
      <c r="AB1807" t="s">
        <v>11272</v>
      </c>
      <c r="AC1807">
        <v>0.12</v>
      </c>
      <c r="AD1807" t="s">
        <v>9146</v>
      </c>
      <c r="AG1807" s="330">
        <v>0.91666666666666663</v>
      </c>
      <c r="AH1807" t="s">
        <v>1419</v>
      </c>
    </row>
    <row r="1808" spans="1:34" x14ac:dyDescent="0.25">
      <c r="A1808" s="211" t="s">
        <v>11582</v>
      </c>
      <c r="B1808" s="6" t="s">
        <v>15141</v>
      </c>
      <c r="C1808" s="276" t="str">
        <f t="shared" si="88"/>
        <v>READINGS_TT1_M2013-5_2013-8</v>
      </c>
      <c r="E1808" s="303" t="str">
        <f t="shared" si="87"/>
        <v>TT1_Data.zip</v>
      </c>
      <c r="F1808" s="214" t="s">
        <v>15126</v>
      </c>
      <c r="G1808" s="314">
        <v>41399</v>
      </c>
      <c r="H1808" s="281">
        <f t="shared" si="89"/>
        <v>41399</v>
      </c>
      <c r="I1808" s="315">
        <v>41501</v>
      </c>
      <c r="J1808" s="211" t="s">
        <v>11788</v>
      </c>
      <c r="K1808" s="24" t="s">
        <v>8639</v>
      </c>
      <c r="L1808" s="211" t="s">
        <v>11787</v>
      </c>
      <c r="M1808" s="211"/>
      <c r="N1808" s="217">
        <v>41497</v>
      </c>
      <c r="O1808" s="217">
        <v>41497</v>
      </c>
      <c r="R1808" t="s">
        <v>2676</v>
      </c>
      <c r="V1808">
        <v>19.8</v>
      </c>
      <c r="W1808" t="s">
        <v>9146</v>
      </c>
      <c r="Y1808" t="s">
        <v>11237</v>
      </c>
      <c r="Z1808" t="s">
        <v>11283</v>
      </c>
      <c r="AA1808" s="6" t="s">
        <v>15145</v>
      </c>
      <c r="AB1808" t="s">
        <v>11272</v>
      </c>
      <c r="AC1808">
        <v>0.12</v>
      </c>
      <c r="AD1808" t="s">
        <v>9146</v>
      </c>
      <c r="AG1808" s="330">
        <v>8.3333333333333329E-2</v>
      </c>
      <c r="AH1808" t="s">
        <v>1419</v>
      </c>
    </row>
    <row r="1809" spans="1:34" x14ac:dyDescent="0.25">
      <c r="A1809" s="211" t="s">
        <v>11582</v>
      </c>
      <c r="B1809" s="6" t="s">
        <v>15141</v>
      </c>
      <c r="C1809" s="276" t="str">
        <f t="shared" si="88"/>
        <v>READINGS_TT1_M2013-5_2013-8</v>
      </c>
      <c r="E1809" s="303" t="str">
        <f t="shared" si="87"/>
        <v>TT1_Data.zip</v>
      </c>
      <c r="F1809" s="214" t="s">
        <v>15126</v>
      </c>
      <c r="G1809" s="314">
        <v>41399</v>
      </c>
      <c r="H1809" s="281">
        <f t="shared" si="89"/>
        <v>41399</v>
      </c>
      <c r="I1809" s="315">
        <v>41501</v>
      </c>
      <c r="J1809" s="211" t="s">
        <v>11788</v>
      </c>
      <c r="K1809" s="24" t="s">
        <v>8639</v>
      </c>
      <c r="L1809" s="211" t="s">
        <v>11787</v>
      </c>
      <c r="M1809" s="211"/>
      <c r="N1809" s="217">
        <v>41497</v>
      </c>
      <c r="O1809" s="217">
        <v>41497</v>
      </c>
      <c r="R1809" t="s">
        <v>2676</v>
      </c>
      <c r="V1809">
        <v>19.899999999999999</v>
      </c>
      <c r="W1809" t="s">
        <v>9146</v>
      </c>
      <c r="Y1809" t="s">
        <v>11237</v>
      </c>
      <c r="Z1809" t="s">
        <v>11283</v>
      </c>
      <c r="AA1809" s="6" t="s">
        <v>15145</v>
      </c>
      <c r="AB1809" t="s">
        <v>11272</v>
      </c>
      <c r="AC1809">
        <v>0.12</v>
      </c>
      <c r="AD1809" t="s">
        <v>9146</v>
      </c>
      <c r="AG1809" s="330">
        <v>0.25</v>
      </c>
      <c r="AH1809" t="s">
        <v>1419</v>
      </c>
    </row>
    <row r="1810" spans="1:34" x14ac:dyDescent="0.25">
      <c r="A1810" s="211" t="s">
        <v>11582</v>
      </c>
      <c r="B1810" s="6" t="s">
        <v>15141</v>
      </c>
      <c r="C1810" s="276" t="str">
        <f t="shared" si="88"/>
        <v>READINGS_TT1_M2013-5_2013-8</v>
      </c>
      <c r="E1810" s="303" t="str">
        <f t="shared" si="87"/>
        <v>TT1_Data.zip</v>
      </c>
      <c r="F1810" s="214" t="s">
        <v>15126</v>
      </c>
      <c r="G1810" s="314">
        <v>41399</v>
      </c>
      <c r="H1810" s="281">
        <f t="shared" si="89"/>
        <v>41399</v>
      </c>
      <c r="I1810" s="315">
        <v>41501</v>
      </c>
      <c r="J1810" s="211" t="s">
        <v>11788</v>
      </c>
      <c r="K1810" s="24" t="s">
        <v>8639</v>
      </c>
      <c r="L1810" s="211" t="s">
        <v>11787</v>
      </c>
      <c r="M1810" s="211"/>
      <c r="N1810" s="217">
        <v>41497</v>
      </c>
      <c r="O1810" s="217">
        <v>41497</v>
      </c>
      <c r="R1810" t="s">
        <v>2676</v>
      </c>
      <c r="V1810">
        <v>19.8</v>
      </c>
      <c r="W1810" t="s">
        <v>9146</v>
      </c>
      <c r="Y1810" t="s">
        <v>11237</v>
      </c>
      <c r="Z1810" t="s">
        <v>11283</v>
      </c>
      <c r="AA1810" s="6" t="s">
        <v>15145</v>
      </c>
      <c r="AB1810" t="s">
        <v>11272</v>
      </c>
      <c r="AC1810">
        <v>0.12</v>
      </c>
      <c r="AD1810" t="s">
        <v>9146</v>
      </c>
      <c r="AG1810" s="330">
        <v>0.41666666666666669</v>
      </c>
      <c r="AH1810" t="s">
        <v>1419</v>
      </c>
    </row>
    <row r="1811" spans="1:34" x14ac:dyDescent="0.25">
      <c r="A1811" s="211" t="s">
        <v>11582</v>
      </c>
      <c r="B1811" s="6" t="s">
        <v>15141</v>
      </c>
      <c r="C1811" s="276" t="str">
        <f t="shared" si="88"/>
        <v>READINGS_TT1_M2013-5_2013-8</v>
      </c>
      <c r="E1811" s="303" t="str">
        <f t="shared" si="87"/>
        <v>TT1_Data.zip</v>
      </c>
      <c r="F1811" s="214" t="s">
        <v>15126</v>
      </c>
      <c r="G1811" s="314">
        <v>41399</v>
      </c>
      <c r="H1811" s="281">
        <f t="shared" si="89"/>
        <v>41399</v>
      </c>
      <c r="I1811" s="315">
        <v>41501</v>
      </c>
      <c r="J1811" s="211" t="s">
        <v>11788</v>
      </c>
      <c r="K1811" s="24" t="s">
        <v>8639</v>
      </c>
      <c r="L1811" s="211" t="s">
        <v>11787</v>
      </c>
      <c r="M1811" s="211"/>
      <c r="N1811" s="217">
        <v>41497</v>
      </c>
      <c r="O1811" s="217">
        <v>41497</v>
      </c>
      <c r="R1811" t="s">
        <v>2676</v>
      </c>
      <c r="V1811">
        <v>19.8</v>
      </c>
      <c r="W1811" t="s">
        <v>9146</v>
      </c>
      <c r="Y1811" t="s">
        <v>11237</v>
      </c>
      <c r="Z1811" t="s">
        <v>11283</v>
      </c>
      <c r="AA1811" s="6" t="s">
        <v>15145</v>
      </c>
      <c r="AB1811" t="s">
        <v>11272</v>
      </c>
      <c r="AC1811">
        <v>0.12</v>
      </c>
      <c r="AD1811" t="s">
        <v>9146</v>
      </c>
      <c r="AG1811" s="330">
        <v>0.58333333333333337</v>
      </c>
      <c r="AH1811" t="s">
        <v>1419</v>
      </c>
    </row>
    <row r="1812" spans="1:34" x14ac:dyDescent="0.25">
      <c r="A1812" s="211" t="s">
        <v>11582</v>
      </c>
      <c r="B1812" s="6" t="s">
        <v>15141</v>
      </c>
      <c r="C1812" s="276" t="str">
        <f t="shared" si="88"/>
        <v>READINGS_TT1_M2013-5_2013-8</v>
      </c>
      <c r="E1812" s="303" t="str">
        <f t="shared" si="87"/>
        <v>TT1_Data.zip</v>
      </c>
      <c r="F1812" s="214" t="s">
        <v>15126</v>
      </c>
      <c r="G1812" s="314">
        <v>41399</v>
      </c>
      <c r="H1812" s="281">
        <f t="shared" si="89"/>
        <v>41399</v>
      </c>
      <c r="I1812" s="315">
        <v>41501</v>
      </c>
      <c r="J1812" s="211" t="s">
        <v>11788</v>
      </c>
      <c r="K1812" s="24" t="s">
        <v>8639</v>
      </c>
      <c r="L1812" s="211" t="s">
        <v>11787</v>
      </c>
      <c r="M1812" s="211"/>
      <c r="N1812" s="217">
        <v>41497</v>
      </c>
      <c r="O1812" s="217">
        <v>41497</v>
      </c>
      <c r="R1812" t="s">
        <v>2676</v>
      </c>
      <c r="V1812">
        <v>19.899999999999999</v>
      </c>
      <c r="W1812" t="s">
        <v>9146</v>
      </c>
      <c r="Y1812" t="s">
        <v>11237</v>
      </c>
      <c r="Z1812" t="s">
        <v>11283</v>
      </c>
      <c r="AA1812" s="6" t="s">
        <v>15145</v>
      </c>
      <c r="AB1812" t="s">
        <v>11272</v>
      </c>
      <c r="AC1812">
        <v>0.12</v>
      </c>
      <c r="AD1812" t="s">
        <v>9146</v>
      </c>
      <c r="AG1812" s="330">
        <v>0.75</v>
      </c>
      <c r="AH1812" t="s">
        <v>1419</v>
      </c>
    </row>
    <row r="1813" spans="1:34" x14ac:dyDescent="0.25">
      <c r="A1813" s="211" t="s">
        <v>11582</v>
      </c>
      <c r="B1813" s="6" t="s">
        <v>15141</v>
      </c>
      <c r="C1813" s="276" t="str">
        <f t="shared" si="88"/>
        <v>READINGS_TT1_M2013-5_2013-8</v>
      </c>
      <c r="E1813" s="303" t="str">
        <f t="shared" ref="E1813:E1837" si="90">B1813&amp;"_Data.zip"</f>
        <v>TT1_Data.zip</v>
      </c>
      <c r="F1813" s="214" t="s">
        <v>15126</v>
      </c>
      <c r="G1813" s="314">
        <v>41399</v>
      </c>
      <c r="H1813" s="281">
        <f t="shared" si="89"/>
        <v>41399</v>
      </c>
      <c r="I1813" s="315">
        <v>41501</v>
      </c>
      <c r="J1813" s="211" t="s">
        <v>11788</v>
      </c>
      <c r="K1813" s="24" t="s">
        <v>8639</v>
      </c>
      <c r="L1813" s="211" t="s">
        <v>11787</v>
      </c>
      <c r="M1813" s="211"/>
      <c r="N1813" s="217">
        <v>41497</v>
      </c>
      <c r="O1813" s="217">
        <v>41497</v>
      </c>
      <c r="R1813" t="s">
        <v>2676</v>
      </c>
      <c r="V1813">
        <v>19.8</v>
      </c>
      <c r="W1813" t="s">
        <v>9146</v>
      </c>
      <c r="Y1813" t="s">
        <v>11237</v>
      </c>
      <c r="Z1813" t="s">
        <v>11283</v>
      </c>
      <c r="AA1813" s="6" t="s">
        <v>15145</v>
      </c>
      <c r="AB1813" t="s">
        <v>11272</v>
      </c>
      <c r="AC1813">
        <v>0.12</v>
      </c>
      <c r="AD1813" t="s">
        <v>9146</v>
      </c>
      <c r="AG1813" s="330">
        <v>0.91666666666666663</v>
      </c>
      <c r="AH1813" t="s">
        <v>1419</v>
      </c>
    </row>
    <row r="1814" spans="1:34" x14ac:dyDescent="0.25">
      <c r="A1814" s="211" t="s">
        <v>11582</v>
      </c>
      <c r="B1814" s="6" t="s">
        <v>15141</v>
      </c>
      <c r="C1814" s="276" t="str">
        <f t="shared" si="88"/>
        <v>READINGS_TT1_M2013-5_2013-8</v>
      </c>
      <c r="E1814" s="303" t="str">
        <f t="shared" si="90"/>
        <v>TT1_Data.zip</v>
      </c>
      <c r="F1814" s="214" t="s">
        <v>15126</v>
      </c>
      <c r="G1814" s="314">
        <v>41399</v>
      </c>
      <c r="H1814" s="281">
        <f t="shared" si="89"/>
        <v>41399</v>
      </c>
      <c r="I1814" s="315">
        <v>41501</v>
      </c>
      <c r="J1814" s="211" t="s">
        <v>11788</v>
      </c>
      <c r="K1814" s="24" t="s">
        <v>8639</v>
      </c>
      <c r="L1814" s="211" t="s">
        <v>11787</v>
      </c>
      <c r="M1814" s="211"/>
      <c r="N1814" s="217">
        <v>41498</v>
      </c>
      <c r="O1814" s="217">
        <v>41498</v>
      </c>
      <c r="R1814" t="s">
        <v>2676</v>
      </c>
      <c r="V1814">
        <v>20.2</v>
      </c>
      <c r="W1814" t="s">
        <v>9146</v>
      </c>
      <c r="Y1814" t="s">
        <v>11237</v>
      </c>
      <c r="Z1814" t="s">
        <v>11283</v>
      </c>
      <c r="AA1814" s="6" t="s">
        <v>15145</v>
      </c>
      <c r="AB1814" t="s">
        <v>11272</v>
      </c>
      <c r="AC1814">
        <v>0.12</v>
      </c>
      <c r="AD1814" t="s">
        <v>9146</v>
      </c>
      <c r="AG1814" s="330">
        <v>8.3333333333333329E-2</v>
      </c>
      <c r="AH1814" t="s">
        <v>1419</v>
      </c>
    </row>
    <row r="1815" spans="1:34" x14ac:dyDescent="0.25">
      <c r="A1815" s="211" t="s">
        <v>11582</v>
      </c>
      <c r="B1815" s="6" t="s">
        <v>15141</v>
      </c>
      <c r="C1815" s="276" t="str">
        <f t="shared" si="88"/>
        <v>READINGS_TT1_M2013-5_2013-8</v>
      </c>
      <c r="E1815" s="303" t="str">
        <f t="shared" si="90"/>
        <v>TT1_Data.zip</v>
      </c>
      <c r="F1815" s="214" t="s">
        <v>15126</v>
      </c>
      <c r="G1815" s="314">
        <v>41399</v>
      </c>
      <c r="H1815" s="281">
        <f t="shared" si="89"/>
        <v>41399</v>
      </c>
      <c r="I1815" s="315">
        <v>41501</v>
      </c>
      <c r="J1815" s="211" t="s">
        <v>11788</v>
      </c>
      <c r="K1815" s="24" t="s">
        <v>8639</v>
      </c>
      <c r="L1815" s="211" t="s">
        <v>11787</v>
      </c>
      <c r="M1815" s="211"/>
      <c r="N1815" s="217">
        <v>41498</v>
      </c>
      <c r="O1815" s="217">
        <v>41498</v>
      </c>
      <c r="R1815" t="s">
        <v>2676</v>
      </c>
      <c r="V1815">
        <v>19.3</v>
      </c>
      <c r="W1815" t="s">
        <v>9146</v>
      </c>
      <c r="Y1815" t="s">
        <v>11237</v>
      </c>
      <c r="Z1815" t="s">
        <v>11283</v>
      </c>
      <c r="AA1815" s="6" t="s">
        <v>15145</v>
      </c>
      <c r="AB1815" t="s">
        <v>11272</v>
      </c>
      <c r="AC1815">
        <v>0.12</v>
      </c>
      <c r="AD1815" t="s">
        <v>9146</v>
      </c>
      <c r="AG1815" s="330">
        <v>0.25</v>
      </c>
      <c r="AH1815" t="s">
        <v>1419</v>
      </c>
    </row>
    <row r="1816" spans="1:34" x14ac:dyDescent="0.25">
      <c r="A1816" s="211" t="s">
        <v>11582</v>
      </c>
      <c r="B1816" s="6" t="s">
        <v>15141</v>
      </c>
      <c r="C1816" s="276" t="str">
        <f t="shared" si="88"/>
        <v>READINGS_TT1_M2013-5_2013-8</v>
      </c>
      <c r="E1816" s="303" t="str">
        <f t="shared" si="90"/>
        <v>TT1_Data.zip</v>
      </c>
      <c r="F1816" s="214" t="s">
        <v>15126</v>
      </c>
      <c r="G1816" s="314">
        <v>41399</v>
      </c>
      <c r="H1816" s="281">
        <f t="shared" si="89"/>
        <v>41399</v>
      </c>
      <c r="I1816" s="315">
        <v>41501</v>
      </c>
      <c r="J1816" s="211" t="s">
        <v>11788</v>
      </c>
      <c r="K1816" s="24" t="s">
        <v>8639</v>
      </c>
      <c r="L1816" s="211" t="s">
        <v>11787</v>
      </c>
      <c r="M1816" s="211"/>
      <c r="N1816" s="217">
        <v>41498</v>
      </c>
      <c r="O1816" s="217">
        <v>41498</v>
      </c>
      <c r="R1816" t="s">
        <v>2676</v>
      </c>
      <c r="V1816">
        <v>19.399999999999999</v>
      </c>
      <c r="W1816" t="s">
        <v>9146</v>
      </c>
      <c r="Y1816" t="s">
        <v>11237</v>
      </c>
      <c r="Z1816" t="s">
        <v>11283</v>
      </c>
      <c r="AA1816" s="6" t="s">
        <v>15145</v>
      </c>
      <c r="AB1816" t="s">
        <v>11272</v>
      </c>
      <c r="AC1816">
        <v>0.12</v>
      </c>
      <c r="AD1816" t="s">
        <v>9146</v>
      </c>
      <c r="AG1816" s="330">
        <v>0.41666666666666669</v>
      </c>
      <c r="AH1816" t="s">
        <v>1419</v>
      </c>
    </row>
    <row r="1817" spans="1:34" x14ac:dyDescent="0.25">
      <c r="A1817" s="211" t="s">
        <v>11582</v>
      </c>
      <c r="B1817" s="6" t="s">
        <v>15141</v>
      </c>
      <c r="C1817" s="276" t="str">
        <f t="shared" si="88"/>
        <v>READINGS_TT1_M2013-5_2013-8</v>
      </c>
      <c r="E1817" s="303" t="str">
        <f t="shared" si="90"/>
        <v>TT1_Data.zip</v>
      </c>
      <c r="F1817" s="214" t="s">
        <v>15126</v>
      </c>
      <c r="G1817" s="314">
        <v>41399</v>
      </c>
      <c r="H1817" s="281">
        <f t="shared" si="89"/>
        <v>41399</v>
      </c>
      <c r="I1817" s="315">
        <v>41501</v>
      </c>
      <c r="J1817" s="211" t="s">
        <v>11788</v>
      </c>
      <c r="K1817" s="24" t="s">
        <v>8639</v>
      </c>
      <c r="L1817" s="211" t="s">
        <v>11787</v>
      </c>
      <c r="M1817" s="211"/>
      <c r="N1817" s="217">
        <v>41498</v>
      </c>
      <c r="O1817" s="217">
        <v>41498</v>
      </c>
      <c r="R1817" t="s">
        <v>2676</v>
      </c>
      <c r="V1817">
        <v>21.1</v>
      </c>
      <c r="W1817" t="s">
        <v>9146</v>
      </c>
      <c r="Y1817" t="s">
        <v>11237</v>
      </c>
      <c r="Z1817" t="s">
        <v>11283</v>
      </c>
      <c r="AA1817" s="6" t="s">
        <v>15145</v>
      </c>
      <c r="AB1817" t="s">
        <v>11272</v>
      </c>
      <c r="AC1817">
        <v>0.12</v>
      </c>
      <c r="AD1817" t="s">
        <v>9146</v>
      </c>
      <c r="AG1817" s="330">
        <v>0.58333333333333337</v>
      </c>
      <c r="AH1817" t="s">
        <v>1419</v>
      </c>
    </row>
    <row r="1818" spans="1:34" x14ac:dyDescent="0.25">
      <c r="A1818" s="211" t="s">
        <v>11582</v>
      </c>
      <c r="B1818" s="6" t="s">
        <v>15141</v>
      </c>
      <c r="C1818" s="276" t="str">
        <f t="shared" si="88"/>
        <v>READINGS_TT1_M2013-5_2013-8</v>
      </c>
      <c r="E1818" s="303" t="str">
        <f t="shared" si="90"/>
        <v>TT1_Data.zip</v>
      </c>
      <c r="F1818" s="214" t="s">
        <v>15126</v>
      </c>
      <c r="G1818" s="314">
        <v>41399</v>
      </c>
      <c r="H1818" s="281">
        <f t="shared" si="89"/>
        <v>41399</v>
      </c>
      <c r="I1818" s="315">
        <v>41501</v>
      </c>
      <c r="J1818" s="211" t="s">
        <v>11788</v>
      </c>
      <c r="K1818" s="24" t="s">
        <v>8639</v>
      </c>
      <c r="L1818" s="211" t="s">
        <v>11787</v>
      </c>
      <c r="M1818" s="211"/>
      <c r="N1818" s="217">
        <v>41498</v>
      </c>
      <c r="O1818" s="217">
        <v>41498</v>
      </c>
      <c r="R1818" t="s">
        <v>2676</v>
      </c>
      <c r="V1818">
        <v>21.4</v>
      </c>
      <c r="W1818" t="s">
        <v>9146</v>
      </c>
      <c r="Y1818" t="s">
        <v>11237</v>
      </c>
      <c r="Z1818" t="s">
        <v>11283</v>
      </c>
      <c r="AA1818" s="6" t="s">
        <v>15145</v>
      </c>
      <c r="AB1818" t="s">
        <v>11272</v>
      </c>
      <c r="AC1818">
        <v>0.12</v>
      </c>
      <c r="AD1818" t="s">
        <v>9146</v>
      </c>
      <c r="AG1818" s="330">
        <v>0.75</v>
      </c>
      <c r="AH1818" t="s">
        <v>1419</v>
      </c>
    </row>
    <row r="1819" spans="1:34" x14ac:dyDescent="0.25">
      <c r="A1819" s="211" t="s">
        <v>11582</v>
      </c>
      <c r="B1819" s="6" t="s">
        <v>15141</v>
      </c>
      <c r="C1819" s="276" t="str">
        <f t="shared" si="88"/>
        <v>READINGS_TT1_M2013-5_2013-8</v>
      </c>
      <c r="E1819" s="303" t="str">
        <f t="shared" si="90"/>
        <v>TT1_Data.zip</v>
      </c>
      <c r="F1819" s="214" t="s">
        <v>15126</v>
      </c>
      <c r="G1819" s="314">
        <v>41399</v>
      </c>
      <c r="H1819" s="281">
        <f t="shared" si="89"/>
        <v>41399</v>
      </c>
      <c r="I1819" s="315">
        <v>41501</v>
      </c>
      <c r="J1819" s="211" t="s">
        <v>11788</v>
      </c>
      <c r="K1819" s="24" t="s">
        <v>8639</v>
      </c>
      <c r="L1819" s="211" t="s">
        <v>11787</v>
      </c>
      <c r="M1819" s="211"/>
      <c r="N1819" s="217">
        <v>41498</v>
      </c>
      <c r="O1819" s="217">
        <v>41498</v>
      </c>
      <c r="R1819" t="s">
        <v>2676</v>
      </c>
      <c r="V1819">
        <v>21</v>
      </c>
      <c r="W1819" t="s">
        <v>9146</v>
      </c>
      <c r="Y1819" t="s">
        <v>11237</v>
      </c>
      <c r="Z1819" t="s">
        <v>11283</v>
      </c>
      <c r="AA1819" s="6" t="s">
        <v>15145</v>
      </c>
      <c r="AB1819" t="s">
        <v>11272</v>
      </c>
      <c r="AC1819">
        <v>0.12</v>
      </c>
      <c r="AD1819" t="s">
        <v>9146</v>
      </c>
      <c r="AG1819" s="330">
        <v>0.91666666666666663</v>
      </c>
      <c r="AH1819" t="s">
        <v>1419</v>
      </c>
    </row>
    <row r="1820" spans="1:34" x14ac:dyDescent="0.25">
      <c r="A1820" s="211" t="s">
        <v>11582</v>
      </c>
      <c r="B1820" s="6" t="s">
        <v>15141</v>
      </c>
      <c r="C1820" s="276" t="str">
        <f t="shared" si="88"/>
        <v>READINGS_TT1_M2013-5_2013-8</v>
      </c>
      <c r="E1820" s="303" t="str">
        <f t="shared" si="90"/>
        <v>TT1_Data.zip</v>
      </c>
      <c r="F1820" s="214" t="s">
        <v>15126</v>
      </c>
      <c r="G1820" s="314">
        <v>41399</v>
      </c>
      <c r="H1820" s="281">
        <f t="shared" si="89"/>
        <v>41399</v>
      </c>
      <c r="I1820" s="315">
        <v>41501</v>
      </c>
      <c r="J1820" s="211" t="s">
        <v>11788</v>
      </c>
      <c r="K1820" s="24" t="s">
        <v>8639</v>
      </c>
      <c r="L1820" s="211" t="s">
        <v>11787</v>
      </c>
      <c r="M1820" s="211"/>
      <c r="N1820" s="217">
        <v>41499</v>
      </c>
      <c r="O1820" s="217">
        <v>41499</v>
      </c>
      <c r="R1820" t="s">
        <v>2676</v>
      </c>
      <c r="V1820">
        <v>20.5</v>
      </c>
      <c r="W1820" t="s">
        <v>9146</v>
      </c>
      <c r="Y1820" t="s">
        <v>11237</v>
      </c>
      <c r="Z1820" t="s">
        <v>11283</v>
      </c>
      <c r="AA1820" s="6" t="s">
        <v>15145</v>
      </c>
      <c r="AB1820" t="s">
        <v>11272</v>
      </c>
      <c r="AC1820">
        <v>0.12</v>
      </c>
      <c r="AD1820" t="s">
        <v>9146</v>
      </c>
      <c r="AG1820" s="330">
        <v>8.3333333333333329E-2</v>
      </c>
      <c r="AH1820" t="s">
        <v>1419</v>
      </c>
    </row>
    <row r="1821" spans="1:34" x14ac:dyDescent="0.25">
      <c r="A1821" s="211" t="s">
        <v>11582</v>
      </c>
      <c r="B1821" s="6" t="s">
        <v>15141</v>
      </c>
      <c r="C1821" s="276" t="str">
        <f t="shared" ref="C1821:C1837" si="91">"READINGS_"&amp;B1821&amp;"_M"&amp;YEAR(H1821)&amp;"-"&amp;MONTH(H1821)&amp;"_"&amp;YEAR(I1821)&amp;"-"&amp;MONTH(I1821)</f>
        <v>READINGS_TT1_M2013-5_2013-8</v>
      </c>
      <c r="E1821" s="303" t="str">
        <f t="shared" si="90"/>
        <v>TT1_Data.zip</v>
      </c>
      <c r="F1821" s="214" t="s">
        <v>15126</v>
      </c>
      <c r="G1821" s="314">
        <v>41399</v>
      </c>
      <c r="H1821" s="281">
        <f t="shared" si="89"/>
        <v>41399</v>
      </c>
      <c r="I1821" s="315">
        <v>41501</v>
      </c>
      <c r="J1821" s="211" t="s">
        <v>11788</v>
      </c>
      <c r="K1821" s="24" t="s">
        <v>8639</v>
      </c>
      <c r="L1821" s="211" t="s">
        <v>11787</v>
      </c>
      <c r="M1821" s="211"/>
      <c r="N1821" s="217">
        <v>41499</v>
      </c>
      <c r="O1821" s="217">
        <v>41499</v>
      </c>
      <c r="R1821" t="s">
        <v>2676</v>
      </c>
      <c r="V1821">
        <v>19.899999999999999</v>
      </c>
      <c r="W1821" t="s">
        <v>9146</v>
      </c>
      <c r="Y1821" t="s">
        <v>11237</v>
      </c>
      <c r="Z1821" t="s">
        <v>11283</v>
      </c>
      <c r="AA1821" s="6" t="s">
        <v>15145</v>
      </c>
      <c r="AB1821" t="s">
        <v>11272</v>
      </c>
      <c r="AC1821">
        <v>0.12</v>
      </c>
      <c r="AD1821" t="s">
        <v>9146</v>
      </c>
      <c r="AG1821" s="330">
        <v>0.25</v>
      </c>
      <c r="AH1821" t="s">
        <v>1419</v>
      </c>
    </row>
    <row r="1822" spans="1:34" x14ac:dyDescent="0.25">
      <c r="A1822" s="211" t="s">
        <v>11582</v>
      </c>
      <c r="B1822" s="6" t="s">
        <v>15141</v>
      </c>
      <c r="C1822" s="276" t="str">
        <f t="shared" si="91"/>
        <v>READINGS_TT1_M2013-5_2013-8</v>
      </c>
      <c r="E1822" s="303" t="str">
        <f t="shared" si="90"/>
        <v>TT1_Data.zip</v>
      </c>
      <c r="F1822" s="214" t="s">
        <v>15126</v>
      </c>
      <c r="G1822" s="314">
        <v>41399</v>
      </c>
      <c r="H1822" s="281">
        <f t="shared" si="89"/>
        <v>41399</v>
      </c>
      <c r="I1822" s="315">
        <v>41501</v>
      </c>
      <c r="J1822" s="211" t="s">
        <v>11788</v>
      </c>
      <c r="K1822" s="24" t="s">
        <v>8639</v>
      </c>
      <c r="L1822" s="211" t="s">
        <v>11787</v>
      </c>
      <c r="M1822" s="211"/>
      <c r="N1822" s="217">
        <v>41499</v>
      </c>
      <c r="O1822" s="217">
        <v>41499</v>
      </c>
      <c r="R1822" t="s">
        <v>2676</v>
      </c>
      <c r="V1822">
        <v>20.9</v>
      </c>
      <c r="W1822" t="s">
        <v>9146</v>
      </c>
      <c r="Y1822" t="s">
        <v>11237</v>
      </c>
      <c r="Z1822" t="s">
        <v>11283</v>
      </c>
      <c r="AA1822" s="6" t="s">
        <v>15145</v>
      </c>
      <c r="AB1822" t="s">
        <v>11272</v>
      </c>
      <c r="AC1822">
        <v>0.12</v>
      </c>
      <c r="AD1822" t="s">
        <v>9146</v>
      </c>
      <c r="AG1822" s="330">
        <v>0.41666666666666669</v>
      </c>
      <c r="AH1822" t="s">
        <v>1419</v>
      </c>
    </row>
    <row r="1823" spans="1:34" x14ac:dyDescent="0.25">
      <c r="A1823" s="211" t="s">
        <v>11582</v>
      </c>
      <c r="B1823" s="6" t="s">
        <v>15141</v>
      </c>
      <c r="C1823" s="276" t="str">
        <f t="shared" si="91"/>
        <v>READINGS_TT1_M2013-5_2013-8</v>
      </c>
      <c r="E1823" s="303" t="str">
        <f t="shared" si="90"/>
        <v>TT1_Data.zip</v>
      </c>
      <c r="F1823" s="214" t="s">
        <v>15126</v>
      </c>
      <c r="G1823" s="314">
        <v>41399</v>
      </c>
      <c r="H1823" s="281">
        <f t="shared" si="89"/>
        <v>41399</v>
      </c>
      <c r="I1823" s="315">
        <v>41501</v>
      </c>
      <c r="J1823" s="211" t="s">
        <v>11788</v>
      </c>
      <c r="K1823" s="24" t="s">
        <v>8639</v>
      </c>
      <c r="L1823" s="211" t="s">
        <v>11787</v>
      </c>
      <c r="M1823" s="211"/>
      <c r="N1823" s="217">
        <v>41499</v>
      </c>
      <c r="O1823" s="217">
        <v>41499</v>
      </c>
      <c r="R1823" t="s">
        <v>2676</v>
      </c>
      <c r="V1823">
        <v>23.3</v>
      </c>
      <c r="W1823" t="s">
        <v>9146</v>
      </c>
      <c r="Y1823" t="s">
        <v>11237</v>
      </c>
      <c r="Z1823" t="s">
        <v>11283</v>
      </c>
      <c r="AA1823" s="6" t="s">
        <v>15145</v>
      </c>
      <c r="AB1823" t="s">
        <v>11272</v>
      </c>
      <c r="AC1823">
        <v>0.12</v>
      </c>
      <c r="AD1823" t="s">
        <v>9146</v>
      </c>
      <c r="AG1823" s="330">
        <v>0.58333333333333337</v>
      </c>
      <c r="AH1823" t="s">
        <v>1419</v>
      </c>
    </row>
    <row r="1824" spans="1:34" x14ac:dyDescent="0.25">
      <c r="A1824" s="211" t="s">
        <v>11582</v>
      </c>
      <c r="B1824" s="6" t="s">
        <v>15141</v>
      </c>
      <c r="C1824" s="276" t="str">
        <f t="shared" si="91"/>
        <v>READINGS_TT1_M2013-5_2013-8</v>
      </c>
      <c r="E1824" s="303" t="str">
        <f t="shared" si="90"/>
        <v>TT1_Data.zip</v>
      </c>
      <c r="F1824" s="214" t="s">
        <v>15126</v>
      </c>
      <c r="G1824" s="314">
        <v>41399</v>
      </c>
      <c r="H1824" s="281">
        <f t="shared" si="89"/>
        <v>41399</v>
      </c>
      <c r="I1824" s="315">
        <v>41501</v>
      </c>
      <c r="J1824" s="211" t="s">
        <v>11788</v>
      </c>
      <c r="K1824" s="24" t="s">
        <v>8639</v>
      </c>
      <c r="L1824" s="211" t="s">
        <v>11787</v>
      </c>
      <c r="M1824" s="211"/>
      <c r="N1824" s="217">
        <v>41499</v>
      </c>
      <c r="O1824" s="217">
        <v>41499</v>
      </c>
      <c r="R1824" t="s">
        <v>2676</v>
      </c>
      <c r="V1824">
        <v>24.5</v>
      </c>
      <c r="W1824" t="s">
        <v>9146</v>
      </c>
      <c r="Y1824" t="s">
        <v>11237</v>
      </c>
      <c r="Z1824" t="s">
        <v>11283</v>
      </c>
      <c r="AA1824" s="6" t="s">
        <v>15145</v>
      </c>
      <c r="AB1824" t="s">
        <v>11272</v>
      </c>
      <c r="AC1824">
        <v>0.12</v>
      </c>
      <c r="AD1824" t="s">
        <v>9146</v>
      </c>
      <c r="AG1824" s="330">
        <v>0.75</v>
      </c>
      <c r="AH1824" t="s">
        <v>1419</v>
      </c>
    </row>
    <row r="1825" spans="1:34" x14ac:dyDescent="0.25">
      <c r="A1825" s="211" t="s">
        <v>11582</v>
      </c>
      <c r="B1825" s="6" t="s">
        <v>15141</v>
      </c>
      <c r="C1825" s="276" t="str">
        <f t="shared" si="91"/>
        <v>READINGS_TT1_M2013-5_2013-8</v>
      </c>
      <c r="E1825" s="303" t="str">
        <f t="shared" si="90"/>
        <v>TT1_Data.zip</v>
      </c>
      <c r="F1825" s="214" t="s">
        <v>15126</v>
      </c>
      <c r="G1825" s="314">
        <v>41399</v>
      </c>
      <c r="H1825" s="281">
        <f t="shared" si="89"/>
        <v>41399</v>
      </c>
      <c r="I1825" s="315">
        <v>41501</v>
      </c>
      <c r="J1825" s="211" t="s">
        <v>11788</v>
      </c>
      <c r="K1825" s="24" t="s">
        <v>8639</v>
      </c>
      <c r="L1825" s="211" t="s">
        <v>11787</v>
      </c>
      <c r="M1825" s="211"/>
      <c r="N1825" s="217">
        <v>41499</v>
      </c>
      <c r="O1825" s="217">
        <v>41499</v>
      </c>
      <c r="R1825" t="s">
        <v>2676</v>
      </c>
      <c r="V1825">
        <v>23.2</v>
      </c>
      <c r="W1825" t="s">
        <v>9146</v>
      </c>
      <c r="Y1825" t="s">
        <v>11237</v>
      </c>
      <c r="Z1825" t="s">
        <v>11283</v>
      </c>
      <c r="AA1825" s="6" t="s">
        <v>15145</v>
      </c>
      <c r="AB1825" t="s">
        <v>11272</v>
      </c>
      <c r="AC1825">
        <v>0.12</v>
      </c>
      <c r="AD1825" t="s">
        <v>9146</v>
      </c>
      <c r="AG1825" s="330">
        <v>0.91666666666666663</v>
      </c>
      <c r="AH1825" t="s">
        <v>1419</v>
      </c>
    </row>
    <row r="1826" spans="1:34" x14ac:dyDescent="0.25">
      <c r="A1826" s="211" t="s">
        <v>11582</v>
      </c>
      <c r="B1826" s="6" t="s">
        <v>15141</v>
      </c>
      <c r="C1826" s="276" t="str">
        <f t="shared" si="91"/>
        <v>READINGS_TT1_M2013-5_2013-8</v>
      </c>
      <c r="E1826" s="303" t="str">
        <f t="shared" si="90"/>
        <v>TT1_Data.zip</v>
      </c>
      <c r="F1826" s="214" t="s">
        <v>15126</v>
      </c>
      <c r="G1826" s="314">
        <v>41399</v>
      </c>
      <c r="H1826" s="281">
        <f t="shared" si="89"/>
        <v>41399</v>
      </c>
      <c r="I1826" s="315">
        <v>41501</v>
      </c>
      <c r="J1826" s="211" t="s">
        <v>11788</v>
      </c>
      <c r="K1826" s="24" t="s">
        <v>8639</v>
      </c>
      <c r="L1826" s="211" t="s">
        <v>11787</v>
      </c>
      <c r="M1826" s="211"/>
      <c r="N1826" s="217">
        <v>41500</v>
      </c>
      <c r="O1826" s="217">
        <v>41500</v>
      </c>
      <c r="R1826" t="s">
        <v>2676</v>
      </c>
      <c r="V1826">
        <v>22.1</v>
      </c>
      <c r="W1826" t="s">
        <v>9146</v>
      </c>
      <c r="Y1826" t="s">
        <v>11237</v>
      </c>
      <c r="Z1826" t="s">
        <v>11283</v>
      </c>
      <c r="AA1826" s="6" t="s">
        <v>15145</v>
      </c>
      <c r="AB1826" t="s">
        <v>11272</v>
      </c>
      <c r="AC1826">
        <v>0.12</v>
      </c>
      <c r="AD1826" t="s">
        <v>9146</v>
      </c>
      <c r="AG1826" s="330">
        <v>8.3333333333333329E-2</v>
      </c>
      <c r="AH1826" t="s">
        <v>1419</v>
      </c>
    </row>
    <row r="1827" spans="1:34" x14ac:dyDescent="0.25">
      <c r="A1827" s="211" t="s">
        <v>11582</v>
      </c>
      <c r="B1827" s="6" t="s">
        <v>15141</v>
      </c>
      <c r="C1827" s="276" t="str">
        <f t="shared" si="91"/>
        <v>READINGS_TT1_M2013-5_2013-8</v>
      </c>
      <c r="E1827" s="303" t="str">
        <f t="shared" si="90"/>
        <v>TT1_Data.zip</v>
      </c>
      <c r="F1827" s="214" t="s">
        <v>15126</v>
      </c>
      <c r="G1827" s="314">
        <v>41399</v>
      </c>
      <c r="H1827" s="281">
        <f t="shared" si="89"/>
        <v>41399</v>
      </c>
      <c r="I1827" s="315">
        <v>41501</v>
      </c>
      <c r="J1827" s="211" t="s">
        <v>11788</v>
      </c>
      <c r="K1827" s="24" t="s">
        <v>8639</v>
      </c>
      <c r="L1827" s="211" t="s">
        <v>11787</v>
      </c>
      <c r="M1827" s="211"/>
      <c r="N1827" s="217">
        <v>41500</v>
      </c>
      <c r="O1827" s="217">
        <v>41500</v>
      </c>
      <c r="R1827" t="s">
        <v>2676</v>
      </c>
      <c r="V1827">
        <v>20.8</v>
      </c>
      <c r="W1827" t="s">
        <v>9146</v>
      </c>
      <c r="Y1827" t="s">
        <v>11237</v>
      </c>
      <c r="Z1827" t="s">
        <v>11283</v>
      </c>
      <c r="AA1827" s="6" t="s">
        <v>15145</v>
      </c>
      <c r="AB1827" t="s">
        <v>11272</v>
      </c>
      <c r="AC1827">
        <v>0.12</v>
      </c>
      <c r="AD1827" t="s">
        <v>9146</v>
      </c>
      <c r="AG1827" s="330">
        <v>0.25</v>
      </c>
      <c r="AH1827" t="s">
        <v>1419</v>
      </c>
    </row>
    <row r="1828" spans="1:34" x14ac:dyDescent="0.25">
      <c r="A1828" s="211" t="s">
        <v>11582</v>
      </c>
      <c r="B1828" s="6" t="s">
        <v>15141</v>
      </c>
      <c r="C1828" s="276" t="str">
        <f t="shared" si="91"/>
        <v>READINGS_TT1_M2013-5_2013-8</v>
      </c>
      <c r="E1828" s="303" t="str">
        <f t="shared" si="90"/>
        <v>TT1_Data.zip</v>
      </c>
      <c r="F1828" s="214" t="s">
        <v>15126</v>
      </c>
      <c r="G1828" s="314">
        <v>41399</v>
      </c>
      <c r="H1828" s="281">
        <f t="shared" si="89"/>
        <v>41399</v>
      </c>
      <c r="I1828" s="315">
        <v>41501</v>
      </c>
      <c r="J1828" s="211" t="s">
        <v>11788</v>
      </c>
      <c r="K1828" s="24" t="s">
        <v>8639</v>
      </c>
      <c r="L1828" s="211" t="s">
        <v>11787</v>
      </c>
      <c r="M1828" s="211"/>
      <c r="N1828" s="217">
        <v>41500</v>
      </c>
      <c r="O1828" s="217">
        <v>41500</v>
      </c>
      <c r="R1828" t="s">
        <v>2676</v>
      </c>
      <c r="V1828">
        <v>20</v>
      </c>
      <c r="W1828" t="s">
        <v>9146</v>
      </c>
      <c r="Y1828" t="s">
        <v>11237</v>
      </c>
      <c r="Z1828" t="s">
        <v>11283</v>
      </c>
      <c r="AA1828" s="6" t="s">
        <v>15145</v>
      </c>
      <c r="AB1828" t="s">
        <v>11272</v>
      </c>
      <c r="AC1828">
        <v>0.12</v>
      </c>
      <c r="AD1828" t="s">
        <v>9146</v>
      </c>
      <c r="AG1828" s="330">
        <v>0.41666666666666669</v>
      </c>
      <c r="AH1828" t="s">
        <v>1419</v>
      </c>
    </row>
    <row r="1829" spans="1:34" x14ac:dyDescent="0.25">
      <c r="A1829" s="211" t="s">
        <v>11582</v>
      </c>
      <c r="B1829" s="6" t="s">
        <v>15141</v>
      </c>
      <c r="C1829" s="276" t="str">
        <f t="shared" si="91"/>
        <v>READINGS_TT1_M2013-5_2013-8</v>
      </c>
      <c r="E1829" s="303" t="str">
        <f t="shared" si="90"/>
        <v>TT1_Data.zip</v>
      </c>
      <c r="F1829" s="214" t="s">
        <v>15126</v>
      </c>
      <c r="G1829" s="314">
        <v>41399</v>
      </c>
      <c r="H1829" s="281">
        <f t="shared" si="89"/>
        <v>41399</v>
      </c>
      <c r="I1829" s="315">
        <v>41501</v>
      </c>
      <c r="J1829" s="211" t="s">
        <v>11788</v>
      </c>
      <c r="K1829" s="24" t="s">
        <v>8639</v>
      </c>
      <c r="L1829" s="211" t="s">
        <v>11787</v>
      </c>
      <c r="M1829" s="211"/>
      <c r="N1829" s="217">
        <v>41500</v>
      </c>
      <c r="O1829" s="217">
        <v>41500</v>
      </c>
      <c r="R1829" t="s">
        <v>2676</v>
      </c>
      <c r="V1829">
        <v>20.7</v>
      </c>
      <c r="W1829" t="s">
        <v>9146</v>
      </c>
      <c r="Y1829" t="s">
        <v>11237</v>
      </c>
      <c r="Z1829" t="s">
        <v>11283</v>
      </c>
      <c r="AA1829" s="6" t="s">
        <v>15145</v>
      </c>
      <c r="AB1829" t="s">
        <v>11272</v>
      </c>
      <c r="AC1829">
        <v>0.12</v>
      </c>
      <c r="AD1829" t="s">
        <v>9146</v>
      </c>
      <c r="AG1829" s="330">
        <v>0.58333333333333337</v>
      </c>
      <c r="AH1829" t="s">
        <v>1419</v>
      </c>
    </row>
    <row r="1830" spans="1:34" x14ac:dyDescent="0.25">
      <c r="A1830" s="211" t="s">
        <v>11582</v>
      </c>
      <c r="B1830" s="6" t="s">
        <v>15141</v>
      </c>
      <c r="C1830" s="276" t="str">
        <f t="shared" si="91"/>
        <v>READINGS_TT1_M2013-5_2013-8</v>
      </c>
      <c r="E1830" s="303" t="str">
        <f t="shared" si="90"/>
        <v>TT1_Data.zip</v>
      </c>
      <c r="F1830" s="214" t="s">
        <v>15126</v>
      </c>
      <c r="G1830" s="314">
        <v>41399</v>
      </c>
      <c r="H1830" s="281">
        <f t="shared" si="89"/>
        <v>41399</v>
      </c>
      <c r="I1830" s="315">
        <v>41501</v>
      </c>
      <c r="J1830" s="211" t="s">
        <v>11788</v>
      </c>
      <c r="K1830" s="24" t="s">
        <v>8639</v>
      </c>
      <c r="L1830" s="211" t="s">
        <v>11787</v>
      </c>
      <c r="M1830" s="211"/>
      <c r="N1830" s="217">
        <v>41500</v>
      </c>
      <c r="O1830" s="217">
        <v>41500</v>
      </c>
      <c r="R1830" t="s">
        <v>2676</v>
      </c>
      <c r="V1830">
        <v>20.8</v>
      </c>
      <c r="W1830" t="s">
        <v>9146</v>
      </c>
      <c r="Y1830" t="s">
        <v>11237</v>
      </c>
      <c r="Z1830" t="s">
        <v>11283</v>
      </c>
      <c r="AA1830" s="6" t="s">
        <v>15145</v>
      </c>
      <c r="AB1830" t="s">
        <v>11272</v>
      </c>
      <c r="AC1830">
        <v>0.12</v>
      </c>
      <c r="AD1830" t="s">
        <v>9146</v>
      </c>
      <c r="AG1830" s="330">
        <v>0.75</v>
      </c>
      <c r="AH1830" t="s">
        <v>1419</v>
      </c>
    </row>
    <row r="1831" spans="1:34" x14ac:dyDescent="0.25">
      <c r="A1831" s="211" t="s">
        <v>11582</v>
      </c>
      <c r="B1831" s="6" t="s">
        <v>15141</v>
      </c>
      <c r="C1831" s="276" t="str">
        <f t="shared" si="91"/>
        <v>READINGS_TT1_M2013-5_2013-8</v>
      </c>
      <c r="E1831" s="303" t="str">
        <f t="shared" si="90"/>
        <v>TT1_Data.zip</v>
      </c>
      <c r="F1831" s="214" t="s">
        <v>15126</v>
      </c>
      <c r="G1831" s="314">
        <v>41399</v>
      </c>
      <c r="H1831" s="281">
        <f t="shared" si="89"/>
        <v>41399</v>
      </c>
      <c r="I1831" s="315">
        <v>41501</v>
      </c>
      <c r="J1831" s="211" t="s">
        <v>11788</v>
      </c>
      <c r="K1831" s="24" t="s">
        <v>8639</v>
      </c>
      <c r="L1831" s="211" t="s">
        <v>11787</v>
      </c>
      <c r="M1831" s="211"/>
      <c r="N1831" s="217">
        <v>41500</v>
      </c>
      <c r="O1831" s="217">
        <v>41500</v>
      </c>
      <c r="R1831" t="s">
        <v>2676</v>
      </c>
      <c r="V1831">
        <v>20</v>
      </c>
      <c r="W1831" t="s">
        <v>9146</v>
      </c>
      <c r="Y1831" t="s">
        <v>11237</v>
      </c>
      <c r="Z1831" t="s">
        <v>11283</v>
      </c>
      <c r="AA1831" s="6" t="s">
        <v>15145</v>
      </c>
      <c r="AB1831" t="s">
        <v>11272</v>
      </c>
      <c r="AC1831">
        <v>0.12</v>
      </c>
      <c r="AD1831" t="s">
        <v>9146</v>
      </c>
      <c r="AG1831" s="330">
        <v>0.91666666666666663</v>
      </c>
      <c r="AH1831" t="s">
        <v>1419</v>
      </c>
    </row>
    <row r="1832" spans="1:34" x14ac:dyDescent="0.25">
      <c r="A1832" s="211" t="s">
        <v>11582</v>
      </c>
      <c r="B1832" s="6" t="s">
        <v>15141</v>
      </c>
      <c r="C1832" s="276" t="str">
        <f t="shared" si="91"/>
        <v>READINGS_TT1_M2013-5_2013-8</v>
      </c>
      <c r="E1832" s="303" t="str">
        <f t="shared" si="90"/>
        <v>TT1_Data.zip</v>
      </c>
      <c r="F1832" s="214" t="s">
        <v>15126</v>
      </c>
      <c r="G1832" s="314">
        <v>41399</v>
      </c>
      <c r="H1832" s="281">
        <f t="shared" si="89"/>
        <v>41399</v>
      </c>
      <c r="I1832" s="315">
        <v>41501</v>
      </c>
      <c r="J1832" s="211" t="s">
        <v>11788</v>
      </c>
      <c r="K1832" s="24" t="s">
        <v>8639</v>
      </c>
      <c r="L1832" s="211" t="s">
        <v>11787</v>
      </c>
      <c r="M1832" s="211"/>
      <c r="N1832" s="217">
        <v>41501</v>
      </c>
      <c r="O1832" s="217">
        <v>41501</v>
      </c>
      <c r="R1832" t="s">
        <v>2676</v>
      </c>
      <c r="V1832">
        <v>22.1</v>
      </c>
      <c r="W1832" t="s">
        <v>9146</v>
      </c>
      <c r="Y1832" t="s">
        <v>11237</v>
      </c>
      <c r="Z1832" t="s">
        <v>11283</v>
      </c>
      <c r="AA1832" s="6" t="s">
        <v>15145</v>
      </c>
      <c r="AB1832" t="s">
        <v>11272</v>
      </c>
      <c r="AC1832">
        <v>0.12</v>
      </c>
      <c r="AD1832" t="s">
        <v>9146</v>
      </c>
      <c r="AG1832" s="330">
        <v>8.3333333333333329E-2</v>
      </c>
      <c r="AH1832" t="s">
        <v>1419</v>
      </c>
    </row>
    <row r="1833" spans="1:34" x14ac:dyDescent="0.25">
      <c r="A1833" s="211" t="s">
        <v>11582</v>
      </c>
      <c r="B1833" s="6" t="s">
        <v>15141</v>
      </c>
      <c r="C1833" s="276" t="str">
        <f t="shared" si="91"/>
        <v>READINGS_TT1_M2013-5_2013-8</v>
      </c>
      <c r="E1833" s="303" t="str">
        <f t="shared" si="90"/>
        <v>TT1_Data.zip</v>
      </c>
      <c r="F1833" s="214" t="s">
        <v>15126</v>
      </c>
      <c r="G1833" s="314">
        <v>41399</v>
      </c>
      <c r="H1833" s="281">
        <f t="shared" si="89"/>
        <v>41399</v>
      </c>
      <c r="I1833" s="315">
        <v>41501</v>
      </c>
      <c r="J1833" s="211" t="s">
        <v>11788</v>
      </c>
      <c r="K1833" s="24" t="s">
        <v>8639</v>
      </c>
      <c r="L1833" s="211" t="s">
        <v>11787</v>
      </c>
      <c r="M1833" s="211"/>
      <c r="N1833" s="217">
        <v>41501</v>
      </c>
      <c r="O1833" s="217">
        <v>41501</v>
      </c>
      <c r="R1833" t="s">
        <v>2676</v>
      </c>
      <c r="V1833">
        <v>20.8</v>
      </c>
      <c r="W1833" t="s">
        <v>9146</v>
      </c>
      <c r="Y1833" t="s">
        <v>11237</v>
      </c>
      <c r="Z1833" t="s">
        <v>11283</v>
      </c>
      <c r="AA1833" s="6" t="s">
        <v>15145</v>
      </c>
      <c r="AB1833" t="s">
        <v>11272</v>
      </c>
      <c r="AC1833">
        <v>0.12</v>
      </c>
      <c r="AD1833" t="s">
        <v>9146</v>
      </c>
      <c r="AG1833" s="330">
        <v>0.25</v>
      </c>
      <c r="AH1833" t="s">
        <v>1419</v>
      </c>
    </row>
    <row r="1834" spans="1:34" x14ac:dyDescent="0.25">
      <c r="A1834" s="211" t="s">
        <v>11582</v>
      </c>
      <c r="B1834" s="6" t="s">
        <v>15141</v>
      </c>
      <c r="C1834" s="276" t="str">
        <f t="shared" si="91"/>
        <v>READINGS_TT1_M2013-5_2013-8</v>
      </c>
      <c r="E1834" s="303" t="str">
        <f t="shared" si="90"/>
        <v>TT1_Data.zip</v>
      </c>
      <c r="F1834" s="214" t="s">
        <v>15126</v>
      </c>
      <c r="G1834" s="314">
        <v>41399</v>
      </c>
      <c r="H1834" s="281">
        <f t="shared" si="89"/>
        <v>41399</v>
      </c>
      <c r="I1834" s="315">
        <v>41501</v>
      </c>
      <c r="J1834" s="211" t="s">
        <v>11788</v>
      </c>
      <c r="K1834" s="24" t="s">
        <v>8639</v>
      </c>
      <c r="L1834" s="211" t="s">
        <v>11787</v>
      </c>
      <c r="M1834" s="211"/>
      <c r="N1834" s="217">
        <v>41501</v>
      </c>
      <c r="O1834" s="217">
        <v>41501</v>
      </c>
      <c r="R1834" t="s">
        <v>2676</v>
      </c>
      <c r="V1834">
        <v>20</v>
      </c>
      <c r="W1834" t="s">
        <v>9146</v>
      </c>
      <c r="Y1834" t="s">
        <v>11237</v>
      </c>
      <c r="Z1834" t="s">
        <v>11283</v>
      </c>
      <c r="AA1834" s="6" t="s">
        <v>15145</v>
      </c>
      <c r="AB1834" t="s">
        <v>11272</v>
      </c>
      <c r="AC1834">
        <v>0.12</v>
      </c>
      <c r="AD1834" t="s">
        <v>9146</v>
      </c>
      <c r="AG1834" s="330">
        <v>0.41666666666666669</v>
      </c>
      <c r="AH1834" t="s">
        <v>1419</v>
      </c>
    </row>
    <row r="1835" spans="1:34" x14ac:dyDescent="0.25">
      <c r="A1835" s="211" t="s">
        <v>11582</v>
      </c>
      <c r="B1835" s="6" t="s">
        <v>15141</v>
      </c>
      <c r="C1835" s="276" t="str">
        <f t="shared" si="91"/>
        <v>READINGS_TT1_M2013-5_2013-8</v>
      </c>
      <c r="E1835" s="303" t="str">
        <f t="shared" si="90"/>
        <v>TT1_Data.zip</v>
      </c>
      <c r="F1835" s="214" t="s">
        <v>15126</v>
      </c>
      <c r="G1835" s="314">
        <v>41399</v>
      </c>
      <c r="H1835" s="281">
        <f t="shared" si="89"/>
        <v>41399</v>
      </c>
      <c r="I1835" s="315">
        <v>41501</v>
      </c>
      <c r="J1835" s="211" t="s">
        <v>11788</v>
      </c>
      <c r="K1835" s="24" t="s">
        <v>8639</v>
      </c>
      <c r="L1835" s="211" t="s">
        <v>11787</v>
      </c>
      <c r="M1835" s="211"/>
      <c r="N1835" s="217">
        <v>41501</v>
      </c>
      <c r="O1835" s="217">
        <v>41501</v>
      </c>
      <c r="R1835" t="s">
        <v>2676</v>
      </c>
      <c r="V1835">
        <v>20.7</v>
      </c>
      <c r="W1835" t="s">
        <v>9146</v>
      </c>
      <c r="Y1835" t="s">
        <v>11237</v>
      </c>
      <c r="Z1835" t="s">
        <v>11283</v>
      </c>
      <c r="AA1835" s="6" t="s">
        <v>15145</v>
      </c>
      <c r="AB1835" t="s">
        <v>11272</v>
      </c>
      <c r="AC1835">
        <v>0.12</v>
      </c>
      <c r="AD1835" t="s">
        <v>9146</v>
      </c>
      <c r="AG1835" s="330">
        <v>0.58333333333333337</v>
      </c>
      <c r="AH1835" t="s">
        <v>1419</v>
      </c>
    </row>
    <row r="1836" spans="1:34" x14ac:dyDescent="0.25">
      <c r="A1836" s="211" t="s">
        <v>11582</v>
      </c>
      <c r="B1836" s="6" t="s">
        <v>15141</v>
      </c>
      <c r="C1836" s="276" t="str">
        <f t="shared" si="91"/>
        <v>READINGS_TT1_M2013-5_2013-8</v>
      </c>
      <c r="E1836" s="303" t="str">
        <f t="shared" si="90"/>
        <v>TT1_Data.zip</v>
      </c>
      <c r="F1836" s="214" t="s">
        <v>15126</v>
      </c>
      <c r="G1836" s="314">
        <v>41399</v>
      </c>
      <c r="H1836" s="281">
        <f t="shared" si="89"/>
        <v>41399</v>
      </c>
      <c r="I1836" s="315">
        <v>41501</v>
      </c>
      <c r="J1836" s="211" t="s">
        <v>11788</v>
      </c>
      <c r="K1836" s="24" t="s">
        <v>8639</v>
      </c>
      <c r="L1836" s="211" t="s">
        <v>11787</v>
      </c>
      <c r="M1836" s="211"/>
      <c r="N1836" s="217">
        <v>41501</v>
      </c>
      <c r="O1836" s="217">
        <v>41501</v>
      </c>
      <c r="R1836" t="s">
        <v>2676</v>
      </c>
      <c r="V1836">
        <v>20.8</v>
      </c>
      <c r="W1836" t="s">
        <v>9146</v>
      </c>
      <c r="Y1836" t="s">
        <v>11237</v>
      </c>
      <c r="Z1836" t="s">
        <v>11283</v>
      </c>
      <c r="AA1836" s="6" t="s">
        <v>15145</v>
      </c>
      <c r="AB1836" t="s">
        <v>11272</v>
      </c>
      <c r="AC1836">
        <v>0.12</v>
      </c>
      <c r="AD1836" t="s">
        <v>9146</v>
      </c>
      <c r="AG1836" s="330">
        <v>0.75</v>
      </c>
      <c r="AH1836" t="s">
        <v>1419</v>
      </c>
    </row>
    <row r="1837" spans="1:34" x14ac:dyDescent="0.25">
      <c r="A1837" s="211" t="s">
        <v>11582</v>
      </c>
      <c r="B1837" s="6" t="s">
        <v>15141</v>
      </c>
      <c r="C1837" s="276" t="str">
        <f t="shared" si="91"/>
        <v>READINGS_TT1_M2013-5_2013-8</v>
      </c>
      <c r="E1837" s="303" t="str">
        <f t="shared" si="90"/>
        <v>TT1_Data.zip</v>
      </c>
      <c r="F1837" s="214" t="s">
        <v>15126</v>
      </c>
      <c r="G1837" s="314">
        <v>41399</v>
      </c>
      <c r="H1837" s="281">
        <f t="shared" si="89"/>
        <v>41399</v>
      </c>
      <c r="I1837" s="315">
        <v>41501</v>
      </c>
      <c r="J1837" s="211" t="s">
        <v>11788</v>
      </c>
      <c r="K1837" s="24" t="s">
        <v>8639</v>
      </c>
      <c r="L1837" s="211" t="s">
        <v>11787</v>
      </c>
      <c r="M1837" s="211"/>
      <c r="N1837" s="217">
        <v>41501</v>
      </c>
      <c r="O1837" s="217">
        <v>41501</v>
      </c>
      <c r="R1837" t="s">
        <v>2676</v>
      </c>
      <c r="V1837">
        <v>20</v>
      </c>
      <c r="W1837" t="s">
        <v>9146</v>
      </c>
      <c r="Y1837" t="s">
        <v>11237</v>
      </c>
      <c r="Z1837" t="s">
        <v>11283</v>
      </c>
      <c r="AA1837" s="6" t="s">
        <v>15145</v>
      </c>
      <c r="AB1837" t="s">
        <v>11272</v>
      </c>
      <c r="AC1837">
        <v>0.12</v>
      </c>
      <c r="AD1837" t="s">
        <v>9146</v>
      </c>
      <c r="AG1837" s="330">
        <v>0.91666666666666663</v>
      </c>
      <c r="AH1837" t="s">
        <v>1419</v>
      </c>
    </row>
  </sheetData>
  <dataValidations count="11">
    <dataValidation type="list" allowBlank="1" showInputMessage="1" showErrorMessage="1" sqref="S2:S65536" xr:uid="{00000000-0002-0000-0400-000001000000}">
      <formula1>MethodSpeciationNameList</formula1>
    </dataValidation>
    <dataValidation showErrorMessage="1" sqref="P1" xr:uid="{00000000-0002-0000-0400-000002000000}"/>
    <dataValidation type="list" allowBlank="1" showInputMessage="1" showErrorMessage="1" sqref="Q2:Q16 Q21:Q628 Q633:Q1240 Q1245:Q65536" xr:uid="{00000000-0002-0000-0400-000003000000}">
      <formula1>samplefraction</formula1>
    </dataValidation>
    <dataValidation type="list" allowBlank="1" showInputMessage="1" showErrorMessage="1" sqref="M2:M1837" xr:uid="{00000000-0002-0000-0400-000004000000}">
      <formula1>DELETETHISTOO</formula1>
    </dataValidation>
    <dataValidation type="list" allowBlank="1" showInputMessage="1" showErrorMessage="1" sqref="K1838:K65536" xr:uid="{00000000-0002-0000-0400-000005000000}">
      <formula1>CharacteristicsList</formula1>
    </dataValidation>
    <dataValidation type="textLength" showErrorMessage="1" sqref="V2:V6 V10:V12 V16:V20 Q17:Q20 Q629:Q632 V614:V618 V622:V624 V628:V632 P2:P65536 V1226:V1230 V1234:V1236 V1240:V1244 Q1241:Q1244" xr:uid="{00000000-0002-0000-0400-000006000000}">
      <formula1>1</formula1>
      <formula2>4000</formula2>
    </dataValidation>
    <dataValidation allowBlank="1" showInputMessage="1" showErrorMessage="1" promptTitle="Time:" prompt="Use HH:MM:SS" sqref="R2:R1837" xr:uid="{00000000-0002-0000-0400-000007000000}"/>
    <dataValidation allowBlank="1" showInputMessage="1" showErrorMessage="1" promptTitle="Date:" prompt="Use YYYY-MM-DD" sqref="N2:O20 H2:I1837 N614:O632 G2:G65536 E1838:F65536 N1226:O1244" xr:uid="{00000000-0002-0000-0400-000008000000}"/>
    <dataValidation type="textLength" showInputMessage="1" showErrorMessage="1" sqref="B55439:B65536 B1" xr:uid="{00000000-0002-0000-0400-000009000000}">
      <formula1>1</formula1>
      <formula2>35</formula2>
    </dataValidation>
    <dataValidation type="list" allowBlank="1" showInputMessage="1" showErrorMessage="1" sqref="A1:A1048576" xr:uid="{00000000-0002-0000-0400-000000000000}">
      <formula1>ProjectsList</formula1>
    </dataValidation>
    <dataValidation type="textLength" allowBlank="1" showInputMessage="1" showErrorMessage="1" promptTitle="Activity ID:" prompt="This Identifier must be unique across the organization" sqref="D1:D1048576" xr:uid="{E3457CD3-930B-429F-B699-5B22007ABF2B}">
      <formula1>1</formula1>
      <formula2>35</formula2>
    </dataValidation>
  </dataValidations>
  <hyperlinks>
    <hyperlink ref="Z1" location="ResValTypeName" display="Result Value Type Name" xr:uid="{00000000-0004-0000-0400-000000000000}"/>
    <hyperlink ref="Y1" location="ResultStatusIdTable" display="Result Status ID" xr:uid="{00000000-0004-0000-0400-000001000000}"/>
    <hyperlink ref="W1" location="ResultUnitTable" display="Result Unit " xr:uid="{00000000-0004-0000-0400-000002000000}"/>
    <hyperlink ref="R1" location="CharacteristicsTable" display="Characteristic Name" xr:uid="{00000000-0004-0000-0400-000003000000}"/>
    <hyperlink ref="M1" location="ResultTimeBasisTable" display="ResultTimeBasis" xr:uid="{00000000-0004-0000-0400-000004000000}"/>
    <hyperlink ref="U1" location="ResultStatisticalBaseCodeTable" display="Statistical Base Code" xr:uid="{00000000-0004-0000-0400-000005000000}"/>
    <hyperlink ref="Q1" location="SampleFractionTable" display="Result Sample Fraction Text" xr:uid="{00000000-0004-0000-0400-000006000000}"/>
    <hyperlink ref="T1" location="ResultTimeBasisTable" display="ResultTimeBasis" xr:uid="{00000000-0004-0000-0400-000007000000}"/>
    <hyperlink ref="S1" location="MethodSpeciationNameTable" display="Method Speciation Name" xr:uid="{00000000-0004-0000-0400-000008000000}"/>
    <hyperlink ref="AD1" location="ResultUnitTable" display="Result Detection Quantitation Limit Unit" xr:uid="{00000000-0004-0000-0400-000009000000}"/>
    <hyperlink ref="AB1" location="DetQuanLimTable" display="Detection Quantitation Limit Type Name" xr:uid="{00000000-0004-0000-0400-00000A000000}"/>
    <hyperlink ref="X1" location="ResDetCondTxtTable" display="Result Detection Condition" xr:uid="{00000000-0004-0000-0400-00000B000000}"/>
    <hyperlink ref="AE1" location="AnalyticalMethodTable" display="Result Analytical Method ID" xr:uid="{AA461B5D-EEA6-4888-B621-6564CE06FE26}"/>
    <hyperlink ref="AF1" location="AnalyticalMethodTable" display="Result Analytical Method Context" xr:uid="{FF89EEC8-425F-4072-970B-CE859AA6D0E3}"/>
  </hyperlink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DailyByDaySheet1">
    <tabColor indexed="43"/>
  </sheetPr>
  <dimension ref="A1:BZ27"/>
  <sheetViews>
    <sheetView topLeftCell="T1" workbookViewId="0">
      <selection activeCell="AB4" sqref="AB4:AC4"/>
    </sheetView>
  </sheetViews>
  <sheetFormatPr defaultColWidth="9.1796875" defaultRowHeight="12.5" x14ac:dyDescent="0.25"/>
  <cols>
    <col min="1" max="1" width="26" style="24" customWidth="1"/>
    <col min="2" max="2" width="15.7265625" style="24" customWidth="1"/>
    <col min="3" max="3" width="27.81640625" style="215" bestFit="1" customWidth="1"/>
    <col min="4" max="4" width="27.453125" style="69" customWidth="1"/>
    <col min="5" max="5" width="13.7265625" style="69" customWidth="1"/>
    <col min="6" max="6" width="13.7265625" style="315" customWidth="1"/>
    <col min="7" max="7" width="15.54296875" style="24" customWidth="1"/>
    <col min="8" max="8" width="17.81640625" style="320" customWidth="1"/>
    <col min="9" max="9" width="15" style="24" customWidth="1"/>
    <col min="10" max="10" width="17.7265625" style="24" customWidth="1"/>
    <col min="11" max="11" width="12.7265625" style="24" customWidth="1"/>
    <col min="12" max="12" width="12.54296875" style="24" customWidth="1"/>
    <col min="13" max="13" width="12.1796875" style="24" customWidth="1"/>
    <col min="14" max="14" width="12.26953125" style="24" customWidth="1"/>
    <col min="15" max="15" width="24" style="24" customWidth="1"/>
    <col min="16" max="16" width="16.1796875" style="24" bestFit="1" customWidth="1"/>
    <col min="17" max="17" width="22.81640625" style="24" customWidth="1"/>
    <col min="18" max="18" width="24" style="24" customWidth="1"/>
    <col min="19" max="19" width="9.1796875" style="24" customWidth="1"/>
    <col min="20" max="20" width="16.1796875" style="24" customWidth="1"/>
    <col min="21" max="22" width="9.1796875" style="24"/>
    <col min="23" max="23" width="28.54296875" style="24" customWidth="1"/>
    <col min="24" max="24" width="9.1796875" style="24"/>
    <col min="25" max="25" width="13.453125" style="24" customWidth="1"/>
    <col min="26" max="26" width="19" style="24" customWidth="1"/>
    <col min="27" max="27" width="22.81640625" style="24" customWidth="1"/>
    <col min="28" max="28" width="12" style="24" customWidth="1"/>
    <col min="29" max="29" width="23.26953125" style="24" customWidth="1"/>
    <col min="30" max="16384" width="9.1796875" style="24"/>
  </cols>
  <sheetData>
    <row r="1" spans="1:78" s="10" customFormat="1" ht="65" x14ac:dyDescent="0.25">
      <c r="A1" s="154" t="s">
        <v>6970</v>
      </c>
      <c r="B1" s="155" t="s">
        <v>6971</v>
      </c>
      <c r="C1" s="220" t="s">
        <v>1977</v>
      </c>
      <c r="D1" s="220" t="s">
        <v>11785</v>
      </c>
      <c r="E1" s="220" t="s">
        <v>11786</v>
      </c>
      <c r="F1" s="222" t="s">
        <v>15139</v>
      </c>
      <c r="G1" s="157" t="s">
        <v>11806</v>
      </c>
      <c r="H1" s="222" t="s">
        <v>15138</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G1" s="9"/>
      <c r="AH1" s="9"/>
      <c r="AI1" s="9"/>
      <c r="AJ1" s="9"/>
      <c r="AK1" s="9"/>
      <c r="AL1" s="9"/>
      <c r="AM1" s="9"/>
      <c r="AN1" s="9"/>
      <c r="AO1" s="9"/>
      <c r="AP1" s="9"/>
      <c r="AQ1" s="9"/>
      <c r="AR1" s="9"/>
      <c r="AS1" s="9"/>
      <c r="AT1" s="9"/>
      <c r="AU1" s="9"/>
      <c r="AV1" s="9"/>
      <c r="AW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25">
      <c r="A2" s="228" t="s">
        <v>11582</v>
      </c>
      <c r="B2" s="233" t="s">
        <v>11723</v>
      </c>
      <c r="C2" s="230" t="str">
        <f t="shared" ref="C2:C9" si="0">"TS_"&amp;B2&amp;"_M"&amp;YEAR(G2)&amp;"-"&amp;MONTH(G2)&amp;"_"&amp;YEAR(H2)&amp;"-"&amp;MONTH(H2)</f>
        <v>TS_WQXTEST16465_M2007-10_2014-8</v>
      </c>
      <c r="D2" s="231" t="str">
        <f t="shared" ref="D2:D10" si="1">B2&amp;"_Data.zip"</f>
        <v>WQXTEST16465_Data.zip</v>
      </c>
      <c r="E2" s="231" t="s">
        <v>15126</v>
      </c>
      <c r="F2" s="314">
        <v>39356</v>
      </c>
      <c r="G2" s="281">
        <f>DATE(YEAR(F2),MONTH(F2),DAY(F2))</f>
        <v>39356</v>
      </c>
      <c r="H2" s="319">
        <v>41858</v>
      </c>
      <c r="I2" s="211" t="s">
        <v>11788</v>
      </c>
      <c r="J2" s="24" t="s">
        <v>8639</v>
      </c>
      <c r="K2" s="211" t="s">
        <v>11787</v>
      </c>
      <c r="L2" s="211" t="s">
        <v>15120</v>
      </c>
      <c r="M2" s="217">
        <f t="shared" ref="M2:N9" si="2">DATE(YEAR(G2),MONTH(G2),DAY(G2))</f>
        <v>39356</v>
      </c>
      <c r="N2" s="217">
        <f t="shared" si="2"/>
        <v>41858</v>
      </c>
      <c r="O2"/>
      <c r="P2"/>
      <c r="Q2" t="s">
        <v>2676</v>
      </c>
      <c r="R2"/>
      <c r="S2"/>
      <c r="T2" t="s">
        <v>11306</v>
      </c>
      <c r="U2"/>
      <c r="V2" t="s">
        <v>9146</v>
      </c>
      <c r="W2" t="s">
        <v>13285</v>
      </c>
      <c r="X2" t="s">
        <v>11237</v>
      </c>
      <c r="Y2" t="s">
        <v>11283</v>
      </c>
      <c r="Z2" t="s">
        <v>15134</v>
      </c>
      <c r="AA2" t="s">
        <v>11272</v>
      </c>
      <c r="AB2">
        <v>0.12</v>
      </c>
      <c r="AC2" t="s">
        <v>9146</v>
      </c>
    </row>
    <row r="3" spans="1:78" x14ac:dyDescent="0.25">
      <c r="A3" s="228" t="s">
        <v>11582</v>
      </c>
      <c r="B3" s="233" t="s">
        <v>11723</v>
      </c>
      <c r="C3" s="230" t="str">
        <f t="shared" si="0"/>
        <v>TS_WQXTEST16465_M2014-8_2014-8</v>
      </c>
      <c r="D3" s="231" t="str">
        <f t="shared" si="1"/>
        <v>WQXTEST16465_Data.zip</v>
      </c>
      <c r="E3" s="231" t="s">
        <v>15126</v>
      </c>
      <c r="F3" s="314">
        <v>41858</v>
      </c>
      <c r="G3" s="281">
        <f t="shared" ref="G3:G9" si="3">DATE(YEAR(F3),MONTH(F3),DAY(F3))</f>
        <v>41858</v>
      </c>
      <c r="H3" s="319">
        <v>41858</v>
      </c>
      <c r="I3" s="211" t="s">
        <v>11788</v>
      </c>
      <c r="J3" s="24" t="s">
        <v>8639</v>
      </c>
      <c r="K3" s="211" t="s">
        <v>11787</v>
      </c>
      <c r="L3" s="211" t="s">
        <v>15120</v>
      </c>
      <c r="M3" s="217">
        <f t="shared" si="2"/>
        <v>41858</v>
      </c>
      <c r="N3" s="217">
        <f t="shared" si="2"/>
        <v>41858</v>
      </c>
      <c r="O3"/>
      <c r="P3" t="s">
        <v>15119</v>
      </c>
      <c r="Q3" t="s">
        <v>571</v>
      </c>
      <c r="R3"/>
      <c r="S3"/>
      <c r="T3" t="s">
        <v>11306</v>
      </c>
      <c r="U3"/>
      <c r="V3" t="s">
        <v>4388</v>
      </c>
      <c r="W3" t="s">
        <v>13285</v>
      </c>
      <c r="X3" t="s">
        <v>11237</v>
      </c>
      <c r="Y3" t="s">
        <v>11283</v>
      </c>
      <c r="Z3" t="s">
        <v>15133</v>
      </c>
      <c r="AA3" t="s">
        <v>11272</v>
      </c>
      <c r="AB3">
        <v>2.5000000000000001E-2</v>
      </c>
      <c r="AC3" t="s">
        <v>4388</v>
      </c>
    </row>
    <row r="4" spans="1:78" x14ac:dyDescent="0.25">
      <c r="A4" s="211" t="s">
        <v>11582</v>
      </c>
      <c r="B4" s="6" t="s">
        <v>11723</v>
      </c>
      <c r="C4" s="276" t="str">
        <f t="shared" si="0"/>
        <v>TS_WQXTEST16465_M2014-8_2015-11</v>
      </c>
      <c r="D4" s="303" t="str">
        <f t="shared" si="1"/>
        <v>WQXTEST16465_Data.zip</v>
      </c>
      <c r="E4" s="214" t="s">
        <v>15126</v>
      </c>
      <c r="F4" s="314">
        <v>41859</v>
      </c>
      <c r="G4" s="281">
        <f>DATE(YEAR(F4),MONTH(F4),DAY(F4))</f>
        <v>41859</v>
      </c>
      <c r="H4" s="319">
        <v>42316</v>
      </c>
      <c r="I4" s="211" t="s">
        <v>11788</v>
      </c>
      <c r="J4" s="24" t="s">
        <v>8639</v>
      </c>
      <c r="K4" s="211" t="s">
        <v>11787</v>
      </c>
      <c r="L4" s="211" t="s">
        <v>15120</v>
      </c>
      <c r="M4" s="217">
        <f t="shared" si="2"/>
        <v>41859</v>
      </c>
      <c r="N4" s="217">
        <f t="shared" si="2"/>
        <v>42316</v>
      </c>
      <c r="O4"/>
      <c r="P4"/>
      <c r="Q4" t="s">
        <v>2676</v>
      </c>
      <c r="R4"/>
      <c r="S4"/>
      <c r="T4" t="s">
        <v>11306</v>
      </c>
      <c r="U4" t="s">
        <v>15125</v>
      </c>
      <c r="V4" t="s">
        <v>9146</v>
      </c>
      <c r="W4"/>
      <c r="X4" t="s">
        <v>11237</v>
      </c>
      <c r="Y4" t="s">
        <v>11283</v>
      </c>
      <c r="Z4" t="s">
        <v>15134</v>
      </c>
      <c r="AA4" t="s">
        <v>11272</v>
      </c>
      <c r="AB4">
        <v>0.12</v>
      </c>
      <c r="AC4" t="s">
        <v>9146</v>
      </c>
    </row>
    <row r="5" spans="1:78" x14ac:dyDescent="0.25">
      <c r="A5" s="211" t="s">
        <v>11582</v>
      </c>
      <c r="B5" s="6" t="s">
        <v>11723</v>
      </c>
      <c r="C5" s="276" t="str">
        <f t="shared" si="0"/>
        <v>TS_WQXTEST16465_M2014-8_2015-11</v>
      </c>
      <c r="D5" s="303" t="str">
        <f t="shared" si="1"/>
        <v>WQXTEST16465_Data.zip</v>
      </c>
      <c r="E5" s="214" t="s">
        <v>15126</v>
      </c>
      <c r="F5" s="314">
        <v>41859</v>
      </c>
      <c r="G5" s="281">
        <f t="shared" si="3"/>
        <v>41859</v>
      </c>
      <c r="H5" s="319">
        <v>42316</v>
      </c>
      <c r="I5" s="211" t="s">
        <v>11788</v>
      </c>
      <c r="J5" s="24" t="s">
        <v>8639</v>
      </c>
      <c r="K5" s="211" t="s">
        <v>11787</v>
      </c>
      <c r="L5" s="211" t="s">
        <v>15120</v>
      </c>
      <c r="M5" s="217">
        <f t="shared" si="2"/>
        <v>41859</v>
      </c>
      <c r="N5" s="217">
        <f t="shared" si="2"/>
        <v>42316</v>
      </c>
      <c r="O5"/>
      <c r="P5"/>
      <c r="Q5" t="s">
        <v>10007</v>
      </c>
      <c r="R5"/>
      <c r="S5"/>
      <c r="T5" t="s">
        <v>11306</v>
      </c>
      <c r="U5"/>
      <c r="V5" t="s">
        <v>11587</v>
      </c>
      <c r="W5" t="s">
        <v>13285</v>
      </c>
      <c r="X5" t="s">
        <v>11237</v>
      </c>
      <c r="Y5" t="s">
        <v>11283</v>
      </c>
      <c r="Z5" t="s">
        <v>15133</v>
      </c>
      <c r="AA5" t="s">
        <v>11272</v>
      </c>
      <c r="AB5">
        <v>2.5000000000000001E-2</v>
      </c>
      <c r="AC5" t="s">
        <v>11587</v>
      </c>
    </row>
    <row r="6" spans="1:78" x14ac:dyDescent="0.25">
      <c r="A6" s="211" t="s">
        <v>11582</v>
      </c>
      <c r="B6" s="6" t="s">
        <v>11723</v>
      </c>
      <c r="C6" s="276" t="str">
        <f t="shared" si="0"/>
        <v>TS_WQXTEST16465_M2014-8_2015-11</v>
      </c>
      <c r="D6" s="303" t="str">
        <f t="shared" si="1"/>
        <v>WQXTEST16465_Data.zip</v>
      </c>
      <c r="E6" s="214" t="s">
        <v>15126</v>
      </c>
      <c r="F6" s="314">
        <v>41859</v>
      </c>
      <c r="G6" s="281">
        <f t="shared" si="3"/>
        <v>41859</v>
      </c>
      <c r="H6" s="319">
        <v>42316</v>
      </c>
      <c r="I6" s="211" t="s">
        <v>11788</v>
      </c>
      <c r="J6" s="24" t="s">
        <v>8639</v>
      </c>
      <c r="K6" s="211" t="s">
        <v>11787</v>
      </c>
      <c r="L6" s="211" t="s">
        <v>15120</v>
      </c>
      <c r="M6" s="217">
        <f t="shared" si="2"/>
        <v>41859</v>
      </c>
      <c r="N6" s="217">
        <f t="shared" si="2"/>
        <v>42316</v>
      </c>
      <c r="O6"/>
      <c r="P6" t="s">
        <v>15119</v>
      </c>
      <c r="Q6" t="s">
        <v>1005</v>
      </c>
      <c r="R6"/>
      <c r="S6" t="s">
        <v>15122</v>
      </c>
      <c r="T6" t="s">
        <v>11306</v>
      </c>
      <c r="U6"/>
      <c r="V6" t="s">
        <v>8428</v>
      </c>
      <c r="W6" t="s">
        <v>13285</v>
      </c>
      <c r="X6" t="s">
        <v>11237</v>
      </c>
      <c r="Y6" t="s">
        <v>11283</v>
      </c>
      <c r="Z6" t="s">
        <v>15133</v>
      </c>
      <c r="AA6" t="s">
        <v>11272</v>
      </c>
      <c r="AB6">
        <v>2.5000000000000001E-2</v>
      </c>
      <c r="AC6" t="s">
        <v>8428</v>
      </c>
    </row>
    <row r="7" spans="1:78" x14ac:dyDescent="0.25">
      <c r="A7" s="211" t="s">
        <v>11582</v>
      </c>
      <c r="B7" s="6" t="s">
        <v>11723</v>
      </c>
      <c r="C7" s="276" t="str">
        <f t="shared" si="0"/>
        <v>TS_WQXTEST16465_M2014-8_2015-11</v>
      </c>
      <c r="D7" s="303" t="str">
        <f t="shared" si="1"/>
        <v>WQXTEST16465_Data.zip</v>
      </c>
      <c r="E7" s="214" t="s">
        <v>15126</v>
      </c>
      <c r="F7" s="314">
        <v>41859</v>
      </c>
      <c r="G7" s="281">
        <f t="shared" si="3"/>
        <v>41859</v>
      </c>
      <c r="H7" s="319">
        <v>42316</v>
      </c>
      <c r="I7" s="211" t="s">
        <v>11788</v>
      </c>
      <c r="J7" s="24" t="s">
        <v>8639</v>
      </c>
      <c r="K7" s="211" t="s">
        <v>11787</v>
      </c>
      <c r="L7" s="211" t="s">
        <v>15120</v>
      </c>
      <c r="M7" s="217">
        <f t="shared" si="2"/>
        <v>41859</v>
      </c>
      <c r="N7" s="217">
        <f t="shared" si="2"/>
        <v>42316</v>
      </c>
      <c r="O7"/>
      <c r="P7" t="s">
        <v>15119</v>
      </c>
      <c r="Q7" t="s">
        <v>15127</v>
      </c>
      <c r="R7"/>
      <c r="S7"/>
      <c r="T7" t="s">
        <v>11306</v>
      </c>
      <c r="U7"/>
      <c r="V7" t="s">
        <v>2694</v>
      </c>
      <c r="W7" t="s">
        <v>13285</v>
      </c>
      <c r="X7" t="s">
        <v>11237</v>
      </c>
      <c r="Y7" t="s">
        <v>11283</v>
      </c>
      <c r="Z7" t="s">
        <v>15133</v>
      </c>
      <c r="AA7" t="s">
        <v>11272</v>
      </c>
      <c r="AB7">
        <v>0.12</v>
      </c>
      <c r="AC7" t="s">
        <v>2694</v>
      </c>
    </row>
    <row r="8" spans="1:78" x14ac:dyDescent="0.25">
      <c r="A8" s="211" t="s">
        <v>11582</v>
      </c>
      <c r="B8" s="6" t="s">
        <v>11723</v>
      </c>
      <c r="C8" s="276" t="str">
        <f t="shared" si="0"/>
        <v>TS_WQXTEST16465_M2014-8_2015-11</v>
      </c>
      <c r="D8" s="303" t="str">
        <f t="shared" si="1"/>
        <v>WQXTEST16465_Data.zip</v>
      </c>
      <c r="E8" s="214" t="s">
        <v>15126</v>
      </c>
      <c r="F8" s="314">
        <v>41859</v>
      </c>
      <c r="G8" s="281">
        <f t="shared" si="3"/>
        <v>41859</v>
      </c>
      <c r="H8" s="319">
        <v>42316</v>
      </c>
      <c r="I8" s="211" t="s">
        <v>11788</v>
      </c>
      <c r="J8" s="24" t="s">
        <v>8639</v>
      </c>
      <c r="K8" s="211" t="s">
        <v>11787</v>
      </c>
      <c r="L8" s="211" t="s">
        <v>15120</v>
      </c>
      <c r="M8" s="217">
        <f t="shared" si="2"/>
        <v>41859</v>
      </c>
      <c r="N8" s="217">
        <f t="shared" si="2"/>
        <v>42316</v>
      </c>
      <c r="O8"/>
      <c r="P8" t="s">
        <v>15119</v>
      </c>
      <c r="Q8" t="s">
        <v>571</v>
      </c>
      <c r="R8"/>
      <c r="S8"/>
      <c r="T8" t="s">
        <v>11306</v>
      </c>
      <c r="U8"/>
      <c r="V8" t="s">
        <v>4388</v>
      </c>
      <c r="W8" t="s">
        <v>13285</v>
      </c>
      <c r="X8" t="s">
        <v>11237</v>
      </c>
      <c r="Y8" t="s">
        <v>11283</v>
      </c>
      <c r="Z8" t="s">
        <v>15133</v>
      </c>
      <c r="AA8" t="s">
        <v>11272</v>
      </c>
      <c r="AB8">
        <v>0.12</v>
      </c>
      <c r="AC8" t="s">
        <v>4388</v>
      </c>
    </row>
    <row r="9" spans="1:78" x14ac:dyDescent="0.25">
      <c r="A9" s="211" t="s">
        <v>11582</v>
      </c>
      <c r="B9" s="6" t="s">
        <v>11723</v>
      </c>
      <c r="C9" s="276" t="str">
        <f t="shared" si="0"/>
        <v>TS_WQXTEST16465_M2014-8_2015-11</v>
      </c>
      <c r="D9" s="303" t="str">
        <f t="shared" si="1"/>
        <v>WQXTEST16465_Data.zip</v>
      </c>
      <c r="E9" s="214" t="s">
        <v>15126</v>
      </c>
      <c r="F9" s="314">
        <v>41859</v>
      </c>
      <c r="G9" s="281">
        <f t="shared" si="3"/>
        <v>41859</v>
      </c>
      <c r="H9" s="319">
        <v>42316</v>
      </c>
      <c r="I9" s="211" t="s">
        <v>11788</v>
      </c>
      <c r="J9" s="24" t="s">
        <v>8639</v>
      </c>
      <c r="K9" s="211" t="s">
        <v>11787</v>
      </c>
      <c r="L9" s="211" t="s">
        <v>15120</v>
      </c>
      <c r="M9" s="217">
        <f t="shared" si="2"/>
        <v>41859</v>
      </c>
      <c r="N9" s="217">
        <f t="shared" si="2"/>
        <v>42316</v>
      </c>
      <c r="O9"/>
      <c r="P9" t="s">
        <v>15119</v>
      </c>
      <c r="Q9" t="s">
        <v>3633</v>
      </c>
      <c r="R9"/>
      <c r="S9"/>
      <c r="T9" t="s">
        <v>11306</v>
      </c>
      <c r="U9"/>
      <c r="V9" t="s">
        <v>15128</v>
      </c>
      <c r="W9" t="s">
        <v>13285</v>
      </c>
      <c r="X9" t="s">
        <v>11237</v>
      </c>
      <c r="Y9" t="s">
        <v>11283</v>
      </c>
      <c r="Z9" t="s">
        <v>15133</v>
      </c>
      <c r="AA9" t="s">
        <v>11272</v>
      </c>
      <c r="AB9">
        <v>1.4</v>
      </c>
      <c r="AC9" t="s">
        <v>15128</v>
      </c>
    </row>
    <row r="10" spans="1:78" x14ac:dyDescent="0.25">
      <c r="A10" s="306" t="s">
        <v>11582</v>
      </c>
      <c r="B10" s="307" t="s">
        <v>11723</v>
      </c>
      <c r="C10" s="308" t="str">
        <f t="shared" ref="C10:C15" si="4">"POR_"&amp;B10&amp;"_M"&amp;YEAR(G10)&amp;"-"&amp;MONTH(G10)&amp;"_"&amp;YEAR(H10)&amp;"-"&amp;MONTH(H10)</f>
        <v>POR_WQXTEST16465_M2007-10_2015-11</v>
      </c>
      <c r="D10" s="305" t="str">
        <f t="shared" si="1"/>
        <v>WQXTEST16465_Data.zip</v>
      </c>
      <c r="E10" s="305" t="s">
        <v>15126</v>
      </c>
      <c r="F10" s="314">
        <v>39356</v>
      </c>
      <c r="G10" s="281">
        <v>39356</v>
      </c>
      <c r="H10" s="319">
        <v>42316</v>
      </c>
      <c r="I10" s="211" t="s">
        <v>11788</v>
      </c>
      <c r="J10" s="24" t="s">
        <v>8639</v>
      </c>
      <c r="K10" s="211" t="s">
        <v>11787</v>
      </c>
      <c r="L10" s="211" t="s">
        <v>15120</v>
      </c>
      <c r="M10" s="217">
        <f t="shared" ref="M10:N20" si="5">DATE(YEAR(G10),MONTH(G10),DAY(G10))</f>
        <v>39356</v>
      </c>
      <c r="N10" s="217">
        <f t="shared" ref="N10:N15" si="6">DATE(YEAR(H10),MONTH(H10),DAY(H10))</f>
        <v>42316</v>
      </c>
      <c r="O10"/>
      <c r="P10"/>
      <c r="Q10" t="s">
        <v>2676</v>
      </c>
      <c r="R10"/>
      <c r="S10"/>
      <c r="T10" t="s">
        <v>11306</v>
      </c>
      <c r="U10"/>
      <c r="V10" t="s">
        <v>9146</v>
      </c>
      <c r="W10" t="s">
        <v>13285</v>
      </c>
      <c r="X10" t="s">
        <v>11237</v>
      </c>
      <c r="Y10" t="s">
        <v>11283</v>
      </c>
      <c r="Z10" t="s">
        <v>15135</v>
      </c>
      <c r="AA10" t="s">
        <v>11272</v>
      </c>
      <c r="AB10">
        <v>0.15</v>
      </c>
      <c r="AC10" t="s">
        <v>9146</v>
      </c>
    </row>
    <row r="11" spans="1:78" x14ac:dyDescent="0.25">
      <c r="A11" s="306" t="s">
        <v>11582</v>
      </c>
      <c r="B11" s="307" t="s">
        <v>11723</v>
      </c>
      <c r="C11" s="308" t="str">
        <f t="shared" si="4"/>
        <v>POR_WQXTEST16465_M2014-8_2015-11</v>
      </c>
      <c r="D11" s="305" t="str">
        <f t="shared" ref="D11:D20" si="7">B11&amp;"_Data.zip"</f>
        <v>WQXTEST16465_Data.zip</v>
      </c>
      <c r="E11" s="305" t="s">
        <v>15126</v>
      </c>
      <c r="F11" s="314">
        <v>41859</v>
      </c>
      <c r="G11" s="281">
        <f>DATE(YEAR(F11),MONTH(F11),DAY(F11))</f>
        <v>41859</v>
      </c>
      <c r="H11" s="319">
        <v>42316</v>
      </c>
      <c r="I11" s="211" t="s">
        <v>11788</v>
      </c>
      <c r="J11" s="24" t="s">
        <v>8639</v>
      </c>
      <c r="K11" s="211" t="s">
        <v>11787</v>
      </c>
      <c r="L11" s="211" t="s">
        <v>15120</v>
      </c>
      <c r="M11" s="217">
        <f t="shared" si="5"/>
        <v>41859</v>
      </c>
      <c r="N11" s="217">
        <f t="shared" si="6"/>
        <v>42316</v>
      </c>
      <c r="O11"/>
      <c r="P11"/>
      <c r="Q11" t="s">
        <v>10007</v>
      </c>
      <c r="R11"/>
      <c r="S11"/>
      <c r="T11" t="s">
        <v>11306</v>
      </c>
      <c r="U11"/>
      <c r="V11" t="s">
        <v>11587</v>
      </c>
      <c r="W11" t="s">
        <v>13285</v>
      </c>
      <c r="X11" t="s">
        <v>11237</v>
      </c>
      <c r="Y11" t="s">
        <v>11283</v>
      </c>
      <c r="Z11" t="s">
        <v>15136</v>
      </c>
      <c r="AA11" t="s">
        <v>11272</v>
      </c>
      <c r="AB11">
        <v>2</v>
      </c>
      <c r="AC11" t="s">
        <v>11587</v>
      </c>
    </row>
    <row r="12" spans="1:78" x14ac:dyDescent="0.25">
      <c r="A12" s="318" t="s">
        <v>11582</v>
      </c>
      <c r="B12" s="282" t="s">
        <v>11723</v>
      </c>
      <c r="C12" s="276" t="str">
        <f t="shared" si="4"/>
        <v>POR_WQXTEST16465_M2014-8_2015-11</v>
      </c>
      <c r="D12" s="303" t="str">
        <f t="shared" si="7"/>
        <v>WQXTEST16465_Data.zip</v>
      </c>
      <c r="E12" s="303" t="s">
        <v>15126</v>
      </c>
      <c r="F12" s="314">
        <v>41859</v>
      </c>
      <c r="G12" s="281">
        <f>DATE(YEAR(F12),MONTH(F12),DAY(F12))</f>
        <v>41859</v>
      </c>
      <c r="H12" s="319">
        <v>42316</v>
      </c>
      <c r="I12" s="211" t="s">
        <v>11788</v>
      </c>
      <c r="J12" s="24" t="s">
        <v>8639</v>
      </c>
      <c r="K12" s="211" t="s">
        <v>11787</v>
      </c>
      <c r="L12" s="211" t="s">
        <v>15120</v>
      </c>
      <c r="M12" s="217">
        <f t="shared" si="5"/>
        <v>41859</v>
      </c>
      <c r="N12" s="217">
        <f t="shared" si="6"/>
        <v>42316</v>
      </c>
      <c r="O12"/>
      <c r="P12" t="s">
        <v>15119</v>
      </c>
      <c r="Q12" t="s">
        <v>1005</v>
      </c>
      <c r="R12"/>
      <c r="S12" t="s">
        <v>15122</v>
      </c>
      <c r="T12" t="s">
        <v>11306</v>
      </c>
      <c r="U12"/>
      <c r="V12" t="s">
        <v>8428</v>
      </c>
      <c r="W12" t="s">
        <v>13285</v>
      </c>
      <c r="X12" t="s">
        <v>11237</v>
      </c>
      <c r="Y12" t="s">
        <v>11283</v>
      </c>
      <c r="Z12" t="s">
        <v>15136</v>
      </c>
      <c r="AA12" t="s">
        <v>11272</v>
      </c>
      <c r="AB12">
        <v>2.5</v>
      </c>
      <c r="AC12" t="s">
        <v>8428</v>
      </c>
    </row>
    <row r="13" spans="1:78" x14ac:dyDescent="0.25">
      <c r="A13" s="318" t="s">
        <v>11582</v>
      </c>
      <c r="B13" s="282" t="s">
        <v>11723</v>
      </c>
      <c r="C13" s="276" t="str">
        <f t="shared" si="4"/>
        <v>POR_WQXTEST16465_M2014-8_2015-11</v>
      </c>
      <c r="D13" s="303" t="str">
        <f t="shared" si="7"/>
        <v>WQXTEST16465_Data.zip</v>
      </c>
      <c r="E13" s="303" t="s">
        <v>15126</v>
      </c>
      <c r="F13" s="314">
        <v>41859</v>
      </c>
      <c r="G13" s="281">
        <f>DATE(YEAR(F13),MONTH(F13),DAY(F13))</f>
        <v>41859</v>
      </c>
      <c r="H13" s="319">
        <v>42316</v>
      </c>
      <c r="I13" s="211" t="s">
        <v>11788</v>
      </c>
      <c r="J13" s="24" t="s">
        <v>8639</v>
      </c>
      <c r="K13" s="211" t="s">
        <v>11787</v>
      </c>
      <c r="L13" s="211" t="s">
        <v>15120</v>
      </c>
      <c r="M13" s="217">
        <f t="shared" si="5"/>
        <v>41859</v>
      </c>
      <c r="N13" s="217">
        <f t="shared" si="6"/>
        <v>42316</v>
      </c>
      <c r="O13"/>
      <c r="P13" t="s">
        <v>15119</v>
      </c>
      <c r="Q13" t="s">
        <v>15127</v>
      </c>
      <c r="R13"/>
      <c r="S13"/>
      <c r="T13" t="s">
        <v>11306</v>
      </c>
      <c r="U13"/>
      <c r="V13" t="s">
        <v>2694</v>
      </c>
      <c r="W13" t="s">
        <v>13285</v>
      </c>
      <c r="X13" t="s">
        <v>11237</v>
      </c>
      <c r="Y13" t="s">
        <v>11283</v>
      </c>
      <c r="Z13" t="s">
        <v>15136</v>
      </c>
      <c r="AA13" t="s">
        <v>11272</v>
      </c>
      <c r="AB13">
        <v>1</v>
      </c>
      <c r="AC13" t="s">
        <v>2694</v>
      </c>
    </row>
    <row r="14" spans="1:78" x14ac:dyDescent="0.25">
      <c r="A14" s="318" t="s">
        <v>11582</v>
      </c>
      <c r="B14" s="282" t="s">
        <v>11723</v>
      </c>
      <c r="C14" s="276" t="str">
        <f t="shared" si="4"/>
        <v>POR_WQXTEST16465_M2014-8_2015-11</v>
      </c>
      <c r="D14" s="303" t="str">
        <f t="shared" si="7"/>
        <v>WQXTEST16465_Data.zip</v>
      </c>
      <c r="E14" s="303" t="s">
        <v>15126</v>
      </c>
      <c r="F14" s="314">
        <v>41859</v>
      </c>
      <c r="G14" s="281">
        <f>DATE(YEAR(F14),MONTH(F14),DAY(F14))</f>
        <v>41859</v>
      </c>
      <c r="H14" s="319">
        <v>42316</v>
      </c>
      <c r="I14" s="211" t="s">
        <v>11788</v>
      </c>
      <c r="J14" s="24" t="s">
        <v>8639</v>
      </c>
      <c r="K14" s="211" t="s">
        <v>11787</v>
      </c>
      <c r="L14" s="211" t="s">
        <v>15120</v>
      </c>
      <c r="M14" s="314">
        <v>41858</v>
      </c>
      <c r="N14" s="217">
        <f t="shared" si="6"/>
        <v>42316</v>
      </c>
      <c r="O14"/>
      <c r="P14" t="s">
        <v>15119</v>
      </c>
      <c r="Q14" t="s">
        <v>571</v>
      </c>
      <c r="R14"/>
      <c r="S14"/>
      <c r="T14" t="s">
        <v>11306</v>
      </c>
      <c r="U14"/>
      <c r="V14" t="s">
        <v>4388</v>
      </c>
      <c r="W14" t="s">
        <v>13285</v>
      </c>
      <c r="X14" t="s">
        <v>11237</v>
      </c>
      <c r="Y14" t="s">
        <v>11283</v>
      </c>
      <c r="Z14" t="s">
        <v>15136</v>
      </c>
      <c r="AA14" t="s">
        <v>11272</v>
      </c>
      <c r="AB14">
        <v>2.5000000000000001E-2</v>
      </c>
      <c r="AC14" t="s">
        <v>4388</v>
      </c>
    </row>
    <row r="15" spans="1:78" x14ac:dyDescent="0.25">
      <c r="A15" s="318" t="s">
        <v>11582</v>
      </c>
      <c r="B15" s="282" t="s">
        <v>11723</v>
      </c>
      <c r="C15" s="276" t="str">
        <f t="shared" si="4"/>
        <v>POR_WQXTEST16465_M2014-8_2015-11</v>
      </c>
      <c r="D15" s="303" t="str">
        <f t="shared" si="7"/>
        <v>WQXTEST16465_Data.zip</v>
      </c>
      <c r="E15" s="303" t="s">
        <v>15126</v>
      </c>
      <c r="F15" s="314">
        <v>41859</v>
      </c>
      <c r="G15" s="281">
        <f t="shared" ref="G15:G20" si="8">DATE(YEAR(F15),MONTH(F15),DAY(F15))</f>
        <v>41859</v>
      </c>
      <c r="H15" s="319">
        <v>42316</v>
      </c>
      <c r="I15" s="211" t="s">
        <v>11788</v>
      </c>
      <c r="J15" s="24" t="s">
        <v>8639</v>
      </c>
      <c r="K15" s="211" t="s">
        <v>11787</v>
      </c>
      <c r="L15" s="211" t="s">
        <v>15120</v>
      </c>
      <c r="M15" s="217">
        <f t="shared" si="5"/>
        <v>41859</v>
      </c>
      <c r="N15" s="217">
        <f t="shared" si="6"/>
        <v>42316</v>
      </c>
      <c r="O15"/>
      <c r="P15" t="s">
        <v>15119</v>
      </c>
      <c r="Q15" t="s">
        <v>3633</v>
      </c>
      <c r="R15"/>
      <c r="S15"/>
      <c r="T15" t="s">
        <v>11306</v>
      </c>
      <c r="U15"/>
      <c r="V15" t="s">
        <v>15128</v>
      </c>
      <c r="W15" t="s">
        <v>13285</v>
      </c>
      <c r="X15" t="s">
        <v>11237</v>
      </c>
      <c r="Y15" t="s">
        <v>11283</v>
      </c>
      <c r="Z15" t="s">
        <v>15136</v>
      </c>
      <c r="AA15" t="s">
        <v>11272</v>
      </c>
      <c r="AB15">
        <v>1.4</v>
      </c>
      <c r="AC15" t="s">
        <v>15128</v>
      </c>
    </row>
    <row r="16" spans="1:78" x14ac:dyDescent="0.25">
      <c r="A16" s="310" t="s">
        <v>11582</v>
      </c>
      <c r="B16" s="311" t="s">
        <v>11723</v>
      </c>
      <c r="C16" s="312" t="str">
        <f>"TS_"&amp;B16&amp;"_M"&amp;YEAR(G16)&amp;"-"&amp;MONTH(G16)&amp;"_"&amp;YEAR(H16)&amp;"-"&amp;MONTH(H16)</f>
        <v>TS_WQXTEST16465_M2013-6_2013-6</v>
      </c>
      <c r="D16" s="313" t="str">
        <f t="shared" si="7"/>
        <v>WQXTEST16465_Data.zip</v>
      </c>
      <c r="E16" s="313" t="s">
        <v>15126</v>
      </c>
      <c r="F16" s="314">
        <v>41426</v>
      </c>
      <c r="G16" s="281">
        <f t="shared" si="8"/>
        <v>41426</v>
      </c>
      <c r="H16" s="319">
        <v>41455</v>
      </c>
      <c r="I16" s="211" t="s">
        <v>11788</v>
      </c>
      <c r="J16" s="24" t="s">
        <v>8639</v>
      </c>
      <c r="K16" s="211" t="s">
        <v>11787</v>
      </c>
      <c r="L16" s="211" t="s">
        <v>15120</v>
      </c>
      <c r="M16" s="217">
        <f t="shared" si="5"/>
        <v>41426</v>
      </c>
      <c r="N16" s="217">
        <f t="shared" si="5"/>
        <v>41455</v>
      </c>
      <c r="O16"/>
      <c r="P16"/>
      <c r="Q16" t="s">
        <v>2676</v>
      </c>
      <c r="R16"/>
      <c r="S16"/>
      <c r="T16" t="s">
        <v>11306</v>
      </c>
      <c r="U16"/>
      <c r="V16" t="s">
        <v>9146</v>
      </c>
      <c r="W16" t="s">
        <v>13285</v>
      </c>
      <c r="X16" t="s">
        <v>11237</v>
      </c>
      <c r="Y16" t="s">
        <v>11285</v>
      </c>
      <c r="Z16" t="s">
        <v>15137</v>
      </c>
      <c r="AA16" t="s">
        <v>11272</v>
      </c>
      <c r="AB16">
        <v>2.5000000000000001E-2</v>
      </c>
      <c r="AC16" t="s">
        <v>9146</v>
      </c>
    </row>
    <row r="17" spans="1:29" x14ac:dyDescent="0.25">
      <c r="A17" s="310" t="s">
        <v>11582</v>
      </c>
      <c r="B17" s="311" t="s">
        <v>11723</v>
      </c>
      <c r="C17" s="312" t="str">
        <f>"TS_"&amp;B17&amp;"_M"&amp;YEAR(G17)&amp;"-"&amp;MONTH(G17)&amp;"_"&amp;YEAR(H17)&amp;"-"&amp;MONTH(H17)</f>
        <v>TS_WQXTEST16465_M2013-6_2013-6</v>
      </c>
      <c r="D17" s="313" t="str">
        <f t="shared" si="7"/>
        <v>WQXTEST16465_Data.zip</v>
      </c>
      <c r="E17" s="313" t="s">
        <v>15126</v>
      </c>
      <c r="F17" s="314">
        <v>41426</v>
      </c>
      <c r="G17" s="281">
        <f t="shared" si="8"/>
        <v>41426</v>
      </c>
      <c r="H17" s="319">
        <v>41455</v>
      </c>
      <c r="I17" s="211" t="s">
        <v>11788</v>
      </c>
      <c r="J17" s="24" t="s">
        <v>8639</v>
      </c>
      <c r="K17" s="211" t="s">
        <v>11787</v>
      </c>
      <c r="L17" s="211" t="s">
        <v>15120</v>
      </c>
      <c r="M17" s="217">
        <f t="shared" si="5"/>
        <v>41426</v>
      </c>
      <c r="N17" s="217">
        <f t="shared" si="5"/>
        <v>41455</v>
      </c>
      <c r="O17"/>
      <c r="P17"/>
      <c r="Q17" t="s">
        <v>10007</v>
      </c>
      <c r="R17"/>
      <c r="S17"/>
      <c r="T17" t="s">
        <v>11305</v>
      </c>
      <c r="U17"/>
      <c r="V17" t="s">
        <v>11587</v>
      </c>
      <c r="W17" t="s">
        <v>13285</v>
      </c>
      <c r="X17" t="s">
        <v>11237</v>
      </c>
      <c r="Y17" t="s">
        <v>11283</v>
      </c>
      <c r="Z17" t="s">
        <v>15137</v>
      </c>
      <c r="AA17" t="s">
        <v>11272</v>
      </c>
      <c r="AB17">
        <v>2.5000000000000001E-2</v>
      </c>
      <c r="AC17" t="s">
        <v>11587</v>
      </c>
    </row>
    <row r="18" spans="1:29" x14ac:dyDescent="0.25">
      <c r="A18" s="211" t="s">
        <v>11582</v>
      </c>
      <c r="B18" s="6" t="s">
        <v>11723</v>
      </c>
      <c r="C18" s="276" t="str">
        <f>"TS_"&amp;B18&amp;"_M"&amp;YEAR(G18)&amp;"-"&amp;MONTH(G18)&amp;"_"&amp;YEAR(H18)&amp;"-"&amp;MONTH(H18)</f>
        <v>TS_WQXTEST16465_M2013-6_2013-6</v>
      </c>
      <c r="D18" s="303" t="str">
        <f t="shared" si="7"/>
        <v>WQXTEST16465_Data.zip</v>
      </c>
      <c r="E18" s="214" t="s">
        <v>15126</v>
      </c>
      <c r="F18" s="314">
        <v>41426</v>
      </c>
      <c r="G18" s="281">
        <f t="shared" si="8"/>
        <v>41426</v>
      </c>
      <c r="H18" s="319">
        <v>41455</v>
      </c>
      <c r="I18" s="211" t="s">
        <v>11788</v>
      </c>
      <c r="J18" s="24" t="s">
        <v>8639</v>
      </c>
      <c r="K18" s="211" t="s">
        <v>11787</v>
      </c>
      <c r="L18" s="211" t="s">
        <v>15120</v>
      </c>
      <c r="M18" s="217">
        <f t="shared" si="5"/>
        <v>41426</v>
      </c>
      <c r="N18" s="217">
        <f t="shared" si="5"/>
        <v>41455</v>
      </c>
      <c r="O18"/>
      <c r="P18"/>
      <c r="Q18" t="s">
        <v>1005</v>
      </c>
      <c r="R18"/>
      <c r="S18" t="s">
        <v>15122</v>
      </c>
      <c r="T18" t="s">
        <v>11305</v>
      </c>
      <c r="U18"/>
      <c r="V18" t="s">
        <v>8428</v>
      </c>
      <c r="W18" t="s">
        <v>13285</v>
      </c>
      <c r="X18" t="s">
        <v>11237</v>
      </c>
      <c r="Y18" t="s">
        <v>11283</v>
      </c>
      <c r="Z18" t="s">
        <v>15137</v>
      </c>
      <c r="AA18" t="s">
        <v>11272</v>
      </c>
      <c r="AB18">
        <v>0.12</v>
      </c>
      <c r="AC18" t="s">
        <v>8428</v>
      </c>
    </row>
    <row r="19" spans="1:29" x14ac:dyDescent="0.25">
      <c r="A19" s="211" t="s">
        <v>11582</v>
      </c>
      <c r="B19" s="6" t="s">
        <v>11723</v>
      </c>
      <c r="C19" s="276" t="str">
        <f>"TS_"&amp;B19&amp;"_M"&amp;YEAR(G19)&amp;"-"&amp;MONTH(G19)&amp;"_"&amp;YEAR(H19)&amp;"-"&amp;MONTH(H19)</f>
        <v>TS_WQXTEST16465_M2013-6_2013-6</v>
      </c>
      <c r="D19" s="303" t="str">
        <f t="shared" si="7"/>
        <v>WQXTEST16465_Data.zip</v>
      </c>
      <c r="E19" s="214" t="s">
        <v>15126</v>
      </c>
      <c r="F19" s="314">
        <v>41426</v>
      </c>
      <c r="G19" s="281">
        <f t="shared" si="8"/>
        <v>41426</v>
      </c>
      <c r="H19" s="319">
        <v>41455</v>
      </c>
      <c r="I19" s="211" t="s">
        <v>11788</v>
      </c>
      <c r="J19" s="24" t="s">
        <v>8639</v>
      </c>
      <c r="K19" s="211" t="s">
        <v>11787</v>
      </c>
      <c r="L19" s="211" t="s">
        <v>15120</v>
      </c>
      <c r="M19" s="217">
        <f t="shared" si="5"/>
        <v>41426</v>
      </c>
      <c r="N19" s="217">
        <f t="shared" si="5"/>
        <v>41455</v>
      </c>
      <c r="O19"/>
      <c r="P19"/>
      <c r="Q19" t="s">
        <v>1005</v>
      </c>
      <c r="R19"/>
      <c r="S19" t="s">
        <v>15122</v>
      </c>
      <c r="T19" t="s">
        <v>11308</v>
      </c>
      <c r="U19"/>
      <c r="V19" t="s">
        <v>8428</v>
      </c>
      <c r="W19" t="s">
        <v>13285</v>
      </c>
      <c r="X19" t="s">
        <v>11237</v>
      </c>
      <c r="Y19" t="s">
        <v>11283</v>
      </c>
      <c r="Z19" t="s">
        <v>15137</v>
      </c>
      <c r="AA19" t="s">
        <v>11272</v>
      </c>
      <c r="AB19">
        <v>0.12</v>
      </c>
      <c r="AC19" t="s">
        <v>8428</v>
      </c>
    </row>
    <row r="20" spans="1:29" x14ac:dyDescent="0.25">
      <c r="A20" s="211" t="s">
        <v>11582</v>
      </c>
      <c r="B20" s="6" t="s">
        <v>11723</v>
      </c>
      <c r="C20" s="276" t="str">
        <f>"TS_"&amp;B20&amp;"_M"&amp;YEAR(G20)&amp;"-"&amp;MONTH(G20)&amp;"_"&amp;YEAR(H20)&amp;"-"&amp;MONTH(H20)</f>
        <v>TS_WQXTEST16465_M2013-6_2013-6</v>
      </c>
      <c r="D20" s="303" t="str">
        <f t="shared" si="7"/>
        <v>WQXTEST16465_Data.zip</v>
      </c>
      <c r="E20" s="214" t="s">
        <v>15126</v>
      </c>
      <c r="F20" s="314">
        <v>41426</v>
      </c>
      <c r="G20" s="281">
        <f t="shared" si="8"/>
        <v>41426</v>
      </c>
      <c r="H20" s="319">
        <v>41455</v>
      </c>
      <c r="I20" s="211" t="s">
        <v>11788</v>
      </c>
      <c r="J20" s="24" t="s">
        <v>8639</v>
      </c>
      <c r="K20" s="211" t="s">
        <v>11787</v>
      </c>
      <c r="L20" s="211" t="s">
        <v>15120</v>
      </c>
      <c r="M20" s="217">
        <f t="shared" si="5"/>
        <v>41426</v>
      </c>
      <c r="N20" s="217">
        <f t="shared" si="5"/>
        <v>41455</v>
      </c>
      <c r="O20"/>
      <c r="P20"/>
      <c r="Q20" t="s">
        <v>1005</v>
      </c>
      <c r="R20"/>
      <c r="S20" t="s">
        <v>15122</v>
      </c>
      <c r="T20" t="s">
        <v>11306</v>
      </c>
      <c r="U20"/>
      <c r="V20" t="s">
        <v>8428</v>
      </c>
      <c r="W20" t="s">
        <v>13285</v>
      </c>
      <c r="X20" t="s">
        <v>11237</v>
      </c>
      <c r="Y20" t="s">
        <v>11285</v>
      </c>
      <c r="Z20" t="s">
        <v>15137</v>
      </c>
      <c r="AA20" t="s">
        <v>11272</v>
      </c>
      <c r="AB20">
        <v>0.12</v>
      </c>
      <c r="AC20" t="s">
        <v>8428</v>
      </c>
    </row>
    <row r="21" spans="1:29" x14ac:dyDescent="0.25">
      <c r="O21"/>
      <c r="AA21"/>
      <c r="AB21"/>
    </row>
    <row r="22" spans="1:29" x14ac:dyDescent="0.25">
      <c r="O22"/>
      <c r="AA22"/>
      <c r="AB22"/>
    </row>
    <row r="23" spans="1:29" x14ac:dyDescent="0.25">
      <c r="O23"/>
      <c r="AA23"/>
      <c r="AB23"/>
    </row>
    <row r="24" spans="1:29" x14ac:dyDescent="0.25">
      <c r="O24"/>
    </row>
    <row r="25" spans="1:29" x14ac:dyDescent="0.25">
      <c r="O25"/>
    </row>
    <row r="26" spans="1:29" x14ac:dyDescent="0.25">
      <c r="O26"/>
    </row>
    <row r="27" spans="1:29" x14ac:dyDescent="0.25">
      <c r="O27"/>
    </row>
  </sheetData>
  <dataValidations count="10">
    <dataValidation type="textLength" showInputMessage="1" showErrorMessage="1" sqref="B55439:B65536 B1" xr:uid="{00000000-0002-0000-0500-000000000000}">
      <formula1>1</formula1>
      <formula2>35</formula2>
    </dataValidation>
    <dataValidation allowBlank="1" showInputMessage="1" showErrorMessage="1" promptTitle="Date:" prompt="Use YYYY-MM-DD" sqref="F2:H20 D21:F65536 M2:N20" xr:uid="{00000000-0002-0000-0500-000001000000}"/>
    <dataValidation allowBlank="1" showInputMessage="1" showErrorMessage="1" promptTitle="Time:" prompt="Use HH:MM:SS" sqref="Q2:Q6 Q10:Q12 Q16:Q20" xr:uid="{00000000-0002-0000-0500-000002000000}"/>
    <dataValidation type="textLength" showErrorMessage="1" sqref="U2:U6 U10:U12 O2:O15 O21:O65536 U16:U20 O16:P20" xr:uid="{00000000-0002-0000-0500-000003000000}">
      <formula1>1</formula1>
      <formula2>4000</formula2>
    </dataValidation>
    <dataValidation type="list" allowBlank="1" showInputMessage="1" showErrorMessage="1" sqref="J21:J65536" xr:uid="{00000000-0002-0000-0500-000004000000}">
      <formula1>CharacteristicsList</formula1>
    </dataValidation>
    <dataValidation type="list" allowBlank="1" showInputMessage="1" showErrorMessage="1" sqref="L2:L20" xr:uid="{00000000-0002-0000-0500-000005000000}">
      <formula1>DELETETHISTOO</formula1>
    </dataValidation>
    <dataValidation type="list" allowBlank="1" showInputMessage="1" showErrorMessage="1" sqref="P2:P15 P21:P65536" xr:uid="{00000000-0002-0000-0500-000006000000}">
      <formula1>samplefraction</formula1>
    </dataValidation>
    <dataValidation showErrorMessage="1" sqref="O1" xr:uid="{00000000-0002-0000-0500-000007000000}"/>
    <dataValidation type="list" allowBlank="1" showInputMessage="1" showErrorMessage="1" sqref="R2:R65536" xr:uid="{00000000-0002-0000-0500-000008000000}">
      <formula1>MethodSpeciationNameList</formula1>
    </dataValidation>
    <dataValidation type="list" allowBlank="1" showInputMessage="1" showErrorMessage="1" sqref="A1:A1048576" xr:uid="{00000000-0002-0000-0500-000009000000}">
      <formula1>ProjectsList</formula1>
    </dataValidation>
  </dataValidations>
  <hyperlinks>
    <hyperlink ref="Y1" location="ResValTypeName" display="Result Value Type Name" xr:uid="{00000000-0004-0000-0500-000000000000}"/>
    <hyperlink ref="X1" location="ResultStatusIdTable" display="Result Status ID" xr:uid="{00000000-0004-0000-0500-000001000000}"/>
    <hyperlink ref="V1" location="ResultUnitTable" display="Result Unit " xr:uid="{00000000-0004-0000-0500-000002000000}"/>
    <hyperlink ref="Q1" location="CharacteristicsTable" display="Characteristic Name" xr:uid="{00000000-0004-0000-0500-000003000000}"/>
    <hyperlink ref="L1" location="ResultTimeBasisTable" display="ResultTimeBasis" xr:uid="{00000000-0004-0000-0500-000004000000}"/>
    <hyperlink ref="T1" location="ResultStatisticalBaseCodeTable" display="Statistical Base Code" xr:uid="{00000000-0004-0000-0500-000005000000}"/>
    <hyperlink ref="P1" location="SampleFractionTable" display="Result Sample Fraction Text" xr:uid="{00000000-0004-0000-0500-000006000000}"/>
    <hyperlink ref="S1" location="ResultTimeBasisTable" display="ResultTimeBasis" xr:uid="{00000000-0004-0000-0500-000007000000}"/>
    <hyperlink ref="R1" location="MethodSpeciationNameTable" display="Method Speciation Name" xr:uid="{00000000-0004-0000-0500-000008000000}"/>
    <hyperlink ref="AC1" location="ResultUnitTable" display="Result Detection Quantitation Limit Unit" xr:uid="{00000000-0004-0000-0500-000009000000}"/>
    <hyperlink ref="AA1" location="DetQuanLimTable" display="Detection Quantitation Limit Type Name" xr:uid="{00000000-0004-0000-0500-00000A000000}"/>
    <hyperlink ref="W1" location="ResDetCondTxtTable" display="Result Detection Condition" xr:uid="{00000000-0004-0000-0500-00000B000000}"/>
  </hyperlink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DailyByDaySheet">
    <tabColor indexed="43"/>
  </sheetPr>
  <dimension ref="A1:CB211"/>
  <sheetViews>
    <sheetView topLeftCell="T1" workbookViewId="0">
      <selection activeCell="F1" sqref="F1"/>
    </sheetView>
  </sheetViews>
  <sheetFormatPr defaultColWidth="9.1796875" defaultRowHeight="12.5" x14ac:dyDescent="0.25"/>
  <cols>
    <col min="1" max="1" width="26" style="24" customWidth="1"/>
    <col min="2" max="2" width="15.7265625" style="24" customWidth="1"/>
    <col min="3" max="3" width="27.81640625" style="215" bestFit="1" customWidth="1"/>
    <col min="4" max="4" width="27.453125" style="69" customWidth="1"/>
    <col min="5" max="5" width="13.7265625" style="69" customWidth="1"/>
    <col min="6" max="6" width="13.7265625" style="315" customWidth="1"/>
    <col min="7" max="7" width="15.54296875" style="24" customWidth="1"/>
    <col min="8" max="8" width="11.81640625" style="24" customWidth="1"/>
    <col min="9" max="9" width="15" style="24" customWidth="1"/>
    <col min="10" max="10" width="17.7265625" style="24" customWidth="1"/>
    <col min="11" max="11" width="12.7265625" style="24" customWidth="1"/>
    <col min="12" max="12" width="10.1796875" style="24" customWidth="1"/>
    <col min="13" max="13" width="12.1796875" style="24" customWidth="1"/>
    <col min="14" max="14" width="12.26953125" style="24" customWidth="1"/>
    <col min="15" max="15" width="24" style="24" customWidth="1"/>
    <col min="16" max="16" width="16.1796875" style="24" bestFit="1" customWidth="1"/>
    <col min="17" max="17" width="22.81640625" style="24" customWidth="1"/>
    <col min="18" max="18" width="24" style="24" customWidth="1"/>
    <col min="19" max="19" width="9.1796875" style="24" customWidth="1"/>
    <col min="20" max="20" width="16.1796875" style="24" customWidth="1"/>
    <col min="21" max="22" width="9.1796875" style="24"/>
    <col min="23" max="23" width="13.26953125" style="24" customWidth="1"/>
    <col min="24" max="24" width="9.1796875" style="24"/>
    <col min="25" max="25" width="13.453125" style="24" customWidth="1"/>
    <col min="26" max="26" width="10.1796875" style="24" customWidth="1"/>
    <col min="27" max="27" width="22.81640625" style="24" customWidth="1"/>
    <col min="28" max="28" width="12" style="24" customWidth="1"/>
    <col min="29" max="29" width="23.26953125" style="24" customWidth="1"/>
    <col min="30" max="16384" width="9.1796875" style="24"/>
  </cols>
  <sheetData>
    <row r="1" spans="1:80" s="10" customFormat="1" ht="65" x14ac:dyDescent="0.25">
      <c r="A1" s="154" t="s">
        <v>6970</v>
      </c>
      <c r="B1" s="155" t="s">
        <v>6971</v>
      </c>
      <c r="C1" s="220" t="s">
        <v>1977</v>
      </c>
      <c r="D1" s="220" t="s">
        <v>11785</v>
      </c>
      <c r="E1" s="220" t="s">
        <v>11786</v>
      </c>
      <c r="F1" s="222" t="s">
        <v>15140</v>
      </c>
      <c r="G1" s="157" t="s">
        <v>11806</v>
      </c>
      <c r="H1" s="216" t="s">
        <v>11807</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F1" s="9"/>
      <c r="AG1" s="9"/>
      <c r="AI1" s="9"/>
      <c r="AJ1" s="9"/>
      <c r="AK1" s="9"/>
      <c r="AL1" s="9"/>
      <c r="AM1" s="9"/>
      <c r="AN1" s="9"/>
      <c r="AO1" s="9"/>
      <c r="AP1" s="9"/>
      <c r="AQ1" s="9"/>
      <c r="AR1" s="9"/>
      <c r="AS1" s="9"/>
      <c r="AT1" s="9"/>
      <c r="AU1" s="9"/>
      <c r="AV1" s="9"/>
      <c r="AW1" s="9"/>
      <c r="AX1" s="9"/>
      <c r="AY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x14ac:dyDescent="0.25">
      <c r="A2" s="228" t="s">
        <v>11582</v>
      </c>
      <c r="B2" s="229" t="s">
        <v>11723</v>
      </c>
      <c r="C2" s="230" t="str">
        <f>"CM:"&amp;B2&amp;":M"&amp;YEAR(F2)&amp;"-"&amp;MONTH(F2)</f>
        <v>CM:WQXTEST16465:M2013-6</v>
      </c>
      <c r="D2" s="231" t="s">
        <v>11808</v>
      </c>
      <c r="E2" s="231" t="s">
        <v>11790</v>
      </c>
      <c r="F2" s="314">
        <v>41426</v>
      </c>
      <c r="G2" s="281">
        <f>DATE(YEAR(F2),MONTH(F2),DAY(1))</f>
        <v>41426</v>
      </c>
      <c r="H2" s="234">
        <f>DATE(YEAR(F2),MONTH(F2),DAY(30))</f>
        <v>41455</v>
      </c>
      <c r="I2" s="211" t="s">
        <v>11788</v>
      </c>
      <c r="J2" s="24" t="s">
        <v>8639</v>
      </c>
      <c r="K2" s="211" t="s">
        <v>11787</v>
      </c>
      <c r="L2" s="211" t="s">
        <v>11741</v>
      </c>
      <c r="M2" s="217">
        <f>DATE(YEAR(F2),MONTH(F2),DAY(F2))</f>
        <v>41426</v>
      </c>
      <c r="N2" s="277">
        <v>41427</v>
      </c>
      <c r="O2"/>
      <c r="P2"/>
      <c r="Q2" s="217" t="s">
        <v>2676</v>
      </c>
      <c r="R2"/>
      <c r="S2" s="211"/>
      <c r="T2" s="217" t="s">
        <v>11306</v>
      </c>
      <c r="U2" s="279">
        <v>4.7760416666666652</v>
      </c>
      <c r="V2" s="6" t="s">
        <v>9146</v>
      </c>
      <c r="W2" s="6"/>
      <c r="X2" t="s">
        <v>11237</v>
      </c>
      <c r="Y2" t="s">
        <v>11285</v>
      </c>
      <c r="Z2" s="275"/>
      <c r="AA2" s="309"/>
    </row>
    <row r="3" spans="1:80" x14ac:dyDescent="0.25">
      <c r="A3" s="211" t="s">
        <v>11582</v>
      </c>
      <c r="B3" t="s">
        <v>11723</v>
      </c>
      <c r="C3" s="276" t="str">
        <f t="shared" ref="C3:C66" si="0">"CM:"&amp;B3&amp;":M"&amp;YEAR(F3)&amp;"-"&amp;MONTH(F3)</f>
        <v>CM:WQXTEST16465:M2013-6</v>
      </c>
      <c r="D3" s="214" t="s">
        <v>11808</v>
      </c>
      <c r="E3" s="214" t="s">
        <v>11790</v>
      </c>
      <c r="F3" s="314">
        <v>41427</v>
      </c>
      <c r="G3" s="281">
        <f t="shared" ref="G3:G66" si="1">DATE(YEAR(F3),MONTH(F3),DAY(1))</f>
        <v>41426</v>
      </c>
      <c r="H3" s="234">
        <f t="shared" ref="H3:H66" si="2">DATE(YEAR(F3),MONTH(F3),DAY(30))</f>
        <v>41455</v>
      </c>
      <c r="I3" s="211" t="s">
        <v>11788</v>
      </c>
      <c r="J3" s="24" t="s">
        <v>8639</v>
      </c>
      <c r="K3" s="211" t="s">
        <v>11787</v>
      </c>
      <c r="L3" s="211" t="s">
        <v>11741</v>
      </c>
      <c r="M3" s="217">
        <f t="shared" ref="M3:M66" si="3">DATE(YEAR(F3),MONTH(F3),DAY(F3))</f>
        <v>41427</v>
      </c>
      <c r="N3" s="277">
        <v>41428</v>
      </c>
      <c r="O3"/>
      <c r="P3"/>
      <c r="Q3" s="217" t="s">
        <v>2676</v>
      </c>
      <c r="S3" s="211"/>
      <c r="T3" s="217" t="s">
        <v>11306</v>
      </c>
      <c r="U3" s="279">
        <v>4.6072916666666686</v>
      </c>
      <c r="V3" s="6" t="s">
        <v>9146</v>
      </c>
      <c r="W3" s="6"/>
      <c r="X3" t="s">
        <v>11237</v>
      </c>
      <c r="Y3" t="s">
        <v>11285</v>
      </c>
      <c r="Z3" s="277"/>
      <c r="AA3" s="309"/>
    </row>
    <row r="4" spans="1:80" x14ac:dyDescent="0.25">
      <c r="A4" s="211" t="s">
        <v>11582</v>
      </c>
      <c r="B4" t="s">
        <v>11723</v>
      </c>
      <c r="C4" s="276" t="str">
        <f t="shared" si="0"/>
        <v>CM:WQXTEST16465:M2013-6</v>
      </c>
      <c r="D4" s="214" t="s">
        <v>11808</v>
      </c>
      <c r="E4" s="214" t="s">
        <v>11790</v>
      </c>
      <c r="F4" s="314">
        <v>41428</v>
      </c>
      <c r="G4" s="281">
        <f t="shared" si="1"/>
        <v>41426</v>
      </c>
      <c r="H4" s="234">
        <f t="shared" si="2"/>
        <v>41455</v>
      </c>
      <c r="I4" s="211" t="s">
        <v>11788</v>
      </c>
      <c r="J4" s="24" t="s">
        <v>8639</v>
      </c>
      <c r="K4" s="211" t="s">
        <v>11787</v>
      </c>
      <c r="L4" s="211" t="s">
        <v>11741</v>
      </c>
      <c r="M4" s="217">
        <f t="shared" si="3"/>
        <v>41428</v>
      </c>
      <c r="N4" s="277">
        <v>41429</v>
      </c>
      <c r="O4"/>
      <c r="P4"/>
      <c r="Q4" s="217" t="s">
        <v>2676</v>
      </c>
      <c r="T4" s="217" t="s">
        <v>11306</v>
      </c>
      <c r="U4" s="279">
        <v>5.2739583333333337</v>
      </c>
      <c r="V4" s="6" t="s">
        <v>9146</v>
      </c>
      <c r="W4" s="6"/>
      <c r="X4" t="s">
        <v>11237</v>
      </c>
      <c r="Y4" t="s">
        <v>11285</v>
      </c>
      <c r="Z4" s="275"/>
      <c r="AA4" s="309"/>
    </row>
    <row r="5" spans="1:80" x14ac:dyDescent="0.25">
      <c r="A5" s="211" t="s">
        <v>11582</v>
      </c>
      <c r="B5" t="s">
        <v>11723</v>
      </c>
      <c r="C5" s="276" t="str">
        <f t="shared" si="0"/>
        <v>CM:WQXTEST16465:M2013-6</v>
      </c>
      <c r="D5" s="214" t="s">
        <v>11808</v>
      </c>
      <c r="E5" s="214" t="s">
        <v>11790</v>
      </c>
      <c r="F5" s="314">
        <v>41429</v>
      </c>
      <c r="G5" s="281">
        <f t="shared" si="1"/>
        <v>41426</v>
      </c>
      <c r="H5" s="234">
        <f t="shared" si="2"/>
        <v>41455</v>
      </c>
      <c r="I5" s="211" t="s">
        <v>11788</v>
      </c>
      <c r="J5" s="24" t="s">
        <v>8639</v>
      </c>
      <c r="K5" s="211" t="s">
        <v>11787</v>
      </c>
      <c r="L5" s="211" t="s">
        <v>11741</v>
      </c>
      <c r="M5" s="217">
        <f t="shared" si="3"/>
        <v>41429</v>
      </c>
      <c r="N5" s="277">
        <v>41430</v>
      </c>
      <c r="O5"/>
      <c r="P5"/>
      <c r="Q5" s="217" t="s">
        <v>2676</v>
      </c>
      <c r="T5" s="217" t="s">
        <v>11306</v>
      </c>
      <c r="U5" s="279">
        <v>4.817708333333333</v>
      </c>
      <c r="V5" s="6" t="s">
        <v>9146</v>
      </c>
      <c r="W5" s="6"/>
      <c r="X5" t="s">
        <v>11237</v>
      </c>
      <c r="Y5" t="s">
        <v>11285</v>
      </c>
      <c r="Z5" s="277"/>
      <c r="AA5" s="309"/>
    </row>
    <row r="6" spans="1:80" x14ac:dyDescent="0.25">
      <c r="A6" s="211" t="s">
        <v>11582</v>
      </c>
      <c r="B6" t="s">
        <v>11723</v>
      </c>
      <c r="C6" s="276" t="str">
        <f t="shared" si="0"/>
        <v>CM:WQXTEST16465:M2013-6</v>
      </c>
      <c r="D6" s="214" t="s">
        <v>11808</v>
      </c>
      <c r="E6" s="214" t="s">
        <v>11790</v>
      </c>
      <c r="F6" s="314">
        <v>41430</v>
      </c>
      <c r="G6" s="281">
        <f t="shared" si="1"/>
        <v>41426</v>
      </c>
      <c r="H6" s="234">
        <f t="shared" si="2"/>
        <v>41455</v>
      </c>
      <c r="I6" s="211" t="s">
        <v>11788</v>
      </c>
      <c r="J6" s="24" t="s">
        <v>8639</v>
      </c>
      <c r="K6" s="211" t="s">
        <v>11787</v>
      </c>
      <c r="L6" s="211" t="s">
        <v>11741</v>
      </c>
      <c r="M6" s="217">
        <f t="shared" si="3"/>
        <v>41430</v>
      </c>
      <c r="N6" s="277">
        <v>41431</v>
      </c>
      <c r="O6"/>
      <c r="P6"/>
      <c r="Q6" s="217" t="s">
        <v>2676</v>
      </c>
      <c r="S6" s="211"/>
      <c r="T6" s="217" t="s">
        <v>11306</v>
      </c>
      <c r="U6" s="279">
        <v>4.5562500000000039</v>
      </c>
      <c r="V6" s="6" t="s">
        <v>9146</v>
      </c>
      <c r="W6" s="6"/>
      <c r="X6" t="s">
        <v>11237</v>
      </c>
      <c r="Y6" t="s">
        <v>11285</v>
      </c>
      <c r="Z6" s="277"/>
      <c r="AA6" s="309"/>
    </row>
    <row r="7" spans="1:80" x14ac:dyDescent="0.25">
      <c r="A7" s="211" t="s">
        <v>11582</v>
      </c>
      <c r="B7" t="s">
        <v>11723</v>
      </c>
      <c r="C7" s="276" t="str">
        <f t="shared" si="0"/>
        <v>CM:WQXTEST16465:M2013-6</v>
      </c>
      <c r="D7" s="214" t="s">
        <v>11808</v>
      </c>
      <c r="E7" s="214" t="s">
        <v>11790</v>
      </c>
      <c r="F7" s="314">
        <v>41431</v>
      </c>
      <c r="G7" s="281">
        <f t="shared" si="1"/>
        <v>41426</v>
      </c>
      <c r="H7" s="234">
        <f t="shared" si="2"/>
        <v>41455</v>
      </c>
      <c r="I7" s="211" t="s">
        <v>11788</v>
      </c>
      <c r="J7" s="24" t="s">
        <v>8639</v>
      </c>
      <c r="K7" s="211" t="s">
        <v>11787</v>
      </c>
      <c r="L7" s="211" t="s">
        <v>11741</v>
      </c>
      <c r="M7" s="217">
        <f t="shared" si="3"/>
        <v>41431</v>
      </c>
      <c r="N7" s="277">
        <v>41432</v>
      </c>
      <c r="O7"/>
      <c r="Q7" s="217" t="s">
        <v>2676</v>
      </c>
      <c r="T7" s="217" t="s">
        <v>11306</v>
      </c>
      <c r="U7" s="279">
        <v>4.5208333333333366</v>
      </c>
      <c r="V7" s="6" t="s">
        <v>9146</v>
      </c>
      <c r="W7" s="6"/>
      <c r="X7" t="s">
        <v>11237</v>
      </c>
      <c r="Y7" t="s">
        <v>11285</v>
      </c>
      <c r="Z7" s="277"/>
      <c r="AA7" s="309"/>
    </row>
    <row r="8" spans="1:80" x14ac:dyDescent="0.25">
      <c r="A8" s="211" t="s">
        <v>11582</v>
      </c>
      <c r="B8" t="s">
        <v>11723</v>
      </c>
      <c r="C8" s="276" t="str">
        <f t="shared" si="0"/>
        <v>CM:WQXTEST16465:M2013-6</v>
      </c>
      <c r="D8" s="214" t="s">
        <v>11808</v>
      </c>
      <c r="E8" s="214" t="s">
        <v>11790</v>
      </c>
      <c r="F8" s="314">
        <v>41432</v>
      </c>
      <c r="G8" s="281">
        <f t="shared" si="1"/>
        <v>41426</v>
      </c>
      <c r="H8" s="234">
        <f t="shared" si="2"/>
        <v>41455</v>
      </c>
      <c r="I8" s="211" t="s">
        <v>11788</v>
      </c>
      <c r="J8" s="24" t="s">
        <v>8639</v>
      </c>
      <c r="K8" s="211" t="s">
        <v>11787</v>
      </c>
      <c r="L8" s="211" t="s">
        <v>11741</v>
      </c>
      <c r="M8" s="217">
        <f t="shared" si="3"/>
        <v>41432</v>
      </c>
      <c r="N8" s="277">
        <v>41433</v>
      </c>
      <c r="O8"/>
      <c r="Q8" s="217" t="s">
        <v>2676</v>
      </c>
      <c r="T8" s="217" t="s">
        <v>11306</v>
      </c>
      <c r="U8" s="279">
        <v>40.729166666666664</v>
      </c>
      <c r="V8" s="6" t="s">
        <v>9146</v>
      </c>
      <c r="W8" s="6"/>
      <c r="X8" t="s">
        <v>11237</v>
      </c>
      <c r="Y8" t="s">
        <v>11285</v>
      </c>
      <c r="Z8" s="277"/>
      <c r="AA8" s="309"/>
    </row>
    <row r="9" spans="1:80" x14ac:dyDescent="0.25">
      <c r="A9" s="211" t="s">
        <v>11582</v>
      </c>
      <c r="B9" t="s">
        <v>11723</v>
      </c>
      <c r="C9" s="276" t="str">
        <f t="shared" si="0"/>
        <v>CM:WQXTEST16465:M2013-6</v>
      </c>
      <c r="D9" s="214" t="s">
        <v>11808</v>
      </c>
      <c r="E9" s="214" t="s">
        <v>11790</v>
      </c>
      <c r="F9" s="314">
        <v>41433</v>
      </c>
      <c r="G9" s="281">
        <f t="shared" si="1"/>
        <v>41426</v>
      </c>
      <c r="H9" s="234">
        <f t="shared" si="2"/>
        <v>41455</v>
      </c>
      <c r="I9" s="211" t="s">
        <v>11788</v>
      </c>
      <c r="J9" s="24" t="s">
        <v>8639</v>
      </c>
      <c r="K9" s="211" t="s">
        <v>11787</v>
      </c>
      <c r="L9" s="211" t="s">
        <v>11741</v>
      </c>
      <c r="M9" s="217">
        <f t="shared" si="3"/>
        <v>41433</v>
      </c>
      <c r="N9" s="277">
        <v>41434</v>
      </c>
      <c r="O9"/>
      <c r="Q9" s="217" t="s">
        <v>2676</v>
      </c>
      <c r="S9" s="211"/>
      <c r="T9" s="217" t="s">
        <v>11306</v>
      </c>
      <c r="U9" s="279">
        <v>27.806249999999995</v>
      </c>
      <c r="V9" s="6" t="s">
        <v>9146</v>
      </c>
      <c r="W9" s="6"/>
      <c r="X9" t="s">
        <v>11237</v>
      </c>
      <c r="Y9" t="s">
        <v>11285</v>
      </c>
      <c r="Z9" s="277"/>
      <c r="AA9" s="309"/>
    </row>
    <row r="10" spans="1:80" x14ac:dyDescent="0.25">
      <c r="A10" s="211" t="s">
        <v>11582</v>
      </c>
      <c r="B10" t="s">
        <v>11723</v>
      </c>
      <c r="C10" s="276" t="str">
        <f t="shared" si="0"/>
        <v>CM:WQXTEST16465:M2013-6</v>
      </c>
      <c r="D10" s="214" t="s">
        <v>11808</v>
      </c>
      <c r="E10" s="214" t="s">
        <v>11790</v>
      </c>
      <c r="F10" s="314">
        <v>41434</v>
      </c>
      <c r="G10" s="281">
        <f t="shared" si="1"/>
        <v>41426</v>
      </c>
      <c r="H10" s="234">
        <f t="shared" si="2"/>
        <v>41455</v>
      </c>
      <c r="I10" s="211" t="s">
        <v>11788</v>
      </c>
      <c r="J10" s="24" t="s">
        <v>8639</v>
      </c>
      <c r="K10" s="211" t="s">
        <v>11787</v>
      </c>
      <c r="L10" s="211" t="s">
        <v>11741</v>
      </c>
      <c r="M10" s="217">
        <f t="shared" si="3"/>
        <v>41434</v>
      </c>
      <c r="N10" s="277">
        <v>41435</v>
      </c>
      <c r="O10"/>
      <c r="P10"/>
      <c r="Q10" s="217" t="s">
        <v>2676</v>
      </c>
      <c r="T10" s="217" t="s">
        <v>11306</v>
      </c>
      <c r="U10" s="279">
        <v>7.4729166666666664</v>
      </c>
      <c r="V10" s="6" t="s">
        <v>9146</v>
      </c>
      <c r="W10" s="6"/>
      <c r="X10" t="s">
        <v>11237</v>
      </c>
      <c r="Y10" t="s">
        <v>11285</v>
      </c>
      <c r="Z10" s="275"/>
      <c r="AA10" s="309"/>
    </row>
    <row r="11" spans="1:80" x14ac:dyDescent="0.25">
      <c r="A11" s="211" t="s">
        <v>11582</v>
      </c>
      <c r="B11" t="s">
        <v>11723</v>
      </c>
      <c r="C11" s="276" t="str">
        <f t="shared" si="0"/>
        <v>CM:WQXTEST16465:M2013-6</v>
      </c>
      <c r="D11" s="214" t="s">
        <v>11808</v>
      </c>
      <c r="E11" s="214" t="s">
        <v>11790</v>
      </c>
      <c r="F11" s="314">
        <v>41435</v>
      </c>
      <c r="G11" s="281">
        <f t="shared" si="1"/>
        <v>41426</v>
      </c>
      <c r="H11" s="234">
        <f t="shared" si="2"/>
        <v>41455</v>
      </c>
      <c r="I11" s="211" t="s">
        <v>11788</v>
      </c>
      <c r="J11" s="24" t="s">
        <v>8639</v>
      </c>
      <c r="K11" s="211" t="s">
        <v>11787</v>
      </c>
      <c r="L11" s="211" t="s">
        <v>11741</v>
      </c>
      <c r="M11" s="217">
        <f t="shared" si="3"/>
        <v>41435</v>
      </c>
      <c r="N11" s="277">
        <v>41436</v>
      </c>
      <c r="O11"/>
      <c r="P11"/>
      <c r="Q11" s="217" t="s">
        <v>2676</v>
      </c>
      <c r="T11" s="217" t="s">
        <v>11306</v>
      </c>
      <c r="U11" s="279">
        <v>6.7010416666666677</v>
      </c>
      <c r="V11" s="6" t="s">
        <v>9146</v>
      </c>
      <c r="W11" s="6"/>
      <c r="X11" t="s">
        <v>11237</v>
      </c>
      <c r="Y11" t="s">
        <v>11285</v>
      </c>
      <c r="Z11" s="277"/>
      <c r="AA11" s="309"/>
    </row>
    <row r="12" spans="1:80" x14ac:dyDescent="0.25">
      <c r="A12" s="211" t="s">
        <v>11582</v>
      </c>
      <c r="B12" t="s">
        <v>11723</v>
      </c>
      <c r="C12" s="276" t="str">
        <f t="shared" si="0"/>
        <v>CM:WQXTEST16465:M2013-6</v>
      </c>
      <c r="D12" s="214" t="s">
        <v>11808</v>
      </c>
      <c r="E12" s="214" t="s">
        <v>11790</v>
      </c>
      <c r="F12" s="314">
        <v>41436</v>
      </c>
      <c r="G12" s="281">
        <f t="shared" si="1"/>
        <v>41426</v>
      </c>
      <c r="H12" s="234">
        <f t="shared" si="2"/>
        <v>41455</v>
      </c>
      <c r="I12" s="211" t="s">
        <v>11788</v>
      </c>
      <c r="J12" s="24" t="s">
        <v>8639</v>
      </c>
      <c r="K12" s="211" t="s">
        <v>11787</v>
      </c>
      <c r="L12" s="211" t="s">
        <v>11741</v>
      </c>
      <c r="M12" s="217">
        <f t="shared" si="3"/>
        <v>41436</v>
      </c>
      <c r="N12" s="277">
        <v>41437</v>
      </c>
      <c r="O12"/>
      <c r="P12"/>
      <c r="Q12" s="217" t="s">
        <v>2676</v>
      </c>
      <c r="S12" s="211"/>
      <c r="T12" s="217" t="s">
        <v>11306</v>
      </c>
      <c r="U12" s="279">
        <v>9.5510416666666735</v>
      </c>
      <c r="V12" s="6" t="s">
        <v>9146</v>
      </c>
      <c r="W12" s="6"/>
      <c r="X12" t="s">
        <v>11237</v>
      </c>
      <c r="Y12" t="s">
        <v>11285</v>
      </c>
      <c r="Z12" s="277"/>
      <c r="AA12" s="309"/>
    </row>
    <row r="13" spans="1:80" x14ac:dyDescent="0.25">
      <c r="A13" s="211" t="s">
        <v>11582</v>
      </c>
      <c r="B13" t="s">
        <v>11723</v>
      </c>
      <c r="C13" s="276" t="str">
        <f t="shared" si="0"/>
        <v>CM:WQXTEST16465:M2013-6</v>
      </c>
      <c r="D13" s="214" t="s">
        <v>11808</v>
      </c>
      <c r="E13" s="214" t="s">
        <v>11790</v>
      </c>
      <c r="F13" s="314">
        <v>41437</v>
      </c>
      <c r="G13" s="281">
        <f t="shared" si="1"/>
        <v>41426</v>
      </c>
      <c r="H13" s="234">
        <f t="shared" si="2"/>
        <v>41455</v>
      </c>
      <c r="I13" s="211" t="s">
        <v>11788</v>
      </c>
      <c r="J13" s="24" t="s">
        <v>8639</v>
      </c>
      <c r="K13" s="211" t="s">
        <v>11787</v>
      </c>
      <c r="L13" s="211" t="s">
        <v>11741</v>
      </c>
      <c r="M13" s="217">
        <f t="shared" si="3"/>
        <v>41437</v>
      </c>
      <c r="N13" s="277">
        <v>41438</v>
      </c>
      <c r="O13"/>
      <c r="Q13" s="217" t="s">
        <v>2676</v>
      </c>
      <c r="T13" s="217" t="s">
        <v>11306</v>
      </c>
      <c r="U13" s="279">
        <v>6.1739583333333252</v>
      </c>
      <c r="V13" s="6" t="s">
        <v>9146</v>
      </c>
      <c r="W13" s="6"/>
      <c r="X13" t="s">
        <v>11237</v>
      </c>
      <c r="Y13" t="s">
        <v>11285</v>
      </c>
      <c r="Z13" s="277"/>
      <c r="AA13" s="309"/>
    </row>
    <row r="14" spans="1:80" x14ac:dyDescent="0.25">
      <c r="A14" s="211" t="s">
        <v>11582</v>
      </c>
      <c r="B14" t="s">
        <v>11723</v>
      </c>
      <c r="C14" s="276" t="str">
        <f t="shared" si="0"/>
        <v>CM:WQXTEST16465:M2013-6</v>
      </c>
      <c r="D14" s="214" t="s">
        <v>11808</v>
      </c>
      <c r="E14" s="214" t="s">
        <v>11790</v>
      </c>
      <c r="F14" s="314">
        <v>41438</v>
      </c>
      <c r="G14" s="281">
        <f t="shared" si="1"/>
        <v>41426</v>
      </c>
      <c r="H14" s="234">
        <f t="shared" si="2"/>
        <v>41455</v>
      </c>
      <c r="I14" s="211" t="s">
        <v>11788</v>
      </c>
      <c r="J14" s="24" t="s">
        <v>8639</v>
      </c>
      <c r="K14" s="211" t="s">
        <v>11787</v>
      </c>
      <c r="L14" s="211" t="s">
        <v>11741</v>
      </c>
      <c r="M14" s="217">
        <f t="shared" si="3"/>
        <v>41438</v>
      </c>
      <c r="N14" s="277">
        <v>41439</v>
      </c>
      <c r="O14"/>
      <c r="Q14" s="217" t="s">
        <v>2676</v>
      </c>
      <c r="T14" s="217" t="s">
        <v>11306</v>
      </c>
      <c r="U14" s="279">
        <v>42.872916666666669</v>
      </c>
      <c r="V14" s="6" t="s">
        <v>9146</v>
      </c>
      <c r="W14" s="6"/>
      <c r="X14" t="s">
        <v>11237</v>
      </c>
      <c r="Y14" t="s">
        <v>11285</v>
      </c>
      <c r="Z14" s="277"/>
      <c r="AA14" s="309"/>
    </row>
    <row r="15" spans="1:80" x14ac:dyDescent="0.25">
      <c r="A15" s="211" t="s">
        <v>11582</v>
      </c>
      <c r="B15" t="s">
        <v>11723</v>
      </c>
      <c r="C15" s="276" t="str">
        <f t="shared" si="0"/>
        <v>CM:WQXTEST16465:M2013-6</v>
      </c>
      <c r="D15" s="214" t="s">
        <v>11808</v>
      </c>
      <c r="E15" s="214" t="s">
        <v>11790</v>
      </c>
      <c r="F15" s="314">
        <v>41439</v>
      </c>
      <c r="G15" s="281">
        <f t="shared" si="1"/>
        <v>41426</v>
      </c>
      <c r="H15" s="234">
        <f t="shared" si="2"/>
        <v>41455</v>
      </c>
      <c r="I15" s="211" t="s">
        <v>11788</v>
      </c>
      <c r="J15" s="24" t="s">
        <v>8639</v>
      </c>
      <c r="K15" s="211" t="s">
        <v>11787</v>
      </c>
      <c r="L15" s="211" t="s">
        <v>11741</v>
      </c>
      <c r="M15" s="217">
        <f t="shared" si="3"/>
        <v>41439</v>
      </c>
      <c r="N15" s="277">
        <v>41440</v>
      </c>
      <c r="O15"/>
      <c r="Q15" s="217" t="s">
        <v>2676</v>
      </c>
      <c r="S15" s="211"/>
      <c r="T15" s="217" t="s">
        <v>11306</v>
      </c>
      <c r="U15" s="279">
        <v>41.28125</v>
      </c>
      <c r="V15" s="6" t="s">
        <v>9146</v>
      </c>
      <c r="W15" s="6"/>
      <c r="X15" t="s">
        <v>11237</v>
      </c>
      <c r="Y15" t="s">
        <v>11285</v>
      </c>
      <c r="Z15" s="277"/>
      <c r="AA15" s="309"/>
    </row>
    <row r="16" spans="1:80" x14ac:dyDescent="0.25">
      <c r="A16" s="211" t="s">
        <v>11582</v>
      </c>
      <c r="B16" t="s">
        <v>11723</v>
      </c>
      <c r="C16" s="276" t="str">
        <f t="shared" si="0"/>
        <v>CM:WQXTEST16465:M2013-6</v>
      </c>
      <c r="D16" s="214" t="s">
        <v>11808</v>
      </c>
      <c r="E16" s="214" t="s">
        <v>11790</v>
      </c>
      <c r="F16" s="314">
        <v>41440</v>
      </c>
      <c r="G16" s="281">
        <f t="shared" si="1"/>
        <v>41426</v>
      </c>
      <c r="H16" s="234">
        <f t="shared" si="2"/>
        <v>41455</v>
      </c>
      <c r="I16" s="211" t="s">
        <v>11788</v>
      </c>
      <c r="J16" s="24" t="s">
        <v>8639</v>
      </c>
      <c r="K16" s="211" t="s">
        <v>11787</v>
      </c>
      <c r="L16" s="211" t="s">
        <v>11741</v>
      </c>
      <c r="M16" s="217">
        <f t="shared" si="3"/>
        <v>41440</v>
      </c>
      <c r="N16" s="277">
        <v>41441</v>
      </c>
      <c r="O16"/>
      <c r="Q16" s="217" t="s">
        <v>2676</v>
      </c>
      <c r="T16" s="217" t="s">
        <v>11306</v>
      </c>
      <c r="U16" s="279">
        <v>9.9375000000000018</v>
      </c>
      <c r="V16" s="6" t="s">
        <v>9146</v>
      </c>
      <c r="W16" s="6"/>
      <c r="X16" t="s">
        <v>11237</v>
      </c>
      <c r="Y16" t="s">
        <v>11285</v>
      </c>
      <c r="Z16" s="309"/>
      <c r="AA16" s="309"/>
    </row>
    <row r="17" spans="1:25" x14ac:dyDescent="0.25">
      <c r="A17" s="211" t="s">
        <v>11582</v>
      </c>
      <c r="B17" t="s">
        <v>11723</v>
      </c>
      <c r="C17" s="276" t="str">
        <f t="shared" si="0"/>
        <v>CM:WQXTEST16465:M2013-6</v>
      </c>
      <c r="D17" s="214" t="s">
        <v>11808</v>
      </c>
      <c r="E17" s="214" t="s">
        <v>11790</v>
      </c>
      <c r="F17" s="314">
        <v>41441</v>
      </c>
      <c r="G17" s="281">
        <f t="shared" si="1"/>
        <v>41426</v>
      </c>
      <c r="H17" s="234">
        <f t="shared" si="2"/>
        <v>41455</v>
      </c>
      <c r="I17" s="211" t="s">
        <v>11788</v>
      </c>
      <c r="J17" s="24" t="s">
        <v>8639</v>
      </c>
      <c r="K17" s="211" t="s">
        <v>11787</v>
      </c>
      <c r="L17" s="211" t="s">
        <v>11741</v>
      </c>
      <c r="M17" s="217">
        <f t="shared" si="3"/>
        <v>41441</v>
      </c>
      <c r="N17" s="277">
        <v>41442</v>
      </c>
      <c r="O17"/>
      <c r="Q17" s="217" t="s">
        <v>2676</v>
      </c>
      <c r="T17" s="217" t="s">
        <v>11306</v>
      </c>
      <c r="U17" s="279">
        <v>6.0031249999999945</v>
      </c>
      <c r="V17" s="6" t="s">
        <v>9146</v>
      </c>
      <c r="W17" s="6"/>
      <c r="X17" t="s">
        <v>11237</v>
      </c>
      <c r="Y17" t="s">
        <v>11285</v>
      </c>
    </row>
    <row r="18" spans="1:25" x14ac:dyDescent="0.25">
      <c r="A18" s="211" t="s">
        <v>11582</v>
      </c>
      <c r="B18" t="s">
        <v>11723</v>
      </c>
      <c r="C18" s="276" t="str">
        <f t="shared" si="0"/>
        <v>CM:WQXTEST16465:M2013-6</v>
      </c>
      <c r="D18" s="214" t="s">
        <v>11808</v>
      </c>
      <c r="E18" s="214" t="s">
        <v>11790</v>
      </c>
      <c r="F18" s="314">
        <v>41442</v>
      </c>
      <c r="G18" s="281">
        <f t="shared" si="1"/>
        <v>41426</v>
      </c>
      <c r="H18" s="234">
        <f t="shared" si="2"/>
        <v>41455</v>
      </c>
      <c r="I18" s="211" t="s">
        <v>11788</v>
      </c>
      <c r="J18" s="24" t="s">
        <v>8639</v>
      </c>
      <c r="K18" s="211" t="s">
        <v>11787</v>
      </c>
      <c r="L18" s="211" t="s">
        <v>11741</v>
      </c>
      <c r="M18" s="217">
        <f t="shared" si="3"/>
        <v>41442</v>
      </c>
      <c r="N18" s="277">
        <v>41443</v>
      </c>
      <c r="O18"/>
      <c r="Q18" s="217" t="s">
        <v>2676</v>
      </c>
      <c r="T18" s="217" t="s">
        <v>11306</v>
      </c>
      <c r="U18" s="279">
        <v>8.0000000000000018</v>
      </c>
      <c r="V18" s="6" t="s">
        <v>9146</v>
      </c>
      <c r="W18" s="6"/>
      <c r="X18" t="s">
        <v>11237</v>
      </c>
      <c r="Y18" t="s">
        <v>11285</v>
      </c>
    </row>
    <row r="19" spans="1:25" x14ac:dyDescent="0.25">
      <c r="A19" s="211" t="s">
        <v>11582</v>
      </c>
      <c r="B19" t="s">
        <v>11723</v>
      </c>
      <c r="C19" s="276" t="str">
        <f t="shared" si="0"/>
        <v>CM:WQXTEST16465:M2013-6</v>
      </c>
      <c r="D19" s="214" t="s">
        <v>11808</v>
      </c>
      <c r="E19" s="214" t="s">
        <v>11790</v>
      </c>
      <c r="F19" s="314">
        <v>41443</v>
      </c>
      <c r="G19" s="281">
        <f t="shared" si="1"/>
        <v>41426</v>
      </c>
      <c r="H19" s="234">
        <f t="shared" si="2"/>
        <v>41455</v>
      </c>
      <c r="I19" s="211" t="s">
        <v>11788</v>
      </c>
      <c r="J19" s="24" t="s">
        <v>8639</v>
      </c>
      <c r="K19" s="211" t="s">
        <v>11787</v>
      </c>
      <c r="L19" s="211" t="s">
        <v>11741</v>
      </c>
      <c r="M19" s="217">
        <f t="shared" si="3"/>
        <v>41443</v>
      </c>
      <c r="N19" s="277">
        <v>41444</v>
      </c>
      <c r="O19"/>
      <c r="Q19" s="217" t="s">
        <v>2676</v>
      </c>
      <c r="T19" s="217" t="s">
        <v>11306</v>
      </c>
      <c r="U19" s="279">
        <v>153.04479166666667</v>
      </c>
      <c r="V19" s="6" t="s">
        <v>9146</v>
      </c>
      <c r="W19" s="6"/>
      <c r="X19" t="s">
        <v>11237</v>
      </c>
      <c r="Y19" t="s">
        <v>11285</v>
      </c>
    </row>
    <row r="20" spans="1:25" x14ac:dyDescent="0.25">
      <c r="A20" s="211" t="s">
        <v>11582</v>
      </c>
      <c r="B20" t="s">
        <v>11723</v>
      </c>
      <c r="C20" s="276" t="str">
        <f t="shared" si="0"/>
        <v>CM:WQXTEST16465:M2013-6</v>
      </c>
      <c r="D20" s="214" t="s">
        <v>11808</v>
      </c>
      <c r="E20" s="214" t="s">
        <v>11790</v>
      </c>
      <c r="F20" s="314">
        <v>41444</v>
      </c>
      <c r="G20" s="281">
        <f t="shared" si="1"/>
        <v>41426</v>
      </c>
      <c r="H20" s="234">
        <f t="shared" si="2"/>
        <v>41455</v>
      </c>
      <c r="I20" s="211" t="s">
        <v>11788</v>
      </c>
      <c r="J20" s="24" t="s">
        <v>8639</v>
      </c>
      <c r="K20" s="211" t="s">
        <v>11787</v>
      </c>
      <c r="L20" s="211" t="s">
        <v>11741</v>
      </c>
      <c r="M20" s="217">
        <f t="shared" si="3"/>
        <v>41444</v>
      </c>
      <c r="N20" s="277">
        <v>41445</v>
      </c>
      <c r="O20"/>
      <c r="Q20" s="217" t="s">
        <v>2676</v>
      </c>
      <c r="T20" s="217" t="s">
        <v>11306</v>
      </c>
      <c r="U20" s="279">
        <v>86.385416666666671</v>
      </c>
      <c r="V20" s="6" t="s">
        <v>9146</v>
      </c>
      <c r="W20" s="6"/>
      <c r="X20" t="s">
        <v>11237</v>
      </c>
      <c r="Y20" t="s">
        <v>11285</v>
      </c>
    </row>
    <row r="21" spans="1:25" x14ac:dyDescent="0.25">
      <c r="A21" s="211" t="s">
        <v>11582</v>
      </c>
      <c r="B21" t="s">
        <v>11723</v>
      </c>
      <c r="C21" s="276" t="str">
        <f t="shared" si="0"/>
        <v>CM:WQXTEST16465:M2013-6</v>
      </c>
      <c r="D21" s="214" t="s">
        <v>11808</v>
      </c>
      <c r="E21" s="214" t="s">
        <v>11790</v>
      </c>
      <c r="F21" s="314">
        <v>41445</v>
      </c>
      <c r="G21" s="281">
        <f t="shared" si="1"/>
        <v>41426</v>
      </c>
      <c r="H21" s="234">
        <f t="shared" si="2"/>
        <v>41455</v>
      </c>
      <c r="I21" s="211" t="s">
        <v>11788</v>
      </c>
      <c r="J21" s="24" t="s">
        <v>8639</v>
      </c>
      <c r="K21" s="211" t="s">
        <v>11787</v>
      </c>
      <c r="L21" s="211" t="s">
        <v>11741</v>
      </c>
      <c r="M21" s="217">
        <f t="shared" si="3"/>
        <v>41445</v>
      </c>
      <c r="N21" s="277">
        <v>41446</v>
      </c>
      <c r="O21"/>
      <c r="Q21" s="217" t="s">
        <v>2676</v>
      </c>
      <c r="T21" s="217" t="s">
        <v>11306</v>
      </c>
      <c r="U21" s="279">
        <v>13.458333333333334</v>
      </c>
      <c r="V21" s="6" t="s">
        <v>9146</v>
      </c>
      <c r="W21" s="6"/>
      <c r="X21" t="s">
        <v>11237</v>
      </c>
      <c r="Y21" t="s">
        <v>11285</v>
      </c>
    </row>
    <row r="22" spans="1:25" x14ac:dyDescent="0.25">
      <c r="A22" s="211" t="s">
        <v>11582</v>
      </c>
      <c r="B22" t="s">
        <v>11723</v>
      </c>
      <c r="C22" s="276" t="str">
        <f t="shared" si="0"/>
        <v>CM:WQXTEST16465:M2013-6</v>
      </c>
      <c r="D22" s="214" t="s">
        <v>11808</v>
      </c>
      <c r="E22" s="214" t="s">
        <v>11790</v>
      </c>
      <c r="F22" s="314">
        <v>41446</v>
      </c>
      <c r="G22" s="281">
        <f t="shared" si="1"/>
        <v>41426</v>
      </c>
      <c r="H22" s="234">
        <f t="shared" si="2"/>
        <v>41455</v>
      </c>
      <c r="I22" s="211" t="s">
        <v>11788</v>
      </c>
      <c r="J22" s="24" t="s">
        <v>8639</v>
      </c>
      <c r="K22" s="211" t="s">
        <v>11787</v>
      </c>
      <c r="L22" s="211" t="s">
        <v>11741</v>
      </c>
      <c r="M22" s="217">
        <f t="shared" si="3"/>
        <v>41446</v>
      </c>
      <c r="N22" s="277">
        <v>41447</v>
      </c>
      <c r="O22"/>
      <c r="Q22" s="217" t="s">
        <v>2676</v>
      </c>
      <c r="T22" s="217" t="s">
        <v>11306</v>
      </c>
      <c r="U22" s="279">
        <v>9.3760416666666746</v>
      </c>
      <c r="V22" s="6" t="s">
        <v>9146</v>
      </c>
      <c r="W22" s="6"/>
      <c r="X22" t="s">
        <v>11237</v>
      </c>
      <c r="Y22" t="s">
        <v>11285</v>
      </c>
    </row>
    <row r="23" spans="1:25" x14ac:dyDescent="0.25">
      <c r="A23" s="211" t="s">
        <v>11582</v>
      </c>
      <c r="B23" t="s">
        <v>11723</v>
      </c>
      <c r="C23" s="276" t="str">
        <f t="shared" si="0"/>
        <v>CM:WQXTEST16465:M2013-6</v>
      </c>
      <c r="D23" s="214" t="s">
        <v>11808</v>
      </c>
      <c r="E23" s="214" t="s">
        <v>11790</v>
      </c>
      <c r="F23" s="314">
        <v>41447</v>
      </c>
      <c r="G23" s="281">
        <f t="shared" si="1"/>
        <v>41426</v>
      </c>
      <c r="H23" s="234">
        <f t="shared" si="2"/>
        <v>41455</v>
      </c>
      <c r="I23" s="211" t="s">
        <v>11788</v>
      </c>
      <c r="J23" s="24" t="s">
        <v>8639</v>
      </c>
      <c r="K23" s="211" t="s">
        <v>11787</v>
      </c>
      <c r="L23" s="211" t="s">
        <v>11741</v>
      </c>
      <c r="M23" s="217">
        <f t="shared" si="3"/>
        <v>41447</v>
      </c>
      <c r="N23" s="277">
        <v>41448</v>
      </c>
      <c r="O23"/>
      <c r="Q23" s="217" t="s">
        <v>2676</v>
      </c>
      <c r="T23" s="217" t="s">
        <v>11306</v>
      </c>
      <c r="U23" s="279">
        <v>7.7833333333333359</v>
      </c>
      <c r="V23" s="6" t="s">
        <v>9146</v>
      </c>
      <c r="W23" s="6"/>
      <c r="X23" t="s">
        <v>11237</v>
      </c>
      <c r="Y23" t="s">
        <v>11285</v>
      </c>
    </row>
    <row r="24" spans="1:25" x14ac:dyDescent="0.25">
      <c r="A24" s="211" t="s">
        <v>11582</v>
      </c>
      <c r="B24" t="s">
        <v>11723</v>
      </c>
      <c r="C24" s="276" t="str">
        <f t="shared" si="0"/>
        <v>CM:WQXTEST16465:M2013-6</v>
      </c>
      <c r="D24" s="214" t="s">
        <v>11808</v>
      </c>
      <c r="E24" s="214" t="s">
        <v>11790</v>
      </c>
      <c r="F24" s="314">
        <v>41448</v>
      </c>
      <c r="G24" s="281">
        <f t="shared" si="1"/>
        <v>41426</v>
      </c>
      <c r="H24" s="234">
        <f t="shared" si="2"/>
        <v>41455</v>
      </c>
      <c r="I24" s="211" t="s">
        <v>11788</v>
      </c>
      <c r="J24" s="24" t="s">
        <v>8639</v>
      </c>
      <c r="K24" s="211" t="s">
        <v>11787</v>
      </c>
      <c r="L24" s="211" t="s">
        <v>11741</v>
      </c>
      <c r="M24" s="217">
        <f t="shared" si="3"/>
        <v>41448</v>
      </c>
      <c r="N24" s="277">
        <v>41449</v>
      </c>
      <c r="O24"/>
      <c r="Q24" s="217" t="s">
        <v>2676</v>
      </c>
      <c r="T24" s="217" t="s">
        <v>11306</v>
      </c>
      <c r="U24" s="279">
        <v>8.1052083333333389</v>
      </c>
      <c r="V24" s="6" t="s">
        <v>9146</v>
      </c>
      <c r="W24" s="6"/>
      <c r="X24" t="s">
        <v>11237</v>
      </c>
      <c r="Y24" t="s">
        <v>11285</v>
      </c>
    </row>
    <row r="25" spans="1:25" x14ac:dyDescent="0.25">
      <c r="A25" s="211" t="s">
        <v>11582</v>
      </c>
      <c r="B25" t="s">
        <v>11723</v>
      </c>
      <c r="C25" s="276" t="str">
        <f t="shared" si="0"/>
        <v>CM:WQXTEST16465:M2013-6</v>
      </c>
      <c r="D25" s="214" t="s">
        <v>11808</v>
      </c>
      <c r="E25" s="214" t="s">
        <v>11790</v>
      </c>
      <c r="F25" s="314">
        <v>41449</v>
      </c>
      <c r="G25" s="281">
        <f t="shared" si="1"/>
        <v>41426</v>
      </c>
      <c r="H25" s="234">
        <f t="shared" si="2"/>
        <v>41455</v>
      </c>
      <c r="I25" s="211" t="s">
        <v>11788</v>
      </c>
      <c r="J25" s="24" t="s">
        <v>8639</v>
      </c>
      <c r="K25" s="211" t="s">
        <v>11787</v>
      </c>
      <c r="L25" s="211" t="s">
        <v>11741</v>
      </c>
      <c r="M25" s="217">
        <f t="shared" si="3"/>
        <v>41449</v>
      </c>
      <c r="N25" s="277">
        <v>41450</v>
      </c>
      <c r="O25"/>
      <c r="Q25" s="217" t="s">
        <v>2676</v>
      </c>
      <c r="T25" s="217" t="s">
        <v>11306</v>
      </c>
      <c r="U25" s="279">
        <v>7.8229166666666679</v>
      </c>
      <c r="V25" s="6" t="s">
        <v>9146</v>
      </c>
      <c r="W25" s="6"/>
      <c r="X25" t="s">
        <v>11237</v>
      </c>
      <c r="Y25" t="s">
        <v>11285</v>
      </c>
    </row>
    <row r="26" spans="1:25" x14ac:dyDescent="0.25">
      <c r="A26" s="211" t="s">
        <v>11582</v>
      </c>
      <c r="B26" t="s">
        <v>11723</v>
      </c>
      <c r="C26" s="276" t="str">
        <f t="shared" si="0"/>
        <v>CM:WQXTEST16465:M2013-6</v>
      </c>
      <c r="D26" s="214" t="s">
        <v>11808</v>
      </c>
      <c r="E26" s="214" t="s">
        <v>11790</v>
      </c>
      <c r="F26" s="314">
        <v>41450</v>
      </c>
      <c r="G26" s="281">
        <f t="shared" si="1"/>
        <v>41426</v>
      </c>
      <c r="H26" s="234">
        <f t="shared" si="2"/>
        <v>41455</v>
      </c>
      <c r="I26" s="211" t="s">
        <v>11788</v>
      </c>
      <c r="J26" s="24" t="s">
        <v>8639</v>
      </c>
      <c r="K26" s="211" t="s">
        <v>11787</v>
      </c>
      <c r="L26" s="211" t="s">
        <v>11741</v>
      </c>
      <c r="M26" s="217">
        <f t="shared" si="3"/>
        <v>41450</v>
      </c>
      <c r="N26" s="277">
        <v>41451</v>
      </c>
      <c r="O26"/>
      <c r="Q26" s="217" t="s">
        <v>2676</v>
      </c>
      <c r="T26" s="217" t="s">
        <v>11306</v>
      </c>
      <c r="U26" s="279">
        <v>7.2854166666666664</v>
      </c>
      <c r="V26" s="6" t="s">
        <v>9146</v>
      </c>
      <c r="W26" s="6"/>
      <c r="X26" t="s">
        <v>11237</v>
      </c>
      <c r="Y26" t="s">
        <v>11285</v>
      </c>
    </row>
    <row r="27" spans="1:25" x14ac:dyDescent="0.25">
      <c r="A27" s="211" t="s">
        <v>11582</v>
      </c>
      <c r="B27" t="s">
        <v>11723</v>
      </c>
      <c r="C27" s="276" t="str">
        <f t="shared" si="0"/>
        <v>CM:WQXTEST16465:M2013-6</v>
      </c>
      <c r="D27" s="214" t="s">
        <v>11808</v>
      </c>
      <c r="E27" s="214" t="s">
        <v>11790</v>
      </c>
      <c r="F27" s="314">
        <v>41451</v>
      </c>
      <c r="G27" s="281">
        <f t="shared" si="1"/>
        <v>41426</v>
      </c>
      <c r="H27" s="234">
        <f t="shared" si="2"/>
        <v>41455</v>
      </c>
      <c r="I27" s="211" t="s">
        <v>11788</v>
      </c>
      <c r="J27" s="24" t="s">
        <v>8639</v>
      </c>
      <c r="K27" s="211" t="s">
        <v>11787</v>
      </c>
      <c r="L27" s="211" t="s">
        <v>11741</v>
      </c>
      <c r="M27" s="217">
        <f t="shared" si="3"/>
        <v>41451</v>
      </c>
      <c r="N27" s="277">
        <v>41452</v>
      </c>
      <c r="O27"/>
      <c r="Q27" s="217" t="s">
        <v>2676</v>
      </c>
      <c r="T27" s="217" t="s">
        <v>11306</v>
      </c>
      <c r="U27" s="279">
        <v>7.0687499999999934</v>
      </c>
      <c r="V27" s="6" t="s">
        <v>9146</v>
      </c>
      <c r="W27" s="6"/>
      <c r="X27" t="s">
        <v>11237</v>
      </c>
      <c r="Y27" t="s">
        <v>11285</v>
      </c>
    </row>
    <row r="28" spans="1:25" x14ac:dyDescent="0.25">
      <c r="A28" s="211" t="s">
        <v>11582</v>
      </c>
      <c r="B28" t="s">
        <v>11723</v>
      </c>
      <c r="C28" s="276" t="str">
        <f t="shared" si="0"/>
        <v>CM:WQXTEST16465:M2013-6</v>
      </c>
      <c r="D28" s="214" t="s">
        <v>11808</v>
      </c>
      <c r="E28" s="214" t="s">
        <v>11790</v>
      </c>
      <c r="F28" s="314">
        <v>41452</v>
      </c>
      <c r="G28" s="281">
        <f t="shared" si="1"/>
        <v>41426</v>
      </c>
      <c r="H28" s="234">
        <f t="shared" si="2"/>
        <v>41455</v>
      </c>
      <c r="I28" s="211" t="s">
        <v>11788</v>
      </c>
      <c r="J28" s="24" t="s">
        <v>8639</v>
      </c>
      <c r="K28" s="211" t="s">
        <v>11787</v>
      </c>
      <c r="L28" s="211" t="s">
        <v>11741</v>
      </c>
      <c r="M28" s="217">
        <f t="shared" si="3"/>
        <v>41452</v>
      </c>
      <c r="N28" s="277">
        <v>41453</v>
      </c>
      <c r="O28"/>
      <c r="Q28" s="217" t="s">
        <v>2676</v>
      </c>
      <c r="T28" s="217" t="s">
        <v>11306</v>
      </c>
      <c r="U28" s="279">
        <v>6.8395833333333309</v>
      </c>
      <c r="V28" s="6" t="s">
        <v>9146</v>
      </c>
      <c r="W28" s="6"/>
      <c r="X28" t="s">
        <v>11237</v>
      </c>
      <c r="Y28" t="s">
        <v>11285</v>
      </c>
    </row>
    <row r="29" spans="1:25" x14ac:dyDescent="0.25">
      <c r="A29" s="211" t="s">
        <v>11582</v>
      </c>
      <c r="B29" t="s">
        <v>11723</v>
      </c>
      <c r="C29" s="276" t="str">
        <f t="shared" si="0"/>
        <v>CM:WQXTEST16465:M2013-6</v>
      </c>
      <c r="D29" s="214" t="s">
        <v>11808</v>
      </c>
      <c r="E29" s="214" t="s">
        <v>11790</v>
      </c>
      <c r="F29" s="314">
        <v>41453</v>
      </c>
      <c r="G29" s="281">
        <f t="shared" si="1"/>
        <v>41426</v>
      </c>
      <c r="H29" s="234">
        <f t="shared" si="2"/>
        <v>41455</v>
      </c>
      <c r="I29" s="211" t="s">
        <v>11788</v>
      </c>
      <c r="J29" s="24" t="s">
        <v>8639</v>
      </c>
      <c r="K29" s="211" t="s">
        <v>11787</v>
      </c>
      <c r="L29" s="211" t="s">
        <v>11741</v>
      </c>
      <c r="M29" s="217">
        <f t="shared" si="3"/>
        <v>41453</v>
      </c>
      <c r="N29" s="277">
        <v>41454</v>
      </c>
      <c r="O29"/>
      <c r="Q29" s="217" t="s">
        <v>2676</v>
      </c>
      <c r="T29" s="217" t="s">
        <v>11306</v>
      </c>
      <c r="U29" s="279">
        <v>6.7979166666666666</v>
      </c>
      <c r="V29" s="6" t="s">
        <v>9146</v>
      </c>
      <c r="W29" s="6"/>
      <c r="X29" t="s">
        <v>11237</v>
      </c>
      <c r="Y29" t="s">
        <v>11285</v>
      </c>
    </row>
    <row r="30" spans="1:25" x14ac:dyDescent="0.25">
      <c r="A30" s="211" t="s">
        <v>11582</v>
      </c>
      <c r="B30" t="s">
        <v>11723</v>
      </c>
      <c r="C30" s="276" t="str">
        <f t="shared" si="0"/>
        <v>CM:WQXTEST16465:M2013-6</v>
      </c>
      <c r="D30" s="214" t="s">
        <v>11808</v>
      </c>
      <c r="E30" s="214" t="s">
        <v>11790</v>
      </c>
      <c r="F30" s="314">
        <v>41454</v>
      </c>
      <c r="G30" s="281">
        <f t="shared" si="1"/>
        <v>41426</v>
      </c>
      <c r="H30" s="234">
        <f t="shared" si="2"/>
        <v>41455</v>
      </c>
      <c r="I30" s="211" t="s">
        <v>11788</v>
      </c>
      <c r="J30" s="24" t="s">
        <v>8639</v>
      </c>
      <c r="K30" s="211" t="s">
        <v>11787</v>
      </c>
      <c r="L30" s="211" t="s">
        <v>11741</v>
      </c>
      <c r="M30" s="217">
        <f t="shared" si="3"/>
        <v>41454</v>
      </c>
      <c r="N30" s="277">
        <v>41455</v>
      </c>
      <c r="O30"/>
      <c r="Q30" s="217" t="s">
        <v>2676</v>
      </c>
      <c r="T30" s="217" t="s">
        <v>11306</v>
      </c>
      <c r="U30" s="279">
        <v>6.683333333333338</v>
      </c>
      <c r="V30" s="6" t="s">
        <v>9146</v>
      </c>
      <c r="W30" s="6"/>
      <c r="X30" t="s">
        <v>11237</v>
      </c>
      <c r="Y30" t="s">
        <v>11285</v>
      </c>
    </row>
    <row r="31" spans="1:25" x14ac:dyDescent="0.25">
      <c r="A31" s="211" t="s">
        <v>11582</v>
      </c>
      <c r="B31" t="s">
        <v>11723</v>
      </c>
      <c r="C31" s="276" t="str">
        <f t="shared" si="0"/>
        <v>CM:WQXTEST16465:M2013-6</v>
      </c>
      <c r="D31" s="214" t="s">
        <v>11808</v>
      </c>
      <c r="E31" s="214" t="s">
        <v>11790</v>
      </c>
      <c r="F31" s="314">
        <v>41455</v>
      </c>
      <c r="G31" s="281">
        <f t="shared" si="1"/>
        <v>41426</v>
      </c>
      <c r="H31" s="234">
        <f t="shared" si="2"/>
        <v>41455</v>
      </c>
      <c r="I31" s="211" t="s">
        <v>11788</v>
      </c>
      <c r="J31" s="24" t="s">
        <v>8639</v>
      </c>
      <c r="K31" s="211" t="s">
        <v>11787</v>
      </c>
      <c r="L31" s="211" t="s">
        <v>11741</v>
      </c>
      <c r="M31" s="217">
        <f t="shared" si="3"/>
        <v>41455</v>
      </c>
      <c r="N31" s="277">
        <v>41456</v>
      </c>
      <c r="Q31" s="217" t="s">
        <v>2676</v>
      </c>
      <c r="T31" s="217" t="s">
        <v>11306</v>
      </c>
      <c r="U31" s="279">
        <v>6.6854166666666677</v>
      </c>
      <c r="V31" s="6" t="s">
        <v>9146</v>
      </c>
      <c r="W31" s="6"/>
      <c r="X31" t="s">
        <v>11237</v>
      </c>
      <c r="Y31" t="s">
        <v>11285</v>
      </c>
    </row>
    <row r="32" spans="1:25" x14ac:dyDescent="0.25">
      <c r="A32" s="211" t="s">
        <v>11582</v>
      </c>
      <c r="B32" t="s">
        <v>11723</v>
      </c>
      <c r="C32" s="276" t="str">
        <f t="shared" si="0"/>
        <v>CM:WQXTEST16465:M2013-6</v>
      </c>
      <c r="D32" s="214" t="s">
        <v>11808</v>
      </c>
      <c r="E32" s="214" t="s">
        <v>11790</v>
      </c>
      <c r="F32" s="314">
        <v>41426</v>
      </c>
      <c r="G32" s="281">
        <f t="shared" si="1"/>
        <v>41426</v>
      </c>
      <c r="H32" s="234">
        <f t="shared" si="2"/>
        <v>41455</v>
      </c>
      <c r="I32" s="211" t="s">
        <v>11788</v>
      </c>
      <c r="J32" s="24" t="s">
        <v>8639</v>
      </c>
      <c r="K32" s="211" t="s">
        <v>11787</v>
      </c>
      <c r="L32" s="211" t="s">
        <v>11741</v>
      </c>
      <c r="M32" s="217">
        <f t="shared" si="3"/>
        <v>41426</v>
      </c>
      <c r="N32" s="277">
        <v>41427</v>
      </c>
      <c r="Q32" s="217" t="s">
        <v>10007</v>
      </c>
      <c r="T32" s="217" t="s">
        <v>11305</v>
      </c>
      <c r="U32" s="36">
        <v>21.8</v>
      </c>
      <c r="V32" t="s">
        <v>11587</v>
      </c>
      <c r="W32"/>
      <c r="X32" t="s">
        <v>11237</v>
      </c>
      <c r="Y32" t="s">
        <v>11283</v>
      </c>
    </row>
    <row r="33" spans="1:25" x14ac:dyDescent="0.25">
      <c r="A33" s="211" t="s">
        <v>11582</v>
      </c>
      <c r="B33" t="s">
        <v>11723</v>
      </c>
      <c r="C33" s="276" t="str">
        <f t="shared" si="0"/>
        <v>CM:WQXTEST16465:M2013-6</v>
      </c>
      <c r="D33" s="214" t="s">
        <v>11808</v>
      </c>
      <c r="E33" s="214" t="s">
        <v>11790</v>
      </c>
      <c r="F33" s="314">
        <v>41427</v>
      </c>
      <c r="G33" s="281">
        <f t="shared" si="1"/>
        <v>41426</v>
      </c>
      <c r="H33" s="234">
        <f t="shared" si="2"/>
        <v>41455</v>
      </c>
      <c r="I33" s="211" t="s">
        <v>11788</v>
      </c>
      <c r="J33" s="24" t="s">
        <v>8639</v>
      </c>
      <c r="K33" s="211" t="s">
        <v>11787</v>
      </c>
      <c r="L33" s="211" t="s">
        <v>11741</v>
      </c>
      <c r="M33" s="217">
        <f t="shared" si="3"/>
        <v>41427</v>
      </c>
      <c r="N33" s="277">
        <v>41428</v>
      </c>
      <c r="Q33" s="217" t="s">
        <v>10007</v>
      </c>
      <c r="T33" s="217" t="s">
        <v>11305</v>
      </c>
      <c r="U33" s="36">
        <v>21.8</v>
      </c>
      <c r="V33" t="s">
        <v>11587</v>
      </c>
      <c r="W33"/>
      <c r="X33" t="s">
        <v>11237</v>
      </c>
      <c r="Y33" t="s">
        <v>11283</v>
      </c>
    </row>
    <row r="34" spans="1:25" x14ac:dyDescent="0.25">
      <c r="A34" s="211" t="s">
        <v>11582</v>
      </c>
      <c r="B34" t="s">
        <v>11723</v>
      </c>
      <c r="C34" s="276" t="str">
        <f t="shared" si="0"/>
        <v>CM:WQXTEST16465:M2013-6</v>
      </c>
      <c r="D34" s="214" t="s">
        <v>11808</v>
      </c>
      <c r="E34" s="214" t="s">
        <v>11790</v>
      </c>
      <c r="F34" s="314">
        <v>41428</v>
      </c>
      <c r="G34" s="281">
        <f t="shared" si="1"/>
        <v>41426</v>
      </c>
      <c r="H34" s="234">
        <f t="shared" si="2"/>
        <v>41455</v>
      </c>
      <c r="I34" s="211" t="s">
        <v>11788</v>
      </c>
      <c r="J34" s="24" t="s">
        <v>8639</v>
      </c>
      <c r="K34" s="211" t="s">
        <v>11787</v>
      </c>
      <c r="L34" s="211" t="s">
        <v>11741</v>
      </c>
      <c r="M34" s="217">
        <f t="shared" si="3"/>
        <v>41428</v>
      </c>
      <c r="N34" s="277">
        <v>41429</v>
      </c>
      <c r="Q34" s="217" t="s">
        <v>10007</v>
      </c>
      <c r="T34" s="217" t="s">
        <v>11305</v>
      </c>
      <c r="U34" s="36">
        <v>20.9</v>
      </c>
      <c r="V34" t="s">
        <v>11587</v>
      </c>
      <c r="W34"/>
      <c r="X34" t="s">
        <v>11237</v>
      </c>
      <c r="Y34" t="s">
        <v>11283</v>
      </c>
    </row>
    <row r="35" spans="1:25" x14ac:dyDescent="0.25">
      <c r="A35" s="211" t="s">
        <v>11582</v>
      </c>
      <c r="B35" t="s">
        <v>11723</v>
      </c>
      <c r="C35" s="276" t="str">
        <f t="shared" si="0"/>
        <v>CM:WQXTEST16465:M2013-6</v>
      </c>
      <c r="D35" s="214" t="s">
        <v>11808</v>
      </c>
      <c r="E35" s="214" t="s">
        <v>11790</v>
      </c>
      <c r="F35" s="314">
        <v>41429</v>
      </c>
      <c r="G35" s="281">
        <f t="shared" si="1"/>
        <v>41426</v>
      </c>
      <c r="H35" s="234">
        <f t="shared" si="2"/>
        <v>41455</v>
      </c>
      <c r="I35" s="211" t="s">
        <v>11788</v>
      </c>
      <c r="J35" s="24" t="s">
        <v>8639</v>
      </c>
      <c r="K35" s="211" t="s">
        <v>11787</v>
      </c>
      <c r="L35" s="211" t="s">
        <v>11741</v>
      </c>
      <c r="M35" s="217">
        <f t="shared" si="3"/>
        <v>41429</v>
      </c>
      <c r="N35" s="277">
        <v>41430</v>
      </c>
      <c r="Q35" s="217" t="s">
        <v>10007</v>
      </c>
      <c r="T35" s="217" t="s">
        <v>11305</v>
      </c>
      <c r="U35" s="36">
        <v>20.399999999999999</v>
      </c>
      <c r="V35" t="s">
        <v>11587</v>
      </c>
      <c r="W35"/>
      <c r="X35" t="s">
        <v>11237</v>
      </c>
      <c r="Y35" t="s">
        <v>11283</v>
      </c>
    </row>
    <row r="36" spans="1:25" x14ac:dyDescent="0.25">
      <c r="A36" s="211" t="s">
        <v>11582</v>
      </c>
      <c r="B36" t="s">
        <v>11723</v>
      </c>
      <c r="C36" s="276" t="str">
        <f t="shared" si="0"/>
        <v>CM:WQXTEST16465:M2013-6</v>
      </c>
      <c r="D36" s="214" t="s">
        <v>11808</v>
      </c>
      <c r="E36" s="214" t="s">
        <v>11790</v>
      </c>
      <c r="F36" s="314">
        <v>41430</v>
      </c>
      <c r="G36" s="281">
        <f t="shared" si="1"/>
        <v>41426</v>
      </c>
      <c r="H36" s="234">
        <f t="shared" si="2"/>
        <v>41455</v>
      </c>
      <c r="I36" s="211" t="s">
        <v>11788</v>
      </c>
      <c r="J36" s="24" t="s">
        <v>8639</v>
      </c>
      <c r="K36" s="211" t="s">
        <v>11787</v>
      </c>
      <c r="L36" s="211" t="s">
        <v>11741</v>
      </c>
      <c r="M36" s="217">
        <f t="shared" si="3"/>
        <v>41430</v>
      </c>
      <c r="N36" s="277">
        <v>41431</v>
      </c>
      <c r="Q36" s="217" t="s">
        <v>10007</v>
      </c>
      <c r="T36" s="217" t="s">
        <v>11305</v>
      </c>
      <c r="U36" s="36">
        <v>20.100000000000001</v>
      </c>
      <c r="V36" t="s">
        <v>11587</v>
      </c>
      <c r="W36"/>
      <c r="X36" t="s">
        <v>11237</v>
      </c>
      <c r="Y36" t="s">
        <v>11283</v>
      </c>
    </row>
    <row r="37" spans="1:25" x14ac:dyDescent="0.25">
      <c r="A37" s="211" t="s">
        <v>11582</v>
      </c>
      <c r="B37" t="s">
        <v>11723</v>
      </c>
      <c r="C37" s="276" t="str">
        <f t="shared" si="0"/>
        <v>CM:WQXTEST16465:M2013-6</v>
      </c>
      <c r="D37" s="214" t="s">
        <v>11808</v>
      </c>
      <c r="E37" s="214" t="s">
        <v>11790</v>
      </c>
      <c r="F37" s="314">
        <v>41431</v>
      </c>
      <c r="G37" s="281">
        <f t="shared" si="1"/>
        <v>41426</v>
      </c>
      <c r="H37" s="234">
        <f t="shared" si="2"/>
        <v>41455</v>
      </c>
      <c r="I37" s="211" t="s">
        <v>11788</v>
      </c>
      <c r="J37" s="24" t="s">
        <v>8639</v>
      </c>
      <c r="K37" s="211" t="s">
        <v>11787</v>
      </c>
      <c r="L37" s="211" t="s">
        <v>11741</v>
      </c>
      <c r="M37" s="217">
        <f t="shared" si="3"/>
        <v>41431</v>
      </c>
      <c r="N37" s="277">
        <v>41432</v>
      </c>
      <c r="Q37" s="217" t="s">
        <v>10007</v>
      </c>
      <c r="T37" s="217" t="s">
        <v>11305</v>
      </c>
      <c r="U37" s="36">
        <v>18.8</v>
      </c>
      <c r="V37" t="s">
        <v>11587</v>
      </c>
      <c r="W37"/>
      <c r="X37" t="s">
        <v>11237</v>
      </c>
      <c r="Y37" t="s">
        <v>11283</v>
      </c>
    </row>
    <row r="38" spans="1:25" x14ac:dyDescent="0.25">
      <c r="A38" s="211" t="s">
        <v>11582</v>
      </c>
      <c r="B38" t="s">
        <v>11723</v>
      </c>
      <c r="C38" s="276" t="str">
        <f t="shared" si="0"/>
        <v>CM:WQXTEST16465:M2013-6</v>
      </c>
      <c r="D38" s="214" t="s">
        <v>11808</v>
      </c>
      <c r="E38" s="214" t="s">
        <v>11790</v>
      </c>
      <c r="F38" s="314">
        <v>41432</v>
      </c>
      <c r="G38" s="281">
        <f t="shared" si="1"/>
        <v>41426</v>
      </c>
      <c r="H38" s="234">
        <f t="shared" si="2"/>
        <v>41455</v>
      </c>
      <c r="I38" s="211" t="s">
        <v>11788</v>
      </c>
      <c r="J38" s="24" t="s">
        <v>8639</v>
      </c>
      <c r="K38" s="211" t="s">
        <v>11787</v>
      </c>
      <c r="L38" s="211" t="s">
        <v>11741</v>
      </c>
      <c r="M38" s="217">
        <f t="shared" si="3"/>
        <v>41432</v>
      </c>
      <c r="N38" s="277">
        <v>41433</v>
      </c>
      <c r="Q38" s="217" t="s">
        <v>10007</v>
      </c>
      <c r="T38" s="217" t="s">
        <v>11305</v>
      </c>
      <c r="U38" s="36">
        <v>20.6</v>
      </c>
      <c r="V38" t="s">
        <v>11587</v>
      </c>
      <c r="W38"/>
      <c r="X38" t="s">
        <v>11237</v>
      </c>
      <c r="Y38" t="s">
        <v>11283</v>
      </c>
    </row>
    <row r="39" spans="1:25" x14ac:dyDescent="0.25">
      <c r="A39" s="211" t="s">
        <v>11582</v>
      </c>
      <c r="B39" t="s">
        <v>11723</v>
      </c>
      <c r="C39" s="276" t="str">
        <f t="shared" si="0"/>
        <v>CM:WQXTEST16465:M2013-6</v>
      </c>
      <c r="D39" s="214" t="s">
        <v>11808</v>
      </c>
      <c r="E39" s="214" t="s">
        <v>11790</v>
      </c>
      <c r="F39" s="314">
        <v>41433</v>
      </c>
      <c r="G39" s="281">
        <f t="shared" si="1"/>
        <v>41426</v>
      </c>
      <c r="H39" s="234">
        <f t="shared" si="2"/>
        <v>41455</v>
      </c>
      <c r="I39" s="211" t="s">
        <v>11788</v>
      </c>
      <c r="J39" s="24" t="s">
        <v>8639</v>
      </c>
      <c r="K39" s="211" t="s">
        <v>11787</v>
      </c>
      <c r="L39" s="211" t="s">
        <v>11741</v>
      </c>
      <c r="M39" s="217">
        <f t="shared" si="3"/>
        <v>41433</v>
      </c>
      <c r="N39" s="277">
        <v>41434</v>
      </c>
      <c r="Q39" s="217" t="s">
        <v>10007</v>
      </c>
      <c r="T39" s="217" t="s">
        <v>11305</v>
      </c>
      <c r="U39" s="36">
        <v>20.9</v>
      </c>
      <c r="V39" t="s">
        <v>11587</v>
      </c>
      <c r="W39"/>
      <c r="X39" t="s">
        <v>11237</v>
      </c>
      <c r="Y39" t="s">
        <v>11283</v>
      </c>
    </row>
    <row r="40" spans="1:25" x14ac:dyDescent="0.25">
      <c r="A40" s="211" t="s">
        <v>11582</v>
      </c>
      <c r="B40" t="s">
        <v>11723</v>
      </c>
      <c r="C40" s="276" t="str">
        <f t="shared" si="0"/>
        <v>CM:WQXTEST16465:M2013-6</v>
      </c>
      <c r="D40" s="214" t="s">
        <v>11808</v>
      </c>
      <c r="E40" s="214" t="s">
        <v>11790</v>
      </c>
      <c r="F40" s="314">
        <v>41434</v>
      </c>
      <c r="G40" s="281">
        <f t="shared" si="1"/>
        <v>41426</v>
      </c>
      <c r="H40" s="234">
        <f t="shared" si="2"/>
        <v>41455</v>
      </c>
      <c r="I40" s="211" t="s">
        <v>11788</v>
      </c>
      <c r="J40" s="24" t="s">
        <v>8639</v>
      </c>
      <c r="K40" s="211" t="s">
        <v>11787</v>
      </c>
      <c r="L40" s="211" t="s">
        <v>11741</v>
      </c>
      <c r="M40" s="217">
        <f t="shared" si="3"/>
        <v>41434</v>
      </c>
      <c r="N40" s="277">
        <v>41435</v>
      </c>
      <c r="Q40" s="217" t="s">
        <v>10007</v>
      </c>
      <c r="T40" s="217" t="s">
        <v>11305</v>
      </c>
      <c r="U40" s="36">
        <v>20.6</v>
      </c>
      <c r="V40" t="s">
        <v>11587</v>
      </c>
      <c r="W40"/>
      <c r="X40" t="s">
        <v>11237</v>
      </c>
      <c r="Y40" t="s">
        <v>11283</v>
      </c>
    </row>
    <row r="41" spans="1:25" x14ac:dyDescent="0.25">
      <c r="A41" s="211" t="s">
        <v>11582</v>
      </c>
      <c r="B41" t="s">
        <v>11723</v>
      </c>
      <c r="C41" s="276" t="str">
        <f t="shared" si="0"/>
        <v>CM:WQXTEST16465:M2013-6</v>
      </c>
      <c r="D41" s="214" t="s">
        <v>11808</v>
      </c>
      <c r="E41" s="214" t="s">
        <v>11790</v>
      </c>
      <c r="F41" s="314">
        <v>41435</v>
      </c>
      <c r="G41" s="281">
        <f t="shared" si="1"/>
        <v>41426</v>
      </c>
      <c r="H41" s="234">
        <f t="shared" si="2"/>
        <v>41455</v>
      </c>
      <c r="I41" s="211" t="s">
        <v>11788</v>
      </c>
      <c r="J41" s="24" t="s">
        <v>8639</v>
      </c>
      <c r="K41" s="211" t="s">
        <v>11787</v>
      </c>
      <c r="L41" s="211" t="s">
        <v>11741</v>
      </c>
      <c r="M41" s="217">
        <f t="shared" si="3"/>
        <v>41435</v>
      </c>
      <c r="N41" s="277">
        <v>41436</v>
      </c>
      <c r="Q41" s="217" t="s">
        <v>10007</v>
      </c>
      <c r="T41" s="217" t="s">
        <v>11305</v>
      </c>
      <c r="U41" s="36">
        <v>20.2</v>
      </c>
      <c r="V41" t="s">
        <v>11587</v>
      </c>
      <c r="W41"/>
      <c r="X41" t="s">
        <v>11237</v>
      </c>
      <c r="Y41" t="s">
        <v>11283</v>
      </c>
    </row>
    <row r="42" spans="1:25" x14ac:dyDescent="0.25">
      <c r="A42" s="211" t="s">
        <v>11582</v>
      </c>
      <c r="B42" t="s">
        <v>11723</v>
      </c>
      <c r="C42" s="276" t="str">
        <f t="shared" si="0"/>
        <v>CM:WQXTEST16465:M2013-6</v>
      </c>
      <c r="D42" s="214" t="s">
        <v>11808</v>
      </c>
      <c r="E42" s="214" t="s">
        <v>11790</v>
      </c>
      <c r="F42" s="314">
        <v>41436</v>
      </c>
      <c r="G42" s="281">
        <f t="shared" si="1"/>
        <v>41426</v>
      </c>
      <c r="H42" s="234">
        <f t="shared" si="2"/>
        <v>41455</v>
      </c>
      <c r="I42" s="211" t="s">
        <v>11788</v>
      </c>
      <c r="J42" s="24" t="s">
        <v>8639</v>
      </c>
      <c r="K42" s="211" t="s">
        <v>11787</v>
      </c>
      <c r="L42" s="211" t="s">
        <v>11741</v>
      </c>
      <c r="M42" s="217">
        <f t="shared" si="3"/>
        <v>41436</v>
      </c>
      <c r="N42" s="277">
        <v>41437</v>
      </c>
      <c r="Q42" s="217" t="s">
        <v>10007</v>
      </c>
      <c r="T42" s="217" t="s">
        <v>11305</v>
      </c>
      <c r="U42" s="36">
        <v>22.7</v>
      </c>
      <c r="V42" t="s">
        <v>11587</v>
      </c>
      <c r="W42"/>
      <c r="X42" t="s">
        <v>11237</v>
      </c>
      <c r="Y42" t="s">
        <v>11283</v>
      </c>
    </row>
    <row r="43" spans="1:25" x14ac:dyDescent="0.25">
      <c r="A43" s="211" t="s">
        <v>11582</v>
      </c>
      <c r="B43" t="s">
        <v>11723</v>
      </c>
      <c r="C43" s="276" t="str">
        <f t="shared" si="0"/>
        <v>CM:WQXTEST16465:M2013-6</v>
      </c>
      <c r="D43" s="214" t="s">
        <v>11808</v>
      </c>
      <c r="E43" s="214" t="s">
        <v>11790</v>
      </c>
      <c r="F43" s="314">
        <v>41437</v>
      </c>
      <c r="G43" s="281">
        <f t="shared" si="1"/>
        <v>41426</v>
      </c>
      <c r="H43" s="234">
        <f t="shared" si="2"/>
        <v>41455</v>
      </c>
      <c r="I43" s="211" t="s">
        <v>11788</v>
      </c>
      <c r="J43" s="24" t="s">
        <v>8639</v>
      </c>
      <c r="K43" s="211" t="s">
        <v>11787</v>
      </c>
      <c r="L43" s="211" t="s">
        <v>11741</v>
      </c>
      <c r="M43" s="217">
        <f t="shared" si="3"/>
        <v>41437</v>
      </c>
      <c r="N43" s="277">
        <v>41438</v>
      </c>
      <c r="Q43" s="217" t="s">
        <v>10007</v>
      </c>
      <c r="T43" s="217" t="s">
        <v>11305</v>
      </c>
      <c r="U43" s="36">
        <v>21.8</v>
      </c>
      <c r="V43" t="s">
        <v>11587</v>
      </c>
      <c r="W43"/>
      <c r="X43" t="s">
        <v>11237</v>
      </c>
      <c r="Y43" t="s">
        <v>11283</v>
      </c>
    </row>
    <row r="44" spans="1:25" x14ac:dyDescent="0.25">
      <c r="A44" s="211" t="s">
        <v>11582</v>
      </c>
      <c r="B44" t="s">
        <v>11723</v>
      </c>
      <c r="C44" s="276" t="str">
        <f t="shared" si="0"/>
        <v>CM:WQXTEST16465:M2013-6</v>
      </c>
      <c r="D44" s="214" t="s">
        <v>11808</v>
      </c>
      <c r="E44" s="214" t="s">
        <v>11790</v>
      </c>
      <c r="F44" s="314">
        <v>41438</v>
      </c>
      <c r="G44" s="281">
        <f t="shared" si="1"/>
        <v>41426</v>
      </c>
      <c r="H44" s="234">
        <f t="shared" si="2"/>
        <v>41455</v>
      </c>
      <c r="I44" s="211" t="s">
        <v>11788</v>
      </c>
      <c r="J44" s="24" t="s">
        <v>8639</v>
      </c>
      <c r="K44" s="211" t="s">
        <v>11787</v>
      </c>
      <c r="L44" s="211" t="s">
        <v>11741</v>
      </c>
      <c r="M44" s="217">
        <f t="shared" si="3"/>
        <v>41438</v>
      </c>
      <c r="N44" s="277">
        <v>41439</v>
      </c>
      <c r="Q44" s="217" t="s">
        <v>10007</v>
      </c>
      <c r="T44" s="217" t="s">
        <v>11305</v>
      </c>
      <c r="U44" s="36">
        <v>24.1</v>
      </c>
      <c r="V44" t="s">
        <v>11587</v>
      </c>
      <c r="W44"/>
      <c r="X44" t="s">
        <v>11237</v>
      </c>
      <c r="Y44" t="s">
        <v>11283</v>
      </c>
    </row>
    <row r="45" spans="1:25" x14ac:dyDescent="0.25">
      <c r="A45" s="211" t="s">
        <v>11582</v>
      </c>
      <c r="B45" t="s">
        <v>11723</v>
      </c>
      <c r="C45" s="276" t="str">
        <f t="shared" si="0"/>
        <v>CM:WQXTEST16465:M2013-6</v>
      </c>
      <c r="D45" s="214" t="s">
        <v>11808</v>
      </c>
      <c r="E45" s="214" t="s">
        <v>11790</v>
      </c>
      <c r="F45" s="314">
        <v>41439</v>
      </c>
      <c r="G45" s="281">
        <f t="shared" si="1"/>
        <v>41426</v>
      </c>
      <c r="H45" s="234">
        <f t="shared" si="2"/>
        <v>41455</v>
      </c>
      <c r="I45" s="211" t="s">
        <v>11788</v>
      </c>
      <c r="J45" s="24" t="s">
        <v>8639</v>
      </c>
      <c r="K45" s="211" t="s">
        <v>11787</v>
      </c>
      <c r="L45" s="211" t="s">
        <v>11741</v>
      </c>
      <c r="M45" s="217">
        <f t="shared" si="3"/>
        <v>41439</v>
      </c>
      <c r="N45" s="277">
        <v>41440</v>
      </c>
      <c r="Q45" s="217" t="s">
        <v>10007</v>
      </c>
      <c r="T45" s="217" t="s">
        <v>11305</v>
      </c>
      <c r="U45" s="36">
        <v>22.3</v>
      </c>
      <c r="V45" t="s">
        <v>11587</v>
      </c>
      <c r="W45"/>
      <c r="X45" t="s">
        <v>11237</v>
      </c>
      <c r="Y45" t="s">
        <v>11283</v>
      </c>
    </row>
    <row r="46" spans="1:25" x14ac:dyDescent="0.25">
      <c r="A46" s="211" t="s">
        <v>11582</v>
      </c>
      <c r="B46" t="s">
        <v>11723</v>
      </c>
      <c r="C46" s="276" t="str">
        <f t="shared" si="0"/>
        <v>CM:WQXTEST16465:M2013-6</v>
      </c>
      <c r="D46" s="214" t="s">
        <v>11808</v>
      </c>
      <c r="E46" s="214" t="s">
        <v>11790</v>
      </c>
      <c r="F46" s="314">
        <v>41440</v>
      </c>
      <c r="G46" s="281">
        <f t="shared" si="1"/>
        <v>41426</v>
      </c>
      <c r="H46" s="234">
        <f t="shared" si="2"/>
        <v>41455</v>
      </c>
      <c r="I46" s="211" t="s">
        <v>11788</v>
      </c>
      <c r="J46" s="24" t="s">
        <v>8639</v>
      </c>
      <c r="K46" s="211" t="s">
        <v>11787</v>
      </c>
      <c r="L46" s="211" t="s">
        <v>11741</v>
      </c>
      <c r="M46" s="217">
        <f t="shared" si="3"/>
        <v>41440</v>
      </c>
      <c r="N46" s="277">
        <v>41441</v>
      </c>
      <c r="Q46" s="217" t="s">
        <v>10007</v>
      </c>
      <c r="T46" s="217" t="s">
        <v>11305</v>
      </c>
      <c r="U46" s="36">
        <v>22.6</v>
      </c>
      <c r="V46" t="s">
        <v>11587</v>
      </c>
      <c r="W46"/>
      <c r="X46" t="s">
        <v>11237</v>
      </c>
      <c r="Y46" t="s">
        <v>11283</v>
      </c>
    </row>
    <row r="47" spans="1:25" x14ac:dyDescent="0.25">
      <c r="A47" s="211" t="s">
        <v>11582</v>
      </c>
      <c r="B47" t="s">
        <v>11723</v>
      </c>
      <c r="C47" s="276" t="str">
        <f t="shared" si="0"/>
        <v>CM:WQXTEST16465:M2013-6</v>
      </c>
      <c r="D47" s="214" t="s">
        <v>11808</v>
      </c>
      <c r="E47" s="214" t="s">
        <v>11790</v>
      </c>
      <c r="F47" s="314">
        <v>41441</v>
      </c>
      <c r="G47" s="281">
        <f t="shared" si="1"/>
        <v>41426</v>
      </c>
      <c r="H47" s="234">
        <f t="shared" si="2"/>
        <v>41455</v>
      </c>
      <c r="I47" s="211" t="s">
        <v>11788</v>
      </c>
      <c r="J47" s="24" t="s">
        <v>8639</v>
      </c>
      <c r="K47" s="211" t="s">
        <v>11787</v>
      </c>
      <c r="L47" s="211" t="s">
        <v>11741</v>
      </c>
      <c r="M47" s="217">
        <f t="shared" si="3"/>
        <v>41441</v>
      </c>
      <c r="N47" s="277">
        <v>41442</v>
      </c>
      <c r="Q47" s="217" t="s">
        <v>10007</v>
      </c>
      <c r="T47" s="217" t="s">
        <v>11305</v>
      </c>
      <c r="U47" s="36">
        <v>20.9</v>
      </c>
      <c r="V47" t="s">
        <v>11587</v>
      </c>
      <c r="W47"/>
      <c r="X47" t="s">
        <v>11237</v>
      </c>
      <c r="Y47" t="s">
        <v>11283</v>
      </c>
    </row>
    <row r="48" spans="1:25" x14ac:dyDescent="0.25">
      <c r="A48" s="211" t="s">
        <v>11582</v>
      </c>
      <c r="B48" t="s">
        <v>11723</v>
      </c>
      <c r="C48" s="276" t="str">
        <f t="shared" si="0"/>
        <v>CM:WQXTEST16465:M2013-6</v>
      </c>
      <c r="D48" s="214" t="s">
        <v>11808</v>
      </c>
      <c r="E48" s="214" t="s">
        <v>11790</v>
      </c>
      <c r="F48" s="314">
        <v>41442</v>
      </c>
      <c r="G48" s="281">
        <f t="shared" si="1"/>
        <v>41426</v>
      </c>
      <c r="H48" s="234">
        <f t="shared" si="2"/>
        <v>41455</v>
      </c>
      <c r="I48" s="211" t="s">
        <v>11788</v>
      </c>
      <c r="J48" s="24" t="s">
        <v>8639</v>
      </c>
      <c r="K48" s="211" t="s">
        <v>11787</v>
      </c>
      <c r="L48" s="211" t="s">
        <v>11741</v>
      </c>
      <c r="M48" s="217">
        <f t="shared" si="3"/>
        <v>41442</v>
      </c>
      <c r="N48" s="277">
        <v>41443</v>
      </c>
      <c r="Q48" s="217" t="s">
        <v>10007</v>
      </c>
      <c r="T48" s="217" t="s">
        <v>11305</v>
      </c>
      <c r="U48" s="36">
        <v>183</v>
      </c>
      <c r="V48" t="s">
        <v>11587</v>
      </c>
      <c r="W48"/>
      <c r="X48" t="s">
        <v>11237</v>
      </c>
      <c r="Y48" t="s">
        <v>11283</v>
      </c>
    </row>
    <row r="49" spans="1:25" x14ac:dyDescent="0.25">
      <c r="A49" s="211" t="s">
        <v>11582</v>
      </c>
      <c r="B49" t="s">
        <v>11723</v>
      </c>
      <c r="C49" s="276" t="str">
        <f t="shared" si="0"/>
        <v>CM:WQXTEST16465:M2013-6</v>
      </c>
      <c r="D49" s="214" t="s">
        <v>11808</v>
      </c>
      <c r="E49" s="214" t="s">
        <v>11790</v>
      </c>
      <c r="F49" s="314">
        <v>41443</v>
      </c>
      <c r="G49" s="281">
        <f t="shared" si="1"/>
        <v>41426</v>
      </c>
      <c r="H49" s="234">
        <f t="shared" si="2"/>
        <v>41455</v>
      </c>
      <c r="I49" s="211" t="s">
        <v>11788</v>
      </c>
      <c r="J49" s="24" t="s">
        <v>8639</v>
      </c>
      <c r="K49" s="211" t="s">
        <v>11787</v>
      </c>
      <c r="L49" s="211" t="s">
        <v>11741</v>
      </c>
      <c r="M49" s="217">
        <f t="shared" si="3"/>
        <v>41443</v>
      </c>
      <c r="N49" s="277">
        <v>41444</v>
      </c>
      <c r="Q49" s="217" t="s">
        <v>10007</v>
      </c>
      <c r="T49" s="217" t="s">
        <v>11305</v>
      </c>
      <c r="U49" s="36">
        <v>20.7</v>
      </c>
      <c r="V49" t="s">
        <v>11587</v>
      </c>
      <c r="W49"/>
      <c r="X49" t="s">
        <v>11237</v>
      </c>
      <c r="Y49" t="s">
        <v>11283</v>
      </c>
    </row>
    <row r="50" spans="1:25" x14ac:dyDescent="0.25">
      <c r="A50" s="211" t="s">
        <v>11582</v>
      </c>
      <c r="B50" t="s">
        <v>11723</v>
      </c>
      <c r="C50" s="276" t="str">
        <f t="shared" si="0"/>
        <v>CM:WQXTEST16465:M2013-6</v>
      </c>
      <c r="D50" s="214" t="s">
        <v>11808</v>
      </c>
      <c r="E50" s="214" t="s">
        <v>11790</v>
      </c>
      <c r="F50" s="314">
        <v>41444</v>
      </c>
      <c r="G50" s="281">
        <f t="shared" si="1"/>
        <v>41426</v>
      </c>
      <c r="H50" s="234">
        <f t="shared" si="2"/>
        <v>41455</v>
      </c>
      <c r="I50" s="211" t="s">
        <v>11788</v>
      </c>
      <c r="J50" s="24" t="s">
        <v>8639</v>
      </c>
      <c r="K50" s="211" t="s">
        <v>11787</v>
      </c>
      <c r="L50" s="211" t="s">
        <v>11741</v>
      </c>
      <c r="M50" s="217">
        <f t="shared" si="3"/>
        <v>41444</v>
      </c>
      <c r="N50" s="277">
        <v>41445</v>
      </c>
      <c r="Q50" s="217" t="s">
        <v>10007</v>
      </c>
      <c r="T50" s="217" t="s">
        <v>11305</v>
      </c>
      <c r="U50" s="36">
        <v>22.6</v>
      </c>
      <c r="V50" t="s">
        <v>11587</v>
      </c>
      <c r="W50"/>
      <c r="X50" t="s">
        <v>11237</v>
      </c>
      <c r="Y50" t="s">
        <v>11283</v>
      </c>
    </row>
    <row r="51" spans="1:25" x14ac:dyDescent="0.25">
      <c r="A51" s="211" t="s">
        <v>11582</v>
      </c>
      <c r="B51" t="s">
        <v>11723</v>
      </c>
      <c r="C51" s="276" t="str">
        <f t="shared" si="0"/>
        <v>CM:WQXTEST16465:M2013-6</v>
      </c>
      <c r="D51" s="214" t="s">
        <v>11808</v>
      </c>
      <c r="E51" s="214" t="s">
        <v>11790</v>
      </c>
      <c r="F51" s="314">
        <v>41445</v>
      </c>
      <c r="G51" s="281">
        <f t="shared" si="1"/>
        <v>41426</v>
      </c>
      <c r="H51" s="234">
        <f t="shared" si="2"/>
        <v>41455</v>
      </c>
      <c r="I51" s="211" t="s">
        <v>11788</v>
      </c>
      <c r="J51" s="24" t="s">
        <v>8639</v>
      </c>
      <c r="K51" s="211" t="s">
        <v>11787</v>
      </c>
      <c r="L51" s="211" t="s">
        <v>11741</v>
      </c>
      <c r="M51" s="217">
        <f t="shared" si="3"/>
        <v>41445</v>
      </c>
      <c r="N51" s="277">
        <v>41446</v>
      </c>
      <c r="Q51" s="217" t="s">
        <v>10007</v>
      </c>
      <c r="T51" s="217" t="s">
        <v>11305</v>
      </c>
      <c r="U51" s="36">
        <v>22.6</v>
      </c>
      <c r="V51" t="s">
        <v>11587</v>
      </c>
      <c r="W51"/>
      <c r="X51" t="s">
        <v>11237</v>
      </c>
      <c r="Y51" t="s">
        <v>11283</v>
      </c>
    </row>
    <row r="52" spans="1:25" x14ac:dyDescent="0.25">
      <c r="A52" s="211" t="s">
        <v>11582</v>
      </c>
      <c r="B52" t="s">
        <v>11723</v>
      </c>
      <c r="C52" s="276" t="str">
        <f t="shared" si="0"/>
        <v>CM:WQXTEST16465:M2013-6</v>
      </c>
      <c r="D52" s="214" t="s">
        <v>11808</v>
      </c>
      <c r="E52" s="214" t="s">
        <v>11790</v>
      </c>
      <c r="F52" s="314">
        <v>41446</v>
      </c>
      <c r="G52" s="281">
        <f t="shared" si="1"/>
        <v>41426</v>
      </c>
      <c r="H52" s="234">
        <f t="shared" si="2"/>
        <v>41455</v>
      </c>
      <c r="I52" s="211" t="s">
        <v>11788</v>
      </c>
      <c r="J52" s="24" t="s">
        <v>8639</v>
      </c>
      <c r="K52" s="211" t="s">
        <v>11787</v>
      </c>
      <c r="L52" s="211" t="s">
        <v>11741</v>
      </c>
      <c r="M52" s="217">
        <f t="shared" si="3"/>
        <v>41446</v>
      </c>
      <c r="N52" s="277">
        <v>41447</v>
      </c>
      <c r="Q52" s="217" t="s">
        <v>10007</v>
      </c>
      <c r="T52" s="217" t="s">
        <v>11305</v>
      </c>
      <c r="U52" s="36">
        <v>22.1</v>
      </c>
      <c r="V52" t="s">
        <v>11587</v>
      </c>
      <c r="W52"/>
      <c r="X52" t="s">
        <v>11237</v>
      </c>
      <c r="Y52" t="s">
        <v>11283</v>
      </c>
    </row>
    <row r="53" spans="1:25" x14ac:dyDescent="0.25">
      <c r="A53" s="211" t="s">
        <v>11582</v>
      </c>
      <c r="B53" t="s">
        <v>11723</v>
      </c>
      <c r="C53" s="276" t="str">
        <f t="shared" si="0"/>
        <v>CM:WQXTEST16465:M2013-6</v>
      </c>
      <c r="D53" s="214" t="s">
        <v>11808</v>
      </c>
      <c r="E53" s="214" t="s">
        <v>11790</v>
      </c>
      <c r="F53" s="314">
        <v>41447</v>
      </c>
      <c r="G53" s="281">
        <f t="shared" si="1"/>
        <v>41426</v>
      </c>
      <c r="H53" s="234">
        <f t="shared" si="2"/>
        <v>41455</v>
      </c>
      <c r="I53" s="211" t="s">
        <v>11788</v>
      </c>
      <c r="J53" s="24" t="s">
        <v>8639</v>
      </c>
      <c r="K53" s="211" t="s">
        <v>11787</v>
      </c>
      <c r="L53" s="211" t="s">
        <v>11741</v>
      </c>
      <c r="M53" s="217">
        <f t="shared" si="3"/>
        <v>41447</v>
      </c>
      <c r="N53" s="277">
        <v>41448</v>
      </c>
      <c r="Q53" s="217" t="s">
        <v>10007</v>
      </c>
      <c r="T53" s="217" t="s">
        <v>11305</v>
      </c>
      <c r="U53" s="36">
        <v>22.4</v>
      </c>
      <c r="V53" t="s">
        <v>11587</v>
      </c>
      <c r="W53"/>
      <c r="X53" t="s">
        <v>11237</v>
      </c>
      <c r="Y53" t="s">
        <v>11283</v>
      </c>
    </row>
    <row r="54" spans="1:25" x14ac:dyDescent="0.25">
      <c r="A54" s="211" t="s">
        <v>11582</v>
      </c>
      <c r="B54" t="s">
        <v>11723</v>
      </c>
      <c r="C54" s="276" t="str">
        <f t="shared" si="0"/>
        <v>CM:WQXTEST16465:M2013-6</v>
      </c>
      <c r="D54" s="214" t="s">
        <v>11808</v>
      </c>
      <c r="E54" s="214" t="s">
        <v>11790</v>
      </c>
      <c r="F54" s="314">
        <v>41448</v>
      </c>
      <c r="G54" s="281">
        <f t="shared" si="1"/>
        <v>41426</v>
      </c>
      <c r="H54" s="234">
        <f t="shared" si="2"/>
        <v>41455</v>
      </c>
      <c r="I54" s="211" t="s">
        <v>11788</v>
      </c>
      <c r="J54" s="24" t="s">
        <v>8639</v>
      </c>
      <c r="K54" s="211" t="s">
        <v>11787</v>
      </c>
      <c r="L54" s="211" t="s">
        <v>11741</v>
      </c>
      <c r="M54" s="217">
        <f t="shared" si="3"/>
        <v>41448</v>
      </c>
      <c r="N54" s="277">
        <v>41449</v>
      </c>
      <c r="Q54" s="217" t="s">
        <v>10007</v>
      </c>
      <c r="T54" s="217" t="s">
        <v>11305</v>
      </c>
      <c r="U54" s="36">
        <v>20.9</v>
      </c>
      <c r="V54" t="s">
        <v>11587</v>
      </c>
      <c r="W54"/>
      <c r="X54" t="s">
        <v>11237</v>
      </c>
      <c r="Y54" t="s">
        <v>11283</v>
      </c>
    </row>
    <row r="55" spans="1:25" x14ac:dyDescent="0.25">
      <c r="A55" s="211" t="s">
        <v>11582</v>
      </c>
      <c r="B55" t="s">
        <v>11723</v>
      </c>
      <c r="C55" s="276" t="str">
        <f t="shared" si="0"/>
        <v>CM:WQXTEST16465:M2013-6</v>
      </c>
      <c r="D55" s="214" t="s">
        <v>11808</v>
      </c>
      <c r="E55" s="214" t="s">
        <v>11790</v>
      </c>
      <c r="F55" s="314">
        <v>41449</v>
      </c>
      <c r="G55" s="281">
        <f t="shared" si="1"/>
        <v>41426</v>
      </c>
      <c r="H55" s="234">
        <f t="shared" si="2"/>
        <v>41455</v>
      </c>
      <c r="I55" s="211" t="s">
        <v>11788</v>
      </c>
      <c r="J55" s="24" t="s">
        <v>8639</v>
      </c>
      <c r="K55" s="211" t="s">
        <v>11787</v>
      </c>
      <c r="L55" s="211" t="s">
        <v>11741</v>
      </c>
      <c r="M55" s="217">
        <f t="shared" si="3"/>
        <v>41449</v>
      </c>
      <c r="N55" s="277">
        <v>41450</v>
      </c>
      <c r="Q55" s="217" t="s">
        <v>10007</v>
      </c>
      <c r="T55" s="217" t="s">
        <v>11305</v>
      </c>
      <c r="U55" s="36">
        <v>23.4</v>
      </c>
      <c r="V55" t="s">
        <v>11587</v>
      </c>
      <c r="W55"/>
      <c r="X55" t="s">
        <v>11237</v>
      </c>
      <c r="Y55" t="s">
        <v>11283</v>
      </c>
    </row>
    <row r="56" spans="1:25" x14ac:dyDescent="0.25">
      <c r="A56" s="211" t="s">
        <v>11582</v>
      </c>
      <c r="B56" t="s">
        <v>11723</v>
      </c>
      <c r="C56" s="276" t="str">
        <f t="shared" si="0"/>
        <v>CM:WQXTEST16465:M2013-6</v>
      </c>
      <c r="D56" s="214" t="s">
        <v>11808</v>
      </c>
      <c r="E56" s="214" t="s">
        <v>11790</v>
      </c>
      <c r="F56" s="314">
        <v>41450</v>
      </c>
      <c r="G56" s="281">
        <f t="shared" si="1"/>
        <v>41426</v>
      </c>
      <c r="H56" s="234">
        <f t="shared" si="2"/>
        <v>41455</v>
      </c>
      <c r="I56" s="211" t="s">
        <v>11788</v>
      </c>
      <c r="J56" s="24" t="s">
        <v>8639</v>
      </c>
      <c r="K56" s="211" t="s">
        <v>11787</v>
      </c>
      <c r="L56" s="211" t="s">
        <v>11741</v>
      </c>
      <c r="M56" s="217">
        <f t="shared" si="3"/>
        <v>41450</v>
      </c>
      <c r="N56" s="277">
        <v>41451</v>
      </c>
      <c r="Q56" s="217" t="s">
        <v>10007</v>
      </c>
      <c r="T56" s="217" t="s">
        <v>11305</v>
      </c>
      <c r="U56" s="36">
        <v>24</v>
      </c>
      <c r="V56" t="s">
        <v>11587</v>
      </c>
      <c r="W56"/>
      <c r="X56" t="s">
        <v>11237</v>
      </c>
      <c r="Y56" t="s">
        <v>11283</v>
      </c>
    </row>
    <row r="57" spans="1:25" x14ac:dyDescent="0.25">
      <c r="A57" s="211" t="s">
        <v>11582</v>
      </c>
      <c r="B57" t="s">
        <v>11723</v>
      </c>
      <c r="C57" s="276" t="str">
        <f t="shared" si="0"/>
        <v>CM:WQXTEST16465:M2013-6</v>
      </c>
      <c r="D57" s="214" t="s">
        <v>11808</v>
      </c>
      <c r="E57" s="214" t="s">
        <v>11790</v>
      </c>
      <c r="F57" s="314">
        <v>41451</v>
      </c>
      <c r="G57" s="281">
        <f t="shared" si="1"/>
        <v>41426</v>
      </c>
      <c r="H57" s="234">
        <f t="shared" si="2"/>
        <v>41455</v>
      </c>
      <c r="I57" s="211" t="s">
        <v>11788</v>
      </c>
      <c r="J57" s="24" t="s">
        <v>8639</v>
      </c>
      <c r="K57" s="211" t="s">
        <v>11787</v>
      </c>
      <c r="L57" s="211" t="s">
        <v>11741</v>
      </c>
      <c r="M57" s="217">
        <f t="shared" si="3"/>
        <v>41451</v>
      </c>
      <c r="N57" s="277">
        <v>41452</v>
      </c>
      <c r="Q57" s="217" t="s">
        <v>10007</v>
      </c>
      <c r="T57" s="217" t="s">
        <v>11305</v>
      </c>
      <c r="U57" s="36">
        <v>23.9</v>
      </c>
      <c r="V57" t="s">
        <v>11587</v>
      </c>
      <c r="W57"/>
      <c r="X57" t="s">
        <v>11237</v>
      </c>
      <c r="Y57" t="s">
        <v>11283</v>
      </c>
    </row>
    <row r="58" spans="1:25" x14ac:dyDescent="0.25">
      <c r="A58" s="211" t="s">
        <v>11582</v>
      </c>
      <c r="B58" t="s">
        <v>11723</v>
      </c>
      <c r="C58" s="276" t="str">
        <f t="shared" si="0"/>
        <v>CM:WQXTEST16465:M2013-6</v>
      </c>
      <c r="D58" s="214" t="s">
        <v>11808</v>
      </c>
      <c r="E58" s="214" t="s">
        <v>11790</v>
      </c>
      <c r="F58" s="314">
        <v>41452</v>
      </c>
      <c r="G58" s="281">
        <f t="shared" si="1"/>
        <v>41426</v>
      </c>
      <c r="H58" s="234">
        <f t="shared" si="2"/>
        <v>41455</v>
      </c>
      <c r="I58" s="211" t="s">
        <v>11788</v>
      </c>
      <c r="J58" s="24" t="s">
        <v>8639</v>
      </c>
      <c r="K58" s="211" t="s">
        <v>11787</v>
      </c>
      <c r="L58" s="211" t="s">
        <v>11741</v>
      </c>
      <c r="M58" s="217">
        <f t="shared" si="3"/>
        <v>41452</v>
      </c>
      <c r="N58" s="277">
        <v>41453</v>
      </c>
      <c r="Q58" s="217" t="s">
        <v>10007</v>
      </c>
      <c r="T58" s="217" t="s">
        <v>11305</v>
      </c>
      <c r="U58" s="36">
        <v>23.2</v>
      </c>
      <c r="V58" t="s">
        <v>11587</v>
      </c>
      <c r="W58"/>
      <c r="X58" t="s">
        <v>11237</v>
      </c>
      <c r="Y58" t="s">
        <v>11283</v>
      </c>
    </row>
    <row r="59" spans="1:25" x14ac:dyDescent="0.25">
      <c r="A59" s="211" t="s">
        <v>11582</v>
      </c>
      <c r="B59" t="s">
        <v>11723</v>
      </c>
      <c r="C59" s="276" t="str">
        <f t="shared" si="0"/>
        <v>CM:WQXTEST16465:M2013-6</v>
      </c>
      <c r="D59" s="214" t="s">
        <v>11808</v>
      </c>
      <c r="E59" s="214" t="s">
        <v>11790</v>
      </c>
      <c r="F59" s="314">
        <v>41453</v>
      </c>
      <c r="G59" s="281">
        <f t="shared" si="1"/>
        <v>41426</v>
      </c>
      <c r="H59" s="234">
        <f t="shared" si="2"/>
        <v>41455</v>
      </c>
      <c r="I59" s="211" t="s">
        <v>11788</v>
      </c>
      <c r="J59" s="24" t="s">
        <v>8639</v>
      </c>
      <c r="K59" s="211" t="s">
        <v>11787</v>
      </c>
      <c r="L59" s="211" t="s">
        <v>11741</v>
      </c>
      <c r="M59" s="217">
        <f t="shared" si="3"/>
        <v>41453</v>
      </c>
      <c r="N59" s="277">
        <v>41454</v>
      </c>
      <c r="Q59" s="217" t="s">
        <v>10007</v>
      </c>
      <c r="T59" s="217" t="s">
        <v>11305</v>
      </c>
      <c r="U59" s="36">
        <v>23</v>
      </c>
      <c r="V59" t="s">
        <v>11587</v>
      </c>
      <c r="W59" s="221"/>
      <c r="X59" t="s">
        <v>11237</v>
      </c>
      <c r="Y59" t="s">
        <v>11283</v>
      </c>
    </row>
    <row r="60" spans="1:25" x14ac:dyDescent="0.25">
      <c r="A60" s="211" t="s">
        <v>11582</v>
      </c>
      <c r="B60" t="s">
        <v>11723</v>
      </c>
      <c r="C60" s="276" t="str">
        <f t="shared" si="0"/>
        <v>CM:WQXTEST16465:M2013-6</v>
      </c>
      <c r="D60" s="214" t="s">
        <v>11808</v>
      </c>
      <c r="E60" s="214" t="s">
        <v>11790</v>
      </c>
      <c r="F60" s="314">
        <v>41454</v>
      </c>
      <c r="G60" s="281">
        <f t="shared" si="1"/>
        <v>41426</v>
      </c>
      <c r="H60" s="234">
        <f t="shared" si="2"/>
        <v>41455</v>
      </c>
      <c r="I60" s="211" t="s">
        <v>11788</v>
      </c>
      <c r="J60" s="24" t="s">
        <v>8639</v>
      </c>
      <c r="K60" s="211" t="s">
        <v>11787</v>
      </c>
      <c r="L60" s="211" t="s">
        <v>11741</v>
      </c>
      <c r="M60" s="217">
        <f t="shared" si="3"/>
        <v>41454</v>
      </c>
      <c r="N60" s="277">
        <v>41455</v>
      </c>
      <c r="Q60" s="217" t="s">
        <v>10007</v>
      </c>
      <c r="T60" s="217" t="s">
        <v>11305</v>
      </c>
      <c r="U60" s="36">
        <v>23.4</v>
      </c>
      <c r="V60" t="s">
        <v>11587</v>
      </c>
      <c r="W60"/>
      <c r="X60" t="s">
        <v>11237</v>
      </c>
      <c r="Y60" t="s">
        <v>11283</v>
      </c>
    </row>
    <row r="61" spans="1:25" x14ac:dyDescent="0.25">
      <c r="A61" s="211" t="s">
        <v>11582</v>
      </c>
      <c r="B61" t="s">
        <v>11723</v>
      </c>
      <c r="C61" s="276" t="str">
        <f t="shared" si="0"/>
        <v>CM:WQXTEST16465:M2013-6</v>
      </c>
      <c r="D61" s="214" t="s">
        <v>11808</v>
      </c>
      <c r="E61" s="214" t="s">
        <v>11790</v>
      </c>
      <c r="F61" s="314">
        <v>41455</v>
      </c>
      <c r="G61" s="281">
        <f t="shared" si="1"/>
        <v>41426</v>
      </c>
      <c r="H61" s="234">
        <f t="shared" si="2"/>
        <v>41455</v>
      </c>
      <c r="I61" s="211" t="s">
        <v>11788</v>
      </c>
      <c r="J61" s="24" t="s">
        <v>8639</v>
      </c>
      <c r="K61" s="211" t="s">
        <v>11787</v>
      </c>
      <c r="L61" s="211" t="s">
        <v>11741</v>
      </c>
      <c r="M61" s="217">
        <f t="shared" si="3"/>
        <v>41455</v>
      </c>
      <c r="N61" s="277">
        <v>41456</v>
      </c>
      <c r="Q61" s="217" t="s">
        <v>10007</v>
      </c>
      <c r="T61" s="217" t="s">
        <v>11305</v>
      </c>
      <c r="U61" s="36">
        <v>21.6</v>
      </c>
      <c r="V61" t="s">
        <v>11587</v>
      </c>
      <c r="W61"/>
      <c r="X61" t="s">
        <v>11237</v>
      </c>
      <c r="Y61" t="s">
        <v>11283</v>
      </c>
    </row>
    <row r="62" spans="1:25" x14ac:dyDescent="0.25">
      <c r="A62" s="211" t="s">
        <v>11582</v>
      </c>
      <c r="B62" t="s">
        <v>11723</v>
      </c>
      <c r="C62" s="276" t="str">
        <f t="shared" si="0"/>
        <v>CM:WQXTEST16465:M2013-6</v>
      </c>
      <c r="D62" s="214" t="s">
        <v>11808</v>
      </c>
      <c r="E62" s="214" t="s">
        <v>11790</v>
      </c>
      <c r="F62" s="314">
        <v>41426</v>
      </c>
      <c r="G62" s="281">
        <f t="shared" si="1"/>
        <v>41426</v>
      </c>
      <c r="H62" s="234">
        <f t="shared" si="2"/>
        <v>41455</v>
      </c>
      <c r="I62" s="211" t="s">
        <v>11788</v>
      </c>
      <c r="J62" s="24" t="s">
        <v>8639</v>
      </c>
      <c r="K62" s="211" t="s">
        <v>11787</v>
      </c>
      <c r="L62" s="211" t="s">
        <v>11741</v>
      </c>
      <c r="M62" s="217">
        <f t="shared" si="3"/>
        <v>41426</v>
      </c>
      <c r="N62" s="277">
        <v>41427</v>
      </c>
      <c r="Q62" s="217" t="s">
        <v>10007</v>
      </c>
      <c r="T62" s="217" t="s">
        <v>11308</v>
      </c>
      <c r="U62" s="36">
        <v>18.2</v>
      </c>
      <c r="V62" t="s">
        <v>11587</v>
      </c>
      <c r="W62"/>
      <c r="X62" t="s">
        <v>11237</v>
      </c>
      <c r="Y62" t="s">
        <v>11283</v>
      </c>
    </row>
    <row r="63" spans="1:25" x14ac:dyDescent="0.25">
      <c r="A63" s="211" t="s">
        <v>11582</v>
      </c>
      <c r="B63" t="s">
        <v>11723</v>
      </c>
      <c r="C63" s="276" t="str">
        <f t="shared" si="0"/>
        <v>CM:WQXTEST16465:M2013-6</v>
      </c>
      <c r="D63" s="214" t="s">
        <v>11808</v>
      </c>
      <c r="E63" s="214" t="s">
        <v>11790</v>
      </c>
      <c r="F63" s="314">
        <v>41427</v>
      </c>
      <c r="G63" s="281">
        <f t="shared" si="1"/>
        <v>41426</v>
      </c>
      <c r="H63" s="234">
        <f t="shared" si="2"/>
        <v>41455</v>
      </c>
      <c r="I63" s="211" t="s">
        <v>11788</v>
      </c>
      <c r="J63" s="24" t="s">
        <v>8639</v>
      </c>
      <c r="K63" s="211" t="s">
        <v>11787</v>
      </c>
      <c r="L63" s="211" t="s">
        <v>11741</v>
      </c>
      <c r="M63" s="217">
        <f t="shared" si="3"/>
        <v>41427</v>
      </c>
      <c r="N63" s="277">
        <v>41428</v>
      </c>
      <c r="Q63" s="217" t="s">
        <v>10007</v>
      </c>
      <c r="T63" s="217" t="s">
        <v>11308</v>
      </c>
      <c r="U63" s="36">
        <v>18.2</v>
      </c>
      <c r="V63" t="s">
        <v>11587</v>
      </c>
      <c r="W63"/>
      <c r="X63" t="s">
        <v>11237</v>
      </c>
      <c r="Y63" t="s">
        <v>11283</v>
      </c>
    </row>
    <row r="64" spans="1:25" x14ac:dyDescent="0.25">
      <c r="A64" s="211" t="s">
        <v>11582</v>
      </c>
      <c r="B64" t="s">
        <v>11723</v>
      </c>
      <c r="C64" s="276" t="str">
        <f t="shared" si="0"/>
        <v>CM:WQXTEST16465:M2013-6</v>
      </c>
      <c r="D64" s="214" t="s">
        <v>11808</v>
      </c>
      <c r="E64" s="214" t="s">
        <v>11790</v>
      </c>
      <c r="F64" s="314">
        <v>41428</v>
      </c>
      <c r="G64" s="281">
        <f t="shared" si="1"/>
        <v>41426</v>
      </c>
      <c r="H64" s="234">
        <f t="shared" si="2"/>
        <v>41455</v>
      </c>
      <c r="I64" s="211" t="s">
        <v>11788</v>
      </c>
      <c r="J64" s="24" t="s">
        <v>8639</v>
      </c>
      <c r="K64" s="211" t="s">
        <v>11787</v>
      </c>
      <c r="L64" s="211" t="s">
        <v>11741</v>
      </c>
      <c r="M64" s="217">
        <f t="shared" si="3"/>
        <v>41428</v>
      </c>
      <c r="N64" s="277">
        <v>41429</v>
      </c>
      <c r="Q64" s="217" t="s">
        <v>10007</v>
      </c>
      <c r="T64" s="217" t="s">
        <v>11308</v>
      </c>
      <c r="U64" s="36">
        <v>16.8</v>
      </c>
      <c r="V64" t="s">
        <v>11587</v>
      </c>
      <c r="W64"/>
      <c r="X64" t="s">
        <v>11237</v>
      </c>
      <c r="Y64" t="s">
        <v>11283</v>
      </c>
    </row>
    <row r="65" spans="1:25" x14ac:dyDescent="0.25">
      <c r="A65" s="211" t="s">
        <v>11582</v>
      </c>
      <c r="B65" t="s">
        <v>11723</v>
      </c>
      <c r="C65" s="276" t="str">
        <f t="shared" si="0"/>
        <v>CM:WQXTEST16465:M2013-6</v>
      </c>
      <c r="D65" s="214" t="s">
        <v>11808</v>
      </c>
      <c r="E65" s="214" t="s">
        <v>11790</v>
      </c>
      <c r="F65" s="314">
        <v>41429</v>
      </c>
      <c r="G65" s="281">
        <f t="shared" si="1"/>
        <v>41426</v>
      </c>
      <c r="H65" s="234">
        <f t="shared" si="2"/>
        <v>41455</v>
      </c>
      <c r="I65" s="211" t="s">
        <v>11788</v>
      </c>
      <c r="J65" s="24" t="s">
        <v>8639</v>
      </c>
      <c r="K65" s="211" t="s">
        <v>11787</v>
      </c>
      <c r="L65" s="211" t="s">
        <v>11741</v>
      </c>
      <c r="M65" s="217">
        <f t="shared" si="3"/>
        <v>41429</v>
      </c>
      <c r="N65" s="277">
        <v>41430</v>
      </c>
      <c r="Q65" s="217" t="s">
        <v>10007</v>
      </c>
      <c r="T65" s="217" t="s">
        <v>11308</v>
      </c>
      <c r="U65" s="36">
        <v>15.7</v>
      </c>
      <c r="V65" t="s">
        <v>11587</v>
      </c>
      <c r="W65"/>
      <c r="X65" t="s">
        <v>11237</v>
      </c>
      <c r="Y65" t="s">
        <v>11283</v>
      </c>
    </row>
    <row r="66" spans="1:25" x14ac:dyDescent="0.25">
      <c r="A66" s="211" t="s">
        <v>11582</v>
      </c>
      <c r="B66" t="s">
        <v>11723</v>
      </c>
      <c r="C66" s="276" t="str">
        <f t="shared" si="0"/>
        <v>CM:WQXTEST16465:M2013-6</v>
      </c>
      <c r="D66" s="214" t="s">
        <v>11808</v>
      </c>
      <c r="E66" s="214" t="s">
        <v>11790</v>
      </c>
      <c r="F66" s="314">
        <v>41430</v>
      </c>
      <c r="G66" s="281">
        <f t="shared" si="1"/>
        <v>41426</v>
      </c>
      <c r="H66" s="234">
        <f t="shared" si="2"/>
        <v>41455</v>
      </c>
      <c r="I66" s="211" t="s">
        <v>11788</v>
      </c>
      <c r="J66" s="24" t="s">
        <v>8639</v>
      </c>
      <c r="K66" s="211" t="s">
        <v>11787</v>
      </c>
      <c r="L66" s="211" t="s">
        <v>11741</v>
      </c>
      <c r="M66" s="217">
        <f t="shared" si="3"/>
        <v>41430</v>
      </c>
      <c r="N66" s="277">
        <v>41431</v>
      </c>
      <c r="Q66" s="217" t="s">
        <v>10007</v>
      </c>
      <c r="T66" s="217" t="s">
        <v>11308</v>
      </c>
      <c r="U66" s="36">
        <v>16.100000000000001</v>
      </c>
      <c r="V66" t="s">
        <v>11587</v>
      </c>
      <c r="W66"/>
      <c r="X66" t="s">
        <v>11237</v>
      </c>
      <c r="Y66" t="s">
        <v>11283</v>
      </c>
    </row>
    <row r="67" spans="1:25" x14ac:dyDescent="0.25">
      <c r="A67" s="211" t="s">
        <v>11582</v>
      </c>
      <c r="B67" t="s">
        <v>11723</v>
      </c>
      <c r="C67" s="276" t="str">
        <f t="shared" ref="C67:C130" si="4">"CM:"&amp;B67&amp;":M"&amp;YEAR(F67)&amp;"-"&amp;MONTH(F67)</f>
        <v>CM:WQXTEST16465:M2013-6</v>
      </c>
      <c r="D67" s="214" t="s">
        <v>11808</v>
      </c>
      <c r="E67" s="214" t="s">
        <v>11790</v>
      </c>
      <c r="F67" s="314">
        <v>41431</v>
      </c>
      <c r="G67" s="281">
        <f t="shared" ref="G67:G130" si="5">DATE(YEAR(F67),MONTH(F67),DAY(1))</f>
        <v>41426</v>
      </c>
      <c r="H67" s="234">
        <f t="shared" ref="H67:H130" si="6">DATE(YEAR(F67),MONTH(F67),DAY(30))</f>
        <v>41455</v>
      </c>
      <c r="I67" s="211" t="s">
        <v>11788</v>
      </c>
      <c r="J67" s="24" t="s">
        <v>8639</v>
      </c>
      <c r="K67" s="211" t="s">
        <v>11787</v>
      </c>
      <c r="L67" s="211" t="s">
        <v>11741</v>
      </c>
      <c r="M67" s="217">
        <f t="shared" ref="M67:M130" si="7">DATE(YEAR(F67),MONTH(F67),DAY(F67))</f>
        <v>41431</v>
      </c>
      <c r="N67" s="277">
        <v>41432</v>
      </c>
      <c r="Q67" s="217" t="s">
        <v>10007</v>
      </c>
      <c r="T67" s="217" t="s">
        <v>11308</v>
      </c>
      <c r="U67" s="36">
        <v>17.2</v>
      </c>
      <c r="V67" t="s">
        <v>11587</v>
      </c>
      <c r="W67"/>
      <c r="X67" t="s">
        <v>11237</v>
      </c>
      <c r="Y67" t="s">
        <v>11283</v>
      </c>
    </row>
    <row r="68" spans="1:25" x14ac:dyDescent="0.25">
      <c r="A68" s="211" t="s">
        <v>11582</v>
      </c>
      <c r="B68" t="s">
        <v>11723</v>
      </c>
      <c r="C68" s="276" t="str">
        <f t="shared" si="4"/>
        <v>CM:WQXTEST16465:M2013-6</v>
      </c>
      <c r="D68" s="214" t="s">
        <v>11808</v>
      </c>
      <c r="E68" s="214" t="s">
        <v>11790</v>
      </c>
      <c r="F68" s="314">
        <v>41432</v>
      </c>
      <c r="G68" s="281">
        <f t="shared" si="5"/>
        <v>41426</v>
      </c>
      <c r="H68" s="234">
        <f t="shared" si="6"/>
        <v>41455</v>
      </c>
      <c r="I68" s="211" t="s">
        <v>11788</v>
      </c>
      <c r="J68" s="24" t="s">
        <v>8639</v>
      </c>
      <c r="K68" s="211" t="s">
        <v>11787</v>
      </c>
      <c r="L68" s="211" t="s">
        <v>11741</v>
      </c>
      <c r="M68" s="217">
        <f t="shared" si="7"/>
        <v>41432</v>
      </c>
      <c r="N68" s="277">
        <v>41433</v>
      </c>
      <c r="Q68" s="217" t="s">
        <v>10007</v>
      </c>
      <c r="T68" s="217" t="s">
        <v>11308</v>
      </c>
      <c r="U68" s="36">
        <v>19.3</v>
      </c>
      <c r="V68" t="s">
        <v>11587</v>
      </c>
      <c r="W68"/>
      <c r="X68" t="s">
        <v>11237</v>
      </c>
      <c r="Y68" t="s">
        <v>11283</v>
      </c>
    </row>
    <row r="69" spans="1:25" x14ac:dyDescent="0.25">
      <c r="A69" s="211" t="s">
        <v>11582</v>
      </c>
      <c r="B69" t="s">
        <v>11723</v>
      </c>
      <c r="C69" s="276" t="str">
        <f t="shared" si="4"/>
        <v>CM:WQXTEST16465:M2013-6</v>
      </c>
      <c r="D69" s="214" t="s">
        <v>11808</v>
      </c>
      <c r="E69" s="214" t="s">
        <v>11790</v>
      </c>
      <c r="F69" s="314">
        <v>41433</v>
      </c>
      <c r="G69" s="281">
        <f t="shared" si="5"/>
        <v>41426</v>
      </c>
      <c r="H69" s="234">
        <f t="shared" si="6"/>
        <v>41455</v>
      </c>
      <c r="I69" s="211" t="s">
        <v>11788</v>
      </c>
      <c r="J69" s="24" t="s">
        <v>8639</v>
      </c>
      <c r="K69" s="211" t="s">
        <v>11787</v>
      </c>
      <c r="L69" s="211" t="s">
        <v>11741</v>
      </c>
      <c r="M69" s="217">
        <f t="shared" si="7"/>
        <v>41433</v>
      </c>
      <c r="N69" s="277">
        <v>41434</v>
      </c>
      <c r="Q69" s="217" t="s">
        <v>10007</v>
      </c>
      <c r="T69" s="217" t="s">
        <v>11308</v>
      </c>
      <c r="U69" s="36">
        <v>18.399999999999999</v>
      </c>
      <c r="V69" t="s">
        <v>11587</v>
      </c>
      <c r="W69"/>
      <c r="X69" t="s">
        <v>11237</v>
      </c>
      <c r="Y69" t="s">
        <v>11283</v>
      </c>
    </row>
    <row r="70" spans="1:25" x14ac:dyDescent="0.25">
      <c r="A70" s="211" t="s">
        <v>11582</v>
      </c>
      <c r="B70" t="s">
        <v>11723</v>
      </c>
      <c r="C70" s="276" t="str">
        <f t="shared" si="4"/>
        <v>CM:WQXTEST16465:M2013-6</v>
      </c>
      <c r="D70" s="214" t="s">
        <v>11808</v>
      </c>
      <c r="E70" s="214" t="s">
        <v>11790</v>
      </c>
      <c r="F70" s="314">
        <v>41434</v>
      </c>
      <c r="G70" s="281">
        <f t="shared" si="5"/>
        <v>41426</v>
      </c>
      <c r="H70" s="234">
        <f t="shared" si="6"/>
        <v>41455</v>
      </c>
      <c r="I70" s="211" t="s">
        <v>11788</v>
      </c>
      <c r="J70" s="24" t="s">
        <v>8639</v>
      </c>
      <c r="K70" s="211" t="s">
        <v>11787</v>
      </c>
      <c r="L70" s="211" t="s">
        <v>11741</v>
      </c>
      <c r="M70" s="217">
        <f t="shared" si="7"/>
        <v>41434</v>
      </c>
      <c r="N70" s="277">
        <v>41435</v>
      </c>
      <c r="Q70" s="217" t="s">
        <v>10007</v>
      </c>
      <c r="T70" s="217" t="s">
        <v>11308</v>
      </c>
      <c r="U70" s="36">
        <v>18.399999999999999</v>
      </c>
      <c r="V70" t="s">
        <v>11587</v>
      </c>
      <c r="W70"/>
      <c r="X70" t="s">
        <v>11237</v>
      </c>
      <c r="Y70" t="s">
        <v>11283</v>
      </c>
    </row>
    <row r="71" spans="1:25" x14ac:dyDescent="0.25">
      <c r="A71" s="211" t="s">
        <v>11582</v>
      </c>
      <c r="B71" t="s">
        <v>11723</v>
      </c>
      <c r="C71" s="276" t="str">
        <f t="shared" si="4"/>
        <v>CM:WQXTEST16465:M2013-6</v>
      </c>
      <c r="D71" s="214" t="s">
        <v>11808</v>
      </c>
      <c r="E71" s="214" t="s">
        <v>11790</v>
      </c>
      <c r="F71" s="314">
        <v>41435</v>
      </c>
      <c r="G71" s="281">
        <f t="shared" si="5"/>
        <v>41426</v>
      </c>
      <c r="H71" s="234">
        <f t="shared" si="6"/>
        <v>41455</v>
      </c>
      <c r="I71" s="211" t="s">
        <v>11788</v>
      </c>
      <c r="J71" s="24" t="s">
        <v>8639</v>
      </c>
      <c r="K71" s="211" t="s">
        <v>11787</v>
      </c>
      <c r="L71" s="211" t="s">
        <v>11741</v>
      </c>
      <c r="M71" s="217">
        <f t="shared" si="7"/>
        <v>41435</v>
      </c>
      <c r="N71" s="277">
        <v>41436</v>
      </c>
      <c r="Q71" s="217" t="s">
        <v>10007</v>
      </c>
      <c r="T71" s="217" t="s">
        <v>11308</v>
      </c>
      <c r="U71" s="36">
        <v>18.7</v>
      </c>
      <c r="V71" t="s">
        <v>11587</v>
      </c>
      <c r="W71"/>
      <c r="X71" t="s">
        <v>11237</v>
      </c>
      <c r="Y71" t="s">
        <v>11283</v>
      </c>
    </row>
    <row r="72" spans="1:25" x14ac:dyDescent="0.25">
      <c r="A72" s="211" t="s">
        <v>11582</v>
      </c>
      <c r="B72" t="s">
        <v>11723</v>
      </c>
      <c r="C72" s="276" t="str">
        <f t="shared" si="4"/>
        <v>CM:WQXTEST16465:M2013-6</v>
      </c>
      <c r="D72" s="214" t="s">
        <v>11808</v>
      </c>
      <c r="E72" s="214" t="s">
        <v>11790</v>
      </c>
      <c r="F72" s="314">
        <v>41436</v>
      </c>
      <c r="G72" s="281">
        <f t="shared" si="5"/>
        <v>41426</v>
      </c>
      <c r="H72" s="234">
        <f t="shared" si="6"/>
        <v>41455</v>
      </c>
      <c r="I72" s="211" t="s">
        <v>11788</v>
      </c>
      <c r="J72" s="24" t="s">
        <v>8639</v>
      </c>
      <c r="K72" s="211" t="s">
        <v>11787</v>
      </c>
      <c r="L72" s="211" t="s">
        <v>11741</v>
      </c>
      <c r="M72" s="217">
        <f t="shared" si="7"/>
        <v>41436</v>
      </c>
      <c r="N72" s="277">
        <v>41437</v>
      </c>
      <c r="Q72" s="217" t="s">
        <v>10007</v>
      </c>
      <c r="T72" s="217" t="s">
        <v>11308</v>
      </c>
      <c r="U72" s="36">
        <v>19.100000000000001</v>
      </c>
      <c r="V72" t="s">
        <v>11587</v>
      </c>
      <c r="W72"/>
      <c r="X72" t="s">
        <v>11237</v>
      </c>
      <c r="Y72" t="s">
        <v>11283</v>
      </c>
    </row>
    <row r="73" spans="1:25" x14ac:dyDescent="0.25">
      <c r="A73" s="211" t="s">
        <v>11582</v>
      </c>
      <c r="B73" t="s">
        <v>11723</v>
      </c>
      <c r="C73" s="276" t="str">
        <f t="shared" si="4"/>
        <v>CM:WQXTEST16465:M2013-6</v>
      </c>
      <c r="D73" s="214" t="s">
        <v>11808</v>
      </c>
      <c r="E73" s="214" t="s">
        <v>11790</v>
      </c>
      <c r="F73" s="314">
        <v>41437</v>
      </c>
      <c r="G73" s="281">
        <f t="shared" si="5"/>
        <v>41426</v>
      </c>
      <c r="H73" s="234">
        <f t="shared" si="6"/>
        <v>41455</v>
      </c>
      <c r="I73" s="211" t="s">
        <v>11788</v>
      </c>
      <c r="J73" s="24" t="s">
        <v>8639</v>
      </c>
      <c r="K73" s="211" t="s">
        <v>11787</v>
      </c>
      <c r="L73" s="211" t="s">
        <v>11741</v>
      </c>
      <c r="M73" s="217">
        <f t="shared" si="7"/>
        <v>41437</v>
      </c>
      <c r="N73" s="277">
        <v>41438</v>
      </c>
      <c r="Q73" s="217" t="s">
        <v>10007</v>
      </c>
      <c r="T73" s="217" t="s">
        <v>11308</v>
      </c>
      <c r="U73" s="36">
        <v>19</v>
      </c>
      <c r="V73" t="s">
        <v>11587</v>
      </c>
      <c r="W73"/>
      <c r="X73" t="s">
        <v>11237</v>
      </c>
      <c r="Y73" t="s">
        <v>11283</v>
      </c>
    </row>
    <row r="74" spans="1:25" x14ac:dyDescent="0.25">
      <c r="A74" s="211" t="s">
        <v>11582</v>
      </c>
      <c r="B74" t="s">
        <v>11723</v>
      </c>
      <c r="C74" s="276" t="str">
        <f t="shared" si="4"/>
        <v>CM:WQXTEST16465:M2013-6</v>
      </c>
      <c r="D74" s="214" t="s">
        <v>11808</v>
      </c>
      <c r="E74" s="214" t="s">
        <v>11790</v>
      </c>
      <c r="F74" s="314">
        <v>41438</v>
      </c>
      <c r="G74" s="281">
        <f t="shared" si="5"/>
        <v>41426</v>
      </c>
      <c r="H74" s="234">
        <f t="shared" si="6"/>
        <v>41455</v>
      </c>
      <c r="I74" s="211" t="s">
        <v>11788</v>
      </c>
      <c r="J74" s="24" t="s">
        <v>8639</v>
      </c>
      <c r="K74" s="211" t="s">
        <v>11787</v>
      </c>
      <c r="L74" s="211" t="s">
        <v>11741</v>
      </c>
      <c r="M74" s="217">
        <f t="shared" si="7"/>
        <v>41438</v>
      </c>
      <c r="N74" s="277">
        <v>41439</v>
      </c>
      <c r="Q74" s="217" t="s">
        <v>10007</v>
      </c>
      <c r="T74" s="217" t="s">
        <v>11308</v>
      </c>
      <c r="U74" s="36">
        <v>19.100000000000001</v>
      </c>
      <c r="V74" t="s">
        <v>11587</v>
      </c>
      <c r="W74"/>
      <c r="X74" t="s">
        <v>11237</v>
      </c>
      <c r="Y74" t="s">
        <v>11283</v>
      </c>
    </row>
    <row r="75" spans="1:25" x14ac:dyDescent="0.25">
      <c r="A75" s="211" t="s">
        <v>11582</v>
      </c>
      <c r="B75" t="s">
        <v>11723</v>
      </c>
      <c r="C75" s="276" t="str">
        <f t="shared" si="4"/>
        <v>CM:WQXTEST16465:M2013-6</v>
      </c>
      <c r="D75" s="214" t="s">
        <v>11808</v>
      </c>
      <c r="E75" s="214" t="s">
        <v>11790</v>
      </c>
      <c r="F75" s="314">
        <v>41439</v>
      </c>
      <c r="G75" s="281">
        <f t="shared" si="5"/>
        <v>41426</v>
      </c>
      <c r="H75" s="234">
        <f t="shared" si="6"/>
        <v>41455</v>
      </c>
      <c r="I75" s="211" t="s">
        <v>11788</v>
      </c>
      <c r="J75" s="24" t="s">
        <v>8639</v>
      </c>
      <c r="K75" s="211" t="s">
        <v>11787</v>
      </c>
      <c r="L75" s="211" t="s">
        <v>11741</v>
      </c>
      <c r="M75" s="217">
        <f t="shared" si="7"/>
        <v>41439</v>
      </c>
      <c r="N75" s="277">
        <v>41440</v>
      </c>
      <c r="Q75" s="217" t="s">
        <v>10007</v>
      </c>
      <c r="T75" s="217" t="s">
        <v>11308</v>
      </c>
      <c r="U75" s="36">
        <v>18.2</v>
      </c>
      <c r="V75" t="s">
        <v>11587</v>
      </c>
      <c r="W75"/>
      <c r="X75" t="s">
        <v>11237</v>
      </c>
      <c r="Y75" t="s">
        <v>11283</v>
      </c>
    </row>
    <row r="76" spans="1:25" x14ac:dyDescent="0.25">
      <c r="A76" s="211" t="s">
        <v>11582</v>
      </c>
      <c r="B76" t="s">
        <v>11723</v>
      </c>
      <c r="C76" s="276" t="str">
        <f t="shared" si="4"/>
        <v>CM:WQXTEST16465:M2013-6</v>
      </c>
      <c r="D76" s="214" t="s">
        <v>11808</v>
      </c>
      <c r="E76" s="214" t="s">
        <v>11790</v>
      </c>
      <c r="F76" s="314">
        <v>41440</v>
      </c>
      <c r="G76" s="281">
        <f t="shared" si="5"/>
        <v>41426</v>
      </c>
      <c r="H76" s="234">
        <f t="shared" si="6"/>
        <v>41455</v>
      </c>
      <c r="I76" s="211" t="s">
        <v>11788</v>
      </c>
      <c r="J76" s="24" t="s">
        <v>8639</v>
      </c>
      <c r="K76" s="211" t="s">
        <v>11787</v>
      </c>
      <c r="L76" s="211" t="s">
        <v>11741</v>
      </c>
      <c r="M76" s="217">
        <f t="shared" si="7"/>
        <v>41440</v>
      </c>
      <c r="N76" s="277">
        <v>41441</v>
      </c>
      <c r="Q76" s="217" t="s">
        <v>10007</v>
      </c>
      <c r="T76" s="217" t="s">
        <v>11308</v>
      </c>
      <c r="U76" s="36">
        <v>18.3</v>
      </c>
      <c r="V76" t="s">
        <v>11587</v>
      </c>
      <c r="W76"/>
      <c r="X76" t="s">
        <v>11237</v>
      </c>
      <c r="Y76" t="s">
        <v>11283</v>
      </c>
    </row>
    <row r="77" spans="1:25" x14ac:dyDescent="0.25">
      <c r="A77" s="211" t="s">
        <v>11582</v>
      </c>
      <c r="B77" t="s">
        <v>11723</v>
      </c>
      <c r="C77" s="276" t="str">
        <f t="shared" si="4"/>
        <v>CM:WQXTEST16465:M2013-6</v>
      </c>
      <c r="D77" s="214" t="s">
        <v>11808</v>
      </c>
      <c r="E77" s="214" t="s">
        <v>11790</v>
      </c>
      <c r="F77" s="314">
        <v>41441</v>
      </c>
      <c r="G77" s="281">
        <f t="shared" si="5"/>
        <v>41426</v>
      </c>
      <c r="H77" s="234">
        <f t="shared" si="6"/>
        <v>41455</v>
      </c>
      <c r="I77" s="211" t="s">
        <v>11788</v>
      </c>
      <c r="J77" s="24" t="s">
        <v>8639</v>
      </c>
      <c r="K77" s="211" t="s">
        <v>11787</v>
      </c>
      <c r="L77" s="211" t="s">
        <v>11741</v>
      </c>
      <c r="M77" s="217">
        <f t="shared" si="7"/>
        <v>41441</v>
      </c>
      <c r="N77" s="277">
        <v>41442</v>
      </c>
      <c r="Q77" s="217" t="s">
        <v>10007</v>
      </c>
      <c r="T77" s="217" t="s">
        <v>11308</v>
      </c>
      <c r="U77" s="36">
        <v>18</v>
      </c>
      <c r="V77" t="s">
        <v>11587</v>
      </c>
      <c r="W77"/>
      <c r="X77" t="s">
        <v>11237</v>
      </c>
      <c r="Y77" t="s">
        <v>11283</v>
      </c>
    </row>
    <row r="78" spans="1:25" x14ac:dyDescent="0.25">
      <c r="A78" s="211" t="s">
        <v>11582</v>
      </c>
      <c r="B78" t="s">
        <v>11723</v>
      </c>
      <c r="C78" s="276" t="str">
        <f t="shared" si="4"/>
        <v>CM:WQXTEST16465:M2013-6</v>
      </c>
      <c r="D78" s="214" t="s">
        <v>11808</v>
      </c>
      <c r="E78" s="214" t="s">
        <v>11790</v>
      </c>
      <c r="F78" s="314">
        <v>41442</v>
      </c>
      <c r="G78" s="281">
        <f t="shared" si="5"/>
        <v>41426</v>
      </c>
      <c r="H78" s="234">
        <f t="shared" si="6"/>
        <v>41455</v>
      </c>
      <c r="I78" s="211" t="s">
        <v>11788</v>
      </c>
      <c r="J78" s="24" t="s">
        <v>8639</v>
      </c>
      <c r="K78" s="211" t="s">
        <v>11787</v>
      </c>
      <c r="L78" s="211" t="s">
        <v>11741</v>
      </c>
      <c r="M78" s="217">
        <f t="shared" si="7"/>
        <v>41442</v>
      </c>
      <c r="N78" s="277">
        <v>41443</v>
      </c>
      <c r="Q78" s="217" t="s">
        <v>10007</v>
      </c>
      <c r="T78" s="217" t="s">
        <v>11308</v>
      </c>
      <c r="U78" s="36">
        <v>19</v>
      </c>
      <c r="V78" t="s">
        <v>11587</v>
      </c>
      <c r="W78"/>
      <c r="X78" t="s">
        <v>11237</v>
      </c>
      <c r="Y78" t="s">
        <v>11283</v>
      </c>
    </row>
    <row r="79" spans="1:25" x14ac:dyDescent="0.25">
      <c r="A79" s="211" t="s">
        <v>11582</v>
      </c>
      <c r="B79" t="s">
        <v>11723</v>
      </c>
      <c r="C79" s="276" t="str">
        <f t="shared" si="4"/>
        <v>CM:WQXTEST16465:M2013-6</v>
      </c>
      <c r="D79" s="214" t="s">
        <v>11808</v>
      </c>
      <c r="E79" s="214" t="s">
        <v>11790</v>
      </c>
      <c r="F79" s="314">
        <v>41443</v>
      </c>
      <c r="G79" s="281">
        <f t="shared" si="5"/>
        <v>41426</v>
      </c>
      <c r="H79" s="234">
        <f t="shared" si="6"/>
        <v>41455</v>
      </c>
      <c r="I79" s="211" t="s">
        <v>11788</v>
      </c>
      <c r="J79" s="24" t="s">
        <v>8639</v>
      </c>
      <c r="K79" s="211" t="s">
        <v>11787</v>
      </c>
      <c r="L79" s="211" t="s">
        <v>11741</v>
      </c>
      <c r="M79" s="217">
        <f t="shared" si="7"/>
        <v>41443</v>
      </c>
      <c r="N79" s="277">
        <v>41444</v>
      </c>
      <c r="Q79" s="217" t="s">
        <v>10007</v>
      </c>
      <c r="T79" s="217" t="s">
        <v>11308</v>
      </c>
      <c r="U79" s="36">
        <v>19.2</v>
      </c>
      <c r="V79" t="s">
        <v>11587</v>
      </c>
      <c r="W79"/>
      <c r="X79" t="s">
        <v>11237</v>
      </c>
      <c r="Y79" t="s">
        <v>11283</v>
      </c>
    </row>
    <row r="80" spans="1:25" x14ac:dyDescent="0.25">
      <c r="A80" s="211" t="s">
        <v>11582</v>
      </c>
      <c r="B80" t="s">
        <v>11723</v>
      </c>
      <c r="C80" s="276" t="str">
        <f t="shared" si="4"/>
        <v>CM:WQXTEST16465:M2013-6</v>
      </c>
      <c r="D80" s="214" t="s">
        <v>11808</v>
      </c>
      <c r="E80" s="214" t="s">
        <v>11790</v>
      </c>
      <c r="F80" s="314">
        <v>41444</v>
      </c>
      <c r="G80" s="281">
        <f t="shared" si="5"/>
        <v>41426</v>
      </c>
      <c r="H80" s="234">
        <f t="shared" si="6"/>
        <v>41455</v>
      </c>
      <c r="I80" s="211" t="s">
        <v>11788</v>
      </c>
      <c r="J80" s="24" t="s">
        <v>8639</v>
      </c>
      <c r="K80" s="211" t="s">
        <v>11787</v>
      </c>
      <c r="L80" s="211" t="s">
        <v>11741</v>
      </c>
      <c r="M80" s="217">
        <f t="shared" si="7"/>
        <v>41444</v>
      </c>
      <c r="N80" s="277">
        <v>41445</v>
      </c>
      <c r="Q80" s="217" t="s">
        <v>10007</v>
      </c>
      <c r="T80" s="217" t="s">
        <v>11308</v>
      </c>
      <c r="U80" s="36">
        <v>18.2</v>
      </c>
      <c r="V80" t="s">
        <v>11587</v>
      </c>
      <c r="W80"/>
      <c r="X80" t="s">
        <v>11237</v>
      </c>
      <c r="Y80" t="s">
        <v>11283</v>
      </c>
    </row>
    <row r="81" spans="1:25" x14ac:dyDescent="0.25">
      <c r="A81" s="211" t="s">
        <v>11582</v>
      </c>
      <c r="B81" t="s">
        <v>11723</v>
      </c>
      <c r="C81" s="276" t="str">
        <f t="shared" si="4"/>
        <v>CM:WQXTEST16465:M2013-6</v>
      </c>
      <c r="D81" s="214" t="s">
        <v>11808</v>
      </c>
      <c r="E81" s="214" t="s">
        <v>11790</v>
      </c>
      <c r="F81" s="314">
        <v>41445</v>
      </c>
      <c r="G81" s="281">
        <f t="shared" si="5"/>
        <v>41426</v>
      </c>
      <c r="H81" s="234">
        <f t="shared" si="6"/>
        <v>41455</v>
      </c>
      <c r="I81" s="211" t="s">
        <v>11788</v>
      </c>
      <c r="J81" s="24" t="s">
        <v>8639</v>
      </c>
      <c r="K81" s="211" t="s">
        <v>11787</v>
      </c>
      <c r="L81" s="211" t="s">
        <v>11741</v>
      </c>
      <c r="M81" s="217">
        <f t="shared" si="7"/>
        <v>41445</v>
      </c>
      <c r="N81" s="277">
        <v>41446</v>
      </c>
      <c r="Q81" s="217" t="s">
        <v>10007</v>
      </c>
      <c r="T81" s="217" t="s">
        <v>11308</v>
      </c>
      <c r="U81" s="36">
        <v>17.399999999999999</v>
      </c>
      <c r="V81" t="s">
        <v>11587</v>
      </c>
      <c r="W81"/>
      <c r="X81" t="s">
        <v>11237</v>
      </c>
      <c r="Y81" t="s">
        <v>11283</v>
      </c>
    </row>
    <row r="82" spans="1:25" x14ac:dyDescent="0.25">
      <c r="A82" s="211" t="s">
        <v>11582</v>
      </c>
      <c r="B82" t="s">
        <v>11723</v>
      </c>
      <c r="C82" s="276" t="str">
        <f t="shared" si="4"/>
        <v>CM:WQXTEST16465:M2013-6</v>
      </c>
      <c r="D82" s="214" t="s">
        <v>11808</v>
      </c>
      <c r="E82" s="214" t="s">
        <v>11790</v>
      </c>
      <c r="F82" s="314">
        <v>41446</v>
      </c>
      <c r="G82" s="281">
        <f t="shared" si="5"/>
        <v>41426</v>
      </c>
      <c r="H82" s="234">
        <f t="shared" si="6"/>
        <v>41455</v>
      </c>
      <c r="I82" s="211" t="s">
        <v>11788</v>
      </c>
      <c r="J82" s="24" t="s">
        <v>8639</v>
      </c>
      <c r="K82" s="211" t="s">
        <v>11787</v>
      </c>
      <c r="L82" s="211" t="s">
        <v>11741</v>
      </c>
      <c r="M82" s="217">
        <f t="shared" si="7"/>
        <v>41446</v>
      </c>
      <c r="N82" s="277">
        <v>41447</v>
      </c>
      <c r="Q82" s="217" t="s">
        <v>10007</v>
      </c>
      <c r="T82" s="217" t="s">
        <v>11308</v>
      </c>
      <c r="U82" s="36">
        <v>17.600000000000001</v>
      </c>
      <c r="V82" t="s">
        <v>11587</v>
      </c>
      <c r="W82"/>
      <c r="X82" t="s">
        <v>11237</v>
      </c>
      <c r="Y82" t="s">
        <v>11283</v>
      </c>
    </row>
    <row r="83" spans="1:25" x14ac:dyDescent="0.25">
      <c r="A83" s="211" t="s">
        <v>11582</v>
      </c>
      <c r="B83" t="s">
        <v>11723</v>
      </c>
      <c r="C83" s="276" t="str">
        <f t="shared" si="4"/>
        <v>CM:WQXTEST16465:M2013-6</v>
      </c>
      <c r="D83" s="214" t="s">
        <v>11808</v>
      </c>
      <c r="E83" s="214" t="s">
        <v>11790</v>
      </c>
      <c r="F83" s="314">
        <v>41447</v>
      </c>
      <c r="G83" s="281">
        <f t="shared" si="5"/>
        <v>41426</v>
      </c>
      <c r="H83" s="234">
        <f t="shared" si="6"/>
        <v>41455</v>
      </c>
      <c r="I83" s="211" t="s">
        <v>11788</v>
      </c>
      <c r="J83" s="24" t="s">
        <v>8639</v>
      </c>
      <c r="K83" s="211" t="s">
        <v>11787</v>
      </c>
      <c r="L83" s="211" t="s">
        <v>11741</v>
      </c>
      <c r="M83" s="217">
        <f t="shared" si="7"/>
        <v>41447</v>
      </c>
      <c r="N83" s="277">
        <v>41448</v>
      </c>
      <c r="Q83" s="217" t="s">
        <v>10007</v>
      </c>
      <c r="T83" s="217" t="s">
        <v>11308</v>
      </c>
      <c r="U83" s="36">
        <v>17.7</v>
      </c>
      <c r="V83" t="s">
        <v>11587</v>
      </c>
      <c r="W83"/>
      <c r="X83" t="s">
        <v>11237</v>
      </c>
      <c r="Y83" t="s">
        <v>11283</v>
      </c>
    </row>
    <row r="84" spans="1:25" x14ac:dyDescent="0.25">
      <c r="A84" s="211" t="s">
        <v>11582</v>
      </c>
      <c r="B84" t="s">
        <v>11723</v>
      </c>
      <c r="C84" s="276" t="str">
        <f t="shared" si="4"/>
        <v>CM:WQXTEST16465:M2013-6</v>
      </c>
      <c r="D84" s="214" t="s">
        <v>11808</v>
      </c>
      <c r="E84" s="214" t="s">
        <v>11790</v>
      </c>
      <c r="F84" s="314">
        <v>41448</v>
      </c>
      <c r="G84" s="281">
        <f t="shared" si="5"/>
        <v>41426</v>
      </c>
      <c r="H84" s="234">
        <f t="shared" si="6"/>
        <v>41455</v>
      </c>
      <c r="I84" s="211" t="s">
        <v>11788</v>
      </c>
      <c r="J84" s="24" t="s">
        <v>8639</v>
      </c>
      <c r="K84" s="211" t="s">
        <v>11787</v>
      </c>
      <c r="L84" s="211" t="s">
        <v>11741</v>
      </c>
      <c r="M84" s="217">
        <f t="shared" si="7"/>
        <v>41448</v>
      </c>
      <c r="N84" s="277">
        <v>41449</v>
      </c>
      <c r="Q84" s="217" t="s">
        <v>10007</v>
      </c>
      <c r="T84" s="217" t="s">
        <v>11308</v>
      </c>
      <c r="U84" s="36">
        <v>17.899999999999999</v>
      </c>
      <c r="V84" t="s">
        <v>11587</v>
      </c>
      <c r="W84"/>
      <c r="X84" t="s">
        <v>11237</v>
      </c>
      <c r="Y84" t="s">
        <v>11283</v>
      </c>
    </row>
    <row r="85" spans="1:25" x14ac:dyDescent="0.25">
      <c r="A85" s="211" t="s">
        <v>11582</v>
      </c>
      <c r="B85" t="s">
        <v>11723</v>
      </c>
      <c r="C85" s="276" t="str">
        <f t="shared" si="4"/>
        <v>CM:WQXTEST16465:M2013-6</v>
      </c>
      <c r="D85" s="214" t="s">
        <v>11808</v>
      </c>
      <c r="E85" s="214" t="s">
        <v>11790</v>
      </c>
      <c r="F85" s="314">
        <v>41449</v>
      </c>
      <c r="G85" s="281">
        <f t="shared" si="5"/>
        <v>41426</v>
      </c>
      <c r="H85" s="234">
        <f t="shared" si="6"/>
        <v>41455</v>
      </c>
      <c r="I85" s="211" t="s">
        <v>11788</v>
      </c>
      <c r="J85" s="24" t="s">
        <v>8639</v>
      </c>
      <c r="K85" s="211" t="s">
        <v>11787</v>
      </c>
      <c r="L85" s="211" t="s">
        <v>11741</v>
      </c>
      <c r="M85" s="217">
        <f t="shared" si="7"/>
        <v>41449</v>
      </c>
      <c r="N85" s="277">
        <v>41450</v>
      </c>
      <c r="Q85" s="217" t="s">
        <v>10007</v>
      </c>
      <c r="T85" s="217" t="s">
        <v>11308</v>
      </c>
      <c r="U85" s="36">
        <v>19.2</v>
      </c>
      <c r="V85" t="s">
        <v>11587</v>
      </c>
      <c r="W85"/>
      <c r="X85" t="s">
        <v>11237</v>
      </c>
      <c r="Y85" t="s">
        <v>11283</v>
      </c>
    </row>
    <row r="86" spans="1:25" x14ac:dyDescent="0.25">
      <c r="A86" s="211" t="s">
        <v>11582</v>
      </c>
      <c r="B86" t="s">
        <v>11723</v>
      </c>
      <c r="C86" s="276" t="str">
        <f t="shared" si="4"/>
        <v>CM:WQXTEST16465:M2013-6</v>
      </c>
      <c r="D86" s="214" t="s">
        <v>11808</v>
      </c>
      <c r="E86" s="214" t="s">
        <v>11790</v>
      </c>
      <c r="F86" s="314">
        <v>41450</v>
      </c>
      <c r="G86" s="281">
        <f t="shared" si="5"/>
        <v>41426</v>
      </c>
      <c r="H86" s="234">
        <f t="shared" si="6"/>
        <v>41455</v>
      </c>
      <c r="I86" s="211" t="s">
        <v>11788</v>
      </c>
      <c r="J86" s="24" t="s">
        <v>8639</v>
      </c>
      <c r="K86" s="211" t="s">
        <v>11787</v>
      </c>
      <c r="L86" s="211" t="s">
        <v>11741</v>
      </c>
      <c r="M86" s="217">
        <f t="shared" si="7"/>
        <v>41450</v>
      </c>
      <c r="N86" s="277">
        <v>41451</v>
      </c>
      <c r="Q86" s="217" t="s">
        <v>10007</v>
      </c>
      <c r="T86" s="217" t="s">
        <v>11308</v>
      </c>
      <c r="U86" s="36">
        <v>19.8</v>
      </c>
      <c r="V86" t="s">
        <v>11587</v>
      </c>
      <c r="W86"/>
      <c r="X86" t="s">
        <v>11237</v>
      </c>
      <c r="Y86" t="s">
        <v>11283</v>
      </c>
    </row>
    <row r="87" spans="1:25" x14ac:dyDescent="0.25">
      <c r="A87" s="211" t="s">
        <v>11582</v>
      </c>
      <c r="B87" t="s">
        <v>11723</v>
      </c>
      <c r="C87" s="276" t="str">
        <f t="shared" si="4"/>
        <v>CM:WQXTEST16465:M2013-6</v>
      </c>
      <c r="D87" s="214" t="s">
        <v>11808</v>
      </c>
      <c r="E87" s="214" t="s">
        <v>11790</v>
      </c>
      <c r="F87" s="314">
        <v>41451</v>
      </c>
      <c r="G87" s="281">
        <f t="shared" si="5"/>
        <v>41426</v>
      </c>
      <c r="H87" s="234">
        <f t="shared" si="6"/>
        <v>41455</v>
      </c>
      <c r="I87" s="211" t="s">
        <v>11788</v>
      </c>
      <c r="J87" s="24" t="s">
        <v>8639</v>
      </c>
      <c r="K87" s="211" t="s">
        <v>11787</v>
      </c>
      <c r="L87" s="211" t="s">
        <v>11741</v>
      </c>
      <c r="M87" s="217">
        <f t="shared" si="7"/>
        <v>41451</v>
      </c>
      <c r="N87" s="277">
        <v>41452</v>
      </c>
      <c r="Q87" s="217" t="s">
        <v>10007</v>
      </c>
      <c r="T87" s="217" t="s">
        <v>11308</v>
      </c>
      <c r="U87" s="36">
        <v>18.5</v>
      </c>
      <c r="V87" t="s">
        <v>11587</v>
      </c>
      <c r="W87"/>
      <c r="X87" t="s">
        <v>11237</v>
      </c>
      <c r="Y87" t="s">
        <v>11283</v>
      </c>
    </row>
    <row r="88" spans="1:25" x14ac:dyDescent="0.25">
      <c r="A88" s="211" t="s">
        <v>11582</v>
      </c>
      <c r="B88" t="s">
        <v>11723</v>
      </c>
      <c r="C88" s="276" t="str">
        <f t="shared" si="4"/>
        <v>CM:WQXTEST16465:M2013-6</v>
      </c>
      <c r="D88" s="214" t="s">
        <v>11808</v>
      </c>
      <c r="E88" s="214" t="s">
        <v>11790</v>
      </c>
      <c r="F88" s="314">
        <v>41452</v>
      </c>
      <c r="G88" s="281">
        <f t="shared" si="5"/>
        <v>41426</v>
      </c>
      <c r="H88" s="234">
        <f t="shared" si="6"/>
        <v>41455</v>
      </c>
      <c r="I88" s="211" t="s">
        <v>11788</v>
      </c>
      <c r="J88" s="24" t="s">
        <v>8639</v>
      </c>
      <c r="K88" s="211" t="s">
        <v>11787</v>
      </c>
      <c r="L88" s="211" t="s">
        <v>11741</v>
      </c>
      <c r="M88" s="217">
        <f t="shared" si="7"/>
        <v>41452</v>
      </c>
      <c r="N88" s="277">
        <v>41453</v>
      </c>
      <c r="Q88" s="217" t="s">
        <v>10007</v>
      </c>
      <c r="T88" s="217" t="s">
        <v>11308</v>
      </c>
      <c r="U88" s="36">
        <v>18.600000000000001</v>
      </c>
      <c r="V88" t="s">
        <v>11587</v>
      </c>
      <c r="W88"/>
      <c r="X88" t="s">
        <v>11237</v>
      </c>
      <c r="Y88" t="s">
        <v>11283</v>
      </c>
    </row>
    <row r="89" spans="1:25" x14ac:dyDescent="0.25">
      <c r="A89" s="211" t="s">
        <v>11582</v>
      </c>
      <c r="B89" t="s">
        <v>11723</v>
      </c>
      <c r="C89" s="276" t="str">
        <f t="shared" si="4"/>
        <v>CM:WQXTEST16465:M2013-6</v>
      </c>
      <c r="D89" s="214" t="s">
        <v>11808</v>
      </c>
      <c r="E89" s="214" t="s">
        <v>11790</v>
      </c>
      <c r="F89" s="314">
        <v>41453</v>
      </c>
      <c r="G89" s="281">
        <f t="shared" si="5"/>
        <v>41426</v>
      </c>
      <c r="H89" s="234">
        <f t="shared" si="6"/>
        <v>41455</v>
      </c>
      <c r="I89" s="211" t="s">
        <v>11788</v>
      </c>
      <c r="J89" s="24" t="s">
        <v>8639</v>
      </c>
      <c r="K89" s="211" t="s">
        <v>11787</v>
      </c>
      <c r="L89" s="211" t="s">
        <v>11741</v>
      </c>
      <c r="M89" s="217">
        <f t="shared" si="7"/>
        <v>41453</v>
      </c>
      <c r="N89" s="277">
        <v>41454</v>
      </c>
      <c r="Q89" s="217" t="s">
        <v>10007</v>
      </c>
      <c r="T89" s="217" t="s">
        <v>11308</v>
      </c>
      <c r="U89" s="36">
        <v>19.2</v>
      </c>
      <c r="V89" t="s">
        <v>11587</v>
      </c>
      <c r="W89" s="221"/>
      <c r="X89" t="s">
        <v>11237</v>
      </c>
      <c r="Y89" t="s">
        <v>11283</v>
      </c>
    </row>
    <row r="90" spans="1:25" x14ac:dyDescent="0.25">
      <c r="A90" s="211" t="s">
        <v>11582</v>
      </c>
      <c r="B90" t="s">
        <v>11723</v>
      </c>
      <c r="C90" s="276" t="str">
        <f t="shared" si="4"/>
        <v>CM:WQXTEST16465:M2013-6</v>
      </c>
      <c r="D90" s="214" t="s">
        <v>11808</v>
      </c>
      <c r="E90" s="214" t="s">
        <v>11790</v>
      </c>
      <c r="F90" s="314">
        <v>41454</v>
      </c>
      <c r="G90" s="281">
        <f t="shared" si="5"/>
        <v>41426</v>
      </c>
      <c r="H90" s="234">
        <f t="shared" si="6"/>
        <v>41455</v>
      </c>
      <c r="I90" s="211" t="s">
        <v>11788</v>
      </c>
      <c r="J90" s="24" t="s">
        <v>8639</v>
      </c>
      <c r="K90" s="211" t="s">
        <v>11787</v>
      </c>
      <c r="L90" s="211" t="s">
        <v>11741</v>
      </c>
      <c r="M90" s="217">
        <f t="shared" si="7"/>
        <v>41454</v>
      </c>
      <c r="N90" s="277">
        <v>41455</v>
      </c>
      <c r="Q90" s="217" t="s">
        <v>10007</v>
      </c>
      <c r="T90" s="217" t="s">
        <v>11308</v>
      </c>
      <c r="U90" s="36">
        <v>19.2</v>
      </c>
      <c r="V90" t="s">
        <v>11587</v>
      </c>
      <c r="W90"/>
      <c r="X90" t="s">
        <v>11237</v>
      </c>
      <c r="Y90" t="s">
        <v>11283</v>
      </c>
    </row>
    <row r="91" spans="1:25" x14ac:dyDescent="0.25">
      <c r="A91" s="211" t="s">
        <v>11582</v>
      </c>
      <c r="B91" t="s">
        <v>11723</v>
      </c>
      <c r="C91" s="276" t="str">
        <f t="shared" si="4"/>
        <v>CM:WQXTEST16465:M2013-6</v>
      </c>
      <c r="D91" s="214" t="s">
        <v>11808</v>
      </c>
      <c r="E91" s="214" t="s">
        <v>11790</v>
      </c>
      <c r="F91" s="314">
        <v>41455</v>
      </c>
      <c r="G91" s="281">
        <f t="shared" si="5"/>
        <v>41426</v>
      </c>
      <c r="H91" s="234">
        <f t="shared" si="6"/>
        <v>41455</v>
      </c>
      <c r="I91" s="211" t="s">
        <v>11788</v>
      </c>
      <c r="J91" s="24" t="s">
        <v>8639</v>
      </c>
      <c r="K91" s="211" t="s">
        <v>11787</v>
      </c>
      <c r="L91" s="211" t="s">
        <v>11741</v>
      </c>
      <c r="M91" s="217">
        <f t="shared" si="7"/>
        <v>41455</v>
      </c>
      <c r="N91" s="277">
        <v>41456</v>
      </c>
      <c r="Q91" s="217" t="s">
        <v>10007</v>
      </c>
      <c r="T91" s="217" t="s">
        <v>11308</v>
      </c>
      <c r="U91" s="36">
        <v>19.5</v>
      </c>
      <c r="V91" t="s">
        <v>11587</v>
      </c>
      <c r="W91"/>
      <c r="X91" t="s">
        <v>11237</v>
      </c>
      <c r="Y91" t="s">
        <v>11283</v>
      </c>
    </row>
    <row r="92" spans="1:25" x14ac:dyDescent="0.25">
      <c r="A92" s="211" t="s">
        <v>11582</v>
      </c>
      <c r="B92" t="s">
        <v>11723</v>
      </c>
      <c r="C92" s="276" t="str">
        <f t="shared" si="4"/>
        <v>CM:WQXTEST16465:M2013-6</v>
      </c>
      <c r="D92" s="214" t="s">
        <v>11808</v>
      </c>
      <c r="E92" s="214" t="s">
        <v>11790</v>
      </c>
      <c r="F92" s="314">
        <v>41426</v>
      </c>
      <c r="G92" s="281">
        <f t="shared" si="5"/>
        <v>41426</v>
      </c>
      <c r="H92" s="234">
        <f t="shared" si="6"/>
        <v>41455</v>
      </c>
      <c r="I92" s="211" t="s">
        <v>11788</v>
      </c>
      <c r="J92" s="24" t="s">
        <v>8639</v>
      </c>
      <c r="K92" s="211" t="s">
        <v>11787</v>
      </c>
      <c r="L92" s="211" t="s">
        <v>11741</v>
      </c>
      <c r="M92" s="217">
        <f t="shared" si="7"/>
        <v>41426</v>
      </c>
      <c r="N92" s="277">
        <v>41427</v>
      </c>
      <c r="Q92" s="217" t="s">
        <v>10007</v>
      </c>
      <c r="T92" s="217" t="s">
        <v>11306</v>
      </c>
      <c r="U92" s="280">
        <v>19.90625</v>
      </c>
      <c r="V92" t="s">
        <v>11587</v>
      </c>
      <c r="W92"/>
      <c r="X92" t="s">
        <v>11237</v>
      </c>
      <c r="Y92" t="s">
        <v>11285</v>
      </c>
    </row>
    <row r="93" spans="1:25" x14ac:dyDescent="0.25">
      <c r="A93" s="211" t="s">
        <v>11582</v>
      </c>
      <c r="B93" t="s">
        <v>11723</v>
      </c>
      <c r="C93" s="276" t="str">
        <f t="shared" si="4"/>
        <v>CM:WQXTEST16465:M2013-6</v>
      </c>
      <c r="D93" s="214" t="s">
        <v>11808</v>
      </c>
      <c r="E93" s="214" t="s">
        <v>11790</v>
      </c>
      <c r="F93" s="314">
        <v>41427</v>
      </c>
      <c r="G93" s="281">
        <f t="shared" si="5"/>
        <v>41426</v>
      </c>
      <c r="H93" s="234">
        <f t="shared" si="6"/>
        <v>41455</v>
      </c>
      <c r="I93" s="211" t="s">
        <v>11788</v>
      </c>
      <c r="J93" s="24" t="s">
        <v>8639</v>
      </c>
      <c r="K93" s="211" t="s">
        <v>11787</v>
      </c>
      <c r="L93" s="211" t="s">
        <v>11741</v>
      </c>
      <c r="M93" s="217">
        <f t="shared" si="7"/>
        <v>41427</v>
      </c>
      <c r="N93" s="277">
        <v>41428</v>
      </c>
      <c r="Q93" s="217" t="s">
        <v>10007</v>
      </c>
      <c r="T93" s="217" t="s">
        <v>11306</v>
      </c>
      <c r="U93" s="280">
        <v>19.90625</v>
      </c>
      <c r="V93" t="s">
        <v>11587</v>
      </c>
      <c r="W93"/>
      <c r="X93" t="s">
        <v>11237</v>
      </c>
      <c r="Y93" t="s">
        <v>11285</v>
      </c>
    </row>
    <row r="94" spans="1:25" x14ac:dyDescent="0.25">
      <c r="A94" s="211" t="s">
        <v>11582</v>
      </c>
      <c r="B94" t="s">
        <v>11723</v>
      </c>
      <c r="C94" s="276" t="str">
        <f t="shared" si="4"/>
        <v>CM:WQXTEST16465:M2013-6</v>
      </c>
      <c r="D94" s="214" t="s">
        <v>11808</v>
      </c>
      <c r="E94" s="214" t="s">
        <v>11790</v>
      </c>
      <c r="F94" s="314">
        <v>41428</v>
      </c>
      <c r="G94" s="281">
        <f t="shared" si="5"/>
        <v>41426</v>
      </c>
      <c r="H94" s="234">
        <f t="shared" si="6"/>
        <v>41455</v>
      </c>
      <c r="I94" s="211" t="s">
        <v>11788</v>
      </c>
      <c r="J94" s="24" t="s">
        <v>8639</v>
      </c>
      <c r="K94" s="211" t="s">
        <v>11787</v>
      </c>
      <c r="L94" s="211" t="s">
        <v>11741</v>
      </c>
      <c r="M94" s="217">
        <f t="shared" si="7"/>
        <v>41428</v>
      </c>
      <c r="N94" s="277">
        <v>41429</v>
      </c>
      <c r="Q94" s="217" t="s">
        <v>10007</v>
      </c>
      <c r="T94" s="217" t="s">
        <v>11306</v>
      </c>
      <c r="U94" s="280">
        <v>19.428125000000005</v>
      </c>
      <c r="V94" t="s">
        <v>11587</v>
      </c>
      <c r="W94"/>
      <c r="X94" t="s">
        <v>11237</v>
      </c>
      <c r="Y94" t="s">
        <v>11285</v>
      </c>
    </row>
    <row r="95" spans="1:25" x14ac:dyDescent="0.25">
      <c r="A95" s="211" t="s">
        <v>11582</v>
      </c>
      <c r="B95" t="s">
        <v>11723</v>
      </c>
      <c r="C95" s="276" t="str">
        <f t="shared" si="4"/>
        <v>CM:WQXTEST16465:M2013-6</v>
      </c>
      <c r="D95" s="214" t="s">
        <v>11808</v>
      </c>
      <c r="E95" s="214" t="s">
        <v>11790</v>
      </c>
      <c r="F95" s="314">
        <v>41429</v>
      </c>
      <c r="G95" s="281">
        <f t="shared" si="5"/>
        <v>41426</v>
      </c>
      <c r="H95" s="234">
        <f t="shared" si="6"/>
        <v>41455</v>
      </c>
      <c r="I95" s="211" t="s">
        <v>11788</v>
      </c>
      <c r="J95" s="24" t="s">
        <v>8639</v>
      </c>
      <c r="K95" s="211" t="s">
        <v>11787</v>
      </c>
      <c r="L95" s="211" t="s">
        <v>11741</v>
      </c>
      <c r="M95" s="217">
        <f t="shared" si="7"/>
        <v>41429</v>
      </c>
      <c r="N95" s="277">
        <v>41430</v>
      </c>
      <c r="Q95" s="217" t="s">
        <v>10007</v>
      </c>
      <c r="T95" s="217" t="s">
        <v>11306</v>
      </c>
      <c r="U95" s="280">
        <v>18.584375000000005</v>
      </c>
      <c r="V95" t="s">
        <v>11587</v>
      </c>
      <c r="W95"/>
      <c r="X95" t="s">
        <v>11237</v>
      </c>
      <c r="Y95" t="s">
        <v>11285</v>
      </c>
    </row>
    <row r="96" spans="1:25" x14ac:dyDescent="0.25">
      <c r="A96" s="211" t="s">
        <v>11582</v>
      </c>
      <c r="B96" t="s">
        <v>11723</v>
      </c>
      <c r="C96" s="276" t="str">
        <f t="shared" si="4"/>
        <v>CM:WQXTEST16465:M2013-6</v>
      </c>
      <c r="D96" s="214" t="s">
        <v>11808</v>
      </c>
      <c r="E96" s="214" t="s">
        <v>11790</v>
      </c>
      <c r="F96" s="314">
        <v>41430</v>
      </c>
      <c r="G96" s="281">
        <f t="shared" si="5"/>
        <v>41426</v>
      </c>
      <c r="H96" s="234">
        <f t="shared" si="6"/>
        <v>41455</v>
      </c>
      <c r="I96" s="211" t="s">
        <v>11788</v>
      </c>
      <c r="J96" s="24" t="s">
        <v>8639</v>
      </c>
      <c r="K96" s="211" t="s">
        <v>11787</v>
      </c>
      <c r="L96" s="211" t="s">
        <v>11741</v>
      </c>
      <c r="M96" s="217">
        <f t="shared" si="7"/>
        <v>41430</v>
      </c>
      <c r="N96" s="277">
        <v>41431</v>
      </c>
      <c r="Q96" s="217" t="s">
        <v>10007</v>
      </c>
      <c r="T96" s="217" t="s">
        <v>11306</v>
      </c>
      <c r="U96" s="280">
        <v>17.954166666666659</v>
      </c>
      <c r="V96" t="s">
        <v>11587</v>
      </c>
      <c r="W96"/>
      <c r="X96" t="s">
        <v>11237</v>
      </c>
      <c r="Y96" t="s">
        <v>11285</v>
      </c>
    </row>
    <row r="97" spans="1:25" x14ac:dyDescent="0.25">
      <c r="A97" s="211" t="s">
        <v>11582</v>
      </c>
      <c r="B97" t="s">
        <v>11723</v>
      </c>
      <c r="C97" s="276" t="str">
        <f t="shared" si="4"/>
        <v>CM:WQXTEST16465:M2013-6</v>
      </c>
      <c r="D97" s="214" t="s">
        <v>11808</v>
      </c>
      <c r="E97" s="214" t="s">
        <v>11790</v>
      </c>
      <c r="F97" s="314">
        <v>41431</v>
      </c>
      <c r="G97" s="281">
        <f t="shared" si="5"/>
        <v>41426</v>
      </c>
      <c r="H97" s="234">
        <f t="shared" si="6"/>
        <v>41455</v>
      </c>
      <c r="I97" s="211" t="s">
        <v>11788</v>
      </c>
      <c r="J97" s="24" t="s">
        <v>8639</v>
      </c>
      <c r="K97" s="211" t="s">
        <v>11787</v>
      </c>
      <c r="L97" s="211" t="s">
        <v>11741</v>
      </c>
      <c r="M97" s="217">
        <f t="shared" si="7"/>
        <v>41431</v>
      </c>
      <c r="N97" s="277">
        <v>41432</v>
      </c>
      <c r="Q97" s="217" t="s">
        <v>10007</v>
      </c>
      <c r="T97" s="217" t="s">
        <v>11306</v>
      </c>
      <c r="U97" s="280">
        <v>17.701041666666661</v>
      </c>
      <c r="V97" t="s">
        <v>11587</v>
      </c>
      <c r="W97"/>
      <c r="X97" t="s">
        <v>11237</v>
      </c>
      <c r="Y97" t="s">
        <v>11285</v>
      </c>
    </row>
    <row r="98" spans="1:25" x14ac:dyDescent="0.25">
      <c r="A98" s="211" t="s">
        <v>11582</v>
      </c>
      <c r="B98" t="s">
        <v>11723</v>
      </c>
      <c r="C98" s="276" t="str">
        <f t="shared" si="4"/>
        <v>CM:WQXTEST16465:M2013-6</v>
      </c>
      <c r="D98" s="214" t="s">
        <v>11808</v>
      </c>
      <c r="E98" s="214" t="s">
        <v>11790</v>
      </c>
      <c r="F98" s="314">
        <v>41432</v>
      </c>
      <c r="G98" s="281">
        <f t="shared" si="5"/>
        <v>41426</v>
      </c>
      <c r="H98" s="234">
        <f t="shared" si="6"/>
        <v>41455</v>
      </c>
      <c r="I98" s="211" t="s">
        <v>11788</v>
      </c>
      <c r="J98" s="24" t="s">
        <v>8639</v>
      </c>
      <c r="K98" s="211" t="s">
        <v>11787</v>
      </c>
      <c r="L98" s="211" t="s">
        <v>11741</v>
      </c>
      <c r="M98" s="217">
        <f t="shared" si="7"/>
        <v>41432</v>
      </c>
      <c r="N98" s="277">
        <v>41433</v>
      </c>
      <c r="Q98" s="217" t="s">
        <v>10007</v>
      </c>
      <c r="T98" s="217" t="s">
        <v>11306</v>
      </c>
      <c r="U98" s="280">
        <v>18.615624999999991</v>
      </c>
      <c r="V98" t="s">
        <v>11587</v>
      </c>
      <c r="W98"/>
      <c r="X98" t="s">
        <v>11237</v>
      </c>
      <c r="Y98" t="s">
        <v>11285</v>
      </c>
    </row>
    <row r="99" spans="1:25" x14ac:dyDescent="0.25">
      <c r="A99" s="211" t="s">
        <v>11582</v>
      </c>
      <c r="B99" t="s">
        <v>11723</v>
      </c>
      <c r="C99" s="276" t="str">
        <f t="shared" si="4"/>
        <v>CM:WQXTEST16465:M2013-6</v>
      </c>
      <c r="D99" s="214" t="s">
        <v>11808</v>
      </c>
      <c r="E99" s="214" t="s">
        <v>11790</v>
      </c>
      <c r="F99" s="314">
        <v>41433</v>
      </c>
      <c r="G99" s="281">
        <f t="shared" si="5"/>
        <v>41426</v>
      </c>
      <c r="H99" s="234">
        <f t="shared" si="6"/>
        <v>41455</v>
      </c>
      <c r="I99" s="211" t="s">
        <v>11788</v>
      </c>
      <c r="J99" s="24" t="s">
        <v>8639</v>
      </c>
      <c r="K99" s="211" t="s">
        <v>11787</v>
      </c>
      <c r="L99" s="211" t="s">
        <v>11741</v>
      </c>
      <c r="M99" s="217">
        <f t="shared" si="7"/>
        <v>41433</v>
      </c>
      <c r="N99" s="277">
        <v>41434</v>
      </c>
      <c r="Q99" s="217" t="s">
        <v>10007</v>
      </c>
      <c r="T99" s="217" t="s">
        <v>11306</v>
      </c>
      <c r="U99" s="280">
        <v>19.901041666666668</v>
      </c>
      <c r="V99" t="s">
        <v>11587</v>
      </c>
      <c r="W99"/>
      <c r="X99" t="s">
        <v>11237</v>
      </c>
      <c r="Y99" t="s">
        <v>11285</v>
      </c>
    </row>
    <row r="100" spans="1:25" x14ac:dyDescent="0.25">
      <c r="A100" s="211" t="s">
        <v>11582</v>
      </c>
      <c r="B100" t="s">
        <v>11723</v>
      </c>
      <c r="C100" s="276" t="str">
        <f t="shared" si="4"/>
        <v>CM:WQXTEST16465:M2013-6</v>
      </c>
      <c r="D100" s="214" t="s">
        <v>11808</v>
      </c>
      <c r="E100" s="214" t="s">
        <v>11790</v>
      </c>
      <c r="F100" s="314">
        <v>41434</v>
      </c>
      <c r="G100" s="281">
        <f t="shared" si="5"/>
        <v>41426</v>
      </c>
      <c r="H100" s="234">
        <f t="shared" si="6"/>
        <v>41455</v>
      </c>
      <c r="I100" s="211" t="s">
        <v>11788</v>
      </c>
      <c r="J100" s="24" t="s">
        <v>8639</v>
      </c>
      <c r="K100" s="211" t="s">
        <v>11787</v>
      </c>
      <c r="L100" s="211" t="s">
        <v>11741</v>
      </c>
      <c r="M100" s="217">
        <f t="shared" si="7"/>
        <v>41434</v>
      </c>
      <c r="N100" s="277">
        <v>41435</v>
      </c>
      <c r="Q100" s="217" t="s">
        <v>10007</v>
      </c>
      <c r="T100" s="217" t="s">
        <v>11306</v>
      </c>
      <c r="U100" s="280">
        <v>19.433333333333323</v>
      </c>
      <c r="V100" t="s">
        <v>11587</v>
      </c>
      <c r="W100"/>
      <c r="X100" t="s">
        <v>11237</v>
      </c>
      <c r="Y100" t="s">
        <v>11285</v>
      </c>
    </row>
    <row r="101" spans="1:25" x14ac:dyDescent="0.25">
      <c r="A101" s="211" t="s">
        <v>11582</v>
      </c>
      <c r="B101" t="s">
        <v>11723</v>
      </c>
      <c r="C101" s="276" t="str">
        <f t="shared" si="4"/>
        <v>CM:WQXTEST16465:M2013-6</v>
      </c>
      <c r="D101" s="214" t="s">
        <v>11808</v>
      </c>
      <c r="E101" s="214" t="s">
        <v>11790</v>
      </c>
      <c r="F101" s="314">
        <v>41435</v>
      </c>
      <c r="G101" s="281">
        <f t="shared" si="5"/>
        <v>41426</v>
      </c>
      <c r="H101" s="234">
        <f t="shared" si="6"/>
        <v>41455</v>
      </c>
      <c r="I101" s="211" t="s">
        <v>11788</v>
      </c>
      <c r="J101" s="24" t="s">
        <v>8639</v>
      </c>
      <c r="K101" s="211" t="s">
        <v>11787</v>
      </c>
      <c r="L101" s="211" t="s">
        <v>11741</v>
      </c>
      <c r="M101" s="217">
        <f t="shared" si="7"/>
        <v>41435</v>
      </c>
      <c r="N101" s="277">
        <v>41436</v>
      </c>
      <c r="Q101" s="217" t="s">
        <v>10007</v>
      </c>
      <c r="T101" s="217" t="s">
        <v>11306</v>
      </c>
      <c r="U101" s="280">
        <v>19.120833333333341</v>
      </c>
      <c r="V101" t="s">
        <v>11587</v>
      </c>
      <c r="W101"/>
      <c r="X101" t="s">
        <v>11237</v>
      </c>
      <c r="Y101" t="s">
        <v>11285</v>
      </c>
    </row>
    <row r="102" spans="1:25" x14ac:dyDescent="0.25">
      <c r="A102" s="211" t="s">
        <v>11582</v>
      </c>
      <c r="B102" t="s">
        <v>11723</v>
      </c>
      <c r="C102" s="276" t="str">
        <f t="shared" si="4"/>
        <v>CM:WQXTEST16465:M2013-6</v>
      </c>
      <c r="D102" s="214" t="s">
        <v>11808</v>
      </c>
      <c r="E102" s="214" t="s">
        <v>11790</v>
      </c>
      <c r="F102" s="314">
        <v>41436</v>
      </c>
      <c r="G102" s="281">
        <f t="shared" si="5"/>
        <v>41426</v>
      </c>
      <c r="H102" s="234">
        <f t="shared" si="6"/>
        <v>41455</v>
      </c>
      <c r="I102" s="211" t="s">
        <v>11788</v>
      </c>
      <c r="J102" s="24" t="s">
        <v>8639</v>
      </c>
      <c r="K102" s="211" t="s">
        <v>11787</v>
      </c>
      <c r="L102" s="211" t="s">
        <v>11741</v>
      </c>
      <c r="M102" s="217">
        <f t="shared" si="7"/>
        <v>41436</v>
      </c>
      <c r="N102" s="277">
        <v>41437</v>
      </c>
      <c r="Q102" s="217" t="s">
        <v>10007</v>
      </c>
      <c r="T102" s="217" t="s">
        <v>11306</v>
      </c>
      <c r="U102" s="280">
        <v>20.141666666666669</v>
      </c>
      <c r="V102" t="s">
        <v>11587</v>
      </c>
      <c r="W102"/>
      <c r="X102" t="s">
        <v>11237</v>
      </c>
      <c r="Y102" t="s">
        <v>11285</v>
      </c>
    </row>
    <row r="103" spans="1:25" x14ac:dyDescent="0.25">
      <c r="A103" s="211" t="s">
        <v>11582</v>
      </c>
      <c r="B103" t="s">
        <v>11723</v>
      </c>
      <c r="C103" s="276" t="str">
        <f t="shared" si="4"/>
        <v>CM:WQXTEST16465:M2013-6</v>
      </c>
      <c r="D103" s="214" t="s">
        <v>11808</v>
      </c>
      <c r="E103" s="214" t="s">
        <v>11790</v>
      </c>
      <c r="F103" s="314">
        <v>41437</v>
      </c>
      <c r="G103" s="281">
        <f t="shared" si="5"/>
        <v>41426</v>
      </c>
      <c r="H103" s="234">
        <f t="shared" si="6"/>
        <v>41455</v>
      </c>
      <c r="I103" s="211" t="s">
        <v>11788</v>
      </c>
      <c r="J103" s="24" t="s">
        <v>8639</v>
      </c>
      <c r="K103" s="211" t="s">
        <v>11787</v>
      </c>
      <c r="L103" s="211" t="s">
        <v>11741</v>
      </c>
      <c r="M103" s="217">
        <f t="shared" si="7"/>
        <v>41437</v>
      </c>
      <c r="N103" s="277">
        <v>41438</v>
      </c>
      <c r="Q103" s="217" t="s">
        <v>10007</v>
      </c>
      <c r="T103" s="217" t="s">
        <v>11306</v>
      </c>
      <c r="U103" s="280">
        <v>20.406250000000011</v>
      </c>
      <c r="V103" t="s">
        <v>11587</v>
      </c>
      <c r="W103"/>
      <c r="X103" t="s">
        <v>11237</v>
      </c>
      <c r="Y103" t="s">
        <v>11285</v>
      </c>
    </row>
    <row r="104" spans="1:25" x14ac:dyDescent="0.25">
      <c r="A104" s="211" t="s">
        <v>11582</v>
      </c>
      <c r="B104" t="s">
        <v>11723</v>
      </c>
      <c r="C104" s="276" t="str">
        <f t="shared" si="4"/>
        <v>CM:WQXTEST16465:M2013-6</v>
      </c>
      <c r="D104" s="214" t="s">
        <v>11808</v>
      </c>
      <c r="E104" s="214" t="s">
        <v>11790</v>
      </c>
      <c r="F104" s="314">
        <v>41438</v>
      </c>
      <c r="G104" s="281">
        <f t="shared" si="5"/>
        <v>41426</v>
      </c>
      <c r="H104" s="234">
        <f t="shared" si="6"/>
        <v>41455</v>
      </c>
      <c r="I104" s="211" t="s">
        <v>11788</v>
      </c>
      <c r="J104" s="24" t="s">
        <v>8639</v>
      </c>
      <c r="K104" s="211" t="s">
        <v>11787</v>
      </c>
      <c r="L104" s="211" t="s">
        <v>11741</v>
      </c>
      <c r="M104" s="217">
        <f t="shared" si="7"/>
        <v>41438</v>
      </c>
      <c r="N104" s="277">
        <v>41439</v>
      </c>
      <c r="Q104" s="217" t="s">
        <v>10007</v>
      </c>
      <c r="T104" s="217" t="s">
        <v>11306</v>
      </c>
      <c r="U104" s="280">
        <v>21.096875000000001</v>
      </c>
      <c r="V104" t="s">
        <v>11587</v>
      </c>
      <c r="W104"/>
      <c r="X104" t="s">
        <v>11237</v>
      </c>
      <c r="Y104" t="s">
        <v>11285</v>
      </c>
    </row>
    <row r="105" spans="1:25" x14ac:dyDescent="0.25">
      <c r="A105" s="211" t="s">
        <v>11582</v>
      </c>
      <c r="B105" t="s">
        <v>11723</v>
      </c>
      <c r="C105" s="276" t="str">
        <f t="shared" si="4"/>
        <v>CM:WQXTEST16465:M2013-6</v>
      </c>
      <c r="D105" s="214" t="s">
        <v>11808</v>
      </c>
      <c r="E105" s="214" t="s">
        <v>11790</v>
      </c>
      <c r="F105" s="314">
        <v>41439</v>
      </c>
      <c r="G105" s="281">
        <f t="shared" si="5"/>
        <v>41426</v>
      </c>
      <c r="H105" s="234">
        <f t="shared" si="6"/>
        <v>41455</v>
      </c>
      <c r="I105" s="211" t="s">
        <v>11788</v>
      </c>
      <c r="J105" s="24" t="s">
        <v>8639</v>
      </c>
      <c r="K105" s="211" t="s">
        <v>11787</v>
      </c>
      <c r="L105" s="211" t="s">
        <v>11741</v>
      </c>
      <c r="M105" s="217">
        <f t="shared" si="7"/>
        <v>41439</v>
      </c>
      <c r="N105" s="277">
        <v>41440</v>
      </c>
      <c r="Q105" s="217" t="s">
        <v>10007</v>
      </c>
      <c r="T105" s="217" t="s">
        <v>11306</v>
      </c>
      <c r="U105" s="280">
        <v>20.875000000000004</v>
      </c>
      <c r="V105" t="s">
        <v>11587</v>
      </c>
      <c r="W105"/>
      <c r="X105" t="s">
        <v>11237</v>
      </c>
      <c r="Y105" t="s">
        <v>11285</v>
      </c>
    </row>
    <row r="106" spans="1:25" x14ac:dyDescent="0.25">
      <c r="A106" s="211" t="s">
        <v>11582</v>
      </c>
      <c r="B106" t="s">
        <v>11723</v>
      </c>
      <c r="C106" s="276" t="str">
        <f t="shared" si="4"/>
        <v>CM:WQXTEST16465:M2013-6</v>
      </c>
      <c r="D106" s="214" t="s">
        <v>11808</v>
      </c>
      <c r="E106" s="214" t="s">
        <v>11790</v>
      </c>
      <c r="F106" s="314">
        <v>41440</v>
      </c>
      <c r="G106" s="281">
        <f t="shared" si="5"/>
        <v>41426</v>
      </c>
      <c r="H106" s="234">
        <f t="shared" si="6"/>
        <v>41455</v>
      </c>
      <c r="I106" s="211" t="s">
        <v>11788</v>
      </c>
      <c r="J106" s="24" t="s">
        <v>8639</v>
      </c>
      <c r="K106" s="211" t="s">
        <v>11787</v>
      </c>
      <c r="L106" s="211" t="s">
        <v>11741</v>
      </c>
      <c r="M106" s="217">
        <f t="shared" si="7"/>
        <v>41440</v>
      </c>
      <c r="N106" s="277">
        <v>41441</v>
      </c>
      <c r="Q106" s="217" t="s">
        <v>10007</v>
      </c>
      <c r="T106" s="217" t="s">
        <v>11306</v>
      </c>
      <c r="U106" s="280">
        <v>20.367708333333329</v>
      </c>
      <c r="V106" t="s">
        <v>11587</v>
      </c>
      <c r="W106"/>
      <c r="X106" t="s">
        <v>11237</v>
      </c>
      <c r="Y106" t="s">
        <v>11285</v>
      </c>
    </row>
    <row r="107" spans="1:25" x14ac:dyDescent="0.25">
      <c r="A107" s="211" t="s">
        <v>11582</v>
      </c>
      <c r="B107" t="s">
        <v>11723</v>
      </c>
      <c r="C107" s="276" t="str">
        <f t="shared" si="4"/>
        <v>CM:WQXTEST16465:M2013-6</v>
      </c>
      <c r="D107" s="214" t="s">
        <v>11808</v>
      </c>
      <c r="E107" s="214" t="s">
        <v>11790</v>
      </c>
      <c r="F107" s="314">
        <v>41441</v>
      </c>
      <c r="G107" s="281">
        <f t="shared" si="5"/>
        <v>41426</v>
      </c>
      <c r="H107" s="234">
        <f t="shared" si="6"/>
        <v>41455</v>
      </c>
      <c r="I107" s="211" t="s">
        <v>11788</v>
      </c>
      <c r="J107" s="24" t="s">
        <v>8639</v>
      </c>
      <c r="K107" s="211" t="s">
        <v>11787</v>
      </c>
      <c r="L107" s="211" t="s">
        <v>11741</v>
      </c>
      <c r="M107" s="217">
        <f t="shared" si="7"/>
        <v>41441</v>
      </c>
      <c r="N107" s="277">
        <v>41442</v>
      </c>
      <c r="Q107" s="217" t="s">
        <v>10007</v>
      </c>
      <c r="T107" s="217" t="s">
        <v>11306</v>
      </c>
      <c r="U107" s="280">
        <v>19.631249999999991</v>
      </c>
      <c r="V107" t="s">
        <v>11587</v>
      </c>
      <c r="W107"/>
      <c r="X107" t="s">
        <v>11237</v>
      </c>
      <c r="Y107" t="s">
        <v>11285</v>
      </c>
    </row>
    <row r="108" spans="1:25" x14ac:dyDescent="0.25">
      <c r="A108" s="211" t="s">
        <v>11582</v>
      </c>
      <c r="B108" t="s">
        <v>11723</v>
      </c>
      <c r="C108" s="276" t="str">
        <f t="shared" si="4"/>
        <v>CM:WQXTEST16465:M2013-6</v>
      </c>
      <c r="D108" s="214" t="s">
        <v>11808</v>
      </c>
      <c r="E108" s="214" t="s">
        <v>11790</v>
      </c>
      <c r="F108" s="314">
        <v>41442</v>
      </c>
      <c r="G108" s="281">
        <f t="shared" si="5"/>
        <v>41426</v>
      </c>
      <c r="H108" s="234">
        <f t="shared" si="6"/>
        <v>41455</v>
      </c>
      <c r="I108" s="211" t="s">
        <v>11788</v>
      </c>
      <c r="J108" s="24" t="s">
        <v>8639</v>
      </c>
      <c r="K108" s="211" t="s">
        <v>11787</v>
      </c>
      <c r="L108" s="211" t="s">
        <v>11741</v>
      </c>
      <c r="M108" s="217">
        <f t="shared" si="7"/>
        <v>41442</v>
      </c>
      <c r="N108" s="277">
        <v>41443</v>
      </c>
      <c r="Q108" s="217" t="s">
        <v>10007</v>
      </c>
      <c r="T108" s="217" t="s">
        <v>11306</v>
      </c>
      <c r="U108" s="280">
        <v>21.534375000000008</v>
      </c>
      <c r="V108" t="s">
        <v>11587</v>
      </c>
      <c r="W108"/>
      <c r="X108" t="s">
        <v>11237</v>
      </c>
      <c r="Y108" t="s">
        <v>11285</v>
      </c>
    </row>
    <row r="109" spans="1:25" x14ac:dyDescent="0.25">
      <c r="A109" s="211" t="s">
        <v>11582</v>
      </c>
      <c r="B109" t="s">
        <v>11723</v>
      </c>
      <c r="C109" s="276" t="str">
        <f t="shared" si="4"/>
        <v>CM:WQXTEST16465:M2013-6</v>
      </c>
      <c r="D109" s="214" t="s">
        <v>11808</v>
      </c>
      <c r="E109" s="214" t="s">
        <v>11790</v>
      </c>
      <c r="F109" s="314">
        <v>41443</v>
      </c>
      <c r="G109" s="281">
        <f t="shared" si="5"/>
        <v>41426</v>
      </c>
      <c r="H109" s="234">
        <f t="shared" si="6"/>
        <v>41455</v>
      </c>
      <c r="I109" s="211" t="s">
        <v>11788</v>
      </c>
      <c r="J109" s="24" t="s">
        <v>8639</v>
      </c>
      <c r="K109" s="211" t="s">
        <v>11787</v>
      </c>
      <c r="L109" s="211" t="s">
        <v>11741</v>
      </c>
      <c r="M109" s="217">
        <f t="shared" si="7"/>
        <v>41443</v>
      </c>
      <c r="N109" s="277">
        <v>41444</v>
      </c>
      <c r="Q109" s="217" t="s">
        <v>10007</v>
      </c>
      <c r="T109" s="217" t="s">
        <v>11306</v>
      </c>
      <c r="U109" s="280">
        <v>21.028125000000006</v>
      </c>
      <c r="V109" t="s">
        <v>11587</v>
      </c>
      <c r="W109"/>
      <c r="X109" t="s">
        <v>11237</v>
      </c>
      <c r="Y109" t="s">
        <v>11285</v>
      </c>
    </row>
    <row r="110" spans="1:25" x14ac:dyDescent="0.25">
      <c r="A110" s="211" t="s">
        <v>11582</v>
      </c>
      <c r="B110" t="s">
        <v>11723</v>
      </c>
      <c r="C110" s="276" t="str">
        <f t="shared" si="4"/>
        <v>CM:WQXTEST16465:M2013-6</v>
      </c>
      <c r="D110" s="214" t="s">
        <v>11808</v>
      </c>
      <c r="E110" s="214" t="s">
        <v>11790</v>
      </c>
      <c r="F110" s="314">
        <v>41444</v>
      </c>
      <c r="G110" s="281">
        <f t="shared" si="5"/>
        <v>41426</v>
      </c>
      <c r="H110" s="234">
        <f t="shared" si="6"/>
        <v>41455</v>
      </c>
      <c r="I110" s="211" t="s">
        <v>11788</v>
      </c>
      <c r="J110" s="24" t="s">
        <v>8639</v>
      </c>
      <c r="K110" s="211" t="s">
        <v>11787</v>
      </c>
      <c r="L110" s="211" t="s">
        <v>11741</v>
      </c>
      <c r="M110" s="217">
        <f t="shared" si="7"/>
        <v>41444</v>
      </c>
      <c r="N110" s="277">
        <v>41445</v>
      </c>
      <c r="Q110" s="217" t="s">
        <v>10007</v>
      </c>
      <c r="T110" s="217" t="s">
        <v>11306</v>
      </c>
      <c r="U110" s="280">
        <v>20.758333333333322</v>
      </c>
      <c r="V110" t="s">
        <v>11587</v>
      </c>
      <c r="W110"/>
      <c r="X110" t="s">
        <v>11237</v>
      </c>
      <c r="Y110" t="s">
        <v>11285</v>
      </c>
    </row>
    <row r="111" spans="1:25" x14ac:dyDescent="0.25">
      <c r="A111" s="211" t="s">
        <v>11582</v>
      </c>
      <c r="B111" t="s">
        <v>11723</v>
      </c>
      <c r="C111" s="276" t="str">
        <f t="shared" si="4"/>
        <v>CM:WQXTEST16465:M2013-6</v>
      </c>
      <c r="D111" s="214" t="s">
        <v>11808</v>
      </c>
      <c r="E111" s="214" t="s">
        <v>11790</v>
      </c>
      <c r="F111" s="314">
        <v>41445</v>
      </c>
      <c r="G111" s="281">
        <f t="shared" si="5"/>
        <v>41426</v>
      </c>
      <c r="H111" s="234">
        <f t="shared" si="6"/>
        <v>41455</v>
      </c>
      <c r="I111" s="211" t="s">
        <v>11788</v>
      </c>
      <c r="J111" s="24" t="s">
        <v>8639</v>
      </c>
      <c r="K111" s="211" t="s">
        <v>11787</v>
      </c>
      <c r="L111" s="211" t="s">
        <v>11741</v>
      </c>
      <c r="M111" s="217">
        <f t="shared" si="7"/>
        <v>41445</v>
      </c>
      <c r="N111" s="277">
        <v>41446</v>
      </c>
      <c r="Q111" s="217" t="s">
        <v>10007</v>
      </c>
      <c r="T111" s="217" t="s">
        <v>11306</v>
      </c>
      <c r="U111" s="280">
        <v>20.172916666666666</v>
      </c>
      <c r="V111" t="s">
        <v>11587</v>
      </c>
      <c r="W111"/>
      <c r="X111" t="s">
        <v>11237</v>
      </c>
      <c r="Y111" t="s">
        <v>11285</v>
      </c>
    </row>
    <row r="112" spans="1:25" x14ac:dyDescent="0.25">
      <c r="A112" s="211" t="s">
        <v>11582</v>
      </c>
      <c r="B112" t="s">
        <v>11723</v>
      </c>
      <c r="C112" s="276" t="str">
        <f t="shared" si="4"/>
        <v>CM:WQXTEST16465:M2013-6</v>
      </c>
      <c r="D112" s="214" t="s">
        <v>11808</v>
      </c>
      <c r="E112" s="214" t="s">
        <v>11790</v>
      </c>
      <c r="F112" s="314">
        <v>41446</v>
      </c>
      <c r="G112" s="281">
        <f t="shared" si="5"/>
        <v>41426</v>
      </c>
      <c r="H112" s="234">
        <f t="shared" si="6"/>
        <v>41455</v>
      </c>
      <c r="I112" s="211" t="s">
        <v>11788</v>
      </c>
      <c r="J112" s="24" t="s">
        <v>8639</v>
      </c>
      <c r="K112" s="211" t="s">
        <v>11787</v>
      </c>
      <c r="L112" s="211" t="s">
        <v>11741</v>
      </c>
      <c r="M112" s="217">
        <f t="shared" si="7"/>
        <v>41446</v>
      </c>
      <c r="N112" s="277">
        <v>41447</v>
      </c>
      <c r="Q112" s="217" t="s">
        <v>10007</v>
      </c>
      <c r="T112" s="217" t="s">
        <v>11306</v>
      </c>
      <c r="U112" s="280">
        <v>19.665624999999995</v>
      </c>
      <c r="V112" t="s">
        <v>11587</v>
      </c>
      <c r="W112"/>
      <c r="X112" t="s">
        <v>11237</v>
      </c>
      <c r="Y112" t="s">
        <v>11285</v>
      </c>
    </row>
    <row r="113" spans="1:25" x14ac:dyDescent="0.25">
      <c r="A113" s="211" t="s">
        <v>11582</v>
      </c>
      <c r="B113" t="s">
        <v>11723</v>
      </c>
      <c r="C113" s="276" t="str">
        <f t="shared" si="4"/>
        <v>CM:WQXTEST16465:M2013-6</v>
      </c>
      <c r="D113" s="214" t="s">
        <v>11808</v>
      </c>
      <c r="E113" s="214" t="s">
        <v>11790</v>
      </c>
      <c r="F113" s="314">
        <v>41447</v>
      </c>
      <c r="G113" s="281">
        <f t="shared" si="5"/>
        <v>41426</v>
      </c>
      <c r="H113" s="234">
        <f t="shared" si="6"/>
        <v>41455</v>
      </c>
      <c r="I113" s="211" t="s">
        <v>11788</v>
      </c>
      <c r="J113" s="24" t="s">
        <v>8639</v>
      </c>
      <c r="K113" s="211" t="s">
        <v>11787</v>
      </c>
      <c r="L113" s="211" t="s">
        <v>11741</v>
      </c>
      <c r="M113" s="217">
        <f t="shared" si="7"/>
        <v>41447</v>
      </c>
      <c r="N113" s="277">
        <v>41448</v>
      </c>
      <c r="Q113" s="217" t="s">
        <v>10007</v>
      </c>
      <c r="T113" s="217" t="s">
        <v>11306</v>
      </c>
      <c r="U113" s="280">
        <v>19.84791666666667</v>
      </c>
      <c r="V113" t="s">
        <v>11587</v>
      </c>
      <c r="W113"/>
      <c r="X113" t="s">
        <v>11237</v>
      </c>
      <c r="Y113" t="s">
        <v>11285</v>
      </c>
    </row>
    <row r="114" spans="1:25" x14ac:dyDescent="0.25">
      <c r="A114" s="211" t="s">
        <v>11582</v>
      </c>
      <c r="B114" t="s">
        <v>11723</v>
      </c>
      <c r="C114" s="276" t="str">
        <f t="shared" si="4"/>
        <v>CM:WQXTEST16465:M2013-6</v>
      </c>
      <c r="D114" s="214" t="s">
        <v>11808</v>
      </c>
      <c r="E114" s="214" t="s">
        <v>11790</v>
      </c>
      <c r="F114" s="314">
        <v>41448</v>
      </c>
      <c r="G114" s="281">
        <f t="shared" si="5"/>
        <v>41426</v>
      </c>
      <c r="H114" s="234">
        <f t="shared" si="6"/>
        <v>41455</v>
      </c>
      <c r="I114" s="211" t="s">
        <v>11788</v>
      </c>
      <c r="J114" s="24" t="s">
        <v>8639</v>
      </c>
      <c r="K114" s="211" t="s">
        <v>11787</v>
      </c>
      <c r="L114" s="211" t="s">
        <v>11741</v>
      </c>
      <c r="M114" s="217">
        <f t="shared" si="7"/>
        <v>41448</v>
      </c>
      <c r="N114" s="277">
        <v>41449</v>
      </c>
      <c r="Q114" s="217" t="s">
        <v>10007</v>
      </c>
      <c r="T114" s="217" t="s">
        <v>11306</v>
      </c>
      <c r="U114" s="280">
        <v>21.267708333333324</v>
      </c>
      <c r="V114" t="s">
        <v>11587</v>
      </c>
      <c r="W114"/>
      <c r="X114" t="s">
        <v>11237</v>
      </c>
      <c r="Y114" t="s">
        <v>11285</v>
      </c>
    </row>
    <row r="115" spans="1:25" x14ac:dyDescent="0.25">
      <c r="A115" s="211" t="s">
        <v>11582</v>
      </c>
      <c r="B115" t="s">
        <v>11723</v>
      </c>
      <c r="C115" s="276" t="str">
        <f t="shared" si="4"/>
        <v>CM:WQXTEST16465:M2013-6</v>
      </c>
      <c r="D115" s="214" t="s">
        <v>11808</v>
      </c>
      <c r="E115" s="214" t="s">
        <v>11790</v>
      </c>
      <c r="F115" s="314">
        <v>41449</v>
      </c>
      <c r="G115" s="281">
        <f t="shared" si="5"/>
        <v>41426</v>
      </c>
      <c r="H115" s="234">
        <f t="shared" si="6"/>
        <v>41455</v>
      </c>
      <c r="I115" s="211" t="s">
        <v>11788</v>
      </c>
      <c r="J115" s="24" t="s">
        <v>8639</v>
      </c>
      <c r="K115" s="211" t="s">
        <v>11787</v>
      </c>
      <c r="L115" s="211" t="s">
        <v>11741</v>
      </c>
      <c r="M115" s="217">
        <f t="shared" si="7"/>
        <v>41449</v>
      </c>
      <c r="N115" s="277">
        <v>41450</v>
      </c>
      <c r="Q115" s="217" t="s">
        <v>10007</v>
      </c>
      <c r="T115" s="217" t="s">
        <v>11306</v>
      </c>
      <c r="U115" s="280">
        <v>22.477083333333336</v>
      </c>
      <c r="V115" t="s">
        <v>11587</v>
      </c>
      <c r="W115"/>
      <c r="X115" t="s">
        <v>11237</v>
      </c>
      <c r="Y115" t="s">
        <v>11285</v>
      </c>
    </row>
    <row r="116" spans="1:25" x14ac:dyDescent="0.25">
      <c r="A116" s="211" t="s">
        <v>11582</v>
      </c>
      <c r="B116" t="s">
        <v>11723</v>
      </c>
      <c r="C116" s="276" t="str">
        <f t="shared" si="4"/>
        <v>CM:WQXTEST16465:M2013-6</v>
      </c>
      <c r="D116" s="214" t="s">
        <v>11808</v>
      </c>
      <c r="E116" s="214" t="s">
        <v>11790</v>
      </c>
      <c r="F116" s="314">
        <v>41450</v>
      </c>
      <c r="G116" s="281">
        <f t="shared" si="5"/>
        <v>41426</v>
      </c>
      <c r="H116" s="234">
        <f t="shared" si="6"/>
        <v>41455</v>
      </c>
      <c r="I116" s="211" t="s">
        <v>11788</v>
      </c>
      <c r="J116" s="24" t="s">
        <v>8639</v>
      </c>
      <c r="K116" s="211" t="s">
        <v>11787</v>
      </c>
      <c r="L116" s="211" t="s">
        <v>11741</v>
      </c>
      <c r="M116" s="217">
        <f t="shared" si="7"/>
        <v>41450</v>
      </c>
      <c r="N116" s="277">
        <v>41451</v>
      </c>
      <c r="Q116" s="217" t="s">
        <v>10007</v>
      </c>
      <c r="T116" s="217" t="s">
        <v>11306</v>
      </c>
      <c r="U116" s="280">
        <v>21.423958333333331</v>
      </c>
      <c r="V116" t="s">
        <v>11587</v>
      </c>
      <c r="W116"/>
      <c r="X116" t="s">
        <v>11237</v>
      </c>
      <c r="Y116" t="s">
        <v>11285</v>
      </c>
    </row>
    <row r="117" spans="1:25" x14ac:dyDescent="0.25">
      <c r="A117" s="211" t="s">
        <v>11582</v>
      </c>
      <c r="B117" t="s">
        <v>11723</v>
      </c>
      <c r="C117" s="276" t="str">
        <f t="shared" si="4"/>
        <v>CM:WQXTEST16465:M2013-6</v>
      </c>
      <c r="D117" s="214" t="s">
        <v>11808</v>
      </c>
      <c r="E117" s="214" t="s">
        <v>11790</v>
      </c>
      <c r="F117" s="314">
        <v>41451</v>
      </c>
      <c r="G117" s="281">
        <f t="shared" si="5"/>
        <v>41426</v>
      </c>
      <c r="H117" s="234">
        <f t="shared" si="6"/>
        <v>41455</v>
      </c>
      <c r="I117" s="211" t="s">
        <v>11788</v>
      </c>
      <c r="J117" s="24" t="s">
        <v>8639</v>
      </c>
      <c r="K117" s="211" t="s">
        <v>11787</v>
      </c>
      <c r="L117" s="211" t="s">
        <v>11741</v>
      </c>
      <c r="M117" s="217">
        <f t="shared" si="7"/>
        <v>41451</v>
      </c>
      <c r="N117" s="277">
        <v>41452</v>
      </c>
      <c r="Q117" s="217" t="s">
        <v>10007</v>
      </c>
      <c r="T117" s="217" t="s">
        <v>11306</v>
      </c>
      <c r="U117" s="280">
        <v>21.619791666666657</v>
      </c>
      <c r="V117" t="s">
        <v>11587</v>
      </c>
      <c r="W117"/>
      <c r="X117" t="s">
        <v>11237</v>
      </c>
      <c r="Y117" t="s">
        <v>11285</v>
      </c>
    </row>
    <row r="118" spans="1:25" x14ac:dyDescent="0.25">
      <c r="A118" s="211" t="s">
        <v>11582</v>
      </c>
      <c r="B118" t="s">
        <v>11723</v>
      </c>
      <c r="C118" s="276" t="str">
        <f t="shared" si="4"/>
        <v>CM:WQXTEST16465:M2013-6</v>
      </c>
      <c r="D118" s="214" t="s">
        <v>11808</v>
      </c>
      <c r="E118" s="214" t="s">
        <v>11790</v>
      </c>
      <c r="F118" s="314">
        <v>41452</v>
      </c>
      <c r="G118" s="281">
        <f t="shared" si="5"/>
        <v>41426</v>
      </c>
      <c r="H118" s="234">
        <f t="shared" si="6"/>
        <v>41455</v>
      </c>
      <c r="I118" s="211" t="s">
        <v>11788</v>
      </c>
      <c r="J118" s="24" t="s">
        <v>8639</v>
      </c>
      <c r="K118" s="211" t="s">
        <v>11787</v>
      </c>
      <c r="L118" s="211" t="s">
        <v>11741</v>
      </c>
      <c r="M118" s="217">
        <f t="shared" si="7"/>
        <v>41452</v>
      </c>
      <c r="N118" s="277">
        <v>41453</v>
      </c>
      <c r="Q118" s="217" t="s">
        <v>10007</v>
      </c>
      <c r="T118" s="217" t="s">
        <v>11306</v>
      </c>
      <c r="U118" s="280">
        <v>23.192708333333332</v>
      </c>
      <c r="V118" t="s">
        <v>11587</v>
      </c>
      <c r="W118"/>
      <c r="X118" t="s">
        <v>11237</v>
      </c>
      <c r="Y118" t="s">
        <v>11285</v>
      </c>
    </row>
    <row r="119" spans="1:25" x14ac:dyDescent="0.25">
      <c r="A119" s="211" t="s">
        <v>11582</v>
      </c>
      <c r="B119" t="s">
        <v>11723</v>
      </c>
      <c r="C119" s="276" t="str">
        <f t="shared" si="4"/>
        <v>CM:WQXTEST16465:M2013-6</v>
      </c>
      <c r="D119" s="214" t="s">
        <v>11808</v>
      </c>
      <c r="E119" s="214" t="s">
        <v>11790</v>
      </c>
      <c r="F119" s="314">
        <v>41453</v>
      </c>
      <c r="G119" s="281">
        <f t="shared" si="5"/>
        <v>41426</v>
      </c>
      <c r="H119" s="234">
        <f t="shared" si="6"/>
        <v>41455</v>
      </c>
      <c r="I119" s="211" t="s">
        <v>11788</v>
      </c>
      <c r="J119" s="24" t="s">
        <v>8639</v>
      </c>
      <c r="K119" s="211" t="s">
        <v>11787</v>
      </c>
      <c r="L119" s="211" t="s">
        <v>11741</v>
      </c>
      <c r="M119" s="217">
        <f t="shared" si="7"/>
        <v>41453</v>
      </c>
      <c r="N119" s="277">
        <v>41454</v>
      </c>
      <c r="Q119" s="217" t="s">
        <v>10007</v>
      </c>
      <c r="T119" s="217" t="s">
        <v>11306</v>
      </c>
      <c r="U119" s="280">
        <v>22.926041666666677</v>
      </c>
      <c r="V119" t="s">
        <v>11587</v>
      </c>
      <c r="W119" s="221"/>
      <c r="X119" t="s">
        <v>11237</v>
      </c>
      <c r="Y119" t="s">
        <v>11285</v>
      </c>
    </row>
    <row r="120" spans="1:25" x14ac:dyDescent="0.25">
      <c r="A120" s="211" t="s">
        <v>11582</v>
      </c>
      <c r="B120" t="s">
        <v>11723</v>
      </c>
      <c r="C120" s="276" t="str">
        <f t="shared" si="4"/>
        <v>CM:WQXTEST16465:M2013-6</v>
      </c>
      <c r="D120" s="214" t="s">
        <v>11808</v>
      </c>
      <c r="E120" s="214" t="s">
        <v>11790</v>
      </c>
      <c r="F120" s="314">
        <v>41454</v>
      </c>
      <c r="G120" s="281">
        <f t="shared" si="5"/>
        <v>41426</v>
      </c>
      <c r="H120" s="234">
        <f t="shared" si="6"/>
        <v>41455</v>
      </c>
      <c r="I120" s="211" t="s">
        <v>11788</v>
      </c>
      <c r="J120" s="24" t="s">
        <v>8639</v>
      </c>
      <c r="K120" s="211" t="s">
        <v>11787</v>
      </c>
      <c r="L120" s="211" t="s">
        <v>11741</v>
      </c>
      <c r="M120" s="217">
        <f t="shared" si="7"/>
        <v>41454</v>
      </c>
      <c r="N120" s="277">
        <v>41455</v>
      </c>
      <c r="Q120" s="217" t="s">
        <v>10007</v>
      </c>
      <c r="T120" s="217" t="s">
        <v>11306</v>
      </c>
      <c r="U120" s="280">
        <v>21.115624999999998</v>
      </c>
      <c r="V120" t="s">
        <v>11587</v>
      </c>
      <c r="W120"/>
      <c r="X120" t="s">
        <v>11237</v>
      </c>
      <c r="Y120" t="s">
        <v>11285</v>
      </c>
    </row>
    <row r="121" spans="1:25" x14ac:dyDescent="0.25">
      <c r="A121" s="211" t="s">
        <v>11582</v>
      </c>
      <c r="B121" t="s">
        <v>11723</v>
      </c>
      <c r="C121" s="276" t="str">
        <f t="shared" si="4"/>
        <v>CM:WQXTEST16465:M2013-6</v>
      </c>
      <c r="D121" s="214" t="s">
        <v>11808</v>
      </c>
      <c r="E121" s="214" t="s">
        <v>11790</v>
      </c>
      <c r="F121" s="314">
        <v>41455</v>
      </c>
      <c r="G121" s="281">
        <f t="shared" si="5"/>
        <v>41426</v>
      </c>
      <c r="H121" s="234">
        <f t="shared" si="6"/>
        <v>41455</v>
      </c>
      <c r="I121" s="211" t="s">
        <v>11788</v>
      </c>
      <c r="J121" s="24" t="s">
        <v>8639</v>
      </c>
      <c r="K121" s="211" t="s">
        <v>11787</v>
      </c>
      <c r="L121" s="211" t="s">
        <v>11741</v>
      </c>
      <c r="M121" s="217">
        <f t="shared" si="7"/>
        <v>41455</v>
      </c>
      <c r="N121" s="277">
        <v>41456</v>
      </c>
      <c r="Q121" s="217" t="s">
        <v>10007</v>
      </c>
      <c r="T121" s="217" t="s">
        <v>11306</v>
      </c>
      <c r="U121" s="280">
        <v>20.522916666666664</v>
      </c>
      <c r="V121" t="s">
        <v>11587</v>
      </c>
      <c r="W121"/>
      <c r="X121" t="s">
        <v>11237</v>
      </c>
      <c r="Y121" t="s">
        <v>11285</v>
      </c>
    </row>
    <row r="122" spans="1:25" x14ac:dyDescent="0.25">
      <c r="A122" s="211" t="s">
        <v>11582</v>
      </c>
      <c r="B122" t="s">
        <v>11723</v>
      </c>
      <c r="C122" s="276" t="str">
        <f t="shared" si="4"/>
        <v>CM:WQXTEST16465:M2013-6</v>
      </c>
      <c r="D122" s="214" t="s">
        <v>11808</v>
      </c>
      <c r="E122" s="214" t="s">
        <v>11790</v>
      </c>
      <c r="F122" s="314">
        <v>41426</v>
      </c>
      <c r="G122" s="281">
        <f t="shared" si="5"/>
        <v>41426</v>
      </c>
      <c r="H122" s="234">
        <f t="shared" si="6"/>
        <v>41455</v>
      </c>
      <c r="I122" s="211" t="s">
        <v>11788</v>
      </c>
      <c r="J122" s="24" t="s">
        <v>8639</v>
      </c>
      <c r="K122" s="211" t="s">
        <v>11787</v>
      </c>
      <c r="L122" s="211" t="s">
        <v>11741</v>
      </c>
      <c r="M122" s="217">
        <f t="shared" si="7"/>
        <v>41426</v>
      </c>
      <c r="N122" s="277">
        <v>41427</v>
      </c>
      <c r="Q122" s="219" t="s">
        <v>1005</v>
      </c>
      <c r="T122" s="217" t="s">
        <v>11305</v>
      </c>
      <c r="U122" s="36">
        <v>200</v>
      </c>
      <c r="V122" s="219" t="s">
        <v>8428</v>
      </c>
      <c r="W122" s="219"/>
      <c r="X122" t="s">
        <v>11237</v>
      </c>
      <c r="Y122" t="s">
        <v>11283</v>
      </c>
    </row>
    <row r="123" spans="1:25" x14ac:dyDescent="0.25">
      <c r="A123" s="211" t="s">
        <v>11582</v>
      </c>
      <c r="B123" t="s">
        <v>11723</v>
      </c>
      <c r="C123" s="276" t="str">
        <f t="shared" si="4"/>
        <v>CM:WQXTEST16465:M2013-6</v>
      </c>
      <c r="D123" s="214" t="s">
        <v>11808</v>
      </c>
      <c r="E123" s="214" t="s">
        <v>11790</v>
      </c>
      <c r="F123" s="314">
        <v>41427</v>
      </c>
      <c r="G123" s="281">
        <f t="shared" si="5"/>
        <v>41426</v>
      </c>
      <c r="H123" s="234">
        <f t="shared" si="6"/>
        <v>41455</v>
      </c>
      <c r="I123" s="211" t="s">
        <v>11788</v>
      </c>
      <c r="J123" s="24" t="s">
        <v>8639</v>
      </c>
      <c r="K123" s="211" t="s">
        <v>11787</v>
      </c>
      <c r="L123" s="211" t="s">
        <v>11741</v>
      </c>
      <c r="M123" s="217">
        <f t="shared" si="7"/>
        <v>41427</v>
      </c>
      <c r="N123" s="277">
        <v>41428</v>
      </c>
      <c r="Q123" s="219" t="s">
        <v>1005</v>
      </c>
      <c r="T123" s="217" t="s">
        <v>11305</v>
      </c>
      <c r="U123" s="36">
        <v>201</v>
      </c>
      <c r="V123" s="219" t="s">
        <v>8428</v>
      </c>
      <c r="W123" s="219"/>
      <c r="X123" t="s">
        <v>11237</v>
      </c>
      <c r="Y123" t="s">
        <v>11283</v>
      </c>
    </row>
    <row r="124" spans="1:25" x14ac:dyDescent="0.25">
      <c r="A124" s="211" t="s">
        <v>11582</v>
      </c>
      <c r="B124" t="s">
        <v>11723</v>
      </c>
      <c r="C124" s="276" t="str">
        <f t="shared" si="4"/>
        <v>CM:WQXTEST16465:M2013-6</v>
      </c>
      <c r="D124" s="214" t="s">
        <v>11808</v>
      </c>
      <c r="E124" s="214" t="s">
        <v>11790</v>
      </c>
      <c r="F124" s="314">
        <v>41428</v>
      </c>
      <c r="G124" s="281">
        <f t="shared" si="5"/>
        <v>41426</v>
      </c>
      <c r="H124" s="234">
        <f t="shared" si="6"/>
        <v>41455</v>
      </c>
      <c r="I124" s="211" t="s">
        <v>11788</v>
      </c>
      <c r="J124" s="24" t="s">
        <v>8639</v>
      </c>
      <c r="K124" s="211" t="s">
        <v>11787</v>
      </c>
      <c r="L124" s="211" t="s">
        <v>11741</v>
      </c>
      <c r="M124" s="217">
        <f t="shared" si="7"/>
        <v>41428</v>
      </c>
      <c r="N124" s="277">
        <v>41429</v>
      </c>
      <c r="Q124" s="219" t="s">
        <v>1005</v>
      </c>
      <c r="T124" s="217" t="s">
        <v>11305</v>
      </c>
      <c r="U124" s="36">
        <v>203</v>
      </c>
      <c r="V124" s="219" t="s">
        <v>8428</v>
      </c>
      <c r="W124" s="219"/>
      <c r="X124" t="s">
        <v>11237</v>
      </c>
      <c r="Y124" t="s">
        <v>11283</v>
      </c>
    </row>
    <row r="125" spans="1:25" x14ac:dyDescent="0.25">
      <c r="A125" s="211" t="s">
        <v>11582</v>
      </c>
      <c r="B125" t="s">
        <v>11723</v>
      </c>
      <c r="C125" s="276" t="str">
        <f t="shared" si="4"/>
        <v>CM:WQXTEST16465:M2013-6</v>
      </c>
      <c r="D125" s="214" t="s">
        <v>11808</v>
      </c>
      <c r="E125" s="214" t="s">
        <v>11790</v>
      </c>
      <c r="F125" s="314">
        <v>41429</v>
      </c>
      <c r="G125" s="281">
        <f t="shared" si="5"/>
        <v>41426</v>
      </c>
      <c r="H125" s="234">
        <f t="shared" si="6"/>
        <v>41455</v>
      </c>
      <c r="I125" s="211" t="s">
        <v>11788</v>
      </c>
      <c r="J125" s="24" t="s">
        <v>8639</v>
      </c>
      <c r="K125" s="211" t="s">
        <v>11787</v>
      </c>
      <c r="L125" s="211" t="s">
        <v>11741</v>
      </c>
      <c r="M125" s="217">
        <f t="shared" si="7"/>
        <v>41429</v>
      </c>
      <c r="N125" s="277">
        <v>41430</v>
      </c>
      <c r="Q125" s="219" t="s">
        <v>1005</v>
      </c>
      <c r="T125" s="217" t="s">
        <v>11305</v>
      </c>
      <c r="U125" s="36">
        <v>203</v>
      </c>
      <c r="V125" s="219" t="s">
        <v>8428</v>
      </c>
      <c r="W125" s="219"/>
      <c r="X125" t="s">
        <v>11237</v>
      </c>
      <c r="Y125" t="s">
        <v>11283</v>
      </c>
    </row>
    <row r="126" spans="1:25" x14ac:dyDescent="0.25">
      <c r="A126" s="211" t="s">
        <v>11582</v>
      </c>
      <c r="B126" t="s">
        <v>11723</v>
      </c>
      <c r="C126" s="276" t="str">
        <f t="shared" si="4"/>
        <v>CM:WQXTEST16465:M2013-6</v>
      </c>
      <c r="D126" s="214" t="s">
        <v>11808</v>
      </c>
      <c r="E126" s="214" t="s">
        <v>11790</v>
      </c>
      <c r="F126" s="314">
        <v>41430</v>
      </c>
      <c r="G126" s="281">
        <f t="shared" si="5"/>
        <v>41426</v>
      </c>
      <c r="H126" s="234">
        <f t="shared" si="6"/>
        <v>41455</v>
      </c>
      <c r="I126" s="211" t="s">
        <v>11788</v>
      </c>
      <c r="J126" s="24" t="s">
        <v>8639</v>
      </c>
      <c r="K126" s="211" t="s">
        <v>11787</v>
      </c>
      <c r="L126" s="211" t="s">
        <v>11741</v>
      </c>
      <c r="M126" s="217">
        <f t="shared" si="7"/>
        <v>41430</v>
      </c>
      <c r="N126" s="277">
        <v>41431</v>
      </c>
      <c r="Q126" s="219" t="s">
        <v>1005</v>
      </c>
      <c r="T126" s="217" t="s">
        <v>11305</v>
      </c>
      <c r="U126" s="36">
        <v>202</v>
      </c>
      <c r="V126" s="219" t="s">
        <v>8428</v>
      </c>
      <c r="W126" s="219"/>
      <c r="X126" t="s">
        <v>11237</v>
      </c>
      <c r="Y126" t="s">
        <v>11283</v>
      </c>
    </row>
    <row r="127" spans="1:25" x14ac:dyDescent="0.25">
      <c r="A127" s="211" t="s">
        <v>11582</v>
      </c>
      <c r="B127" t="s">
        <v>11723</v>
      </c>
      <c r="C127" s="276" t="str">
        <f t="shared" si="4"/>
        <v>CM:WQXTEST16465:M2013-6</v>
      </c>
      <c r="D127" s="214" t="s">
        <v>11808</v>
      </c>
      <c r="E127" s="214" t="s">
        <v>11790</v>
      </c>
      <c r="F127" s="314">
        <v>41431</v>
      </c>
      <c r="G127" s="281">
        <f t="shared" si="5"/>
        <v>41426</v>
      </c>
      <c r="H127" s="234">
        <f t="shared" si="6"/>
        <v>41455</v>
      </c>
      <c r="I127" s="211" t="s">
        <v>11788</v>
      </c>
      <c r="J127" s="24" t="s">
        <v>8639</v>
      </c>
      <c r="K127" s="211" t="s">
        <v>11787</v>
      </c>
      <c r="L127" s="211" t="s">
        <v>11741</v>
      </c>
      <c r="M127" s="217">
        <f t="shared" si="7"/>
        <v>41431</v>
      </c>
      <c r="N127" s="277">
        <v>41432</v>
      </c>
      <c r="Q127" s="219" t="s">
        <v>1005</v>
      </c>
      <c r="T127" s="217" t="s">
        <v>11305</v>
      </c>
      <c r="U127" s="36">
        <v>203</v>
      </c>
      <c r="V127" s="219" t="s">
        <v>8428</v>
      </c>
      <c r="W127" s="219"/>
      <c r="X127" t="s">
        <v>11237</v>
      </c>
      <c r="Y127" t="s">
        <v>11283</v>
      </c>
    </row>
    <row r="128" spans="1:25" x14ac:dyDescent="0.25">
      <c r="A128" s="211" t="s">
        <v>11582</v>
      </c>
      <c r="B128" t="s">
        <v>11723</v>
      </c>
      <c r="C128" s="276" t="str">
        <f t="shared" si="4"/>
        <v>CM:WQXTEST16465:M2013-6</v>
      </c>
      <c r="D128" s="214" t="s">
        <v>11808</v>
      </c>
      <c r="E128" s="214" t="s">
        <v>11790</v>
      </c>
      <c r="F128" s="314">
        <v>41432</v>
      </c>
      <c r="G128" s="281">
        <f t="shared" si="5"/>
        <v>41426</v>
      </c>
      <c r="H128" s="234">
        <f t="shared" si="6"/>
        <v>41455</v>
      </c>
      <c r="I128" s="211" t="s">
        <v>11788</v>
      </c>
      <c r="J128" s="24" t="s">
        <v>8639</v>
      </c>
      <c r="K128" s="211" t="s">
        <v>11787</v>
      </c>
      <c r="L128" s="211" t="s">
        <v>11741</v>
      </c>
      <c r="M128" s="217">
        <f t="shared" si="7"/>
        <v>41432</v>
      </c>
      <c r="N128" s="277">
        <v>41433</v>
      </c>
      <c r="Q128" s="219" t="s">
        <v>1005</v>
      </c>
      <c r="T128" s="217" t="s">
        <v>11305</v>
      </c>
      <c r="U128" s="36">
        <v>148</v>
      </c>
      <c r="V128" s="219" t="s">
        <v>8428</v>
      </c>
      <c r="W128" s="219"/>
      <c r="X128" t="s">
        <v>11237</v>
      </c>
      <c r="Y128" t="s">
        <v>11283</v>
      </c>
    </row>
    <row r="129" spans="1:25" x14ac:dyDescent="0.25">
      <c r="A129" s="211" t="s">
        <v>11582</v>
      </c>
      <c r="B129" t="s">
        <v>11723</v>
      </c>
      <c r="C129" s="276" t="str">
        <f t="shared" si="4"/>
        <v>CM:WQXTEST16465:M2013-6</v>
      </c>
      <c r="D129" s="214" t="s">
        <v>11808</v>
      </c>
      <c r="E129" s="214" t="s">
        <v>11790</v>
      </c>
      <c r="F129" s="314">
        <v>41433</v>
      </c>
      <c r="G129" s="281">
        <f t="shared" si="5"/>
        <v>41426</v>
      </c>
      <c r="H129" s="234">
        <f t="shared" si="6"/>
        <v>41455</v>
      </c>
      <c r="I129" s="211" t="s">
        <v>11788</v>
      </c>
      <c r="J129" s="24" t="s">
        <v>8639</v>
      </c>
      <c r="K129" s="211" t="s">
        <v>11787</v>
      </c>
      <c r="L129" s="211" t="s">
        <v>11741</v>
      </c>
      <c r="M129" s="217">
        <f t="shared" si="7"/>
        <v>41433</v>
      </c>
      <c r="N129" s="277">
        <v>41434</v>
      </c>
      <c r="Q129" s="219" t="s">
        <v>1005</v>
      </c>
      <c r="T129" s="217" t="s">
        <v>11305</v>
      </c>
      <c r="U129" s="36">
        <v>172</v>
      </c>
      <c r="V129" s="219" t="s">
        <v>8428</v>
      </c>
      <c r="W129" s="219"/>
      <c r="X129" t="s">
        <v>11237</v>
      </c>
      <c r="Y129" t="s">
        <v>11283</v>
      </c>
    </row>
    <row r="130" spans="1:25" x14ac:dyDescent="0.25">
      <c r="A130" s="211" t="s">
        <v>11582</v>
      </c>
      <c r="B130" t="s">
        <v>11723</v>
      </c>
      <c r="C130" s="276" t="str">
        <f t="shared" si="4"/>
        <v>CM:WQXTEST16465:M2013-6</v>
      </c>
      <c r="D130" s="214" t="s">
        <v>11808</v>
      </c>
      <c r="E130" s="214" t="s">
        <v>11790</v>
      </c>
      <c r="F130" s="314">
        <v>41434</v>
      </c>
      <c r="G130" s="281">
        <f t="shared" si="5"/>
        <v>41426</v>
      </c>
      <c r="H130" s="234">
        <f t="shared" si="6"/>
        <v>41455</v>
      </c>
      <c r="I130" s="211" t="s">
        <v>11788</v>
      </c>
      <c r="J130" s="24" t="s">
        <v>8639</v>
      </c>
      <c r="K130" s="211" t="s">
        <v>11787</v>
      </c>
      <c r="L130" s="211" t="s">
        <v>11741</v>
      </c>
      <c r="M130" s="217">
        <f t="shared" si="7"/>
        <v>41434</v>
      </c>
      <c r="N130" s="277">
        <v>41435</v>
      </c>
      <c r="Q130" s="219" t="s">
        <v>1005</v>
      </c>
      <c r="T130" s="217" t="s">
        <v>11305</v>
      </c>
      <c r="U130" s="36">
        <v>176</v>
      </c>
      <c r="V130" s="219" t="s">
        <v>8428</v>
      </c>
      <c r="W130" s="219"/>
      <c r="X130" t="s">
        <v>11237</v>
      </c>
      <c r="Y130" t="s">
        <v>11283</v>
      </c>
    </row>
    <row r="131" spans="1:25" x14ac:dyDescent="0.25">
      <c r="A131" s="211" t="s">
        <v>11582</v>
      </c>
      <c r="B131" t="s">
        <v>11723</v>
      </c>
      <c r="C131" s="276" t="str">
        <f t="shared" ref="C131:C194" si="8">"CM:"&amp;B131&amp;":M"&amp;YEAR(F131)&amp;"-"&amp;MONTH(F131)</f>
        <v>CM:WQXTEST16465:M2013-6</v>
      </c>
      <c r="D131" s="214" t="s">
        <v>11808</v>
      </c>
      <c r="E131" s="214" t="s">
        <v>11790</v>
      </c>
      <c r="F131" s="314">
        <v>41435</v>
      </c>
      <c r="G131" s="281">
        <f t="shared" ref="G131:G194" si="9">DATE(YEAR(F131),MONTH(F131),DAY(1))</f>
        <v>41426</v>
      </c>
      <c r="H131" s="234">
        <f t="shared" ref="H131:H194" si="10">DATE(YEAR(F131),MONTH(F131),DAY(30))</f>
        <v>41455</v>
      </c>
      <c r="I131" s="211" t="s">
        <v>11788</v>
      </c>
      <c r="J131" s="24" t="s">
        <v>8639</v>
      </c>
      <c r="K131" s="211" t="s">
        <v>11787</v>
      </c>
      <c r="L131" s="211" t="s">
        <v>11741</v>
      </c>
      <c r="M131" s="217">
        <f t="shared" ref="M131:M194" si="11">DATE(YEAR(F131),MONTH(F131),DAY(F131))</f>
        <v>41435</v>
      </c>
      <c r="N131" s="277">
        <v>41436</v>
      </c>
      <c r="Q131" s="219" t="s">
        <v>1005</v>
      </c>
      <c r="T131" s="217" t="s">
        <v>11305</v>
      </c>
      <c r="U131" s="36">
        <v>174</v>
      </c>
      <c r="V131" s="219" t="s">
        <v>8428</v>
      </c>
      <c r="W131" s="219"/>
      <c r="X131" t="s">
        <v>11237</v>
      </c>
      <c r="Y131" t="s">
        <v>11283</v>
      </c>
    </row>
    <row r="132" spans="1:25" x14ac:dyDescent="0.25">
      <c r="A132" s="211" t="s">
        <v>11582</v>
      </c>
      <c r="B132" t="s">
        <v>11723</v>
      </c>
      <c r="C132" s="276" t="str">
        <f t="shared" si="8"/>
        <v>CM:WQXTEST16465:M2013-6</v>
      </c>
      <c r="D132" s="214" t="s">
        <v>11808</v>
      </c>
      <c r="E132" s="214" t="s">
        <v>11790</v>
      </c>
      <c r="F132" s="314">
        <v>41436</v>
      </c>
      <c r="G132" s="281">
        <f t="shared" si="9"/>
        <v>41426</v>
      </c>
      <c r="H132" s="234">
        <f t="shared" si="10"/>
        <v>41455</v>
      </c>
      <c r="I132" s="211" t="s">
        <v>11788</v>
      </c>
      <c r="J132" s="24" t="s">
        <v>8639</v>
      </c>
      <c r="K132" s="211" t="s">
        <v>11787</v>
      </c>
      <c r="L132" s="211" t="s">
        <v>11741</v>
      </c>
      <c r="M132" s="217">
        <f t="shared" si="11"/>
        <v>41436</v>
      </c>
      <c r="N132" s="277">
        <v>41437</v>
      </c>
      <c r="Q132" s="219" t="s">
        <v>1005</v>
      </c>
      <c r="T132" s="217" t="s">
        <v>11305</v>
      </c>
      <c r="U132" s="36">
        <v>187</v>
      </c>
      <c r="V132" s="219" t="s">
        <v>8428</v>
      </c>
      <c r="W132" s="219"/>
      <c r="X132" t="s">
        <v>11237</v>
      </c>
      <c r="Y132" t="s">
        <v>11283</v>
      </c>
    </row>
    <row r="133" spans="1:25" x14ac:dyDescent="0.25">
      <c r="A133" s="211" t="s">
        <v>11582</v>
      </c>
      <c r="B133" t="s">
        <v>11723</v>
      </c>
      <c r="C133" s="276" t="str">
        <f t="shared" si="8"/>
        <v>CM:WQXTEST16465:M2013-6</v>
      </c>
      <c r="D133" s="214" t="s">
        <v>11808</v>
      </c>
      <c r="E133" s="214" t="s">
        <v>11790</v>
      </c>
      <c r="F133" s="314">
        <v>41437</v>
      </c>
      <c r="G133" s="281">
        <f t="shared" si="9"/>
        <v>41426</v>
      </c>
      <c r="H133" s="234">
        <f t="shared" si="10"/>
        <v>41455</v>
      </c>
      <c r="I133" s="211" t="s">
        <v>11788</v>
      </c>
      <c r="J133" s="24" t="s">
        <v>8639</v>
      </c>
      <c r="K133" s="211" t="s">
        <v>11787</v>
      </c>
      <c r="L133" s="211" t="s">
        <v>11741</v>
      </c>
      <c r="M133" s="217">
        <f t="shared" si="11"/>
        <v>41437</v>
      </c>
      <c r="N133" s="277">
        <v>41438</v>
      </c>
      <c r="Q133" s="219" t="s">
        <v>1005</v>
      </c>
      <c r="T133" s="217" t="s">
        <v>11305</v>
      </c>
      <c r="U133" s="36">
        <v>186</v>
      </c>
      <c r="V133" s="219" t="s">
        <v>8428</v>
      </c>
      <c r="W133" s="219"/>
      <c r="X133" t="s">
        <v>11237</v>
      </c>
      <c r="Y133" t="s">
        <v>11283</v>
      </c>
    </row>
    <row r="134" spans="1:25" x14ac:dyDescent="0.25">
      <c r="A134" s="211" t="s">
        <v>11582</v>
      </c>
      <c r="B134" t="s">
        <v>11723</v>
      </c>
      <c r="C134" s="276" t="str">
        <f t="shared" si="8"/>
        <v>CM:WQXTEST16465:M2013-6</v>
      </c>
      <c r="D134" s="214" t="s">
        <v>11808</v>
      </c>
      <c r="E134" s="214" t="s">
        <v>11790</v>
      </c>
      <c r="F134" s="314">
        <v>41438</v>
      </c>
      <c r="G134" s="281">
        <f t="shared" si="9"/>
        <v>41426</v>
      </c>
      <c r="H134" s="234">
        <f t="shared" si="10"/>
        <v>41455</v>
      </c>
      <c r="I134" s="211" t="s">
        <v>11788</v>
      </c>
      <c r="J134" s="24" t="s">
        <v>8639</v>
      </c>
      <c r="K134" s="211" t="s">
        <v>11787</v>
      </c>
      <c r="L134" s="211" t="s">
        <v>11741</v>
      </c>
      <c r="M134" s="217">
        <f t="shared" si="11"/>
        <v>41438</v>
      </c>
      <c r="N134" s="277">
        <v>41439</v>
      </c>
      <c r="Q134" s="219" t="s">
        <v>1005</v>
      </c>
      <c r="T134" s="217" t="s">
        <v>11305</v>
      </c>
      <c r="U134" s="36">
        <v>125</v>
      </c>
      <c r="V134" s="219" t="s">
        <v>8428</v>
      </c>
      <c r="W134" s="219"/>
      <c r="X134" t="s">
        <v>11237</v>
      </c>
      <c r="Y134" t="s">
        <v>11283</v>
      </c>
    </row>
    <row r="135" spans="1:25" x14ac:dyDescent="0.25">
      <c r="A135" s="211" t="s">
        <v>11582</v>
      </c>
      <c r="B135" t="s">
        <v>11723</v>
      </c>
      <c r="C135" s="276" t="str">
        <f t="shared" si="8"/>
        <v>CM:WQXTEST16465:M2013-6</v>
      </c>
      <c r="D135" s="214" t="s">
        <v>11808</v>
      </c>
      <c r="E135" s="214" t="s">
        <v>11790</v>
      </c>
      <c r="F135" s="314">
        <v>41439</v>
      </c>
      <c r="G135" s="281">
        <f t="shared" si="9"/>
        <v>41426</v>
      </c>
      <c r="H135" s="234">
        <f t="shared" si="10"/>
        <v>41455</v>
      </c>
      <c r="I135" s="211" t="s">
        <v>11788</v>
      </c>
      <c r="J135" s="24" t="s">
        <v>8639</v>
      </c>
      <c r="K135" s="211" t="s">
        <v>11787</v>
      </c>
      <c r="L135" s="211" t="s">
        <v>11741</v>
      </c>
      <c r="M135" s="217">
        <f t="shared" si="11"/>
        <v>41439</v>
      </c>
      <c r="N135" s="277">
        <v>41440</v>
      </c>
      <c r="Q135" s="219" t="s">
        <v>1005</v>
      </c>
      <c r="T135" s="217" t="s">
        <v>11305</v>
      </c>
      <c r="U135" s="36">
        <v>155</v>
      </c>
      <c r="V135" s="219" t="s">
        <v>8428</v>
      </c>
      <c r="W135" s="219"/>
      <c r="X135" t="s">
        <v>11237</v>
      </c>
      <c r="Y135" t="s">
        <v>11283</v>
      </c>
    </row>
    <row r="136" spans="1:25" x14ac:dyDescent="0.25">
      <c r="A136" s="211" t="s">
        <v>11582</v>
      </c>
      <c r="B136" t="s">
        <v>11723</v>
      </c>
      <c r="C136" s="276" t="str">
        <f t="shared" si="8"/>
        <v>CM:WQXTEST16465:M2013-6</v>
      </c>
      <c r="D136" s="214" t="s">
        <v>11808</v>
      </c>
      <c r="E136" s="214" t="s">
        <v>11790</v>
      </c>
      <c r="F136" s="314">
        <v>41440</v>
      </c>
      <c r="G136" s="281">
        <f t="shared" si="9"/>
        <v>41426</v>
      </c>
      <c r="H136" s="234">
        <f t="shared" si="10"/>
        <v>41455</v>
      </c>
      <c r="I136" s="211" t="s">
        <v>11788</v>
      </c>
      <c r="J136" s="24" t="s">
        <v>8639</v>
      </c>
      <c r="K136" s="211" t="s">
        <v>11787</v>
      </c>
      <c r="L136" s="211" t="s">
        <v>11741</v>
      </c>
      <c r="M136" s="217">
        <f t="shared" si="11"/>
        <v>41440</v>
      </c>
      <c r="N136" s="277">
        <v>41441</v>
      </c>
      <c r="Q136" s="219" t="s">
        <v>1005</v>
      </c>
      <c r="T136" s="217" t="s">
        <v>11305</v>
      </c>
      <c r="U136" s="36">
        <v>177</v>
      </c>
      <c r="V136" s="219" t="s">
        <v>8428</v>
      </c>
      <c r="W136" s="219"/>
      <c r="X136" t="s">
        <v>11237</v>
      </c>
      <c r="Y136" t="s">
        <v>11283</v>
      </c>
    </row>
    <row r="137" spans="1:25" x14ac:dyDescent="0.25">
      <c r="A137" s="211" t="s">
        <v>11582</v>
      </c>
      <c r="B137" t="s">
        <v>11723</v>
      </c>
      <c r="C137" s="276" t="str">
        <f t="shared" si="8"/>
        <v>CM:WQXTEST16465:M2013-6</v>
      </c>
      <c r="D137" s="214" t="s">
        <v>11808</v>
      </c>
      <c r="E137" s="214" t="s">
        <v>11790</v>
      </c>
      <c r="F137" s="314">
        <v>41441</v>
      </c>
      <c r="G137" s="281">
        <f t="shared" si="9"/>
        <v>41426</v>
      </c>
      <c r="H137" s="234">
        <f t="shared" si="10"/>
        <v>41455</v>
      </c>
      <c r="I137" s="211" t="s">
        <v>11788</v>
      </c>
      <c r="J137" s="24" t="s">
        <v>8639</v>
      </c>
      <c r="K137" s="211" t="s">
        <v>11787</v>
      </c>
      <c r="L137" s="211" t="s">
        <v>11741</v>
      </c>
      <c r="M137" s="217">
        <f t="shared" si="11"/>
        <v>41441</v>
      </c>
      <c r="N137" s="277">
        <v>41442</v>
      </c>
      <c r="Q137" s="219" t="s">
        <v>1005</v>
      </c>
      <c r="T137" s="217" t="s">
        <v>11305</v>
      </c>
      <c r="U137" s="36">
        <v>183</v>
      </c>
      <c r="V137" s="219" t="s">
        <v>8428</v>
      </c>
      <c r="W137" s="219"/>
      <c r="X137" t="s">
        <v>11237</v>
      </c>
      <c r="Y137" t="s">
        <v>11283</v>
      </c>
    </row>
    <row r="138" spans="1:25" x14ac:dyDescent="0.25">
      <c r="A138" s="211" t="s">
        <v>11582</v>
      </c>
      <c r="B138" t="s">
        <v>11723</v>
      </c>
      <c r="C138" s="276" t="str">
        <f t="shared" si="8"/>
        <v>CM:WQXTEST16465:M2013-6</v>
      </c>
      <c r="D138" s="214" t="s">
        <v>11808</v>
      </c>
      <c r="E138" s="214" t="s">
        <v>11790</v>
      </c>
      <c r="F138" s="314">
        <v>41442</v>
      </c>
      <c r="G138" s="281">
        <f t="shared" si="9"/>
        <v>41426</v>
      </c>
      <c r="H138" s="234">
        <f t="shared" si="10"/>
        <v>41455</v>
      </c>
      <c r="I138" s="211" t="s">
        <v>11788</v>
      </c>
      <c r="J138" s="24" t="s">
        <v>8639</v>
      </c>
      <c r="K138" s="211" t="s">
        <v>11787</v>
      </c>
      <c r="L138" s="211" t="s">
        <v>11741</v>
      </c>
      <c r="M138" s="217">
        <f t="shared" si="11"/>
        <v>41442</v>
      </c>
      <c r="N138" s="277">
        <v>41443</v>
      </c>
      <c r="Q138" s="219" t="s">
        <v>1005</v>
      </c>
      <c r="T138" s="217" t="s">
        <v>11305</v>
      </c>
      <c r="U138" s="36">
        <v>161</v>
      </c>
      <c r="V138" s="219" t="s">
        <v>8428</v>
      </c>
      <c r="W138" s="219"/>
      <c r="X138" t="s">
        <v>11237</v>
      </c>
      <c r="Y138" t="s">
        <v>11283</v>
      </c>
    </row>
    <row r="139" spans="1:25" x14ac:dyDescent="0.25">
      <c r="A139" s="211" t="s">
        <v>11582</v>
      </c>
      <c r="B139" t="s">
        <v>11723</v>
      </c>
      <c r="C139" s="276" t="str">
        <f t="shared" si="8"/>
        <v>CM:WQXTEST16465:M2013-6</v>
      </c>
      <c r="D139" s="214" t="s">
        <v>11808</v>
      </c>
      <c r="E139" s="214" t="s">
        <v>11790</v>
      </c>
      <c r="F139" s="314">
        <v>41443</v>
      </c>
      <c r="G139" s="281">
        <f t="shared" si="9"/>
        <v>41426</v>
      </c>
      <c r="H139" s="234">
        <f t="shared" si="10"/>
        <v>41455</v>
      </c>
      <c r="I139" s="211" t="s">
        <v>11788</v>
      </c>
      <c r="J139" s="24" t="s">
        <v>8639</v>
      </c>
      <c r="K139" s="211" t="s">
        <v>11787</v>
      </c>
      <c r="L139" s="211" t="s">
        <v>11741</v>
      </c>
      <c r="M139" s="217">
        <f t="shared" si="11"/>
        <v>41443</v>
      </c>
      <c r="N139" s="277">
        <v>41444</v>
      </c>
      <c r="Q139" s="219" t="s">
        <v>1005</v>
      </c>
      <c r="T139" s="217" t="s">
        <v>11305</v>
      </c>
      <c r="U139" s="36">
        <v>113</v>
      </c>
      <c r="V139" s="219" t="s">
        <v>8428</v>
      </c>
      <c r="W139" s="219"/>
      <c r="X139" t="s">
        <v>11237</v>
      </c>
      <c r="Y139" t="s">
        <v>11283</v>
      </c>
    </row>
    <row r="140" spans="1:25" x14ac:dyDescent="0.25">
      <c r="A140" s="211" t="s">
        <v>11582</v>
      </c>
      <c r="B140" t="s">
        <v>11723</v>
      </c>
      <c r="C140" s="276" t="str">
        <f t="shared" si="8"/>
        <v>CM:WQXTEST16465:M2013-6</v>
      </c>
      <c r="D140" s="214" t="s">
        <v>11808</v>
      </c>
      <c r="E140" s="214" t="s">
        <v>11790</v>
      </c>
      <c r="F140" s="314">
        <v>41444</v>
      </c>
      <c r="G140" s="281">
        <f t="shared" si="9"/>
        <v>41426</v>
      </c>
      <c r="H140" s="234">
        <f t="shared" si="10"/>
        <v>41455</v>
      </c>
      <c r="I140" s="211" t="s">
        <v>11788</v>
      </c>
      <c r="J140" s="24" t="s">
        <v>8639</v>
      </c>
      <c r="K140" s="211" t="s">
        <v>11787</v>
      </c>
      <c r="L140" s="211" t="s">
        <v>11741</v>
      </c>
      <c r="M140" s="217">
        <f t="shared" si="11"/>
        <v>41444</v>
      </c>
      <c r="N140" s="277">
        <v>41445</v>
      </c>
      <c r="Q140" s="219" t="s">
        <v>1005</v>
      </c>
      <c r="T140" s="217" t="s">
        <v>11305</v>
      </c>
      <c r="U140" s="36">
        <v>141</v>
      </c>
      <c r="V140" s="219" t="s">
        <v>8428</v>
      </c>
      <c r="W140" s="219"/>
      <c r="X140" t="s">
        <v>11237</v>
      </c>
      <c r="Y140" t="s">
        <v>11283</v>
      </c>
    </row>
    <row r="141" spans="1:25" x14ac:dyDescent="0.25">
      <c r="A141" s="211" t="s">
        <v>11582</v>
      </c>
      <c r="B141" t="s">
        <v>11723</v>
      </c>
      <c r="C141" s="276" t="str">
        <f t="shared" si="8"/>
        <v>CM:WQXTEST16465:M2013-6</v>
      </c>
      <c r="D141" s="214" t="s">
        <v>11808</v>
      </c>
      <c r="E141" s="214" t="s">
        <v>11790</v>
      </c>
      <c r="F141" s="314">
        <v>41445</v>
      </c>
      <c r="G141" s="281">
        <f t="shared" si="9"/>
        <v>41426</v>
      </c>
      <c r="H141" s="234">
        <f t="shared" si="10"/>
        <v>41455</v>
      </c>
      <c r="I141" s="211" t="s">
        <v>11788</v>
      </c>
      <c r="J141" s="24" t="s">
        <v>8639</v>
      </c>
      <c r="K141" s="211" t="s">
        <v>11787</v>
      </c>
      <c r="L141" s="211" t="s">
        <v>11741</v>
      </c>
      <c r="M141" s="217">
        <f t="shared" si="11"/>
        <v>41445</v>
      </c>
      <c r="N141" s="277">
        <v>41446</v>
      </c>
      <c r="Q141" s="219" t="s">
        <v>1005</v>
      </c>
      <c r="T141" s="217" t="s">
        <v>11305</v>
      </c>
      <c r="U141" s="36">
        <v>162</v>
      </c>
      <c r="V141" s="219" t="s">
        <v>8428</v>
      </c>
      <c r="W141" s="219"/>
      <c r="X141" t="s">
        <v>11237</v>
      </c>
      <c r="Y141" t="s">
        <v>11283</v>
      </c>
    </row>
    <row r="142" spans="1:25" x14ac:dyDescent="0.25">
      <c r="A142" s="211" t="s">
        <v>11582</v>
      </c>
      <c r="B142" t="s">
        <v>11723</v>
      </c>
      <c r="C142" s="276" t="str">
        <f t="shared" si="8"/>
        <v>CM:WQXTEST16465:M2013-6</v>
      </c>
      <c r="D142" s="214" t="s">
        <v>11808</v>
      </c>
      <c r="E142" s="214" t="s">
        <v>11790</v>
      </c>
      <c r="F142" s="314">
        <v>41446</v>
      </c>
      <c r="G142" s="281">
        <f t="shared" si="9"/>
        <v>41426</v>
      </c>
      <c r="H142" s="234">
        <f t="shared" si="10"/>
        <v>41455</v>
      </c>
      <c r="I142" s="211" t="s">
        <v>11788</v>
      </c>
      <c r="J142" s="24" t="s">
        <v>8639</v>
      </c>
      <c r="K142" s="211" t="s">
        <v>11787</v>
      </c>
      <c r="L142" s="211" t="s">
        <v>11741</v>
      </c>
      <c r="M142" s="217">
        <f t="shared" si="11"/>
        <v>41446</v>
      </c>
      <c r="N142" s="277">
        <v>41447</v>
      </c>
      <c r="Q142" s="219" t="s">
        <v>1005</v>
      </c>
      <c r="T142" s="217" t="s">
        <v>11305</v>
      </c>
      <c r="U142" s="36">
        <v>174</v>
      </c>
      <c r="V142" s="219" t="s">
        <v>8428</v>
      </c>
      <c r="W142" s="219"/>
      <c r="X142" t="s">
        <v>11237</v>
      </c>
      <c r="Y142" t="s">
        <v>11283</v>
      </c>
    </row>
    <row r="143" spans="1:25" x14ac:dyDescent="0.25">
      <c r="A143" s="211" t="s">
        <v>11582</v>
      </c>
      <c r="B143" t="s">
        <v>11723</v>
      </c>
      <c r="C143" s="276" t="str">
        <f t="shared" si="8"/>
        <v>CM:WQXTEST16465:M2013-6</v>
      </c>
      <c r="D143" s="214" t="s">
        <v>11808</v>
      </c>
      <c r="E143" s="214" t="s">
        <v>11790</v>
      </c>
      <c r="F143" s="314">
        <v>41447</v>
      </c>
      <c r="G143" s="281">
        <f t="shared" si="9"/>
        <v>41426</v>
      </c>
      <c r="H143" s="234">
        <f t="shared" si="10"/>
        <v>41455</v>
      </c>
      <c r="I143" s="211" t="s">
        <v>11788</v>
      </c>
      <c r="J143" s="24" t="s">
        <v>8639</v>
      </c>
      <c r="K143" s="211" t="s">
        <v>11787</v>
      </c>
      <c r="L143" s="211" t="s">
        <v>11741</v>
      </c>
      <c r="M143" s="217">
        <f t="shared" si="11"/>
        <v>41447</v>
      </c>
      <c r="N143" s="277">
        <v>41448</v>
      </c>
      <c r="Q143" s="219" t="s">
        <v>1005</v>
      </c>
      <c r="T143" s="217" t="s">
        <v>11305</v>
      </c>
      <c r="U143" s="36">
        <v>178</v>
      </c>
      <c r="V143" s="219" t="s">
        <v>8428</v>
      </c>
      <c r="W143" s="219"/>
      <c r="X143" t="s">
        <v>11237</v>
      </c>
      <c r="Y143" t="s">
        <v>11283</v>
      </c>
    </row>
    <row r="144" spans="1:25" x14ac:dyDescent="0.25">
      <c r="A144" s="211" t="s">
        <v>11582</v>
      </c>
      <c r="B144" t="s">
        <v>11723</v>
      </c>
      <c r="C144" s="276" t="str">
        <f t="shared" si="8"/>
        <v>CM:WQXTEST16465:M2013-6</v>
      </c>
      <c r="D144" s="214" t="s">
        <v>11808</v>
      </c>
      <c r="E144" s="214" t="s">
        <v>11790</v>
      </c>
      <c r="F144" s="314">
        <v>41448</v>
      </c>
      <c r="G144" s="281">
        <f t="shared" si="9"/>
        <v>41426</v>
      </c>
      <c r="H144" s="234">
        <f t="shared" si="10"/>
        <v>41455</v>
      </c>
      <c r="I144" s="211" t="s">
        <v>11788</v>
      </c>
      <c r="J144" s="24" t="s">
        <v>8639</v>
      </c>
      <c r="K144" s="211" t="s">
        <v>11787</v>
      </c>
      <c r="L144" s="211" t="s">
        <v>11741</v>
      </c>
      <c r="M144" s="217">
        <f t="shared" si="11"/>
        <v>41448</v>
      </c>
      <c r="N144" s="277">
        <v>41449</v>
      </c>
      <c r="Q144" s="219" t="s">
        <v>1005</v>
      </c>
      <c r="T144" s="217" t="s">
        <v>11305</v>
      </c>
      <c r="U144" s="36">
        <v>180</v>
      </c>
      <c r="V144" s="219" t="s">
        <v>8428</v>
      </c>
      <c r="W144" s="219"/>
      <c r="X144" t="s">
        <v>11237</v>
      </c>
      <c r="Y144" t="s">
        <v>11283</v>
      </c>
    </row>
    <row r="145" spans="1:25" x14ac:dyDescent="0.25">
      <c r="A145" s="211" t="s">
        <v>11582</v>
      </c>
      <c r="B145" t="s">
        <v>11723</v>
      </c>
      <c r="C145" s="276" t="str">
        <f t="shared" si="8"/>
        <v>CM:WQXTEST16465:M2013-6</v>
      </c>
      <c r="D145" s="214" t="s">
        <v>11808</v>
      </c>
      <c r="E145" s="214" t="s">
        <v>11790</v>
      </c>
      <c r="F145" s="314">
        <v>41449</v>
      </c>
      <c r="G145" s="281">
        <f t="shared" si="9"/>
        <v>41426</v>
      </c>
      <c r="H145" s="234">
        <f t="shared" si="10"/>
        <v>41455</v>
      </c>
      <c r="I145" s="211" t="s">
        <v>11788</v>
      </c>
      <c r="J145" s="24" t="s">
        <v>8639</v>
      </c>
      <c r="K145" s="211" t="s">
        <v>11787</v>
      </c>
      <c r="L145" s="211" t="s">
        <v>11741</v>
      </c>
      <c r="M145" s="217">
        <f t="shared" si="11"/>
        <v>41449</v>
      </c>
      <c r="N145" s="277">
        <v>41450</v>
      </c>
      <c r="Q145" s="219" t="s">
        <v>1005</v>
      </c>
      <c r="T145" s="217" t="s">
        <v>11305</v>
      </c>
      <c r="U145" s="36">
        <v>182</v>
      </c>
      <c r="V145" s="219" t="s">
        <v>8428</v>
      </c>
      <c r="W145" s="219"/>
      <c r="X145" t="s">
        <v>11237</v>
      </c>
      <c r="Y145" t="s">
        <v>11283</v>
      </c>
    </row>
    <row r="146" spans="1:25" x14ac:dyDescent="0.25">
      <c r="A146" s="211" t="s">
        <v>11582</v>
      </c>
      <c r="B146" t="s">
        <v>11723</v>
      </c>
      <c r="C146" s="276" t="str">
        <f t="shared" si="8"/>
        <v>CM:WQXTEST16465:M2013-6</v>
      </c>
      <c r="D146" s="214" t="s">
        <v>11808</v>
      </c>
      <c r="E146" s="214" t="s">
        <v>11790</v>
      </c>
      <c r="F146" s="314">
        <v>41450</v>
      </c>
      <c r="G146" s="281">
        <f t="shared" si="9"/>
        <v>41426</v>
      </c>
      <c r="H146" s="234">
        <f t="shared" si="10"/>
        <v>41455</v>
      </c>
      <c r="I146" s="211" t="s">
        <v>11788</v>
      </c>
      <c r="J146" s="24" t="s">
        <v>8639</v>
      </c>
      <c r="K146" s="211" t="s">
        <v>11787</v>
      </c>
      <c r="L146" s="211" t="s">
        <v>11741</v>
      </c>
      <c r="M146" s="217">
        <f t="shared" si="11"/>
        <v>41450</v>
      </c>
      <c r="N146" s="277">
        <v>41451</v>
      </c>
      <c r="Q146" s="219" t="s">
        <v>1005</v>
      </c>
      <c r="T146" s="217" t="s">
        <v>11305</v>
      </c>
      <c r="U146" s="36">
        <v>186</v>
      </c>
      <c r="V146" s="219" t="s">
        <v>8428</v>
      </c>
      <c r="W146" s="219"/>
      <c r="X146" t="s">
        <v>11237</v>
      </c>
      <c r="Y146" t="s">
        <v>11283</v>
      </c>
    </row>
    <row r="147" spans="1:25" x14ac:dyDescent="0.25">
      <c r="A147" s="211" t="s">
        <v>11582</v>
      </c>
      <c r="B147" t="s">
        <v>11723</v>
      </c>
      <c r="C147" s="276" t="str">
        <f t="shared" si="8"/>
        <v>CM:WQXTEST16465:M2013-6</v>
      </c>
      <c r="D147" s="214" t="s">
        <v>11808</v>
      </c>
      <c r="E147" s="214" t="s">
        <v>11790</v>
      </c>
      <c r="F147" s="314">
        <v>41451</v>
      </c>
      <c r="G147" s="281">
        <f t="shared" si="9"/>
        <v>41426</v>
      </c>
      <c r="H147" s="234">
        <f t="shared" si="10"/>
        <v>41455</v>
      </c>
      <c r="I147" s="211" t="s">
        <v>11788</v>
      </c>
      <c r="J147" s="24" t="s">
        <v>8639</v>
      </c>
      <c r="K147" s="211" t="s">
        <v>11787</v>
      </c>
      <c r="L147" s="211" t="s">
        <v>11741</v>
      </c>
      <c r="M147" s="217">
        <f t="shared" si="11"/>
        <v>41451</v>
      </c>
      <c r="N147" s="277">
        <v>41452</v>
      </c>
      <c r="Q147" s="219" t="s">
        <v>1005</v>
      </c>
      <c r="T147" s="217" t="s">
        <v>11305</v>
      </c>
      <c r="U147" s="36">
        <v>187</v>
      </c>
      <c r="V147" s="219" t="s">
        <v>8428</v>
      </c>
      <c r="W147" s="219"/>
      <c r="X147" t="s">
        <v>11237</v>
      </c>
      <c r="Y147" t="s">
        <v>11283</v>
      </c>
    </row>
    <row r="148" spans="1:25" x14ac:dyDescent="0.25">
      <c r="A148" s="211" t="s">
        <v>11582</v>
      </c>
      <c r="B148" t="s">
        <v>11723</v>
      </c>
      <c r="C148" s="276" t="str">
        <f t="shared" si="8"/>
        <v>CM:WQXTEST16465:M2013-6</v>
      </c>
      <c r="D148" s="214" t="s">
        <v>11808</v>
      </c>
      <c r="E148" s="214" t="s">
        <v>11790</v>
      </c>
      <c r="F148" s="314">
        <v>41452</v>
      </c>
      <c r="G148" s="281">
        <f t="shared" si="9"/>
        <v>41426</v>
      </c>
      <c r="H148" s="234">
        <f t="shared" si="10"/>
        <v>41455</v>
      </c>
      <c r="I148" s="211" t="s">
        <v>11788</v>
      </c>
      <c r="J148" s="24" t="s">
        <v>8639</v>
      </c>
      <c r="K148" s="211" t="s">
        <v>11787</v>
      </c>
      <c r="L148" s="211" t="s">
        <v>11741</v>
      </c>
      <c r="M148" s="217">
        <f t="shared" si="11"/>
        <v>41452</v>
      </c>
      <c r="N148" s="277">
        <v>41453</v>
      </c>
      <c r="Q148" s="219" t="s">
        <v>1005</v>
      </c>
      <c r="T148" s="217" t="s">
        <v>11305</v>
      </c>
      <c r="U148" s="36">
        <v>187</v>
      </c>
      <c r="V148" s="219" t="s">
        <v>8428</v>
      </c>
      <c r="W148" s="219"/>
      <c r="X148" t="s">
        <v>11237</v>
      </c>
      <c r="Y148" t="s">
        <v>11283</v>
      </c>
    </row>
    <row r="149" spans="1:25" x14ac:dyDescent="0.25">
      <c r="A149" s="211" t="s">
        <v>11582</v>
      </c>
      <c r="B149" t="s">
        <v>11723</v>
      </c>
      <c r="C149" s="276" t="str">
        <f t="shared" si="8"/>
        <v>CM:WQXTEST16465:M2013-6</v>
      </c>
      <c r="D149" s="214" t="s">
        <v>11808</v>
      </c>
      <c r="E149" s="214" t="s">
        <v>11790</v>
      </c>
      <c r="F149" s="314">
        <v>41453</v>
      </c>
      <c r="G149" s="281">
        <f t="shared" si="9"/>
        <v>41426</v>
      </c>
      <c r="H149" s="234">
        <f t="shared" si="10"/>
        <v>41455</v>
      </c>
      <c r="I149" s="211" t="s">
        <v>11788</v>
      </c>
      <c r="J149" s="24" t="s">
        <v>8639</v>
      </c>
      <c r="K149" s="211" t="s">
        <v>11787</v>
      </c>
      <c r="L149" s="211" t="s">
        <v>11741</v>
      </c>
      <c r="M149" s="217">
        <f t="shared" si="11"/>
        <v>41453</v>
      </c>
      <c r="N149" s="277">
        <v>41454</v>
      </c>
      <c r="Q149" s="219" t="s">
        <v>1005</v>
      </c>
      <c r="T149" s="217" t="s">
        <v>11305</v>
      </c>
      <c r="U149" s="36">
        <v>189</v>
      </c>
      <c r="V149" s="219" t="s">
        <v>8428</v>
      </c>
      <c r="W149" s="219"/>
      <c r="X149" t="s">
        <v>11237</v>
      </c>
      <c r="Y149" t="s">
        <v>11283</v>
      </c>
    </row>
    <row r="150" spans="1:25" x14ac:dyDescent="0.25">
      <c r="A150" s="211" t="s">
        <v>11582</v>
      </c>
      <c r="B150" t="s">
        <v>11723</v>
      </c>
      <c r="C150" s="276" t="str">
        <f t="shared" si="8"/>
        <v>CM:WQXTEST16465:M2013-6</v>
      </c>
      <c r="D150" s="214" t="s">
        <v>11808</v>
      </c>
      <c r="E150" s="214" t="s">
        <v>11790</v>
      </c>
      <c r="F150" s="314">
        <v>41454</v>
      </c>
      <c r="G150" s="281">
        <f t="shared" si="9"/>
        <v>41426</v>
      </c>
      <c r="H150" s="234">
        <f t="shared" si="10"/>
        <v>41455</v>
      </c>
      <c r="I150" s="211" t="s">
        <v>11788</v>
      </c>
      <c r="J150" s="24" t="s">
        <v>8639</v>
      </c>
      <c r="K150" s="211" t="s">
        <v>11787</v>
      </c>
      <c r="L150" s="211" t="s">
        <v>11741</v>
      </c>
      <c r="M150" s="217">
        <f t="shared" si="11"/>
        <v>41454</v>
      </c>
      <c r="N150" s="277">
        <v>41455</v>
      </c>
      <c r="Q150" s="219" t="s">
        <v>1005</v>
      </c>
      <c r="T150" s="217" t="s">
        <v>11305</v>
      </c>
      <c r="U150" s="36">
        <v>189</v>
      </c>
      <c r="V150" s="219" t="s">
        <v>8428</v>
      </c>
      <c r="W150" s="219"/>
      <c r="X150" t="s">
        <v>11237</v>
      </c>
      <c r="Y150" t="s">
        <v>11283</v>
      </c>
    </row>
    <row r="151" spans="1:25" x14ac:dyDescent="0.25">
      <c r="A151" s="211" t="s">
        <v>11582</v>
      </c>
      <c r="B151" t="s">
        <v>11723</v>
      </c>
      <c r="C151" s="276" t="str">
        <f t="shared" si="8"/>
        <v>CM:WQXTEST16465:M2013-6</v>
      </c>
      <c r="D151" s="214" t="s">
        <v>11808</v>
      </c>
      <c r="E151" s="214" t="s">
        <v>11790</v>
      </c>
      <c r="F151" s="314">
        <v>41455</v>
      </c>
      <c r="G151" s="281">
        <f t="shared" si="9"/>
        <v>41426</v>
      </c>
      <c r="H151" s="234">
        <f t="shared" si="10"/>
        <v>41455</v>
      </c>
      <c r="I151" s="211" t="s">
        <v>11788</v>
      </c>
      <c r="J151" s="24" t="s">
        <v>8639</v>
      </c>
      <c r="K151" s="211" t="s">
        <v>11787</v>
      </c>
      <c r="L151" s="211" t="s">
        <v>11741</v>
      </c>
      <c r="M151" s="217">
        <f t="shared" si="11"/>
        <v>41455</v>
      </c>
      <c r="N151" s="277">
        <v>41456</v>
      </c>
      <c r="Q151" s="219" t="s">
        <v>1005</v>
      </c>
      <c r="T151" s="217" t="s">
        <v>11305</v>
      </c>
      <c r="U151" s="36">
        <v>190</v>
      </c>
      <c r="V151" s="219" t="s">
        <v>8428</v>
      </c>
      <c r="W151" s="219"/>
      <c r="X151" t="s">
        <v>11237</v>
      </c>
      <c r="Y151" t="s">
        <v>11283</v>
      </c>
    </row>
    <row r="152" spans="1:25" x14ac:dyDescent="0.25">
      <c r="A152" s="211" t="s">
        <v>11582</v>
      </c>
      <c r="B152" t="s">
        <v>11723</v>
      </c>
      <c r="C152" s="276" t="str">
        <f t="shared" si="8"/>
        <v>CM:WQXTEST16465:M2013-6</v>
      </c>
      <c r="D152" s="214" t="s">
        <v>11808</v>
      </c>
      <c r="E152" s="214" t="s">
        <v>11790</v>
      </c>
      <c r="F152" s="314">
        <v>41426</v>
      </c>
      <c r="G152" s="281">
        <f t="shared" si="9"/>
        <v>41426</v>
      </c>
      <c r="H152" s="234">
        <f t="shared" si="10"/>
        <v>41455</v>
      </c>
      <c r="I152" s="211" t="s">
        <v>11788</v>
      </c>
      <c r="J152" s="24" t="s">
        <v>8639</v>
      </c>
      <c r="K152" s="211" t="s">
        <v>11787</v>
      </c>
      <c r="L152" s="211" t="s">
        <v>11741</v>
      </c>
      <c r="M152" s="217">
        <f t="shared" si="11"/>
        <v>41426</v>
      </c>
      <c r="N152" s="277">
        <v>41427</v>
      </c>
      <c r="Q152" s="219" t="s">
        <v>1005</v>
      </c>
      <c r="T152" s="217" t="s">
        <v>11308</v>
      </c>
      <c r="U152" s="36">
        <v>198</v>
      </c>
      <c r="V152" s="219" t="s">
        <v>8428</v>
      </c>
      <c r="W152" s="219"/>
      <c r="X152" t="s">
        <v>11237</v>
      </c>
      <c r="Y152" t="s">
        <v>11283</v>
      </c>
    </row>
    <row r="153" spans="1:25" x14ac:dyDescent="0.25">
      <c r="A153" s="211" t="s">
        <v>11582</v>
      </c>
      <c r="B153" t="s">
        <v>11723</v>
      </c>
      <c r="C153" s="276" t="str">
        <f t="shared" si="8"/>
        <v>CM:WQXTEST16465:M2013-6</v>
      </c>
      <c r="D153" s="214" t="s">
        <v>11808</v>
      </c>
      <c r="E153" s="214" t="s">
        <v>11790</v>
      </c>
      <c r="F153" s="314">
        <v>41427</v>
      </c>
      <c r="G153" s="281">
        <f t="shared" si="9"/>
        <v>41426</v>
      </c>
      <c r="H153" s="234">
        <f t="shared" si="10"/>
        <v>41455</v>
      </c>
      <c r="I153" s="211" t="s">
        <v>11788</v>
      </c>
      <c r="J153" s="24" t="s">
        <v>8639</v>
      </c>
      <c r="K153" s="211" t="s">
        <v>11787</v>
      </c>
      <c r="L153" s="211" t="s">
        <v>11741</v>
      </c>
      <c r="M153" s="217">
        <f t="shared" si="11"/>
        <v>41427</v>
      </c>
      <c r="N153" s="277">
        <v>41428</v>
      </c>
      <c r="Q153" s="219" t="s">
        <v>1005</v>
      </c>
      <c r="T153" s="217" t="s">
        <v>11308</v>
      </c>
      <c r="U153" s="36">
        <v>198</v>
      </c>
      <c r="V153" s="219" t="s">
        <v>8428</v>
      </c>
      <c r="W153" s="219"/>
      <c r="X153" t="s">
        <v>11237</v>
      </c>
      <c r="Y153" t="s">
        <v>11283</v>
      </c>
    </row>
    <row r="154" spans="1:25" x14ac:dyDescent="0.25">
      <c r="A154" s="211" t="s">
        <v>11582</v>
      </c>
      <c r="B154" t="s">
        <v>11723</v>
      </c>
      <c r="C154" s="276" t="str">
        <f t="shared" si="8"/>
        <v>CM:WQXTEST16465:M2013-6</v>
      </c>
      <c r="D154" s="214" t="s">
        <v>11808</v>
      </c>
      <c r="E154" s="214" t="s">
        <v>11790</v>
      </c>
      <c r="F154" s="314">
        <v>41428</v>
      </c>
      <c r="G154" s="281">
        <f t="shared" si="9"/>
        <v>41426</v>
      </c>
      <c r="H154" s="234">
        <f t="shared" si="10"/>
        <v>41455</v>
      </c>
      <c r="I154" s="211" t="s">
        <v>11788</v>
      </c>
      <c r="J154" s="24" t="s">
        <v>8639</v>
      </c>
      <c r="K154" s="211" t="s">
        <v>11787</v>
      </c>
      <c r="L154" s="211" t="s">
        <v>11741</v>
      </c>
      <c r="M154" s="217">
        <f t="shared" si="11"/>
        <v>41428</v>
      </c>
      <c r="N154" s="277">
        <v>41429</v>
      </c>
      <c r="Q154" s="219" t="s">
        <v>1005</v>
      </c>
      <c r="T154" s="217" t="s">
        <v>11308</v>
      </c>
      <c r="U154" s="36">
        <v>200</v>
      </c>
      <c r="V154" s="219" t="s">
        <v>8428</v>
      </c>
      <c r="W154" s="219"/>
      <c r="X154" t="s">
        <v>11237</v>
      </c>
      <c r="Y154" t="s">
        <v>11283</v>
      </c>
    </row>
    <row r="155" spans="1:25" x14ac:dyDescent="0.25">
      <c r="A155" s="211" t="s">
        <v>11582</v>
      </c>
      <c r="B155" t="s">
        <v>11723</v>
      </c>
      <c r="C155" s="276" t="str">
        <f t="shared" si="8"/>
        <v>CM:WQXTEST16465:M2013-6</v>
      </c>
      <c r="D155" s="214" t="s">
        <v>11808</v>
      </c>
      <c r="E155" s="214" t="s">
        <v>11790</v>
      </c>
      <c r="F155" s="314">
        <v>41429</v>
      </c>
      <c r="G155" s="281">
        <f t="shared" si="9"/>
        <v>41426</v>
      </c>
      <c r="H155" s="234">
        <f t="shared" si="10"/>
        <v>41455</v>
      </c>
      <c r="I155" s="211" t="s">
        <v>11788</v>
      </c>
      <c r="J155" s="24" t="s">
        <v>8639</v>
      </c>
      <c r="K155" s="211" t="s">
        <v>11787</v>
      </c>
      <c r="L155" s="211" t="s">
        <v>11741</v>
      </c>
      <c r="M155" s="217">
        <f t="shared" si="11"/>
        <v>41429</v>
      </c>
      <c r="N155" s="277">
        <v>41430</v>
      </c>
      <c r="Q155" s="219" t="s">
        <v>1005</v>
      </c>
      <c r="T155" s="217" t="s">
        <v>11308</v>
      </c>
      <c r="U155" s="36">
        <v>201</v>
      </c>
      <c r="V155" s="219" t="s">
        <v>8428</v>
      </c>
      <c r="W155" s="219"/>
      <c r="X155" t="s">
        <v>11237</v>
      </c>
      <c r="Y155" t="s">
        <v>11283</v>
      </c>
    </row>
    <row r="156" spans="1:25" x14ac:dyDescent="0.25">
      <c r="A156" s="211" t="s">
        <v>11582</v>
      </c>
      <c r="B156" t="s">
        <v>11723</v>
      </c>
      <c r="C156" s="276" t="str">
        <f t="shared" si="8"/>
        <v>CM:WQXTEST16465:M2013-6</v>
      </c>
      <c r="D156" s="214" t="s">
        <v>11808</v>
      </c>
      <c r="E156" s="214" t="s">
        <v>11790</v>
      </c>
      <c r="F156" s="314">
        <v>41430</v>
      </c>
      <c r="G156" s="281">
        <f t="shared" si="9"/>
        <v>41426</v>
      </c>
      <c r="H156" s="234">
        <f t="shared" si="10"/>
        <v>41455</v>
      </c>
      <c r="I156" s="211" t="s">
        <v>11788</v>
      </c>
      <c r="J156" s="24" t="s">
        <v>8639</v>
      </c>
      <c r="K156" s="211" t="s">
        <v>11787</v>
      </c>
      <c r="L156" s="211" t="s">
        <v>11741</v>
      </c>
      <c r="M156" s="217">
        <f t="shared" si="11"/>
        <v>41430</v>
      </c>
      <c r="N156" s="277">
        <v>41431</v>
      </c>
      <c r="Q156" s="219" t="s">
        <v>1005</v>
      </c>
      <c r="T156" s="217" t="s">
        <v>11308</v>
      </c>
      <c r="U156" s="36">
        <v>200</v>
      </c>
      <c r="V156" s="219" t="s">
        <v>8428</v>
      </c>
      <c r="W156" s="219"/>
      <c r="X156" t="s">
        <v>11237</v>
      </c>
      <c r="Y156" t="s">
        <v>11283</v>
      </c>
    </row>
    <row r="157" spans="1:25" x14ac:dyDescent="0.25">
      <c r="A157" s="211" t="s">
        <v>11582</v>
      </c>
      <c r="B157" t="s">
        <v>11723</v>
      </c>
      <c r="C157" s="276" t="str">
        <f t="shared" si="8"/>
        <v>CM:WQXTEST16465:M2013-6</v>
      </c>
      <c r="D157" s="214" t="s">
        <v>11808</v>
      </c>
      <c r="E157" s="214" t="s">
        <v>11790</v>
      </c>
      <c r="F157" s="314">
        <v>41431</v>
      </c>
      <c r="G157" s="281">
        <f t="shared" si="9"/>
        <v>41426</v>
      </c>
      <c r="H157" s="234">
        <f t="shared" si="10"/>
        <v>41455</v>
      </c>
      <c r="I157" s="211" t="s">
        <v>11788</v>
      </c>
      <c r="J157" s="24" t="s">
        <v>8639</v>
      </c>
      <c r="K157" s="211" t="s">
        <v>11787</v>
      </c>
      <c r="L157" s="211" t="s">
        <v>11741</v>
      </c>
      <c r="M157" s="217">
        <f t="shared" si="11"/>
        <v>41431</v>
      </c>
      <c r="N157" s="277">
        <v>41432</v>
      </c>
      <c r="Q157" s="219" t="s">
        <v>1005</v>
      </c>
      <c r="T157" s="217" t="s">
        <v>11308</v>
      </c>
      <c r="U157" s="36">
        <v>86</v>
      </c>
      <c r="V157" s="219" t="s">
        <v>8428</v>
      </c>
      <c r="W157" s="219"/>
      <c r="X157" t="s">
        <v>11237</v>
      </c>
      <c r="Y157" t="s">
        <v>11283</v>
      </c>
    </row>
    <row r="158" spans="1:25" x14ac:dyDescent="0.25">
      <c r="A158" s="211" t="s">
        <v>11582</v>
      </c>
      <c r="B158" t="s">
        <v>11723</v>
      </c>
      <c r="C158" s="276" t="str">
        <f t="shared" si="8"/>
        <v>CM:WQXTEST16465:M2013-6</v>
      </c>
      <c r="D158" s="214" t="s">
        <v>11808</v>
      </c>
      <c r="E158" s="214" t="s">
        <v>11790</v>
      </c>
      <c r="F158" s="314">
        <v>41432</v>
      </c>
      <c r="G158" s="281">
        <f t="shared" si="9"/>
        <v>41426</v>
      </c>
      <c r="H158" s="234">
        <f t="shared" si="10"/>
        <v>41455</v>
      </c>
      <c r="I158" s="211" t="s">
        <v>11788</v>
      </c>
      <c r="J158" s="24" t="s">
        <v>8639</v>
      </c>
      <c r="K158" s="211" t="s">
        <v>11787</v>
      </c>
      <c r="L158" s="211" t="s">
        <v>11741</v>
      </c>
      <c r="M158" s="217">
        <f t="shared" si="11"/>
        <v>41432</v>
      </c>
      <c r="N158" s="277">
        <v>41433</v>
      </c>
      <c r="Q158" s="219" t="s">
        <v>1005</v>
      </c>
      <c r="T158" s="217" t="s">
        <v>11308</v>
      </c>
      <c r="U158" s="36">
        <v>99</v>
      </c>
      <c r="V158" s="219" t="s">
        <v>8428</v>
      </c>
      <c r="W158" s="219"/>
      <c r="X158" t="s">
        <v>11237</v>
      </c>
      <c r="Y158" t="s">
        <v>11283</v>
      </c>
    </row>
    <row r="159" spans="1:25" x14ac:dyDescent="0.25">
      <c r="A159" s="211" t="s">
        <v>11582</v>
      </c>
      <c r="B159" t="s">
        <v>11723</v>
      </c>
      <c r="C159" s="276" t="str">
        <f t="shared" si="8"/>
        <v>CM:WQXTEST16465:M2013-6</v>
      </c>
      <c r="D159" s="214" t="s">
        <v>11808</v>
      </c>
      <c r="E159" s="214" t="s">
        <v>11790</v>
      </c>
      <c r="F159" s="314">
        <v>41433</v>
      </c>
      <c r="G159" s="281">
        <f t="shared" si="9"/>
        <v>41426</v>
      </c>
      <c r="H159" s="234">
        <f t="shared" si="10"/>
        <v>41455</v>
      </c>
      <c r="I159" s="211" t="s">
        <v>11788</v>
      </c>
      <c r="J159" s="24" t="s">
        <v>8639</v>
      </c>
      <c r="K159" s="211" t="s">
        <v>11787</v>
      </c>
      <c r="L159" s="211" t="s">
        <v>11741</v>
      </c>
      <c r="M159" s="217">
        <f t="shared" si="11"/>
        <v>41433</v>
      </c>
      <c r="N159" s="277">
        <v>41434</v>
      </c>
      <c r="Q159" s="219" t="s">
        <v>1005</v>
      </c>
      <c r="T159" s="217" t="s">
        <v>11308</v>
      </c>
      <c r="U159" s="36">
        <v>148</v>
      </c>
      <c r="V159" s="219" t="s">
        <v>8428</v>
      </c>
      <c r="W159" s="219"/>
      <c r="X159" t="s">
        <v>11237</v>
      </c>
      <c r="Y159" t="s">
        <v>11283</v>
      </c>
    </row>
    <row r="160" spans="1:25" x14ac:dyDescent="0.25">
      <c r="A160" s="211" t="s">
        <v>11582</v>
      </c>
      <c r="B160" t="s">
        <v>11723</v>
      </c>
      <c r="C160" s="276" t="str">
        <f t="shared" si="8"/>
        <v>CM:WQXTEST16465:M2013-6</v>
      </c>
      <c r="D160" s="214" t="s">
        <v>11808</v>
      </c>
      <c r="E160" s="214" t="s">
        <v>11790</v>
      </c>
      <c r="F160" s="314">
        <v>41434</v>
      </c>
      <c r="G160" s="281">
        <f t="shared" si="9"/>
        <v>41426</v>
      </c>
      <c r="H160" s="234">
        <f t="shared" si="10"/>
        <v>41455</v>
      </c>
      <c r="I160" s="211" t="s">
        <v>11788</v>
      </c>
      <c r="J160" s="24" t="s">
        <v>8639</v>
      </c>
      <c r="K160" s="211" t="s">
        <v>11787</v>
      </c>
      <c r="L160" s="211" t="s">
        <v>11741</v>
      </c>
      <c r="M160" s="217">
        <f t="shared" si="11"/>
        <v>41434</v>
      </c>
      <c r="N160" s="277">
        <v>41435</v>
      </c>
      <c r="Q160" s="219" t="s">
        <v>1005</v>
      </c>
      <c r="T160" s="217" t="s">
        <v>11308</v>
      </c>
      <c r="U160" s="36">
        <v>167</v>
      </c>
      <c r="V160" s="219" t="s">
        <v>8428</v>
      </c>
      <c r="W160" s="219"/>
      <c r="X160" t="s">
        <v>11237</v>
      </c>
      <c r="Y160" t="s">
        <v>11283</v>
      </c>
    </row>
    <row r="161" spans="1:25" x14ac:dyDescent="0.25">
      <c r="A161" s="211" t="s">
        <v>11582</v>
      </c>
      <c r="B161" t="s">
        <v>11723</v>
      </c>
      <c r="C161" s="276" t="str">
        <f t="shared" si="8"/>
        <v>CM:WQXTEST16465:M2013-6</v>
      </c>
      <c r="D161" s="214" t="s">
        <v>11808</v>
      </c>
      <c r="E161" s="214" t="s">
        <v>11790</v>
      </c>
      <c r="F161" s="314">
        <v>41435</v>
      </c>
      <c r="G161" s="281">
        <f t="shared" si="9"/>
        <v>41426</v>
      </c>
      <c r="H161" s="234">
        <f t="shared" si="10"/>
        <v>41455</v>
      </c>
      <c r="I161" s="211" t="s">
        <v>11788</v>
      </c>
      <c r="J161" s="24" t="s">
        <v>8639</v>
      </c>
      <c r="K161" s="211" t="s">
        <v>11787</v>
      </c>
      <c r="L161" s="211" t="s">
        <v>11741</v>
      </c>
      <c r="M161" s="217">
        <f t="shared" si="11"/>
        <v>41435</v>
      </c>
      <c r="N161" s="277">
        <v>41436</v>
      </c>
      <c r="Q161" s="219" t="s">
        <v>1005</v>
      </c>
      <c r="T161" s="217" t="s">
        <v>11308</v>
      </c>
      <c r="U161" s="36">
        <v>166</v>
      </c>
      <c r="V161" s="219" t="s">
        <v>8428</v>
      </c>
      <c r="W161" s="219"/>
      <c r="X161" t="s">
        <v>11237</v>
      </c>
      <c r="Y161" t="s">
        <v>11283</v>
      </c>
    </row>
    <row r="162" spans="1:25" x14ac:dyDescent="0.25">
      <c r="A162" s="211" t="s">
        <v>11582</v>
      </c>
      <c r="B162" t="s">
        <v>11723</v>
      </c>
      <c r="C162" s="276" t="str">
        <f t="shared" si="8"/>
        <v>CM:WQXTEST16465:M2013-6</v>
      </c>
      <c r="D162" s="214" t="s">
        <v>11808</v>
      </c>
      <c r="E162" s="214" t="s">
        <v>11790</v>
      </c>
      <c r="F162" s="314">
        <v>41436</v>
      </c>
      <c r="G162" s="281">
        <f t="shared" si="9"/>
        <v>41426</v>
      </c>
      <c r="H162" s="234">
        <f t="shared" si="10"/>
        <v>41455</v>
      </c>
      <c r="I162" s="211" t="s">
        <v>11788</v>
      </c>
      <c r="J162" s="24" t="s">
        <v>8639</v>
      </c>
      <c r="K162" s="211" t="s">
        <v>11787</v>
      </c>
      <c r="L162" s="211" t="s">
        <v>11741</v>
      </c>
      <c r="M162" s="217">
        <f t="shared" si="11"/>
        <v>41436</v>
      </c>
      <c r="N162" s="277">
        <v>41437</v>
      </c>
      <c r="Q162" s="219" t="s">
        <v>1005</v>
      </c>
      <c r="T162" s="217" t="s">
        <v>11308</v>
      </c>
      <c r="U162" s="36">
        <v>174</v>
      </c>
      <c r="V162" s="219" t="s">
        <v>8428</v>
      </c>
      <c r="W162" s="219"/>
      <c r="X162" t="s">
        <v>11237</v>
      </c>
      <c r="Y162" t="s">
        <v>11283</v>
      </c>
    </row>
    <row r="163" spans="1:25" x14ac:dyDescent="0.25">
      <c r="A163" s="211" t="s">
        <v>11582</v>
      </c>
      <c r="B163" t="s">
        <v>11723</v>
      </c>
      <c r="C163" s="276" t="str">
        <f t="shared" si="8"/>
        <v>CM:WQXTEST16465:M2013-6</v>
      </c>
      <c r="D163" s="214" t="s">
        <v>11808</v>
      </c>
      <c r="E163" s="214" t="s">
        <v>11790</v>
      </c>
      <c r="F163" s="314">
        <v>41437</v>
      </c>
      <c r="G163" s="281">
        <f t="shared" si="9"/>
        <v>41426</v>
      </c>
      <c r="H163" s="234">
        <f t="shared" si="10"/>
        <v>41455</v>
      </c>
      <c r="I163" s="211" t="s">
        <v>11788</v>
      </c>
      <c r="J163" s="24" t="s">
        <v>8639</v>
      </c>
      <c r="K163" s="211" t="s">
        <v>11787</v>
      </c>
      <c r="L163" s="211" t="s">
        <v>11741</v>
      </c>
      <c r="M163" s="217">
        <f t="shared" si="11"/>
        <v>41437</v>
      </c>
      <c r="N163" s="277">
        <v>41438</v>
      </c>
      <c r="Q163" s="219" t="s">
        <v>1005</v>
      </c>
      <c r="T163" s="217" t="s">
        <v>11308</v>
      </c>
      <c r="U163" s="36">
        <v>69</v>
      </c>
      <c r="V163" s="219" t="s">
        <v>8428</v>
      </c>
      <c r="W163" s="219"/>
      <c r="X163" t="s">
        <v>11237</v>
      </c>
      <c r="Y163" t="s">
        <v>11283</v>
      </c>
    </row>
    <row r="164" spans="1:25" x14ac:dyDescent="0.25">
      <c r="A164" s="211" t="s">
        <v>11582</v>
      </c>
      <c r="B164" t="s">
        <v>11723</v>
      </c>
      <c r="C164" s="276" t="str">
        <f t="shared" si="8"/>
        <v>CM:WQXTEST16465:M2013-6</v>
      </c>
      <c r="D164" s="214" t="s">
        <v>11808</v>
      </c>
      <c r="E164" s="214" t="s">
        <v>11790</v>
      </c>
      <c r="F164" s="314">
        <v>41438</v>
      </c>
      <c r="G164" s="281">
        <f t="shared" si="9"/>
        <v>41426</v>
      </c>
      <c r="H164" s="234">
        <f t="shared" si="10"/>
        <v>41455</v>
      </c>
      <c r="I164" s="211" t="s">
        <v>11788</v>
      </c>
      <c r="J164" s="24" t="s">
        <v>8639</v>
      </c>
      <c r="K164" s="211" t="s">
        <v>11787</v>
      </c>
      <c r="L164" s="211" t="s">
        <v>11741</v>
      </c>
      <c r="M164" s="217">
        <f t="shared" si="11"/>
        <v>41438</v>
      </c>
      <c r="N164" s="277">
        <v>41439</v>
      </c>
      <c r="Q164" s="219" t="s">
        <v>1005</v>
      </c>
      <c r="T164" s="217" t="s">
        <v>11308</v>
      </c>
      <c r="U164" s="36">
        <v>85</v>
      </c>
      <c r="V164" s="219" t="s">
        <v>8428</v>
      </c>
      <c r="W164" s="219"/>
      <c r="X164" t="s">
        <v>11237</v>
      </c>
      <c r="Y164" t="s">
        <v>11283</v>
      </c>
    </row>
    <row r="165" spans="1:25" x14ac:dyDescent="0.25">
      <c r="A165" s="211" t="s">
        <v>11582</v>
      </c>
      <c r="B165" t="s">
        <v>11723</v>
      </c>
      <c r="C165" s="276" t="str">
        <f t="shared" si="8"/>
        <v>CM:WQXTEST16465:M2013-6</v>
      </c>
      <c r="D165" s="214" t="s">
        <v>11808</v>
      </c>
      <c r="E165" s="214" t="s">
        <v>11790</v>
      </c>
      <c r="F165" s="314">
        <v>41439</v>
      </c>
      <c r="G165" s="281">
        <f t="shared" si="9"/>
        <v>41426</v>
      </c>
      <c r="H165" s="234">
        <f t="shared" si="10"/>
        <v>41455</v>
      </c>
      <c r="I165" s="211" t="s">
        <v>11788</v>
      </c>
      <c r="J165" s="24" t="s">
        <v>8639</v>
      </c>
      <c r="K165" s="211" t="s">
        <v>11787</v>
      </c>
      <c r="L165" s="211" t="s">
        <v>11741</v>
      </c>
      <c r="M165" s="217">
        <f t="shared" si="11"/>
        <v>41439</v>
      </c>
      <c r="N165" s="277">
        <v>41440</v>
      </c>
      <c r="Q165" s="219" t="s">
        <v>1005</v>
      </c>
      <c r="T165" s="217" t="s">
        <v>11308</v>
      </c>
      <c r="U165" s="36">
        <v>125</v>
      </c>
      <c r="V165" s="219" t="s">
        <v>8428</v>
      </c>
      <c r="W165" s="219"/>
      <c r="X165" t="s">
        <v>11237</v>
      </c>
      <c r="Y165" t="s">
        <v>11283</v>
      </c>
    </row>
    <row r="166" spans="1:25" x14ac:dyDescent="0.25">
      <c r="A166" s="211" t="s">
        <v>11582</v>
      </c>
      <c r="B166" t="s">
        <v>11723</v>
      </c>
      <c r="C166" s="276" t="str">
        <f t="shared" si="8"/>
        <v>CM:WQXTEST16465:M2013-6</v>
      </c>
      <c r="D166" s="214" t="s">
        <v>11808</v>
      </c>
      <c r="E166" s="214" t="s">
        <v>11790</v>
      </c>
      <c r="F166" s="314">
        <v>41440</v>
      </c>
      <c r="G166" s="281">
        <f t="shared" si="9"/>
        <v>41426</v>
      </c>
      <c r="H166" s="234">
        <f t="shared" si="10"/>
        <v>41455</v>
      </c>
      <c r="I166" s="211" t="s">
        <v>11788</v>
      </c>
      <c r="J166" s="24" t="s">
        <v>8639</v>
      </c>
      <c r="K166" s="211" t="s">
        <v>11787</v>
      </c>
      <c r="L166" s="211" t="s">
        <v>11741</v>
      </c>
      <c r="M166" s="217">
        <f t="shared" si="11"/>
        <v>41440</v>
      </c>
      <c r="N166" s="277">
        <v>41441</v>
      </c>
      <c r="Q166" s="219" t="s">
        <v>1005</v>
      </c>
      <c r="T166" s="217" t="s">
        <v>11308</v>
      </c>
      <c r="U166" s="36">
        <v>155</v>
      </c>
      <c r="V166" s="219" t="s">
        <v>8428</v>
      </c>
      <c r="W166" s="219"/>
      <c r="X166" t="s">
        <v>11237</v>
      </c>
      <c r="Y166" t="s">
        <v>11283</v>
      </c>
    </row>
    <row r="167" spans="1:25" x14ac:dyDescent="0.25">
      <c r="A167" s="211" t="s">
        <v>11582</v>
      </c>
      <c r="B167" t="s">
        <v>11723</v>
      </c>
      <c r="C167" s="276" t="str">
        <f t="shared" si="8"/>
        <v>CM:WQXTEST16465:M2013-6</v>
      </c>
      <c r="D167" s="214" t="s">
        <v>11808</v>
      </c>
      <c r="E167" s="214" t="s">
        <v>11790</v>
      </c>
      <c r="F167" s="314">
        <v>41441</v>
      </c>
      <c r="G167" s="281">
        <f t="shared" si="9"/>
        <v>41426</v>
      </c>
      <c r="H167" s="234">
        <f t="shared" si="10"/>
        <v>41455</v>
      </c>
      <c r="I167" s="211" t="s">
        <v>11788</v>
      </c>
      <c r="J167" s="24" t="s">
        <v>8639</v>
      </c>
      <c r="K167" s="211" t="s">
        <v>11787</v>
      </c>
      <c r="L167" s="211" t="s">
        <v>11741</v>
      </c>
      <c r="M167" s="217">
        <f t="shared" si="11"/>
        <v>41441</v>
      </c>
      <c r="N167" s="277">
        <v>41442</v>
      </c>
      <c r="Q167" s="219" t="s">
        <v>1005</v>
      </c>
      <c r="T167" s="217" t="s">
        <v>11308</v>
      </c>
      <c r="U167" s="36">
        <v>89</v>
      </c>
      <c r="V167" s="219" t="s">
        <v>8428</v>
      </c>
      <c r="W167" s="219"/>
      <c r="X167" t="s">
        <v>11237</v>
      </c>
      <c r="Y167" t="s">
        <v>11283</v>
      </c>
    </row>
    <row r="168" spans="1:25" x14ac:dyDescent="0.25">
      <c r="A168" s="211" t="s">
        <v>11582</v>
      </c>
      <c r="B168" t="s">
        <v>11723</v>
      </c>
      <c r="C168" s="276" t="str">
        <f t="shared" si="8"/>
        <v>CM:WQXTEST16465:M2013-6</v>
      </c>
      <c r="D168" s="214" t="s">
        <v>11808</v>
      </c>
      <c r="E168" s="214" t="s">
        <v>11790</v>
      </c>
      <c r="F168" s="314">
        <v>41442</v>
      </c>
      <c r="G168" s="281">
        <f t="shared" si="9"/>
        <v>41426</v>
      </c>
      <c r="H168" s="234">
        <f t="shared" si="10"/>
        <v>41455</v>
      </c>
      <c r="I168" s="211" t="s">
        <v>11788</v>
      </c>
      <c r="J168" s="24" t="s">
        <v>8639</v>
      </c>
      <c r="K168" s="211" t="s">
        <v>11787</v>
      </c>
      <c r="L168" s="211" t="s">
        <v>11741</v>
      </c>
      <c r="M168" s="217">
        <f t="shared" si="11"/>
        <v>41442</v>
      </c>
      <c r="N168" s="277">
        <v>41443</v>
      </c>
      <c r="Q168" s="219" t="s">
        <v>1005</v>
      </c>
      <c r="T168" s="217" t="s">
        <v>11308</v>
      </c>
      <c r="U168" s="36">
        <v>51</v>
      </c>
      <c r="V168" s="219" t="s">
        <v>8428</v>
      </c>
      <c r="W168" s="219"/>
      <c r="X168" t="s">
        <v>11237</v>
      </c>
      <c r="Y168" t="s">
        <v>11283</v>
      </c>
    </row>
    <row r="169" spans="1:25" x14ac:dyDescent="0.25">
      <c r="A169" s="211" t="s">
        <v>11582</v>
      </c>
      <c r="B169" t="s">
        <v>11723</v>
      </c>
      <c r="C169" s="276" t="str">
        <f t="shared" si="8"/>
        <v>CM:WQXTEST16465:M2013-6</v>
      </c>
      <c r="D169" s="214" t="s">
        <v>11808</v>
      </c>
      <c r="E169" s="214" t="s">
        <v>11790</v>
      </c>
      <c r="F169" s="314">
        <v>41443</v>
      </c>
      <c r="G169" s="281">
        <f t="shared" si="9"/>
        <v>41426</v>
      </c>
      <c r="H169" s="234">
        <f t="shared" si="10"/>
        <v>41455</v>
      </c>
      <c r="I169" s="211" t="s">
        <v>11788</v>
      </c>
      <c r="J169" s="24" t="s">
        <v>8639</v>
      </c>
      <c r="K169" s="211" t="s">
        <v>11787</v>
      </c>
      <c r="L169" s="211" t="s">
        <v>11741</v>
      </c>
      <c r="M169" s="217">
        <f t="shared" si="11"/>
        <v>41443</v>
      </c>
      <c r="N169" s="277">
        <v>41444</v>
      </c>
      <c r="Q169" s="219" t="s">
        <v>1005</v>
      </c>
      <c r="T169" s="217" t="s">
        <v>11308</v>
      </c>
      <c r="U169" s="36">
        <v>50</v>
      </c>
      <c r="V169" s="219" t="s">
        <v>8428</v>
      </c>
      <c r="W169" s="219"/>
      <c r="X169" t="s">
        <v>11237</v>
      </c>
      <c r="Y169" t="s">
        <v>11283</v>
      </c>
    </row>
    <row r="170" spans="1:25" x14ac:dyDescent="0.25">
      <c r="A170" s="211" t="s">
        <v>11582</v>
      </c>
      <c r="B170" t="s">
        <v>11723</v>
      </c>
      <c r="C170" s="276" t="str">
        <f t="shared" si="8"/>
        <v>CM:WQXTEST16465:M2013-6</v>
      </c>
      <c r="D170" s="214" t="s">
        <v>11808</v>
      </c>
      <c r="E170" s="214" t="s">
        <v>11790</v>
      </c>
      <c r="F170" s="314">
        <v>41444</v>
      </c>
      <c r="G170" s="281">
        <f t="shared" si="9"/>
        <v>41426</v>
      </c>
      <c r="H170" s="234">
        <f t="shared" si="10"/>
        <v>41455</v>
      </c>
      <c r="I170" s="211" t="s">
        <v>11788</v>
      </c>
      <c r="J170" s="24" t="s">
        <v>8639</v>
      </c>
      <c r="K170" s="211" t="s">
        <v>11787</v>
      </c>
      <c r="L170" s="211" t="s">
        <v>11741</v>
      </c>
      <c r="M170" s="217">
        <f t="shared" si="11"/>
        <v>41444</v>
      </c>
      <c r="N170" s="277">
        <v>41445</v>
      </c>
      <c r="Q170" s="219" t="s">
        <v>1005</v>
      </c>
      <c r="T170" s="217" t="s">
        <v>11308</v>
      </c>
      <c r="U170" s="36">
        <v>114</v>
      </c>
      <c r="V170" s="219" t="s">
        <v>8428</v>
      </c>
      <c r="W170" s="219"/>
      <c r="X170" t="s">
        <v>11237</v>
      </c>
      <c r="Y170" t="s">
        <v>11283</v>
      </c>
    </row>
    <row r="171" spans="1:25" x14ac:dyDescent="0.25">
      <c r="A171" s="211" t="s">
        <v>11582</v>
      </c>
      <c r="B171" t="s">
        <v>11723</v>
      </c>
      <c r="C171" s="276" t="str">
        <f t="shared" si="8"/>
        <v>CM:WQXTEST16465:M2013-6</v>
      </c>
      <c r="D171" s="214" t="s">
        <v>11808</v>
      </c>
      <c r="E171" s="214" t="s">
        <v>11790</v>
      </c>
      <c r="F171" s="314">
        <v>41445</v>
      </c>
      <c r="G171" s="281">
        <f t="shared" si="9"/>
        <v>41426</v>
      </c>
      <c r="H171" s="234">
        <f t="shared" si="10"/>
        <v>41455</v>
      </c>
      <c r="I171" s="211" t="s">
        <v>11788</v>
      </c>
      <c r="J171" s="24" t="s">
        <v>8639</v>
      </c>
      <c r="K171" s="211" t="s">
        <v>11787</v>
      </c>
      <c r="L171" s="211" t="s">
        <v>11741</v>
      </c>
      <c r="M171" s="217">
        <f t="shared" si="11"/>
        <v>41445</v>
      </c>
      <c r="N171" s="277">
        <v>41446</v>
      </c>
      <c r="Q171" s="219" t="s">
        <v>1005</v>
      </c>
      <c r="T171" s="217" t="s">
        <v>11308</v>
      </c>
      <c r="U171" s="36">
        <v>141</v>
      </c>
      <c r="V171" s="219" t="s">
        <v>8428</v>
      </c>
      <c r="W171" s="219"/>
      <c r="X171" t="s">
        <v>11237</v>
      </c>
      <c r="Y171" t="s">
        <v>11283</v>
      </c>
    </row>
    <row r="172" spans="1:25" x14ac:dyDescent="0.25">
      <c r="A172" s="211" t="s">
        <v>11582</v>
      </c>
      <c r="B172" t="s">
        <v>11723</v>
      </c>
      <c r="C172" s="276" t="str">
        <f t="shared" si="8"/>
        <v>CM:WQXTEST16465:M2013-6</v>
      </c>
      <c r="D172" s="214" t="s">
        <v>11808</v>
      </c>
      <c r="E172" s="214" t="s">
        <v>11790</v>
      </c>
      <c r="F172" s="314">
        <v>41446</v>
      </c>
      <c r="G172" s="281">
        <f t="shared" si="9"/>
        <v>41426</v>
      </c>
      <c r="H172" s="234">
        <f t="shared" si="10"/>
        <v>41455</v>
      </c>
      <c r="I172" s="211" t="s">
        <v>11788</v>
      </c>
      <c r="J172" s="24" t="s">
        <v>8639</v>
      </c>
      <c r="K172" s="211" t="s">
        <v>11787</v>
      </c>
      <c r="L172" s="211" t="s">
        <v>11741</v>
      </c>
      <c r="M172" s="217">
        <f t="shared" si="11"/>
        <v>41446</v>
      </c>
      <c r="N172" s="277">
        <v>41447</v>
      </c>
      <c r="Q172" s="219" t="s">
        <v>1005</v>
      </c>
      <c r="T172" s="217" t="s">
        <v>11308</v>
      </c>
      <c r="U172" s="36">
        <v>162</v>
      </c>
      <c r="V172" s="219" t="s">
        <v>8428</v>
      </c>
      <c r="W172" s="219"/>
      <c r="X172" t="s">
        <v>11237</v>
      </c>
      <c r="Y172" t="s">
        <v>11283</v>
      </c>
    </row>
    <row r="173" spans="1:25" x14ac:dyDescent="0.25">
      <c r="A173" s="211" t="s">
        <v>11582</v>
      </c>
      <c r="B173" t="s">
        <v>11723</v>
      </c>
      <c r="C173" s="276" t="str">
        <f t="shared" si="8"/>
        <v>CM:WQXTEST16465:M2013-6</v>
      </c>
      <c r="D173" s="214" t="s">
        <v>11808</v>
      </c>
      <c r="E173" s="214" t="s">
        <v>11790</v>
      </c>
      <c r="F173" s="314">
        <v>41447</v>
      </c>
      <c r="G173" s="281">
        <f t="shared" si="9"/>
        <v>41426</v>
      </c>
      <c r="H173" s="234">
        <f t="shared" si="10"/>
        <v>41455</v>
      </c>
      <c r="I173" s="211" t="s">
        <v>11788</v>
      </c>
      <c r="J173" s="24" t="s">
        <v>8639</v>
      </c>
      <c r="K173" s="211" t="s">
        <v>11787</v>
      </c>
      <c r="L173" s="211" t="s">
        <v>11741</v>
      </c>
      <c r="M173" s="217">
        <f t="shared" si="11"/>
        <v>41447</v>
      </c>
      <c r="N173" s="277">
        <v>41448</v>
      </c>
      <c r="Q173" s="219" t="s">
        <v>1005</v>
      </c>
      <c r="T173" s="217" t="s">
        <v>11308</v>
      </c>
      <c r="U173" s="36">
        <v>171</v>
      </c>
      <c r="V173" s="219" t="s">
        <v>8428</v>
      </c>
      <c r="W173" s="219"/>
      <c r="X173" t="s">
        <v>11237</v>
      </c>
      <c r="Y173" t="s">
        <v>11283</v>
      </c>
    </row>
    <row r="174" spans="1:25" x14ac:dyDescent="0.25">
      <c r="A174" s="211" t="s">
        <v>11582</v>
      </c>
      <c r="B174" t="s">
        <v>11723</v>
      </c>
      <c r="C174" s="276" t="str">
        <f t="shared" si="8"/>
        <v>CM:WQXTEST16465:M2013-6</v>
      </c>
      <c r="D174" s="214" t="s">
        <v>11808</v>
      </c>
      <c r="E174" s="214" t="s">
        <v>11790</v>
      </c>
      <c r="F174" s="314">
        <v>41448</v>
      </c>
      <c r="G174" s="281">
        <f t="shared" si="9"/>
        <v>41426</v>
      </c>
      <c r="H174" s="234">
        <f t="shared" si="10"/>
        <v>41455</v>
      </c>
      <c r="I174" s="211" t="s">
        <v>11788</v>
      </c>
      <c r="J174" s="24" t="s">
        <v>8639</v>
      </c>
      <c r="K174" s="211" t="s">
        <v>11787</v>
      </c>
      <c r="L174" s="211" t="s">
        <v>11741</v>
      </c>
      <c r="M174" s="217">
        <f t="shared" si="11"/>
        <v>41448</v>
      </c>
      <c r="N174" s="277">
        <v>41449</v>
      </c>
      <c r="Q174" s="219" t="s">
        <v>1005</v>
      </c>
      <c r="T174" s="217" t="s">
        <v>11308</v>
      </c>
      <c r="U174" s="36">
        <v>173</v>
      </c>
      <c r="V174" s="219" t="s">
        <v>8428</v>
      </c>
      <c r="W174" s="219"/>
      <c r="X174" t="s">
        <v>11237</v>
      </c>
      <c r="Y174" t="s">
        <v>11283</v>
      </c>
    </row>
    <row r="175" spans="1:25" x14ac:dyDescent="0.25">
      <c r="A175" s="211" t="s">
        <v>11582</v>
      </c>
      <c r="B175" t="s">
        <v>11723</v>
      </c>
      <c r="C175" s="276" t="str">
        <f t="shared" si="8"/>
        <v>CM:WQXTEST16465:M2013-6</v>
      </c>
      <c r="D175" s="214" t="s">
        <v>11808</v>
      </c>
      <c r="E175" s="214" t="s">
        <v>11790</v>
      </c>
      <c r="F175" s="314">
        <v>41449</v>
      </c>
      <c r="G175" s="281">
        <f t="shared" si="9"/>
        <v>41426</v>
      </c>
      <c r="H175" s="234">
        <f t="shared" si="10"/>
        <v>41455</v>
      </c>
      <c r="I175" s="211" t="s">
        <v>11788</v>
      </c>
      <c r="J175" s="24" t="s">
        <v>8639</v>
      </c>
      <c r="K175" s="211" t="s">
        <v>11787</v>
      </c>
      <c r="L175" s="211" t="s">
        <v>11741</v>
      </c>
      <c r="M175" s="217">
        <f t="shared" si="11"/>
        <v>41449</v>
      </c>
      <c r="N175" s="277">
        <v>41450</v>
      </c>
      <c r="Q175" s="219" t="s">
        <v>1005</v>
      </c>
      <c r="T175" s="217" t="s">
        <v>11308</v>
      </c>
      <c r="U175" s="36">
        <v>180</v>
      </c>
      <c r="V175" s="219" t="s">
        <v>8428</v>
      </c>
      <c r="W175" s="219"/>
      <c r="X175" t="s">
        <v>11237</v>
      </c>
      <c r="Y175" t="s">
        <v>11283</v>
      </c>
    </row>
    <row r="176" spans="1:25" x14ac:dyDescent="0.25">
      <c r="A176" s="211" t="s">
        <v>11582</v>
      </c>
      <c r="B176" t="s">
        <v>11723</v>
      </c>
      <c r="C176" s="276" t="str">
        <f t="shared" si="8"/>
        <v>CM:WQXTEST16465:M2013-6</v>
      </c>
      <c r="D176" s="214" t="s">
        <v>11808</v>
      </c>
      <c r="E176" s="214" t="s">
        <v>11790</v>
      </c>
      <c r="F176" s="314">
        <v>41450</v>
      </c>
      <c r="G176" s="281">
        <f t="shared" si="9"/>
        <v>41426</v>
      </c>
      <c r="H176" s="234">
        <f t="shared" si="10"/>
        <v>41455</v>
      </c>
      <c r="I176" s="211" t="s">
        <v>11788</v>
      </c>
      <c r="J176" s="24" t="s">
        <v>8639</v>
      </c>
      <c r="K176" s="211" t="s">
        <v>11787</v>
      </c>
      <c r="L176" s="211" t="s">
        <v>11741</v>
      </c>
      <c r="M176" s="217">
        <f t="shared" si="11"/>
        <v>41450</v>
      </c>
      <c r="N176" s="277">
        <v>41451</v>
      </c>
      <c r="Q176" s="219" t="s">
        <v>1005</v>
      </c>
      <c r="T176" s="217" t="s">
        <v>11308</v>
      </c>
      <c r="U176" s="36">
        <v>182</v>
      </c>
      <c r="V176" s="219" t="s">
        <v>8428</v>
      </c>
      <c r="W176" s="219"/>
      <c r="X176" t="s">
        <v>11237</v>
      </c>
      <c r="Y176" t="s">
        <v>11283</v>
      </c>
    </row>
    <row r="177" spans="1:25" x14ac:dyDescent="0.25">
      <c r="A177" s="211" t="s">
        <v>11582</v>
      </c>
      <c r="B177" t="s">
        <v>11723</v>
      </c>
      <c r="C177" s="276" t="str">
        <f t="shared" si="8"/>
        <v>CM:WQXTEST16465:M2013-6</v>
      </c>
      <c r="D177" s="214" t="s">
        <v>11808</v>
      </c>
      <c r="E177" s="214" t="s">
        <v>11790</v>
      </c>
      <c r="F177" s="314">
        <v>41451</v>
      </c>
      <c r="G177" s="281">
        <f t="shared" si="9"/>
        <v>41426</v>
      </c>
      <c r="H177" s="234">
        <f t="shared" si="10"/>
        <v>41455</v>
      </c>
      <c r="I177" s="211" t="s">
        <v>11788</v>
      </c>
      <c r="J177" s="24" t="s">
        <v>8639</v>
      </c>
      <c r="K177" s="211" t="s">
        <v>11787</v>
      </c>
      <c r="L177" s="211" t="s">
        <v>11741</v>
      </c>
      <c r="M177" s="217">
        <f t="shared" si="11"/>
        <v>41451</v>
      </c>
      <c r="N177" s="277">
        <v>41452</v>
      </c>
      <c r="Q177" s="219" t="s">
        <v>1005</v>
      </c>
      <c r="T177" s="217" t="s">
        <v>11308</v>
      </c>
      <c r="U177" s="36">
        <v>185</v>
      </c>
      <c r="V177" s="219" t="s">
        <v>8428</v>
      </c>
      <c r="W177" s="219"/>
      <c r="X177" t="s">
        <v>11237</v>
      </c>
      <c r="Y177" t="s">
        <v>11283</v>
      </c>
    </row>
    <row r="178" spans="1:25" x14ac:dyDescent="0.25">
      <c r="A178" s="211" t="s">
        <v>11582</v>
      </c>
      <c r="B178" t="s">
        <v>11723</v>
      </c>
      <c r="C178" s="276" t="str">
        <f t="shared" si="8"/>
        <v>CM:WQXTEST16465:M2013-6</v>
      </c>
      <c r="D178" s="214" t="s">
        <v>11808</v>
      </c>
      <c r="E178" s="214" t="s">
        <v>11790</v>
      </c>
      <c r="F178" s="314">
        <v>41452</v>
      </c>
      <c r="G178" s="281">
        <f t="shared" si="9"/>
        <v>41426</v>
      </c>
      <c r="H178" s="234">
        <f t="shared" si="10"/>
        <v>41455</v>
      </c>
      <c r="I178" s="211" t="s">
        <v>11788</v>
      </c>
      <c r="J178" s="24" t="s">
        <v>8639</v>
      </c>
      <c r="K178" s="211" t="s">
        <v>11787</v>
      </c>
      <c r="L178" s="211" t="s">
        <v>11741</v>
      </c>
      <c r="M178" s="217">
        <f t="shared" si="11"/>
        <v>41452</v>
      </c>
      <c r="N178" s="277">
        <v>41453</v>
      </c>
      <c r="Q178" s="219" t="s">
        <v>1005</v>
      </c>
      <c r="T178" s="217" t="s">
        <v>11308</v>
      </c>
      <c r="U178" s="36">
        <v>186</v>
      </c>
      <c r="V178" s="219" t="s">
        <v>8428</v>
      </c>
      <c r="W178" s="219"/>
      <c r="X178" t="s">
        <v>11237</v>
      </c>
      <c r="Y178" t="s">
        <v>11283</v>
      </c>
    </row>
    <row r="179" spans="1:25" x14ac:dyDescent="0.25">
      <c r="A179" s="211" t="s">
        <v>11582</v>
      </c>
      <c r="B179" t="s">
        <v>11723</v>
      </c>
      <c r="C179" s="276" t="str">
        <f t="shared" si="8"/>
        <v>CM:WQXTEST16465:M2013-6</v>
      </c>
      <c r="D179" s="214" t="s">
        <v>11808</v>
      </c>
      <c r="E179" s="214" t="s">
        <v>11790</v>
      </c>
      <c r="F179" s="314">
        <v>41453</v>
      </c>
      <c r="G179" s="281">
        <f t="shared" si="9"/>
        <v>41426</v>
      </c>
      <c r="H179" s="234">
        <f t="shared" si="10"/>
        <v>41455</v>
      </c>
      <c r="I179" s="211" t="s">
        <v>11788</v>
      </c>
      <c r="J179" s="24" t="s">
        <v>8639</v>
      </c>
      <c r="K179" s="211" t="s">
        <v>11787</v>
      </c>
      <c r="L179" s="211" t="s">
        <v>11741</v>
      </c>
      <c r="M179" s="217">
        <f t="shared" si="11"/>
        <v>41453</v>
      </c>
      <c r="N179" s="277">
        <v>41454</v>
      </c>
      <c r="Q179" s="219" t="s">
        <v>1005</v>
      </c>
      <c r="T179" s="217" t="s">
        <v>11308</v>
      </c>
      <c r="U179" s="36">
        <v>187</v>
      </c>
      <c r="V179" s="219" t="s">
        <v>8428</v>
      </c>
      <c r="W179" s="219"/>
      <c r="X179" t="s">
        <v>11237</v>
      </c>
      <c r="Y179" t="s">
        <v>11283</v>
      </c>
    </row>
    <row r="180" spans="1:25" x14ac:dyDescent="0.25">
      <c r="A180" s="211" t="s">
        <v>11582</v>
      </c>
      <c r="B180" t="s">
        <v>11723</v>
      </c>
      <c r="C180" s="276" t="str">
        <f t="shared" si="8"/>
        <v>CM:WQXTEST16465:M2013-6</v>
      </c>
      <c r="D180" s="214" t="s">
        <v>11808</v>
      </c>
      <c r="E180" s="214" t="s">
        <v>11790</v>
      </c>
      <c r="F180" s="314">
        <v>41454</v>
      </c>
      <c r="G180" s="281">
        <f t="shared" si="9"/>
        <v>41426</v>
      </c>
      <c r="H180" s="234">
        <f t="shared" si="10"/>
        <v>41455</v>
      </c>
      <c r="I180" s="211" t="s">
        <v>11788</v>
      </c>
      <c r="J180" s="24" t="s">
        <v>8639</v>
      </c>
      <c r="K180" s="211" t="s">
        <v>11787</v>
      </c>
      <c r="L180" s="211" t="s">
        <v>11741</v>
      </c>
      <c r="M180" s="217">
        <f t="shared" si="11"/>
        <v>41454</v>
      </c>
      <c r="N180" s="277">
        <v>41455</v>
      </c>
      <c r="Q180" s="219" t="s">
        <v>1005</v>
      </c>
      <c r="T180" s="217" t="s">
        <v>11308</v>
      </c>
      <c r="U180" s="36">
        <v>187</v>
      </c>
      <c r="V180" s="219" t="s">
        <v>8428</v>
      </c>
      <c r="W180" s="219"/>
      <c r="X180" t="s">
        <v>11237</v>
      </c>
      <c r="Y180" t="s">
        <v>11283</v>
      </c>
    </row>
    <row r="181" spans="1:25" x14ac:dyDescent="0.25">
      <c r="A181" s="211" t="s">
        <v>11582</v>
      </c>
      <c r="B181" t="s">
        <v>11723</v>
      </c>
      <c r="C181" s="276" t="str">
        <f t="shared" si="8"/>
        <v>CM:WQXTEST16465:M2013-6</v>
      </c>
      <c r="D181" s="214" t="s">
        <v>11808</v>
      </c>
      <c r="E181" s="214" t="s">
        <v>11790</v>
      </c>
      <c r="F181" s="314">
        <v>41455</v>
      </c>
      <c r="G181" s="281">
        <f t="shared" si="9"/>
        <v>41426</v>
      </c>
      <c r="H181" s="234">
        <f t="shared" si="10"/>
        <v>41455</v>
      </c>
      <c r="I181" s="211" t="s">
        <v>11788</v>
      </c>
      <c r="J181" s="24" t="s">
        <v>8639</v>
      </c>
      <c r="K181" s="211" t="s">
        <v>11787</v>
      </c>
      <c r="L181" s="211" t="s">
        <v>11741</v>
      </c>
      <c r="M181" s="217">
        <f t="shared" si="11"/>
        <v>41455</v>
      </c>
      <c r="N181" s="277">
        <v>41456</v>
      </c>
      <c r="Q181" s="219" t="s">
        <v>1005</v>
      </c>
      <c r="T181" s="217" t="s">
        <v>11308</v>
      </c>
      <c r="U181" s="36">
        <v>187</v>
      </c>
      <c r="V181" s="219" t="s">
        <v>8428</v>
      </c>
      <c r="W181" s="219"/>
      <c r="X181" t="s">
        <v>11237</v>
      </c>
      <c r="Y181" t="s">
        <v>11283</v>
      </c>
    </row>
    <row r="182" spans="1:25" x14ac:dyDescent="0.25">
      <c r="A182" s="211" t="s">
        <v>11582</v>
      </c>
      <c r="B182" t="s">
        <v>11723</v>
      </c>
      <c r="C182" s="276" t="str">
        <f t="shared" si="8"/>
        <v>CM:WQXTEST16465:M2013-6</v>
      </c>
      <c r="D182" s="214" t="s">
        <v>11808</v>
      </c>
      <c r="E182" s="214" t="s">
        <v>11790</v>
      </c>
      <c r="F182" s="314">
        <v>41426</v>
      </c>
      <c r="G182" s="281">
        <f t="shared" si="9"/>
        <v>41426</v>
      </c>
      <c r="H182" s="234">
        <f t="shared" si="10"/>
        <v>41455</v>
      </c>
      <c r="I182" s="211" t="s">
        <v>11788</v>
      </c>
      <c r="J182" s="24" t="s">
        <v>8639</v>
      </c>
      <c r="K182" s="211" t="s">
        <v>11787</v>
      </c>
      <c r="L182" s="211" t="s">
        <v>11741</v>
      </c>
      <c r="M182" s="217">
        <f t="shared" si="11"/>
        <v>41426</v>
      </c>
      <c r="N182" s="277">
        <v>41427</v>
      </c>
      <c r="Q182" s="219" t="s">
        <v>1005</v>
      </c>
      <c r="T182" s="217" t="s">
        <v>11306</v>
      </c>
      <c r="U182" s="280">
        <v>198.8125</v>
      </c>
      <c r="V182" s="219" t="s">
        <v>8428</v>
      </c>
      <c r="W182" s="219"/>
      <c r="X182" t="s">
        <v>11237</v>
      </c>
      <c r="Y182" t="s">
        <v>11285</v>
      </c>
    </row>
    <row r="183" spans="1:25" x14ac:dyDescent="0.25">
      <c r="A183" s="211" t="s">
        <v>11582</v>
      </c>
      <c r="B183" t="s">
        <v>11723</v>
      </c>
      <c r="C183" s="276" t="str">
        <f t="shared" si="8"/>
        <v>CM:WQXTEST16465:M2013-6</v>
      </c>
      <c r="D183" s="214" t="s">
        <v>11808</v>
      </c>
      <c r="E183" s="214" t="s">
        <v>11790</v>
      </c>
      <c r="F183" s="314">
        <v>41427</v>
      </c>
      <c r="G183" s="281">
        <f t="shared" si="9"/>
        <v>41426</v>
      </c>
      <c r="H183" s="234">
        <f t="shared" si="10"/>
        <v>41455</v>
      </c>
      <c r="I183" s="211" t="s">
        <v>11788</v>
      </c>
      <c r="J183" s="24" t="s">
        <v>8639</v>
      </c>
      <c r="K183" s="211" t="s">
        <v>11787</v>
      </c>
      <c r="L183" s="211" t="s">
        <v>11741</v>
      </c>
      <c r="M183" s="217">
        <f t="shared" si="11"/>
        <v>41427</v>
      </c>
      <c r="N183" s="277">
        <v>41428</v>
      </c>
      <c r="Q183" s="219" t="s">
        <v>1005</v>
      </c>
      <c r="T183" s="217" t="s">
        <v>11306</v>
      </c>
      <c r="U183" s="280">
        <v>198.8125</v>
      </c>
      <c r="V183" s="219" t="s">
        <v>8428</v>
      </c>
      <c r="W183" s="219"/>
      <c r="X183" t="s">
        <v>11237</v>
      </c>
      <c r="Y183" t="s">
        <v>11285</v>
      </c>
    </row>
    <row r="184" spans="1:25" x14ac:dyDescent="0.25">
      <c r="A184" s="211" t="s">
        <v>11582</v>
      </c>
      <c r="B184" t="s">
        <v>11723</v>
      </c>
      <c r="C184" s="276" t="str">
        <f t="shared" si="8"/>
        <v>CM:WQXTEST16465:M2013-6</v>
      </c>
      <c r="D184" s="214" t="s">
        <v>11808</v>
      </c>
      <c r="E184" s="214" t="s">
        <v>11790</v>
      </c>
      <c r="F184" s="314">
        <v>41428</v>
      </c>
      <c r="G184" s="281">
        <f t="shared" si="9"/>
        <v>41426</v>
      </c>
      <c r="H184" s="234">
        <f t="shared" si="10"/>
        <v>41455</v>
      </c>
      <c r="I184" s="211" t="s">
        <v>11788</v>
      </c>
      <c r="J184" s="24" t="s">
        <v>8639</v>
      </c>
      <c r="K184" s="211" t="s">
        <v>11787</v>
      </c>
      <c r="L184" s="211" t="s">
        <v>11741</v>
      </c>
      <c r="M184" s="217">
        <f t="shared" si="11"/>
        <v>41428</v>
      </c>
      <c r="N184" s="277">
        <v>41429</v>
      </c>
      <c r="Q184" s="219" t="s">
        <v>1005</v>
      </c>
      <c r="T184" s="217" t="s">
        <v>11306</v>
      </c>
      <c r="U184" s="280">
        <v>199.27083333333334</v>
      </c>
      <c r="V184" s="219" t="s">
        <v>8428</v>
      </c>
      <c r="W184" s="219"/>
      <c r="X184" t="s">
        <v>11237</v>
      </c>
      <c r="Y184" t="s">
        <v>11285</v>
      </c>
    </row>
    <row r="185" spans="1:25" x14ac:dyDescent="0.25">
      <c r="A185" s="211" t="s">
        <v>11582</v>
      </c>
      <c r="B185" t="s">
        <v>11723</v>
      </c>
      <c r="C185" s="276" t="str">
        <f t="shared" si="8"/>
        <v>CM:WQXTEST16465:M2013-6</v>
      </c>
      <c r="D185" s="214" t="s">
        <v>11808</v>
      </c>
      <c r="E185" s="214" t="s">
        <v>11790</v>
      </c>
      <c r="F185" s="314">
        <v>41429</v>
      </c>
      <c r="G185" s="281">
        <f t="shared" si="9"/>
        <v>41426</v>
      </c>
      <c r="H185" s="234">
        <f t="shared" si="10"/>
        <v>41455</v>
      </c>
      <c r="I185" s="211" t="s">
        <v>11788</v>
      </c>
      <c r="J185" s="24" t="s">
        <v>8639</v>
      </c>
      <c r="K185" s="211" t="s">
        <v>11787</v>
      </c>
      <c r="L185" s="211" t="s">
        <v>11741</v>
      </c>
      <c r="M185" s="217">
        <f t="shared" si="11"/>
        <v>41429</v>
      </c>
      <c r="N185" s="277">
        <v>41430</v>
      </c>
      <c r="Q185" s="219" t="s">
        <v>1005</v>
      </c>
      <c r="T185" s="217" t="s">
        <v>11306</v>
      </c>
      <c r="U185" s="280">
        <v>201.04166666666666</v>
      </c>
      <c r="V185" s="219" t="s">
        <v>8428</v>
      </c>
      <c r="W185" s="219"/>
      <c r="X185" t="s">
        <v>11237</v>
      </c>
      <c r="Y185" t="s">
        <v>11285</v>
      </c>
    </row>
    <row r="186" spans="1:25" x14ac:dyDescent="0.25">
      <c r="A186" s="211" t="s">
        <v>11582</v>
      </c>
      <c r="B186" t="s">
        <v>11723</v>
      </c>
      <c r="C186" s="276" t="str">
        <f t="shared" si="8"/>
        <v>CM:WQXTEST16465:M2013-6</v>
      </c>
      <c r="D186" s="214" t="s">
        <v>11808</v>
      </c>
      <c r="E186" s="214" t="s">
        <v>11790</v>
      </c>
      <c r="F186" s="314">
        <v>41430</v>
      </c>
      <c r="G186" s="281">
        <f t="shared" si="9"/>
        <v>41426</v>
      </c>
      <c r="H186" s="234">
        <f t="shared" si="10"/>
        <v>41455</v>
      </c>
      <c r="I186" s="211" t="s">
        <v>11788</v>
      </c>
      <c r="J186" s="24" t="s">
        <v>8639</v>
      </c>
      <c r="K186" s="211" t="s">
        <v>11787</v>
      </c>
      <c r="L186" s="211" t="s">
        <v>11741</v>
      </c>
      <c r="M186" s="217">
        <f t="shared" si="11"/>
        <v>41430</v>
      </c>
      <c r="N186" s="277">
        <v>41431</v>
      </c>
      <c r="Q186" s="219" t="s">
        <v>1005</v>
      </c>
      <c r="T186" s="217" t="s">
        <v>11306</v>
      </c>
      <c r="U186" s="280">
        <v>201.79166666666666</v>
      </c>
      <c r="V186" s="219" t="s">
        <v>8428</v>
      </c>
      <c r="W186" s="219"/>
      <c r="X186" t="s">
        <v>11237</v>
      </c>
      <c r="Y186" t="s">
        <v>11285</v>
      </c>
    </row>
    <row r="187" spans="1:25" x14ac:dyDescent="0.25">
      <c r="A187" s="211" t="s">
        <v>11582</v>
      </c>
      <c r="B187" t="s">
        <v>11723</v>
      </c>
      <c r="C187" s="276" t="str">
        <f t="shared" si="8"/>
        <v>CM:WQXTEST16465:M2013-6</v>
      </c>
      <c r="D187" s="214" t="s">
        <v>11808</v>
      </c>
      <c r="E187" s="214" t="s">
        <v>11790</v>
      </c>
      <c r="F187" s="314">
        <v>41431</v>
      </c>
      <c r="G187" s="281">
        <f t="shared" si="9"/>
        <v>41426</v>
      </c>
      <c r="H187" s="234">
        <f t="shared" si="10"/>
        <v>41455</v>
      </c>
      <c r="I187" s="211" t="s">
        <v>11788</v>
      </c>
      <c r="J187" s="24" t="s">
        <v>8639</v>
      </c>
      <c r="K187" s="211" t="s">
        <v>11787</v>
      </c>
      <c r="L187" s="211" t="s">
        <v>11741</v>
      </c>
      <c r="M187" s="217">
        <f t="shared" si="11"/>
        <v>41431</v>
      </c>
      <c r="N187" s="277">
        <v>41432</v>
      </c>
      <c r="Q187" s="219" t="s">
        <v>1005</v>
      </c>
      <c r="T187" s="217" t="s">
        <v>11306</v>
      </c>
      <c r="U187" s="280">
        <v>200.80208333333334</v>
      </c>
      <c r="V187" s="219" t="s">
        <v>8428</v>
      </c>
      <c r="W187" s="219"/>
      <c r="X187" t="s">
        <v>11237</v>
      </c>
      <c r="Y187" t="s">
        <v>11285</v>
      </c>
    </row>
    <row r="188" spans="1:25" x14ac:dyDescent="0.25">
      <c r="A188" s="211" t="s">
        <v>11582</v>
      </c>
      <c r="B188" t="s">
        <v>11723</v>
      </c>
      <c r="C188" s="276" t="str">
        <f t="shared" si="8"/>
        <v>CM:WQXTEST16465:M2013-6</v>
      </c>
      <c r="D188" s="214" t="s">
        <v>11808</v>
      </c>
      <c r="E188" s="214" t="s">
        <v>11790</v>
      </c>
      <c r="F188" s="314">
        <v>41432</v>
      </c>
      <c r="G188" s="281">
        <f t="shared" si="9"/>
        <v>41426</v>
      </c>
      <c r="H188" s="234">
        <f t="shared" si="10"/>
        <v>41455</v>
      </c>
      <c r="I188" s="211" t="s">
        <v>11788</v>
      </c>
      <c r="J188" s="24" t="s">
        <v>8639</v>
      </c>
      <c r="K188" s="211" t="s">
        <v>11787</v>
      </c>
      <c r="L188" s="211" t="s">
        <v>11741</v>
      </c>
      <c r="M188" s="217">
        <f t="shared" si="11"/>
        <v>41432</v>
      </c>
      <c r="N188" s="277">
        <v>41433</v>
      </c>
      <c r="Q188" s="219" t="s">
        <v>1005</v>
      </c>
      <c r="T188" s="217" t="s">
        <v>11306</v>
      </c>
      <c r="U188" s="280">
        <v>156.41666666666666</v>
      </c>
      <c r="V188" s="219" t="s">
        <v>8428</v>
      </c>
      <c r="W188" s="219"/>
      <c r="X188" t="s">
        <v>11237</v>
      </c>
      <c r="Y188" t="s">
        <v>11285</v>
      </c>
    </row>
    <row r="189" spans="1:25" x14ac:dyDescent="0.25">
      <c r="A189" s="211" t="s">
        <v>11582</v>
      </c>
      <c r="B189" t="s">
        <v>11723</v>
      </c>
      <c r="C189" s="276" t="str">
        <f t="shared" si="8"/>
        <v>CM:WQXTEST16465:M2013-6</v>
      </c>
      <c r="D189" s="214" t="s">
        <v>11808</v>
      </c>
      <c r="E189" s="214" t="s">
        <v>11790</v>
      </c>
      <c r="F189" s="314">
        <v>41433</v>
      </c>
      <c r="G189" s="281">
        <f t="shared" si="9"/>
        <v>41426</v>
      </c>
      <c r="H189" s="234">
        <f t="shared" si="10"/>
        <v>41455</v>
      </c>
      <c r="I189" s="211" t="s">
        <v>11788</v>
      </c>
      <c r="J189" s="24" t="s">
        <v>8639</v>
      </c>
      <c r="K189" s="211" t="s">
        <v>11787</v>
      </c>
      <c r="L189" s="211" t="s">
        <v>11741</v>
      </c>
      <c r="M189" s="217">
        <f t="shared" si="11"/>
        <v>41433</v>
      </c>
      <c r="N189" s="277">
        <v>41434</v>
      </c>
      <c r="Q189" s="219" t="s">
        <v>1005</v>
      </c>
      <c r="T189" s="217" t="s">
        <v>11306</v>
      </c>
      <c r="U189" s="280">
        <v>123.04166666666667</v>
      </c>
      <c r="V189" s="219" t="s">
        <v>8428</v>
      </c>
      <c r="W189" s="219"/>
      <c r="X189" t="s">
        <v>11237</v>
      </c>
      <c r="Y189" t="s">
        <v>11285</v>
      </c>
    </row>
    <row r="190" spans="1:25" x14ac:dyDescent="0.25">
      <c r="A190" s="211" t="s">
        <v>11582</v>
      </c>
      <c r="B190" t="s">
        <v>11723</v>
      </c>
      <c r="C190" s="276" t="str">
        <f t="shared" si="8"/>
        <v>CM:WQXTEST16465:M2013-6</v>
      </c>
      <c r="D190" s="214" t="s">
        <v>11808</v>
      </c>
      <c r="E190" s="214" t="s">
        <v>11790</v>
      </c>
      <c r="F190" s="314">
        <v>41434</v>
      </c>
      <c r="G190" s="281">
        <f t="shared" si="9"/>
        <v>41426</v>
      </c>
      <c r="H190" s="234">
        <f t="shared" si="10"/>
        <v>41455</v>
      </c>
      <c r="I190" s="211" t="s">
        <v>11788</v>
      </c>
      <c r="J190" s="24" t="s">
        <v>8639</v>
      </c>
      <c r="K190" s="211" t="s">
        <v>11787</v>
      </c>
      <c r="L190" s="211" t="s">
        <v>11741</v>
      </c>
      <c r="M190" s="217">
        <f t="shared" si="11"/>
        <v>41434</v>
      </c>
      <c r="N190" s="277">
        <v>41435</v>
      </c>
      <c r="Q190" s="219" t="s">
        <v>1005</v>
      </c>
      <c r="T190" s="217" t="s">
        <v>11306</v>
      </c>
      <c r="U190" s="280">
        <v>161.84375</v>
      </c>
      <c r="V190" s="219" t="s">
        <v>8428</v>
      </c>
      <c r="W190" s="219"/>
      <c r="X190" t="s">
        <v>11237</v>
      </c>
      <c r="Y190" t="s">
        <v>11285</v>
      </c>
    </row>
    <row r="191" spans="1:25" x14ac:dyDescent="0.25">
      <c r="A191" s="211" t="s">
        <v>11582</v>
      </c>
      <c r="B191" t="s">
        <v>11723</v>
      </c>
      <c r="C191" s="276" t="str">
        <f t="shared" si="8"/>
        <v>CM:WQXTEST16465:M2013-6</v>
      </c>
      <c r="D191" s="214" t="s">
        <v>11808</v>
      </c>
      <c r="E191" s="214" t="s">
        <v>11790</v>
      </c>
      <c r="F191" s="314">
        <v>41435</v>
      </c>
      <c r="G191" s="281">
        <f t="shared" si="9"/>
        <v>41426</v>
      </c>
      <c r="H191" s="234">
        <f t="shared" si="10"/>
        <v>41455</v>
      </c>
      <c r="I191" s="211" t="s">
        <v>11788</v>
      </c>
      <c r="J191" s="24" t="s">
        <v>8639</v>
      </c>
      <c r="K191" s="211" t="s">
        <v>11787</v>
      </c>
      <c r="L191" s="211" t="s">
        <v>11741</v>
      </c>
      <c r="M191" s="217">
        <f t="shared" si="11"/>
        <v>41435</v>
      </c>
      <c r="N191" s="277">
        <v>41436</v>
      </c>
      <c r="Q191" s="219" t="s">
        <v>1005</v>
      </c>
      <c r="T191" s="217" t="s">
        <v>11306</v>
      </c>
      <c r="U191" s="280">
        <v>172.66666666666666</v>
      </c>
      <c r="V191" s="219" t="s">
        <v>8428</v>
      </c>
      <c r="W191" s="219"/>
      <c r="X191" t="s">
        <v>11237</v>
      </c>
      <c r="Y191" t="s">
        <v>11285</v>
      </c>
    </row>
    <row r="192" spans="1:25" x14ac:dyDescent="0.25">
      <c r="A192" s="211" t="s">
        <v>11582</v>
      </c>
      <c r="B192" t="s">
        <v>11723</v>
      </c>
      <c r="C192" s="276" t="str">
        <f t="shared" si="8"/>
        <v>CM:WQXTEST16465:M2013-6</v>
      </c>
      <c r="D192" s="214" t="s">
        <v>11808</v>
      </c>
      <c r="E192" s="214" t="s">
        <v>11790</v>
      </c>
      <c r="F192" s="314">
        <v>41436</v>
      </c>
      <c r="G192" s="281">
        <f t="shared" si="9"/>
        <v>41426</v>
      </c>
      <c r="H192" s="234">
        <f t="shared" si="10"/>
        <v>41455</v>
      </c>
      <c r="I192" s="211" t="s">
        <v>11788</v>
      </c>
      <c r="J192" s="24" t="s">
        <v>8639</v>
      </c>
      <c r="K192" s="211" t="s">
        <v>11787</v>
      </c>
      <c r="L192" s="211" t="s">
        <v>11741</v>
      </c>
      <c r="M192" s="217">
        <f t="shared" si="11"/>
        <v>41436</v>
      </c>
      <c r="N192" s="277">
        <v>41437</v>
      </c>
      <c r="Q192" s="219" t="s">
        <v>1005</v>
      </c>
      <c r="T192" s="217" t="s">
        <v>11306</v>
      </c>
      <c r="U192" s="280">
        <v>171.51041666666666</v>
      </c>
      <c r="V192" s="219" t="s">
        <v>8428</v>
      </c>
      <c r="W192" s="219"/>
      <c r="X192" t="s">
        <v>11237</v>
      </c>
      <c r="Y192" t="s">
        <v>11285</v>
      </c>
    </row>
    <row r="193" spans="1:25" x14ac:dyDescent="0.25">
      <c r="A193" s="211" t="s">
        <v>11582</v>
      </c>
      <c r="B193" t="s">
        <v>11723</v>
      </c>
      <c r="C193" s="276" t="str">
        <f t="shared" si="8"/>
        <v>CM:WQXTEST16465:M2013-6</v>
      </c>
      <c r="D193" s="214" t="s">
        <v>11808</v>
      </c>
      <c r="E193" s="214" t="s">
        <v>11790</v>
      </c>
      <c r="F193" s="314">
        <v>41437</v>
      </c>
      <c r="G193" s="281">
        <f t="shared" si="9"/>
        <v>41426</v>
      </c>
      <c r="H193" s="234">
        <f t="shared" si="10"/>
        <v>41455</v>
      </c>
      <c r="I193" s="211" t="s">
        <v>11788</v>
      </c>
      <c r="J193" s="24" t="s">
        <v>8639</v>
      </c>
      <c r="K193" s="211" t="s">
        <v>11787</v>
      </c>
      <c r="L193" s="211" t="s">
        <v>11741</v>
      </c>
      <c r="M193" s="217">
        <f t="shared" si="11"/>
        <v>41437</v>
      </c>
      <c r="N193" s="277">
        <v>41438</v>
      </c>
      <c r="Q193" s="219" t="s">
        <v>1005</v>
      </c>
      <c r="T193" s="217" t="s">
        <v>11306</v>
      </c>
      <c r="U193" s="280">
        <v>181.34375</v>
      </c>
      <c r="V193" s="219" t="s">
        <v>8428</v>
      </c>
      <c r="W193" s="219"/>
      <c r="X193" t="s">
        <v>11237</v>
      </c>
      <c r="Y193" t="s">
        <v>11285</v>
      </c>
    </row>
    <row r="194" spans="1:25" x14ac:dyDescent="0.25">
      <c r="A194" s="211" t="s">
        <v>11582</v>
      </c>
      <c r="B194" t="s">
        <v>11723</v>
      </c>
      <c r="C194" s="276" t="str">
        <f t="shared" si="8"/>
        <v>CM:WQXTEST16465:M2013-6</v>
      </c>
      <c r="D194" s="214" t="s">
        <v>11808</v>
      </c>
      <c r="E194" s="214" t="s">
        <v>11790</v>
      </c>
      <c r="F194" s="314">
        <v>41438</v>
      </c>
      <c r="G194" s="281">
        <f t="shared" si="9"/>
        <v>41426</v>
      </c>
      <c r="H194" s="234">
        <f t="shared" si="10"/>
        <v>41455</v>
      </c>
      <c r="I194" s="211" t="s">
        <v>11788</v>
      </c>
      <c r="J194" s="24" t="s">
        <v>8639</v>
      </c>
      <c r="K194" s="211" t="s">
        <v>11787</v>
      </c>
      <c r="L194" s="211" t="s">
        <v>11741</v>
      </c>
      <c r="M194" s="217">
        <f t="shared" si="11"/>
        <v>41438</v>
      </c>
      <c r="N194" s="277">
        <v>41439</v>
      </c>
      <c r="Q194" s="219" t="s">
        <v>1005</v>
      </c>
      <c r="T194" s="217" t="s">
        <v>11306</v>
      </c>
      <c r="U194" s="280">
        <v>132.91666666666666</v>
      </c>
      <c r="V194" s="219" t="s">
        <v>8428</v>
      </c>
      <c r="W194" s="219"/>
      <c r="X194" t="s">
        <v>11237</v>
      </c>
      <c r="Y194" t="s">
        <v>11285</v>
      </c>
    </row>
    <row r="195" spans="1:25" x14ac:dyDescent="0.25">
      <c r="A195" s="211" t="s">
        <v>11582</v>
      </c>
      <c r="B195" t="s">
        <v>11723</v>
      </c>
      <c r="C195" s="276" t="str">
        <f t="shared" ref="C195:C211" si="12">"CM:"&amp;B195&amp;":M"&amp;YEAR(F195)&amp;"-"&amp;MONTH(F195)</f>
        <v>CM:WQXTEST16465:M2013-6</v>
      </c>
      <c r="D195" s="214" t="s">
        <v>11808</v>
      </c>
      <c r="E195" s="214" t="s">
        <v>11790</v>
      </c>
      <c r="F195" s="314">
        <v>41439</v>
      </c>
      <c r="G195" s="281">
        <f t="shared" ref="G195:G211" si="13">DATE(YEAR(F195),MONTH(F195),DAY(1))</f>
        <v>41426</v>
      </c>
      <c r="H195" s="234">
        <f t="shared" ref="H195:H211" si="14">DATE(YEAR(F195),MONTH(F195),DAY(30))</f>
        <v>41455</v>
      </c>
      <c r="I195" s="211" t="s">
        <v>11788</v>
      </c>
      <c r="J195" s="24" t="s">
        <v>8639</v>
      </c>
      <c r="K195" s="211" t="s">
        <v>11787</v>
      </c>
      <c r="L195" s="211" t="s">
        <v>11741</v>
      </c>
      <c r="M195" s="217">
        <f t="shared" ref="M195:M211" si="15">DATE(YEAR(F195),MONTH(F195),DAY(F195))</f>
        <v>41439</v>
      </c>
      <c r="N195" s="277">
        <v>41440</v>
      </c>
      <c r="Q195" s="219" t="s">
        <v>1005</v>
      </c>
      <c r="T195" s="217" t="s">
        <v>11306</v>
      </c>
      <c r="U195" s="280">
        <v>102.15625</v>
      </c>
      <c r="V195" s="219" t="s">
        <v>8428</v>
      </c>
      <c r="W195" s="219"/>
      <c r="X195" t="s">
        <v>11237</v>
      </c>
      <c r="Y195" t="s">
        <v>11285</v>
      </c>
    </row>
    <row r="196" spans="1:25" x14ac:dyDescent="0.25">
      <c r="A196" s="211" t="s">
        <v>11582</v>
      </c>
      <c r="B196" t="s">
        <v>11723</v>
      </c>
      <c r="C196" s="276" t="str">
        <f t="shared" si="12"/>
        <v>CM:WQXTEST16465:M2013-6</v>
      </c>
      <c r="D196" s="214" t="s">
        <v>11808</v>
      </c>
      <c r="E196" s="214" t="s">
        <v>11790</v>
      </c>
      <c r="F196" s="314">
        <v>41440</v>
      </c>
      <c r="G196" s="281">
        <f t="shared" si="13"/>
        <v>41426</v>
      </c>
      <c r="H196" s="234">
        <f t="shared" si="14"/>
        <v>41455</v>
      </c>
      <c r="I196" s="211" t="s">
        <v>11788</v>
      </c>
      <c r="J196" s="24" t="s">
        <v>8639</v>
      </c>
      <c r="K196" s="211" t="s">
        <v>11787</v>
      </c>
      <c r="L196" s="211" t="s">
        <v>11741</v>
      </c>
      <c r="M196" s="217">
        <f t="shared" si="15"/>
        <v>41440</v>
      </c>
      <c r="N196" s="277">
        <v>41441</v>
      </c>
      <c r="Q196" s="219" t="s">
        <v>1005</v>
      </c>
      <c r="T196" s="217" t="s">
        <v>11306</v>
      </c>
      <c r="U196" s="280">
        <v>140.75</v>
      </c>
      <c r="V196" s="219" t="s">
        <v>8428</v>
      </c>
      <c r="W196" s="219"/>
      <c r="X196" t="s">
        <v>11237</v>
      </c>
      <c r="Y196" t="s">
        <v>11285</v>
      </c>
    </row>
    <row r="197" spans="1:25" x14ac:dyDescent="0.25">
      <c r="A197" s="211" t="s">
        <v>11582</v>
      </c>
      <c r="B197" t="s">
        <v>11723</v>
      </c>
      <c r="C197" s="276" t="str">
        <f t="shared" si="12"/>
        <v>CM:WQXTEST16465:M2013-6</v>
      </c>
      <c r="D197" s="214" t="s">
        <v>11808</v>
      </c>
      <c r="E197" s="214" t="s">
        <v>11790</v>
      </c>
      <c r="F197" s="314">
        <v>41441</v>
      </c>
      <c r="G197" s="281">
        <f t="shared" si="13"/>
        <v>41426</v>
      </c>
      <c r="H197" s="234">
        <f t="shared" si="14"/>
        <v>41455</v>
      </c>
      <c r="I197" s="211" t="s">
        <v>11788</v>
      </c>
      <c r="J197" s="24" t="s">
        <v>8639</v>
      </c>
      <c r="K197" s="211" t="s">
        <v>11787</v>
      </c>
      <c r="L197" s="211" t="s">
        <v>11741</v>
      </c>
      <c r="M197" s="217">
        <f t="shared" si="15"/>
        <v>41441</v>
      </c>
      <c r="N197" s="277">
        <v>41442</v>
      </c>
      <c r="Q197" s="219" t="s">
        <v>1005</v>
      </c>
      <c r="T197" s="217" t="s">
        <v>11306</v>
      </c>
      <c r="U197" s="280">
        <v>167.90625</v>
      </c>
      <c r="V197" s="219" t="s">
        <v>8428</v>
      </c>
      <c r="W197" s="219"/>
      <c r="X197" t="s">
        <v>11237</v>
      </c>
      <c r="Y197" t="s">
        <v>11285</v>
      </c>
    </row>
    <row r="198" spans="1:25" x14ac:dyDescent="0.25">
      <c r="A198" s="211" t="s">
        <v>11582</v>
      </c>
      <c r="B198" t="s">
        <v>11723</v>
      </c>
      <c r="C198" s="276" t="str">
        <f t="shared" si="12"/>
        <v>CM:WQXTEST16465:M2013-6</v>
      </c>
      <c r="D198" s="214" t="s">
        <v>11808</v>
      </c>
      <c r="E198" s="214" t="s">
        <v>11790</v>
      </c>
      <c r="F198" s="314">
        <v>41442</v>
      </c>
      <c r="G198" s="281">
        <f t="shared" si="13"/>
        <v>41426</v>
      </c>
      <c r="H198" s="234">
        <f t="shared" si="14"/>
        <v>41455</v>
      </c>
      <c r="I198" s="211" t="s">
        <v>11788</v>
      </c>
      <c r="J198" s="24" t="s">
        <v>8639</v>
      </c>
      <c r="K198" s="211" t="s">
        <v>11787</v>
      </c>
      <c r="L198" s="211" t="s">
        <v>11741</v>
      </c>
      <c r="M198" s="217">
        <f t="shared" si="15"/>
        <v>41442</v>
      </c>
      <c r="N198" s="277">
        <v>41443</v>
      </c>
      <c r="Q198" s="219" t="s">
        <v>1005</v>
      </c>
      <c r="T198" s="217" t="s">
        <v>11306</v>
      </c>
      <c r="U198" s="280">
        <v>172.8842105263158</v>
      </c>
      <c r="V198" s="219" t="s">
        <v>8428</v>
      </c>
      <c r="W198" s="219"/>
      <c r="X198" t="s">
        <v>11237</v>
      </c>
      <c r="Y198" t="s">
        <v>11285</v>
      </c>
    </row>
    <row r="199" spans="1:25" x14ac:dyDescent="0.25">
      <c r="A199" s="211" t="s">
        <v>11582</v>
      </c>
      <c r="B199" t="s">
        <v>11723</v>
      </c>
      <c r="C199" s="276" t="str">
        <f t="shared" si="12"/>
        <v>CM:WQXTEST16465:M2013-6</v>
      </c>
      <c r="D199" s="214" t="s">
        <v>11808</v>
      </c>
      <c r="E199" s="214" t="s">
        <v>11790</v>
      </c>
      <c r="F199" s="314">
        <v>41443</v>
      </c>
      <c r="G199" s="281">
        <f t="shared" si="13"/>
        <v>41426</v>
      </c>
      <c r="H199" s="234">
        <f t="shared" si="14"/>
        <v>41455</v>
      </c>
      <c r="I199" s="211" t="s">
        <v>11788</v>
      </c>
      <c r="J199" s="24" t="s">
        <v>8639</v>
      </c>
      <c r="K199" s="211" t="s">
        <v>11787</v>
      </c>
      <c r="L199" s="211" t="s">
        <v>11741</v>
      </c>
      <c r="M199" s="217">
        <f t="shared" si="15"/>
        <v>41443</v>
      </c>
      <c r="N199" s="277">
        <v>41444</v>
      </c>
      <c r="Q199" s="219" t="s">
        <v>1005</v>
      </c>
      <c r="T199" s="217" t="s">
        <v>11306</v>
      </c>
      <c r="U199" s="280">
        <v>107.53125</v>
      </c>
      <c r="V199" s="219" t="s">
        <v>8428</v>
      </c>
      <c r="W199" s="219"/>
      <c r="X199" t="s">
        <v>11237</v>
      </c>
      <c r="Y199" t="s">
        <v>11285</v>
      </c>
    </row>
    <row r="200" spans="1:25" x14ac:dyDescent="0.25">
      <c r="A200" s="211" t="s">
        <v>11582</v>
      </c>
      <c r="B200" t="s">
        <v>11723</v>
      </c>
      <c r="C200" s="276" t="str">
        <f t="shared" si="12"/>
        <v>CM:WQXTEST16465:M2013-6</v>
      </c>
      <c r="D200" s="214" t="s">
        <v>11808</v>
      </c>
      <c r="E200" s="214" t="s">
        <v>11790</v>
      </c>
      <c r="F200" s="314">
        <v>41444</v>
      </c>
      <c r="G200" s="281">
        <f t="shared" si="13"/>
        <v>41426</v>
      </c>
      <c r="H200" s="234">
        <f t="shared" si="14"/>
        <v>41455</v>
      </c>
      <c r="I200" s="211" t="s">
        <v>11788</v>
      </c>
      <c r="J200" s="24" t="s">
        <v>8639</v>
      </c>
      <c r="K200" s="211" t="s">
        <v>11787</v>
      </c>
      <c r="L200" s="211" t="s">
        <v>11741</v>
      </c>
      <c r="M200" s="217">
        <f t="shared" si="15"/>
        <v>41444</v>
      </c>
      <c r="N200" s="277">
        <v>41445</v>
      </c>
      <c r="Q200" s="219" t="s">
        <v>1005</v>
      </c>
      <c r="T200" s="217" t="s">
        <v>11306</v>
      </c>
      <c r="U200" s="280">
        <v>82.052083333333329</v>
      </c>
      <c r="V200" s="219" t="s">
        <v>8428</v>
      </c>
      <c r="W200" s="219"/>
      <c r="X200" t="s">
        <v>11237</v>
      </c>
      <c r="Y200" t="s">
        <v>11285</v>
      </c>
    </row>
    <row r="201" spans="1:25" x14ac:dyDescent="0.25">
      <c r="A201" s="211" t="s">
        <v>11582</v>
      </c>
      <c r="B201" t="s">
        <v>11723</v>
      </c>
      <c r="C201" s="276" t="str">
        <f t="shared" si="12"/>
        <v>CM:WQXTEST16465:M2013-6</v>
      </c>
      <c r="D201" s="214" t="s">
        <v>11808</v>
      </c>
      <c r="E201" s="214" t="s">
        <v>11790</v>
      </c>
      <c r="F201" s="314">
        <v>41445</v>
      </c>
      <c r="G201" s="281">
        <f t="shared" si="13"/>
        <v>41426</v>
      </c>
      <c r="H201" s="234">
        <f t="shared" si="14"/>
        <v>41455</v>
      </c>
      <c r="I201" s="211" t="s">
        <v>11788</v>
      </c>
      <c r="J201" s="24" t="s">
        <v>8639</v>
      </c>
      <c r="K201" s="211" t="s">
        <v>11787</v>
      </c>
      <c r="L201" s="211" t="s">
        <v>11741</v>
      </c>
      <c r="M201" s="217">
        <f t="shared" si="15"/>
        <v>41445</v>
      </c>
      <c r="N201" s="277">
        <v>41446</v>
      </c>
      <c r="Q201" s="219" t="s">
        <v>1005</v>
      </c>
      <c r="T201" s="217" t="s">
        <v>11306</v>
      </c>
      <c r="U201" s="280">
        <v>127.90625</v>
      </c>
      <c r="V201" s="219" t="s">
        <v>8428</v>
      </c>
      <c r="W201" s="219"/>
      <c r="X201" t="s">
        <v>11237</v>
      </c>
      <c r="Y201" t="s">
        <v>11285</v>
      </c>
    </row>
    <row r="202" spans="1:25" x14ac:dyDescent="0.25">
      <c r="A202" s="211" t="s">
        <v>11582</v>
      </c>
      <c r="B202" t="s">
        <v>11723</v>
      </c>
      <c r="C202" s="276" t="str">
        <f t="shared" si="12"/>
        <v>CM:WQXTEST16465:M2013-6</v>
      </c>
      <c r="D202" s="214" t="s">
        <v>11808</v>
      </c>
      <c r="E202" s="214" t="s">
        <v>11790</v>
      </c>
      <c r="F202" s="314">
        <v>41446</v>
      </c>
      <c r="G202" s="281">
        <f t="shared" si="13"/>
        <v>41426</v>
      </c>
      <c r="H202" s="234">
        <f t="shared" si="14"/>
        <v>41455</v>
      </c>
      <c r="I202" s="211" t="s">
        <v>11788</v>
      </c>
      <c r="J202" s="24" t="s">
        <v>8639</v>
      </c>
      <c r="K202" s="211" t="s">
        <v>11787</v>
      </c>
      <c r="L202" s="211" t="s">
        <v>11741</v>
      </c>
      <c r="M202" s="217">
        <f t="shared" si="15"/>
        <v>41446</v>
      </c>
      <c r="N202" s="277">
        <v>41447</v>
      </c>
      <c r="Q202" s="219" t="s">
        <v>1005</v>
      </c>
      <c r="T202" s="217" t="s">
        <v>11306</v>
      </c>
      <c r="U202" s="280">
        <v>153.9375</v>
      </c>
      <c r="V202" s="219" t="s">
        <v>8428</v>
      </c>
      <c r="W202" s="219"/>
      <c r="X202" t="s">
        <v>11237</v>
      </c>
      <c r="Y202" t="s">
        <v>11285</v>
      </c>
    </row>
    <row r="203" spans="1:25" x14ac:dyDescent="0.25">
      <c r="A203" s="211" t="s">
        <v>11582</v>
      </c>
      <c r="B203" t="s">
        <v>11723</v>
      </c>
      <c r="C203" s="276" t="str">
        <f t="shared" si="12"/>
        <v>CM:WQXTEST16465:M2013-6</v>
      </c>
      <c r="D203" s="214" t="s">
        <v>11808</v>
      </c>
      <c r="E203" s="214" t="s">
        <v>11790</v>
      </c>
      <c r="F203" s="314">
        <v>41447</v>
      </c>
      <c r="G203" s="281">
        <f t="shared" si="13"/>
        <v>41426</v>
      </c>
      <c r="H203" s="234">
        <f t="shared" si="14"/>
        <v>41455</v>
      </c>
      <c r="I203" s="211" t="s">
        <v>11788</v>
      </c>
      <c r="J203" s="24" t="s">
        <v>8639</v>
      </c>
      <c r="K203" s="211" t="s">
        <v>11787</v>
      </c>
      <c r="L203" s="211" t="s">
        <v>11741</v>
      </c>
      <c r="M203" s="217">
        <f t="shared" si="15"/>
        <v>41447</v>
      </c>
      <c r="N203" s="277">
        <v>41448</v>
      </c>
      <c r="Q203" s="219" t="s">
        <v>1005</v>
      </c>
      <c r="T203" s="217" t="s">
        <v>11306</v>
      </c>
      <c r="U203" s="280">
        <v>169.22916666666666</v>
      </c>
      <c r="V203" s="219" t="s">
        <v>8428</v>
      </c>
      <c r="W203" s="219"/>
      <c r="X203" t="s">
        <v>11237</v>
      </c>
      <c r="Y203" t="s">
        <v>11285</v>
      </c>
    </row>
    <row r="204" spans="1:25" x14ac:dyDescent="0.25">
      <c r="A204" s="211" t="s">
        <v>11582</v>
      </c>
      <c r="B204" t="s">
        <v>11723</v>
      </c>
      <c r="C204" s="276" t="str">
        <f t="shared" si="12"/>
        <v>CM:WQXTEST16465:M2013-6</v>
      </c>
      <c r="D204" s="214" t="s">
        <v>11808</v>
      </c>
      <c r="E204" s="214" t="s">
        <v>11790</v>
      </c>
      <c r="F204" s="314">
        <v>41448</v>
      </c>
      <c r="G204" s="281">
        <f t="shared" si="13"/>
        <v>41426</v>
      </c>
      <c r="H204" s="234">
        <f t="shared" si="14"/>
        <v>41455</v>
      </c>
      <c r="I204" s="211" t="s">
        <v>11788</v>
      </c>
      <c r="J204" s="24" t="s">
        <v>8639</v>
      </c>
      <c r="K204" s="211" t="s">
        <v>11787</v>
      </c>
      <c r="L204" s="211" t="s">
        <v>11741</v>
      </c>
      <c r="M204" s="217">
        <f t="shared" si="15"/>
        <v>41448</v>
      </c>
      <c r="N204" s="277">
        <v>41449</v>
      </c>
      <c r="Q204" s="219" t="s">
        <v>1005</v>
      </c>
      <c r="T204" s="217" t="s">
        <v>11306</v>
      </c>
      <c r="U204" s="280">
        <v>174.53125</v>
      </c>
      <c r="V204" s="219" t="s">
        <v>8428</v>
      </c>
      <c r="W204" s="219"/>
      <c r="X204" t="s">
        <v>11237</v>
      </c>
      <c r="Y204" t="s">
        <v>11285</v>
      </c>
    </row>
    <row r="205" spans="1:25" x14ac:dyDescent="0.25">
      <c r="A205" s="211" t="s">
        <v>11582</v>
      </c>
      <c r="B205" t="s">
        <v>11723</v>
      </c>
      <c r="C205" s="276" t="str">
        <f t="shared" si="12"/>
        <v>CM:WQXTEST16465:M2013-6</v>
      </c>
      <c r="D205" s="214" t="s">
        <v>11808</v>
      </c>
      <c r="E205" s="214" t="s">
        <v>11790</v>
      </c>
      <c r="F205" s="314">
        <v>41449</v>
      </c>
      <c r="G205" s="281">
        <f t="shared" si="13"/>
        <v>41426</v>
      </c>
      <c r="H205" s="234">
        <f t="shared" si="14"/>
        <v>41455</v>
      </c>
      <c r="I205" s="211" t="s">
        <v>11788</v>
      </c>
      <c r="J205" s="24" t="s">
        <v>8639</v>
      </c>
      <c r="K205" s="211" t="s">
        <v>11787</v>
      </c>
      <c r="L205" s="211" t="s">
        <v>11741</v>
      </c>
      <c r="M205" s="217">
        <f t="shared" si="15"/>
        <v>41449</v>
      </c>
      <c r="N205" s="277">
        <v>41450</v>
      </c>
      <c r="Q205" s="219" t="s">
        <v>1005</v>
      </c>
      <c r="T205" s="217" t="s">
        <v>11306</v>
      </c>
      <c r="U205" s="280">
        <v>177.46875</v>
      </c>
      <c r="V205" s="219" t="s">
        <v>8428</v>
      </c>
      <c r="W205" s="219"/>
      <c r="X205" t="s">
        <v>11237</v>
      </c>
      <c r="Y205" t="s">
        <v>11285</v>
      </c>
    </row>
    <row r="206" spans="1:25" x14ac:dyDescent="0.25">
      <c r="A206" s="211" t="s">
        <v>11582</v>
      </c>
      <c r="B206" t="s">
        <v>11723</v>
      </c>
      <c r="C206" s="276" t="str">
        <f t="shared" si="12"/>
        <v>CM:WQXTEST16465:M2013-6</v>
      </c>
      <c r="D206" s="214" t="s">
        <v>11808</v>
      </c>
      <c r="E206" s="214" t="s">
        <v>11790</v>
      </c>
      <c r="F206" s="314">
        <v>41450</v>
      </c>
      <c r="G206" s="281">
        <f t="shared" si="13"/>
        <v>41426</v>
      </c>
      <c r="H206" s="234">
        <f t="shared" si="14"/>
        <v>41455</v>
      </c>
      <c r="I206" s="211" t="s">
        <v>11788</v>
      </c>
      <c r="J206" s="24" t="s">
        <v>8639</v>
      </c>
      <c r="K206" s="211" t="s">
        <v>11787</v>
      </c>
      <c r="L206" s="211" t="s">
        <v>11741</v>
      </c>
      <c r="M206" s="217">
        <f t="shared" si="15"/>
        <v>41450</v>
      </c>
      <c r="N206" s="277">
        <v>41451</v>
      </c>
      <c r="Q206" s="219" t="s">
        <v>1005</v>
      </c>
      <c r="T206" s="217" t="s">
        <v>11306</v>
      </c>
      <c r="U206" s="280">
        <v>180.73958333333334</v>
      </c>
      <c r="V206" s="219" t="s">
        <v>8428</v>
      </c>
      <c r="W206" s="219"/>
      <c r="X206" t="s">
        <v>11237</v>
      </c>
      <c r="Y206" t="s">
        <v>11285</v>
      </c>
    </row>
    <row r="207" spans="1:25" x14ac:dyDescent="0.25">
      <c r="A207" s="211" t="s">
        <v>11582</v>
      </c>
      <c r="B207" t="s">
        <v>11723</v>
      </c>
      <c r="C207" s="276" t="str">
        <f t="shared" si="12"/>
        <v>CM:WQXTEST16465:M2013-6</v>
      </c>
      <c r="D207" s="214" t="s">
        <v>11808</v>
      </c>
      <c r="E207" s="214" t="s">
        <v>11790</v>
      </c>
      <c r="F207" s="314">
        <v>41451</v>
      </c>
      <c r="G207" s="281">
        <f t="shared" si="13"/>
        <v>41426</v>
      </c>
      <c r="H207" s="234">
        <f t="shared" si="14"/>
        <v>41455</v>
      </c>
      <c r="I207" s="211" t="s">
        <v>11788</v>
      </c>
      <c r="J207" s="24" t="s">
        <v>8639</v>
      </c>
      <c r="K207" s="211" t="s">
        <v>11787</v>
      </c>
      <c r="L207" s="211" t="s">
        <v>11741</v>
      </c>
      <c r="M207" s="217">
        <f t="shared" si="15"/>
        <v>41451</v>
      </c>
      <c r="N207" s="277">
        <v>41452</v>
      </c>
      <c r="Q207" s="219" t="s">
        <v>1005</v>
      </c>
      <c r="T207" s="217" t="s">
        <v>11306</v>
      </c>
      <c r="U207" s="280">
        <v>183.5625</v>
      </c>
      <c r="V207" s="219" t="s">
        <v>8428</v>
      </c>
      <c r="W207" s="219"/>
      <c r="X207" t="s">
        <v>11237</v>
      </c>
      <c r="Y207" t="s">
        <v>11285</v>
      </c>
    </row>
    <row r="208" spans="1:25" x14ac:dyDescent="0.25">
      <c r="A208" s="211" t="s">
        <v>11582</v>
      </c>
      <c r="B208" t="s">
        <v>11723</v>
      </c>
      <c r="C208" s="276" t="str">
        <f t="shared" si="12"/>
        <v>CM:WQXTEST16465:M2013-6</v>
      </c>
      <c r="D208" s="214" t="s">
        <v>11808</v>
      </c>
      <c r="E208" s="214" t="s">
        <v>11790</v>
      </c>
      <c r="F208" s="314">
        <v>41452</v>
      </c>
      <c r="G208" s="281">
        <f t="shared" si="13"/>
        <v>41426</v>
      </c>
      <c r="H208" s="234">
        <f t="shared" si="14"/>
        <v>41455</v>
      </c>
      <c r="I208" s="211" t="s">
        <v>11788</v>
      </c>
      <c r="J208" s="24" t="s">
        <v>8639</v>
      </c>
      <c r="K208" s="211" t="s">
        <v>11787</v>
      </c>
      <c r="L208" s="211" t="s">
        <v>11741</v>
      </c>
      <c r="M208" s="217">
        <f t="shared" si="15"/>
        <v>41452</v>
      </c>
      <c r="N208" s="277">
        <v>41453</v>
      </c>
      <c r="Q208" s="219" t="s">
        <v>1005</v>
      </c>
      <c r="T208" s="217" t="s">
        <v>11306</v>
      </c>
      <c r="U208" s="280">
        <v>185.8125</v>
      </c>
      <c r="V208" s="219" t="s">
        <v>8428</v>
      </c>
      <c r="W208" s="219"/>
      <c r="X208" t="s">
        <v>11237</v>
      </c>
      <c r="Y208" t="s">
        <v>11285</v>
      </c>
    </row>
    <row r="209" spans="1:25" x14ac:dyDescent="0.25">
      <c r="A209" s="211" t="s">
        <v>11582</v>
      </c>
      <c r="B209" t="s">
        <v>11723</v>
      </c>
      <c r="C209" s="276" t="str">
        <f t="shared" si="12"/>
        <v>CM:WQXTEST16465:M2013-6</v>
      </c>
      <c r="D209" s="214" t="s">
        <v>11808</v>
      </c>
      <c r="E209" s="214" t="s">
        <v>11790</v>
      </c>
      <c r="F209" s="314">
        <v>41453</v>
      </c>
      <c r="G209" s="281">
        <f t="shared" si="13"/>
        <v>41426</v>
      </c>
      <c r="H209" s="234">
        <f t="shared" si="14"/>
        <v>41455</v>
      </c>
      <c r="I209" s="211" t="s">
        <v>11788</v>
      </c>
      <c r="J209" s="24" t="s">
        <v>8639</v>
      </c>
      <c r="K209" s="211" t="s">
        <v>11787</v>
      </c>
      <c r="L209" s="211" t="s">
        <v>11741</v>
      </c>
      <c r="M209" s="217">
        <f t="shared" si="15"/>
        <v>41453</v>
      </c>
      <c r="N209" s="277">
        <v>41454</v>
      </c>
      <c r="Q209" s="219" t="s">
        <v>1005</v>
      </c>
      <c r="T209" s="217" t="s">
        <v>11306</v>
      </c>
      <c r="U209" s="280">
        <v>186.6875</v>
      </c>
      <c r="V209" s="219" t="s">
        <v>8428</v>
      </c>
      <c r="W209" s="219"/>
      <c r="X209" t="s">
        <v>11237</v>
      </c>
      <c r="Y209" t="s">
        <v>11285</v>
      </c>
    </row>
    <row r="210" spans="1:25" x14ac:dyDescent="0.25">
      <c r="A210" s="211" t="s">
        <v>11582</v>
      </c>
      <c r="B210" t="s">
        <v>11723</v>
      </c>
      <c r="C210" s="276" t="str">
        <f t="shared" si="12"/>
        <v>CM:WQXTEST16465:M2013-6</v>
      </c>
      <c r="D210" s="214" t="s">
        <v>11808</v>
      </c>
      <c r="E210" s="214" t="s">
        <v>11790</v>
      </c>
      <c r="F210" s="314">
        <v>41454</v>
      </c>
      <c r="G210" s="281">
        <f t="shared" si="13"/>
        <v>41426</v>
      </c>
      <c r="H210" s="234">
        <f t="shared" si="14"/>
        <v>41455</v>
      </c>
      <c r="I210" s="211" t="s">
        <v>11788</v>
      </c>
      <c r="J210" s="24" t="s">
        <v>8639</v>
      </c>
      <c r="K210" s="211" t="s">
        <v>11787</v>
      </c>
      <c r="L210" s="211" t="s">
        <v>11741</v>
      </c>
      <c r="M210" s="217">
        <f t="shared" si="15"/>
        <v>41454</v>
      </c>
      <c r="N210" s="277">
        <v>41455</v>
      </c>
      <c r="Q210" s="219" t="s">
        <v>1005</v>
      </c>
      <c r="T210" s="217" t="s">
        <v>11306</v>
      </c>
      <c r="U210" s="280">
        <v>187.48958333333334</v>
      </c>
      <c r="V210" s="219" t="s">
        <v>8428</v>
      </c>
      <c r="W210" s="219"/>
      <c r="X210" t="s">
        <v>11237</v>
      </c>
      <c r="Y210" t="s">
        <v>11285</v>
      </c>
    </row>
    <row r="211" spans="1:25" x14ac:dyDescent="0.25">
      <c r="A211" s="211" t="s">
        <v>11582</v>
      </c>
      <c r="B211" t="s">
        <v>11723</v>
      </c>
      <c r="C211" s="276" t="str">
        <f t="shared" si="12"/>
        <v>CM:WQXTEST16465:M2013-6</v>
      </c>
      <c r="D211" s="214" t="s">
        <v>11808</v>
      </c>
      <c r="E211" s="214" t="s">
        <v>11790</v>
      </c>
      <c r="F211" s="314">
        <v>41455</v>
      </c>
      <c r="G211" s="281">
        <f t="shared" si="13"/>
        <v>41426</v>
      </c>
      <c r="H211" s="234">
        <f t="shared" si="14"/>
        <v>41455</v>
      </c>
      <c r="I211" s="211" t="s">
        <v>11788</v>
      </c>
      <c r="J211" s="24" t="s">
        <v>8639</v>
      </c>
      <c r="K211" s="211" t="s">
        <v>11787</v>
      </c>
      <c r="L211" s="211" t="s">
        <v>11741</v>
      </c>
      <c r="M211" s="217">
        <f t="shared" si="15"/>
        <v>41455</v>
      </c>
      <c r="N211" s="277">
        <v>41456</v>
      </c>
      <c r="Q211" s="219" t="s">
        <v>1005</v>
      </c>
      <c r="T211" s="217" t="s">
        <v>11306</v>
      </c>
      <c r="U211" s="280">
        <v>188.35416666666666</v>
      </c>
      <c r="V211" s="219" t="s">
        <v>8428</v>
      </c>
      <c r="W211" s="219"/>
      <c r="X211" t="s">
        <v>11237</v>
      </c>
      <c r="Y211" t="s">
        <v>11285</v>
      </c>
    </row>
  </sheetData>
  <phoneticPr fontId="2" type="noConversion"/>
  <dataValidations xWindow="657" yWindow="360" count="10">
    <dataValidation type="list" allowBlank="1" showInputMessage="1" showErrorMessage="1" sqref="J212:J65536" xr:uid="{00000000-0002-0000-0600-000000000000}">
      <formula1>CharacteristicsList</formula1>
    </dataValidation>
    <dataValidation type="textLength" showErrorMessage="1" sqref="U2:U211 O2:O65536" xr:uid="{00000000-0002-0000-0600-000001000000}">
      <formula1>1</formula1>
      <formula2>4000</formula2>
    </dataValidation>
    <dataValidation allowBlank="1" showInputMessage="1" showErrorMessage="1" promptTitle="Time:" prompt="Use HH:MM:SS" sqref="Q2:Q211" xr:uid="{00000000-0002-0000-0600-000002000000}"/>
    <dataValidation allowBlank="1" showInputMessage="1" showErrorMessage="1" promptTitle="Date:" prompt="Use YYYY-MM-DD" sqref="D212:F65536 F2:H211 M2:N211" xr:uid="{00000000-0002-0000-0600-000003000000}"/>
    <dataValidation type="textLength" showInputMessage="1" showErrorMessage="1" sqref="B56877:B65536 B1" xr:uid="{00000000-0002-0000-0600-000004000000}">
      <formula1>1</formula1>
      <formula2>35</formula2>
    </dataValidation>
    <dataValidation type="list" allowBlank="1" showInputMessage="1" showErrorMessage="1" sqref="A1:A1048576" xr:uid="{00000000-0002-0000-0600-000005000000}">
      <formula1>ProjectsList</formula1>
    </dataValidation>
    <dataValidation type="list" allowBlank="1" showInputMessage="1" showErrorMessage="1" sqref="L2:L211" xr:uid="{00000000-0002-0000-0600-000006000000}">
      <formula1>DELETETHISTOO</formula1>
    </dataValidation>
    <dataValidation showErrorMessage="1" sqref="O1" xr:uid="{00000000-0002-0000-0600-000007000000}"/>
    <dataValidation type="list" allowBlank="1" showInputMessage="1" showErrorMessage="1" sqref="P2:P65536" xr:uid="{00000000-0002-0000-0600-000008000000}">
      <formula1>samplefraction</formula1>
    </dataValidation>
    <dataValidation type="list" allowBlank="1" showInputMessage="1" showErrorMessage="1" sqref="R2:R65536" xr:uid="{00000000-0002-0000-0600-000009000000}">
      <formula1>MethodSpeciationNameList</formula1>
    </dataValidation>
  </dataValidations>
  <hyperlinks>
    <hyperlink ref="Y1" location="ResValTypeName" display="Result Value Type Name" xr:uid="{00000000-0004-0000-0600-000000000000}"/>
    <hyperlink ref="X1" location="ResultStatusIdTable" display="Result Status ID" xr:uid="{00000000-0004-0000-0600-000001000000}"/>
    <hyperlink ref="V1" location="ResultUnitTable" display="Result Unit " xr:uid="{00000000-0004-0000-0600-000002000000}"/>
    <hyperlink ref="Q1" location="CharacteristicsTable" display="Characteristic Name" xr:uid="{00000000-0004-0000-0600-000003000000}"/>
    <hyperlink ref="L1" location="ResultTimeBasisTable" display="ResultTimeBasis" xr:uid="{00000000-0004-0000-0600-000004000000}"/>
    <hyperlink ref="T1" location="ResultStatisticalBaseCodeTable" display="Statistical Base Code" xr:uid="{00000000-0004-0000-0600-000005000000}"/>
    <hyperlink ref="P1" location="SampleFractionTable" display="Result Sample Fraction Text" xr:uid="{00000000-0004-0000-0600-000006000000}"/>
    <hyperlink ref="S1" location="ResultTimeBasisTable" display="ResultTimeBasis" xr:uid="{00000000-0004-0000-0600-000007000000}"/>
    <hyperlink ref="R1" location="MethodSpeciationNameTable" display="Method Speciation Name" xr:uid="{00000000-0004-0000-0600-000008000000}"/>
    <hyperlink ref="AC1" location="ResultUnitTable" display="Result Detection Quantitation Limit Unit" xr:uid="{00000000-0004-0000-0600-000009000000}"/>
    <hyperlink ref="AA1" location="DetQuanLimTable" display="Detection Quantitation Limit Type Name" xr:uid="{00000000-0004-0000-0600-00000A000000}"/>
  </hyperlink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onthlyByMonthSheet">
    <tabColor indexed="43"/>
  </sheetPr>
  <dimension ref="A1:CB2106"/>
  <sheetViews>
    <sheetView topLeftCell="C1" workbookViewId="0">
      <selection activeCell="F1" sqref="F1"/>
    </sheetView>
  </sheetViews>
  <sheetFormatPr defaultColWidth="9.1796875" defaultRowHeight="12.5" x14ac:dyDescent="0.25"/>
  <cols>
    <col min="1" max="1" width="24.1796875" style="24" bestFit="1" customWidth="1"/>
    <col min="2" max="2" width="14.453125" style="24" bestFit="1" customWidth="1"/>
    <col min="3" max="3" width="27.453125" style="215" bestFit="1" customWidth="1"/>
    <col min="4" max="5" width="27.453125" style="215" customWidth="1"/>
    <col min="6" max="6" width="14" style="315" customWidth="1"/>
    <col min="7" max="7" width="15" style="215" customWidth="1"/>
    <col min="8" max="8" width="12.453125" style="215" customWidth="1"/>
    <col min="9" max="9" width="15.54296875" style="24" customWidth="1"/>
    <col min="10" max="10" width="11" style="24" customWidth="1"/>
    <col min="11" max="11" width="15" style="24" customWidth="1"/>
    <col min="12" max="12" width="11" style="69" customWidth="1"/>
    <col min="13" max="13" width="15" style="215" customWidth="1"/>
    <col min="14" max="14" width="12.453125" style="215" customWidth="1"/>
    <col min="15" max="15" width="24" style="24" customWidth="1"/>
    <col min="16" max="16" width="16.1796875" style="24" bestFit="1" customWidth="1"/>
    <col min="17" max="17" width="14" style="24" customWidth="1"/>
    <col min="18" max="18" width="24" style="24" customWidth="1"/>
    <col min="19" max="19" width="9.1796875" style="24" customWidth="1"/>
    <col min="20" max="20" width="11.7265625" style="24" customWidth="1"/>
    <col min="21" max="21" width="12.453125" style="24" bestFit="1" customWidth="1"/>
    <col min="22" max="22" width="12.1796875" style="24" customWidth="1"/>
    <col min="23" max="23" width="11.453125" style="24" customWidth="1"/>
    <col min="24" max="24" width="12.7265625" style="24" customWidth="1"/>
    <col min="25" max="25" width="16.1796875" style="24" customWidth="1"/>
    <col min="26" max="26" width="10.1796875" style="24" customWidth="1"/>
    <col min="27" max="27" width="22.81640625" style="24" customWidth="1"/>
    <col min="28" max="28" width="12" style="24" customWidth="1"/>
    <col min="29" max="29" width="23.26953125" style="24" customWidth="1"/>
    <col min="30" max="16384" width="9.1796875" style="24"/>
  </cols>
  <sheetData>
    <row r="1" spans="1:80" s="10" customFormat="1" ht="65" x14ac:dyDescent="0.25">
      <c r="A1" s="154" t="s">
        <v>6970</v>
      </c>
      <c r="B1" s="155" t="s">
        <v>6971</v>
      </c>
      <c r="C1" s="220" t="s">
        <v>1977</v>
      </c>
      <c r="D1" s="220" t="s">
        <v>11785</v>
      </c>
      <c r="E1" s="220" t="s">
        <v>11786</v>
      </c>
      <c r="F1" s="222" t="s">
        <v>15140</v>
      </c>
      <c r="G1" s="157" t="s">
        <v>11806</v>
      </c>
      <c r="H1" s="216" t="s">
        <v>11807</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F1" s="9"/>
      <c r="AG1" s="9"/>
      <c r="AI1" s="9"/>
      <c r="AJ1" s="9"/>
      <c r="AK1" s="9"/>
      <c r="AL1" s="9"/>
      <c r="AM1" s="9"/>
      <c r="AN1" s="9"/>
      <c r="AO1" s="9"/>
      <c r="AP1" s="9"/>
      <c r="AQ1" s="9"/>
      <c r="AR1" s="9"/>
      <c r="AS1" s="9"/>
      <c r="AT1" s="9"/>
      <c r="AU1" s="9"/>
      <c r="AV1" s="9"/>
      <c r="AW1" s="9"/>
      <c r="AX1" s="9"/>
      <c r="AY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4.5" x14ac:dyDescent="0.35">
      <c r="A2" s="228" t="s">
        <v>11582</v>
      </c>
      <c r="B2" s="233" t="s">
        <v>11725</v>
      </c>
      <c r="C2" s="230" t="str">
        <f>"CM:"&amp;B2&amp;":M"&amp;LEFT(F2,4)</f>
        <v>CM:WQXTEST27576:M2013</v>
      </c>
      <c r="D2" s="231" t="s">
        <v>11808</v>
      </c>
      <c r="E2" s="231" t="s">
        <v>11790</v>
      </c>
      <c r="F2" s="316" t="s">
        <v>11809</v>
      </c>
      <c r="G2" s="234">
        <v>41399</v>
      </c>
      <c r="H2" s="285">
        <v>41501</v>
      </c>
      <c r="I2" s="211" t="s">
        <v>11788</v>
      </c>
      <c r="J2" s="24" t="s">
        <v>8639</v>
      </c>
      <c r="K2" s="211" t="s">
        <v>11787</v>
      </c>
      <c r="L2" s="6" t="s">
        <v>11589</v>
      </c>
      <c r="M2" s="278">
        <v>41399</v>
      </c>
      <c r="N2" s="278">
        <f t="shared" ref="N2:N10" si="0">DATE(LEFT(F2,4),1+RIGHT(F2,2),0)</f>
        <v>41425</v>
      </c>
      <c r="O2"/>
      <c r="P2"/>
      <c r="Q2" s="217" t="s">
        <v>2676</v>
      </c>
      <c r="R2"/>
      <c r="S2" s="211"/>
      <c r="T2" s="6" t="s">
        <v>11306</v>
      </c>
      <c r="U2" s="283">
        <v>6.1517255216693467</v>
      </c>
      <c r="V2" s="6" t="s">
        <v>9146</v>
      </c>
      <c r="X2" t="s">
        <v>11237</v>
      </c>
      <c r="Y2" t="s">
        <v>11285</v>
      </c>
      <c r="Z2" s="275"/>
      <c r="AA2" s="309"/>
    </row>
    <row r="3" spans="1:80" ht="14.5" x14ac:dyDescent="0.35">
      <c r="A3" s="211" t="s">
        <v>11582</v>
      </c>
      <c r="B3" t="s">
        <v>11725</v>
      </c>
      <c r="C3" s="276" t="str">
        <f t="shared" ref="C3:C16" si="1">"CM:"&amp;B3&amp;":M"&amp;LEFT(F3,4)</f>
        <v>CM:WQXTEST27576:M2013</v>
      </c>
      <c r="D3" s="214" t="s">
        <v>11808</v>
      </c>
      <c r="E3" s="214" t="s">
        <v>11790</v>
      </c>
      <c r="F3" s="316" t="s">
        <v>11809</v>
      </c>
      <c r="G3" s="234">
        <v>41399</v>
      </c>
      <c r="H3" s="285">
        <v>41501</v>
      </c>
      <c r="I3" s="211" t="s">
        <v>11788</v>
      </c>
      <c r="J3" s="24" t="s">
        <v>8639</v>
      </c>
      <c r="K3" s="211" t="s">
        <v>11787</v>
      </c>
      <c r="L3" s="282" t="s">
        <v>11589</v>
      </c>
      <c r="M3" s="278">
        <v>41399</v>
      </c>
      <c r="N3" s="278">
        <f t="shared" si="0"/>
        <v>41425</v>
      </c>
      <c r="O3"/>
      <c r="P3"/>
      <c r="Q3" s="217" t="s">
        <v>10007</v>
      </c>
      <c r="S3" s="211"/>
      <c r="T3" s="6" t="s">
        <v>11306</v>
      </c>
      <c r="U3" s="283">
        <v>17.70690208667731</v>
      </c>
      <c r="V3" s="6" t="s">
        <v>11587</v>
      </c>
      <c r="X3" t="s">
        <v>11237</v>
      </c>
      <c r="Y3" t="s">
        <v>11285</v>
      </c>
      <c r="Z3" s="277"/>
      <c r="AA3" s="309"/>
    </row>
    <row r="4" spans="1:80" ht="14.5" x14ac:dyDescent="0.35">
      <c r="A4" s="211" t="s">
        <v>11582</v>
      </c>
      <c r="B4" t="s">
        <v>11725</v>
      </c>
      <c r="C4" s="276" t="str">
        <f t="shared" si="1"/>
        <v>CM:WQXTEST27576:M2013</v>
      </c>
      <c r="D4" s="214" t="s">
        <v>11808</v>
      </c>
      <c r="E4" s="214" t="s">
        <v>11790</v>
      </c>
      <c r="F4" s="316" t="s">
        <v>11809</v>
      </c>
      <c r="G4" s="234">
        <v>41399</v>
      </c>
      <c r="H4" s="285">
        <v>41501</v>
      </c>
      <c r="I4" s="211" t="s">
        <v>11788</v>
      </c>
      <c r="J4" s="24" t="s">
        <v>8639</v>
      </c>
      <c r="K4" s="211" t="s">
        <v>11787</v>
      </c>
      <c r="L4" s="6" t="s">
        <v>11589</v>
      </c>
      <c r="M4" s="278">
        <v>41399</v>
      </c>
      <c r="N4" s="278">
        <f t="shared" si="0"/>
        <v>41425</v>
      </c>
      <c r="O4"/>
      <c r="P4"/>
      <c r="Q4" s="219" t="s">
        <v>1005</v>
      </c>
      <c r="T4" s="6" t="s">
        <v>11306</v>
      </c>
      <c r="U4" s="283">
        <v>196.18619582664527</v>
      </c>
      <c r="V4" s="219" t="s">
        <v>8428</v>
      </c>
      <c r="X4" t="s">
        <v>11237</v>
      </c>
      <c r="Y4" t="s">
        <v>11285</v>
      </c>
      <c r="Z4" s="275"/>
      <c r="AA4" s="309"/>
    </row>
    <row r="5" spans="1:80" ht="14.5" x14ac:dyDescent="0.35">
      <c r="A5" s="211" t="s">
        <v>11582</v>
      </c>
      <c r="B5" s="6" t="s">
        <v>11725</v>
      </c>
      <c r="C5" s="276" t="str">
        <f t="shared" si="1"/>
        <v>CM:WQXTEST27576:M2013</v>
      </c>
      <c r="D5" s="214" t="s">
        <v>11808</v>
      </c>
      <c r="E5" s="214" t="s">
        <v>11790</v>
      </c>
      <c r="F5" s="317" t="s">
        <v>11810</v>
      </c>
      <c r="G5" s="234">
        <v>41399</v>
      </c>
      <c r="H5" s="285">
        <v>41501</v>
      </c>
      <c r="I5" s="211" t="s">
        <v>11788</v>
      </c>
      <c r="J5" s="24" t="s">
        <v>8639</v>
      </c>
      <c r="K5" s="211" t="s">
        <v>11787</v>
      </c>
      <c r="L5" s="6" t="s">
        <v>11589</v>
      </c>
      <c r="M5" s="278">
        <f t="shared" ref="M5:M10" si="2">DATE(LEFT(F5,4),RIGHT(F5,2),1)</f>
        <v>41426</v>
      </c>
      <c r="N5" s="278">
        <f t="shared" si="0"/>
        <v>41455</v>
      </c>
      <c r="O5"/>
      <c r="P5"/>
      <c r="Q5" s="217" t="s">
        <v>2676</v>
      </c>
      <c r="T5" s="6" t="s">
        <v>11306</v>
      </c>
      <c r="U5" s="283">
        <v>18.747256944444445</v>
      </c>
      <c r="V5" s="6" t="s">
        <v>9146</v>
      </c>
      <c r="X5" t="s">
        <v>11237</v>
      </c>
      <c r="Y5" t="s">
        <v>11285</v>
      </c>
      <c r="Z5" s="277"/>
      <c r="AA5" s="309"/>
    </row>
    <row r="6" spans="1:80" ht="14.5" x14ac:dyDescent="0.35">
      <c r="A6" s="211" t="s">
        <v>11582</v>
      </c>
      <c r="B6" t="s">
        <v>11725</v>
      </c>
      <c r="C6" s="276" t="str">
        <f t="shared" si="1"/>
        <v>CM:WQXTEST27576:M2013</v>
      </c>
      <c r="D6" s="214" t="s">
        <v>11808</v>
      </c>
      <c r="E6" s="214" t="s">
        <v>11790</v>
      </c>
      <c r="F6" s="317" t="s">
        <v>11810</v>
      </c>
      <c r="G6" s="234">
        <v>41399</v>
      </c>
      <c r="H6" s="285">
        <v>41501</v>
      </c>
      <c r="I6" s="211" t="s">
        <v>11788</v>
      </c>
      <c r="J6" s="24" t="s">
        <v>8639</v>
      </c>
      <c r="K6" s="211" t="s">
        <v>11787</v>
      </c>
      <c r="L6" s="6" t="s">
        <v>11589</v>
      </c>
      <c r="M6" s="278">
        <f t="shared" si="2"/>
        <v>41426</v>
      </c>
      <c r="N6" s="278">
        <f t="shared" si="0"/>
        <v>41455</v>
      </c>
      <c r="O6"/>
      <c r="P6"/>
      <c r="Q6" s="217" t="s">
        <v>10007</v>
      </c>
      <c r="S6" s="211"/>
      <c r="T6" s="6" t="s">
        <v>11306</v>
      </c>
      <c r="U6" s="283">
        <v>20.088229166666665</v>
      </c>
      <c r="V6" s="6" t="s">
        <v>11587</v>
      </c>
      <c r="X6" t="s">
        <v>11237</v>
      </c>
      <c r="Y6" t="s">
        <v>11285</v>
      </c>
      <c r="Z6" s="277"/>
      <c r="AA6" s="309"/>
    </row>
    <row r="7" spans="1:80" ht="14.5" x14ac:dyDescent="0.35">
      <c r="A7" s="211" t="s">
        <v>11582</v>
      </c>
      <c r="B7" t="s">
        <v>11725</v>
      </c>
      <c r="C7" s="276" t="str">
        <f t="shared" si="1"/>
        <v>CM:WQXTEST27576:M2013</v>
      </c>
      <c r="D7" s="214" t="s">
        <v>11808</v>
      </c>
      <c r="E7" s="214" t="s">
        <v>11790</v>
      </c>
      <c r="F7" s="317" t="s">
        <v>11810</v>
      </c>
      <c r="G7" s="234">
        <v>41399</v>
      </c>
      <c r="H7" s="285">
        <v>41501</v>
      </c>
      <c r="I7" s="211" t="s">
        <v>11788</v>
      </c>
      <c r="J7" s="24" t="s">
        <v>8639</v>
      </c>
      <c r="K7" s="211" t="s">
        <v>11787</v>
      </c>
      <c r="L7" s="6" t="s">
        <v>11589</v>
      </c>
      <c r="M7" s="278">
        <f t="shared" si="2"/>
        <v>41426</v>
      </c>
      <c r="N7" s="278">
        <f t="shared" si="0"/>
        <v>41455</v>
      </c>
      <c r="O7"/>
      <c r="Q7" s="219" t="s">
        <v>1005</v>
      </c>
      <c r="T7" s="6" t="s">
        <v>11306</v>
      </c>
      <c r="U7" s="283">
        <v>166.30670371656825</v>
      </c>
      <c r="V7" s="219" t="s">
        <v>8428</v>
      </c>
      <c r="X7" t="s">
        <v>11237</v>
      </c>
      <c r="Y7" t="s">
        <v>11285</v>
      </c>
      <c r="Z7" s="277"/>
      <c r="AA7" s="309"/>
    </row>
    <row r="8" spans="1:80" ht="14.5" x14ac:dyDescent="0.35">
      <c r="A8" s="211" t="s">
        <v>11582</v>
      </c>
      <c r="B8" s="6" t="s">
        <v>11725</v>
      </c>
      <c r="C8" s="276" t="str">
        <f t="shared" si="1"/>
        <v>CM:WQXTEST27576:M2013</v>
      </c>
      <c r="D8" s="214" t="s">
        <v>11808</v>
      </c>
      <c r="E8" s="214" t="s">
        <v>11790</v>
      </c>
      <c r="F8" s="317" t="s">
        <v>11811</v>
      </c>
      <c r="G8" s="234">
        <v>41399</v>
      </c>
      <c r="H8" s="285">
        <v>41501</v>
      </c>
      <c r="I8" s="211" t="s">
        <v>11788</v>
      </c>
      <c r="J8" s="24" t="s">
        <v>8639</v>
      </c>
      <c r="K8" s="211" t="s">
        <v>11787</v>
      </c>
      <c r="L8" s="6" t="s">
        <v>11589</v>
      </c>
      <c r="M8" s="278">
        <f t="shared" si="2"/>
        <v>41456</v>
      </c>
      <c r="N8" s="278">
        <f t="shared" si="0"/>
        <v>41486</v>
      </c>
      <c r="O8"/>
      <c r="Q8" s="217" t="s">
        <v>2676</v>
      </c>
      <c r="T8" s="6" t="s">
        <v>11306</v>
      </c>
      <c r="U8" s="283">
        <v>11.280073924731182</v>
      </c>
      <c r="V8" s="6" t="s">
        <v>9146</v>
      </c>
      <c r="X8" t="s">
        <v>11237</v>
      </c>
      <c r="Y8" t="s">
        <v>11285</v>
      </c>
      <c r="Z8" s="277"/>
      <c r="AA8" s="309"/>
    </row>
    <row r="9" spans="1:80" ht="14.5" x14ac:dyDescent="0.35">
      <c r="A9" s="211" t="s">
        <v>11582</v>
      </c>
      <c r="B9" t="s">
        <v>11725</v>
      </c>
      <c r="C9" s="276" t="str">
        <f t="shared" si="1"/>
        <v>CM:WQXTEST27576:M2013</v>
      </c>
      <c r="D9" s="214" t="s">
        <v>11808</v>
      </c>
      <c r="E9" s="214" t="s">
        <v>11790</v>
      </c>
      <c r="F9" s="317" t="s">
        <v>11811</v>
      </c>
      <c r="G9" s="234">
        <v>41399</v>
      </c>
      <c r="H9" s="285">
        <v>41501</v>
      </c>
      <c r="I9" s="211" t="s">
        <v>11788</v>
      </c>
      <c r="J9" s="24" t="s">
        <v>8639</v>
      </c>
      <c r="K9" s="211" t="s">
        <v>11787</v>
      </c>
      <c r="L9" s="282" t="s">
        <v>11589</v>
      </c>
      <c r="M9" s="278">
        <f t="shared" si="2"/>
        <v>41456</v>
      </c>
      <c r="N9" s="278">
        <f t="shared" si="0"/>
        <v>41486</v>
      </c>
      <c r="O9"/>
      <c r="Q9" s="217" t="s">
        <v>10007</v>
      </c>
      <c r="S9" s="211"/>
      <c r="T9" s="6" t="s">
        <v>11306</v>
      </c>
      <c r="U9" s="283">
        <v>21.54751344086019</v>
      </c>
      <c r="V9" s="6" t="s">
        <v>11587</v>
      </c>
      <c r="X9" t="s">
        <v>11237</v>
      </c>
      <c r="Y9" t="s">
        <v>11285</v>
      </c>
      <c r="Z9" s="277"/>
      <c r="AA9" s="309"/>
    </row>
    <row r="10" spans="1:80" ht="14.5" x14ac:dyDescent="0.35">
      <c r="A10" s="211" t="s">
        <v>11582</v>
      </c>
      <c r="B10" t="s">
        <v>11725</v>
      </c>
      <c r="C10" s="276" t="str">
        <f t="shared" si="1"/>
        <v>CM:WQXTEST27576:M2013</v>
      </c>
      <c r="D10" s="214" t="s">
        <v>11808</v>
      </c>
      <c r="E10" s="214" t="s">
        <v>11790</v>
      </c>
      <c r="F10" s="317" t="s">
        <v>11811</v>
      </c>
      <c r="G10" s="234">
        <v>41399</v>
      </c>
      <c r="H10" s="285">
        <v>41501</v>
      </c>
      <c r="I10" s="211" t="s">
        <v>11788</v>
      </c>
      <c r="J10" s="24" t="s">
        <v>8639</v>
      </c>
      <c r="K10" s="211" t="s">
        <v>11787</v>
      </c>
      <c r="L10" s="6" t="s">
        <v>11589</v>
      </c>
      <c r="M10" s="278">
        <f t="shared" si="2"/>
        <v>41456</v>
      </c>
      <c r="N10" s="278">
        <f t="shared" si="0"/>
        <v>41486</v>
      </c>
      <c r="O10"/>
      <c r="P10"/>
      <c r="Q10" s="219" t="s">
        <v>1005</v>
      </c>
      <c r="T10" s="6" t="s">
        <v>11306</v>
      </c>
      <c r="U10" s="283">
        <v>179.27067921990584</v>
      </c>
      <c r="V10" s="219" t="s">
        <v>8428</v>
      </c>
      <c r="X10" t="s">
        <v>11237</v>
      </c>
      <c r="Y10" t="s">
        <v>11285</v>
      </c>
      <c r="Z10" s="275"/>
      <c r="AA10" s="309"/>
    </row>
    <row r="11" spans="1:80" ht="14.5" x14ac:dyDescent="0.35">
      <c r="A11" s="211" t="s">
        <v>11582</v>
      </c>
      <c r="B11" s="6" t="s">
        <v>11725</v>
      </c>
      <c r="C11" s="276" t="str">
        <f t="shared" si="1"/>
        <v>CM:WQXTEST27576:M2013</v>
      </c>
      <c r="D11" s="214" t="s">
        <v>11808</v>
      </c>
      <c r="E11" s="214" t="s">
        <v>11790</v>
      </c>
      <c r="F11" s="316" t="s">
        <v>11809</v>
      </c>
      <c r="G11" s="234">
        <v>41399</v>
      </c>
      <c r="H11" s="285">
        <v>41501</v>
      </c>
      <c r="I11" s="211" t="s">
        <v>11788</v>
      </c>
      <c r="J11" s="24" t="s">
        <v>8639</v>
      </c>
      <c r="K11" s="211" t="s">
        <v>11787</v>
      </c>
      <c r="L11" s="6" t="s">
        <v>11777</v>
      </c>
      <c r="M11" s="278">
        <v>41399</v>
      </c>
      <c r="N11" s="278">
        <v>41486</v>
      </c>
      <c r="O11"/>
      <c r="P11"/>
      <c r="Q11" s="217" t="s">
        <v>2676</v>
      </c>
      <c r="T11" s="6" t="s">
        <v>11306</v>
      </c>
      <c r="U11" s="284">
        <v>12.849765018389677</v>
      </c>
      <c r="V11" s="6" t="s">
        <v>9146</v>
      </c>
      <c r="X11" t="s">
        <v>11237</v>
      </c>
      <c r="Y11" t="s">
        <v>11285</v>
      </c>
      <c r="Z11" s="277"/>
      <c r="AA11" s="309"/>
    </row>
    <row r="12" spans="1:80" ht="14.5" x14ac:dyDescent="0.35">
      <c r="A12" s="211" t="s">
        <v>11582</v>
      </c>
      <c r="B12" t="s">
        <v>11725</v>
      </c>
      <c r="C12" s="276" t="str">
        <f t="shared" si="1"/>
        <v>CM:WQXTEST27576:M2013</v>
      </c>
      <c r="D12" s="214" t="s">
        <v>11808</v>
      </c>
      <c r="E12" s="214" t="s">
        <v>11790</v>
      </c>
      <c r="F12" s="316" t="s">
        <v>11809</v>
      </c>
      <c r="G12" s="234">
        <v>41399</v>
      </c>
      <c r="H12" s="285">
        <v>41501</v>
      </c>
      <c r="I12" s="211" t="s">
        <v>11788</v>
      </c>
      <c r="J12" s="24" t="s">
        <v>8639</v>
      </c>
      <c r="K12" s="211" t="s">
        <v>11787</v>
      </c>
      <c r="L12" s="282" t="s">
        <v>11777</v>
      </c>
      <c r="M12" s="278">
        <v>41399</v>
      </c>
      <c r="N12" s="278">
        <v>41486</v>
      </c>
      <c r="O12"/>
      <c r="P12"/>
      <c r="Q12" s="217" t="s">
        <v>10007</v>
      </c>
      <c r="S12" s="211"/>
      <c r="T12" s="6" t="s">
        <v>11306</v>
      </c>
      <c r="U12" s="284">
        <v>19.936350633428482</v>
      </c>
      <c r="V12" s="6" t="s">
        <v>11587</v>
      </c>
      <c r="X12" t="s">
        <v>11237</v>
      </c>
      <c r="Y12" t="s">
        <v>11285</v>
      </c>
      <c r="Z12" s="277"/>
      <c r="AA12" s="309"/>
    </row>
    <row r="13" spans="1:80" ht="14.5" x14ac:dyDescent="0.35">
      <c r="A13" s="211" t="s">
        <v>11582</v>
      </c>
      <c r="B13" t="s">
        <v>11725</v>
      </c>
      <c r="C13" s="276" t="str">
        <f t="shared" si="1"/>
        <v>CM:WQXTEST27576:M2013</v>
      </c>
      <c r="D13" s="214" t="s">
        <v>11808</v>
      </c>
      <c r="E13" s="214" t="s">
        <v>11790</v>
      </c>
      <c r="F13" s="316" t="s">
        <v>11809</v>
      </c>
      <c r="G13" s="234">
        <v>41399</v>
      </c>
      <c r="H13" s="285">
        <v>41501</v>
      </c>
      <c r="I13" s="211" t="s">
        <v>11788</v>
      </c>
      <c r="J13" s="24" t="s">
        <v>8639</v>
      </c>
      <c r="K13" s="211" t="s">
        <v>11787</v>
      </c>
      <c r="L13" s="6" t="s">
        <v>11777</v>
      </c>
      <c r="M13" s="278">
        <v>41399</v>
      </c>
      <c r="N13" s="278">
        <v>41486</v>
      </c>
      <c r="O13"/>
      <c r="Q13" s="219" t="s">
        <v>1005</v>
      </c>
      <c r="T13" s="6" t="s">
        <v>11306</v>
      </c>
      <c r="U13" s="284">
        <v>177.37336467702372</v>
      </c>
      <c r="V13" s="219" t="s">
        <v>8428</v>
      </c>
      <c r="X13" t="s">
        <v>11237</v>
      </c>
      <c r="Y13" t="s">
        <v>11285</v>
      </c>
      <c r="Z13" s="277"/>
      <c r="AA13" s="309"/>
    </row>
    <row r="14" spans="1:80" ht="14.5" x14ac:dyDescent="0.35">
      <c r="A14" s="211" t="s">
        <v>11582</v>
      </c>
      <c r="B14" t="s">
        <v>11725</v>
      </c>
      <c r="C14" s="276" t="str">
        <f t="shared" si="1"/>
        <v>CM:WQXTEST27576:M2013</v>
      </c>
      <c r="D14" s="214" t="s">
        <v>11808</v>
      </c>
      <c r="E14" s="214" t="s">
        <v>11790</v>
      </c>
      <c r="F14" s="317" t="s">
        <v>11810</v>
      </c>
      <c r="G14" s="234">
        <v>41399</v>
      </c>
      <c r="H14" s="285">
        <v>41501</v>
      </c>
      <c r="I14" s="211" t="s">
        <v>11788</v>
      </c>
      <c r="J14" s="24" t="s">
        <v>8639</v>
      </c>
      <c r="K14" s="211" t="s">
        <v>11787</v>
      </c>
      <c r="L14" s="69" t="s">
        <v>11797</v>
      </c>
      <c r="M14" s="278">
        <f>DATE(LEFT(F14,4),RIGHT(F14,2),1)</f>
        <v>41426</v>
      </c>
      <c r="N14" s="69">
        <v>41501</v>
      </c>
      <c r="O14"/>
      <c r="Q14" s="217" t="s">
        <v>2676</v>
      </c>
      <c r="T14" s="6" t="s">
        <v>11306</v>
      </c>
      <c r="U14" s="284">
        <v>15.13752741228053</v>
      </c>
      <c r="V14" s="6" t="s">
        <v>9146</v>
      </c>
      <c r="X14" t="s">
        <v>11237</v>
      </c>
      <c r="Y14" t="s">
        <v>11285</v>
      </c>
      <c r="Z14" s="277"/>
      <c r="AA14" s="309"/>
    </row>
    <row r="15" spans="1:80" ht="14.5" x14ac:dyDescent="0.35">
      <c r="A15" s="211" t="s">
        <v>11582</v>
      </c>
      <c r="B15" t="s">
        <v>11725</v>
      </c>
      <c r="C15" s="276" t="str">
        <f t="shared" si="1"/>
        <v>CM:WQXTEST27576:M2013</v>
      </c>
      <c r="D15" s="214" t="s">
        <v>11808</v>
      </c>
      <c r="E15" s="214" t="s">
        <v>11790</v>
      </c>
      <c r="F15" s="317" t="s">
        <v>11810</v>
      </c>
      <c r="G15" s="234">
        <v>41399</v>
      </c>
      <c r="H15" s="285">
        <v>41501</v>
      </c>
      <c r="I15" s="211" t="s">
        <v>11788</v>
      </c>
      <c r="J15" s="24" t="s">
        <v>8639</v>
      </c>
      <c r="K15" s="211" t="s">
        <v>11787</v>
      </c>
      <c r="L15" s="69" t="s">
        <v>11797</v>
      </c>
      <c r="M15" s="278">
        <f>DATE(LEFT(F15,4),RIGHT(F15,2),1)</f>
        <v>41426</v>
      </c>
      <c r="N15" s="69">
        <v>41501</v>
      </c>
      <c r="O15"/>
      <c r="Q15" s="217" t="s">
        <v>10007</v>
      </c>
      <c r="S15" s="211"/>
      <c r="T15" s="6" t="s">
        <v>11306</v>
      </c>
      <c r="U15" s="284">
        <v>20.697834429824308</v>
      </c>
      <c r="V15" s="6" t="s">
        <v>11587</v>
      </c>
      <c r="X15" t="s">
        <v>11237</v>
      </c>
      <c r="Y15" t="s">
        <v>11285</v>
      </c>
      <c r="Z15" s="277"/>
      <c r="AA15" s="309"/>
    </row>
    <row r="16" spans="1:80" ht="14.5" x14ac:dyDescent="0.35">
      <c r="A16" s="211" t="s">
        <v>11582</v>
      </c>
      <c r="B16" t="s">
        <v>11725</v>
      </c>
      <c r="C16" s="276" t="str">
        <f t="shared" si="1"/>
        <v>CM:WQXTEST27576:M2013</v>
      </c>
      <c r="D16" s="214" t="s">
        <v>11808</v>
      </c>
      <c r="E16" s="214" t="s">
        <v>11790</v>
      </c>
      <c r="F16" s="317" t="s">
        <v>11810</v>
      </c>
      <c r="G16" s="234">
        <v>41399</v>
      </c>
      <c r="H16" s="285">
        <v>41501</v>
      </c>
      <c r="I16" s="211" t="s">
        <v>11788</v>
      </c>
      <c r="J16" s="24" t="s">
        <v>8639</v>
      </c>
      <c r="K16" s="211" t="s">
        <v>11787</v>
      </c>
      <c r="L16" s="69" t="s">
        <v>11797</v>
      </c>
      <c r="M16" s="278">
        <f>DATE(LEFT(F16,4),RIGHT(F16,2),1)</f>
        <v>41426</v>
      </c>
      <c r="N16" s="69">
        <v>41501</v>
      </c>
      <c r="O16"/>
      <c r="Q16" s="219" t="s">
        <v>1005</v>
      </c>
      <c r="T16" s="6" t="s">
        <v>11306</v>
      </c>
      <c r="U16" s="284">
        <v>170.94418540866704</v>
      </c>
      <c r="V16" s="219" t="s">
        <v>8428</v>
      </c>
      <c r="X16" t="s">
        <v>11237</v>
      </c>
      <c r="Y16" t="s">
        <v>11285</v>
      </c>
      <c r="Z16" s="309"/>
      <c r="AA16" s="309"/>
    </row>
    <row r="17" spans="1:25" x14ac:dyDescent="0.25">
      <c r="A17" s="237" t="s">
        <v>11582</v>
      </c>
      <c r="B17" s="238" t="s">
        <v>11723</v>
      </c>
      <c r="C17" s="239" t="str">
        <f>"CM:"&amp;B17&amp;":M"&amp;YEAR(F17)</f>
        <v>CM:WQXTEST16465:M1999</v>
      </c>
      <c r="D17" s="240" t="s">
        <v>11795</v>
      </c>
      <c r="E17" s="240" t="s">
        <v>11790</v>
      </c>
      <c r="F17" s="314">
        <v>36167</v>
      </c>
      <c r="G17" s="277">
        <f>DATE(YEAR(F17),MONTH(1),DAY(1))</f>
        <v>36161</v>
      </c>
      <c r="H17" s="277">
        <f>DATE(YEAR(F18),12,DAY(31))</f>
        <v>36525</v>
      </c>
      <c r="I17" s="237" t="s">
        <v>11788</v>
      </c>
      <c r="J17" s="242" t="s">
        <v>8639</v>
      </c>
      <c r="K17" s="237" t="s">
        <v>11787</v>
      </c>
      <c r="L17" s="243" t="s">
        <v>11747</v>
      </c>
      <c r="M17" s="241">
        <f>F17-6</f>
        <v>36161</v>
      </c>
      <c r="N17" s="241">
        <f>F17</f>
        <v>36167</v>
      </c>
      <c r="O17"/>
      <c r="Q17" s="241" t="s">
        <v>10007</v>
      </c>
      <c r="T17" s="241" t="s">
        <v>11297</v>
      </c>
      <c r="U17" s="244">
        <v>2.1</v>
      </c>
      <c r="V17" s="243" t="s">
        <v>11587</v>
      </c>
      <c r="W17" s="243"/>
      <c r="X17" s="238" t="s">
        <v>11237</v>
      </c>
      <c r="Y17" s="238" t="s">
        <v>11285</v>
      </c>
    </row>
    <row r="18" spans="1:25" x14ac:dyDescent="0.25">
      <c r="A18" s="211" t="s">
        <v>11582</v>
      </c>
      <c r="B18" t="s">
        <v>11723</v>
      </c>
      <c r="C18" s="215" t="str">
        <f t="shared" ref="C18:C81" si="3">"CM:"&amp;B18&amp;":M"&amp;YEAR(F18)</f>
        <v>CM:WQXTEST16465:M1999</v>
      </c>
      <c r="D18" s="214" t="s">
        <v>11795</v>
      </c>
      <c r="E18" s="214" t="s">
        <v>11790</v>
      </c>
      <c r="F18" s="314">
        <v>36168</v>
      </c>
      <c r="G18" s="277">
        <f t="shared" ref="G18:G81" si="4">DATE(YEAR(F18),MONTH(1),DAY(1))</f>
        <v>36161</v>
      </c>
      <c r="H18" s="277">
        <f t="shared" ref="H18:H81" si="5">DATE(YEAR(F19),12,DAY(31))</f>
        <v>36525</v>
      </c>
      <c r="I18" s="211" t="s">
        <v>11788</v>
      </c>
      <c r="J18" s="24" t="s">
        <v>8639</v>
      </c>
      <c r="K18" s="211" t="s">
        <v>11787</v>
      </c>
      <c r="L18" s="6" t="s">
        <v>11747</v>
      </c>
      <c r="M18" s="217">
        <f t="shared" ref="M18:M81" si="6">F18-6</f>
        <v>36162</v>
      </c>
      <c r="N18" s="217">
        <f t="shared" ref="N18:N81" si="7">F18</f>
        <v>36168</v>
      </c>
      <c r="O18"/>
      <c r="Q18" s="217" t="s">
        <v>10007</v>
      </c>
      <c r="T18" s="217" t="s">
        <v>11297</v>
      </c>
      <c r="U18" s="225">
        <v>2.1</v>
      </c>
      <c r="V18" s="6" t="s">
        <v>11587</v>
      </c>
      <c r="W18" s="6"/>
      <c r="X18" t="s">
        <v>11237</v>
      </c>
      <c r="Y18" t="s">
        <v>11285</v>
      </c>
    </row>
    <row r="19" spans="1:25" x14ac:dyDescent="0.25">
      <c r="A19" s="211" t="s">
        <v>11582</v>
      </c>
      <c r="B19" t="s">
        <v>11723</v>
      </c>
      <c r="C19" s="215" t="str">
        <f t="shared" si="3"/>
        <v>CM:WQXTEST16465:M1999</v>
      </c>
      <c r="D19" s="214" t="s">
        <v>11795</v>
      </c>
      <c r="E19" s="214" t="s">
        <v>11790</v>
      </c>
      <c r="F19" s="314">
        <v>36169</v>
      </c>
      <c r="G19" s="277">
        <f t="shared" si="4"/>
        <v>36161</v>
      </c>
      <c r="H19" s="277">
        <f t="shared" si="5"/>
        <v>36525</v>
      </c>
      <c r="I19" s="211" t="s">
        <v>11788</v>
      </c>
      <c r="J19" s="24" t="s">
        <v>8639</v>
      </c>
      <c r="K19" s="211" t="s">
        <v>11787</v>
      </c>
      <c r="L19" s="6" t="s">
        <v>11747</v>
      </c>
      <c r="M19" s="217">
        <f t="shared" si="6"/>
        <v>36163</v>
      </c>
      <c r="N19" s="217">
        <f t="shared" si="7"/>
        <v>36169</v>
      </c>
      <c r="O19"/>
      <c r="Q19" s="217" t="s">
        <v>10007</v>
      </c>
      <c r="T19" s="217" t="s">
        <v>11297</v>
      </c>
      <c r="U19" s="225">
        <v>1.9</v>
      </c>
      <c r="V19" s="6" t="s">
        <v>11587</v>
      </c>
      <c r="W19" s="6"/>
      <c r="X19" t="s">
        <v>11237</v>
      </c>
      <c r="Y19" t="s">
        <v>11285</v>
      </c>
    </row>
    <row r="20" spans="1:25" x14ac:dyDescent="0.25">
      <c r="A20" s="211" t="s">
        <v>11582</v>
      </c>
      <c r="B20" t="s">
        <v>11723</v>
      </c>
      <c r="C20" s="215" t="str">
        <f t="shared" si="3"/>
        <v>CM:WQXTEST16465:M1999</v>
      </c>
      <c r="D20" s="214" t="s">
        <v>11795</v>
      </c>
      <c r="E20" s="214" t="s">
        <v>11790</v>
      </c>
      <c r="F20" s="314">
        <v>36170</v>
      </c>
      <c r="G20" s="277">
        <f t="shared" si="4"/>
        <v>36161</v>
      </c>
      <c r="H20" s="277">
        <f t="shared" si="5"/>
        <v>36525</v>
      </c>
      <c r="I20" s="211" t="s">
        <v>11788</v>
      </c>
      <c r="J20" s="24" t="s">
        <v>8639</v>
      </c>
      <c r="K20" s="211" t="s">
        <v>11787</v>
      </c>
      <c r="L20" s="6" t="s">
        <v>11747</v>
      </c>
      <c r="M20" s="217">
        <f t="shared" si="6"/>
        <v>36164</v>
      </c>
      <c r="N20" s="217">
        <f t="shared" si="7"/>
        <v>36170</v>
      </c>
      <c r="O20"/>
      <c r="Q20" s="217" t="s">
        <v>10007</v>
      </c>
      <c r="T20" s="217" t="s">
        <v>11297</v>
      </c>
      <c r="U20" s="225">
        <v>1.6</v>
      </c>
      <c r="V20" s="6" t="s">
        <v>11587</v>
      </c>
      <c r="W20" s="6"/>
      <c r="X20" t="s">
        <v>11237</v>
      </c>
      <c r="Y20" t="s">
        <v>11285</v>
      </c>
    </row>
    <row r="21" spans="1:25" x14ac:dyDescent="0.25">
      <c r="A21" s="211" t="s">
        <v>11582</v>
      </c>
      <c r="B21" t="s">
        <v>11723</v>
      </c>
      <c r="C21" s="215" t="str">
        <f t="shared" si="3"/>
        <v>CM:WQXTEST16465:M1999</v>
      </c>
      <c r="D21" s="214" t="s">
        <v>11795</v>
      </c>
      <c r="E21" s="214" t="s">
        <v>11790</v>
      </c>
      <c r="F21" s="314">
        <v>36171</v>
      </c>
      <c r="G21" s="277">
        <f t="shared" si="4"/>
        <v>36161</v>
      </c>
      <c r="H21" s="277">
        <f t="shared" si="5"/>
        <v>36525</v>
      </c>
      <c r="I21" s="211" t="s">
        <v>11788</v>
      </c>
      <c r="J21" s="24" t="s">
        <v>8639</v>
      </c>
      <c r="K21" s="211" t="s">
        <v>11787</v>
      </c>
      <c r="L21" s="6" t="s">
        <v>11747</v>
      </c>
      <c r="M21" s="217">
        <f t="shared" si="6"/>
        <v>36165</v>
      </c>
      <c r="N21" s="217">
        <f t="shared" si="7"/>
        <v>36171</v>
      </c>
      <c r="O21"/>
      <c r="Q21" s="217" t="s">
        <v>10007</v>
      </c>
      <c r="T21" s="217" t="s">
        <v>11297</v>
      </c>
      <c r="U21" s="225">
        <v>1.3</v>
      </c>
      <c r="V21" s="6" t="s">
        <v>11587</v>
      </c>
      <c r="W21" s="6"/>
      <c r="X21" t="s">
        <v>11237</v>
      </c>
      <c r="Y21" t="s">
        <v>11285</v>
      </c>
    </row>
    <row r="22" spans="1:25" x14ac:dyDescent="0.25">
      <c r="A22" s="211" t="s">
        <v>11582</v>
      </c>
      <c r="B22" t="s">
        <v>11723</v>
      </c>
      <c r="C22" s="215" t="str">
        <f t="shared" si="3"/>
        <v>CM:WQXTEST16465:M1999</v>
      </c>
      <c r="D22" s="214" t="s">
        <v>11795</v>
      </c>
      <c r="E22" s="214" t="s">
        <v>11790</v>
      </c>
      <c r="F22" s="314">
        <v>36172</v>
      </c>
      <c r="G22" s="277">
        <f t="shared" si="4"/>
        <v>36161</v>
      </c>
      <c r="H22" s="277">
        <f t="shared" si="5"/>
        <v>36525</v>
      </c>
      <c r="I22" s="211" t="s">
        <v>11788</v>
      </c>
      <c r="J22" s="24" t="s">
        <v>8639</v>
      </c>
      <c r="K22" s="211" t="s">
        <v>11787</v>
      </c>
      <c r="L22" s="6" t="s">
        <v>11747</v>
      </c>
      <c r="M22" s="217">
        <f t="shared" si="6"/>
        <v>36166</v>
      </c>
      <c r="N22" s="217">
        <f t="shared" si="7"/>
        <v>36172</v>
      </c>
      <c r="O22"/>
      <c r="Q22" s="217" t="s">
        <v>10007</v>
      </c>
      <c r="T22" s="217" t="s">
        <v>11297</v>
      </c>
      <c r="U22" s="225">
        <v>1.1000000000000001</v>
      </c>
      <c r="V22" s="6" t="s">
        <v>11587</v>
      </c>
      <c r="W22" s="6"/>
      <c r="X22" t="s">
        <v>11237</v>
      </c>
      <c r="Y22" t="s">
        <v>11285</v>
      </c>
    </row>
    <row r="23" spans="1:25" x14ac:dyDescent="0.25">
      <c r="A23" s="211" t="s">
        <v>11582</v>
      </c>
      <c r="B23" t="s">
        <v>11723</v>
      </c>
      <c r="C23" s="215" t="str">
        <f t="shared" si="3"/>
        <v>CM:WQXTEST16465:M1999</v>
      </c>
      <c r="D23" s="214" t="s">
        <v>11795</v>
      </c>
      <c r="E23" s="214" t="s">
        <v>11790</v>
      </c>
      <c r="F23" s="314">
        <v>36173</v>
      </c>
      <c r="G23" s="277">
        <f t="shared" si="4"/>
        <v>36161</v>
      </c>
      <c r="H23" s="277">
        <f t="shared" si="5"/>
        <v>36525</v>
      </c>
      <c r="I23" s="211" t="s">
        <v>11788</v>
      </c>
      <c r="J23" s="24" t="s">
        <v>8639</v>
      </c>
      <c r="K23" s="211" t="s">
        <v>11787</v>
      </c>
      <c r="L23" s="6" t="s">
        <v>11747</v>
      </c>
      <c r="M23" s="217">
        <f t="shared" si="6"/>
        <v>36167</v>
      </c>
      <c r="N23" s="217">
        <f t="shared" si="7"/>
        <v>36173</v>
      </c>
      <c r="O23"/>
      <c r="Q23" s="217" t="s">
        <v>10007</v>
      </c>
      <c r="T23" s="217" t="s">
        <v>11297</v>
      </c>
      <c r="U23" s="225">
        <v>0.9</v>
      </c>
      <c r="V23" s="6" t="s">
        <v>11587</v>
      </c>
      <c r="W23" s="6"/>
      <c r="X23" t="s">
        <v>11237</v>
      </c>
      <c r="Y23" t="s">
        <v>11285</v>
      </c>
    </row>
    <row r="24" spans="1:25" x14ac:dyDescent="0.25">
      <c r="A24" s="211" t="s">
        <v>11582</v>
      </c>
      <c r="B24" t="s">
        <v>11723</v>
      </c>
      <c r="C24" s="215" t="str">
        <f t="shared" si="3"/>
        <v>CM:WQXTEST16465:M1999</v>
      </c>
      <c r="D24" s="214" t="s">
        <v>11795</v>
      </c>
      <c r="E24" s="214" t="s">
        <v>11790</v>
      </c>
      <c r="F24" s="314">
        <v>36174</v>
      </c>
      <c r="G24" s="277">
        <f t="shared" si="4"/>
        <v>36161</v>
      </c>
      <c r="H24" s="277">
        <f t="shared" si="5"/>
        <v>36525</v>
      </c>
      <c r="I24" s="211" t="s">
        <v>11788</v>
      </c>
      <c r="J24" s="24" t="s">
        <v>8639</v>
      </c>
      <c r="K24" s="211" t="s">
        <v>11787</v>
      </c>
      <c r="L24" s="6" t="s">
        <v>11747</v>
      </c>
      <c r="M24" s="217">
        <f t="shared" si="6"/>
        <v>36168</v>
      </c>
      <c r="N24" s="217">
        <f t="shared" si="7"/>
        <v>36174</v>
      </c>
      <c r="O24"/>
      <c r="Q24" s="217" t="s">
        <v>10007</v>
      </c>
      <c r="T24" s="217" t="s">
        <v>11297</v>
      </c>
      <c r="U24" s="225">
        <v>0.7</v>
      </c>
      <c r="V24" s="6" t="s">
        <v>11587</v>
      </c>
      <c r="W24" s="6"/>
      <c r="X24" t="s">
        <v>11237</v>
      </c>
      <c r="Y24" t="s">
        <v>11285</v>
      </c>
    </row>
    <row r="25" spans="1:25" x14ac:dyDescent="0.25">
      <c r="A25" s="211" t="s">
        <v>11582</v>
      </c>
      <c r="B25" t="s">
        <v>11723</v>
      </c>
      <c r="C25" s="215" t="str">
        <f t="shared" si="3"/>
        <v>CM:WQXTEST16465:M1999</v>
      </c>
      <c r="D25" s="214" t="s">
        <v>11795</v>
      </c>
      <c r="E25" s="214" t="s">
        <v>11790</v>
      </c>
      <c r="F25" s="314">
        <v>36175</v>
      </c>
      <c r="G25" s="277">
        <f t="shared" si="4"/>
        <v>36161</v>
      </c>
      <c r="H25" s="277">
        <f t="shared" si="5"/>
        <v>36525</v>
      </c>
      <c r="I25" s="211" t="s">
        <v>11788</v>
      </c>
      <c r="J25" s="24" t="s">
        <v>8639</v>
      </c>
      <c r="K25" s="211" t="s">
        <v>11787</v>
      </c>
      <c r="L25" s="6" t="s">
        <v>11747</v>
      </c>
      <c r="M25" s="217">
        <f t="shared" si="6"/>
        <v>36169</v>
      </c>
      <c r="N25" s="217">
        <f t="shared" si="7"/>
        <v>36175</v>
      </c>
      <c r="O25"/>
      <c r="Q25" s="217" t="s">
        <v>10007</v>
      </c>
      <c r="T25" s="217" t="s">
        <v>11297</v>
      </c>
      <c r="U25" s="225">
        <v>0.5</v>
      </c>
      <c r="V25" s="6" t="s">
        <v>11587</v>
      </c>
      <c r="W25" s="6"/>
      <c r="X25" t="s">
        <v>11237</v>
      </c>
      <c r="Y25" t="s">
        <v>11285</v>
      </c>
    </row>
    <row r="26" spans="1:25" x14ac:dyDescent="0.25">
      <c r="A26" s="211" t="s">
        <v>11582</v>
      </c>
      <c r="B26" t="s">
        <v>11723</v>
      </c>
      <c r="C26" s="215" t="str">
        <f t="shared" si="3"/>
        <v>CM:WQXTEST16465:M1999</v>
      </c>
      <c r="D26" s="214" t="s">
        <v>11795</v>
      </c>
      <c r="E26" s="214" t="s">
        <v>11790</v>
      </c>
      <c r="F26" s="314">
        <v>36176</v>
      </c>
      <c r="G26" s="277">
        <f t="shared" si="4"/>
        <v>36161</v>
      </c>
      <c r="H26" s="277">
        <f t="shared" si="5"/>
        <v>36525</v>
      </c>
      <c r="I26" s="211" t="s">
        <v>11788</v>
      </c>
      <c r="J26" s="24" t="s">
        <v>8639</v>
      </c>
      <c r="K26" s="211" t="s">
        <v>11787</v>
      </c>
      <c r="L26" s="6" t="s">
        <v>11747</v>
      </c>
      <c r="M26" s="217">
        <f t="shared" si="6"/>
        <v>36170</v>
      </c>
      <c r="N26" s="217">
        <f t="shared" si="7"/>
        <v>36176</v>
      </c>
      <c r="O26"/>
      <c r="Q26" s="217" t="s">
        <v>10007</v>
      </c>
      <c r="T26" s="217" t="s">
        <v>11297</v>
      </c>
      <c r="U26" s="225">
        <v>0.4</v>
      </c>
      <c r="V26" s="6" t="s">
        <v>11587</v>
      </c>
      <c r="W26" s="6"/>
      <c r="X26" t="s">
        <v>11237</v>
      </c>
      <c r="Y26" t="s">
        <v>11285</v>
      </c>
    </row>
    <row r="27" spans="1:25" x14ac:dyDescent="0.25">
      <c r="A27" s="211" t="s">
        <v>11582</v>
      </c>
      <c r="B27" t="s">
        <v>11723</v>
      </c>
      <c r="C27" s="215" t="str">
        <f t="shared" si="3"/>
        <v>CM:WQXTEST16465:M1999</v>
      </c>
      <c r="D27" s="214" t="s">
        <v>11795</v>
      </c>
      <c r="E27" s="214" t="s">
        <v>11790</v>
      </c>
      <c r="F27" s="314">
        <v>36177</v>
      </c>
      <c r="G27" s="277">
        <f t="shared" si="4"/>
        <v>36161</v>
      </c>
      <c r="H27" s="277">
        <f t="shared" si="5"/>
        <v>36525</v>
      </c>
      <c r="I27" s="211" t="s">
        <v>11788</v>
      </c>
      <c r="J27" s="24" t="s">
        <v>8639</v>
      </c>
      <c r="K27" s="211" t="s">
        <v>11787</v>
      </c>
      <c r="L27" s="6" t="s">
        <v>11747</v>
      </c>
      <c r="M27" s="217">
        <f t="shared" si="6"/>
        <v>36171</v>
      </c>
      <c r="N27" s="217">
        <f t="shared" si="7"/>
        <v>36177</v>
      </c>
      <c r="O27"/>
      <c r="Q27" s="217" t="s">
        <v>10007</v>
      </c>
      <c r="T27" s="217" t="s">
        <v>11297</v>
      </c>
      <c r="U27" s="225">
        <v>0.4</v>
      </c>
      <c r="V27" s="6" t="s">
        <v>11587</v>
      </c>
      <c r="W27" s="6"/>
      <c r="X27" t="s">
        <v>11237</v>
      </c>
      <c r="Y27" t="s">
        <v>11285</v>
      </c>
    </row>
    <row r="28" spans="1:25" x14ac:dyDescent="0.25">
      <c r="A28" s="211" t="s">
        <v>11582</v>
      </c>
      <c r="B28" t="s">
        <v>11723</v>
      </c>
      <c r="C28" s="215" t="str">
        <f t="shared" si="3"/>
        <v>CM:WQXTEST16465:M1999</v>
      </c>
      <c r="D28" s="214" t="s">
        <v>11795</v>
      </c>
      <c r="E28" s="214" t="s">
        <v>11790</v>
      </c>
      <c r="F28" s="314">
        <v>36178</v>
      </c>
      <c r="G28" s="277">
        <f t="shared" si="4"/>
        <v>36161</v>
      </c>
      <c r="H28" s="277">
        <f t="shared" si="5"/>
        <v>36525</v>
      </c>
      <c r="I28" s="211" t="s">
        <v>11788</v>
      </c>
      <c r="J28" s="24" t="s">
        <v>8639</v>
      </c>
      <c r="K28" s="211" t="s">
        <v>11787</v>
      </c>
      <c r="L28" s="6" t="s">
        <v>11747</v>
      </c>
      <c r="M28" s="217">
        <f t="shared" si="6"/>
        <v>36172</v>
      </c>
      <c r="N28" s="217">
        <f t="shared" si="7"/>
        <v>36178</v>
      </c>
      <c r="O28"/>
      <c r="Q28" s="217" t="s">
        <v>10007</v>
      </c>
      <c r="T28" s="217" t="s">
        <v>11297</v>
      </c>
      <c r="U28" s="225">
        <v>0.5</v>
      </c>
      <c r="V28" s="6" t="s">
        <v>11587</v>
      </c>
      <c r="W28" s="6"/>
      <c r="X28" t="s">
        <v>11237</v>
      </c>
      <c r="Y28" t="s">
        <v>11285</v>
      </c>
    </row>
    <row r="29" spans="1:25" x14ac:dyDescent="0.25">
      <c r="A29" s="211" t="s">
        <v>11582</v>
      </c>
      <c r="B29" t="s">
        <v>11723</v>
      </c>
      <c r="C29" s="215" t="str">
        <f t="shared" si="3"/>
        <v>CM:WQXTEST16465:M1999</v>
      </c>
      <c r="D29" s="214" t="s">
        <v>11795</v>
      </c>
      <c r="E29" s="214" t="s">
        <v>11790</v>
      </c>
      <c r="F29" s="314">
        <v>36179</v>
      </c>
      <c r="G29" s="277">
        <f t="shared" si="4"/>
        <v>36161</v>
      </c>
      <c r="H29" s="277">
        <f t="shared" si="5"/>
        <v>36525</v>
      </c>
      <c r="I29" s="211" t="s">
        <v>11788</v>
      </c>
      <c r="J29" s="24" t="s">
        <v>8639</v>
      </c>
      <c r="K29" s="211" t="s">
        <v>11787</v>
      </c>
      <c r="L29" s="6" t="s">
        <v>11747</v>
      </c>
      <c r="M29" s="217">
        <f t="shared" si="6"/>
        <v>36173</v>
      </c>
      <c r="N29" s="217">
        <f t="shared" si="7"/>
        <v>36179</v>
      </c>
      <c r="O29"/>
      <c r="Q29" s="217" t="s">
        <v>10007</v>
      </c>
      <c r="T29" s="217" t="s">
        <v>11297</v>
      </c>
      <c r="U29" s="225">
        <v>0.6</v>
      </c>
      <c r="V29" s="6" t="s">
        <v>11587</v>
      </c>
      <c r="W29" s="6"/>
      <c r="X29" t="s">
        <v>11237</v>
      </c>
      <c r="Y29" t="s">
        <v>11285</v>
      </c>
    </row>
    <row r="30" spans="1:25" x14ac:dyDescent="0.25">
      <c r="A30" s="211" t="s">
        <v>11582</v>
      </c>
      <c r="B30" t="s">
        <v>11723</v>
      </c>
      <c r="C30" s="215" t="str">
        <f t="shared" si="3"/>
        <v>CM:WQXTEST16465:M1999</v>
      </c>
      <c r="D30" s="214" t="s">
        <v>11795</v>
      </c>
      <c r="E30" s="214" t="s">
        <v>11790</v>
      </c>
      <c r="F30" s="314">
        <v>36180</v>
      </c>
      <c r="G30" s="277">
        <f t="shared" si="4"/>
        <v>36161</v>
      </c>
      <c r="H30" s="277">
        <f t="shared" si="5"/>
        <v>36525</v>
      </c>
      <c r="I30" s="211" t="s">
        <v>11788</v>
      </c>
      <c r="J30" s="24" t="s">
        <v>8639</v>
      </c>
      <c r="K30" s="211" t="s">
        <v>11787</v>
      </c>
      <c r="L30" s="6" t="s">
        <v>11747</v>
      </c>
      <c r="M30" s="217">
        <f t="shared" si="6"/>
        <v>36174</v>
      </c>
      <c r="N30" s="217">
        <f t="shared" si="7"/>
        <v>36180</v>
      </c>
      <c r="O30"/>
      <c r="Q30" s="217" t="s">
        <v>10007</v>
      </c>
      <c r="T30" s="217" t="s">
        <v>11297</v>
      </c>
      <c r="U30" s="225">
        <v>0.9</v>
      </c>
      <c r="V30" s="6" t="s">
        <v>11587</v>
      </c>
      <c r="W30" s="6"/>
      <c r="X30" t="s">
        <v>11237</v>
      </c>
      <c r="Y30" t="s">
        <v>11285</v>
      </c>
    </row>
    <row r="31" spans="1:25" x14ac:dyDescent="0.25">
      <c r="A31" s="211" t="s">
        <v>11582</v>
      </c>
      <c r="B31" t="s">
        <v>11723</v>
      </c>
      <c r="C31" s="215" t="str">
        <f t="shared" si="3"/>
        <v>CM:WQXTEST16465:M1999</v>
      </c>
      <c r="D31" s="214" t="s">
        <v>11795</v>
      </c>
      <c r="E31" s="214" t="s">
        <v>11790</v>
      </c>
      <c r="F31" s="314">
        <v>36181</v>
      </c>
      <c r="G31" s="277">
        <f t="shared" si="4"/>
        <v>36161</v>
      </c>
      <c r="H31" s="277">
        <f t="shared" si="5"/>
        <v>36525</v>
      </c>
      <c r="I31" s="211" t="s">
        <v>11788</v>
      </c>
      <c r="J31" s="24" t="s">
        <v>8639</v>
      </c>
      <c r="K31" s="211" t="s">
        <v>11787</v>
      </c>
      <c r="L31" s="6" t="s">
        <v>11747</v>
      </c>
      <c r="M31" s="217">
        <f t="shared" si="6"/>
        <v>36175</v>
      </c>
      <c r="N31" s="217">
        <f t="shared" si="7"/>
        <v>36181</v>
      </c>
      <c r="Q31" s="217" t="s">
        <v>10007</v>
      </c>
      <c r="T31" s="217" t="s">
        <v>11297</v>
      </c>
      <c r="U31" s="225">
        <v>1.2</v>
      </c>
      <c r="V31" s="6" t="s">
        <v>11587</v>
      </c>
      <c r="W31" s="6"/>
      <c r="X31" t="s">
        <v>11237</v>
      </c>
      <c r="Y31" t="s">
        <v>11285</v>
      </c>
    </row>
    <row r="32" spans="1:25" x14ac:dyDescent="0.25">
      <c r="A32" s="211" t="s">
        <v>11582</v>
      </c>
      <c r="B32" t="s">
        <v>11723</v>
      </c>
      <c r="C32" s="215" t="str">
        <f t="shared" si="3"/>
        <v>CM:WQXTEST16465:M1999</v>
      </c>
      <c r="D32" s="214" t="s">
        <v>11795</v>
      </c>
      <c r="E32" s="214" t="s">
        <v>11790</v>
      </c>
      <c r="F32" s="314">
        <v>36182</v>
      </c>
      <c r="G32" s="277">
        <f t="shared" si="4"/>
        <v>36161</v>
      </c>
      <c r="H32" s="277">
        <f t="shared" si="5"/>
        <v>36525</v>
      </c>
      <c r="I32" s="211" t="s">
        <v>11788</v>
      </c>
      <c r="J32" s="24" t="s">
        <v>8639</v>
      </c>
      <c r="K32" s="211" t="s">
        <v>11787</v>
      </c>
      <c r="L32" s="6" t="s">
        <v>11747</v>
      </c>
      <c r="M32" s="217">
        <f t="shared" si="6"/>
        <v>36176</v>
      </c>
      <c r="N32" s="217">
        <f t="shared" si="7"/>
        <v>36182</v>
      </c>
      <c r="Q32" s="217" t="s">
        <v>10007</v>
      </c>
      <c r="T32" s="217" t="s">
        <v>11297</v>
      </c>
      <c r="U32" s="225">
        <v>1.3</v>
      </c>
      <c r="V32" s="6" t="s">
        <v>11587</v>
      </c>
      <c r="W32" s="6"/>
      <c r="X32" t="s">
        <v>11237</v>
      </c>
      <c r="Y32" t="s">
        <v>11285</v>
      </c>
    </row>
    <row r="33" spans="1:25" x14ac:dyDescent="0.25">
      <c r="A33" s="211" t="s">
        <v>11582</v>
      </c>
      <c r="B33" t="s">
        <v>11723</v>
      </c>
      <c r="C33" s="215" t="str">
        <f t="shared" si="3"/>
        <v>CM:WQXTEST16465:M1999</v>
      </c>
      <c r="D33" s="214" t="s">
        <v>11795</v>
      </c>
      <c r="E33" s="214" t="s">
        <v>11790</v>
      </c>
      <c r="F33" s="314">
        <v>36183</v>
      </c>
      <c r="G33" s="277">
        <f t="shared" si="4"/>
        <v>36161</v>
      </c>
      <c r="H33" s="277">
        <f t="shared" si="5"/>
        <v>36525</v>
      </c>
      <c r="I33" s="211" t="s">
        <v>11788</v>
      </c>
      <c r="J33" s="24" t="s">
        <v>8639</v>
      </c>
      <c r="K33" s="211" t="s">
        <v>11787</v>
      </c>
      <c r="L33" s="6" t="s">
        <v>11747</v>
      </c>
      <c r="M33" s="217">
        <f t="shared" si="6"/>
        <v>36177</v>
      </c>
      <c r="N33" s="217">
        <f t="shared" si="7"/>
        <v>36183</v>
      </c>
      <c r="Q33" s="217" t="s">
        <v>10007</v>
      </c>
      <c r="T33" s="217" t="s">
        <v>11297</v>
      </c>
      <c r="U33" s="225">
        <v>1.4</v>
      </c>
      <c r="V33" s="6" t="s">
        <v>11587</v>
      </c>
      <c r="W33" s="6"/>
      <c r="X33" t="s">
        <v>11237</v>
      </c>
      <c r="Y33" t="s">
        <v>11285</v>
      </c>
    </row>
    <row r="34" spans="1:25" x14ac:dyDescent="0.25">
      <c r="A34" s="211" t="s">
        <v>11582</v>
      </c>
      <c r="B34" t="s">
        <v>11723</v>
      </c>
      <c r="C34" s="215" t="str">
        <f t="shared" si="3"/>
        <v>CM:WQXTEST16465:M1999</v>
      </c>
      <c r="D34" s="214" t="s">
        <v>11795</v>
      </c>
      <c r="E34" s="214" t="s">
        <v>11790</v>
      </c>
      <c r="F34" s="314">
        <v>36184</v>
      </c>
      <c r="G34" s="277">
        <f t="shared" si="4"/>
        <v>36161</v>
      </c>
      <c r="H34" s="277">
        <f t="shared" si="5"/>
        <v>36525</v>
      </c>
      <c r="I34" s="211" t="s">
        <v>11788</v>
      </c>
      <c r="J34" s="24" t="s">
        <v>8639</v>
      </c>
      <c r="K34" s="211" t="s">
        <v>11787</v>
      </c>
      <c r="L34" s="6" t="s">
        <v>11747</v>
      </c>
      <c r="M34" s="217">
        <f t="shared" si="6"/>
        <v>36178</v>
      </c>
      <c r="N34" s="217">
        <f t="shared" si="7"/>
        <v>36184</v>
      </c>
      <c r="Q34" s="217" t="s">
        <v>10007</v>
      </c>
      <c r="T34" s="217" t="s">
        <v>11297</v>
      </c>
      <c r="U34" s="225">
        <v>1.4</v>
      </c>
      <c r="V34" s="6" t="s">
        <v>11587</v>
      </c>
      <c r="W34" s="6"/>
      <c r="X34" t="s">
        <v>11237</v>
      </c>
      <c r="Y34" t="s">
        <v>11285</v>
      </c>
    </row>
    <row r="35" spans="1:25" x14ac:dyDescent="0.25">
      <c r="A35" s="211" t="s">
        <v>11582</v>
      </c>
      <c r="B35" t="s">
        <v>11723</v>
      </c>
      <c r="C35" s="215" t="str">
        <f t="shared" si="3"/>
        <v>CM:WQXTEST16465:M1999</v>
      </c>
      <c r="D35" s="214" t="s">
        <v>11795</v>
      </c>
      <c r="E35" s="214" t="s">
        <v>11790</v>
      </c>
      <c r="F35" s="314">
        <v>36185</v>
      </c>
      <c r="G35" s="277">
        <f t="shared" si="4"/>
        <v>36161</v>
      </c>
      <c r="H35" s="277">
        <f t="shared" si="5"/>
        <v>36525</v>
      </c>
      <c r="I35" s="211" t="s">
        <v>11788</v>
      </c>
      <c r="J35" s="24" t="s">
        <v>8639</v>
      </c>
      <c r="K35" s="211" t="s">
        <v>11787</v>
      </c>
      <c r="L35" s="6" t="s">
        <v>11747</v>
      </c>
      <c r="M35" s="217">
        <f t="shared" si="6"/>
        <v>36179</v>
      </c>
      <c r="N35" s="217">
        <f t="shared" si="7"/>
        <v>36185</v>
      </c>
      <c r="Q35" s="217" t="s">
        <v>10007</v>
      </c>
      <c r="T35" s="217" t="s">
        <v>11297</v>
      </c>
      <c r="U35" s="225">
        <v>1.4</v>
      </c>
      <c r="V35" s="6" t="s">
        <v>11587</v>
      </c>
      <c r="W35" s="6"/>
      <c r="X35" t="s">
        <v>11237</v>
      </c>
      <c r="Y35" t="s">
        <v>11285</v>
      </c>
    </row>
    <row r="36" spans="1:25" x14ac:dyDescent="0.25">
      <c r="A36" s="211" t="s">
        <v>11582</v>
      </c>
      <c r="B36" t="s">
        <v>11723</v>
      </c>
      <c r="C36" s="215" t="str">
        <f t="shared" si="3"/>
        <v>CM:WQXTEST16465:M1999</v>
      </c>
      <c r="D36" s="214" t="s">
        <v>11795</v>
      </c>
      <c r="E36" s="214" t="s">
        <v>11790</v>
      </c>
      <c r="F36" s="314">
        <v>36186</v>
      </c>
      <c r="G36" s="277">
        <f t="shared" si="4"/>
        <v>36161</v>
      </c>
      <c r="H36" s="277">
        <f t="shared" si="5"/>
        <v>36525</v>
      </c>
      <c r="I36" s="211" t="s">
        <v>11788</v>
      </c>
      <c r="J36" s="24" t="s">
        <v>8639</v>
      </c>
      <c r="K36" s="211" t="s">
        <v>11787</v>
      </c>
      <c r="L36" s="6" t="s">
        <v>11747</v>
      </c>
      <c r="M36" s="217">
        <f t="shared" si="6"/>
        <v>36180</v>
      </c>
      <c r="N36" s="217">
        <f t="shared" si="7"/>
        <v>36186</v>
      </c>
      <c r="Q36" s="217" t="s">
        <v>10007</v>
      </c>
      <c r="T36" s="217" t="s">
        <v>11297</v>
      </c>
      <c r="U36" s="225">
        <v>1.2</v>
      </c>
      <c r="V36" s="6" t="s">
        <v>11587</v>
      </c>
      <c r="W36" s="6"/>
      <c r="X36" t="s">
        <v>11237</v>
      </c>
      <c r="Y36" t="s">
        <v>11285</v>
      </c>
    </row>
    <row r="37" spans="1:25" x14ac:dyDescent="0.25">
      <c r="A37" s="211" t="s">
        <v>11582</v>
      </c>
      <c r="B37" t="s">
        <v>11723</v>
      </c>
      <c r="C37" s="215" t="str">
        <f t="shared" si="3"/>
        <v>CM:WQXTEST16465:M1999</v>
      </c>
      <c r="D37" s="214" t="s">
        <v>11795</v>
      </c>
      <c r="E37" s="214" t="s">
        <v>11790</v>
      </c>
      <c r="F37" s="314">
        <v>36187</v>
      </c>
      <c r="G37" s="277">
        <f t="shared" si="4"/>
        <v>36161</v>
      </c>
      <c r="H37" s="277">
        <f t="shared" si="5"/>
        <v>36525</v>
      </c>
      <c r="I37" s="211" t="s">
        <v>11788</v>
      </c>
      <c r="J37" s="24" t="s">
        <v>8639</v>
      </c>
      <c r="K37" s="211" t="s">
        <v>11787</v>
      </c>
      <c r="L37" s="6" t="s">
        <v>11747</v>
      </c>
      <c r="M37" s="217">
        <f t="shared" si="6"/>
        <v>36181</v>
      </c>
      <c r="N37" s="217">
        <f t="shared" si="7"/>
        <v>36187</v>
      </c>
      <c r="Q37" s="217" t="s">
        <v>10007</v>
      </c>
      <c r="T37" s="217" t="s">
        <v>11297</v>
      </c>
      <c r="U37" s="225">
        <v>0.9</v>
      </c>
      <c r="V37" s="6" t="s">
        <v>11587</v>
      </c>
      <c r="W37" s="6"/>
      <c r="X37" t="s">
        <v>11237</v>
      </c>
      <c r="Y37" t="s">
        <v>11285</v>
      </c>
    </row>
    <row r="38" spans="1:25" x14ac:dyDescent="0.25">
      <c r="A38" s="211" t="s">
        <v>11582</v>
      </c>
      <c r="B38" t="s">
        <v>11723</v>
      </c>
      <c r="C38" s="215" t="str">
        <f t="shared" si="3"/>
        <v>CM:WQXTEST16465:M1999</v>
      </c>
      <c r="D38" s="214" t="s">
        <v>11795</v>
      </c>
      <c r="E38" s="214" t="s">
        <v>11790</v>
      </c>
      <c r="F38" s="314">
        <v>36188</v>
      </c>
      <c r="G38" s="277">
        <f t="shared" si="4"/>
        <v>36161</v>
      </c>
      <c r="H38" s="277">
        <f t="shared" si="5"/>
        <v>36525</v>
      </c>
      <c r="I38" s="211" t="s">
        <v>11788</v>
      </c>
      <c r="J38" s="24" t="s">
        <v>8639</v>
      </c>
      <c r="K38" s="211" t="s">
        <v>11787</v>
      </c>
      <c r="L38" s="6" t="s">
        <v>11747</v>
      </c>
      <c r="M38" s="217">
        <f t="shared" si="6"/>
        <v>36182</v>
      </c>
      <c r="N38" s="217">
        <f t="shared" si="7"/>
        <v>36188</v>
      </c>
      <c r="Q38" s="217" t="s">
        <v>10007</v>
      </c>
      <c r="T38" s="217" t="s">
        <v>11297</v>
      </c>
      <c r="U38" s="225">
        <v>0.7</v>
      </c>
      <c r="V38" s="6" t="s">
        <v>11587</v>
      </c>
      <c r="W38" s="6"/>
      <c r="X38" t="s">
        <v>11237</v>
      </c>
      <c r="Y38" t="s">
        <v>11285</v>
      </c>
    </row>
    <row r="39" spans="1:25" x14ac:dyDescent="0.25">
      <c r="A39" s="211" t="s">
        <v>11582</v>
      </c>
      <c r="B39" t="s">
        <v>11723</v>
      </c>
      <c r="C39" s="215" t="str">
        <f t="shared" si="3"/>
        <v>CM:WQXTEST16465:M1999</v>
      </c>
      <c r="D39" s="214" t="s">
        <v>11795</v>
      </c>
      <c r="E39" s="214" t="s">
        <v>11790</v>
      </c>
      <c r="F39" s="314">
        <v>36189</v>
      </c>
      <c r="G39" s="277">
        <f t="shared" si="4"/>
        <v>36161</v>
      </c>
      <c r="H39" s="277">
        <f t="shared" si="5"/>
        <v>36525</v>
      </c>
      <c r="I39" s="211" t="s">
        <v>11788</v>
      </c>
      <c r="J39" s="24" t="s">
        <v>8639</v>
      </c>
      <c r="K39" s="211" t="s">
        <v>11787</v>
      </c>
      <c r="L39" s="6" t="s">
        <v>11747</v>
      </c>
      <c r="M39" s="217">
        <f t="shared" si="6"/>
        <v>36183</v>
      </c>
      <c r="N39" s="217">
        <f t="shared" si="7"/>
        <v>36189</v>
      </c>
      <c r="Q39" s="217" t="s">
        <v>10007</v>
      </c>
      <c r="T39" s="217" t="s">
        <v>11297</v>
      </c>
      <c r="U39" s="225">
        <v>0.5</v>
      </c>
      <c r="V39" s="6" t="s">
        <v>11587</v>
      </c>
      <c r="W39" s="6"/>
      <c r="X39" t="s">
        <v>11237</v>
      </c>
      <c r="Y39" t="s">
        <v>11285</v>
      </c>
    </row>
    <row r="40" spans="1:25" x14ac:dyDescent="0.25">
      <c r="A40" s="211" t="s">
        <v>11582</v>
      </c>
      <c r="B40" t="s">
        <v>11723</v>
      </c>
      <c r="C40" s="215" t="str">
        <f t="shared" si="3"/>
        <v>CM:WQXTEST16465:M1999</v>
      </c>
      <c r="D40" s="214" t="s">
        <v>11795</v>
      </c>
      <c r="E40" s="214" t="s">
        <v>11790</v>
      </c>
      <c r="F40" s="314">
        <v>36190</v>
      </c>
      <c r="G40" s="277">
        <f t="shared" si="4"/>
        <v>36161</v>
      </c>
      <c r="H40" s="277">
        <f t="shared" si="5"/>
        <v>36525</v>
      </c>
      <c r="I40" s="211" t="s">
        <v>11788</v>
      </c>
      <c r="J40" s="24" t="s">
        <v>8639</v>
      </c>
      <c r="K40" s="211" t="s">
        <v>11787</v>
      </c>
      <c r="L40" s="6" t="s">
        <v>11747</v>
      </c>
      <c r="M40" s="217">
        <f t="shared" si="6"/>
        <v>36184</v>
      </c>
      <c r="N40" s="217">
        <f t="shared" si="7"/>
        <v>36190</v>
      </c>
      <c r="Q40" s="217" t="s">
        <v>10007</v>
      </c>
      <c r="T40" s="217" t="s">
        <v>11297</v>
      </c>
      <c r="U40" s="225">
        <v>0.5</v>
      </c>
      <c r="V40" s="6" t="s">
        <v>11587</v>
      </c>
      <c r="W40" s="6"/>
      <c r="X40" t="s">
        <v>11237</v>
      </c>
      <c r="Y40" t="s">
        <v>11285</v>
      </c>
    </row>
    <row r="41" spans="1:25" x14ac:dyDescent="0.25">
      <c r="A41" s="211" t="s">
        <v>11582</v>
      </c>
      <c r="B41" t="s">
        <v>11723</v>
      </c>
      <c r="C41" s="215" t="str">
        <f t="shared" si="3"/>
        <v>CM:WQXTEST16465:M1999</v>
      </c>
      <c r="D41" s="214" t="s">
        <v>11795</v>
      </c>
      <c r="E41" s="214" t="s">
        <v>11790</v>
      </c>
      <c r="F41" s="314">
        <v>36191</v>
      </c>
      <c r="G41" s="277">
        <f t="shared" si="4"/>
        <v>36161</v>
      </c>
      <c r="H41" s="277">
        <f t="shared" si="5"/>
        <v>36525</v>
      </c>
      <c r="I41" s="211" t="s">
        <v>11788</v>
      </c>
      <c r="J41" s="24" t="s">
        <v>8639</v>
      </c>
      <c r="K41" s="211" t="s">
        <v>11787</v>
      </c>
      <c r="L41" s="6" t="s">
        <v>11747</v>
      </c>
      <c r="M41" s="217">
        <f t="shared" si="6"/>
        <v>36185</v>
      </c>
      <c r="N41" s="217">
        <f t="shared" si="7"/>
        <v>36191</v>
      </c>
      <c r="Q41" s="217" t="s">
        <v>10007</v>
      </c>
      <c r="T41" s="217" t="s">
        <v>11297</v>
      </c>
      <c r="U41" s="225">
        <v>0.5</v>
      </c>
      <c r="V41" s="6" t="s">
        <v>11587</v>
      </c>
      <c r="W41" s="6"/>
      <c r="X41" t="s">
        <v>11237</v>
      </c>
      <c r="Y41" t="s">
        <v>11285</v>
      </c>
    </row>
    <row r="42" spans="1:25" x14ac:dyDescent="0.25">
      <c r="A42" s="211" t="s">
        <v>11582</v>
      </c>
      <c r="B42" t="s">
        <v>11723</v>
      </c>
      <c r="C42" s="215" t="str">
        <f t="shared" si="3"/>
        <v>CM:WQXTEST16465:M1999</v>
      </c>
      <c r="D42" s="214" t="s">
        <v>11795</v>
      </c>
      <c r="E42" s="214" t="s">
        <v>11790</v>
      </c>
      <c r="F42" s="314">
        <v>36192</v>
      </c>
      <c r="G42" s="277">
        <f t="shared" si="4"/>
        <v>36161</v>
      </c>
      <c r="H42" s="277">
        <f t="shared" si="5"/>
        <v>36525</v>
      </c>
      <c r="I42" s="211" t="s">
        <v>11788</v>
      </c>
      <c r="J42" s="24" t="s">
        <v>8639</v>
      </c>
      <c r="K42" s="211" t="s">
        <v>11787</v>
      </c>
      <c r="L42" s="6" t="s">
        <v>11747</v>
      </c>
      <c r="M42" s="217">
        <f t="shared" si="6"/>
        <v>36186</v>
      </c>
      <c r="N42" s="217">
        <f t="shared" si="7"/>
        <v>36192</v>
      </c>
      <c r="Q42" s="217" t="s">
        <v>10007</v>
      </c>
      <c r="T42" s="217" t="s">
        <v>11297</v>
      </c>
      <c r="U42" s="225">
        <v>0.6</v>
      </c>
      <c r="V42" s="6" t="s">
        <v>11587</v>
      </c>
      <c r="W42" s="6"/>
      <c r="X42" t="s">
        <v>11237</v>
      </c>
      <c r="Y42" t="s">
        <v>11285</v>
      </c>
    </row>
    <row r="43" spans="1:25" x14ac:dyDescent="0.25">
      <c r="A43" s="211" t="s">
        <v>11582</v>
      </c>
      <c r="B43" t="s">
        <v>11723</v>
      </c>
      <c r="C43" s="215" t="str">
        <f t="shared" si="3"/>
        <v>CM:WQXTEST16465:M1999</v>
      </c>
      <c r="D43" s="214" t="s">
        <v>11795</v>
      </c>
      <c r="E43" s="214" t="s">
        <v>11790</v>
      </c>
      <c r="F43" s="314">
        <v>36193</v>
      </c>
      <c r="G43" s="277">
        <f t="shared" si="4"/>
        <v>36161</v>
      </c>
      <c r="H43" s="277">
        <f t="shared" si="5"/>
        <v>36525</v>
      </c>
      <c r="I43" s="211" t="s">
        <v>11788</v>
      </c>
      <c r="J43" s="24" t="s">
        <v>8639</v>
      </c>
      <c r="K43" s="211" t="s">
        <v>11787</v>
      </c>
      <c r="L43" s="6" t="s">
        <v>11747</v>
      </c>
      <c r="M43" s="217">
        <f t="shared" si="6"/>
        <v>36187</v>
      </c>
      <c r="N43" s="217">
        <f t="shared" si="7"/>
        <v>36193</v>
      </c>
      <c r="Q43" s="217" t="s">
        <v>10007</v>
      </c>
      <c r="T43" s="217" t="s">
        <v>11297</v>
      </c>
      <c r="U43" s="225">
        <v>0.8</v>
      </c>
      <c r="V43" s="6" t="s">
        <v>11587</v>
      </c>
      <c r="W43" s="6"/>
      <c r="X43" t="s">
        <v>11237</v>
      </c>
      <c r="Y43" t="s">
        <v>11285</v>
      </c>
    </row>
    <row r="44" spans="1:25" x14ac:dyDescent="0.25">
      <c r="A44" s="211" t="s">
        <v>11582</v>
      </c>
      <c r="B44" t="s">
        <v>11723</v>
      </c>
      <c r="C44" s="215" t="str">
        <f t="shared" si="3"/>
        <v>CM:WQXTEST16465:M1999</v>
      </c>
      <c r="D44" s="214" t="s">
        <v>11795</v>
      </c>
      <c r="E44" s="214" t="s">
        <v>11790</v>
      </c>
      <c r="F44" s="314">
        <v>36194</v>
      </c>
      <c r="G44" s="277">
        <f t="shared" si="4"/>
        <v>36161</v>
      </c>
      <c r="H44" s="277">
        <f t="shared" si="5"/>
        <v>36525</v>
      </c>
      <c r="I44" s="211" t="s">
        <v>11788</v>
      </c>
      <c r="J44" s="24" t="s">
        <v>8639</v>
      </c>
      <c r="K44" s="211" t="s">
        <v>11787</v>
      </c>
      <c r="L44" s="6" t="s">
        <v>11747</v>
      </c>
      <c r="M44" s="217">
        <f t="shared" si="6"/>
        <v>36188</v>
      </c>
      <c r="N44" s="217">
        <f t="shared" si="7"/>
        <v>36194</v>
      </c>
      <c r="Q44" s="217" t="s">
        <v>10007</v>
      </c>
      <c r="T44" s="217" t="s">
        <v>11297</v>
      </c>
      <c r="U44" s="225">
        <v>1</v>
      </c>
      <c r="V44" s="6" t="s">
        <v>11587</v>
      </c>
      <c r="W44" s="6"/>
      <c r="X44" t="s">
        <v>11237</v>
      </c>
      <c r="Y44" t="s">
        <v>11285</v>
      </c>
    </row>
    <row r="45" spans="1:25" x14ac:dyDescent="0.25">
      <c r="A45" s="211" t="s">
        <v>11582</v>
      </c>
      <c r="B45" t="s">
        <v>11723</v>
      </c>
      <c r="C45" s="215" t="str">
        <f t="shared" si="3"/>
        <v>CM:WQXTEST16465:M1999</v>
      </c>
      <c r="D45" s="214" t="s">
        <v>11795</v>
      </c>
      <c r="E45" s="214" t="s">
        <v>11790</v>
      </c>
      <c r="F45" s="314">
        <v>36195</v>
      </c>
      <c r="G45" s="277">
        <f t="shared" si="4"/>
        <v>36161</v>
      </c>
      <c r="H45" s="277">
        <f t="shared" si="5"/>
        <v>36525</v>
      </c>
      <c r="I45" s="211" t="s">
        <v>11788</v>
      </c>
      <c r="J45" s="24" t="s">
        <v>8639</v>
      </c>
      <c r="K45" s="211" t="s">
        <v>11787</v>
      </c>
      <c r="L45" s="6" t="s">
        <v>11747</v>
      </c>
      <c r="M45" s="217">
        <f t="shared" si="6"/>
        <v>36189</v>
      </c>
      <c r="N45" s="217">
        <f t="shared" si="7"/>
        <v>36195</v>
      </c>
      <c r="Q45" s="217" t="s">
        <v>10007</v>
      </c>
      <c r="T45" s="217" t="s">
        <v>11297</v>
      </c>
      <c r="U45" s="225">
        <v>1.3</v>
      </c>
      <c r="V45" s="6" t="s">
        <v>11587</v>
      </c>
      <c r="W45" s="6"/>
      <c r="X45" t="s">
        <v>11237</v>
      </c>
      <c r="Y45" t="s">
        <v>11285</v>
      </c>
    </row>
    <row r="46" spans="1:25" x14ac:dyDescent="0.25">
      <c r="A46" s="211" t="s">
        <v>11582</v>
      </c>
      <c r="B46" t="s">
        <v>11723</v>
      </c>
      <c r="C46" s="215" t="str">
        <f t="shared" si="3"/>
        <v>CM:WQXTEST16465:M1999</v>
      </c>
      <c r="D46" s="214" t="s">
        <v>11795</v>
      </c>
      <c r="E46" s="214" t="s">
        <v>11790</v>
      </c>
      <c r="F46" s="314">
        <v>36196</v>
      </c>
      <c r="G46" s="277">
        <f t="shared" si="4"/>
        <v>36161</v>
      </c>
      <c r="H46" s="277">
        <f t="shared" si="5"/>
        <v>36525</v>
      </c>
      <c r="I46" s="211" t="s">
        <v>11788</v>
      </c>
      <c r="J46" s="24" t="s">
        <v>8639</v>
      </c>
      <c r="K46" s="211" t="s">
        <v>11787</v>
      </c>
      <c r="L46" s="6" t="s">
        <v>11747</v>
      </c>
      <c r="M46" s="217">
        <f t="shared" si="6"/>
        <v>36190</v>
      </c>
      <c r="N46" s="217">
        <f t="shared" si="7"/>
        <v>36196</v>
      </c>
      <c r="Q46" s="217" t="s">
        <v>10007</v>
      </c>
      <c r="T46" s="217" t="s">
        <v>11297</v>
      </c>
      <c r="U46" s="225">
        <v>1.5</v>
      </c>
      <c r="V46" s="6" t="s">
        <v>11587</v>
      </c>
      <c r="W46" s="6"/>
      <c r="X46" t="s">
        <v>11237</v>
      </c>
      <c r="Y46" t="s">
        <v>11285</v>
      </c>
    </row>
    <row r="47" spans="1:25" x14ac:dyDescent="0.25">
      <c r="A47" s="211" t="s">
        <v>11582</v>
      </c>
      <c r="B47" t="s">
        <v>11723</v>
      </c>
      <c r="C47" s="215" t="str">
        <f t="shared" si="3"/>
        <v>CM:WQXTEST16465:M1999</v>
      </c>
      <c r="D47" s="214" t="s">
        <v>11795</v>
      </c>
      <c r="E47" s="214" t="s">
        <v>11790</v>
      </c>
      <c r="F47" s="314">
        <v>36197</v>
      </c>
      <c r="G47" s="277">
        <f t="shared" si="4"/>
        <v>36161</v>
      </c>
      <c r="H47" s="277">
        <f t="shared" si="5"/>
        <v>36525</v>
      </c>
      <c r="I47" s="211" t="s">
        <v>11788</v>
      </c>
      <c r="J47" s="24" t="s">
        <v>8639</v>
      </c>
      <c r="K47" s="211" t="s">
        <v>11787</v>
      </c>
      <c r="L47" s="6" t="s">
        <v>11747</v>
      </c>
      <c r="M47" s="217">
        <f t="shared" si="6"/>
        <v>36191</v>
      </c>
      <c r="N47" s="217">
        <f t="shared" si="7"/>
        <v>36197</v>
      </c>
      <c r="Q47" s="217" t="s">
        <v>10007</v>
      </c>
      <c r="T47" s="217" t="s">
        <v>11297</v>
      </c>
      <c r="U47" s="225">
        <v>1.8</v>
      </c>
      <c r="V47" s="6" t="s">
        <v>11587</v>
      </c>
      <c r="W47" s="6"/>
      <c r="X47" t="s">
        <v>11237</v>
      </c>
      <c r="Y47" t="s">
        <v>11285</v>
      </c>
    </row>
    <row r="48" spans="1:25" x14ac:dyDescent="0.25">
      <c r="A48" s="211" t="s">
        <v>11582</v>
      </c>
      <c r="B48" t="s">
        <v>11723</v>
      </c>
      <c r="C48" s="215" t="str">
        <f t="shared" si="3"/>
        <v>CM:WQXTEST16465:M1999</v>
      </c>
      <c r="D48" s="214" t="s">
        <v>11795</v>
      </c>
      <c r="E48" s="214" t="s">
        <v>11790</v>
      </c>
      <c r="F48" s="314">
        <v>36198</v>
      </c>
      <c r="G48" s="277">
        <f t="shared" si="4"/>
        <v>36161</v>
      </c>
      <c r="H48" s="277">
        <f t="shared" si="5"/>
        <v>36525</v>
      </c>
      <c r="I48" s="211" t="s">
        <v>11788</v>
      </c>
      <c r="J48" s="24" t="s">
        <v>8639</v>
      </c>
      <c r="K48" s="211" t="s">
        <v>11787</v>
      </c>
      <c r="L48" s="6" t="s">
        <v>11747</v>
      </c>
      <c r="M48" s="217">
        <f t="shared" si="6"/>
        <v>36192</v>
      </c>
      <c r="N48" s="217">
        <f t="shared" si="7"/>
        <v>36198</v>
      </c>
      <c r="Q48" s="217" t="s">
        <v>10007</v>
      </c>
      <c r="T48" s="217" t="s">
        <v>11297</v>
      </c>
      <c r="U48" s="225">
        <v>2.2000000000000002</v>
      </c>
      <c r="V48" t="s">
        <v>11587</v>
      </c>
      <c r="W48"/>
      <c r="X48" t="s">
        <v>11237</v>
      </c>
      <c r="Y48" t="s">
        <v>11285</v>
      </c>
    </row>
    <row r="49" spans="1:25" x14ac:dyDescent="0.25">
      <c r="A49" s="211" t="s">
        <v>11582</v>
      </c>
      <c r="B49" t="s">
        <v>11723</v>
      </c>
      <c r="C49" s="215" t="str">
        <f t="shared" si="3"/>
        <v>CM:WQXTEST16465:M1999</v>
      </c>
      <c r="D49" s="214" t="s">
        <v>11795</v>
      </c>
      <c r="E49" s="214" t="s">
        <v>11790</v>
      </c>
      <c r="F49" s="314">
        <v>36199</v>
      </c>
      <c r="G49" s="277">
        <f t="shared" si="4"/>
        <v>36161</v>
      </c>
      <c r="H49" s="277">
        <f t="shared" si="5"/>
        <v>36525</v>
      </c>
      <c r="I49" s="211" t="s">
        <v>11788</v>
      </c>
      <c r="J49" s="24" t="s">
        <v>8639</v>
      </c>
      <c r="K49" s="211" t="s">
        <v>11787</v>
      </c>
      <c r="L49" s="6" t="s">
        <v>11747</v>
      </c>
      <c r="M49" s="217">
        <f t="shared" si="6"/>
        <v>36193</v>
      </c>
      <c r="N49" s="217">
        <f t="shared" si="7"/>
        <v>36199</v>
      </c>
      <c r="Q49" s="217" t="s">
        <v>10007</v>
      </c>
      <c r="T49" s="217" t="s">
        <v>11297</v>
      </c>
      <c r="U49" s="225">
        <v>2.5</v>
      </c>
      <c r="V49" t="s">
        <v>11587</v>
      </c>
      <c r="W49"/>
      <c r="X49" t="s">
        <v>11237</v>
      </c>
      <c r="Y49" t="s">
        <v>11285</v>
      </c>
    </row>
    <row r="50" spans="1:25" x14ac:dyDescent="0.25">
      <c r="A50" s="211" t="s">
        <v>11582</v>
      </c>
      <c r="B50" t="s">
        <v>11723</v>
      </c>
      <c r="C50" s="215" t="str">
        <f t="shared" si="3"/>
        <v>CM:WQXTEST16465:M1999</v>
      </c>
      <c r="D50" s="214" t="s">
        <v>11795</v>
      </c>
      <c r="E50" s="214" t="s">
        <v>11790</v>
      </c>
      <c r="F50" s="314">
        <v>36200</v>
      </c>
      <c r="G50" s="277">
        <f t="shared" si="4"/>
        <v>36161</v>
      </c>
      <c r="H50" s="277">
        <f t="shared" si="5"/>
        <v>36525</v>
      </c>
      <c r="I50" s="211" t="s">
        <v>11788</v>
      </c>
      <c r="J50" s="24" t="s">
        <v>8639</v>
      </c>
      <c r="K50" s="211" t="s">
        <v>11787</v>
      </c>
      <c r="L50" s="6" t="s">
        <v>11747</v>
      </c>
      <c r="M50" s="217">
        <f t="shared" si="6"/>
        <v>36194</v>
      </c>
      <c r="N50" s="217">
        <f t="shared" si="7"/>
        <v>36200</v>
      </c>
      <c r="Q50" s="217" t="s">
        <v>10007</v>
      </c>
      <c r="T50" s="217" t="s">
        <v>11297</v>
      </c>
      <c r="U50" s="225">
        <v>2.5</v>
      </c>
      <c r="V50" t="s">
        <v>11587</v>
      </c>
      <c r="W50"/>
      <c r="X50" t="s">
        <v>11237</v>
      </c>
      <c r="Y50" t="s">
        <v>11285</v>
      </c>
    </row>
    <row r="51" spans="1:25" x14ac:dyDescent="0.25">
      <c r="A51" s="211" t="s">
        <v>11582</v>
      </c>
      <c r="B51" t="s">
        <v>11723</v>
      </c>
      <c r="C51" s="215" t="str">
        <f t="shared" si="3"/>
        <v>CM:WQXTEST16465:M1999</v>
      </c>
      <c r="D51" s="214" t="s">
        <v>11795</v>
      </c>
      <c r="E51" s="214" t="s">
        <v>11790</v>
      </c>
      <c r="F51" s="314">
        <v>36201</v>
      </c>
      <c r="G51" s="277">
        <f t="shared" si="4"/>
        <v>36161</v>
      </c>
      <c r="H51" s="277">
        <f t="shared" si="5"/>
        <v>36525</v>
      </c>
      <c r="I51" s="211" t="s">
        <v>11788</v>
      </c>
      <c r="J51" s="24" t="s">
        <v>8639</v>
      </c>
      <c r="K51" s="211" t="s">
        <v>11787</v>
      </c>
      <c r="L51" s="6" t="s">
        <v>11747</v>
      </c>
      <c r="M51" s="217">
        <f t="shared" si="6"/>
        <v>36195</v>
      </c>
      <c r="N51" s="217">
        <f t="shared" si="7"/>
        <v>36201</v>
      </c>
      <c r="Q51" s="217" t="s">
        <v>10007</v>
      </c>
      <c r="T51" s="217" t="s">
        <v>11297</v>
      </c>
      <c r="U51" s="225">
        <v>2.6</v>
      </c>
      <c r="V51" t="s">
        <v>11587</v>
      </c>
      <c r="W51"/>
      <c r="X51" t="s">
        <v>11237</v>
      </c>
      <c r="Y51" t="s">
        <v>11285</v>
      </c>
    </row>
    <row r="52" spans="1:25" x14ac:dyDescent="0.25">
      <c r="A52" s="211" t="s">
        <v>11582</v>
      </c>
      <c r="B52" t="s">
        <v>11723</v>
      </c>
      <c r="C52" s="215" t="str">
        <f t="shared" si="3"/>
        <v>CM:WQXTEST16465:M1999</v>
      </c>
      <c r="D52" s="214" t="s">
        <v>11795</v>
      </c>
      <c r="E52" s="214" t="s">
        <v>11790</v>
      </c>
      <c r="F52" s="314">
        <v>36202</v>
      </c>
      <c r="G52" s="277">
        <f t="shared" si="4"/>
        <v>36161</v>
      </c>
      <c r="H52" s="277">
        <f t="shared" si="5"/>
        <v>36525</v>
      </c>
      <c r="I52" s="211" t="s">
        <v>11788</v>
      </c>
      <c r="J52" s="24" t="s">
        <v>8639</v>
      </c>
      <c r="K52" s="211" t="s">
        <v>11787</v>
      </c>
      <c r="L52" s="6" t="s">
        <v>11747</v>
      </c>
      <c r="M52" s="217">
        <f t="shared" si="6"/>
        <v>36196</v>
      </c>
      <c r="N52" s="217">
        <f t="shared" si="7"/>
        <v>36202</v>
      </c>
      <c r="Q52" s="217" t="s">
        <v>10007</v>
      </c>
      <c r="T52" s="217" t="s">
        <v>11297</v>
      </c>
      <c r="U52" s="225">
        <v>2.6</v>
      </c>
      <c r="V52" t="s">
        <v>11587</v>
      </c>
      <c r="W52"/>
      <c r="X52" t="s">
        <v>11237</v>
      </c>
      <c r="Y52" t="s">
        <v>11285</v>
      </c>
    </row>
    <row r="53" spans="1:25" x14ac:dyDescent="0.25">
      <c r="A53" s="211" t="s">
        <v>11582</v>
      </c>
      <c r="B53" t="s">
        <v>11723</v>
      </c>
      <c r="C53" s="215" t="str">
        <f t="shared" si="3"/>
        <v>CM:WQXTEST16465:M1999</v>
      </c>
      <c r="D53" s="214" t="s">
        <v>11795</v>
      </c>
      <c r="E53" s="214" t="s">
        <v>11790</v>
      </c>
      <c r="F53" s="314">
        <v>36203</v>
      </c>
      <c r="G53" s="277">
        <f t="shared" si="4"/>
        <v>36161</v>
      </c>
      <c r="H53" s="277">
        <f t="shared" si="5"/>
        <v>36525</v>
      </c>
      <c r="I53" s="211" t="s">
        <v>11788</v>
      </c>
      <c r="J53" s="24" t="s">
        <v>8639</v>
      </c>
      <c r="K53" s="211" t="s">
        <v>11787</v>
      </c>
      <c r="L53" s="6" t="s">
        <v>11747</v>
      </c>
      <c r="M53" s="217">
        <f t="shared" si="6"/>
        <v>36197</v>
      </c>
      <c r="N53" s="217">
        <f t="shared" si="7"/>
        <v>36203</v>
      </c>
      <c r="Q53" s="217" t="s">
        <v>10007</v>
      </c>
      <c r="T53" s="217" t="s">
        <v>11297</v>
      </c>
      <c r="U53" s="225">
        <v>2.7</v>
      </c>
      <c r="V53" t="s">
        <v>11587</v>
      </c>
      <c r="W53"/>
      <c r="X53" t="s">
        <v>11237</v>
      </c>
      <c r="Y53" t="s">
        <v>11285</v>
      </c>
    </row>
    <row r="54" spans="1:25" x14ac:dyDescent="0.25">
      <c r="A54" s="211" t="s">
        <v>11582</v>
      </c>
      <c r="B54" t="s">
        <v>11723</v>
      </c>
      <c r="C54" s="215" t="str">
        <f t="shared" si="3"/>
        <v>CM:WQXTEST16465:M1999</v>
      </c>
      <c r="D54" s="214" t="s">
        <v>11795</v>
      </c>
      <c r="E54" s="214" t="s">
        <v>11790</v>
      </c>
      <c r="F54" s="314">
        <v>36204</v>
      </c>
      <c r="G54" s="277">
        <f t="shared" si="4"/>
        <v>36161</v>
      </c>
      <c r="H54" s="277">
        <f t="shared" si="5"/>
        <v>36525</v>
      </c>
      <c r="I54" s="211" t="s">
        <v>11788</v>
      </c>
      <c r="J54" s="24" t="s">
        <v>8639</v>
      </c>
      <c r="K54" s="211" t="s">
        <v>11787</v>
      </c>
      <c r="L54" s="6" t="s">
        <v>11747</v>
      </c>
      <c r="M54" s="217">
        <f t="shared" si="6"/>
        <v>36198</v>
      </c>
      <c r="N54" s="217">
        <f t="shared" si="7"/>
        <v>36204</v>
      </c>
      <c r="Q54" s="217" t="s">
        <v>10007</v>
      </c>
      <c r="T54" s="217" t="s">
        <v>11297</v>
      </c>
      <c r="U54" s="225">
        <v>2.7</v>
      </c>
      <c r="V54" t="s">
        <v>11587</v>
      </c>
      <c r="W54"/>
      <c r="X54" t="s">
        <v>11237</v>
      </c>
      <c r="Y54" t="s">
        <v>11285</v>
      </c>
    </row>
    <row r="55" spans="1:25" x14ac:dyDescent="0.25">
      <c r="A55" s="211" t="s">
        <v>11582</v>
      </c>
      <c r="B55" t="s">
        <v>11723</v>
      </c>
      <c r="C55" s="215" t="str">
        <f t="shared" si="3"/>
        <v>CM:WQXTEST16465:M1999</v>
      </c>
      <c r="D55" s="214" t="s">
        <v>11795</v>
      </c>
      <c r="E55" s="214" t="s">
        <v>11790</v>
      </c>
      <c r="F55" s="314">
        <v>36205</v>
      </c>
      <c r="G55" s="277">
        <f t="shared" si="4"/>
        <v>36161</v>
      </c>
      <c r="H55" s="277">
        <f t="shared" si="5"/>
        <v>36525</v>
      </c>
      <c r="I55" s="211" t="s">
        <v>11788</v>
      </c>
      <c r="J55" s="24" t="s">
        <v>8639</v>
      </c>
      <c r="K55" s="211" t="s">
        <v>11787</v>
      </c>
      <c r="L55" s="6" t="s">
        <v>11747</v>
      </c>
      <c r="M55" s="217">
        <f t="shared" si="6"/>
        <v>36199</v>
      </c>
      <c r="N55" s="217">
        <f t="shared" si="7"/>
        <v>36205</v>
      </c>
      <c r="Q55" s="217" t="s">
        <v>10007</v>
      </c>
      <c r="T55" s="217" t="s">
        <v>11297</v>
      </c>
      <c r="U55" s="225">
        <v>2.9</v>
      </c>
      <c r="V55" t="s">
        <v>11587</v>
      </c>
      <c r="W55"/>
      <c r="X55" t="s">
        <v>11237</v>
      </c>
      <c r="Y55" t="s">
        <v>11285</v>
      </c>
    </row>
    <row r="56" spans="1:25" x14ac:dyDescent="0.25">
      <c r="A56" s="211" t="s">
        <v>11582</v>
      </c>
      <c r="B56" t="s">
        <v>11723</v>
      </c>
      <c r="C56" s="215" t="str">
        <f t="shared" si="3"/>
        <v>CM:WQXTEST16465:M1999</v>
      </c>
      <c r="D56" s="214" t="s">
        <v>11795</v>
      </c>
      <c r="E56" s="214" t="s">
        <v>11790</v>
      </c>
      <c r="F56" s="314">
        <v>36206</v>
      </c>
      <c r="G56" s="277">
        <f t="shared" si="4"/>
        <v>36161</v>
      </c>
      <c r="H56" s="277">
        <f t="shared" si="5"/>
        <v>36525</v>
      </c>
      <c r="I56" s="211" t="s">
        <v>11788</v>
      </c>
      <c r="J56" s="24" t="s">
        <v>8639</v>
      </c>
      <c r="K56" s="211" t="s">
        <v>11787</v>
      </c>
      <c r="L56" s="6" t="s">
        <v>11747</v>
      </c>
      <c r="M56" s="217">
        <f t="shared" si="6"/>
        <v>36200</v>
      </c>
      <c r="N56" s="217">
        <f t="shared" si="7"/>
        <v>36206</v>
      </c>
      <c r="Q56" s="217" t="s">
        <v>10007</v>
      </c>
      <c r="T56" s="217" t="s">
        <v>11297</v>
      </c>
      <c r="U56" s="225">
        <v>3.1</v>
      </c>
      <c r="V56" t="s">
        <v>11587</v>
      </c>
      <c r="W56"/>
      <c r="X56" t="s">
        <v>11237</v>
      </c>
      <c r="Y56" t="s">
        <v>11285</v>
      </c>
    </row>
    <row r="57" spans="1:25" x14ac:dyDescent="0.25">
      <c r="A57" s="211" t="s">
        <v>11582</v>
      </c>
      <c r="B57" t="s">
        <v>11723</v>
      </c>
      <c r="C57" s="215" t="str">
        <f t="shared" si="3"/>
        <v>CM:WQXTEST16465:M1999</v>
      </c>
      <c r="D57" s="214" t="s">
        <v>11795</v>
      </c>
      <c r="E57" s="214" t="s">
        <v>11790</v>
      </c>
      <c r="F57" s="314">
        <v>36207</v>
      </c>
      <c r="G57" s="277">
        <f t="shared" si="4"/>
        <v>36161</v>
      </c>
      <c r="H57" s="277">
        <f t="shared" si="5"/>
        <v>36525</v>
      </c>
      <c r="I57" s="211" t="s">
        <v>11788</v>
      </c>
      <c r="J57" s="24" t="s">
        <v>8639</v>
      </c>
      <c r="K57" s="211" t="s">
        <v>11787</v>
      </c>
      <c r="L57" s="6" t="s">
        <v>11747</v>
      </c>
      <c r="M57" s="217">
        <f t="shared" si="6"/>
        <v>36201</v>
      </c>
      <c r="N57" s="217">
        <f t="shared" si="7"/>
        <v>36207</v>
      </c>
      <c r="Q57" s="217" t="s">
        <v>10007</v>
      </c>
      <c r="T57" s="217" t="s">
        <v>11297</v>
      </c>
      <c r="U57" s="225">
        <v>3.5</v>
      </c>
      <c r="V57" t="s">
        <v>11587</v>
      </c>
      <c r="W57"/>
      <c r="X57" t="s">
        <v>11237</v>
      </c>
      <c r="Y57" t="s">
        <v>11285</v>
      </c>
    </row>
    <row r="58" spans="1:25" x14ac:dyDescent="0.25">
      <c r="A58" s="211" t="s">
        <v>11582</v>
      </c>
      <c r="B58" t="s">
        <v>11723</v>
      </c>
      <c r="C58" s="215" t="str">
        <f t="shared" si="3"/>
        <v>CM:WQXTEST16465:M1999</v>
      </c>
      <c r="D58" s="214" t="s">
        <v>11795</v>
      </c>
      <c r="E58" s="214" t="s">
        <v>11790</v>
      </c>
      <c r="F58" s="314">
        <v>36208</v>
      </c>
      <c r="G58" s="277">
        <f t="shared" si="4"/>
        <v>36161</v>
      </c>
      <c r="H58" s="277">
        <f t="shared" si="5"/>
        <v>36525</v>
      </c>
      <c r="I58" s="211" t="s">
        <v>11788</v>
      </c>
      <c r="J58" s="24" t="s">
        <v>8639</v>
      </c>
      <c r="K58" s="211" t="s">
        <v>11787</v>
      </c>
      <c r="L58" s="6" t="s">
        <v>11747</v>
      </c>
      <c r="M58" s="217">
        <f t="shared" si="6"/>
        <v>36202</v>
      </c>
      <c r="N58" s="217">
        <f t="shared" si="7"/>
        <v>36208</v>
      </c>
      <c r="Q58" s="217" t="s">
        <v>10007</v>
      </c>
      <c r="T58" s="217" t="s">
        <v>11297</v>
      </c>
      <c r="U58" s="225">
        <v>4</v>
      </c>
      <c r="V58" t="s">
        <v>11587</v>
      </c>
      <c r="W58"/>
      <c r="X58" t="s">
        <v>11237</v>
      </c>
      <c r="Y58" t="s">
        <v>11285</v>
      </c>
    </row>
    <row r="59" spans="1:25" x14ac:dyDescent="0.25">
      <c r="A59" s="211" t="s">
        <v>11582</v>
      </c>
      <c r="B59" t="s">
        <v>11723</v>
      </c>
      <c r="C59" s="215" t="str">
        <f t="shared" si="3"/>
        <v>CM:WQXTEST16465:M1999</v>
      </c>
      <c r="D59" s="214" t="s">
        <v>11795</v>
      </c>
      <c r="E59" s="214" t="s">
        <v>11790</v>
      </c>
      <c r="F59" s="314">
        <v>36209</v>
      </c>
      <c r="G59" s="277">
        <f t="shared" si="4"/>
        <v>36161</v>
      </c>
      <c r="H59" s="277">
        <f t="shared" si="5"/>
        <v>36525</v>
      </c>
      <c r="I59" s="211" t="s">
        <v>11788</v>
      </c>
      <c r="J59" s="24" t="s">
        <v>8639</v>
      </c>
      <c r="K59" s="211" t="s">
        <v>11787</v>
      </c>
      <c r="L59" s="6" t="s">
        <v>11747</v>
      </c>
      <c r="M59" s="217">
        <f t="shared" si="6"/>
        <v>36203</v>
      </c>
      <c r="N59" s="217">
        <f t="shared" si="7"/>
        <v>36209</v>
      </c>
      <c r="Q59" s="217" t="s">
        <v>10007</v>
      </c>
      <c r="T59" s="217" t="s">
        <v>11297</v>
      </c>
      <c r="U59" s="225">
        <v>4.7</v>
      </c>
      <c r="V59" t="s">
        <v>11587</v>
      </c>
      <c r="W59"/>
      <c r="X59" t="s">
        <v>11237</v>
      </c>
      <c r="Y59" t="s">
        <v>11285</v>
      </c>
    </row>
    <row r="60" spans="1:25" x14ac:dyDescent="0.25">
      <c r="A60" s="211" t="s">
        <v>11582</v>
      </c>
      <c r="B60" t="s">
        <v>11723</v>
      </c>
      <c r="C60" s="215" t="str">
        <f t="shared" si="3"/>
        <v>CM:WQXTEST16465:M1999</v>
      </c>
      <c r="D60" s="214" t="s">
        <v>11795</v>
      </c>
      <c r="E60" s="214" t="s">
        <v>11790</v>
      </c>
      <c r="F60" s="314">
        <v>36210</v>
      </c>
      <c r="G60" s="277">
        <f t="shared" si="4"/>
        <v>36161</v>
      </c>
      <c r="H60" s="277">
        <f t="shared" si="5"/>
        <v>36525</v>
      </c>
      <c r="I60" s="211" t="s">
        <v>11788</v>
      </c>
      <c r="J60" s="24" t="s">
        <v>8639</v>
      </c>
      <c r="K60" s="211" t="s">
        <v>11787</v>
      </c>
      <c r="L60" s="6" t="s">
        <v>11747</v>
      </c>
      <c r="M60" s="217">
        <f t="shared" si="6"/>
        <v>36204</v>
      </c>
      <c r="N60" s="217">
        <f t="shared" si="7"/>
        <v>36210</v>
      </c>
      <c r="Q60" s="217" t="s">
        <v>10007</v>
      </c>
      <c r="T60" s="217" t="s">
        <v>11297</v>
      </c>
      <c r="U60" s="225">
        <v>5.5</v>
      </c>
      <c r="V60" t="s">
        <v>11587</v>
      </c>
      <c r="W60"/>
      <c r="X60" t="s">
        <v>11237</v>
      </c>
      <c r="Y60" t="s">
        <v>11285</v>
      </c>
    </row>
    <row r="61" spans="1:25" x14ac:dyDescent="0.25">
      <c r="A61" s="211" t="s">
        <v>11582</v>
      </c>
      <c r="B61" t="s">
        <v>11723</v>
      </c>
      <c r="C61" s="215" t="str">
        <f t="shared" si="3"/>
        <v>CM:WQXTEST16465:M1999</v>
      </c>
      <c r="D61" s="214" t="s">
        <v>11795</v>
      </c>
      <c r="E61" s="214" t="s">
        <v>11790</v>
      </c>
      <c r="F61" s="314">
        <v>36211</v>
      </c>
      <c r="G61" s="277">
        <f t="shared" si="4"/>
        <v>36161</v>
      </c>
      <c r="H61" s="277">
        <f t="shared" si="5"/>
        <v>36525</v>
      </c>
      <c r="I61" s="211" t="s">
        <v>11788</v>
      </c>
      <c r="J61" s="24" t="s">
        <v>8639</v>
      </c>
      <c r="K61" s="211" t="s">
        <v>11787</v>
      </c>
      <c r="L61" s="6" t="s">
        <v>11747</v>
      </c>
      <c r="M61" s="217">
        <f t="shared" si="6"/>
        <v>36205</v>
      </c>
      <c r="N61" s="217">
        <f t="shared" si="7"/>
        <v>36211</v>
      </c>
      <c r="Q61" s="217" t="s">
        <v>10007</v>
      </c>
      <c r="T61" s="217" t="s">
        <v>11297</v>
      </c>
      <c r="U61" s="225">
        <v>6.1</v>
      </c>
      <c r="V61" t="s">
        <v>11587</v>
      </c>
      <c r="W61"/>
      <c r="X61" t="s">
        <v>11237</v>
      </c>
      <c r="Y61" t="s">
        <v>11285</v>
      </c>
    </row>
    <row r="62" spans="1:25" x14ac:dyDescent="0.25">
      <c r="A62" s="211" t="s">
        <v>11582</v>
      </c>
      <c r="B62" t="s">
        <v>11723</v>
      </c>
      <c r="C62" s="215" t="str">
        <f t="shared" si="3"/>
        <v>CM:WQXTEST16465:M1999</v>
      </c>
      <c r="D62" s="214" t="s">
        <v>11795</v>
      </c>
      <c r="E62" s="214" t="s">
        <v>11790</v>
      </c>
      <c r="F62" s="314">
        <v>36212</v>
      </c>
      <c r="G62" s="277">
        <f t="shared" si="4"/>
        <v>36161</v>
      </c>
      <c r="H62" s="277">
        <f t="shared" si="5"/>
        <v>36525</v>
      </c>
      <c r="I62" s="211" t="s">
        <v>11788</v>
      </c>
      <c r="J62" s="24" t="s">
        <v>8639</v>
      </c>
      <c r="K62" s="211" t="s">
        <v>11787</v>
      </c>
      <c r="L62" s="6" t="s">
        <v>11747</v>
      </c>
      <c r="M62" s="217">
        <f t="shared" si="6"/>
        <v>36206</v>
      </c>
      <c r="N62" s="217">
        <f t="shared" si="7"/>
        <v>36212</v>
      </c>
      <c r="Q62" s="217" t="s">
        <v>10007</v>
      </c>
      <c r="T62" s="217" t="s">
        <v>11297</v>
      </c>
      <c r="U62" s="225">
        <v>6.3</v>
      </c>
      <c r="V62" t="s">
        <v>11587</v>
      </c>
      <c r="W62"/>
      <c r="X62" t="s">
        <v>11237</v>
      </c>
      <c r="Y62" t="s">
        <v>11285</v>
      </c>
    </row>
    <row r="63" spans="1:25" x14ac:dyDescent="0.25">
      <c r="A63" s="211" t="s">
        <v>11582</v>
      </c>
      <c r="B63" t="s">
        <v>11723</v>
      </c>
      <c r="C63" s="215" t="str">
        <f t="shared" si="3"/>
        <v>CM:WQXTEST16465:M1999</v>
      </c>
      <c r="D63" s="214" t="s">
        <v>11795</v>
      </c>
      <c r="E63" s="214" t="s">
        <v>11790</v>
      </c>
      <c r="F63" s="314">
        <v>36213</v>
      </c>
      <c r="G63" s="277">
        <f t="shared" si="4"/>
        <v>36161</v>
      </c>
      <c r="H63" s="277">
        <f t="shared" si="5"/>
        <v>36525</v>
      </c>
      <c r="I63" s="211" t="s">
        <v>11788</v>
      </c>
      <c r="J63" s="24" t="s">
        <v>8639</v>
      </c>
      <c r="K63" s="211" t="s">
        <v>11787</v>
      </c>
      <c r="L63" s="6" t="s">
        <v>11747</v>
      </c>
      <c r="M63" s="217">
        <f t="shared" si="6"/>
        <v>36207</v>
      </c>
      <c r="N63" s="217">
        <f t="shared" si="7"/>
        <v>36213</v>
      </c>
      <c r="Q63" s="217" t="s">
        <v>10007</v>
      </c>
      <c r="T63" s="217" t="s">
        <v>11297</v>
      </c>
      <c r="U63" s="225">
        <v>6.3</v>
      </c>
      <c r="V63" t="s">
        <v>11587</v>
      </c>
      <c r="W63"/>
      <c r="X63" t="s">
        <v>11237</v>
      </c>
      <c r="Y63" t="s">
        <v>11285</v>
      </c>
    </row>
    <row r="64" spans="1:25" x14ac:dyDescent="0.25">
      <c r="A64" s="211" t="s">
        <v>11582</v>
      </c>
      <c r="B64" t="s">
        <v>11723</v>
      </c>
      <c r="C64" s="215" t="str">
        <f t="shared" si="3"/>
        <v>CM:WQXTEST16465:M1999</v>
      </c>
      <c r="D64" s="214" t="s">
        <v>11795</v>
      </c>
      <c r="E64" s="214" t="s">
        <v>11790</v>
      </c>
      <c r="F64" s="314">
        <v>36214</v>
      </c>
      <c r="G64" s="277">
        <f t="shared" si="4"/>
        <v>36161</v>
      </c>
      <c r="H64" s="277">
        <f t="shared" si="5"/>
        <v>36525</v>
      </c>
      <c r="I64" s="211" t="s">
        <v>11788</v>
      </c>
      <c r="J64" s="24" t="s">
        <v>8639</v>
      </c>
      <c r="K64" s="211" t="s">
        <v>11787</v>
      </c>
      <c r="L64" s="6" t="s">
        <v>11747</v>
      </c>
      <c r="M64" s="217">
        <f t="shared" si="6"/>
        <v>36208</v>
      </c>
      <c r="N64" s="217">
        <f t="shared" si="7"/>
        <v>36214</v>
      </c>
      <c r="Q64" s="217" t="s">
        <v>10007</v>
      </c>
      <c r="T64" s="217" t="s">
        <v>11297</v>
      </c>
      <c r="U64" s="225">
        <v>6.5</v>
      </c>
      <c r="V64" t="s">
        <v>11587</v>
      </c>
      <c r="W64"/>
      <c r="X64" t="s">
        <v>11237</v>
      </c>
      <c r="Y64" t="s">
        <v>11285</v>
      </c>
    </row>
    <row r="65" spans="1:25" x14ac:dyDescent="0.25">
      <c r="A65" s="211" t="s">
        <v>11582</v>
      </c>
      <c r="B65" t="s">
        <v>11723</v>
      </c>
      <c r="C65" s="215" t="str">
        <f t="shared" si="3"/>
        <v>CM:WQXTEST16465:M1999</v>
      </c>
      <c r="D65" s="214" t="s">
        <v>11795</v>
      </c>
      <c r="E65" s="214" t="s">
        <v>11790</v>
      </c>
      <c r="F65" s="314">
        <v>36215</v>
      </c>
      <c r="G65" s="277">
        <f t="shared" si="4"/>
        <v>36161</v>
      </c>
      <c r="H65" s="277">
        <f t="shared" si="5"/>
        <v>36525</v>
      </c>
      <c r="I65" s="211" t="s">
        <v>11788</v>
      </c>
      <c r="J65" s="24" t="s">
        <v>8639</v>
      </c>
      <c r="K65" s="211" t="s">
        <v>11787</v>
      </c>
      <c r="L65" s="6" t="s">
        <v>11747</v>
      </c>
      <c r="M65" s="217">
        <f t="shared" si="6"/>
        <v>36209</v>
      </c>
      <c r="N65" s="217">
        <f t="shared" si="7"/>
        <v>36215</v>
      </c>
      <c r="Q65" s="217" t="s">
        <v>10007</v>
      </c>
      <c r="T65" s="217" t="s">
        <v>11297</v>
      </c>
      <c r="U65" s="225">
        <v>6.3</v>
      </c>
      <c r="V65" t="s">
        <v>11587</v>
      </c>
      <c r="W65"/>
      <c r="X65" t="s">
        <v>11237</v>
      </c>
      <c r="Y65" t="s">
        <v>11285</v>
      </c>
    </row>
    <row r="66" spans="1:25" x14ac:dyDescent="0.25">
      <c r="A66" s="211" t="s">
        <v>11582</v>
      </c>
      <c r="B66" t="s">
        <v>11723</v>
      </c>
      <c r="C66" s="215" t="str">
        <f t="shared" si="3"/>
        <v>CM:WQXTEST16465:M1999</v>
      </c>
      <c r="D66" s="214" t="s">
        <v>11795</v>
      </c>
      <c r="E66" s="214" t="s">
        <v>11790</v>
      </c>
      <c r="F66" s="314">
        <v>36216</v>
      </c>
      <c r="G66" s="277">
        <f t="shared" si="4"/>
        <v>36161</v>
      </c>
      <c r="H66" s="277">
        <f t="shared" si="5"/>
        <v>36525</v>
      </c>
      <c r="I66" s="211" t="s">
        <v>11788</v>
      </c>
      <c r="J66" s="24" t="s">
        <v>8639</v>
      </c>
      <c r="K66" s="211" t="s">
        <v>11787</v>
      </c>
      <c r="L66" s="6" t="s">
        <v>11747</v>
      </c>
      <c r="M66" s="217">
        <f t="shared" si="6"/>
        <v>36210</v>
      </c>
      <c r="N66" s="217">
        <f t="shared" si="7"/>
        <v>36216</v>
      </c>
      <c r="Q66" s="217" t="s">
        <v>10007</v>
      </c>
      <c r="T66" s="217" t="s">
        <v>11297</v>
      </c>
      <c r="U66" s="225">
        <v>6.2</v>
      </c>
      <c r="V66" t="s">
        <v>11587</v>
      </c>
      <c r="W66"/>
      <c r="X66" t="s">
        <v>11237</v>
      </c>
      <c r="Y66" t="s">
        <v>11285</v>
      </c>
    </row>
    <row r="67" spans="1:25" x14ac:dyDescent="0.25">
      <c r="A67" s="211" t="s">
        <v>11582</v>
      </c>
      <c r="B67" t="s">
        <v>11723</v>
      </c>
      <c r="C67" s="215" t="str">
        <f t="shared" si="3"/>
        <v>CM:WQXTEST16465:M1999</v>
      </c>
      <c r="D67" s="214" t="s">
        <v>11795</v>
      </c>
      <c r="E67" s="214" t="s">
        <v>11790</v>
      </c>
      <c r="F67" s="314">
        <v>36217</v>
      </c>
      <c r="G67" s="277">
        <f t="shared" si="4"/>
        <v>36161</v>
      </c>
      <c r="H67" s="277">
        <f t="shared" si="5"/>
        <v>36525</v>
      </c>
      <c r="I67" s="211" t="s">
        <v>11788</v>
      </c>
      <c r="J67" s="24" t="s">
        <v>8639</v>
      </c>
      <c r="K67" s="211" t="s">
        <v>11787</v>
      </c>
      <c r="L67" s="6" t="s">
        <v>11747</v>
      </c>
      <c r="M67" s="217">
        <f t="shared" si="6"/>
        <v>36211</v>
      </c>
      <c r="N67" s="217">
        <f t="shared" si="7"/>
        <v>36217</v>
      </c>
      <c r="Q67" s="217" t="s">
        <v>10007</v>
      </c>
      <c r="T67" s="217" t="s">
        <v>11297</v>
      </c>
      <c r="U67" s="225">
        <v>5.9</v>
      </c>
      <c r="V67" t="s">
        <v>11587</v>
      </c>
      <c r="W67"/>
      <c r="X67" t="s">
        <v>11237</v>
      </c>
      <c r="Y67" t="s">
        <v>11285</v>
      </c>
    </row>
    <row r="68" spans="1:25" x14ac:dyDescent="0.25">
      <c r="A68" s="211" t="s">
        <v>11582</v>
      </c>
      <c r="B68" t="s">
        <v>11723</v>
      </c>
      <c r="C68" s="215" t="str">
        <f t="shared" si="3"/>
        <v>CM:WQXTEST16465:M1999</v>
      </c>
      <c r="D68" s="214" t="s">
        <v>11795</v>
      </c>
      <c r="E68" s="214" t="s">
        <v>11790</v>
      </c>
      <c r="F68" s="314">
        <v>36218</v>
      </c>
      <c r="G68" s="277">
        <f t="shared" si="4"/>
        <v>36161</v>
      </c>
      <c r="H68" s="277">
        <f t="shared" si="5"/>
        <v>36525</v>
      </c>
      <c r="I68" s="211" t="s">
        <v>11788</v>
      </c>
      <c r="J68" s="24" t="s">
        <v>8639</v>
      </c>
      <c r="K68" s="211" t="s">
        <v>11787</v>
      </c>
      <c r="L68" s="6" t="s">
        <v>11747</v>
      </c>
      <c r="M68" s="217">
        <f t="shared" si="6"/>
        <v>36212</v>
      </c>
      <c r="N68" s="217">
        <f t="shared" si="7"/>
        <v>36218</v>
      </c>
      <c r="Q68" s="217" t="s">
        <v>10007</v>
      </c>
      <c r="T68" s="217" t="s">
        <v>11297</v>
      </c>
      <c r="U68" s="225">
        <v>5.7</v>
      </c>
      <c r="V68" t="s">
        <v>11587</v>
      </c>
      <c r="W68"/>
      <c r="X68" t="s">
        <v>11237</v>
      </c>
      <c r="Y68" t="s">
        <v>11285</v>
      </c>
    </row>
    <row r="69" spans="1:25" x14ac:dyDescent="0.25">
      <c r="A69" s="211" t="s">
        <v>11582</v>
      </c>
      <c r="B69" t="s">
        <v>11723</v>
      </c>
      <c r="C69" s="215" t="str">
        <f t="shared" si="3"/>
        <v>CM:WQXTEST16465:M1999</v>
      </c>
      <c r="D69" s="214" t="s">
        <v>11795</v>
      </c>
      <c r="E69" s="214" t="s">
        <v>11790</v>
      </c>
      <c r="F69" s="314">
        <v>36219</v>
      </c>
      <c r="G69" s="277">
        <f t="shared" si="4"/>
        <v>36161</v>
      </c>
      <c r="H69" s="277">
        <f t="shared" si="5"/>
        <v>36525</v>
      </c>
      <c r="I69" s="211" t="s">
        <v>11788</v>
      </c>
      <c r="J69" s="24" t="s">
        <v>8639</v>
      </c>
      <c r="K69" s="211" t="s">
        <v>11787</v>
      </c>
      <c r="L69" s="6" t="s">
        <v>11747</v>
      </c>
      <c r="M69" s="217">
        <f t="shared" si="6"/>
        <v>36213</v>
      </c>
      <c r="N69" s="217">
        <f t="shared" si="7"/>
        <v>36219</v>
      </c>
      <c r="Q69" s="217" t="s">
        <v>10007</v>
      </c>
      <c r="T69" s="217" t="s">
        <v>11297</v>
      </c>
      <c r="U69" s="225">
        <v>5.9</v>
      </c>
      <c r="V69" t="s">
        <v>11587</v>
      </c>
      <c r="W69"/>
      <c r="X69" t="s">
        <v>11237</v>
      </c>
      <c r="Y69" t="s">
        <v>11285</v>
      </c>
    </row>
    <row r="70" spans="1:25" x14ac:dyDescent="0.25">
      <c r="A70" s="211" t="s">
        <v>11582</v>
      </c>
      <c r="B70" t="s">
        <v>11723</v>
      </c>
      <c r="C70" s="215" t="str">
        <f t="shared" si="3"/>
        <v>CM:WQXTEST16465:M1999</v>
      </c>
      <c r="D70" s="214" t="s">
        <v>11795</v>
      </c>
      <c r="E70" s="214" t="s">
        <v>11790</v>
      </c>
      <c r="F70" s="314">
        <v>36220</v>
      </c>
      <c r="G70" s="277">
        <f t="shared" si="4"/>
        <v>36161</v>
      </c>
      <c r="H70" s="277">
        <f t="shared" si="5"/>
        <v>36525</v>
      </c>
      <c r="I70" s="211" t="s">
        <v>11788</v>
      </c>
      <c r="J70" s="24" t="s">
        <v>8639</v>
      </c>
      <c r="K70" s="211" t="s">
        <v>11787</v>
      </c>
      <c r="L70" s="6" t="s">
        <v>11747</v>
      </c>
      <c r="M70" s="217">
        <f t="shared" si="6"/>
        <v>36214</v>
      </c>
      <c r="N70" s="217">
        <f t="shared" si="7"/>
        <v>36220</v>
      </c>
      <c r="Q70" s="217" t="s">
        <v>10007</v>
      </c>
      <c r="T70" s="217" t="s">
        <v>11297</v>
      </c>
      <c r="U70" s="225">
        <v>6.1</v>
      </c>
      <c r="V70" t="s">
        <v>11587</v>
      </c>
      <c r="W70"/>
      <c r="X70" t="s">
        <v>11237</v>
      </c>
      <c r="Y70" t="s">
        <v>11285</v>
      </c>
    </row>
    <row r="71" spans="1:25" x14ac:dyDescent="0.25">
      <c r="A71" s="211" t="s">
        <v>11582</v>
      </c>
      <c r="B71" t="s">
        <v>11723</v>
      </c>
      <c r="C71" s="215" t="str">
        <f t="shared" si="3"/>
        <v>CM:WQXTEST16465:M1999</v>
      </c>
      <c r="D71" s="214" t="s">
        <v>11795</v>
      </c>
      <c r="E71" s="214" t="s">
        <v>11790</v>
      </c>
      <c r="F71" s="314">
        <v>36221</v>
      </c>
      <c r="G71" s="277">
        <f t="shared" si="4"/>
        <v>36161</v>
      </c>
      <c r="H71" s="277">
        <f t="shared" si="5"/>
        <v>36525</v>
      </c>
      <c r="I71" s="211" t="s">
        <v>11788</v>
      </c>
      <c r="J71" s="24" t="s">
        <v>8639</v>
      </c>
      <c r="K71" s="211" t="s">
        <v>11787</v>
      </c>
      <c r="L71" s="6" t="s">
        <v>11747</v>
      </c>
      <c r="M71" s="217">
        <f t="shared" si="6"/>
        <v>36215</v>
      </c>
      <c r="N71" s="217">
        <f t="shared" si="7"/>
        <v>36221</v>
      </c>
      <c r="Q71" s="217" t="s">
        <v>10007</v>
      </c>
      <c r="T71" s="217" t="s">
        <v>11297</v>
      </c>
      <c r="U71" s="225">
        <v>6.3</v>
      </c>
      <c r="V71" t="s">
        <v>11587</v>
      </c>
      <c r="W71"/>
      <c r="X71" t="s">
        <v>11237</v>
      </c>
      <c r="Y71" t="s">
        <v>11285</v>
      </c>
    </row>
    <row r="72" spans="1:25" x14ac:dyDescent="0.25">
      <c r="A72" s="211" t="s">
        <v>11582</v>
      </c>
      <c r="B72" t="s">
        <v>11723</v>
      </c>
      <c r="C72" s="215" t="str">
        <f t="shared" si="3"/>
        <v>CM:WQXTEST16465:M1999</v>
      </c>
      <c r="D72" s="214" t="s">
        <v>11795</v>
      </c>
      <c r="E72" s="214" t="s">
        <v>11790</v>
      </c>
      <c r="F72" s="314">
        <v>36222</v>
      </c>
      <c r="G72" s="277">
        <f t="shared" si="4"/>
        <v>36161</v>
      </c>
      <c r="H72" s="277">
        <f t="shared" si="5"/>
        <v>36525</v>
      </c>
      <c r="I72" s="211" t="s">
        <v>11788</v>
      </c>
      <c r="J72" s="24" t="s">
        <v>8639</v>
      </c>
      <c r="K72" s="211" t="s">
        <v>11787</v>
      </c>
      <c r="L72" s="6" t="s">
        <v>11747</v>
      </c>
      <c r="M72" s="217">
        <f t="shared" si="6"/>
        <v>36216</v>
      </c>
      <c r="N72" s="217">
        <f t="shared" si="7"/>
        <v>36222</v>
      </c>
      <c r="Q72" s="217" t="s">
        <v>10007</v>
      </c>
      <c r="T72" s="217" t="s">
        <v>11297</v>
      </c>
      <c r="U72" s="225">
        <v>6.5</v>
      </c>
      <c r="V72" t="s">
        <v>11587</v>
      </c>
      <c r="W72"/>
      <c r="X72" t="s">
        <v>11237</v>
      </c>
      <c r="Y72" t="s">
        <v>11285</v>
      </c>
    </row>
    <row r="73" spans="1:25" x14ac:dyDescent="0.25">
      <c r="A73" s="211" t="s">
        <v>11582</v>
      </c>
      <c r="B73" t="s">
        <v>11723</v>
      </c>
      <c r="C73" s="215" t="str">
        <f t="shared" si="3"/>
        <v>CM:WQXTEST16465:M1999</v>
      </c>
      <c r="D73" s="214" t="s">
        <v>11795</v>
      </c>
      <c r="E73" s="214" t="s">
        <v>11790</v>
      </c>
      <c r="F73" s="314">
        <v>36223</v>
      </c>
      <c r="G73" s="277">
        <f t="shared" si="4"/>
        <v>36161</v>
      </c>
      <c r="H73" s="277">
        <f t="shared" si="5"/>
        <v>36525</v>
      </c>
      <c r="I73" s="211" t="s">
        <v>11788</v>
      </c>
      <c r="J73" s="24" t="s">
        <v>8639</v>
      </c>
      <c r="K73" s="211" t="s">
        <v>11787</v>
      </c>
      <c r="L73" s="6" t="s">
        <v>11747</v>
      </c>
      <c r="M73" s="217">
        <f t="shared" si="6"/>
        <v>36217</v>
      </c>
      <c r="N73" s="217">
        <f t="shared" si="7"/>
        <v>36223</v>
      </c>
      <c r="Q73" s="217" t="s">
        <v>10007</v>
      </c>
      <c r="T73" s="217" t="s">
        <v>11297</v>
      </c>
      <c r="U73" s="225">
        <v>6.6</v>
      </c>
      <c r="V73" t="s">
        <v>11587</v>
      </c>
      <c r="W73"/>
      <c r="X73" t="s">
        <v>11237</v>
      </c>
      <c r="Y73" t="s">
        <v>11285</v>
      </c>
    </row>
    <row r="74" spans="1:25" x14ac:dyDescent="0.25">
      <c r="A74" s="211" t="s">
        <v>11582</v>
      </c>
      <c r="B74" t="s">
        <v>11723</v>
      </c>
      <c r="C74" s="215" t="str">
        <f t="shared" si="3"/>
        <v>CM:WQXTEST16465:M1999</v>
      </c>
      <c r="D74" s="214" t="s">
        <v>11795</v>
      </c>
      <c r="E74" s="214" t="s">
        <v>11790</v>
      </c>
      <c r="F74" s="314">
        <v>36224</v>
      </c>
      <c r="G74" s="277">
        <f t="shared" si="4"/>
        <v>36161</v>
      </c>
      <c r="H74" s="277">
        <f t="shared" si="5"/>
        <v>36525</v>
      </c>
      <c r="I74" s="211" t="s">
        <v>11788</v>
      </c>
      <c r="J74" s="24" t="s">
        <v>8639</v>
      </c>
      <c r="K74" s="211" t="s">
        <v>11787</v>
      </c>
      <c r="L74" s="6" t="s">
        <v>11747</v>
      </c>
      <c r="M74" s="217">
        <f t="shared" si="6"/>
        <v>36218</v>
      </c>
      <c r="N74" s="217">
        <f t="shared" si="7"/>
        <v>36224</v>
      </c>
      <c r="Q74" s="217" t="s">
        <v>10007</v>
      </c>
      <c r="T74" s="217" t="s">
        <v>11297</v>
      </c>
      <c r="U74" s="225">
        <v>6.8</v>
      </c>
      <c r="V74" t="s">
        <v>11587</v>
      </c>
      <c r="W74"/>
      <c r="X74" t="s">
        <v>11237</v>
      </c>
      <c r="Y74" t="s">
        <v>11285</v>
      </c>
    </row>
    <row r="75" spans="1:25" x14ac:dyDescent="0.25">
      <c r="A75" s="211" t="s">
        <v>11582</v>
      </c>
      <c r="B75" t="s">
        <v>11723</v>
      </c>
      <c r="C75" s="215" t="str">
        <f t="shared" si="3"/>
        <v>CM:WQXTEST16465:M1999</v>
      </c>
      <c r="D75" s="214" t="s">
        <v>11795</v>
      </c>
      <c r="E75" s="214" t="s">
        <v>11790</v>
      </c>
      <c r="F75" s="314">
        <v>36225</v>
      </c>
      <c r="G75" s="277">
        <f t="shared" si="4"/>
        <v>36161</v>
      </c>
      <c r="H75" s="277">
        <f t="shared" si="5"/>
        <v>36525</v>
      </c>
      <c r="I75" s="211" t="s">
        <v>11788</v>
      </c>
      <c r="J75" s="24" t="s">
        <v>8639</v>
      </c>
      <c r="K75" s="211" t="s">
        <v>11787</v>
      </c>
      <c r="L75" s="6" t="s">
        <v>11747</v>
      </c>
      <c r="M75" s="217">
        <f t="shared" si="6"/>
        <v>36219</v>
      </c>
      <c r="N75" s="217">
        <f t="shared" si="7"/>
        <v>36225</v>
      </c>
      <c r="Q75" s="217" t="s">
        <v>10007</v>
      </c>
      <c r="T75" s="217" t="s">
        <v>11297</v>
      </c>
      <c r="U75" s="225">
        <v>7.4</v>
      </c>
      <c r="V75" t="s">
        <v>11587</v>
      </c>
      <c r="W75" s="221"/>
      <c r="X75" t="s">
        <v>11237</v>
      </c>
      <c r="Y75" t="s">
        <v>11285</v>
      </c>
    </row>
    <row r="76" spans="1:25" x14ac:dyDescent="0.25">
      <c r="A76" s="211" t="s">
        <v>11582</v>
      </c>
      <c r="B76" t="s">
        <v>11723</v>
      </c>
      <c r="C76" s="215" t="str">
        <f t="shared" si="3"/>
        <v>CM:WQXTEST16465:M1999</v>
      </c>
      <c r="D76" s="214" t="s">
        <v>11795</v>
      </c>
      <c r="E76" s="214" t="s">
        <v>11790</v>
      </c>
      <c r="F76" s="314">
        <v>36226</v>
      </c>
      <c r="G76" s="277">
        <f t="shared" si="4"/>
        <v>36161</v>
      </c>
      <c r="H76" s="277">
        <f t="shared" si="5"/>
        <v>36525</v>
      </c>
      <c r="I76" s="211" t="s">
        <v>11788</v>
      </c>
      <c r="J76" s="24" t="s">
        <v>8639</v>
      </c>
      <c r="K76" s="211" t="s">
        <v>11787</v>
      </c>
      <c r="L76" s="6" t="s">
        <v>11747</v>
      </c>
      <c r="M76" s="217">
        <f t="shared" si="6"/>
        <v>36220</v>
      </c>
      <c r="N76" s="217">
        <f t="shared" si="7"/>
        <v>36226</v>
      </c>
      <c r="Q76" s="217" t="s">
        <v>10007</v>
      </c>
      <c r="T76" s="217" t="s">
        <v>11297</v>
      </c>
      <c r="U76" s="225">
        <v>7.6</v>
      </c>
      <c r="V76" t="s">
        <v>11587</v>
      </c>
      <c r="W76"/>
      <c r="X76" t="s">
        <v>11237</v>
      </c>
      <c r="Y76" t="s">
        <v>11285</v>
      </c>
    </row>
    <row r="77" spans="1:25" x14ac:dyDescent="0.25">
      <c r="A77" s="211" t="s">
        <v>11582</v>
      </c>
      <c r="B77" t="s">
        <v>11723</v>
      </c>
      <c r="C77" s="215" t="str">
        <f t="shared" si="3"/>
        <v>CM:WQXTEST16465:M1999</v>
      </c>
      <c r="D77" s="214" t="s">
        <v>11795</v>
      </c>
      <c r="E77" s="214" t="s">
        <v>11790</v>
      </c>
      <c r="F77" s="314">
        <v>36227</v>
      </c>
      <c r="G77" s="277">
        <f t="shared" si="4"/>
        <v>36161</v>
      </c>
      <c r="H77" s="277">
        <f t="shared" si="5"/>
        <v>36525</v>
      </c>
      <c r="I77" s="211" t="s">
        <v>11788</v>
      </c>
      <c r="J77" s="24" t="s">
        <v>8639</v>
      </c>
      <c r="K77" s="211" t="s">
        <v>11787</v>
      </c>
      <c r="L77" s="6" t="s">
        <v>11747</v>
      </c>
      <c r="M77" s="217">
        <f t="shared" si="6"/>
        <v>36221</v>
      </c>
      <c r="N77" s="217">
        <f t="shared" si="7"/>
        <v>36227</v>
      </c>
      <c r="Q77" s="217" t="s">
        <v>10007</v>
      </c>
      <c r="T77" s="217" t="s">
        <v>11297</v>
      </c>
      <c r="U77" s="225">
        <v>7.7</v>
      </c>
      <c r="V77" t="s">
        <v>11587</v>
      </c>
      <c r="W77"/>
      <c r="X77" t="s">
        <v>11237</v>
      </c>
      <c r="Y77" t="s">
        <v>11285</v>
      </c>
    </row>
    <row r="78" spans="1:25" x14ac:dyDescent="0.25">
      <c r="A78" s="211" t="s">
        <v>11582</v>
      </c>
      <c r="B78" t="s">
        <v>11723</v>
      </c>
      <c r="C78" s="215" t="str">
        <f t="shared" si="3"/>
        <v>CM:WQXTEST16465:M1999</v>
      </c>
      <c r="D78" s="214" t="s">
        <v>11795</v>
      </c>
      <c r="E78" s="214" t="s">
        <v>11790</v>
      </c>
      <c r="F78" s="314">
        <v>36228</v>
      </c>
      <c r="G78" s="277">
        <f t="shared" si="4"/>
        <v>36161</v>
      </c>
      <c r="H78" s="277">
        <f t="shared" si="5"/>
        <v>36525</v>
      </c>
      <c r="I78" s="211" t="s">
        <v>11788</v>
      </c>
      <c r="J78" s="24" t="s">
        <v>8639</v>
      </c>
      <c r="K78" s="211" t="s">
        <v>11787</v>
      </c>
      <c r="L78" s="6" t="s">
        <v>11747</v>
      </c>
      <c r="M78" s="217">
        <f t="shared" si="6"/>
        <v>36222</v>
      </c>
      <c r="N78" s="217">
        <f t="shared" si="7"/>
        <v>36228</v>
      </c>
      <c r="Q78" s="217" t="s">
        <v>10007</v>
      </c>
      <c r="T78" s="217" t="s">
        <v>11297</v>
      </c>
      <c r="U78" s="225">
        <v>7.7</v>
      </c>
      <c r="V78" t="s">
        <v>11587</v>
      </c>
      <c r="W78"/>
      <c r="X78" t="s">
        <v>11237</v>
      </c>
      <c r="Y78" t="s">
        <v>11285</v>
      </c>
    </row>
    <row r="79" spans="1:25" x14ac:dyDescent="0.25">
      <c r="A79" s="211" t="s">
        <v>11582</v>
      </c>
      <c r="B79" t="s">
        <v>11723</v>
      </c>
      <c r="C79" s="215" t="str">
        <f t="shared" si="3"/>
        <v>CM:WQXTEST16465:M1999</v>
      </c>
      <c r="D79" s="214" t="s">
        <v>11795</v>
      </c>
      <c r="E79" s="214" t="s">
        <v>11790</v>
      </c>
      <c r="F79" s="314">
        <v>36229</v>
      </c>
      <c r="G79" s="277">
        <f t="shared" si="4"/>
        <v>36161</v>
      </c>
      <c r="H79" s="277">
        <f t="shared" si="5"/>
        <v>36525</v>
      </c>
      <c r="I79" s="211" t="s">
        <v>11788</v>
      </c>
      <c r="J79" s="24" t="s">
        <v>8639</v>
      </c>
      <c r="K79" s="211" t="s">
        <v>11787</v>
      </c>
      <c r="L79" s="6" t="s">
        <v>11747</v>
      </c>
      <c r="M79" s="217">
        <f t="shared" si="6"/>
        <v>36223</v>
      </c>
      <c r="N79" s="217">
        <f t="shared" si="7"/>
        <v>36229</v>
      </c>
      <c r="Q79" s="217" t="s">
        <v>10007</v>
      </c>
      <c r="T79" s="217" t="s">
        <v>11297</v>
      </c>
      <c r="U79" s="225">
        <v>7.9</v>
      </c>
      <c r="V79" t="s">
        <v>11587</v>
      </c>
      <c r="W79"/>
      <c r="X79" t="s">
        <v>11237</v>
      </c>
      <c r="Y79" t="s">
        <v>11285</v>
      </c>
    </row>
    <row r="80" spans="1:25" x14ac:dyDescent="0.25">
      <c r="A80" s="211" t="s">
        <v>11582</v>
      </c>
      <c r="B80" t="s">
        <v>11723</v>
      </c>
      <c r="C80" s="215" t="str">
        <f t="shared" si="3"/>
        <v>CM:WQXTEST16465:M1999</v>
      </c>
      <c r="D80" s="214" t="s">
        <v>11795</v>
      </c>
      <c r="E80" s="214" t="s">
        <v>11790</v>
      </c>
      <c r="F80" s="314">
        <v>36230</v>
      </c>
      <c r="G80" s="277">
        <f t="shared" si="4"/>
        <v>36161</v>
      </c>
      <c r="H80" s="277">
        <f t="shared" si="5"/>
        <v>36525</v>
      </c>
      <c r="I80" s="211" t="s">
        <v>11788</v>
      </c>
      <c r="J80" s="24" t="s">
        <v>8639</v>
      </c>
      <c r="K80" s="211" t="s">
        <v>11787</v>
      </c>
      <c r="L80" s="6" t="s">
        <v>11747</v>
      </c>
      <c r="M80" s="217">
        <f t="shared" si="6"/>
        <v>36224</v>
      </c>
      <c r="N80" s="217">
        <f t="shared" si="7"/>
        <v>36230</v>
      </c>
      <c r="Q80" s="217" t="s">
        <v>10007</v>
      </c>
      <c r="T80" s="217" t="s">
        <v>11297</v>
      </c>
      <c r="U80" s="225">
        <v>8.1</v>
      </c>
      <c r="V80" t="s">
        <v>11587</v>
      </c>
      <c r="W80"/>
      <c r="X80" t="s">
        <v>11237</v>
      </c>
      <c r="Y80" t="s">
        <v>11285</v>
      </c>
    </row>
    <row r="81" spans="1:25" x14ac:dyDescent="0.25">
      <c r="A81" s="211" t="s">
        <v>11582</v>
      </c>
      <c r="B81" t="s">
        <v>11723</v>
      </c>
      <c r="C81" s="215" t="str">
        <f t="shared" si="3"/>
        <v>CM:WQXTEST16465:M1999</v>
      </c>
      <c r="D81" s="214" t="s">
        <v>11795</v>
      </c>
      <c r="E81" s="214" t="s">
        <v>11790</v>
      </c>
      <c r="F81" s="314">
        <v>36231</v>
      </c>
      <c r="G81" s="277">
        <f t="shared" si="4"/>
        <v>36161</v>
      </c>
      <c r="H81" s="277">
        <f t="shared" si="5"/>
        <v>36525</v>
      </c>
      <c r="I81" s="211" t="s">
        <v>11788</v>
      </c>
      <c r="J81" s="24" t="s">
        <v>8639</v>
      </c>
      <c r="K81" s="211" t="s">
        <v>11787</v>
      </c>
      <c r="L81" s="6" t="s">
        <v>11747</v>
      </c>
      <c r="M81" s="217">
        <f t="shared" si="6"/>
        <v>36225</v>
      </c>
      <c r="N81" s="217">
        <f t="shared" si="7"/>
        <v>36231</v>
      </c>
      <c r="Q81" s="217" t="s">
        <v>10007</v>
      </c>
      <c r="T81" s="217" t="s">
        <v>11297</v>
      </c>
      <c r="U81" s="225">
        <v>8.1</v>
      </c>
      <c r="V81" t="s">
        <v>11587</v>
      </c>
      <c r="W81"/>
      <c r="X81" t="s">
        <v>11237</v>
      </c>
      <c r="Y81" t="s">
        <v>11285</v>
      </c>
    </row>
    <row r="82" spans="1:25" x14ac:dyDescent="0.25">
      <c r="A82" s="211" t="s">
        <v>11582</v>
      </c>
      <c r="B82" t="s">
        <v>11723</v>
      </c>
      <c r="C82" s="215" t="str">
        <f t="shared" ref="C82:C145" si="8">"CM:"&amp;B82&amp;":M"&amp;YEAR(F82)</f>
        <v>CM:WQXTEST16465:M1999</v>
      </c>
      <c r="D82" s="214" t="s">
        <v>11795</v>
      </c>
      <c r="E82" s="214" t="s">
        <v>11790</v>
      </c>
      <c r="F82" s="314">
        <v>36232</v>
      </c>
      <c r="G82" s="277">
        <f t="shared" ref="G82:G145" si="9">DATE(YEAR(F82),MONTH(1),DAY(1))</f>
        <v>36161</v>
      </c>
      <c r="H82" s="277">
        <f t="shared" ref="H82:H145" si="10">DATE(YEAR(F83),12,DAY(31))</f>
        <v>36525</v>
      </c>
      <c r="I82" s="211" t="s">
        <v>11788</v>
      </c>
      <c r="J82" s="24" t="s">
        <v>8639</v>
      </c>
      <c r="K82" s="211" t="s">
        <v>11787</v>
      </c>
      <c r="L82" s="6" t="s">
        <v>11747</v>
      </c>
      <c r="M82" s="217">
        <f t="shared" ref="M82:M145" si="11">F82-6</f>
        <v>36226</v>
      </c>
      <c r="N82" s="217">
        <f t="shared" ref="N82:N145" si="12">F82</f>
        <v>36232</v>
      </c>
      <c r="Q82" s="217" t="s">
        <v>10007</v>
      </c>
      <c r="T82" s="217" t="s">
        <v>11297</v>
      </c>
      <c r="U82" s="225">
        <v>7.8</v>
      </c>
      <c r="V82" t="s">
        <v>11587</v>
      </c>
      <c r="W82"/>
      <c r="X82" t="s">
        <v>11237</v>
      </c>
      <c r="Y82" t="s">
        <v>11285</v>
      </c>
    </row>
    <row r="83" spans="1:25" x14ac:dyDescent="0.25">
      <c r="A83" s="211" t="s">
        <v>11582</v>
      </c>
      <c r="B83" t="s">
        <v>11723</v>
      </c>
      <c r="C83" s="215" t="str">
        <f t="shared" si="8"/>
        <v>CM:WQXTEST16465:M1999</v>
      </c>
      <c r="D83" s="214" t="s">
        <v>11795</v>
      </c>
      <c r="E83" s="214" t="s">
        <v>11790</v>
      </c>
      <c r="F83" s="314">
        <v>36233</v>
      </c>
      <c r="G83" s="277">
        <f t="shared" si="9"/>
        <v>36161</v>
      </c>
      <c r="H83" s="277">
        <f t="shared" si="10"/>
        <v>36525</v>
      </c>
      <c r="I83" s="211" t="s">
        <v>11788</v>
      </c>
      <c r="J83" s="24" t="s">
        <v>8639</v>
      </c>
      <c r="K83" s="211" t="s">
        <v>11787</v>
      </c>
      <c r="L83" s="6" t="s">
        <v>11747</v>
      </c>
      <c r="M83" s="217">
        <f t="shared" si="11"/>
        <v>36227</v>
      </c>
      <c r="N83" s="217">
        <f t="shared" si="12"/>
        <v>36233</v>
      </c>
      <c r="Q83" s="217" t="s">
        <v>10007</v>
      </c>
      <c r="T83" s="217" t="s">
        <v>11297</v>
      </c>
      <c r="U83" s="225">
        <v>7.7</v>
      </c>
      <c r="V83" t="s">
        <v>11587</v>
      </c>
      <c r="W83"/>
      <c r="X83" t="s">
        <v>11237</v>
      </c>
      <c r="Y83" t="s">
        <v>11285</v>
      </c>
    </row>
    <row r="84" spans="1:25" x14ac:dyDescent="0.25">
      <c r="A84" s="211" t="s">
        <v>11582</v>
      </c>
      <c r="B84" t="s">
        <v>11723</v>
      </c>
      <c r="C84" s="215" t="str">
        <f t="shared" si="8"/>
        <v>CM:WQXTEST16465:M1999</v>
      </c>
      <c r="D84" s="214" t="s">
        <v>11795</v>
      </c>
      <c r="E84" s="214" t="s">
        <v>11790</v>
      </c>
      <c r="F84" s="314">
        <v>36234</v>
      </c>
      <c r="G84" s="277">
        <f t="shared" si="9"/>
        <v>36161</v>
      </c>
      <c r="H84" s="277">
        <f t="shared" si="10"/>
        <v>36525</v>
      </c>
      <c r="I84" s="211" t="s">
        <v>11788</v>
      </c>
      <c r="J84" s="24" t="s">
        <v>8639</v>
      </c>
      <c r="K84" s="211" t="s">
        <v>11787</v>
      </c>
      <c r="L84" s="6" t="s">
        <v>11747</v>
      </c>
      <c r="M84" s="217">
        <f t="shared" si="11"/>
        <v>36228</v>
      </c>
      <c r="N84" s="217">
        <f t="shared" si="12"/>
        <v>36234</v>
      </c>
      <c r="Q84" s="217" t="s">
        <v>10007</v>
      </c>
      <c r="T84" s="217" t="s">
        <v>11297</v>
      </c>
      <c r="U84" s="225">
        <v>7.9</v>
      </c>
      <c r="V84" t="s">
        <v>11587</v>
      </c>
      <c r="W84"/>
      <c r="X84" t="s">
        <v>11237</v>
      </c>
      <c r="Y84" t="s">
        <v>11285</v>
      </c>
    </row>
    <row r="85" spans="1:25" x14ac:dyDescent="0.25">
      <c r="A85" s="211" t="s">
        <v>11582</v>
      </c>
      <c r="B85" t="s">
        <v>11723</v>
      </c>
      <c r="C85" s="215" t="str">
        <f t="shared" si="8"/>
        <v>CM:WQXTEST16465:M1999</v>
      </c>
      <c r="D85" s="214" t="s">
        <v>11795</v>
      </c>
      <c r="E85" s="214" t="s">
        <v>11790</v>
      </c>
      <c r="F85" s="314">
        <v>36235</v>
      </c>
      <c r="G85" s="277">
        <f t="shared" si="9"/>
        <v>36161</v>
      </c>
      <c r="H85" s="277">
        <f t="shared" si="10"/>
        <v>36525</v>
      </c>
      <c r="I85" s="211" t="s">
        <v>11788</v>
      </c>
      <c r="J85" s="24" t="s">
        <v>8639</v>
      </c>
      <c r="K85" s="211" t="s">
        <v>11787</v>
      </c>
      <c r="L85" s="6" t="s">
        <v>11747</v>
      </c>
      <c r="M85" s="217">
        <f t="shared" si="11"/>
        <v>36229</v>
      </c>
      <c r="N85" s="217">
        <f t="shared" si="12"/>
        <v>36235</v>
      </c>
      <c r="Q85" s="217" t="s">
        <v>10007</v>
      </c>
      <c r="T85" s="217" t="s">
        <v>11297</v>
      </c>
      <c r="U85" s="225">
        <v>8.1999999999999993</v>
      </c>
      <c r="V85" t="s">
        <v>11587</v>
      </c>
      <c r="W85"/>
      <c r="X85" t="s">
        <v>11237</v>
      </c>
      <c r="Y85" t="s">
        <v>11285</v>
      </c>
    </row>
    <row r="86" spans="1:25" x14ac:dyDescent="0.25">
      <c r="A86" s="211" t="s">
        <v>11582</v>
      </c>
      <c r="B86" t="s">
        <v>11723</v>
      </c>
      <c r="C86" s="215" t="str">
        <f t="shared" si="8"/>
        <v>CM:WQXTEST16465:M1999</v>
      </c>
      <c r="D86" s="214" t="s">
        <v>11795</v>
      </c>
      <c r="E86" s="214" t="s">
        <v>11790</v>
      </c>
      <c r="F86" s="314">
        <v>36236</v>
      </c>
      <c r="G86" s="277">
        <f t="shared" si="9"/>
        <v>36161</v>
      </c>
      <c r="H86" s="277">
        <f t="shared" si="10"/>
        <v>36525</v>
      </c>
      <c r="I86" s="211" t="s">
        <v>11788</v>
      </c>
      <c r="J86" s="24" t="s">
        <v>8639</v>
      </c>
      <c r="K86" s="211" t="s">
        <v>11787</v>
      </c>
      <c r="L86" s="6" t="s">
        <v>11747</v>
      </c>
      <c r="M86" s="217">
        <f t="shared" si="11"/>
        <v>36230</v>
      </c>
      <c r="N86" s="217">
        <f t="shared" si="12"/>
        <v>36236</v>
      </c>
      <c r="Q86" s="217" t="s">
        <v>10007</v>
      </c>
      <c r="T86" s="217" t="s">
        <v>11297</v>
      </c>
      <c r="U86" s="225">
        <v>8.4</v>
      </c>
      <c r="V86" t="s">
        <v>11587</v>
      </c>
      <c r="W86"/>
      <c r="X86" t="s">
        <v>11237</v>
      </c>
      <c r="Y86" t="s">
        <v>11285</v>
      </c>
    </row>
    <row r="87" spans="1:25" x14ac:dyDescent="0.25">
      <c r="A87" s="211" t="s">
        <v>11582</v>
      </c>
      <c r="B87" t="s">
        <v>11723</v>
      </c>
      <c r="C87" s="215" t="str">
        <f t="shared" si="8"/>
        <v>CM:WQXTEST16465:M1999</v>
      </c>
      <c r="D87" s="214" t="s">
        <v>11795</v>
      </c>
      <c r="E87" s="214" t="s">
        <v>11790</v>
      </c>
      <c r="F87" s="314">
        <v>36237</v>
      </c>
      <c r="G87" s="277">
        <f t="shared" si="9"/>
        <v>36161</v>
      </c>
      <c r="H87" s="277">
        <f t="shared" si="10"/>
        <v>36525</v>
      </c>
      <c r="I87" s="211" t="s">
        <v>11788</v>
      </c>
      <c r="J87" s="24" t="s">
        <v>8639</v>
      </c>
      <c r="K87" s="211" t="s">
        <v>11787</v>
      </c>
      <c r="L87" s="6" t="s">
        <v>11747</v>
      </c>
      <c r="M87" s="217">
        <f t="shared" si="11"/>
        <v>36231</v>
      </c>
      <c r="N87" s="217">
        <f t="shared" si="12"/>
        <v>36237</v>
      </c>
      <c r="Q87" s="217" t="s">
        <v>10007</v>
      </c>
      <c r="T87" s="217" t="s">
        <v>11297</v>
      </c>
      <c r="U87" s="225">
        <v>8.6999999999999993</v>
      </c>
      <c r="V87" t="s">
        <v>11587</v>
      </c>
      <c r="W87"/>
      <c r="X87" t="s">
        <v>11237</v>
      </c>
      <c r="Y87" t="s">
        <v>11285</v>
      </c>
    </row>
    <row r="88" spans="1:25" x14ac:dyDescent="0.25">
      <c r="A88" s="211" t="s">
        <v>11582</v>
      </c>
      <c r="B88" t="s">
        <v>11723</v>
      </c>
      <c r="C88" s="215" t="str">
        <f t="shared" si="8"/>
        <v>CM:WQXTEST16465:M1999</v>
      </c>
      <c r="D88" s="214" t="s">
        <v>11795</v>
      </c>
      <c r="E88" s="214" t="s">
        <v>11790</v>
      </c>
      <c r="F88" s="314">
        <v>36238</v>
      </c>
      <c r="G88" s="277">
        <f t="shared" si="9"/>
        <v>36161</v>
      </c>
      <c r="H88" s="277">
        <f t="shared" si="10"/>
        <v>36525</v>
      </c>
      <c r="I88" s="211" t="s">
        <v>11788</v>
      </c>
      <c r="J88" s="24" t="s">
        <v>8639</v>
      </c>
      <c r="K88" s="211" t="s">
        <v>11787</v>
      </c>
      <c r="L88" s="6" t="s">
        <v>11747</v>
      </c>
      <c r="M88" s="217">
        <f t="shared" si="11"/>
        <v>36232</v>
      </c>
      <c r="N88" s="217">
        <f t="shared" si="12"/>
        <v>36238</v>
      </c>
      <c r="Q88" s="217" t="s">
        <v>10007</v>
      </c>
      <c r="T88" s="217" t="s">
        <v>11297</v>
      </c>
      <c r="U88" s="225">
        <v>9.4</v>
      </c>
      <c r="V88" t="s">
        <v>11587</v>
      </c>
      <c r="W88"/>
      <c r="X88" t="s">
        <v>11237</v>
      </c>
      <c r="Y88" t="s">
        <v>11285</v>
      </c>
    </row>
    <row r="89" spans="1:25" x14ac:dyDescent="0.25">
      <c r="A89" s="211" t="s">
        <v>11582</v>
      </c>
      <c r="B89" t="s">
        <v>11723</v>
      </c>
      <c r="C89" s="215" t="str">
        <f t="shared" si="8"/>
        <v>CM:WQXTEST16465:M1999</v>
      </c>
      <c r="D89" s="214" t="s">
        <v>11795</v>
      </c>
      <c r="E89" s="214" t="s">
        <v>11790</v>
      </c>
      <c r="F89" s="314">
        <v>36239</v>
      </c>
      <c r="G89" s="277">
        <f t="shared" si="9"/>
        <v>36161</v>
      </c>
      <c r="H89" s="277">
        <f t="shared" si="10"/>
        <v>36525</v>
      </c>
      <c r="I89" s="211" t="s">
        <v>11788</v>
      </c>
      <c r="J89" s="24" t="s">
        <v>8639</v>
      </c>
      <c r="K89" s="211" t="s">
        <v>11787</v>
      </c>
      <c r="L89" s="6" t="s">
        <v>11747</v>
      </c>
      <c r="M89" s="217">
        <f t="shared" si="11"/>
        <v>36233</v>
      </c>
      <c r="N89" s="217">
        <f t="shared" si="12"/>
        <v>36239</v>
      </c>
      <c r="Q89" s="217" t="s">
        <v>10007</v>
      </c>
      <c r="T89" s="217" t="s">
        <v>11297</v>
      </c>
      <c r="U89" s="225">
        <v>9.9</v>
      </c>
      <c r="V89" t="s">
        <v>11587</v>
      </c>
      <c r="W89"/>
      <c r="X89" t="s">
        <v>11237</v>
      </c>
      <c r="Y89" t="s">
        <v>11285</v>
      </c>
    </row>
    <row r="90" spans="1:25" x14ac:dyDescent="0.25">
      <c r="A90" s="211" t="s">
        <v>11582</v>
      </c>
      <c r="B90" t="s">
        <v>11723</v>
      </c>
      <c r="C90" s="215" t="str">
        <f t="shared" si="8"/>
        <v>CM:WQXTEST16465:M1999</v>
      </c>
      <c r="D90" s="214" t="s">
        <v>11795</v>
      </c>
      <c r="E90" s="214" t="s">
        <v>11790</v>
      </c>
      <c r="F90" s="314">
        <v>36240</v>
      </c>
      <c r="G90" s="277">
        <f t="shared" si="9"/>
        <v>36161</v>
      </c>
      <c r="H90" s="277">
        <f t="shared" si="10"/>
        <v>36525</v>
      </c>
      <c r="I90" s="211" t="s">
        <v>11788</v>
      </c>
      <c r="J90" s="24" t="s">
        <v>8639</v>
      </c>
      <c r="K90" s="211" t="s">
        <v>11787</v>
      </c>
      <c r="L90" s="6" t="s">
        <v>11747</v>
      </c>
      <c r="M90" s="217">
        <f t="shared" si="11"/>
        <v>36234</v>
      </c>
      <c r="N90" s="217">
        <f t="shared" si="12"/>
        <v>36240</v>
      </c>
      <c r="Q90" s="217" t="s">
        <v>10007</v>
      </c>
      <c r="T90" s="217" t="s">
        <v>11297</v>
      </c>
      <c r="U90" s="225">
        <v>10.5</v>
      </c>
      <c r="V90" t="s">
        <v>11587</v>
      </c>
      <c r="W90"/>
      <c r="X90" t="s">
        <v>11237</v>
      </c>
      <c r="Y90" t="s">
        <v>11285</v>
      </c>
    </row>
    <row r="91" spans="1:25" x14ac:dyDescent="0.25">
      <c r="A91" s="211" t="s">
        <v>11582</v>
      </c>
      <c r="B91" t="s">
        <v>11723</v>
      </c>
      <c r="C91" s="215" t="str">
        <f t="shared" si="8"/>
        <v>CM:WQXTEST16465:M1999</v>
      </c>
      <c r="D91" s="214" t="s">
        <v>11795</v>
      </c>
      <c r="E91" s="214" t="s">
        <v>11790</v>
      </c>
      <c r="F91" s="314">
        <v>36241</v>
      </c>
      <c r="G91" s="277">
        <f t="shared" si="9"/>
        <v>36161</v>
      </c>
      <c r="H91" s="277">
        <f t="shared" si="10"/>
        <v>36525</v>
      </c>
      <c r="I91" s="211" t="s">
        <v>11788</v>
      </c>
      <c r="J91" s="24" t="s">
        <v>8639</v>
      </c>
      <c r="K91" s="211" t="s">
        <v>11787</v>
      </c>
      <c r="L91" s="6" t="s">
        <v>11747</v>
      </c>
      <c r="M91" s="217">
        <f t="shared" si="11"/>
        <v>36235</v>
      </c>
      <c r="N91" s="217">
        <f t="shared" si="12"/>
        <v>36241</v>
      </c>
      <c r="Q91" s="217" t="s">
        <v>10007</v>
      </c>
      <c r="T91" s="217" t="s">
        <v>11297</v>
      </c>
      <c r="U91" s="225">
        <v>11.1</v>
      </c>
      <c r="V91" t="s">
        <v>11587</v>
      </c>
      <c r="W91"/>
      <c r="X91" t="s">
        <v>11237</v>
      </c>
      <c r="Y91" t="s">
        <v>11285</v>
      </c>
    </row>
    <row r="92" spans="1:25" x14ac:dyDescent="0.25">
      <c r="A92" s="211" t="s">
        <v>11582</v>
      </c>
      <c r="B92" t="s">
        <v>11723</v>
      </c>
      <c r="C92" s="215" t="str">
        <f t="shared" si="8"/>
        <v>CM:WQXTEST16465:M1999</v>
      </c>
      <c r="D92" s="214" t="s">
        <v>11795</v>
      </c>
      <c r="E92" s="214" t="s">
        <v>11790</v>
      </c>
      <c r="F92" s="314">
        <v>36242</v>
      </c>
      <c r="G92" s="277">
        <f t="shared" si="9"/>
        <v>36161</v>
      </c>
      <c r="H92" s="277">
        <f t="shared" si="10"/>
        <v>36525</v>
      </c>
      <c r="I92" s="211" t="s">
        <v>11788</v>
      </c>
      <c r="J92" s="24" t="s">
        <v>8639</v>
      </c>
      <c r="K92" s="211" t="s">
        <v>11787</v>
      </c>
      <c r="L92" s="6" t="s">
        <v>11747</v>
      </c>
      <c r="M92" s="217">
        <f t="shared" si="11"/>
        <v>36236</v>
      </c>
      <c r="N92" s="217">
        <f t="shared" si="12"/>
        <v>36242</v>
      </c>
      <c r="Q92" s="217" t="s">
        <v>10007</v>
      </c>
      <c r="T92" s="217" t="s">
        <v>11297</v>
      </c>
      <c r="U92" s="225">
        <v>11.7</v>
      </c>
      <c r="V92" t="s">
        <v>11587</v>
      </c>
      <c r="W92"/>
      <c r="X92" t="s">
        <v>11237</v>
      </c>
      <c r="Y92" t="s">
        <v>11285</v>
      </c>
    </row>
    <row r="93" spans="1:25" x14ac:dyDescent="0.25">
      <c r="A93" s="211" t="s">
        <v>11582</v>
      </c>
      <c r="B93" t="s">
        <v>11723</v>
      </c>
      <c r="C93" s="215" t="str">
        <f t="shared" si="8"/>
        <v>CM:WQXTEST16465:M1999</v>
      </c>
      <c r="D93" s="214" t="s">
        <v>11795</v>
      </c>
      <c r="E93" s="214" t="s">
        <v>11790</v>
      </c>
      <c r="F93" s="314">
        <v>36243</v>
      </c>
      <c r="G93" s="277">
        <f t="shared" si="9"/>
        <v>36161</v>
      </c>
      <c r="H93" s="277">
        <f t="shared" si="10"/>
        <v>36525</v>
      </c>
      <c r="I93" s="211" t="s">
        <v>11788</v>
      </c>
      <c r="J93" s="24" t="s">
        <v>8639</v>
      </c>
      <c r="K93" s="211" t="s">
        <v>11787</v>
      </c>
      <c r="L93" s="6" t="s">
        <v>11747</v>
      </c>
      <c r="M93" s="217">
        <f t="shared" si="11"/>
        <v>36237</v>
      </c>
      <c r="N93" s="217">
        <f t="shared" si="12"/>
        <v>36243</v>
      </c>
      <c r="Q93" s="217" t="s">
        <v>10007</v>
      </c>
      <c r="T93" s="217" t="s">
        <v>11297</v>
      </c>
      <c r="U93" s="225">
        <v>11.9</v>
      </c>
      <c r="V93" t="s">
        <v>11587</v>
      </c>
      <c r="W93"/>
      <c r="X93" t="s">
        <v>11237</v>
      </c>
      <c r="Y93" t="s">
        <v>11285</v>
      </c>
    </row>
    <row r="94" spans="1:25" x14ac:dyDescent="0.25">
      <c r="A94" s="211" t="s">
        <v>11582</v>
      </c>
      <c r="B94" t="s">
        <v>11723</v>
      </c>
      <c r="C94" s="215" t="str">
        <f t="shared" si="8"/>
        <v>CM:WQXTEST16465:M1999</v>
      </c>
      <c r="D94" s="214" t="s">
        <v>11795</v>
      </c>
      <c r="E94" s="214" t="s">
        <v>11790</v>
      </c>
      <c r="F94" s="314">
        <v>36244</v>
      </c>
      <c r="G94" s="277">
        <f t="shared" si="9"/>
        <v>36161</v>
      </c>
      <c r="H94" s="277">
        <f t="shared" si="10"/>
        <v>36525</v>
      </c>
      <c r="I94" s="211" t="s">
        <v>11788</v>
      </c>
      <c r="J94" s="24" t="s">
        <v>8639</v>
      </c>
      <c r="K94" s="211" t="s">
        <v>11787</v>
      </c>
      <c r="L94" s="6" t="s">
        <v>11747</v>
      </c>
      <c r="M94" s="217">
        <f t="shared" si="11"/>
        <v>36238</v>
      </c>
      <c r="N94" s="217">
        <f t="shared" si="12"/>
        <v>36244</v>
      </c>
      <c r="Q94" s="217" t="s">
        <v>10007</v>
      </c>
      <c r="T94" s="217" t="s">
        <v>11297</v>
      </c>
      <c r="U94" s="225">
        <v>11.9</v>
      </c>
      <c r="V94" t="s">
        <v>11587</v>
      </c>
      <c r="W94"/>
      <c r="X94" t="s">
        <v>11237</v>
      </c>
      <c r="Y94" t="s">
        <v>11285</v>
      </c>
    </row>
    <row r="95" spans="1:25" x14ac:dyDescent="0.25">
      <c r="A95" s="211" t="s">
        <v>11582</v>
      </c>
      <c r="B95" t="s">
        <v>11723</v>
      </c>
      <c r="C95" s="215" t="str">
        <f t="shared" si="8"/>
        <v>CM:WQXTEST16465:M1999</v>
      </c>
      <c r="D95" s="214" t="s">
        <v>11795</v>
      </c>
      <c r="E95" s="214" t="s">
        <v>11790</v>
      </c>
      <c r="F95" s="314">
        <v>36245</v>
      </c>
      <c r="G95" s="277">
        <f t="shared" si="9"/>
        <v>36161</v>
      </c>
      <c r="H95" s="277">
        <f t="shared" si="10"/>
        <v>36525</v>
      </c>
      <c r="I95" s="211" t="s">
        <v>11788</v>
      </c>
      <c r="J95" s="24" t="s">
        <v>8639</v>
      </c>
      <c r="K95" s="211" t="s">
        <v>11787</v>
      </c>
      <c r="L95" s="6" t="s">
        <v>11747</v>
      </c>
      <c r="M95" s="217">
        <f t="shared" si="11"/>
        <v>36239</v>
      </c>
      <c r="N95" s="217">
        <f t="shared" si="12"/>
        <v>36245</v>
      </c>
      <c r="Q95" s="217" t="s">
        <v>10007</v>
      </c>
      <c r="T95" s="217" t="s">
        <v>11297</v>
      </c>
      <c r="U95" s="225">
        <v>11.7</v>
      </c>
      <c r="V95" t="s">
        <v>11587</v>
      </c>
      <c r="W95"/>
      <c r="X95" t="s">
        <v>11237</v>
      </c>
      <c r="Y95" t="s">
        <v>11285</v>
      </c>
    </row>
    <row r="96" spans="1:25" x14ac:dyDescent="0.25">
      <c r="A96" s="211" t="s">
        <v>11582</v>
      </c>
      <c r="B96" t="s">
        <v>11723</v>
      </c>
      <c r="C96" s="215" t="str">
        <f t="shared" si="8"/>
        <v>CM:WQXTEST16465:M1999</v>
      </c>
      <c r="D96" s="214" t="s">
        <v>11795</v>
      </c>
      <c r="E96" s="214" t="s">
        <v>11790</v>
      </c>
      <c r="F96" s="314">
        <v>36246</v>
      </c>
      <c r="G96" s="277">
        <f t="shared" si="9"/>
        <v>36161</v>
      </c>
      <c r="H96" s="277">
        <f t="shared" si="10"/>
        <v>36525</v>
      </c>
      <c r="I96" s="211" t="s">
        <v>11788</v>
      </c>
      <c r="J96" s="24" t="s">
        <v>8639</v>
      </c>
      <c r="K96" s="211" t="s">
        <v>11787</v>
      </c>
      <c r="L96" s="6" t="s">
        <v>11747</v>
      </c>
      <c r="M96" s="217">
        <f t="shared" si="11"/>
        <v>36240</v>
      </c>
      <c r="N96" s="217">
        <f t="shared" si="12"/>
        <v>36246</v>
      </c>
      <c r="Q96" s="217" t="s">
        <v>10007</v>
      </c>
      <c r="T96" s="217" t="s">
        <v>11297</v>
      </c>
      <c r="U96" s="225">
        <v>11.5</v>
      </c>
      <c r="V96" t="s">
        <v>11587</v>
      </c>
      <c r="W96"/>
      <c r="X96" t="s">
        <v>11237</v>
      </c>
      <c r="Y96" t="s">
        <v>11285</v>
      </c>
    </row>
    <row r="97" spans="1:25" x14ac:dyDescent="0.25">
      <c r="A97" s="211" t="s">
        <v>11582</v>
      </c>
      <c r="B97" t="s">
        <v>11723</v>
      </c>
      <c r="C97" s="215" t="str">
        <f t="shared" si="8"/>
        <v>CM:WQXTEST16465:M1999</v>
      </c>
      <c r="D97" s="214" t="s">
        <v>11795</v>
      </c>
      <c r="E97" s="214" t="s">
        <v>11790</v>
      </c>
      <c r="F97" s="314">
        <v>36247</v>
      </c>
      <c r="G97" s="277">
        <f t="shared" si="9"/>
        <v>36161</v>
      </c>
      <c r="H97" s="277">
        <f t="shared" si="10"/>
        <v>36525</v>
      </c>
      <c r="I97" s="211" t="s">
        <v>11788</v>
      </c>
      <c r="J97" s="24" t="s">
        <v>8639</v>
      </c>
      <c r="K97" s="211" t="s">
        <v>11787</v>
      </c>
      <c r="L97" s="6" t="s">
        <v>11747</v>
      </c>
      <c r="M97" s="217">
        <f t="shared" si="11"/>
        <v>36241</v>
      </c>
      <c r="N97" s="217">
        <f t="shared" si="12"/>
        <v>36247</v>
      </c>
      <c r="Q97" s="217" t="s">
        <v>10007</v>
      </c>
      <c r="T97" s="217" t="s">
        <v>11297</v>
      </c>
      <c r="U97" s="225">
        <v>11.2</v>
      </c>
      <c r="V97" t="s">
        <v>11587</v>
      </c>
      <c r="W97"/>
      <c r="X97" t="s">
        <v>11237</v>
      </c>
      <c r="Y97" t="s">
        <v>11285</v>
      </c>
    </row>
    <row r="98" spans="1:25" x14ac:dyDescent="0.25">
      <c r="A98" s="211" t="s">
        <v>11582</v>
      </c>
      <c r="B98" t="s">
        <v>11723</v>
      </c>
      <c r="C98" s="215" t="str">
        <f t="shared" si="8"/>
        <v>CM:WQXTEST16465:M1999</v>
      </c>
      <c r="D98" s="214" t="s">
        <v>11795</v>
      </c>
      <c r="E98" s="214" t="s">
        <v>11790</v>
      </c>
      <c r="F98" s="314">
        <v>36248</v>
      </c>
      <c r="G98" s="277">
        <f t="shared" si="9"/>
        <v>36161</v>
      </c>
      <c r="H98" s="277">
        <f t="shared" si="10"/>
        <v>36525</v>
      </c>
      <c r="I98" s="211" t="s">
        <v>11788</v>
      </c>
      <c r="J98" s="24" t="s">
        <v>8639</v>
      </c>
      <c r="K98" s="211" t="s">
        <v>11787</v>
      </c>
      <c r="L98" s="6" t="s">
        <v>11747</v>
      </c>
      <c r="M98" s="217">
        <f t="shared" si="11"/>
        <v>36242</v>
      </c>
      <c r="N98" s="217">
        <f t="shared" si="12"/>
        <v>36248</v>
      </c>
      <c r="Q98" s="217" t="s">
        <v>10007</v>
      </c>
      <c r="T98" s="217" t="s">
        <v>11297</v>
      </c>
      <c r="U98" s="225">
        <v>10.6</v>
      </c>
      <c r="V98" t="s">
        <v>11587</v>
      </c>
      <c r="W98"/>
      <c r="X98" t="s">
        <v>11237</v>
      </c>
      <c r="Y98" t="s">
        <v>11285</v>
      </c>
    </row>
    <row r="99" spans="1:25" x14ac:dyDescent="0.25">
      <c r="A99" s="211" t="s">
        <v>11582</v>
      </c>
      <c r="B99" t="s">
        <v>11723</v>
      </c>
      <c r="C99" s="215" t="str">
        <f t="shared" si="8"/>
        <v>CM:WQXTEST16465:M1999</v>
      </c>
      <c r="D99" s="214" t="s">
        <v>11795</v>
      </c>
      <c r="E99" s="214" t="s">
        <v>11790</v>
      </c>
      <c r="F99" s="314">
        <v>36249</v>
      </c>
      <c r="G99" s="277">
        <f t="shared" si="9"/>
        <v>36161</v>
      </c>
      <c r="H99" s="277">
        <f t="shared" si="10"/>
        <v>36525</v>
      </c>
      <c r="I99" s="211" t="s">
        <v>11788</v>
      </c>
      <c r="J99" s="24" t="s">
        <v>8639</v>
      </c>
      <c r="K99" s="211" t="s">
        <v>11787</v>
      </c>
      <c r="L99" s="6" t="s">
        <v>11747</v>
      </c>
      <c r="M99" s="217">
        <f t="shared" si="11"/>
        <v>36243</v>
      </c>
      <c r="N99" s="217">
        <f t="shared" si="12"/>
        <v>36249</v>
      </c>
      <c r="Q99" s="217" t="s">
        <v>10007</v>
      </c>
      <c r="T99" s="217" t="s">
        <v>11297</v>
      </c>
      <c r="U99" s="225">
        <v>10</v>
      </c>
      <c r="V99" t="s">
        <v>11587</v>
      </c>
      <c r="W99"/>
      <c r="X99" t="s">
        <v>11237</v>
      </c>
      <c r="Y99" t="s">
        <v>11285</v>
      </c>
    </row>
    <row r="100" spans="1:25" x14ac:dyDescent="0.25">
      <c r="A100" s="211" t="s">
        <v>11582</v>
      </c>
      <c r="B100" t="s">
        <v>11723</v>
      </c>
      <c r="C100" s="215" t="str">
        <f t="shared" si="8"/>
        <v>CM:WQXTEST16465:M1999</v>
      </c>
      <c r="D100" s="214" t="s">
        <v>11795</v>
      </c>
      <c r="E100" s="214" t="s">
        <v>11790</v>
      </c>
      <c r="F100" s="314">
        <v>36250</v>
      </c>
      <c r="G100" s="277">
        <f t="shared" si="9"/>
        <v>36161</v>
      </c>
      <c r="H100" s="277">
        <f t="shared" si="10"/>
        <v>36525</v>
      </c>
      <c r="I100" s="211" t="s">
        <v>11788</v>
      </c>
      <c r="J100" s="24" t="s">
        <v>8639</v>
      </c>
      <c r="K100" s="211" t="s">
        <v>11787</v>
      </c>
      <c r="L100" s="6" t="s">
        <v>11747</v>
      </c>
      <c r="M100" s="217">
        <f t="shared" si="11"/>
        <v>36244</v>
      </c>
      <c r="N100" s="217">
        <f t="shared" si="12"/>
        <v>36250</v>
      </c>
      <c r="Q100" s="217" t="s">
        <v>10007</v>
      </c>
      <c r="T100" s="217" t="s">
        <v>11297</v>
      </c>
      <c r="U100" s="225">
        <v>9.4</v>
      </c>
      <c r="V100" t="s">
        <v>11587</v>
      </c>
      <c r="W100"/>
      <c r="X100" t="s">
        <v>11237</v>
      </c>
      <c r="Y100" t="s">
        <v>11285</v>
      </c>
    </row>
    <row r="101" spans="1:25" x14ac:dyDescent="0.25">
      <c r="A101" s="211" t="s">
        <v>11582</v>
      </c>
      <c r="B101" t="s">
        <v>11723</v>
      </c>
      <c r="C101" s="215" t="str">
        <f t="shared" si="8"/>
        <v>CM:WQXTEST16465:M1999</v>
      </c>
      <c r="D101" s="214" t="s">
        <v>11795</v>
      </c>
      <c r="E101" s="214" t="s">
        <v>11790</v>
      </c>
      <c r="F101" s="314">
        <v>36251</v>
      </c>
      <c r="G101" s="277">
        <f t="shared" si="9"/>
        <v>36161</v>
      </c>
      <c r="H101" s="277">
        <f t="shared" si="10"/>
        <v>36525</v>
      </c>
      <c r="I101" s="211" t="s">
        <v>11788</v>
      </c>
      <c r="J101" s="24" t="s">
        <v>8639</v>
      </c>
      <c r="K101" s="211" t="s">
        <v>11787</v>
      </c>
      <c r="L101" s="6" t="s">
        <v>11747</v>
      </c>
      <c r="M101" s="217">
        <f t="shared" si="11"/>
        <v>36245</v>
      </c>
      <c r="N101" s="217">
        <f t="shared" si="12"/>
        <v>36251</v>
      </c>
      <c r="Q101" s="217" t="s">
        <v>10007</v>
      </c>
      <c r="T101" s="217" t="s">
        <v>11297</v>
      </c>
      <c r="U101" s="225">
        <v>9</v>
      </c>
      <c r="V101" t="s">
        <v>11587</v>
      </c>
      <c r="W101"/>
      <c r="X101" t="s">
        <v>11237</v>
      </c>
      <c r="Y101" t="s">
        <v>11285</v>
      </c>
    </row>
    <row r="102" spans="1:25" x14ac:dyDescent="0.25">
      <c r="A102" s="211" t="s">
        <v>11582</v>
      </c>
      <c r="B102" t="s">
        <v>11723</v>
      </c>
      <c r="C102" s="215" t="str">
        <f t="shared" si="8"/>
        <v>CM:WQXTEST16465:M1999</v>
      </c>
      <c r="D102" s="214" t="s">
        <v>11795</v>
      </c>
      <c r="E102" s="214" t="s">
        <v>11790</v>
      </c>
      <c r="F102" s="314">
        <v>36252</v>
      </c>
      <c r="G102" s="277">
        <f t="shared" si="9"/>
        <v>36161</v>
      </c>
      <c r="H102" s="277">
        <f t="shared" si="10"/>
        <v>36525</v>
      </c>
      <c r="I102" s="211" t="s">
        <v>11788</v>
      </c>
      <c r="J102" s="24" t="s">
        <v>8639</v>
      </c>
      <c r="K102" s="211" t="s">
        <v>11787</v>
      </c>
      <c r="L102" s="6" t="s">
        <v>11747</v>
      </c>
      <c r="M102" s="217">
        <f t="shared" si="11"/>
        <v>36246</v>
      </c>
      <c r="N102" s="217">
        <f t="shared" si="12"/>
        <v>36252</v>
      </c>
      <c r="Q102" s="217" t="s">
        <v>10007</v>
      </c>
      <c r="T102" s="217" t="s">
        <v>11297</v>
      </c>
      <c r="U102" s="225">
        <v>8.6999999999999993</v>
      </c>
      <c r="V102" t="s">
        <v>11587</v>
      </c>
      <c r="W102"/>
      <c r="X102" t="s">
        <v>11237</v>
      </c>
      <c r="Y102" t="s">
        <v>11285</v>
      </c>
    </row>
    <row r="103" spans="1:25" x14ac:dyDescent="0.25">
      <c r="A103" s="211" t="s">
        <v>11582</v>
      </c>
      <c r="B103" t="s">
        <v>11723</v>
      </c>
      <c r="C103" s="215" t="str">
        <f t="shared" si="8"/>
        <v>CM:WQXTEST16465:M1999</v>
      </c>
      <c r="D103" s="214" t="s">
        <v>11795</v>
      </c>
      <c r="E103" s="214" t="s">
        <v>11790</v>
      </c>
      <c r="F103" s="314">
        <v>36253</v>
      </c>
      <c r="G103" s="277">
        <f t="shared" si="9"/>
        <v>36161</v>
      </c>
      <c r="H103" s="277">
        <f t="shared" si="10"/>
        <v>36525</v>
      </c>
      <c r="I103" s="211" t="s">
        <v>11788</v>
      </c>
      <c r="J103" s="24" t="s">
        <v>8639</v>
      </c>
      <c r="K103" s="211" t="s">
        <v>11787</v>
      </c>
      <c r="L103" s="6" t="s">
        <v>11747</v>
      </c>
      <c r="M103" s="217">
        <f t="shared" si="11"/>
        <v>36247</v>
      </c>
      <c r="N103" s="217">
        <f t="shared" si="12"/>
        <v>36253</v>
      </c>
      <c r="Q103" s="217" t="s">
        <v>10007</v>
      </c>
      <c r="T103" s="217" t="s">
        <v>11297</v>
      </c>
      <c r="U103" s="225">
        <v>8.5</v>
      </c>
      <c r="V103" t="s">
        <v>11587</v>
      </c>
      <c r="W103"/>
      <c r="X103" t="s">
        <v>11237</v>
      </c>
      <c r="Y103" t="s">
        <v>11285</v>
      </c>
    </row>
    <row r="104" spans="1:25" x14ac:dyDescent="0.25">
      <c r="A104" s="211" t="s">
        <v>11582</v>
      </c>
      <c r="B104" t="s">
        <v>11723</v>
      </c>
      <c r="C104" s="215" t="str">
        <f t="shared" si="8"/>
        <v>CM:WQXTEST16465:M1999</v>
      </c>
      <c r="D104" s="214" t="s">
        <v>11795</v>
      </c>
      <c r="E104" s="214" t="s">
        <v>11790</v>
      </c>
      <c r="F104" s="314">
        <v>36254</v>
      </c>
      <c r="G104" s="277">
        <f t="shared" si="9"/>
        <v>36161</v>
      </c>
      <c r="H104" s="277">
        <f t="shared" si="10"/>
        <v>36525</v>
      </c>
      <c r="I104" s="211" t="s">
        <v>11788</v>
      </c>
      <c r="J104" s="24" t="s">
        <v>8639</v>
      </c>
      <c r="K104" s="211" t="s">
        <v>11787</v>
      </c>
      <c r="L104" s="6" t="s">
        <v>11747</v>
      </c>
      <c r="M104" s="217">
        <f t="shared" si="11"/>
        <v>36248</v>
      </c>
      <c r="N104" s="217">
        <f t="shared" si="12"/>
        <v>36254</v>
      </c>
      <c r="Q104" s="217" t="s">
        <v>10007</v>
      </c>
      <c r="T104" s="217" t="s">
        <v>11297</v>
      </c>
      <c r="U104" s="225">
        <v>8.6999999999999993</v>
      </c>
      <c r="V104" t="s">
        <v>11587</v>
      </c>
      <c r="W104"/>
      <c r="X104" t="s">
        <v>11237</v>
      </c>
      <c r="Y104" t="s">
        <v>11285</v>
      </c>
    </row>
    <row r="105" spans="1:25" x14ac:dyDescent="0.25">
      <c r="A105" s="211" t="s">
        <v>11582</v>
      </c>
      <c r="B105" t="s">
        <v>11723</v>
      </c>
      <c r="C105" s="215" t="str">
        <f t="shared" si="8"/>
        <v>CM:WQXTEST16465:M1999</v>
      </c>
      <c r="D105" s="214" t="s">
        <v>11795</v>
      </c>
      <c r="E105" s="214" t="s">
        <v>11790</v>
      </c>
      <c r="F105" s="314">
        <v>36255</v>
      </c>
      <c r="G105" s="277">
        <f t="shared" si="9"/>
        <v>36161</v>
      </c>
      <c r="H105" s="277">
        <f t="shared" si="10"/>
        <v>36525</v>
      </c>
      <c r="I105" s="211" t="s">
        <v>11788</v>
      </c>
      <c r="J105" s="24" t="s">
        <v>8639</v>
      </c>
      <c r="K105" s="211" t="s">
        <v>11787</v>
      </c>
      <c r="L105" s="6" t="s">
        <v>11747</v>
      </c>
      <c r="M105" s="217">
        <f t="shared" si="11"/>
        <v>36249</v>
      </c>
      <c r="N105" s="217">
        <f t="shared" si="12"/>
        <v>36255</v>
      </c>
      <c r="Q105" s="217" t="s">
        <v>10007</v>
      </c>
      <c r="T105" s="217" t="s">
        <v>11297</v>
      </c>
      <c r="U105" s="225">
        <v>9.1999999999999993</v>
      </c>
      <c r="V105" t="s">
        <v>11587</v>
      </c>
      <c r="W105"/>
      <c r="X105" t="s">
        <v>11237</v>
      </c>
      <c r="Y105" t="s">
        <v>11285</v>
      </c>
    </row>
    <row r="106" spans="1:25" x14ac:dyDescent="0.25">
      <c r="A106" s="211" t="s">
        <v>11582</v>
      </c>
      <c r="B106" t="s">
        <v>11723</v>
      </c>
      <c r="C106" s="215" t="str">
        <f t="shared" si="8"/>
        <v>CM:WQXTEST16465:M1999</v>
      </c>
      <c r="D106" s="214" t="s">
        <v>11795</v>
      </c>
      <c r="E106" s="214" t="s">
        <v>11790</v>
      </c>
      <c r="F106" s="314">
        <v>36256</v>
      </c>
      <c r="G106" s="277">
        <f t="shared" si="9"/>
        <v>36161</v>
      </c>
      <c r="H106" s="277">
        <f t="shared" si="10"/>
        <v>36525</v>
      </c>
      <c r="I106" s="211" t="s">
        <v>11788</v>
      </c>
      <c r="J106" s="24" t="s">
        <v>8639</v>
      </c>
      <c r="K106" s="211" t="s">
        <v>11787</v>
      </c>
      <c r="L106" s="6" t="s">
        <v>11747</v>
      </c>
      <c r="M106" s="217">
        <f t="shared" si="11"/>
        <v>36250</v>
      </c>
      <c r="N106" s="217">
        <f t="shared" si="12"/>
        <v>36256</v>
      </c>
      <c r="Q106" s="217" t="s">
        <v>10007</v>
      </c>
      <c r="T106" s="217" t="s">
        <v>11297</v>
      </c>
      <c r="U106" s="225">
        <v>9.6999999999999993</v>
      </c>
      <c r="V106" t="s">
        <v>11587</v>
      </c>
      <c r="W106" s="221"/>
      <c r="X106" t="s">
        <v>11237</v>
      </c>
      <c r="Y106" t="s">
        <v>11285</v>
      </c>
    </row>
    <row r="107" spans="1:25" x14ac:dyDescent="0.25">
      <c r="A107" s="211" t="s">
        <v>11582</v>
      </c>
      <c r="B107" t="s">
        <v>11723</v>
      </c>
      <c r="C107" s="215" t="str">
        <f t="shared" si="8"/>
        <v>CM:WQXTEST16465:M1999</v>
      </c>
      <c r="D107" s="214" t="s">
        <v>11795</v>
      </c>
      <c r="E107" s="214" t="s">
        <v>11790</v>
      </c>
      <c r="F107" s="314">
        <v>36257</v>
      </c>
      <c r="G107" s="277">
        <f t="shared" si="9"/>
        <v>36161</v>
      </c>
      <c r="H107" s="277">
        <f t="shared" si="10"/>
        <v>36525</v>
      </c>
      <c r="I107" s="211" t="s">
        <v>11788</v>
      </c>
      <c r="J107" s="24" t="s">
        <v>8639</v>
      </c>
      <c r="K107" s="211" t="s">
        <v>11787</v>
      </c>
      <c r="L107" s="6" t="s">
        <v>11747</v>
      </c>
      <c r="M107" s="217">
        <f t="shared" si="11"/>
        <v>36251</v>
      </c>
      <c r="N107" s="217">
        <f t="shared" si="12"/>
        <v>36257</v>
      </c>
      <c r="Q107" s="217" t="s">
        <v>10007</v>
      </c>
      <c r="T107" s="217" t="s">
        <v>11297</v>
      </c>
      <c r="U107" s="225">
        <v>10.4</v>
      </c>
      <c r="V107" t="s">
        <v>11587</v>
      </c>
      <c r="W107"/>
      <c r="X107" t="s">
        <v>11237</v>
      </c>
      <c r="Y107" t="s">
        <v>11285</v>
      </c>
    </row>
    <row r="108" spans="1:25" x14ac:dyDescent="0.25">
      <c r="A108" s="211" t="s">
        <v>11582</v>
      </c>
      <c r="B108" t="s">
        <v>11723</v>
      </c>
      <c r="C108" s="215" t="str">
        <f t="shared" si="8"/>
        <v>CM:WQXTEST16465:M1999</v>
      </c>
      <c r="D108" s="214" t="s">
        <v>11795</v>
      </c>
      <c r="E108" s="214" t="s">
        <v>11790</v>
      </c>
      <c r="F108" s="314">
        <v>36258</v>
      </c>
      <c r="G108" s="277">
        <f t="shared" si="9"/>
        <v>36161</v>
      </c>
      <c r="H108" s="277">
        <f t="shared" si="10"/>
        <v>36525</v>
      </c>
      <c r="I108" s="211" t="s">
        <v>11788</v>
      </c>
      <c r="J108" s="24" t="s">
        <v>8639</v>
      </c>
      <c r="K108" s="211" t="s">
        <v>11787</v>
      </c>
      <c r="L108" s="6" t="s">
        <v>11747</v>
      </c>
      <c r="M108" s="217">
        <f t="shared" si="11"/>
        <v>36252</v>
      </c>
      <c r="N108" s="217">
        <f t="shared" si="12"/>
        <v>36258</v>
      </c>
      <c r="Q108" s="217" t="s">
        <v>10007</v>
      </c>
      <c r="T108" s="217" t="s">
        <v>11297</v>
      </c>
      <c r="U108" s="225">
        <v>11.1</v>
      </c>
      <c r="V108" t="s">
        <v>11587</v>
      </c>
      <c r="W108"/>
      <c r="X108" t="s">
        <v>11237</v>
      </c>
      <c r="Y108" t="s">
        <v>11285</v>
      </c>
    </row>
    <row r="109" spans="1:25" x14ac:dyDescent="0.25">
      <c r="A109" s="211" t="s">
        <v>11582</v>
      </c>
      <c r="B109" t="s">
        <v>11723</v>
      </c>
      <c r="C109" s="215" t="str">
        <f t="shared" si="8"/>
        <v>CM:WQXTEST16465:M1999</v>
      </c>
      <c r="D109" s="214" t="s">
        <v>11795</v>
      </c>
      <c r="E109" s="214" t="s">
        <v>11790</v>
      </c>
      <c r="F109" s="314">
        <v>36259</v>
      </c>
      <c r="G109" s="277">
        <f t="shared" si="9"/>
        <v>36161</v>
      </c>
      <c r="H109" s="277">
        <f t="shared" si="10"/>
        <v>36525</v>
      </c>
      <c r="I109" s="211" t="s">
        <v>11788</v>
      </c>
      <c r="J109" s="24" t="s">
        <v>8639</v>
      </c>
      <c r="K109" s="211" t="s">
        <v>11787</v>
      </c>
      <c r="L109" s="6" t="s">
        <v>11747</v>
      </c>
      <c r="M109" s="217">
        <f t="shared" si="11"/>
        <v>36253</v>
      </c>
      <c r="N109" s="217">
        <f t="shared" si="12"/>
        <v>36259</v>
      </c>
      <c r="Q109" s="217" t="s">
        <v>10007</v>
      </c>
      <c r="T109" s="217" t="s">
        <v>11297</v>
      </c>
      <c r="U109" s="225">
        <v>11.6</v>
      </c>
      <c r="V109" t="s">
        <v>11587</v>
      </c>
      <c r="W109"/>
      <c r="X109" t="s">
        <v>11237</v>
      </c>
      <c r="Y109" t="s">
        <v>11285</v>
      </c>
    </row>
    <row r="110" spans="1:25" x14ac:dyDescent="0.25">
      <c r="A110" s="211" t="s">
        <v>11582</v>
      </c>
      <c r="B110" t="s">
        <v>11723</v>
      </c>
      <c r="C110" s="215" t="str">
        <f t="shared" si="8"/>
        <v>CM:WQXTEST16465:M1999</v>
      </c>
      <c r="D110" s="214" t="s">
        <v>11795</v>
      </c>
      <c r="E110" s="214" t="s">
        <v>11790</v>
      </c>
      <c r="F110" s="314">
        <v>36260</v>
      </c>
      <c r="G110" s="277">
        <f t="shared" si="9"/>
        <v>36161</v>
      </c>
      <c r="H110" s="277">
        <f t="shared" si="10"/>
        <v>36525</v>
      </c>
      <c r="I110" s="211" t="s">
        <v>11788</v>
      </c>
      <c r="J110" s="24" t="s">
        <v>8639</v>
      </c>
      <c r="K110" s="211" t="s">
        <v>11787</v>
      </c>
      <c r="L110" s="6" t="s">
        <v>11747</v>
      </c>
      <c r="M110" s="217">
        <f t="shared" si="11"/>
        <v>36254</v>
      </c>
      <c r="N110" s="217">
        <f t="shared" si="12"/>
        <v>36260</v>
      </c>
      <c r="Q110" s="217" t="s">
        <v>10007</v>
      </c>
      <c r="T110" s="217" t="s">
        <v>11297</v>
      </c>
      <c r="U110" s="225">
        <v>12.1</v>
      </c>
      <c r="V110" t="s">
        <v>11587</v>
      </c>
      <c r="W110"/>
      <c r="X110" t="s">
        <v>11237</v>
      </c>
      <c r="Y110" t="s">
        <v>11285</v>
      </c>
    </row>
    <row r="111" spans="1:25" x14ac:dyDescent="0.25">
      <c r="A111" s="211" t="s">
        <v>11582</v>
      </c>
      <c r="B111" t="s">
        <v>11723</v>
      </c>
      <c r="C111" s="215" t="str">
        <f t="shared" si="8"/>
        <v>CM:WQXTEST16465:M1999</v>
      </c>
      <c r="D111" s="214" t="s">
        <v>11795</v>
      </c>
      <c r="E111" s="214" t="s">
        <v>11790</v>
      </c>
      <c r="F111" s="314">
        <v>36261</v>
      </c>
      <c r="G111" s="277">
        <f t="shared" si="9"/>
        <v>36161</v>
      </c>
      <c r="H111" s="277">
        <f t="shared" si="10"/>
        <v>36525</v>
      </c>
      <c r="I111" s="211" t="s">
        <v>11788</v>
      </c>
      <c r="J111" s="24" t="s">
        <v>8639</v>
      </c>
      <c r="K111" s="211" t="s">
        <v>11787</v>
      </c>
      <c r="L111" s="6" t="s">
        <v>11747</v>
      </c>
      <c r="M111" s="217">
        <f t="shared" si="11"/>
        <v>36255</v>
      </c>
      <c r="N111" s="217">
        <f t="shared" si="12"/>
        <v>36261</v>
      </c>
      <c r="Q111" s="217" t="s">
        <v>10007</v>
      </c>
      <c r="T111" s="217" t="s">
        <v>11297</v>
      </c>
      <c r="U111" s="225">
        <v>12.6</v>
      </c>
      <c r="V111" t="s">
        <v>11587</v>
      </c>
      <c r="W111"/>
      <c r="X111" t="s">
        <v>11237</v>
      </c>
      <c r="Y111" t="s">
        <v>11285</v>
      </c>
    </row>
    <row r="112" spans="1:25" x14ac:dyDescent="0.25">
      <c r="A112" s="211" t="s">
        <v>11582</v>
      </c>
      <c r="B112" t="s">
        <v>11723</v>
      </c>
      <c r="C112" s="215" t="str">
        <f t="shared" si="8"/>
        <v>CM:WQXTEST16465:M1999</v>
      </c>
      <c r="D112" s="214" t="s">
        <v>11795</v>
      </c>
      <c r="E112" s="214" t="s">
        <v>11790</v>
      </c>
      <c r="F112" s="314">
        <v>36262</v>
      </c>
      <c r="G112" s="277">
        <f t="shared" si="9"/>
        <v>36161</v>
      </c>
      <c r="H112" s="277">
        <f t="shared" si="10"/>
        <v>36525</v>
      </c>
      <c r="I112" s="211" t="s">
        <v>11788</v>
      </c>
      <c r="J112" s="24" t="s">
        <v>8639</v>
      </c>
      <c r="K112" s="211" t="s">
        <v>11787</v>
      </c>
      <c r="L112" s="6" t="s">
        <v>11747</v>
      </c>
      <c r="M112" s="217">
        <f t="shared" si="11"/>
        <v>36256</v>
      </c>
      <c r="N112" s="217">
        <f t="shared" si="12"/>
        <v>36262</v>
      </c>
      <c r="Q112" s="217" t="s">
        <v>10007</v>
      </c>
      <c r="T112" s="217" t="s">
        <v>11297</v>
      </c>
      <c r="U112" s="225">
        <v>13</v>
      </c>
      <c r="V112" t="s">
        <v>11587</v>
      </c>
      <c r="W112"/>
      <c r="X112" t="s">
        <v>11237</v>
      </c>
      <c r="Y112" t="s">
        <v>11285</v>
      </c>
    </row>
    <row r="113" spans="1:25" x14ac:dyDescent="0.25">
      <c r="A113" s="211" t="s">
        <v>11582</v>
      </c>
      <c r="B113" t="s">
        <v>11723</v>
      </c>
      <c r="C113" s="215" t="str">
        <f t="shared" si="8"/>
        <v>CM:WQXTEST16465:M1999</v>
      </c>
      <c r="D113" s="214" t="s">
        <v>11795</v>
      </c>
      <c r="E113" s="214" t="s">
        <v>11790</v>
      </c>
      <c r="F113" s="314">
        <v>36263</v>
      </c>
      <c r="G113" s="277">
        <f t="shared" si="9"/>
        <v>36161</v>
      </c>
      <c r="H113" s="277">
        <f t="shared" si="10"/>
        <v>36525</v>
      </c>
      <c r="I113" s="211" t="s">
        <v>11788</v>
      </c>
      <c r="J113" s="24" t="s">
        <v>8639</v>
      </c>
      <c r="K113" s="211" t="s">
        <v>11787</v>
      </c>
      <c r="L113" s="6" t="s">
        <v>11747</v>
      </c>
      <c r="M113" s="217">
        <f t="shared" si="11"/>
        <v>36257</v>
      </c>
      <c r="N113" s="217">
        <f t="shared" si="12"/>
        <v>36263</v>
      </c>
      <c r="Q113" s="217" t="s">
        <v>10007</v>
      </c>
      <c r="T113" s="217" t="s">
        <v>11297</v>
      </c>
      <c r="U113" s="225">
        <v>13.3</v>
      </c>
      <c r="V113" t="s">
        <v>11587</v>
      </c>
      <c r="W113"/>
      <c r="X113" t="s">
        <v>11237</v>
      </c>
      <c r="Y113" t="s">
        <v>11285</v>
      </c>
    </row>
    <row r="114" spans="1:25" x14ac:dyDescent="0.25">
      <c r="A114" s="211" t="s">
        <v>11582</v>
      </c>
      <c r="B114" t="s">
        <v>11723</v>
      </c>
      <c r="C114" s="215" t="str">
        <f t="shared" si="8"/>
        <v>CM:WQXTEST16465:M1999</v>
      </c>
      <c r="D114" s="214" t="s">
        <v>11795</v>
      </c>
      <c r="E114" s="214" t="s">
        <v>11790</v>
      </c>
      <c r="F114" s="314">
        <v>36264</v>
      </c>
      <c r="G114" s="277">
        <f t="shared" si="9"/>
        <v>36161</v>
      </c>
      <c r="H114" s="277">
        <f t="shared" si="10"/>
        <v>36525</v>
      </c>
      <c r="I114" s="211" t="s">
        <v>11788</v>
      </c>
      <c r="J114" s="24" t="s">
        <v>8639</v>
      </c>
      <c r="K114" s="211" t="s">
        <v>11787</v>
      </c>
      <c r="L114" s="6" t="s">
        <v>11747</v>
      </c>
      <c r="M114" s="217">
        <f t="shared" si="11"/>
        <v>36258</v>
      </c>
      <c r="N114" s="217">
        <f t="shared" si="12"/>
        <v>36264</v>
      </c>
      <c r="Q114" s="217" t="s">
        <v>10007</v>
      </c>
      <c r="T114" s="217" t="s">
        <v>11297</v>
      </c>
      <c r="U114" s="225">
        <v>13.6</v>
      </c>
      <c r="V114" t="s">
        <v>11587</v>
      </c>
      <c r="W114"/>
      <c r="X114" t="s">
        <v>11237</v>
      </c>
      <c r="Y114" t="s">
        <v>11285</v>
      </c>
    </row>
    <row r="115" spans="1:25" x14ac:dyDescent="0.25">
      <c r="A115" s="211" t="s">
        <v>11582</v>
      </c>
      <c r="B115" t="s">
        <v>11723</v>
      </c>
      <c r="C115" s="215" t="str">
        <f t="shared" si="8"/>
        <v>CM:WQXTEST16465:M1999</v>
      </c>
      <c r="D115" s="214" t="s">
        <v>11795</v>
      </c>
      <c r="E115" s="214" t="s">
        <v>11790</v>
      </c>
      <c r="F115" s="314">
        <v>36265</v>
      </c>
      <c r="G115" s="277">
        <f t="shared" si="9"/>
        <v>36161</v>
      </c>
      <c r="H115" s="277">
        <f t="shared" si="10"/>
        <v>36525</v>
      </c>
      <c r="I115" s="211" t="s">
        <v>11788</v>
      </c>
      <c r="J115" s="24" t="s">
        <v>8639</v>
      </c>
      <c r="K115" s="211" t="s">
        <v>11787</v>
      </c>
      <c r="L115" s="6" t="s">
        <v>11747</v>
      </c>
      <c r="M115" s="217">
        <f t="shared" si="11"/>
        <v>36259</v>
      </c>
      <c r="N115" s="217">
        <f t="shared" si="12"/>
        <v>36265</v>
      </c>
      <c r="Q115" s="217" t="s">
        <v>10007</v>
      </c>
      <c r="T115" s="217" t="s">
        <v>11297</v>
      </c>
      <c r="U115" s="225">
        <v>13.7</v>
      </c>
      <c r="V115" t="s">
        <v>11587</v>
      </c>
      <c r="W115"/>
      <c r="X115" t="s">
        <v>11237</v>
      </c>
      <c r="Y115" t="s">
        <v>11285</v>
      </c>
    </row>
    <row r="116" spans="1:25" x14ac:dyDescent="0.25">
      <c r="A116" s="211" t="s">
        <v>11582</v>
      </c>
      <c r="B116" t="s">
        <v>11723</v>
      </c>
      <c r="C116" s="215" t="str">
        <f t="shared" si="8"/>
        <v>CM:WQXTEST16465:M1999</v>
      </c>
      <c r="D116" s="214" t="s">
        <v>11795</v>
      </c>
      <c r="E116" s="214" t="s">
        <v>11790</v>
      </c>
      <c r="F116" s="314">
        <v>36266</v>
      </c>
      <c r="G116" s="277">
        <f t="shared" si="9"/>
        <v>36161</v>
      </c>
      <c r="H116" s="277">
        <f t="shared" si="10"/>
        <v>36525</v>
      </c>
      <c r="I116" s="211" t="s">
        <v>11788</v>
      </c>
      <c r="J116" s="24" t="s">
        <v>8639</v>
      </c>
      <c r="K116" s="211" t="s">
        <v>11787</v>
      </c>
      <c r="L116" s="6" t="s">
        <v>11747</v>
      </c>
      <c r="M116" s="217">
        <f t="shared" si="11"/>
        <v>36260</v>
      </c>
      <c r="N116" s="217">
        <f t="shared" si="12"/>
        <v>36266</v>
      </c>
      <c r="Q116" s="217" t="s">
        <v>10007</v>
      </c>
      <c r="T116" s="217" t="s">
        <v>11297</v>
      </c>
      <c r="U116" s="225">
        <v>13.9</v>
      </c>
      <c r="V116" t="s">
        <v>11587</v>
      </c>
      <c r="W116"/>
      <c r="X116" t="s">
        <v>11237</v>
      </c>
      <c r="Y116" t="s">
        <v>11285</v>
      </c>
    </row>
    <row r="117" spans="1:25" x14ac:dyDescent="0.25">
      <c r="A117" s="211" t="s">
        <v>11582</v>
      </c>
      <c r="B117" t="s">
        <v>11723</v>
      </c>
      <c r="C117" s="215" t="str">
        <f t="shared" si="8"/>
        <v>CM:WQXTEST16465:M1999</v>
      </c>
      <c r="D117" s="214" t="s">
        <v>11795</v>
      </c>
      <c r="E117" s="214" t="s">
        <v>11790</v>
      </c>
      <c r="F117" s="314">
        <v>36267</v>
      </c>
      <c r="G117" s="277">
        <f t="shared" si="9"/>
        <v>36161</v>
      </c>
      <c r="H117" s="277">
        <f t="shared" si="10"/>
        <v>36525</v>
      </c>
      <c r="I117" s="211" t="s">
        <v>11788</v>
      </c>
      <c r="J117" s="24" t="s">
        <v>8639</v>
      </c>
      <c r="K117" s="211" t="s">
        <v>11787</v>
      </c>
      <c r="L117" s="6" t="s">
        <v>11747</v>
      </c>
      <c r="M117" s="217">
        <f t="shared" si="11"/>
        <v>36261</v>
      </c>
      <c r="N117" s="217">
        <f t="shared" si="12"/>
        <v>36267</v>
      </c>
      <c r="Q117" s="217" t="s">
        <v>10007</v>
      </c>
      <c r="T117" s="217" t="s">
        <v>11297</v>
      </c>
      <c r="U117" s="225">
        <v>14.1</v>
      </c>
      <c r="V117" t="s">
        <v>11587</v>
      </c>
      <c r="W117"/>
      <c r="X117" t="s">
        <v>11237</v>
      </c>
      <c r="Y117" t="s">
        <v>11285</v>
      </c>
    </row>
    <row r="118" spans="1:25" x14ac:dyDescent="0.25">
      <c r="A118" s="211" t="s">
        <v>11582</v>
      </c>
      <c r="B118" t="s">
        <v>11723</v>
      </c>
      <c r="C118" s="215" t="str">
        <f t="shared" si="8"/>
        <v>CM:WQXTEST16465:M1999</v>
      </c>
      <c r="D118" s="214" t="s">
        <v>11795</v>
      </c>
      <c r="E118" s="214" t="s">
        <v>11790</v>
      </c>
      <c r="F118" s="314">
        <v>36268</v>
      </c>
      <c r="G118" s="277">
        <f t="shared" si="9"/>
        <v>36161</v>
      </c>
      <c r="H118" s="277">
        <f t="shared" si="10"/>
        <v>36525</v>
      </c>
      <c r="I118" s="211" t="s">
        <v>11788</v>
      </c>
      <c r="J118" s="24" t="s">
        <v>8639</v>
      </c>
      <c r="K118" s="211" t="s">
        <v>11787</v>
      </c>
      <c r="L118" s="6" t="s">
        <v>11747</v>
      </c>
      <c r="M118" s="217">
        <f t="shared" si="11"/>
        <v>36262</v>
      </c>
      <c r="N118" s="217">
        <f t="shared" si="12"/>
        <v>36268</v>
      </c>
      <c r="Q118" s="217" t="s">
        <v>10007</v>
      </c>
      <c r="T118" s="217" t="s">
        <v>11297</v>
      </c>
      <c r="U118" s="225">
        <v>13.9</v>
      </c>
      <c r="V118" t="s">
        <v>11587</v>
      </c>
      <c r="W118"/>
      <c r="X118" t="s">
        <v>11237</v>
      </c>
      <c r="Y118" t="s">
        <v>11285</v>
      </c>
    </row>
    <row r="119" spans="1:25" x14ac:dyDescent="0.25">
      <c r="A119" s="211" t="s">
        <v>11582</v>
      </c>
      <c r="B119" t="s">
        <v>11723</v>
      </c>
      <c r="C119" s="215" t="str">
        <f t="shared" si="8"/>
        <v>CM:WQXTEST16465:M1999</v>
      </c>
      <c r="D119" s="214" t="s">
        <v>11795</v>
      </c>
      <c r="E119" s="214" t="s">
        <v>11790</v>
      </c>
      <c r="F119" s="314">
        <v>36269</v>
      </c>
      <c r="G119" s="277">
        <f t="shared" si="9"/>
        <v>36161</v>
      </c>
      <c r="H119" s="277">
        <f t="shared" si="10"/>
        <v>36525</v>
      </c>
      <c r="I119" s="211" t="s">
        <v>11788</v>
      </c>
      <c r="J119" s="24" t="s">
        <v>8639</v>
      </c>
      <c r="K119" s="211" t="s">
        <v>11787</v>
      </c>
      <c r="L119" s="6" t="s">
        <v>11747</v>
      </c>
      <c r="M119" s="217">
        <f t="shared" si="11"/>
        <v>36263</v>
      </c>
      <c r="N119" s="217">
        <f t="shared" si="12"/>
        <v>36269</v>
      </c>
      <c r="Q119" s="217" t="s">
        <v>10007</v>
      </c>
      <c r="T119" s="217" t="s">
        <v>11297</v>
      </c>
      <c r="U119" s="225">
        <v>13.7</v>
      </c>
      <c r="V119" t="s">
        <v>11587</v>
      </c>
      <c r="W119"/>
      <c r="X119" t="s">
        <v>11237</v>
      </c>
      <c r="Y119" t="s">
        <v>11285</v>
      </c>
    </row>
    <row r="120" spans="1:25" x14ac:dyDescent="0.25">
      <c r="A120" s="211" t="s">
        <v>11582</v>
      </c>
      <c r="B120" t="s">
        <v>11723</v>
      </c>
      <c r="C120" s="215" t="str">
        <f t="shared" si="8"/>
        <v>CM:WQXTEST16465:M1999</v>
      </c>
      <c r="D120" s="214" t="s">
        <v>11795</v>
      </c>
      <c r="E120" s="214" t="s">
        <v>11790</v>
      </c>
      <c r="F120" s="314">
        <v>36270</v>
      </c>
      <c r="G120" s="277">
        <f t="shared" si="9"/>
        <v>36161</v>
      </c>
      <c r="H120" s="277">
        <f t="shared" si="10"/>
        <v>36525</v>
      </c>
      <c r="I120" s="211" t="s">
        <v>11788</v>
      </c>
      <c r="J120" s="24" t="s">
        <v>8639</v>
      </c>
      <c r="K120" s="211" t="s">
        <v>11787</v>
      </c>
      <c r="L120" s="6" t="s">
        <v>11747</v>
      </c>
      <c r="M120" s="217">
        <f t="shared" si="11"/>
        <v>36264</v>
      </c>
      <c r="N120" s="217">
        <f t="shared" si="12"/>
        <v>36270</v>
      </c>
      <c r="Q120" s="217" t="s">
        <v>10007</v>
      </c>
      <c r="T120" s="217" t="s">
        <v>11297</v>
      </c>
      <c r="U120" s="225">
        <v>13.4</v>
      </c>
      <c r="V120" t="s">
        <v>11587</v>
      </c>
      <c r="W120"/>
      <c r="X120" t="s">
        <v>11237</v>
      </c>
      <c r="Y120" t="s">
        <v>11285</v>
      </c>
    </row>
    <row r="121" spans="1:25" x14ac:dyDescent="0.25">
      <c r="A121" s="211" t="s">
        <v>11582</v>
      </c>
      <c r="B121" t="s">
        <v>11723</v>
      </c>
      <c r="C121" s="215" t="str">
        <f t="shared" si="8"/>
        <v>CM:WQXTEST16465:M1999</v>
      </c>
      <c r="D121" s="214" t="s">
        <v>11795</v>
      </c>
      <c r="E121" s="214" t="s">
        <v>11790</v>
      </c>
      <c r="F121" s="314">
        <v>36271</v>
      </c>
      <c r="G121" s="277">
        <f t="shared" si="9"/>
        <v>36161</v>
      </c>
      <c r="H121" s="277">
        <f t="shared" si="10"/>
        <v>36525</v>
      </c>
      <c r="I121" s="211" t="s">
        <v>11788</v>
      </c>
      <c r="J121" s="24" t="s">
        <v>8639</v>
      </c>
      <c r="K121" s="211" t="s">
        <v>11787</v>
      </c>
      <c r="L121" s="6" t="s">
        <v>11747</v>
      </c>
      <c r="M121" s="217">
        <f t="shared" si="11"/>
        <v>36265</v>
      </c>
      <c r="N121" s="217">
        <f t="shared" si="12"/>
        <v>36271</v>
      </c>
      <c r="Q121" s="217" t="s">
        <v>10007</v>
      </c>
      <c r="T121" s="217" t="s">
        <v>11297</v>
      </c>
      <c r="U121" s="225">
        <v>13.1</v>
      </c>
      <c r="V121" t="s">
        <v>11587</v>
      </c>
      <c r="W121"/>
      <c r="X121" t="s">
        <v>11237</v>
      </c>
      <c r="Y121" t="s">
        <v>11285</v>
      </c>
    </row>
    <row r="122" spans="1:25" x14ac:dyDescent="0.25">
      <c r="A122" s="211" t="s">
        <v>11582</v>
      </c>
      <c r="B122" t="s">
        <v>11723</v>
      </c>
      <c r="C122" s="215" t="str">
        <f t="shared" si="8"/>
        <v>CM:WQXTEST16465:M1999</v>
      </c>
      <c r="D122" s="214" t="s">
        <v>11795</v>
      </c>
      <c r="E122" s="214" t="s">
        <v>11790</v>
      </c>
      <c r="F122" s="314">
        <v>36272</v>
      </c>
      <c r="G122" s="277">
        <f t="shared" si="9"/>
        <v>36161</v>
      </c>
      <c r="H122" s="277">
        <f t="shared" si="10"/>
        <v>36525</v>
      </c>
      <c r="I122" s="211" t="s">
        <v>11788</v>
      </c>
      <c r="J122" s="24" t="s">
        <v>8639</v>
      </c>
      <c r="K122" s="211" t="s">
        <v>11787</v>
      </c>
      <c r="L122" s="6" t="s">
        <v>11747</v>
      </c>
      <c r="M122" s="217">
        <f t="shared" si="11"/>
        <v>36266</v>
      </c>
      <c r="N122" s="217">
        <f t="shared" si="12"/>
        <v>36272</v>
      </c>
      <c r="Q122" s="217" t="s">
        <v>10007</v>
      </c>
      <c r="T122" s="217" t="s">
        <v>11297</v>
      </c>
      <c r="U122" s="225">
        <v>12.9</v>
      </c>
      <c r="V122" t="s">
        <v>11587</v>
      </c>
      <c r="W122"/>
      <c r="X122" t="s">
        <v>11237</v>
      </c>
      <c r="Y122" t="s">
        <v>11285</v>
      </c>
    </row>
    <row r="123" spans="1:25" x14ac:dyDescent="0.25">
      <c r="A123" s="211" t="s">
        <v>11582</v>
      </c>
      <c r="B123" t="s">
        <v>11723</v>
      </c>
      <c r="C123" s="215" t="str">
        <f t="shared" si="8"/>
        <v>CM:WQXTEST16465:M1999</v>
      </c>
      <c r="D123" s="214" t="s">
        <v>11795</v>
      </c>
      <c r="E123" s="214" t="s">
        <v>11790</v>
      </c>
      <c r="F123" s="314">
        <v>36273</v>
      </c>
      <c r="G123" s="277">
        <f t="shared" si="9"/>
        <v>36161</v>
      </c>
      <c r="H123" s="277">
        <f t="shared" si="10"/>
        <v>36525</v>
      </c>
      <c r="I123" s="211" t="s">
        <v>11788</v>
      </c>
      <c r="J123" s="24" t="s">
        <v>8639</v>
      </c>
      <c r="K123" s="211" t="s">
        <v>11787</v>
      </c>
      <c r="L123" s="6" t="s">
        <v>11747</v>
      </c>
      <c r="M123" s="217">
        <f t="shared" si="11"/>
        <v>36267</v>
      </c>
      <c r="N123" s="217">
        <f t="shared" si="12"/>
        <v>36273</v>
      </c>
      <c r="Q123" s="217" t="s">
        <v>10007</v>
      </c>
      <c r="T123" s="217" t="s">
        <v>11297</v>
      </c>
      <c r="U123" s="225">
        <v>12.9</v>
      </c>
      <c r="V123" t="s">
        <v>11587</v>
      </c>
      <c r="W123"/>
      <c r="X123" t="s">
        <v>11237</v>
      </c>
      <c r="Y123" t="s">
        <v>11285</v>
      </c>
    </row>
    <row r="124" spans="1:25" x14ac:dyDescent="0.25">
      <c r="A124" s="211" t="s">
        <v>11582</v>
      </c>
      <c r="B124" t="s">
        <v>11723</v>
      </c>
      <c r="C124" s="215" t="str">
        <f t="shared" si="8"/>
        <v>CM:WQXTEST16465:M1999</v>
      </c>
      <c r="D124" s="214" t="s">
        <v>11795</v>
      </c>
      <c r="E124" s="214" t="s">
        <v>11790</v>
      </c>
      <c r="F124" s="314">
        <v>36274</v>
      </c>
      <c r="G124" s="277">
        <f t="shared" si="9"/>
        <v>36161</v>
      </c>
      <c r="H124" s="277">
        <f t="shared" si="10"/>
        <v>36525</v>
      </c>
      <c r="I124" s="211" t="s">
        <v>11788</v>
      </c>
      <c r="J124" s="24" t="s">
        <v>8639</v>
      </c>
      <c r="K124" s="211" t="s">
        <v>11787</v>
      </c>
      <c r="L124" s="6" t="s">
        <v>11747</v>
      </c>
      <c r="M124" s="217">
        <f t="shared" si="11"/>
        <v>36268</v>
      </c>
      <c r="N124" s="217">
        <f t="shared" si="12"/>
        <v>36274</v>
      </c>
      <c r="Q124" s="217" t="s">
        <v>10007</v>
      </c>
      <c r="T124" s="217" t="s">
        <v>11297</v>
      </c>
      <c r="U124" s="225">
        <v>13.2</v>
      </c>
      <c r="V124" t="s">
        <v>11587</v>
      </c>
      <c r="W124"/>
      <c r="X124" t="s">
        <v>11237</v>
      </c>
      <c r="Y124" t="s">
        <v>11285</v>
      </c>
    </row>
    <row r="125" spans="1:25" x14ac:dyDescent="0.25">
      <c r="A125" s="211" t="s">
        <v>11582</v>
      </c>
      <c r="B125" t="s">
        <v>11723</v>
      </c>
      <c r="C125" s="215" t="str">
        <f t="shared" si="8"/>
        <v>CM:WQXTEST16465:M1999</v>
      </c>
      <c r="D125" s="214" t="s">
        <v>11795</v>
      </c>
      <c r="E125" s="214" t="s">
        <v>11790</v>
      </c>
      <c r="F125" s="314">
        <v>36275</v>
      </c>
      <c r="G125" s="277">
        <f t="shared" si="9"/>
        <v>36161</v>
      </c>
      <c r="H125" s="277">
        <f t="shared" si="10"/>
        <v>36525</v>
      </c>
      <c r="I125" s="211" t="s">
        <v>11788</v>
      </c>
      <c r="J125" s="24" t="s">
        <v>8639</v>
      </c>
      <c r="K125" s="211" t="s">
        <v>11787</v>
      </c>
      <c r="L125" s="6" t="s">
        <v>11747</v>
      </c>
      <c r="M125" s="217">
        <f t="shared" si="11"/>
        <v>36269</v>
      </c>
      <c r="N125" s="217">
        <f t="shared" si="12"/>
        <v>36275</v>
      </c>
      <c r="Q125" s="217" t="s">
        <v>10007</v>
      </c>
      <c r="T125" s="217" t="s">
        <v>11297</v>
      </c>
      <c r="U125" s="225">
        <v>13.7</v>
      </c>
      <c r="V125" t="s">
        <v>11587</v>
      </c>
      <c r="W125"/>
      <c r="X125" t="s">
        <v>11237</v>
      </c>
      <c r="Y125" t="s">
        <v>11285</v>
      </c>
    </row>
    <row r="126" spans="1:25" x14ac:dyDescent="0.25">
      <c r="A126" s="211" t="s">
        <v>11582</v>
      </c>
      <c r="B126" t="s">
        <v>11723</v>
      </c>
      <c r="C126" s="215" t="str">
        <f t="shared" si="8"/>
        <v>CM:WQXTEST16465:M1999</v>
      </c>
      <c r="D126" s="214" t="s">
        <v>11795</v>
      </c>
      <c r="E126" s="214" t="s">
        <v>11790</v>
      </c>
      <c r="F126" s="314">
        <v>36276</v>
      </c>
      <c r="G126" s="277">
        <f t="shared" si="9"/>
        <v>36161</v>
      </c>
      <c r="H126" s="277">
        <f t="shared" si="10"/>
        <v>36525</v>
      </c>
      <c r="I126" s="211" t="s">
        <v>11788</v>
      </c>
      <c r="J126" s="24" t="s">
        <v>8639</v>
      </c>
      <c r="K126" s="211" t="s">
        <v>11787</v>
      </c>
      <c r="L126" s="6" t="s">
        <v>11747</v>
      </c>
      <c r="M126" s="217">
        <f t="shared" si="11"/>
        <v>36270</v>
      </c>
      <c r="N126" s="217">
        <f t="shared" si="12"/>
        <v>36276</v>
      </c>
      <c r="Q126" s="217" t="s">
        <v>10007</v>
      </c>
      <c r="T126" s="217" t="s">
        <v>11297</v>
      </c>
      <c r="U126" s="225">
        <v>14.3</v>
      </c>
      <c r="V126" t="s">
        <v>11587</v>
      </c>
      <c r="W126"/>
      <c r="X126" t="s">
        <v>11237</v>
      </c>
      <c r="Y126" t="s">
        <v>11285</v>
      </c>
    </row>
    <row r="127" spans="1:25" x14ac:dyDescent="0.25">
      <c r="A127" s="211" t="s">
        <v>11582</v>
      </c>
      <c r="B127" t="s">
        <v>11723</v>
      </c>
      <c r="C127" s="215" t="str">
        <f t="shared" si="8"/>
        <v>CM:WQXTEST16465:M1999</v>
      </c>
      <c r="D127" s="214" t="s">
        <v>11795</v>
      </c>
      <c r="E127" s="214" t="s">
        <v>11790</v>
      </c>
      <c r="F127" s="314">
        <v>36277</v>
      </c>
      <c r="G127" s="277">
        <f t="shared" si="9"/>
        <v>36161</v>
      </c>
      <c r="H127" s="277">
        <f t="shared" si="10"/>
        <v>36525</v>
      </c>
      <c r="I127" s="211" t="s">
        <v>11788</v>
      </c>
      <c r="J127" s="24" t="s">
        <v>8639</v>
      </c>
      <c r="K127" s="211" t="s">
        <v>11787</v>
      </c>
      <c r="L127" s="6" t="s">
        <v>11747</v>
      </c>
      <c r="M127" s="217">
        <f t="shared" si="11"/>
        <v>36271</v>
      </c>
      <c r="N127" s="217">
        <f t="shared" si="12"/>
        <v>36277</v>
      </c>
      <c r="Q127" s="217" t="s">
        <v>10007</v>
      </c>
      <c r="T127" s="217" t="s">
        <v>11297</v>
      </c>
      <c r="U127" s="225">
        <v>15.2</v>
      </c>
      <c r="V127" t="s">
        <v>11587</v>
      </c>
      <c r="W127"/>
      <c r="X127" t="s">
        <v>11237</v>
      </c>
      <c r="Y127" t="s">
        <v>11285</v>
      </c>
    </row>
    <row r="128" spans="1:25" x14ac:dyDescent="0.25">
      <c r="A128" s="211" t="s">
        <v>11582</v>
      </c>
      <c r="B128" t="s">
        <v>11723</v>
      </c>
      <c r="C128" s="215" t="str">
        <f t="shared" si="8"/>
        <v>CM:WQXTEST16465:M1999</v>
      </c>
      <c r="D128" s="214" t="s">
        <v>11795</v>
      </c>
      <c r="E128" s="214" t="s">
        <v>11790</v>
      </c>
      <c r="F128" s="314">
        <v>36278</v>
      </c>
      <c r="G128" s="277">
        <f t="shared" si="9"/>
        <v>36161</v>
      </c>
      <c r="H128" s="277">
        <f t="shared" si="10"/>
        <v>36525</v>
      </c>
      <c r="I128" s="211" t="s">
        <v>11788</v>
      </c>
      <c r="J128" s="24" t="s">
        <v>8639</v>
      </c>
      <c r="K128" s="211" t="s">
        <v>11787</v>
      </c>
      <c r="L128" s="6" t="s">
        <v>11747</v>
      </c>
      <c r="M128" s="217">
        <f t="shared" si="11"/>
        <v>36272</v>
      </c>
      <c r="N128" s="217">
        <f t="shared" si="12"/>
        <v>36278</v>
      </c>
      <c r="Q128" s="217" t="s">
        <v>10007</v>
      </c>
      <c r="T128" s="217" t="s">
        <v>11297</v>
      </c>
      <c r="U128" s="225">
        <v>16.3</v>
      </c>
      <c r="V128" t="s">
        <v>11587</v>
      </c>
      <c r="W128"/>
      <c r="X128" t="s">
        <v>11237</v>
      </c>
      <c r="Y128" t="s">
        <v>11285</v>
      </c>
    </row>
    <row r="129" spans="1:25" x14ac:dyDescent="0.25">
      <c r="A129" s="211" t="s">
        <v>11582</v>
      </c>
      <c r="B129" t="s">
        <v>11723</v>
      </c>
      <c r="C129" s="215" t="str">
        <f t="shared" si="8"/>
        <v>CM:WQXTEST16465:M1999</v>
      </c>
      <c r="D129" s="214" t="s">
        <v>11795</v>
      </c>
      <c r="E129" s="214" t="s">
        <v>11790</v>
      </c>
      <c r="F129" s="314">
        <v>36279</v>
      </c>
      <c r="G129" s="277">
        <f t="shared" si="9"/>
        <v>36161</v>
      </c>
      <c r="H129" s="277">
        <f t="shared" si="10"/>
        <v>36525</v>
      </c>
      <c r="I129" s="211" t="s">
        <v>11788</v>
      </c>
      <c r="J129" s="24" t="s">
        <v>8639</v>
      </c>
      <c r="K129" s="211" t="s">
        <v>11787</v>
      </c>
      <c r="L129" s="6" t="s">
        <v>11747</v>
      </c>
      <c r="M129" s="217">
        <f t="shared" si="11"/>
        <v>36273</v>
      </c>
      <c r="N129" s="217">
        <f t="shared" si="12"/>
        <v>36279</v>
      </c>
      <c r="Q129" s="217" t="s">
        <v>10007</v>
      </c>
      <c r="T129" s="217" t="s">
        <v>11297</v>
      </c>
      <c r="U129" s="225">
        <v>17.399999999999999</v>
      </c>
      <c r="V129" t="s">
        <v>11587</v>
      </c>
      <c r="W129"/>
      <c r="X129" t="s">
        <v>11237</v>
      </c>
      <c r="Y129" t="s">
        <v>11285</v>
      </c>
    </row>
    <row r="130" spans="1:25" x14ac:dyDescent="0.25">
      <c r="A130" s="211" t="s">
        <v>11582</v>
      </c>
      <c r="B130" t="s">
        <v>11723</v>
      </c>
      <c r="C130" s="215" t="str">
        <f t="shared" si="8"/>
        <v>CM:WQXTEST16465:M1999</v>
      </c>
      <c r="D130" s="214" t="s">
        <v>11795</v>
      </c>
      <c r="E130" s="214" t="s">
        <v>11790</v>
      </c>
      <c r="F130" s="314">
        <v>36280</v>
      </c>
      <c r="G130" s="277">
        <f t="shared" si="9"/>
        <v>36161</v>
      </c>
      <c r="H130" s="277">
        <f t="shared" si="10"/>
        <v>36525</v>
      </c>
      <c r="I130" s="211" t="s">
        <v>11788</v>
      </c>
      <c r="J130" s="24" t="s">
        <v>8639</v>
      </c>
      <c r="K130" s="211" t="s">
        <v>11787</v>
      </c>
      <c r="L130" s="6" t="s">
        <v>11747</v>
      </c>
      <c r="M130" s="217">
        <f t="shared" si="11"/>
        <v>36274</v>
      </c>
      <c r="N130" s="217">
        <f t="shared" si="12"/>
        <v>36280</v>
      </c>
      <c r="Q130" s="217" t="s">
        <v>10007</v>
      </c>
      <c r="T130" s="217" t="s">
        <v>11297</v>
      </c>
      <c r="U130" s="225">
        <v>18.100000000000001</v>
      </c>
      <c r="V130" t="s">
        <v>11587</v>
      </c>
      <c r="W130"/>
      <c r="X130" t="s">
        <v>11237</v>
      </c>
      <c r="Y130" t="s">
        <v>11285</v>
      </c>
    </row>
    <row r="131" spans="1:25" x14ac:dyDescent="0.25">
      <c r="A131" s="211" t="s">
        <v>11582</v>
      </c>
      <c r="B131" t="s">
        <v>11723</v>
      </c>
      <c r="C131" s="215" t="str">
        <f t="shared" si="8"/>
        <v>CM:WQXTEST16465:M1999</v>
      </c>
      <c r="D131" s="214" t="s">
        <v>11795</v>
      </c>
      <c r="E131" s="214" t="s">
        <v>11790</v>
      </c>
      <c r="F131" s="314">
        <v>36281</v>
      </c>
      <c r="G131" s="277">
        <f t="shared" si="9"/>
        <v>36161</v>
      </c>
      <c r="H131" s="277">
        <f t="shared" si="10"/>
        <v>36525</v>
      </c>
      <c r="I131" s="211" t="s">
        <v>11788</v>
      </c>
      <c r="J131" s="24" t="s">
        <v>8639</v>
      </c>
      <c r="K131" s="211" t="s">
        <v>11787</v>
      </c>
      <c r="L131" s="6" t="s">
        <v>11747</v>
      </c>
      <c r="M131" s="217">
        <f t="shared" si="11"/>
        <v>36275</v>
      </c>
      <c r="N131" s="217">
        <f t="shared" si="12"/>
        <v>36281</v>
      </c>
      <c r="Q131" s="217" t="s">
        <v>10007</v>
      </c>
      <c r="T131" s="217" t="s">
        <v>11297</v>
      </c>
      <c r="U131" s="225">
        <v>18.399999999999999</v>
      </c>
      <c r="V131" t="s">
        <v>11587</v>
      </c>
      <c r="W131"/>
      <c r="X131" t="s">
        <v>11237</v>
      </c>
      <c r="Y131" t="s">
        <v>11285</v>
      </c>
    </row>
    <row r="132" spans="1:25" x14ac:dyDescent="0.25">
      <c r="A132" s="211" t="s">
        <v>11582</v>
      </c>
      <c r="B132" t="s">
        <v>11723</v>
      </c>
      <c r="C132" s="215" t="str">
        <f t="shared" si="8"/>
        <v>CM:WQXTEST16465:M1999</v>
      </c>
      <c r="D132" s="214" t="s">
        <v>11795</v>
      </c>
      <c r="E132" s="214" t="s">
        <v>11790</v>
      </c>
      <c r="F132" s="314">
        <v>36282</v>
      </c>
      <c r="G132" s="277">
        <f t="shared" si="9"/>
        <v>36161</v>
      </c>
      <c r="H132" s="277">
        <f t="shared" si="10"/>
        <v>36525</v>
      </c>
      <c r="I132" s="211" t="s">
        <v>11788</v>
      </c>
      <c r="J132" s="24" t="s">
        <v>8639</v>
      </c>
      <c r="K132" s="211" t="s">
        <v>11787</v>
      </c>
      <c r="L132" s="6" t="s">
        <v>11747</v>
      </c>
      <c r="M132" s="217">
        <f t="shared" si="11"/>
        <v>36276</v>
      </c>
      <c r="N132" s="217">
        <f t="shared" si="12"/>
        <v>36282</v>
      </c>
      <c r="Q132" s="217" t="s">
        <v>10007</v>
      </c>
      <c r="T132" s="217" t="s">
        <v>11297</v>
      </c>
      <c r="U132" s="225">
        <v>18.399999999999999</v>
      </c>
      <c r="V132" t="s">
        <v>11587</v>
      </c>
      <c r="W132"/>
      <c r="X132" t="s">
        <v>11237</v>
      </c>
      <c r="Y132" t="s">
        <v>11285</v>
      </c>
    </row>
    <row r="133" spans="1:25" x14ac:dyDescent="0.25">
      <c r="A133" s="211" t="s">
        <v>11582</v>
      </c>
      <c r="B133" t="s">
        <v>11723</v>
      </c>
      <c r="C133" s="215" t="str">
        <f t="shared" si="8"/>
        <v>CM:WQXTEST16465:M1999</v>
      </c>
      <c r="D133" s="214" t="s">
        <v>11795</v>
      </c>
      <c r="E133" s="214" t="s">
        <v>11790</v>
      </c>
      <c r="F133" s="314">
        <v>36283</v>
      </c>
      <c r="G133" s="277">
        <f t="shared" si="9"/>
        <v>36161</v>
      </c>
      <c r="H133" s="277">
        <f t="shared" si="10"/>
        <v>36525</v>
      </c>
      <c r="I133" s="211" t="s">
        <v>11788</v>
      </c>
      <c r="J133" s="24" t="s">
        <v>8639</v>
      </c>
      <c r="K133" s="211" t="s">
        <v>11787</v>
      </c>
      <c r="L133" s="6" t="s">
        <v>11747</v>
      </c>
      <c r="M133" s="217">
        <f t="shared" si="11"/>
        <v>36277</v>
      </c>
      <c r="N133" s="217">
        <f t="shared" si="12"/>
        <v>36283</v>
      </c>
      <c r="Q133" s="217" t="s">
        <v>10007</v>
      </c>
      <c r="T133" s="217" t="s">
        <v>11297</v>
      </c>
      <c r="U133" s="225">
        <v>18.2</v>
      </c>
      <c r="V133" t="s">
        <v>11587</v>
      </c>
      <c r="W133"/>
      <c r="X133" t="s">
        <v>11237</v>
      </c>
      <c r="Y133" t="s">
        <v>11285</v>
      </c>
    </row>
    <row r="134" spans="1:25" x14ac:dyDescent="0.25">
      <c r="A134" s="211" t="s">
        <v>11582</v>
      </c>
      <c r="B134" t="s">
        <v>11723</v>
      </c>
      <c r="C134" s="215" t="str">
        <f t="shared" si="8"/>
        <v>CM:WQXTEST16465:M1999</v>
      </c>
      <c r="D134" s="214" t="s">
        <v>11795</v>
      </c>
      <c r="E134" s="214" t="s">
        <v>11790</v>
      </c>
      <c r="F134" s="314">
        <v>36284</v>
      </c>
      <c r="G134" s="277">
        <f t="shared" si="9"/>
        <v>36161</v>
      </c>
      <c r="H134" s="277">
        <f t="shared" si="10"/>
        <v>36525</v>
      </c>
      <c r="I134" s="211" t="s">
        <v>11788</v>
      </c>
      <c r="J134" s="24" t="s">
        <v>8639</v>
      </c>
      <c r="K134" s="211" t="s">
        <v>11787</v>
      </c>
      <c r="L134" s="6" t="s">
        <v>11747</v>
      </c>
      <c r="M134" s="217">
        <f t="shared" si="11"/>
        <v>36278</v>
      </c>
      <c r="N134" s="217">
        <f t="shared" si="12"/>
        <v>36284</v>
      </c>
      <c r="Q134" s="217" t="s">
        <v>10007</v>
      </c>
      <c r="T134" s="217" t="s">
        <v>11297</v>
      </c>
      <c r="U134" s="225">
        <v>17.899999999999999</v>
      </c>
      <c r="V134" t="s">
        <v>11587</v>
      </c>
      <c r="W134"/>
      <c r="X134" t="s">
        <v>11237</v>
      </c>
      <c r="Y134" t="s">
        <v>11285</v>
      </c>
    </row>
    <row r="135" spans="1:25" x14ac:dyDescent="0.25">
      <c r="A135" s="211" t="s">
        <v>11582</v>
      </c>
      <c r="B135" t="s">
        <v>11723</v>
      </c>
      <c r="C135" s="215" t="str">
        <f t="shared" si="8"/>
        <v>CM:WQXTEST16465:M1999</v>
      </c>
      <c r="D135" s="214" t="s">
        <v>11795</v>
      </c>
      <c r="E135" s="214" t="s">
        <v>11790</v>
      </c>
      <c r="F135" s="314">
        <v>36285</v>
      </c>
      <c r="G135" s="277">
        <f t="shared" si="9"/>
        <v>36161</v>
      </c>
      <c r="H135" s="277">
        <f t="shared" si="10"/>
        <v>36525</v>
      </c>
      <c r="I135" s="211" t="s">
        <v>11788</v>
      </c>
      <c r="J135" s="24" t="s">
        <v>8639</v>
      </c>
      <c r="K135" s="211" t="s">
        <v>11787</v>
      </c>
      <c r="L135" s="6" t="s">
        <v>11747</v>
      </c>
      <c r="M135" s="217">
        <f t="shared" si="11"/>
        <v>36279</v>
      </c>
      <c r="N135" s="217">
        <f t="shared" si="12"/>
        <v>36285</v>
      </c>
      <c r="Q135" s="217" t="s">
        <v>10007</v>
      </c>
      <c r="T135" s="217" t="s">
        <v>11297</v>
      </c>
      <c r="U135" s="225">
        <v>17.399999999999999</v>
      </c>
      <c r="V135" t="s">
        <v>11587</v>
      </c>
      <c r="W135"/>
      <c r="X135" t="s">
        <v>11237</v>
      </c>
      <c r="Y135" t="s">
        <v>11285</v>
      </c>
    </row>
    <row r="136" spans="1:25" x14ac:dyDescent="0.25">
      <c r="A136" s="211" t="s">
        <v>11582</v>
      </c>
      <c r="B136" t="s">
        <v>11723</v>
      </c>
      <c r="C136" s="215" t="str">
        <f t="shared" si="8"/>
        <v>CM:WQXTEST16465:M1999</v>
      </c>
      <c r="D136" s="214" t="s">
        <v>11795</v>
      </c>
      <c r="E136" s="214" t="s">
        <v>11790</v>
      </c>
      <c r="F136" s="314">
        <v>36286</v>
      </c>
      <c r="G136" s="277">
        <f t="shared" si="9"/>
        <v>36161</v>
      </c>
      <c r="H136" s="277">
        <f t="shared" si="10"/>
        <v>36525</v>
      </c>
      <c r="I136" s="211" t="s">
        <v>11788</v>
      </c>
      <c r="J136" s="24" t="s">
        <v>8639</v>
      </c>
      <c r="K136" s="211" t="s">
        <v>11787</v>
      </c>
      <c r="L136" s="6" t="s">
        <v>11747</v>
      </c>
      <c r="M136" s="217">
        <f t="shared" si="11"/>
        <v>36280</v>
      </c>
      <c r="N136" s="217">
        <f t="shared" si="12"/>
        <v>36286</v>
      </c>
      <c r="Q136" s="217" t="s">
        <v>10007</v>
      </c>
      <c r="T136" s="217" t="s">
        <v>11297</v>
      </c>
      <c r="U136" s="225">
        <v>16.899999999999999</v>
      </c>
      <c r="V136" t="s">
        <v>11587</v>
      </c>
      <c r="W136"/>
      <c r="X136" t="s">
        <v>11237</v>
      </c>
      <c r="Y136" t="s">
        <v>11285</v>
      </c>
    </row>
    <row r="137" spans="1:25" x14ac:dyDescent="0.25">
      <c r="A137" s="211" t="s">
        <v>11582</v>
      </c>
      <c r="B137" t="s">
        <v>11723</v>
      </c>
      <c r="C137" s="215" t="str">
        <f t="shared" si="8"/>
        <v>CM:WQXTEST16465:M1999</v>
      </c>
      <c r="D137" s="214" t="s">
        <v>11795</v>
      </c>
      <c r="E137" s="214" t="s">
        <v>11790</v>
      </c>
      <c r="F137" s="314">
        <v>36287</v>
      </c>
      <c r="G137" s="277">
        <f t="shared" si="9"/>
        <v>36161</v>
      </c>
      <c r="H137" s="277">
        <f t="shared" si="10"/>
        <v>36525</v>
      </c>
      <c r="I137" s="211" t="s">
        <v>11788</v>
      </c>
      <c r="J137" s="24" t="s">
        <v>8639</v>
      </c>
      <c r="K137" s="211" t="s">
        <v>11787</v>
      </c>
      <c r="L137" s="6" t="s">
        <v>11747</v>
      </c>
      <c r="M137" s="217">
        <f t="shared" si="11"/>
        <v>36281</v>
      </c>
      <c r="N137" s="217">
        <f t="shared" si="12"/>
        <v>36287</v>
      </c>
      <c r="Q137" s="217" t="s">
        <v>10007</v>
      </c>
      <c r="T137" s="217" t="s">
        <v>11297</v>
      </c>
      <c r="U137" s="225">
        <v>16.8</v>
      </c>
      <c r="V137" t="s">
        <v>11587</v>
      </c>
      <c r="W137" s="221"/>
      <c r="X137" t="s">
        <v>11237</v>
      </c>
      <c r="Y137" t="s">
        <v>11285</v>
      </c>
    </row>
    <row r="138" spans="1:25" x14ac:dyDescent="0.25">
      <c r="A138" s="211" t="s">
        <v>11582</v>
      </c>
      <c r="B138" t="s">
        <v>11723</v>
      </c>
      <c r="C138" s="215" t="str">
        <f t="shared" si="8"/>
        <v>CM:WQXTEST16465:M1999</v>
      </c>
      <c r="D138" s="214" t="s">
        <v>11795</v>
      </c>
      <c r="E138" s="214" t="s">
        <v>11790</v>
      </c>
      <c r="F138" s="314">
        <v>36288</v>
      </c>
      <c r="G138" s="277">
        <f t="shared" si="9"/>
        <v>36161</v>
      </c>
      <c r="H138" s="277">
        <f t="shared" si="10"/>
        <v>36525</v>
      </c>
      <c r="I138" s="211" t="s">
        <v>11788</v>
      </c>
      <c r="J138" s="24" t="s">
        <v>8639</v>
      </c>
      <c r="K138" s="211" t="s">
        <v>11787</v>
      </c>
      <c r="L138" s="6" t="s">
        <v>11747</v>
      </c>
      <c r="M138" s="217">
        <f t="shared" si="11"/>
        <v>36282</v>
      </c>
      <c r="N138" s="217">
        <f t="shared" si="12"/>
        <v>36288</v>
      </c>
      <c r="Q138" s="217" t="s">
        <v>10007</v>
      </c>
      <c r="T138" s="217" t="s">
        <v>11297</v>
      </c>
      <c r="U138" s="225">
        <v>17</v>
      </c>
      <c r="V138" t="s">
        <v>11587</v>
      </c>
      <c r="W138"/>
      <c r="X138" t="s">
        <v>11237</v>
      </c>
      <c r="Y138" t="s">
        <v>11285</v>
      </c>
    </row>
    <row r="139" spans="1:25" x14ac:dyDescent="0.25">
      <c r="A139" s="211" t="s">
        <v>11582</v>
      </c>
      <c r="B139" t="s">
        <v>11723</v>
      </c>
      <c r="C139" s="215" t="str">
        <f t="shared" si="8"/>
        <v>CM:WQXTEST16465:M1999</v>
      </c>
      <c r="D139" s="214" t="s">
        <v>11795</v>
      </c>
      <c r="E139" s="214" t="s">
        <v>11790</v>
      </c>
      <c r="F139" s="314">
        <v>36289</v>
      </c>
      <c r="G139" s="277">
        <f t="shared" si="9"/>
        <v>36161</v>
      </c>
      <c r="H139" s="277">
        <f t="shared" si="10"/>
        <v>36525</v>
      </c>
      <c r="I139" s="211" t="s">
        <v>11788</v>
      </c>
      <c r="J139" s="24" t="s">
        <v>8639</v>
      </c>
      <c r="K139" s="211" t="s">
        <v>11787</v>
      </c>
      <c r="L139" s="6" t="s">
        <v>11747</v>
      </c>
      <c r="M139" s="217">
        <f t="shared" si="11"/>
        <v>36283</v>
      </c>
      <c r="N139" s="217">
        <f t="shared" si="12"/>
        <v>36289</v>
      </c>
      <c r="Q139" s="217" t="s">
        <v>10007</v>
      </c>
      <c r="T139" s="217" t="s">
        <v>11297</v>
      </c>
      <c r="U139" s="225">
        <v>17.399999999999999</v>
      </c>
      <c r="V139" t="s">
        <v>11587</v>
      </c>
      <c r="W139"/>
      <c r="X139" t="s">
        <v>11237</v>
      </c>
      <c r="Y139" t="s">
        <v>11285</v>
      </c>
    </row>
    <row r="140" spans="1:25" x14ac:dyDescent="0.25">
      <c r="A140" s="211" t="s">
        <v>11582</v>
      </c>
      <c r="B140" t="s">
        <v>11723</v>
      </c>
      <c r="C140" s="215" t="str">
        <f t="shared" si="8"/>
        <v>CM:WQXTEST16465:M1999</v>
      </c>
      <c r="D140" s="214" t="s">
        <v>11795</v>
      </c>
      <c r="E140" s="214" t="s">
        <v>11790</v>
      </c>
      <c r="F140" s="314">
        <v>36290</v>
      </c>
      <c r="G140" s="277">
        <f t="shared" si="9"/>
        <v>36161</v>
      </c>
      <c r="H140" s="277">
        <f t="shared" si="10"/>
        <v>36525</v>
      </c>
      <c r="I140" s="211" t="s">
        <v>11788</v>
      </c>
      <c r="J140" s="24" t="s">
        <v>8639</v>
      </c>
      <c r="K140" s="211" t="s">
        <v>11787</v>
      </c>
      <c r="L140" s="6" t="s">
        <v>11747</v>
      </c>
      <c r="M140" s="217">
        <f t="shared" si="11"/>
        <v>36284</v>
      </c>
      <c r="N140" s="217">
        <f t="shared" si="12"/>
        <v>36290</v>
      </c>
      <c r="Q140" s="217" t="s">
        <v>10007</v>
      </c>
      <c r="T140" s="217" t="s">
        <v>11297</v>
      </c>
      <c r="U140" s="225">
        <v>17.600000000000001</v>
      </c>
      <c r="V140" t="s">
        <v>11587</v>
      </c>
      <c r="W140"/>
      <c r="X140" t="s">
        <v>11237</v>
      </c>
      <c r="Y140" t="s">
        <v>11285</v>
      </c>
    </row>
    <row r="141" spans="1:25" x14ac:dyDescent="0.25">
      <c r="A141" s="211" t="s">
        <v>11582</v>
      </c>
      <c r="B141" t="s">
        <v>11723</v>
      </c>
      <c r="C141" s="215" t="str">
        <f t="shared" si="8"/>
        <v>CM:WQXTEST16465:M1999</v>
      </c>
      <c r="D141" s="214" t="s">
        <v>11795</v>
      </c>
      <c r="E141" s="214" t="s">
        <v>11790</v>
      </c>
      <c r="F141" s="314">
        <v>36291</v>
      </c>
      <c r="G141" s="277">
        <f t="shared" si="9"/>
        <v>36161</v>
      </c>
      <c r="H141" s="277">
        <f t="shared" si="10"/>
        <v>36525</v>
      </c>
      <c r="I141" s="211" t="s">
        <v>11788</v>
      </c>
      <c r="J141" s="24" t="s">
        <v>8639</v>
      </c>
      <c r="K141" s="211" t="s">
        <v>11787</v>
      </c>
      <c r="L141" s="6" t="s">
        <v>11747</v>
      </c>
      <c r="M141" s="217">
        <f t="shared" si="11"/>
        <v>36285</v>
      </c>
      <c r="N141" s="217">
        <f t="shared" si="12"/>
        <v>36291</v>
      </c>
      <c r="Q141" s="217" t="s">
        <v>10007</v>
      </c>
      <c r="T141" s="217" t="s">
        <v>11297</v>
      </c>
      <c r="U141" s="225">
        <v>18</v>
      </c>
      <c r="V141" s="219" t="s">
        <v>11587</v>
      </c>
      <c r="W141" s="219"/>
      <c r="X141" t="s">
        <v>11237</v>
      </c>
      <c r="Y141" t="s">
        <v>11285</v>
      </c>
    </row>
    <row r="142" spans="1:25" x14ac:dyDescent="0.25">
      <c r="A142" s="211" t="s">
        <v>11582</v>
      </c>
      <c r="B142" t="s">
        <v>11723</v>
      </c>
      <c r="C142" s="215" t="str">
        <f t="shared" si="8"/>
        <v>CM:WQXTEST16465:M1999</v>
      </c>
      <c r="D142" s="214" t="s">
        <v>11795</v>
      </c>
      <c r="E142" s="214" t="s">
        <v>11790</v>
      </c>
      <c r="F142" s="314">
        <v>36292</v>
      </c>
      <c r="G142" s="277">
        <f t="shared" si="9"/>
        <v>36161</v>
      </c>
      <c r="H142" s="277">
        <f t="shared" si="10"/>
        <v>36525</v>
      </c>
      <c r="I142" s="211" t="s">
        <v>11788</v>
      </c>
      <c r="J142" s="24" t="s">
        <v>8639</v>
      </c>
      <c r="K142" s="211" t="s">
        <v>11787</v>
      </c>
      <c r="L142" s="6" t="s">
        <v>11747</v>
      </c>
      <c r="M142" s="217">
        <f t="shared" si="11"/>
        <v>36286</v>
      </c>
      <c r="N142" s="217">
        <f t="shared" si="12"/>
        <v>36292</v>
      </c>
      <c r="Q142" s="217" t="s">
        <v>10007</v>
      </c>
      <c r="T142" s="217" t="s">
        <v>11297</v>
      </c>
      <c r="U142" s="225">
        <v>18.5</v>
      </c>
      <c r="V142" s="219" t="s">
        <v>11587</v>
      </c>
      <c r="W142" s="219"/>
      <c r="X142" t="s">
        <v>11237</v>
      </c>
      <c r="Y142" t="s">
        <v>11285</v>
      </c>
    </row>
    <row r="143" spans="1:25" x14ac:dyDescent="0.25">
      <c r="A143" s="211" t="s">
        <v>11582</v>
      </c>
      <c r="B143" t="s">
        <v>11723</v>
      </c>
      <c r="C143" s="215" t="str">
        <f t="shared" si="8"/>
        <v>CM:WQXTEST16465:M1999</v>
      </c>
      <c r="D143" s="214" t="s">
        <v>11795</v>
      </c>
      <c r="E143" s="214" t="s">
        <v>11790</v>
      </c>
      <c r="F143" s="314">
        <v>36293</v>
      </c>
      <c r="G143" s="277">
        <f t="shared" si="9"/>
        <v>36161</v>
      </c>
      <c r="H143" s="277">
        <f t="shared" si="10"/>
        <v>36525</v>
      </c>
      <c r="I143" s="211" t="s">
        <v>11788</v>
      </c>
      <c r="J143" s="24" t="s">
        <v>8639</v>
      </c>
      <c r="K143" s="211" t="s">
        <v>11787</v>
      </c>
      <c r="L143" s="6" t="s">
        <v>11747</v>
      </c>
      <c r="M143" s="217">
        <f t="shared" si="11"/>
        <v>36287</v>
      </c>
      <c r="N143" s="217">
        <f t="shared" si="12"/>
        <v>36293</v>
      </c>
      <c r="Q143" s="217" t="s">
        <v>10007</v>
      </c>
      <c r="T143" s="217" t="s">
        <v>11297</v>
      </c>
      <c r="U143" s="225">
        <v>19</v>
      </c>
      <c r="V143" s="219" t="s">
        <v>11587</v>
      </c>
      <c r="W143" s="219"/>
      <c r="X143" t="s">
        <v>11237</v>
      </c>
      <c r="Y143" t="s">
        <v>11285</v>
      </c>
    </row>
    <row r="144" spans="1:25" x14ac:dyDescent="0.25">
      <c r="A144" s="211" t="s">
        <v>11582</v>
      </c>
      <c r="B144" t="s">
        <v>11723</v>
      </c>
      <c r="C144" s="215" t="str">
        <f t="shared" si="8"/>
        <v>CM:WQXTEST16465:M1999</v>
      </c>
      <c r="D144" s="214" t="s">
        <v>11795</v>
      </c>
      <c r="E144" s="214" t="s">
        <v>11790</v>
      </c>
      <c r="F144" s="314">
        <v>36294</v>
      </c>
      <c r="G144" s="277">
        <f t="shared" si="9"/>
        <v>36161</v>
      </c>
      <c r="H144" s="277">
        <f t="shared" si="10"/>
        <v>36525</v>
      </c>
      <c r="I144" s="211" t="s">
        <v>11788</v>
      </c>
      <c r="J144" s="24" t="s">
        <v>8639</v>
      </c>
      <c r="K144" s="211" t="s">
        <v>11787</v>
      </c>
      <c r="L144" s="6" t="s">
        <v>11747</v>
      </c>
      <c r="M144" s="217">
        <f t="shared" si="11"/>
        <v>36288</v>
      </c>
      <c r="N144" s="217">
        <f t="shared" si="12"/>
        <v>36294</v>
      </c>
      <c r="Q144" s="217" t="s">
        <v>10007</v>
      </c>
      <c r="T144" s="217" t="s">
        <v>11297</v>
      </c>
      <c r="U144" s="225">
        <v>19.3</v>
      </c>
      <c r="V144" s="219" t="s">
        <v>11587</v>
      </c>
      <c r="W144" s="219"/>
      <c r="X144" t="s">
        <v>11237</v>
      </c>
      <c r="Y144" t="s">
        <v>11285</v>
      </c>
    </row>
    <row r="145" spans="1:25" x14ac:dyDescent="0.25">
      <c r="A145" s="211" t="s">
        <v>11582</v>
      </c>
      <c r="B145" t="s">
        <v>11723</v>
      </c>
      <c r="C145" s="215" t="str">
        <f t="shared" si="8"/>
        <v>CM:WQXTEST16465:M1999</v>
      </c>
      <c r="D145" s="214" t="s">
        <v>11795</v>
      </c>
      <c r="E145" s="214" t="s">
        <v>11790</v>
      </c>
      <c r="F145" s="314">
        <v>36295</v>
      </c>
      <c r="G145" s="277">
        <f t="shared" si="9"/>
        <v>36161</v>
      </c>
      <c r="H145" s="277">
        <f t="shared" si="10"/>
        <v>36525</v>
      </c>
      <c r="I145" s="211" t="s">
        <v>11788</v>
      </c>
      <c r="J145" s="24" t="s">
        <v>8639</v>
      </c>
      <c r="K145" s="211" t="s">
        <v>11787</v>
      </c>
      <c r="L145" s="6" t="s">
        <v>11747</v>
      </c>
      <c r="M145" s="217">
        <f t="shared" si="11"/>
        <v>36289</v>
      </c>
      <c r="N145" s="217">
        <f t="shared" si="12"/>
        <v>36295</v>
      </c>
      <c r="Q145" s="217" t="s">
        <v>10007</v>
      </c>
      <c r="T145" s="217" t="s">
        <v>11297</v>
      </c>
      <c r="U145" s="225">
        <v>19.600000000000001</v>
      </c>
      <c r="V145" s="219" t="s">
        <v>11587</v>
      </c>
      <c r="W145" s="219"/>
      <c r="X145" t="s">
        <v>11237</v>
      </c>
      <c r="Y145" t="s">
        <v>11285</v>
      </c>
    </row>
    <row r="146" spans="1:25" x14ac:dyDescent="0.25">
      <c r="A146" s="211" t="s">
        <v>11582</v>
      </c>
      <c r="B146" t="s">
        <v>11723</v>
      </c>
      <c r="C146" s="215" t="str">
        <f t="shared" ref="C146:C209" si="13">"CM:"&amp;B146&amp;":M"&amp;YEAR(F146)</f>
        <v>CM:WQXTEST16465:M1999</v>
      </c>
      <c r="D146" s="214" t="s">
        <v>11795</v>
      </c>
      <c r="E146" s="214" t="s">
        <v>11790</v>
      </c>
      <c r="F146" s="314">
        <v>36296</v>
      </c>
      <c r="G146" s="277">
        <f t="shared" ref="G146:G209" si="14">DATE(YEAR(F146),MONTH(1),DAY(1))</f>
        <v>36161</v>
      </c>
      <c r="H146" s="277">
        <f t="shared" ref="H146:H209" si="15">DATE(YEAR(F147),12,DAY(31))</f>
        <v>36525</v>
      </c>
      <c r="I146" s="211" t="s">
        <v>11788</v>
      </c>
      <c r="J146" s="24" t="s">
        <v>8639</v>
      </c>
      <c r="K146" s="211" t="s">
        <v>11787</v>
      </c>
      <c r="L146" s="6" t="s">
        <v>11747</v>
      </c>
      <c r="M146" s="217">
        <f t="shared" ref="M146:M209" si="16">F146-6</f>
        <v>36290</v>
      </c>
      <c r="N146" s="217">
        <f t="shared" ref="N146:N209" si="17">F146</f>
        <v>36296</v>
      </c>
      <c r="Q146" s="217" t="s">
        <v>10007</v>
      </c>
      <c r="T146" s="217" t="s">
        <v>11297</v>
      </c>
      <c r="U146" s="225">
        <v>19.899999999999999</v>
      </c>
      <c r="V146" s="219" t="s">
        <v>11587</v>
      </c>
      <c r="W146" s="219"/>
      <c r="X146" t="s">
        <v>11237</v>
      </c>
      <c r="Y146" t="s">
        <v>11285</v>
      </c>
    </row>
    <row r="147" spans="1:25" x14ac:dyDescent="0.25">
      <c r="A147" s="211" t="s">
        <v>11582</v>
      </c>
      <c r="B147" t="s">
        <v>11723</v>
      </c>
      <c r="C147" s="215" t="str">
        <f t="shared" si="13"/>
        <v>CM:WQXTEST16465:M1999</v>
      </c>
      <c r="D147" s="214" t="s">
        <v>11795</v>
      </c>
      <c r="E147" s="214" t="s">
        <v>11790</v>
      </c>
      <c r="F147" s="314">
        <v>36297</v>
      </c>
      <c r="G147" s="277">
        <f t="shared" si="14"/>
        <v>36161</v>
      </c>
      <c r="H147" s="277">
        <f t="shared" si="15"/>
        <v>36525</v>
      </c>
      <c r="I147" s="211" t="s">
        <v>11788</v>
      </c>
      <c r="J147" s="24" t="s">
        <v>8639</v>
      </c>
      <c r="K147" s="211" t="s">
        <v>11787</v>
      </c>
      <c r="L147" s="6" t="s">
        <v>11747</v>
      </c>
      <c r="M147" s="217">
        <f t="shared" si="16"/>
        <v>36291</v>
      </c>
      <c r="N147" s="217">
        <f t="shared" si="17"/>
        <v>36297</v>
      </c>
      <c r="Q147" s="217" t="s">
        <v>10007</v>
      </c>
      <c r="T147" s="217" t="s">
        <v>11297</v>
      </c>
      <c r="U147" s="225">
        <v>20.3</v>
      </c>
      <c r="V147" s="219" t="s">
        <v>11587</v>
      </c>
      <c r="W147" s="219"/>
      <c r="X147" t="s">
        <v>11237</v>
      </c>
      <c r="Y147" t="s">
        <v>11285</v>
      </c>
    </row>
    <row r="148" spans="1:25" x14ac:dyDescent="0.25">
      <c r="A148" s="211" t="s">
        <v>11582</v>
      </c>
      <c r="B148" t="s">
        <v>11723</v>
      </c>
      <c r="C148" s="215" t="str">
        <f t="shared" si="13"/>
        <v>CM:WQXTEST16465:M1999</v>
      </c>
      <c r="D148" s="214" t="s">
        <v>11795</v>
      </c>
      <c r="E148" s="214" t="s">
        <v>11790</v>
      </c>
      <c r="F148" s="314">
        <v>36298</v>
      </c>
      <c r="G148" s="277">
        <f t="shared" si="14"/>
        <v>36161</v>
      </c>
      <c r="H148" s="277">
        <f t="shared" si="15"/>
        <v>36525</v>
      </c>
      <c r="I148" s="211" t="s">
        <v>11788</v>
      </c>
      <c r="J148" s="24" t="s">
        <v>8639</v>
      </c>
      <c r="K148" s="211" t="s">
        <v>11787</v>
      </c>
      <c r="L148" s="6" t="s">
        <v>11747</v>
      </c>
      <c r="M148" s="217">
        <f t="shared" si="16"/>
        <v>36292</v>
      </c>
      <c r="N148" s="217">
        <f t="shared" si="17"/>
        <v>36298</v>
      </c>
      <c r="Q148" s="217" t="s">
        <v>10007</v>
      </c>
      <c r="T148" s="217" t="s">
        <v>11297</v>
      </c>
      <c r="U148" s="225">
        <v>20.3</v>
      </c>
      <c r="V148" s="219" t="s">
        <v>11587</v>
      </c>
      <c r="W148" s="219"/>
      <c r="X148" t="s">
        <v>11237</v>
      </c>
      <c r="Y148" t="s">
        <v>11285</v>
      </c>
    </row>
    <row r="149" spans="1:25" x14ac:dyDescent="0.25">
      <c r="A149" s="211" t="s">
        <v>11582</v>
      </c>
      <c r="B149" t="s">
        <v>11723</v>
      </c>
      <c r="C149" s="215" t="str">
        <f t="shared" si="13"/>
        <v>CM:WQXTEST16465:M1999</v>
      </c>
      <c r="D149" s="214" t="s">
        <v>11795</v>
      </c>
      <c r="E149" s="214" t="s">
        <v>11790</v>
      </c>
      <c r="F149" s="314">
        <v>36299</v>
      </c>
      <c r="G149" s="277">
        <f t="shared" si="14"/>
        <v>36161</v>
      </c>
      <c r="H149" s="277">
        <f t="shared" si="15"/>
        <v>36525</v>
      </c>
      <c r="I149" s="211" t="s">
        <v>11788</v>
      </c>
      <c r="J149" s="24" t="s">
        <v>8639</v>
      </c>
      <c r="K149" s="211" t="s">
        <v>11787</v>
      </c>
      <c r="L149" s="6" t="s">
        <v>11747</v>
      </c>
      <c r="M149" s="217">
        <f t="shared" si="16"/>
        <v>36293</v>
      </c>
      <c r="N149" s="217">
        <f t="shared" si="17"/>
        <v>36299</v>
      </c>
      <c r="Q149" s="217" t="s">
        <v>10007</v>
      </c>
      <c r="T149" s="217" t="s">
        <v>11297</v>
      </c>
      <c r="U149" s="225">
        <v>20.2</v>
      </c>
      <c r="V149" s="219" t="s">
        <v>11587</v>
      </c>
      <c r="W149" s="219"/>
      <c r="X149" t="s">
        <v>11237</v>
      </c>
      <c r="Y149" t="s">
        <v>11285</v>
      </c>
    </row>
    <row r="150" spans="1:25" x14ac:dyDescent="0.25">
      <c r="A150" s="211" t="s">
        <v>11582</v>
      </c>
      <c r="B150" t="s">
        <v>11723</v>
      </c>
      <c r="C150" s="215" t="str">
        <f t="shared" si="13"/>
        <v>CM:WQXTEST16465:M1999</v>
      </c>
      <c r="D150" s="214" t="s">
        <v>11795</v>
      </c>
      <c r="E150" s="214" t="s">
        <v>11790</v>
      </c>
      <c r="F150" s="314">
        <v>36300</v>
      </c>
      <c r="G150" s="277">
        <f t="shared" si="14"/>
        <v>36161</v>
      </c>
      <c r="H150" s="277">
        <f t="shared" si="15"/>
        <v>36525</v>
      </c>
      <c r="I150" s="211" t="s">
        <v>11788</v>
      </c>
      <c r="J150" s="24" t="s">
        <v>8639</v>
      </c>
      <c r="K150" s="211" t="s">
        <v>11787</v>
      </c>
      <c r="L150" s="6" t="s">
        <v>11747</v>
      </c>
      <c r="M150" s="217">
        <f t="shared" si="16"/>
        <v>36294</v>
      </c>
      <c r="N150" s="217">
        <f t="shared" si="17"/>
        <v>36300</v>
      </c>
      <c r="Q150" s="217" t="s">
        <v>10007</v>
      </c>
      <c r="T150" s="217" t="s">
        <v>11297</v>
      </c>
      <c r="U150" s="225">
        <v>19.600000000000001</v>
      </c>
      <c r="V150" s="219" t="s">
        <v>11587</v>
      </c>
      <c r="W150" s="219"/>
      <c r="X150" t="s">
        <v>11237</v>
      </c>
      <c r="Y150" t="s">
        <v>11285</v>
      </c>
    </row>
    <row r="151" spans="1:25" x14ac:dyDescent="0.25">
      <c r="A151" s="211" t="s">
        <v>11582</v>
      </c>
      <c r="B151" t="s">
        <v>11723</v>
      </c>
      <c r="C151" s="215" t="str">
        <f t="shared" si="13"/>
        <v>CM:WQXTEST16465:M1999</v>
      </c>
      <c r="D151" s="214" t="s">
        <v>11795</v>
      </c>
      <c r="E151" s="214" t="s">
        <v>11790</v>
      </c>
      <c r="F151" s="314">
        <v>36301</v>
      </c>
      <c r="G151" s="277">
        <f t="shared" si="14"/>
        <v>36161</v>
      </c>
      <c r="H151" s="277">
        <f t="shared" si="15"/>
        <v>36525</v>
      </c>
      <c r="I151" s="211" t="s">
        <v>11788</v>
      </c>
      <c r="J151" s="24" t="s">
        <v>8639</v>
      </c>
      <c r="K151" s="211" t="s">
        <v>11787</v>
      </c>
      <c r="L151" s="6" t="s">
        <v>11747</v>
      </c>
      <c r="M151" s="217">
        <f t="shared" si="16"/>
        <v>36295</v>
      </c>
      <c r="N151" s="217">
        <f t="shared" si="17"/>
        <v>36301</v>
      </c>
      <c r="Q151" s="217" t="s">
        <v>10007</v>
      </c>
      <c r="T151" s="217" t="s">
        <v>11297</v>
      </c>
      <c r="U151" s="225">
        <v>19.2</v>
      </c>
      <c r="V151" s="219" t="s">
        <v>11587</v>
      </c>
      <c r="W151" s="219"/>
      <c r="X151" t="s">
        <v>11237</v>
      </c>
      <c r="Y151" t="s">
        <v>11285</v>
      </c>
    </row>
    <row r="152" spans="1:25" x14ac:dyDescent="0.25">
      <c r="A152" s="211" t="s">
        <v>11582</v>
      </c>
      <c r="B152" t="s">
        <v>11723</v>
      </c>
      <c r="C152" s="215" t="str">
        <f t="shared" si="13"/>
        <v>CM:WQXTEST16465:M1999</v>
      </c>
      <c r="D152" s="214" t="s">
        <v>11795</v>
      </c>
      <c r="E152" s="214" t="s">
        <v>11790</v>
      </c>
      <c r="F152" s="314">
        <v>36302</v>
      </c>
      <c r="G152" s="277">
        <f t="shared" si="14"/>
        <v>36161</v>
      </c>
      <c r="H152" s="277">
        <f t="shared" si="15"/>
        <v>36525</v>
      </c>
      <c r="I152" s="211" t="s">
        <v>11788</v>
      </c>
      <c r="J152" s="24" t="s">
        <v>8639</v>
      </c>
      <c r="K152" s="211" t="s">
        <v>11787</v>
      </c>
      <c r="L152" s="6" t="s">
        <v>11747</v>
      </c>
      <c r="M152" s="217">
        <f t="shared" si="16"/>
        <v>36296</v>
      </c>
      <c r="N152" s="217">
        <f t="shared" si="17"/>
        <v>36302</v>
      </c>
      <c r="Q152" s="217" t="s">
        <v>10007</v>
      </c>
      <c r="T152" s="217" t="s">
        <v>11297</v>
      </c>
      <c r="U152" s="225">
        <v>18.8</v>
      </c>
      <c r="V152" s="219" t="s">
        <v>11587</v>
      </c>
      <c r="W152" s="219"/>
      <c r="X152" t="s">
        <v>11237</v>
      </c>
      <c r="Y152" t="s">
        <v>11285</v>
      </c>
    </row>
    <row r="153" spans="1:25" x14ac:dyDescent="0.25">
      <c r="A153" s="211" t="s">
        <v>11582</v>
      </c>
      <c r="B153" t="s">
        <v>11723</v>
      </c>
      <c r="C153" s="215" t="str">
        <f t="shared" si="13"/>
        <v>CM:WQXTEST16465:M1999</v>
      </c>
      <c r="D153" s="214" t="s">
        <v>11795</v>
      </c>
      <c r="E153" s="214" t="s">
        <v>11790</v>
      </c>
      <c r="F153" s="314">
        <v>36303</v>
      </c>
      <c r="G153" s="277">
        <f t="shared" si="14"/>
        <v>36161</v>
      </c>
      <c r="H153" s="277">
        <f t="shared" si="15"/>
        <v>36525</v>
      </c>
      <c r="I153" s="211" t="s">
        <v>11788</v>
      </c>
      <c r="J153" s="24" t="s">
        <v>8639</v>
      </c>
      <c r="K153" s="211" t="s">
        <v>11787</v>
      </c>
      <c r="L153" s="6" t="s">
        <v>11747</v>
      </c>
      <c r="M153" s="217">
        <f t="shared" si="16"/>
        <v>36297</v>
      </c>
      <c r="N153" s="217">
        <f t="shared" si="17"/>
        <v>36303</v>
      </c>
      <c r="Q153" s="217" t="s">
        <v>10007</v>
      </c>
      <c r="T153" s="217" t="s">
        <v>11297</v>
      </c>
      <c r="U153" s="225">
        <v>18.600000000000001</v>
      </c>
      <c r="V153" s="219" t="s">
        <v>11587</v>
      </c>
      <c r="W153" s="219"/>
      <c r="X153" t="s">
        <v>11237</v>
      </c>
      <c r="Y153" t="s">
        <v>11285</v>
      </c>
    </row>
    <row r="154" spans="1:25" x14ac:dyDescent="0.25">
      <c r="A154" s="211" t="s">
        <v>11582</v>
      </c>
      <c r="B154" t="s">
        <v>11723</v>
      </c>
      <c r="C154" s="215" t="str">
        <f t="shared" si="13"/>
        <v>CM:WQXTEST16465:M1999</v>
      </c>
      <c r="D154" s="214" t="s">
        <v>11795</v>
      </c>
      <c r="E154" s="214" t="s">
        <v>11790</v>
      </c>
      <c r="F154" s="314">
        <v>36304</v>
      </c>
      <c r="G154" s="277">
        <f t="shared" si="14"/>
        <v>36161</v>
      </c>
      <c r="H154" s="277">
        <f t="shared" si="15"/>
        <v>36525</v>
      </c>
      <c r="I154" s="211" t="s">
        <v>11788</v>
      </c>
      <c r="J154" s="24" t="s">
        <v>8639</v>
      </c>
      <c r="K154" s="211" t="s">
        <v>11787</v>
      </c>
      <c r="L154" s="6" t="s">
        <v>11747</v>
      </c>
      <c r="M154" s="217">
        <f t="shared" si="16"/>
        <v>36298</v>
      </c>
      <c r="N154" s="217">
        <f t="shared" si="17"/>
        <v>36304</v>
      </c>
      <c r="Q154" s="217" t="s">
        <v>10007</v>
      </c>
      <c r="T154" s="217" t="s">
        <v>11297</v>
      </c>
      <c r="U154" s="225">
        <v>18.5</v>
      </c>
      <c r="V154" s="219" t="s">
        <v>11587</v>
      </c>
      <c r="W154" s="219"/>
      <c r="X154" t="s">
        <v>11237</v>
      </c>
      <c r="Y154" t="s">
        <v>11285</v>
      </c>
    </row>
    <row r="155" spans="1:25" x14ac:dyDescent="0.25">
      <c r="A155" s="211" t="s">
        <v>11582</v>
      </c>
      <c r="B155" t="s">
        <v>11723</v>
      </c>
      <c r="C155" s="215" t="str">
        <f t="shared" si="13"/>
        <v>CM:WQXTEST16465:M1999</v>
      </c>
      <c r="D155" s="214" t="s">
        <v>11795</v>
      </c>
      <c r="E155" s="214" t="s">
        <v>11790</v>
      </c>
      <c r="F155" s="314">
        <v>36305</v>
      </c>
      <c r="G155" s="277">
        <f t="shared" si="14"/>
        <v>36161</v>
      </c>
      <c r="H155" s="277">
        <f t="shared" si="15"/>
        <v>36525</v>
      </c>
      <c r="I155" s="211" t="s">
        <v>11788</v>
      </c>
      <c r="J155" s="24" t="s">
        <v>8639</v>
      </c>
      <c r="K155" s="211" t="s">
        <v>11787</v>
      </c>
      <c r="L155" s="6" t="s">
        <v>11747</v>
      </c>
      <c r="M155" s="217">
        <f t="shared" si="16"/>
        <v>36299</v>
      </c>
      <c r="N155" s="217">
        <f t="shared" si="17"/>
        <v>36305</v>
      </c>
      <c r="Q155" s="217" t="s">
        <v>10007</v>
      </c>
      <c r="T155" s="217" t="s">
        <v>11297</v>
      </c>
      <c r="U155" s="225">
        <v>18.7</v>
      </c>
      <c r="V155" s="219" t="s">
        <v>11587</v>
      </c>
      <c r="W155" s="219"/>
      <c r="X155" t="s">
        <v>11237</v>
      </c>
      <c r="Y155" t="s">
        <v>11285</v>
      </c>
    </row>
    <row r="156" spans="1:25" x14ac:dyDescent="0.25">
      <c r="A156" s="211" t="s">
        <v>11582</v>
      </c>
      <c r="B156" t="s">
        <v>11723</v>
      </c>
      <c r="C156" s="215" t="str">
        <f t="shared" si="13"/>
        <v>CM:WQXTEST16465:M1999</v>
      </c>
      <c r="D156" s="214" t="s">
        <v>11795</v>
      </c>
      <c r="E156" s="214" t="s">
        <v>11790</v>
      </c>
      <c r="F156" s="314">
        <v>36306</v>
      </c>
      <c r="G156" s="277">
        <f t="shared" si="14"/>
        <v>36161</v>
      </c>
      <c r="H156" s="277">
        <f t="shared" si="15"/>
        <v>36525</v>
      </c>
      <c r="I156" s="211" t="s">
        <v>11788</v>
      </c>
      <c r="J156" s="24" t="s">
        <v>8639</v>
      </c>
      <c r="K156" s="211" t="s">
        <v>11787</v>
      </c>
      <c r="L156" s="6" t="s">
        <v>11747</v>
      </c>
      <c r="M156" s="217">
        <f t="shared" si="16"/>
        <v>36300</v>
      </c>
      <c r="N156" s="217">
        <f t="shared" si="17"/>
        <v>36306</v>
      </c>
      <c r="Q156" s="217" t="s">
        <v>10007</v>
      </c>
      <c r="T156" s="217" t="s">
        <v>11297</v>
      </c>
      <c r="U156" s="225">
        <v>19.3</v>
      </c>
      <c r="V156" s="219" t="s">
        <v>11587</v>
      </c>
      <c r="W156" s="219"/>
      <c r="X156" t="s">
        <v>11237</v>
      </c>
      <c r="Y156" t="s">
        <v>11285</v>
      </c>
    </row>
    <row r="157" spans="1:25" x14ac:dyDescent="0.25">
      <c r="A157" s="211" t="s">
        <v>11582</v>
      </c>
      <c r="B157" t="s">
        <v>11723</v>
      </c>
      <c r="C157" s="215" t="str">
        <f t="shared" si="13"/>
        <v>CM:WQXTEST16465:M1999</v>
      </c>
      <c r="D157" s="214" t="s">
        <v>11795</v>
      </c>
      <c r="E157" s="214" t="s">
        <v>11790</v>
      </c>
      <c r="F157" s="314">
        <v>36307</v>
      </c>
      <c r="G157" s="277">
        <f t="shared" si="14"/>
        <v>36161</v>
      </c>
      <c r="H157" s="277">
        <f t="shared" si="15"/>
        <v>36525</v>
      </c>
      <c r="I157" s="211" t="s">
        <v>11788</v>
      </c>
      <c r="J157" s="24" t="s">
        <v>8639</v>
      </c>
      <c r="K157" s="211" t="s">
        <v>11787</v>
      </c>
      <c r="L157" s="6" t="s">
        <v>11747</v>
      </c>
      <c r="M157" s="217">
        <f t="shared" si="16"/>
        <v>36301</v>
      </c>
      <c r="N157" s="217">
        <f t="shared" si="17"/>
        <v>36307</v>
      </c>
      <c r="Q157" s="217" t="s">
        <v>10007</v>
      </c>
      <c r="T157" s="217" t="s">
        <v>11297</v>
      </c>
      <c r="U157" s="225">
        <v>20.399999999999999</v>
      </c>
      <c r="V157" s="219" t="s">
        <v>11587</v>
      </c>
      <c r="W157" s="219"/>
      <c r="X157" t="s">
        <v>11237</v>
      </c>
      <c r="Y157" t="s">
        <v>11285</v>
      </c>
    </row>
    <row r="158" spans="1:25" x14ac:dyDescent="0.25">
      <c r="A158" s="211" t="s">
        <v>11582</v>
      </c>
      <c r="B158" t="s">
        <v>11723</v>
      </c>
      <c r="C158" s="215" t="str">
        <f t="shared" si="13"/>
        <v>CM:WQXTEST16465:M1999</v>
      </c>
      <c r="D158" s="214" t="s">
        <v>11795</v>
      </c>
      <c r="E158" s="214" t="s">
        <v>11790</v>
      </c>
      <c r="F158" s="314">
        <v>36308</v>
      </c>
      <c r="G158" s="277">
        <f t="shared" si="14"/>
        <v>36161</v>
      </c>
      <c r="H158" s="277">
        <f t="shared" si="15"/>
        <v>36525</v>
      </c>
      <c r="I158" s="211" t="s">
        <v>11788</v>
      </c>
      <c r="J158" s="24" t="s">
        <v>8639</v>
      </c>
      <c r="K158" s="211" t="s">
        <v>11787</v>
      </c>
      <c r="L158" s="6" t="s">
        <v>11747</v>
      </c>
      <c r="M158" s="217">
        <f t="shared" si="16"/>
        <v>36302</v>
      </c>
      <c r="N158" s="217">
        <f t="shared" si="17"/>
        <v>36308</v>
      </c>
      <c r="Q158" s="217" t="s">
        <v>10007</v>
      </c>
      <c r="T158" s="217" t="s">
        <v>11297</v>
      </c>
      <c r="U158" s="225">
        <v>21.5</v>
      </c>
      <c r="V158" s="219" t="s">
        <v>11587</v>
      </c>
      <c r="W158" s="219"/>
      <c r="X158" t="s">
        <v>11237</v>
      </c>
      <c r="Y158" t="s">
        <v>11285</v>
      </c>
    </row>
    <row r="159" spans="1:25" x14ac:dyDescent="0.25">
      <c r="A159" s="211" t="s">
        <v>11582</v>
      </c>
      <c r="B159" t="s">
        <v>11723</v>
      </c>
      <c r="C159" s="215" t="str">
        <f t="shared" si="13"/>
        <v>CM:WQXTEST16465:M1999</v>
      </c>
      <c r="D159" s="214" t="s">
        <v>11795</v>
      </c>
      <c r="E159" s="214" t="s">
        <v>11790</v>
      </c>
      <c r="F159" s="314">
        <v>36309</v>
      </c>
      <c r="G159" s="277">
        <f t="shared" si="14"/>
        <v>36161</v>
      </c>
      <c r="H159" s="277">
        <f t="shared" si="15"/>
        <v>36525</v>
      </c>
      <c r="I159" s="211" t="s">
        <v>11788</v>
      </c>
      <c r="J159" s="24" t="s">
        <v>8639</v>
      </c>
      <c r="K159" s="211" t="s">
        <v>11787</v>
      </c>
      <c r="L159" s="6" t="s">
        <v>11747</v>
      </c>
      <c r="M159" s="217">
        <f t="shared" si="16"/>
        <v>36303</v>
      </c>
      <c r="N159" s="217">
        <f t="shared" si="17"/>
        <v>36309</v>
      </c>
      <c r="Q159" s="217" t="s">
        <v>10007</v>
      </c>
      <c r="T159" s="217" t="s">
        <v>11297</v>
      </c>
      <c r="U159" s="225">
        <v>22.4</v>
      </c>
      <c r="V159" s="219" t="s">
        <v>11587</v>
      </c>
      <c r="W159" s="219"/>
      <c r="X159" t="s">
        <v>11237</v>
      </c>
      <c r="Y159" t="s">
        <v>11285</v>
      </c>
    </row>
    <row r="160" spans="1:25" x14ac:dyDescent="0.25">
      <c r="A160" s="211" t="s">
        <v>11582</v>
      </c>
      <c r="B160" t="s">
        <v>11723</v>
      </c>
      <c r="C160" s="215" t="str">
        <f t="shared" si="13"/>
        <v>CM:WQXTEST16465:M1999</v>
      </c>
      <c r="D160" s="214" t="s">
        <v>11795</v>
      </c>
      <c r="E160" s="214" t="s">
        <v>11790</v>
      </c>
      <c r="F160" s="314">
        <v>36310</v>
      </c>
      <c r="G160" s="277">
        <f t="shared" si="14"/>
        <v>36161</v>
      </c>
      <c r="H160" s="277">
        <f t="shared" si="15"/>
        <v>36525</v>
      </c>
      <c r="I160" s="211" t="s">
        <v>11788</v>
      </c>
      <c r="J160" s="24" t="s">
        <v>8639</v>
      </c>
      <c r="K160" s="211" t="s">
        <v>11787</v>
      </c>
      <c r="L160" s="6" t="s">
        <v>11747</v>
      </c>
      <c r="M160" s="217">
        <f t="shared" si="16"/>
        <v>36304</v>
      </c>
      <c r="N160" s="217">
        <f t="shared" si="17"/>
        <v>36310</v>
      </c>
      <c r="Q160" s="217" t="s">
        <v>10007</v>
      </c>
      <c r="T160" s="217" t="s">
        <v>11297</v>
      </c>
      <c r="U160" s="225">
        <v>23.2</v>
      </c>
      <c r="V160" s="219" t="s">
        <v>11587</v>
      </c>
      <c r="W160" s="219"/>
      <c r="X160" t="s">
        <v>11237</v>
      </c>
      <c r="Y160" t="s">
        <v>11285</v>
      </c>
    </row>
    <row r="161" spans="1:25" x14ac:dyDescent="0.25">
      <c r="A161" s="211" t="s">
        <v>11582</v>
      </c>
      <c r="B161" t="s">
        <v>11723</v>
      </c>
      <c r="C161" s="215" t="str">
        <f t="shared" si="13"/>
        <v>CM:WQXTEST16465:M1999</v>
      </c>
      <c r="D161" s="214" t="s">
        <v>11795</v>
      </c>
      <c r="E161" s="214" t="s">
        <v>11790</v>
      </c>
      <c r="F161" s="314">
        <v>36311</v>
      </c>
      <c r="G161" s="277">
        <f t="shared" si="14"/>
        <v>36161</v>
      </c>
      <c r="H161" s="277">
        <f t="shared" si="15"/>
        <v>36525</v>
      </c>
      <c r="I161" s="211" t="s">
        <v>11788</v>
      </c>
      <c r="J161" s="24" t="s">
        <v>8639</v>
      </c>
      <c r="K161" s="211" t="s">
        <v>11787</v>
      </c>
      <c r="L161" s="6" t="s">
        <v>11747</v>
      </c>
      <c r="M161" s="217">
        <f t="shared" si="16"/>
        <v>36305</v>
      </c>
      <c r="N161" s="217">
        <f t="shared" si="17"/>
        <v>36311</v>
      </c>
      <c r="Q161" s="217" t="s">
        <v>10007</v>
      </c>
      <c r="T161" s="217" t="s">
        <v>11297</v>
      </c>
      <c r="U161" s="225">
        <v>24</v>
      </c>
      <c r="V161" s="219" t="s">
        <v>11587</v>
      </c>
      <c r="W161" s="219"/>
      <c r="X161" t="s">
        <v>11237</v>
      </c>
      <c r="Y161" t="s">
        <v>11285</v>
      </c>
    </row>
    <row r="162" spans="1:25" x14ac:dyDescent="0.25">
      <c r="A162" s="211" t="s">
        <v>11582</v>
      </c>
      <c r="B162" t="s">
        <v>11723</v>
      </c>
      <c r="C162" s="215" t="str">
        <f t="shared" si="13"/>
        <v>CM:WQXTEST16465:M1999</v>
      </c>
      <c r="D162" s="214" t="s">
        <v>11795</v>
      </c>
      <c r="E162" s="214" t="s">
        <v>11790</v>
      </c>
      <c r="F162" s="314">
        <v>36312</v>
      </c>
      <c r="G162" s="277">
        <f t="shared" si="14"/>
        <v>36161</v>
      </c>
      <c r="H162" s="277">
        <f t="shared" si="15"/>
        <v>36525</v>
      </c>
      <c r="I162" s="211" t="s">
        <v>11788</v>
      </c>
      <c r="J162" s="24" t="s">
        <v>8639</v>
      </c>
      <c r="K162" s="211" t="s">
        <v>11787</v>
      </c>
      <c r="L162" s="6" t="s">
        <v>11747</v>
      </c>
      <c r="M162" s="217">
        <f t="shared" si="16"/>
        <v>36306</v>
      </c>
      <c r="N162" s="217">
        <f t="shared" si="17"/>
        <v>36312</v>
      </c>
      <c r="Q162" s="217" t="s">
        <v>10007</v>
      </c>
      <c r="T162" s="217" t="s">
        <v>11297</v>
      </c>
      <c r="U162" s="225">
        <v>24.6</v>
      </c>
      <c r="V162" s="219" t="s">
        <v>11587</v>
      </c>
      <c r="W162" s="219"/>
      <c r="X162" t="s">
        <v>11237</v>
      </c>
      <c r="Y162" t="s">
        <v>11285</v>
      </c>
    </row>
    <row r="163" spans="1:25" x14ac:dyDescent="0.25">
      <c r="A163" s="211" t="s">
        <v>11582</v>
      </c>
      <c r="B163" t="s">
        <v>11723</v>
      </c>
      <c r="C163" s="215" t="str">
        <f t="shared" si="13"/>
        <v>CM:WQXTEST16465:M1999</v>
      </c>
      <c r="D163" s="214" t="s">
        <v>11795</v>
      </c>
      <c r="E163" s="214" t="s">
        <v>11790</v>
      </c>
      <c r="F163" s="314">
        <v>36313</v>
      </c>
      <c r="G163" s="277">
        <f t="shared" si="14"/>
        <v>36161</v>
      </c>
      <c r="H163" s="277">
        <f t="shared" si="15"/>
        <v>36525</v>
      </c>
      <c r="I163" s="211" t="s">
        <v>11788</v>
      </c>
      <c r="J163" s="24" t="s">
        <v>8639</v>
      </c>
      <c r="K163" s="211" t="s">
        <v>11787</v>
      </c>
      <c r="L163" s="6" t="s">
        <v>11747</v>
      </c>
      <c r="M163" s="217">
        <f t="shared" si="16"/>
        <v>36307</v>
      </c>
      <c r="N163" s="217">
        <f t="shared" si="17"/>
        <v>36313</v>
      </c>
      <c r="Q163" s="217" t="s">
        <v>10007</v>
      </c>
      <c r="T163" s="217" t="s">
        <v>11297</v>
      </c>
      <c r="U163" s="225">
        <v>25</v>
      </c>
      <c r="V163" s="219" t="s">
        <v>11587</v>
      </c>
      <c r="W163" s="219"/>
      <c r="X163" t="s">
        <v>11237</v>
      </c>
      <c r="Y163" t="s">
        <v>11285</v>
      </c>
    </row>
    <row r="164" spans="1:25" x14ac:dyDescent="0.25">
      <c r="A164" s="211" t="s">
        <v>11582</v>
      </c>
      <c r="B164" t="s">
        <v>11723</v>
      </c>
      <c r="C164" s="215" t="str">
        <f t="shared" si="13"/>
        <v>CM:WQXTEST16465:M1999</v>
      </c>
      <c r="D164" s="214" t="s">
        <v>11795</v>
      </c>
      <c r="E164" s="214" t="s">
        <v>11790</v>
      </c>
      <c r="F164" s="314">
        <v>36314</v>
      </c>
      <c r="G164" s="277">
        <f t="shared" si="14"/>
        <v>36161</v>
      </c>
      <c r="H164" s="277">
        <f t="shared" si="15"/>
        <v>36525</v>
      </c>
      <c r="I164" s="211" t="s">
        <v>11788</v>
      </c>
      <c r="J164" s="24" t="s">
        <v>8639</v>
      </c>
      <c r="K164" s="211" t="s">
        <v>11787</v>
      </c>
      <c r="L164" s="6" t="s">
        <v>11747</v>
      </c>
      <c r="M164" s="217">
        <f t="shared" si="16"/>
        <v>36308</v>
      </c>
      <c r="N164" s="217">
        <f t="shared" si="17"/>
        <v>36314</v>
      </c>
      <c r="Q164" s="217" t="s">
        <v>10007</v>
      </c>
      <c r="T164" s="217" t="s">
        <v>11297</v>
      </c>
      <c r="U164" s="225">
        <v>25.3</v>
      </c>
      <c r="V164" s="219" t="s">
        <v>11587</v>
      </c>
      <c r="W164" s="219"/>
      <c r="X164" t="s">
        <v>11237</v>
      </c>
      <c r="Y164" t="s">
        <v>11285</v>
      </c>
    </row>
    <row r="165" spans="1:25" x14ac:dyDescent="0.25">
      <c r="A165" s="211" t="s">
        <v>11582</v>
      </c>
      <c r="B165" t="s">
        <v>11723</v>
      </c>
      <c r="C165" s="215" t="str">
        <f t="shared" si="13"/>
        <v>CM:WQXTEST16465:M1999</v>
      </c>
      <c r="D165" s="214" t="s">
        <v>11795</v>
      </c>
      <c r="E165" s="214" t="s">
        <v>11790</v>
      </c>
      <c r="F165" s="314">
        <v>36315</v>
      </c>
      <c r="G165" s="277">
        <f t="shared" si="14"/>
        <v>36161</v>
      </c>
      <c r="H165" s="277">
        <f t="shared" si="15"/>
        <v>36525</v>
      </c>
      <c r="I165" s="211" t="s">
        <v>11788</v>
      </c>
      <c r="J165" s="24" t="s">
        <v>8639</v>
      </c>
      <c r="K165" s="211" t="s">
        <v>11787</v>
      </c>
      <c r="L165" s="6" t="s">
        <v>11747</v>
      </c>
      <c r="M165" s="217">
        <f t="shared" si="16"/>
        <v>36309</v>
      </c>
      <c r="N165" s="217">
        <f t="shared" si="17"/>
        <v>36315</v>
      </c>
      <c r="Q165" s="217" t="s">
        <v>10007</v>
      </c>
      <c r="T165" s="217" t="s">
        <v>11297</v>
      </c>
      <c r="U165" s="225">
        <v>25.4</v>
      </c>
      <c r="V165" s="219" t="s">
        <v>11587</v>
      </c>
      <c r="W165" s="219"/>
      <c r="X165" t="s">
        <v>11237</v>
      </c>
      <c r="Y165" t="s">
        <v>11285</v>
      </c>
    </row>
    <row r="166" spans="1:25" x14ac:dyDescent="0.25">
      <c r="A166" s="211" t="s">
        <v>11582</v>
      </c>
      <c r="B166" t="s">
        <v>11723</v>
      </c>
      <c r="C166" s="215" t="str">
        <f t="shared" si="13"/>
        <v>CM:WQXTEST16465:M1999</v>
      </c>
      <c r="D166" s="214" t="s">
        <v>11795</v>
      </c>
      <c r="E166" s="214" t="s">
        <v>11790</v>
      </c>
      <c r="F166" s="314">
        <v>36316</v>
      </c>
      <c r="G166" s="277">
        <f t="shared" si="14"/>
        <v>36161</v>
      </c>
      <c r="H166" s="277">
        <f t="shared" si="15"/>
        <v>36525</v>
      </c>
      <c r="I166" s="211" t="s">
        <v>11788</v>
      </c>
      <c r="J166" s="24" t="s">
        <v>8639</v>
      </c>
      <c r="K166" s="211" t="s">
        <v>11787</v>
      </c>
      <c r="L166" s="6" t="s">
        <v>11747</v>
      </c>
      <c r="M166" s="217">
        <f t="shared" si="16"/>
        <v>36310</v>
      </c>
      <c r="N166" s="217">
        <f t="shared" si="17"/>
        <v>36316</v>
      </c>
      <c r="Q166" s="217" t="s">
        <v>10007</v>
      </c>
      <c r="T166" s="217" t="s">
        <v>11297</v>
      </c>
      <c r="U166" s="225">
        <v>25.5</v>
      </c>
      <c r="V166" s="219" t="s">
        <v>11587</v>
      </c>
      <c r="W166" s="219"/>
      <c r="X166" t="s">
        <v>11237</v>
      </c>
      <c r="Y166" t="s">
        <v>11285</v>
      </c>
    </row>
    <row r="167" spans="1:25" x14ac:dyDescent="0.25">
      <c r="A167" s="211" t="s">
        <v>11582</v>
      </c>
      <c r="B167" t="s">
        <v>11723</v>
      </c>
      <c r="C167" s="215" t="str">
        <f t="shared" si="13"/>
        <v>CM:WQXTEST16465:M1999</v>
      </c>
      <c r="D167" s="214" t="s">
        <v>11795</v>
      </c>
      <c r="E167" s="214" t="s">
        <v>11790</v>
      </c>
      <c r="F167" s="314">
        <v>36317</v>
      </c>
      <c r="G167" s="277">
        <f t="shared" si="14"/>
        <v>36161</v>
      </c>
      <c r="H167" s="277">
        <f t="shared" si="15"/>
        <v>36525</v>
      </c>
      <c r="I167" s="211" t="s">
        <v>11788</v>
      </c>
      <c r="J167" s="24" t="s">
        <v>8639</v>
      </c>
      <c r="K167" s="211" t="s">
        <v>11787</v>
      </c>
      <c r="L167" s="6" t="s">
        <v>11747</v>
      </c>
      <c r="M167" s="217">
        <f t="shared" si="16"/>
        <v>36311</v>
      </c>
      <c r="N167" s="217">
        <f t="shared" si="17"/>
        <v>36317</v>
      </c>
      <c r="Q167" s="217" t="s">
        <v>10007</v>
      </c>
      <c r="T167" s="217" t="s">
        <v>11297</v>
      </c>
      <c r="U167" s="225">
        <v>25.9</v>
      </c>
      <c r="V167" s="219" t="s">
        <v>11587</v>
      </c>
      <c r="W167" s="219"/>
      <c r="X167" t="s">
        <v>11237</v>
      </c>
      <c r="Y167" t="s">
        <v>11285</v>
      </c>
    </row>
    <row r="168" spans="1:25" x14ac:dyDescent="0.25">
      <c r="A168" s="211" t="s">
        <v>11582</v>
      </c>
      <c r="B168" t="s">
        <v>11723</v>
      </c>
      <c r="C168" s="215" t="str">
        <f t="shared" si="13"/>
        <v>CM:WQXTEST16465:M1999</v>
      </c>
      <c r="D168" s="214" t="s">
        <v>11795</v>
      </c>
      <c r="E168" s="214" t="s">
        <v>11790</v>
      </c>
      <c r="F168" s="314">
        <v>36318</v>
      </c>
      <c r="G168" s="277">
        <f t="shared" si="14"/>
        <v>36161</v>
      </c>
      <c r="H168" s="277">
        <f t="shared" si="15"/>
        <v>36525</v>
      </c>
      <c r="I168" s="211" t="s">
        <v>11788</v>
      </c>
      <c r="J168" s="24" t="s">
        <v>8639</v>
      </c>
      <c r="K168" s="211" t="s">
        <v>11787</v>
      </c>
      <c r="L168" s="6" t="s">
        <v>11747</v>
      </c>
      <c r="M168" s="217">
        <f t="shared" si="16"/>
        <v>36312</v>
      </c>
      <c r="N168" s="217">
        <f t="shared" si="17"/>
        <v>36318</v>
      </c>
      <c r="Q168" s="217" t="s">
        <v>10007</v>
      </c>
      <c r="T168" s="217" t="s">
        <v>11297</v>
      </c>
      <c r="U168" s="225">
        <v>26</v>
      </c>
      <c r="V168" s="219" t="s">
        <v>11587</v>
      </c>
      <c r="W168" s="219"/>
      <c r="X168" t="s">
        <v>11237</v>
      </c>
      <c r="Y168" t="s">
        <v>11285</v>
      </c>
    </row>
    <row r="169" spans="1:25" x14ac:dyDescent="0.25">
      <c r="A169" s="211" t="s">
        <v>11582</v>
      </c>
      <c r="B169" t="s">
        <v>11723</v>
      </c>
      <c r="C169" s="215" t="str">
        <f t="shared" si="13"/>
        <v>CM:WQXTEST16465:M1999</v>
      </c>
      <c r="D169" s="214" t="s">
        <v>11795</v>
      </c>
      <c r="E169" s="214" t="s">
        <v>11790</v>
      </c>
      <c r="F169" s="314">
        <v>36319</v>
      </c>
      <c r="G169" s="277">
        <f t="shared" si="14"/>
        <v>36161</v>
      </c>
      <c r="H169" s="277">
        <f t="shared" si="15"/>
        <v>36525</v>
      </c>
      <c r="I169" s="211" t="s">
        <v>11788</v>
      </c>
      <c r="J169" s="24" t="s">
        <v>8639</v>
      </c>
      <c r="K169" s="211" t="s">
        <v>11787</v>
      </c>
      <c r="L169" s="6" t="s">
        <v>11747</v>
      </c>
      <c r="M169" s="217">
        <f t="shared" si="16"/>
        <v>36313</v>
      </c>
      <c r="N169" s="217">
        <f t="shared" si="17"/>
        <v>36319</v>
      </c>
      <c r="Q169" s="217" t="s">
        <v>10007</v>
      </c>
      <c r="T169" s="217" t="s">
        <v>11297</v>
      </c>
      <c r="U169" s="225">
        <v>26.3</v>
      </c>
      <c r="V169" s="219" t="s">
        <v>11587</v>
      </c>
      <c r="W169" s="219"/>
      <c r="X169" t="s">
        <v>11237</v>
      </c>
      <c r="Y169" t="s">
        <v>11285</v>
      </c>
    </row>
    <row r="170" spans="1:25" x14ac:dyDescent="0.25">
      <c r="A170" s="211" t="s">
        <v>11582</v>
      </c>
      <c r="B170" t="s">
        <v>11723</v>
      </c>
      <c r="C170" s="215" t="str">
        <f t="shared" si="13"/>
        <v>CM:WQXTEST16465:M1999</v>
      </c>
      <c r="D170" s="214" t="s">
        <v>11795</v>
      </c>
      <c r="E170" s="214" t="s">
        <v>11790</v>
      </c>
      <c r="F170" s="314">
        <v>36320</v>
      </c>
      <c r="G170" s="277">
        <f t="shared" si="14"/>
        <v>36161</v>
      </c>
      <c r="H170" s="277">
        <f t="shared" si="15"/>
        <v>36525</v>
      </c>
      <c r="I170" s="211" t="s">
        <v>11788</v>
      </c>
      <c r="J170" s="24" t="s">
        <v>8639</v>
      </c>
      <c r="K170" s="211" t="s">
        <v>11787</v>
      </c>
      <c r="L170" s="6" t="s">
        <v>11747</v>
      </c>
      <c r="M170" s="217">
        <f t="shared" si="16"/>
        <v>36314</v>
      </c>
      <c r="N170" s="217">
        <f t="shared" si="17"/>
        <v>36320</v>
      </c>
      <c r="Q170" s="217" t="s">
        <v>10007</v>
      </c>
      <c r="T170" s="217" t="s">
        <v>11297</v>
      </c>
      <c r="U170" s="225">
        <v>26.8</v>
      </c>
      <c r="V170" s="219" t="s">
        <v>11587</v>
      </c>
      <c r="W170" s="219"/>
      <c r="X170" t="s">
        <v>11237</v>
      </c>
      <c r="Y170" t="s">
        <v>11285</v>
      </c>
    </row>
    <row r="171" spans="1:25" x14ac:dyDescent="0.25">
      <c r="A171" s="211" t="s">
        <v>11582</v>
      </c>
      <c r="B171" t="s">
        <v>11723</v>
      </c>
      <c r="C171" s="215" t="str">
        <f t="shared" si="13"/>
        <v>CM:WQXTEST16465:M1999</v>
      </c>
      <c r="D171" s="214" t="s">
        <v>11795</v>
      </c>
      <c r="E171" s="214" t="s">
        <v>11790</v>
      </c>
      <c r="F171" s="314">
        <v>36321</v>
      </c>
      <c r="G171" s="277">
        <f t="shared" si="14"/>
        <v>36161</v>
      </c>
      <c r="H171" s="277">
        <f t="shared" si="15"/>
        <v>36525</v>
      </c>
      <c r="I171" s="211" t="s">
        <v>11788</v>
      </c>
      <c r="J171" s="24" t="s">
        <v>8639</v>
      </c>
      <c r="K171" s="211" t="s">
        <v>11787</v>
      </c>
      <c r="L171" s="6" t="s">
        <v>11747</v>
      </c>
      <c r="M171" s="217">
        <f t="shared" si="16"/>
        <v>36315</v>
      </c>
      <c r="N171" s="217">
        <f t="shared" si="17"/>
        <v>36321</v>
      </c>
      <c r="Q171" s="217" t="s">
        <v>10007</v>
      </c>
      <c r="T171" s="217" t="s">
        <v>11297</v>
      </c>
      <c r="U171" s="225">
        <v>27.5</v>
      </c>
      <c r="V171" s="219" t="s">
        <v>11587</v>
      </c>
      <c r="W171" s="219"/>
      <c r="X171" t="s">
        <v>11237</v>
      </c>
      <c r="Y171" t="s">
        <v>11285</v>
      </c>
    </row>
    <row r="172" spans="1:25" x14ac:dyDescent="0.25">
      <c r="A172" s="211" t="s">
        <v>11582</v>
      </c>
      <c r="B172" t="s">
        <v>11723</v>
      </c>
      <c r="C172" s="215" t="str">
        <f t="shared" si="13"/>
        <v>CM:WQXTEST16465:M1999</v>
      </c>
      <c r="D172" s="214" t="s">
        <v>11795</v>
      </c>
      <c r="E172" s="214" t="s">
        <v>11790</v>
      </c>
      <c r="F172" s="314">
        <v>36322</v>
      </c>
      <c r="G172" s="277">
        <f t="shared" si="14"/>
        <v>36161</v>
      </c>
      <c r="H172" s="277">
        <f t="shared" si="15"/>
        <v>36525</v>
      </c>
      <c r="I172" s="211" t="s">
        <v>11788</v>
      </c>
      <c r="J172" s="24" t="s">
        <v>8639</v>
      </c>
      <c r="K172" s="211" t="s">
        <v>11787</v>
      </c>
      <c r="L172" s="6" t="s">
        <v>11747</v>
      </c>
      <c r="M172" s="217">
        <f t="shared" si="16"/>
        <v>36316</v>
      </c>
      <c r="N172" s="217">
        <f t="shared" si="17"/>
        <v>36322</v>
      </c>
      <c r="Q172" s="217" t="s">
        <v>10007</v>
      </c>
      <c r="T172" s="217" t="s">
        <v>11297</v>
      </c>
      <c r="U172" s="225">
        <v>28.2</v>
      </c>
      <c r="V172" s="219" t="s">
        <v>11587</v>
      </c>
      <c r="W172" s="219"/>
      <c r="X172" t="s">
        <v>11237</v>
      </c>
      <c r="Y172" t="s">
        <v>11285</v>
      </c>
    </row>
    <row r="173" spans="1:25" x14ac:dyDescent="0.25">
      <c r="A173" s="211" t="s">
        <v>11582</v>
      </c>
      <c r="B173" t="s">
        <v>11723</v>
      </c>
      <c r="C173" s="215" t="str">
        <f t="shared" si="13"/>
        <v>CM:WQXTEST16465:M1999</v>
      </c>
      <c r="D173" s="214" t="s">
        <v>11795</v>
      </c>
      <c r="E173" s="214" t="s">
        <v>11790</v>
      </c>
      <c r="F173" s="314">
        <v>36323</v>
      </c>
      <c r="G173" s="277">
        <f t="shared" si="14"/>
        <v>36161</v>
      </c>
      <c r="H173" s="277">
        <f t="shared" si="15"/>
        <v>36525</v>
      </c>
      <c r="I173" s="211" t="s">
        <v>11788</v>
      </c>
      <c r="J173" s="24" t="s">
        <v>8639</v>
      </c>
      <c r="K173" s="211" t="s">
        <v>11787</v>
      </c>
      <c r="L173" s="6" t="s">
        <v>11747</v>
      </c>
      <c r="M173" s="217">
        <f t="shared" si="16"/>
        <v>36317</v>
      </c>
      <c r="N173" s="217">
        <f t="shared" si="17"/>
        <v>36323</v>
      </c>
      <c r="Q173" s="217" t="s">
        <v>10007</v>
      </c>
      <c r="T173" s="217" t="s">
        <v>11297</v>
      </c>
      <c r="U173" s="225">
        <v>28.9</v>
      </c>
      <c r="V173" s="219" t="s">
        <v>11587</v>
      </c>
      <c r="W173" s="219"/>
      <c r="X173" t="s">
        <v>11237</v>
      </c>
      <c r="Y173" t="s">
        <v>11285</v>
      </c>
    </row>
    <row r="174" spans="1:25" x14ac:dyDescent="0.25">
      <c r="A174" s="211" t="s">
        <v>11582</v>
      </c>
      <c r="B174" t="s">
        <v>11723</v>
      </c>
      <c r="C174" s="215" t="str">
        <f t="shared" si="13"/>
        <v>CM:WQXTEST16465:M1999</v>
      </c>
      <c r="D174" s="214" t="s">
        <v>11795</v>
      </c>
      <c r="E174" s="214" t="s">
        <v>11790</v>
      </c>
      <c r="F174" s="314">
        <v>36324</v>
      </c>
      <c r="G174" s="277">
        <f t="shared" si="14"/>
        <v>36161</v>
      </c>
      <c r="H174" s="277">
        <f t="shared" si="15"/>
        <v>36525</v>
      </c>
      <c r="I174" s="211" t="s">
        <v>11788</v>
      </c>
      <c r="J174" s="24" t="s">
        <v>8639</v>
      </c>
      <c r="K174" s="211" t="s">
        <v>11787</v>
      </c>
      <c r="L174" s="6" t="s">
        <v>11747</v>
      </c>
      <c r="M174" s="217">
        <f t="shared" si="16"/>
        <v>36318</v>
      </c>
      <c r="N174" s="217">
        <f t="shared" si="17"/>
        <v>36324</v>
      </c>
      <c r="Q174" s="217" t="s">
        <v>10007</v>
      </c>
      <c r="T174" s="217" t="s">
        <v>11297</v>
      </c>
      <c r="U174" s="225">
        <v>29.3</v>
      </c>
      <c r="V174" s="219" t="s">
        <v>11587</v>
      </c>
      <c r="W174" s="219"/>
      <c r="X174" t="s">
        <v>11237</v>
      </c>
      <c r="Y174" t="s">
        <v>11285</v>
      </c>
    </row>
    <row r="175" spans="1:25" x14ac:dyDescent="0.25">
      <c r="A175" s="211" t="s">
        <v>11582</v>
      </c>
      <c r="B175" t="s">
        <v>11723</v>
      </c>
      <c r="C175" s="215" t="str">
        <f t="shared" si="13"/>
        <v>CM:WQXTEST16465:M1999</v>
      </c>
      <c r="D175" s="214" t="s">
        <v>11795</v>
      </c>
      <c r="E175" s="214" t="s">
        <v>11790</v>
      </c>
      <c r="F175" s="314">
        <v>36325</v>
      </c>
      <c r="G175" s="277">
        <f t="shared" si="14"/>
        <v>36161</v>
      </c>
      <c r="H175" s="277">
        <f t="shared" si="15"/>
        <v>36525</v>
      </c>
      <c r="I175" s="211" t="s">
        <v>11788</v>
      </c>
      <c r="J175" s="24" t="s">
        <v>8639</v>
      </c>
      <c r="K175" s="211" t="s">
        <v>11787</v>
      </c>
      <c r="L175" s="6" t="s">
        <v>11747</v>
      </c>
      <c r="M175" s="217">
        <f t="shared" si="16"/>
        <v>36319</v>
      </c>
      <c r="N175" s="217">
        <f t="shared" si="17"/>
        <v>36325</v>
      </c>
      <c r="Q175" s="217" t="s">
        <v>10007</v>
      </c>
      <c r="T175" s="217" t="s">
        <v>11297</v>
      </c>
      <c r="U175" s="225">
        <v>29.4</v>
      </c>
      <c r="V175" s="219" t="s">
        <v>11587</v>
      </c>
      <c r="W175" s="219"/>
      <c r="X175" t="s">
        <v>11237</v>
      </c>
      <c r="Y175" t="s">
        <v>11285</v>
      </c>
    </row>
    <row r="176" spans="1:25" x14ac:dyDescent="0.25">
      <c r="A176" s="211" t="s">
        <v>11582</v>
      </c>
      <c r="B176" t="s">
        <v>11723</v>
      </c>
      <c r="C176" s="215" t="str">
        <f t="shared" si="13"/>
        <v>CM:WQXTEST16465:M1999</v>
      </c>
      <c r="D176" s="214" t="s">
        <v>11795</v>
      </c>
      <c r="E176" s="214" t="s">
        <v>11790</v>
      </c>
      <c r="F176" s="314">
        <v>36326</v>
      </c>
      <c r="G176" s="277">
        <f t="shared" si="14"/>
        <v>36161</v>
      </c>
      <c r="H176" s="277">
        <f t="shared" si="15"/>
        <v>36525</v>
      </c>
      <c r="I176" s="211" t="s">
        <v>11788</v>
      </c>
      <c r="J176" s="24" t="s">
        <v>8639</v>
      </c>
      <c r="K176" s="211" t="s">
        <v>11787</v>
      </c>
      <c r="L176" s="6" t="s">
        <v>11747</v>
      </c>
      <c r="M176" s="217">
        <f t="shared" si="16"/>
        <v>36320</v>
      </c>
      <c r="N176" s="217">
        <f t="shared" si="17"/>
        <v>36326</v>
      </c>
      <c r="Q176" s="217" t="s">
        <v>10007</v>
      </c>
      <c r="T176" s="217" t="s">
        <v>11297</v>
      </c>
      <c r="U176" s="225">
        <v>29.1</v>
      </c>
      <c r="V176" s="219" t="s">
        <v>11587</v>
      </c>
      <c r="W176" s="219"/>
      <c r="X176" t="s">
        <v>11237</v>
      </c>
      <c r="Y176" t="s">
        <v>11285</v>
      </c>
    </row>
    <row r="177" spans="1:25" x14ac:dyDescent="0.25">
      <c r="A177" s="211" t="s">
        <v>11582</v>
      </c>
      <c r="B177" t="s">
        <v>11723</v>
      </c>
      <c r="C177" s="215" t="str">
        <f t="shared" si="13"/>
        <v>CM:WQXTEST16465:M1999</v>
      </c>
      <c r="D177" s="214" t="s">
        <v>11795</v>
      </c>
      <c r="E177" s="214" t="s">
        <v>11790</v>
      </c>
      <c r="F177" s="314">
        <v>36327</v>
      </c>
      <c r="G177" s="277">
        <f t="shared" si="14"/>
        <v>36161</v>
      </c>
      <c r="H177" s="277">
        <f t="shared" si="15"/>
        <v>36525</v>
      </c>
      <c r="I177" s="211" t="s">
        <v>11788</v>
      </c>
      <c r="J177" s="24" t="s">
        <v>8639</v>
      </c>
      <c r="K177" s="211" t="s">
        <v>11787</v>
      </c>
      <c r="L177" s="6" t="s">
        <v>11747</v>
      </c>
      <c r="M177" s="217">
        <f t="shared" si="16"/>
        <v>36321</v>
      </c>
      <c r="N177" s="217">
        <f t="shared" si="17"/>
        <v>36327</v>
      </c>
      <c r="Q177" s="217" t="s">
        <v>10007</v>
      </c>
      <c r="T177" s="217" t="s">
        <v>11297</v>
      </c>
      <c r="U177" s="225">
        <v>28.4</v>
      </c>
      <c r="V177" s="219" t="s">
        <v>11587</v>
      </c>
      <c r="W177" s="219"/>
      <c r="X177" t="s">
        <v>11237</v>
      </c>
      <c r="Y177" t="s">
        <v>11285</v>
      </c>
    </row>
    <row r="178" spans="1:25" x14ac:dyDescent="0.25">
      <c r="A178" s="211" t="s">
        <v>11582</v>
      </c>
      <c r="B178" t="s">
        <v>11723</v>
      </c>
      <c r="C178" s="215" t="str">
        <f t="shared" si="13"/>
        <v>CM:WQXTEST16465:M1999</v>
      </c>
      <c r="D178" s="214" t="s">
        <v>11795</v>
      </c>
      <c r="E178" s="214" t="s">
        <v>11790</v>
      </c>
      <c r="F178" s="314">
        <v>36328</v>
      </c>
      <c r="G178" s="277">
        <f t="shared" si="14"/>
        <v>36161</v>
      </c>
      <c r="H178" s="277">
        <f t="shared" si="15"/>
        <v>36525</v>
      </c>
      <c r="I178" s="211" t="s">
        <v>11788</v>
      </c>
      <c r="J178" s="24" t="s">
        <v>8639</v>
      </c>
      <c r="K178" s="211" t="s">
        <v>11787</v>
      </c>
      <c r="L178" s="6" t="s">
        <v>11747</v>
      </c>
      <c r="M178" s="217">
        <f t="shared" si="16"/>
        <v>36322</v>
      </c>
      <c r="N178" s="217">
        <f t="shared" si="17"/>
        <v>36328</v>
      </c>
      <c r="Q178" s="217" t="s">
        <v>10007</v>
      </c>
      <c r="T178" s="217" t="s">
        <v>11297</v>
      </c>
      <c r="U178" s="225">
        <v>27.7</v>
      </c>
      <c r="V178" s="219" t="s">
        <v>11587</v>
      </c>
      <c r="W178" s="219"/>
      <c r="X178" t="s">
        <v>11237</v>
      </c>
      <c r="Y178" t="s">
        <v>11285</v>
      </c>
    </row>
    <row r="179" spans="1:25" x14ac:dyDescent="0.25">
      <c r="A179" s="211" t="s">
        <v>11582</v>
      </c>
      <c r="B179" t="s">
        <v>11723</v>
      </c>
      <c r="C179" s="215" t="str">
        <f t="shared" si="13"/>
        <v>CM:WQXTEST16465:M1999</v>
      </c>
      <c r="D179" s="214" t="s">
        <v>11795</v>
      </c>
      <c r="E179" s="214" t="s">
        <v>11790</v>
      </c>
      <c r="F179" s="314">
        <v>36329</v>
      </c>
      <c r="G179" s="277">
        <f t="shared" si="14"/>
        <v>36161</v>
      </c>
      <c r="H179" s="277">
        <f t="shared" si="15"/>
        <v>36525</v>
      </c>
      <c r="I179" s="211" t="s">
        <v>11788</v>
      </c>
      <c r="J179" s="24" t="s">
        <v>8639</v>
      </c>
      <c r="K179" s="211" t="s">
        <v>11787</v>
      </c>
      <c r="L179" s="6" t="s">
        <v>11747</v>
      </c>
      <c r="M179" s="217">
        <f t="shared" si="16"/>
        <v>36323</v>
      </c>
      <c r="N179" s="217">
        <f t="shared" si="17"/>
        <v>36329</v>
      </c>
      <c r="Q179" s="217" t="s">
        <v>10007</v>
      </c>
      <c r="T179" s="217" t="s">
        <v>11297</v>
      </c>
      <c r="U179" s="225">
        <v>27.2</v>
      </c>
      <c r="V179" s="219" t="s">
        <v>11587</v>
      </c>
      <c r="W179" s="219"/>
      <c r="X179" t="s">
        <v>11237</v>
      </c>
      <c r="Y179" t="s">
        <v>11285</v>
      </c>
    </row>
    <row r="180" spans="1:25" x14ac:dyDescent="0.25">
      <c r="A180" s="211" t="s">
        <v>11582</v>
      </c>
      <c r="B180" t="s">
        <v>11723</v>
      </c>
      <c r="C180" s="215" t="str">
        <f t="shared" si="13"/>
        <v>CM:WQXTEST16465:M1999</v>
      </c>
      <c r="D180" s="214" t="s">
        <v>11795</v>
      </c>
      <c r="E180" s="214" t="s">
        <v>11790</v>
      </c>
      <c r="F180" s="314">
        <v>36330</v>
      </c>
      <c r="G180" s="277">
        <f t="shared" si="14"/>
        <v>36161</v>
      </c>
      <c r="H180" s="277">
        <f t="shared" si="15"/>
        <v>36525</v>
      </c>
      <c r="I180" s="211" t="s">
        <v>11788</v>
      </c>
      <c r="J180" s="24" t="s">
        <v>8639</v>
      </c>
      <c r="K180" s="211" t="s">
        <v>11787</v>
      </c>
      <c r="L180" s="6" t="s">
        <v>11747</v>
      </c>
      <c r="M180" s="217">
        <f t="shared" si="16"/>
        <v>36324</v>
      </c>
      <c r="N180" s="217">
        <f t="shared" si="17"/>
        <v>36330</v>
      </c>
      <c r="Q180" s="217" t="s">
        <v>10007</v>
      </c>
      <c r="T180" s="217" t="s">
        <v>11297</v>
      </c>
      <c r="U180" s="225">
        <v>26.7</v>
      </c>
      <c r="V180" s="219" t="s">
        <v>11587</v>
      </c>
      <c r="W180" s="219"/>
      <c r="X180" t="s">
        <v>11237</v>
      </c>
      <c r="Y180" t="s">
        <v>11285</v>
      </c>
    </row>
    <row r="181" spans="1:25" x14ac:dyDescent="0.25">
      <c r="A181" s="211" t="s">
        <v>11582</v>
      </c>
      <c r="B181" t="s">
        <v>11723</v>
      </c>
      <c r="C181" s="215" t="str">
        <f t="shared" si="13"/>
        <v>CM:WQXTEST16465:M1999</v>
      </c>
      <c r="D181" s="214" t="s">
        <v>11795</v>
      </c>
      <c r="E181" s="214" t="s">
        <v>11790</v>
      </c>
      <c r="F181" s="314">
        <v>36331</v>
      </c>
      <c r="G181" s="277">
        <f t="shared" si="14"/>
        <v>36161</v>
      </c>
      <c r="H181" s="277">
        <f t="shared" si="15"/>
        <v>36525</v>
      </c>
      <c r="I181" s="211" t="s">
        <v>11788</v>
      </c>
      <c r="J181" s="24" t="s">
        <v>8639</v>
      </c>
      <c r="K181" s="211" t="s">
        <v>11787</v>
      </c>
      <c r="L181" s="6" t="s">
        <v>11747</v>
      </c>
      <c r="M181" s="217">
        <f t="shared" si="16"/>
        <v>36325</v>
      </c>
      <c r="N181" s="217">
        <f t="shared" si="17"/>
        <v>36331</v>
      </c>
      <c r="Q181" s="217" t="s">
        <v>10007</v>
      </c>
      <c r="T181" s="217" t="s">
        <v>11297</v>
      </c>
      <c r="U181" s="225">
        <v>26.4</v>
      </c>
      <c r="V181" s="219" t="s">
        <v>11587</v>
      </c>
      <c r="W181" s="219"/>
      <c r="X181" t="s">
        <v>11237</v>
      </c>
      <c r="Y181" t="s">
        <v>11285</v>
      </c>
    </row>
    <row r="182" spans="1:25" x14ac:dyDescent="0.25">
      <c r="A182" s="211" t="s">
        <v>11582</v>
      </c>
      <c r="B182" t="s">
        <v>11723</v>
      </c>
      <c r="C182" s="215" t="str">
        <f t="shared" si="13"/>
        <v>CM:WQXTEST16465:M1999</v>
      </c>
      <c r="D182" s="214" t="s">
        <v>11795</v>
      </c>
      <c r="E182" s="214" t="s">
        <v>11790</v>
      </c>
      <c r="F182" s="314">
        <v>36332</v>
      </c>
      <c r="G182" s="277">
        <f t="shared" si="14"/>
        <v>36161</v>
      </c>
      <c r="H182" s="277">
        <f t="shared" si="15"/>
        <v>36525</v>
      </c>
      <c r="I182" s="211" t="s">
        <v>11788</v>
      </c>
      <c r="J182" s="24" t="s">
        <v>8639</v>
      </c>
      <c r="K182" s="211" t="s">
        <v>11787</v>
      </c>
      <c r="L182" s="6" t="s">
        <v>11747</v>
      </c>
      <c r="M182" s="217">
        <f t="shared" si="16"/>
        <v>36326</v>
      </c>
      <c r="N182" s="217">
        <f t="shared" si="17"/>
        <v>36332</v>
      </c>
      <c r="Q182" s="217" t="s">
        <v>10007</v>
      </c>
      <c r="T182" s="217" t="s">
        <v>11297</v>
      </c>
      <c r="U182" s="225">
        <v>26.5</v>
      </c>
      <c r="V182" s="219" t="s">
        <v>11587</v>
      </c>
      <c r="W182" s="219"/>
      <c r="X182" t="s">
        <v>11237</v>
      </c>
      <c r="Y182" t="s">
        <v>11285</v>
      </c>
    </row>
    <row r="183" spans="1:25" x14ac:dyDescent="0.25">
      <c r="A183" s="211" t="s">
        <v>11582</v>
      </c>
      <c r="B183" t="s">
        <v>11723</v>
      </c>
      <c r="C183" s="215" t="str">
        <f t="shared" si="13"/>
        <v>CM:WQXTEST16465:M1999</v>
      </c>
      <c r="D183" s="214" t="s">
        <v>11795</v>
      </c>
      <c r="E183" s="214" t="s">
        <v>11790</v>
      </c>
      <c r="F183" s="314">
        <v>36333</v>
      </c>
      <c r="G183" s="277">
        <f t="shared" si="14"/>
        <v>36161</v>
      </c>
      <c r="H183" s="277">
        <f t="shared" si="15"/>
        <v>36525</v>
      </c>
      <c r="I183" s="211" t="s">
        <v>11788</v>
      </c>
      <c r="J183" s="24" t="s">
        <v>8639</v>
      </c>
      <c r="K183" s="211" t="s">
        <v>11787</v>
      </c>
      <c r="L183" s="6" t="s">
        <v>11747</v>
      </c>
      <c r="M183" s="217">
        <f t="shared" si="16"/>
        <v>36327</v>
      </c>
      <c r="N183" s="217">
        <f t="shared" si="17"/>
        <v>36333</v>
      </c>
      <c r="Q183" s="217" t="s">
        <v>10007</v>
      </c>
      <c r="T183" s="217" t="s">
        <v>11297</v>
      </c>
      <c r="U183" s="225">
        <v>26.9</v>
      </c>
      <c r="V183" s="219" t="s">
        <v>11587</v>
      </c>
      <c r="W183" s="219"/>
      <c r="X183" t="s">
        <v>11237</v>
      </c>
      <c r="Y183" t="s">
        <v>11285</v>
      </c>
    </row>
    <row r="184" spans="1:25" x14ac:dyDescent="0.25">
      <c r="A184" s="211" t="s">
        <v>11582</v>
      </c>
      <c r="B184" t="s">
        <v>11723</v>
      </c>
      <c r="C184" s="215" t="str">
        <f t="shared" si="13"/>
        <v>CM:WQXTEST16465:M1999</v>
      </c>
      <c r="D184" s="214" t="s">
        <v>11795</v>
      </c>
      <c r="E184" s="214" t="s">
        <v>11790</v>
      </c>
      <c r="F184" s="314">
        <v>36334</v>
      </c>
      <c r="G184" s="277">
        <f t="shared" si="14"/>
        <v>36161</v>
      </c>
      <c r="H184" s="277">
        <f t="shared" si="15"/>
        <v>36525</v>
      </c>
      <c r="I184" s="211" t="s">
        <v>11788</v>
      </c>
      <c r="J184" s="24" t="s">
        <v>8639</v>
      </c>
      <c r="K184" s="211" t="s">
        <v>11787</v>
      </c>
      <c r="L184" s="6" t="s">
        <v>11747</v>
      </c>
      <c r="M184" s="217">
        <f t="shared" si="16"/>
        <v>36328</v>
      </c>
      <c r="N184" s="217">
        <f t="shared" si="17"/>
        <v>36334</v>
      </c>
      <c r="Q184" s="217" t="s">
        <v>10007</v>
      </c>
      <c r="T184" s="217" t="s">
        <v>11297</v>
      </c>
      <c r="U184" s="225">
        <v>27.3</v>
      </c>
      <c r="V184" s="219" t="s">
        <v>11587</v>
      </c>
      <c r="W184" s="219"/>
      <c r="X184" t="s">
        <v>11237</v>
      </c>
      <c r="Y184" t="s">
        <v>11285</v>
      </c>
    </row>
    <row r="185" spans="1:25" x14ac:dyDescent="0.25">
      <c r="A185" s="211" t="s">
        <v>11582</v>
      </c>
      <c r="B185" t="s">
        <v>11723</v>
      </c>
      <c r="C185" s="215" t="str">
        <f t="shared" si="13"/>
        <v>CM:WQXTEST16465:M1999</v>
      </c>
      <c r="D185" s="214" t="s">
        <v>11795</v>
      </c>
      <c r="E185" s="214" t="s">
        <v>11790</v>
      </c>
      <c r="F185" s="314">
        <v>36335</v>
      </c>
      <c r="G185" s="277">
        <f t="shared" si="14"/>
        <v>36161</v>
      </c>
      <c r="H185" s="277">
        <f t="shared" si="15"/>
        <v>36525</v>
      </c>
      <c r="I185" s="211" t="s">
        <v>11788</v>
      </c>
      <c r="J185" s="24" t="s">
        <v>8639</v>
      </c>
      <c r="K185" s="211" t="s">
        <v>11787</v>
      </c>
      <c r="L185" s="6" t="s">
        <v>11747</v>
      </c>
      <c r="M185" s="217">
        <f t="shared" si="16"/>
        <v>36329</v>
      </c>
      <c r="N185" s="217">
        <f t="shared" si="17"/>
        <v>36335</v>
      </c>
      <c r="Q185" s="217" t="s">
        <v>10007</v>
      </c>
      <c r="T185" s="217" t="s">
        <v>11297</v>
      </c>
      <c r="U185" s="225">
        <v>27.6</v>
      </c>
      <c r="V185" s="219" t="s">
        <v>11587</v>
      </c>
      <c r="W185" s="219"/>
      <c r="X185" t="s">
        <v>11237</v>
      </c>
      <c r="Y185" t="s">
        <v>11285</v>
      </c>
    </row>
    <row r="186" spans="1:25" x14ac:dyDescent="0.25">
      <c r="A186" s="211" t="s">
        <v>11582</v>
      </c>
      <c r="B186" t="s">
        <v>11723</v>
      </c>
      <c r="C186" s="215" t="str">
        <f t="shared" si="13"/>
        <v>CM:WQXTEST16465:M1999</v>
      </c>
      <c r="D186" s="214" t="s">
        <v>11795</v>
      </c>
      <c r="E186" s="214" t="s">
        <v>11790</v>
      </c>
      <c r="F186" s="314">
        <v>36336</v>
      </c>
      <c r="G186" s="277">
        <f t="shared" si="14"/>
        <v>36161</v>
      </c>
      <c r="H186" s="277">
        <f t="shared" si="15"/>
        <v>36525</v>
      </c>
      <c r="I186" s="211" t="s">
        <v>11788</v>
      </c>
      <c r="J186" s="24" t="s">
        <v>8639</v>
      </c>
      <c r="K186" s="211" t="s">
        <v>11787</v>
      </c>
      <c r="L186" s="6" t="s">
        <v>11747</v>
      </c>
      <c r="M186" s="217">
        <f t="shared" si="16"/>
        <v>36330</v>
      </c>
      <c r="N186" s="217">
        <f t="shared" si="17"/>
        <v>36336</v>
      </c>
      <c r="Q186" s="217" t="s">
        <v>10007</v>
      </c>
      <c r="T186" s="217" t="s">
        <v>11297</v>
      </c>
      <c r="U186" s="225">
        <v>27.7</v>
      </c>
      <c r="V186" s="219" t="s">
        <v>11587</v>
      </c>
      <c r="W186" s="219"/>
      <c r="X186" t="s">
        <v>11237</v>
      </c>
      <c r="Y186" t="s">
        <v>11285</v>
      </c>
    </row>
    <row r="187" spans="1:25" x14ac:dyDescent="0.25">
      <c r="A187" s="211" t="s">
        <v>11582</v>
      </c>
      <c r="B187" t="s">
        <v>11723</v>
      </c>
      <c r="C187" s="215" t="str">
        <f t="shared" si="13"/>
        <v>CM:WQXTEST16465:M1999</v>
      </c>
      <c r="D187" s="214" t="s">
        <v>11795</v>
      </c>
      <c r="E187" s="214" t="s">
        <v>11790</v>
      </c>
      <c r="F187" s="314">
        <v>36337</v>
      </c>
      <c r="G187" s="277">
        <f t="shared" si="14"/>
        <v>36161</v>
      </c>
      <c r="H187" s="277">
        <f t="shared" si="15"/>
        <v>36525</v>
      </c>
      <c r="I187" s="211" t="s">
        <v>11788</v>
      </c>
      <c r="J187" s="24" t="s">
        <v>8639</v>
      </c>
      <c r="K187" s="211" t="s">
        <v>11787</v>
      </c>
      <c r="L187" s="6" t="s">
        <v>11747</v>
      </c>
      <c r="M187" s="217">
        <f t="shared" si="16"/>
        <v>36331</v>
      </c>
      <c r="N187" s="217">
        <f t="shared" si="17"/>
        <v>36337</v>
      </c>
      <c r="Q187" s="217" t="s">
        <v>10007</v>
      </c>
      <c r="T187" s="217" t="s">
        <v>11297</v>
      </c>
      <c r="U187" s="225">
        <v>27.8</v>
      </c>
      <c r="V187" s="219" t="s">
        <v>11587</v>
      </c>
      <c r="W187" s="219"/>
      <c r="X187" t="s">
        <v>11237</v>
      </c>
      <c r="Y187" t="s">
        <v>11285</v>
      </c>
    </row>
    <row r="188" spans="1:25" x14ac:dyDescent="0.25">
      <c r="A188" s="211" t="s">
        <v>11582</v>
      </c>
      <c r="B188" t="s">
        <v>11723</v>
      </c>
      <c r="C188" s="215" t="str">
        <f t="shared" si="13"/>
        <v>CM:WQXTEST16465:M1999</v>
      </c>
      <c r="D188" s="214" t="s">
        <v>11795</v>
      </c>
      <c r="E188" s="214" t="s">
        <v>11790</v>
      </c>
      <c r="F188" s="314">
        <v>36338</v>
      </c>
      <c r="G188" s="277">
        <f t="shared" si="14"/>
        <v>36161</v>
      </c>
      <c r="H188" s="277">
        <f t="shared" si="15"/>
        <v>36525</v>
      </c>
      <c r="I188" s="211" t="s">
        <v>11788</v>
      </c>
      <c r="J188" s="24" t="s">
        <v>8639</v>
      </c>
      <c r="K188" s="211" t="s">
        <v>11787</v>
      </c>
      <c r="L188" s="6" t="s">
        <v>11747</v>
      </c>
      <c r="M188" s="217">
        <f t="shared" si="16"/>
        <v>36332</v>
      </c>
      <c r="N188" s="217">
        <f t="shared" si="17"/>
        <v>36338</v>
      </c>
      <c r="Q188" s="217" t="s">
        <v>10007</v>
      </c>
      <c r="T188" s="217" t="s">
        <v>11297</v>
      </c>
      <c r="U188" s="225">
        <v>27.8</v>
      </c>
      <c r="V188" s="219" t="s">
        <v>11587</v>
      </c>
      <c r="W188" s="219"/>
      <c r="X188" t="s">
        <v>11237</v>
      </c>
      <c r="Y188" t="s">
        <v>11285</v>
      </c>
    </row>
    <row r="189" spans="1:25" x14ac:dyDescent="0.25">
      <c r="A189" s="211" t="s">
        <v>11582</v>
      </c>
      <c r="B189" t="s">
        <v>11723</v>
      </c>
      <c r="C189" s="215" t="str">
        <f t="shared" si="13"/>
        <v>CM:WQXTEST16465:M1999</v>
      </c>
      <c r="D189" s="214" t="s">
        <v>11795</v>
      </c>
      <c r="E189" s="214" t="s">
        <v>11790</v>
      </c>
      <c r="F189" s="314">
        <v>36339</v>
      </c>
      <c r="G189" s="277">
        <f t="shared" si="14"/>
        <v>36161</v>
      </c>
      <c r="H189" s="277">
        <f t="shared" si="15"/>
        <v>36525</v>
      </c>
      <c r="I189" s="211" t="s">
        <v>11788</v>
      </c>
      <c r="J189" s="24" t="s">
        <v>8639</v>
      </c>
      <c r="K189" s="211" t="s">
        <v>11787</v>
      </c>
      <c r="L189" s="6" t="s">
        <v>11747</v>
      </c>
      <c r="M189" s="217">
        <f t="shared" si="16"/>
        <v>36333</v>
      </c>
      <c r="N189" s="217">
        <f t="shared" si="17"/>
        <v>36339</v>
      </c>
      <c r="Q189" s="217" t="s">
        <v>10007</v>
      </c>
      <c r="T189" s="217" t="s">
        <v>11297</v>
      </c>
      <c r="U189" s="225">
        <v>27.8</v>
      </c>
      <c r="V189" s="219" t="s">
        <v>11587</v>
      </c>
      <c r="W189" s="219"/>
      <c r="X189" t="s">
        <v>11237</v>
      </c>
      <c r="Y189" t="s">
        <v>11285</v>
      </c>
    </row>
    <row r="190" spans="1:25" x14ac:dyDescent="0.25">
      <c r="A190" s="211" t="s">
        <v>11582</v>
      </c>
      <c r="B190" t="s">
        <v>11723</v>
      </c>
      <c r="C190" s="215" t="str">
        <f t="shared" si="13"/>
        <v>CM:WQXTEST16465:M1999</v>
      </c>
      <c r="D190" s="214" t="s">
        <v>11795</v>
      </c>
      <c r="E190" s="214" t="s">
        <v>11790</v>
      </c>
      <c r="F190" s="314">
        <v>36340</v>
      </c>
      <c r="G190" s="277">
        <f t="shared" si="14"/>
        <v>36161</v>
      </c>
      <c r="H190" s="277">
        <f t="shared" si="15"/>
        <v>36525</v>
      </c>
      <c r="I190" s="211" t="s">
        <v>11788</v>
      </c>
      <c r="J190" s="24" t="s">
        <v>8639</v>
      </c>
      <c r="K190" s="211" t="s">
        <v>11787</v>
      </c>
      <c r="L190" s="6" t="s">
        <v>11747</v>
      </c>
      <c r="M190" s="217">
        <f t="shared" si="16"/>
        <v>36334</v>
      </c>
      <c r="N190" s="217">
        <f t="shared" si="17"/>
        <v>36340</v>
      </c>
      <c r="Q190" s="217" t="s">
        <v>10007</v>
      </c>
      <c r="T190" s="217" t="s">
        <v>11297</v>
      </c>
      <c r="U190" s="225">
        <v>27.9</v>
      </c>
      <c r="V190" s="219" t="s">
        <v>11587</v>
      </c>
      <c r="W190" s="219"/>
      <c r="X190" t="s">
        <v>11237</v>
      </c>
      <c r="Y190" t="s">
        <v>11285</v>
      </c>
    </row>
    <row r="191" spans="1:25" x14ac:dyDescent="0.25">
      <c r="A191" s="211" t="s">
        <v>11582</v>
      </c>
      <c r="B191" t="s">
        <v>11723</v>
      </c>
      <c r="C191" s="215" t="str">
        <f t="shared" si="13"/>
        <v>CM:WQXTEST16465:M1999</v>
      </c>
      <c r="D191" s="214" t="s">
        <v>11795</v>
      </c>
      <c r="E191" s="214" t="s">
        <v>11790</v>
      </c>
      <c r="F191" s="314">
        <v>36341</v>
      </c>
      <c r="G191" s="277">
        <f t="shared" si="14"/>
        <v>36161</v>
      </c>
      <c r="H191" s="277">
        <f t="shared" si="15"/>
        <v>36525</v>
      </c>
      <c r="I191" s="211" t="s">
        <v>11788</v>
      </c>
      <c r="J191" s="24" t="s">
        <v>8639</v>
      </c>
      <c r="K191" s="211" t="s">
        <v>11787</v>
      </c>
      <c r="L191" s="6" t="s">
        <v>11747</v>
      </c>
      <c r="M191" s="217">
        <f t="shared" si="16"/>
        <v>36335</v>
      </c>
      <c r="N191" s="217">
        <f t="shared" si="17"/>
        <v>36341</v>
      </c>
      <c r="Q191" s="217" t="s">
        <v>10007</v>
      </c>
      <c r="T191" s="217" t="s">
        <v>11297</v>
      </c>
      <c r="U191" s="225">
        <v>27.9</v>
      </c>
      <c r="V191" s="219" t="s">
        <v>11587</v>
      </c>
      <c r="W191" s="219"/>
      <c r="X191" t="s">
        <v>11237</v>
      </c>
      <c r="Y191" t="s">
        <v>11285</v>
      </c>
    </row>
    <row r="192" spans="1:25" x14ac:dyDescent="0.25">
      <c r="A192" s="211" t="s">
        <v>11582</v>
      </c>
      <c r="B192" t="s">
        <v>11723</v>
      </c>
      <c r="C192" s="215" t="str">
        <f t="shared" si="13"/>
        <v>CM:WQXTEST16465:M1999</v>
      </c>
      <c r="D192" s="214" t="s">
        <v>11795</v>
      </c>
      <c r="E192" s="214" t="s">
        <v>11790</v>
      </c>
      <c r="F192" s="314">
        <v>36342</v>
      </c>
      <c r="G192" s="277">
        <f t="shared" si="14"/>
        <v>36161</v>
      </c>
      <c r="H192" s="277">
        <f t="shared" si="15"/>
        <v>36525</v>
      </c>
      <c r="I192" s="211" t="s">
        <v>11788</v>
      </c>
      <c r="J192" s="24" t="s">
        <v>8639</v>
      </c>
      <c r="K192" s="211" t="s">
        <v>11787</v>
      </c>
      <c r="L192" s="6" t="s">
        <v>11747</v>
      </c>
      <c r="M192" s="217">
        <f t="shared" si="16"/>
        <v>36336</v>
      </c>
      <c r="N192" s="217">
        <f t="shared" si="17"/>
        <v>36342</v>
      </c>
      <c r="Q192" s="217" t="s">
        <v>10007</v>
      </c>
      <c r="T192" s="217" t="s">
        <v>11297</v>
      </c>
      <c r="U192" s="225">
        <v>28.2</v>
      </c>
      <c r="V192" s="219" t="s">
        <v>11587</v>
      </c>
      <c r="W192" s="219"/>
      <c r="X192" t="s">
        <v>11237</v>
      </c>
      <c r="Y192" t="s">
        <v>11285</v>
      </c>
    </row>
    <row r="193" spans="1:25" x14ac:dyDescent="0.25">
      <c r="A193" s="211" t="s">
        <v>11582</v>
      </c>
      <c r="B193" t="s">
        <v>11723</v>
      </c>
      <c r="C193" s="215" t="str">
        <f t="shared" si="13"/>
        <v>CM:WQXTEST16465:M1999</v>
      </c>
      <c r="D193" s="214" t="s">
        <v>11795</v>
      </c>
      <c r="E193" s="214" t="s">
        <v>11790</v>
      </c>
      <c r="F193" s="314">
        <v>36343</v>
      </c>
      <c r="G193" s="277">
        <f t="shared" si="14"/>
        <v>36161</v>
      </c>
      <c r="H193" s="277">
        <f t="shared" si="15"/>
        <v>36525</v>
      </c>
      <c r="I193" s="211" t="s">
        <v>11788</v>
      </c>
      <c r="J193" s="24" t="s">
        <v>8639</v>
      </c>
      <c r="K193" s="211" t="s">
        <v>11787</v>
      </c>
      <c r="L193" s="6" t="s">
        <v>11747</v>
      </c>
      <c r="M193" s="217">
        <f t="shared" si="16"/>
        <v>36337</v>
      </c>
      <c r="N193" s="217">
        <f t="shared" si="17"/>
        <v>36343</v>
      </c>
      <c r="Q193" s="217" t="s">
        <v>10007</v>
      </c>
      <c r="T193" s="217" t="s">
        <v>11297</v>
      </c>
      <c r="U193" s="225">
        <v>28.6</v>
      </c>
      <c r="V193" s="219" t="s">
        <v>11587</v>
      </c>
      <c r="W193" s="219"/>
      <c r="X193" t="s">
        <v>11237</v>
      </c>
      <c r="Y193" t="s">
        <v>11285</v>
      </c>
    </row>
    <row r="194" spans="1:25" x14ac:dyDescent="0.25">
      <c r="A194" s="211" t="s">
        <v>11582</v>
      </c>
      <c r="B194" t="s">
        <v>11723</v>
      </c>
      <c r="C194" s="215" t="str">
        <f t="shared" si="13"/>
        <v>CM:WQXTEST16465:M1999</v>
      </c>
      <c r="D194" s="214" t="s">
        <v>11795</v>
      </c>
      <c r="E194" s="214" t="s">
        <v>11790</v>
      </c>
      <c r="F194" s="314">
        <v>36344</v>
      </c>
      <c r="G194" s="277">
        <f t="shared" si="14"/>
        <v>36161</v>
      </c>
      <c r="H194" s="277">
        <f t="shared" si="15"/>
        <v>36525</v>
      </c>
      <c r="I194" s="211" t="s">
        <v>11788</v>
      </c>
      <c r="J194" s="24" t="s">
        <v>8639</v>
      </c>
      <c r="K194" s="211" t="s">
        <v>11787</v>
      </c>
      <c r="L194" s="6" t="s">
        <v>11747</v>
      </c>
      <c r="M194" s="217">
        <f t="shared" si="16"/>
        <v>36338</v>
      </c>
      <c r="N194" s="217">
        <f t="shared" si="17"/>
        <v>36344</v>
      </c>
      <c r="Q194" s="217" t="s">
        <v>10007</v>
      </c>
      <c r="T194" s="217" t="s">
        <v>11297</v>
      </c>
      <c r="U194" s="225">
        <v>29.1</v>
      </c>
      <c r="V194" s="219" t="s">
        <v>11587</v>
      </c>
      <c r="W194" s="219"/>
      <c r="X194" t="s">
        <v>11237</v>
      </c>
      <c r="Y194" t="s">
        <v>11285</v>
      </c>
    </row>
    <row r="195" spans="1:25" x14ac:dyDescent="0.25">
      <c r="A195" s="211" t="s">
        <v>11582</v>
      </c>
      <c r="B195" t="s">
        <v>11723</v>
      </c>
      <c r="C195" s="215" t="str">
        <f t="shared" si="13"/>
        <v>CM:WQXTEST16465:M1999</v>
      </c>
      <c r="D195" s="214" t="s">
        <v>11795</v>
      </c>
      <c r="E195" s="214" t="s">
        <v>11790</v>
      </c>
      <c r="F195" s="314">
        <v>36345</v>
      </c>
      <c r="G195" s="277">
        <f t="shared" si="14"/>
        <v>36161</v>
      </c>
      <c r="H195" s="277">
        <f t="shared" si="15"/>
        <v>36525</v>
      </c>
      <c r="I195" s="211" t="s">
        <v>11788</v>
      </c>
      <c r="J195" s="24" t="s">
        <v>8639</v>
      </c>
      <c r="K195" s="211" t="s">
        <v>11787</v>
      </c>
      <c r="L195" s="6" t="s">
        <v>11747</v>
      </c>
      <c r="M195" s="217">
        <f t="shared" si="16"/>
        <v>36339</v>
      </c>
      <c r="N195" s="217">
        <f t="shared" si="17"/>
        <v>36345</v>
      </c>
      <c r="Q195" s="217" t="s">
        <v>10007</v>
      </c>
      <c r="T195" s="217" t="s">
        <v>11297</v>
      </c>
      <c r="U195" s="225">
        <v>29.6</v>
      </c>
      <c r="V195" s="219" t="s">
        <v>11587</v>
      </c>
      <c r="W195" s="219"/>
      <c r="X195" t="s">
        <v>11237</v>
      </c>
      <c r="Y195" t="s">
        <v>11285</v>
      </c>
    </row>
    <row r="196" spans="1:25" x14ac:dyDescent="0.25">
      <c r="A196" s="211" t="s">
        <v>11582</v>
      </c>
      <c r="B196" t="s">
        <v>11723</v>
      </c>
      <c r="C196" s="215" t="str">
        <f t="shared" si="13"/>
        <v>CM:WQXTEST16465:M1999</v>
      </c>
      <c r="D196" s="214" t="s">
        <v>11795</v>
      </c>
      <c r="E196" s="214" t="s">
        <v>11790</v>
      </c>
      <c r="F196" s="314">
        <v>36346</v>
      </c>
      <c r="G196" s="277">
        <f t="shared" si="14"/>
        <v>36161</v>
      </c>
      <c r="H196" s="277">
        <f t="shared" si="15"/>
        <v>36525</v>
      </c>
      <c r="I196" s="211" t="s">
        <v>11788</v>
      </c>
      <c r="J196" s="24" t="s">
        <v>8639</v>
      </c>
      <c r="K196" s="211" t="s">
        <v>11787</v>
      </c>
      <c r="L196" s="6" t="s">
        <v>11747</v>
      </c>
      <c r="M196" s="217">
        <f t="shared" si="16"/>
        <v>36340</v>
      </c>
      <c r="N196" s="217">
        <f t="shared" si="17"/>
        <v>36346</v>
      </c>
      <c r="Q196" s="217" t="s">
        <v>10007</v>
      </c>
      <c r="T196" s="217" t="s">
        <v>11297</v>
      </c>
      <c r="U196" s="225">
        <v>30</v>
      </c>
      <c r="V196" s="219" t="s">
        <v>11587</v>
      </c>
      <c r="W196" s="219"/>
      <c r="X196" t="s">
        <v>11237</v>
      </c>
      <c r="Y196" t="s">
        <v>11285</v>
      </c>
    </row>
    <row r="197" spans="1:25" x14ac:dyDescent="0.25">
      <c r="A197" s="211" t="s">
        <v>11582</v>
      </c>
      <c r="B197" t="s">
        <v>11723</v>
      </c>
      <c r="C197" s="215" t="str">
        <f t="shared" si="13"/>
        <v>CM:WQXTEST16465:M1999</v>
      </c>
      <c r="D197" s="214" t="s">
        <v>11795</v>
      </c>
      <c r="E197" s="214" t="s">
        <v>11790</v>
      </c>
      <c r="F197" s="314">
        <v>36347</v>
      </c>
      <c r="G197" s="277">
        <f t="shared" si="14"/>
        <v>36161</v>
      </c>
      <c r="H197" s="277">
        <f t="shared" si="15"/>
        <v>36525</v>
      </c>
      <c r="I197" s="211" t="s">
        <v>11788</v>
      </c>
      <c r="J197" s="24" t="s">
        <v>8639</v>
      </c>
      <c r="K197" s="211" t="s">
        <v>11787</v>
      </c>
      <c r="L197" s="6" t="s">
        <v>11747</v>
      </c>
      <c r="M197" s="217">
        <f t="shared" si="16"/>
        <v>36341</v>
      </c>
      <c r="N197" s="217">
        <f t="shared" si="17"/>
        <v>36347</v>
      </c>
      <c r="Q197" s="217" t="s">
        <v>10007</v>
      </c>
      <c r="T197" s="217" t="s">
        <v>11297</v>
      </c>
      <c r="U197" s="225">
        <v>30.3</v>
      </c>
      <c r="V197" s="219" t="s">
        <v>11587</v>
      </c>
      <c r="W197" s="219"/>
      <c r="X197" t="s">
        <v>11237</v>
      </c>
      <c r="Y197" t="s">
        <v>11285</v>
      </c>
    </row>
    <row r="198" spans="1:25" x14ac:dyDescent="0.25">
      <c r="A198" s="211" t="s">
        <v>11582</v>
      </c>
      <c r="B198" t="s">
        <v>11723</v>
      </c>
      <c r="C198" s="215" t="str">
        <f t="shared" si="13"/>
        <v>CM:WQXTEST16465:M1999</v>
      </c>
      <c r="D198" s="214" t="s">
        <v>11795</v>
      </c>
      <c r="E198" s="214" t="s">
        <v>11790</v>
      </c>
      <c r="F198" s="314">
        <v>36348</v>
      </c>
      <c r="G198" s="277">
        <f t="shared" si="14"/>
        <v>36161</v>
      </c>
      <c r="H198" s="277">
        <f t="shared" si="15"/>
        <v>36525</v>
      </c>
      <c r="I198" s="211" t="s">
        <v>11788</v>
      </c>
      <c r="J198" s="24" t="s">
        <v>8639</v>
      </c>
      <c r="K198" s="211" t="s">
        <v>11787</v>
      </c>
      <c r="L198" s="6" t="s">
        <v>11747</v>
      </c>
      <c r="M198" s="217">
        <f t="shared" si="16"/>
        <v>36342</v>
      </c>
      <c r="N198" s="217">
        <f t="shared" si="17"/>
        <v>36348</v>
      </c>
      <c r="Q198" s="217" t="s">
        <v>10007</v>
      </c>
      <c r="T198" s="217" t="s">
        <v>11297</v>
      </c>
      <c r="U198" s="225">
        <v>30.7</v>
      </c>
      <c r="V198" s="219" t="s">
        <v>11587</v>
      </c>
      <c r="W198" s="219"/>
      <c r="X198" t="s">
        <v>11237</v>
      </c>
      <c r="Y198" t="s">
        <v>11285</v>
      </c>
    </row>
    <row r="199" spans="1:25" x14ac:dyDescent="0.25">
      <c r="A199" s="211" t="s">
        <v>11582</v>
      </c>
      <c r="B199" t="s">
        <v>11723</v>
      </c>
      <c r="C199" s="215" t="str">
        <f t="shared" si="13"/>
        <v>CM:WQXTEST16465:M1999</v>
      </c>
      <c r="D199" s="214" t="s">
        <v>11795</v>
      </c>
      <c r="E199" s="214" t="s">
        <v>11790</v>
      </c>
      <c r="F199" s="314">
        <v>36349</v>
      </c>
      <c r="G199" s="277">
        <f t="shared" si="14"/>
        <v>36161</v>
      </c>
      <c r="H199" s="277">
        <f t="shared" si="15"/>
        <v>36525</v>
      </c>
      <c r="I199" s="211" t="s">
        <v>11788</v>
      </c>
      <c r="J199" s="24" t="s">
        <v>8639</v>
      </c>
      <c r="K199" s="211" t="s">
        <v>11787</v>
      </c>
      <c r="L199" s="6" t="s">
        <v>11747</v>
      </c>
      <c r="M199" s="217">
        <f t="shared" si="16"/>
        <v>36343</v>
      </c>
      <c r="N199" s="217">
        <f t="shared" si="17"/>
        <v>36349</v>
      </c>
      <c r="Q199" s="217" t="s">
        <v>10007</v>
      </c>
      <c r="T199" s="217" t="s">
        <v>11297</v>
      </c>
      <c r="U199" s="225">
        <v>30.9</v>
      </c>
      <c r="V199" s="219" t="s">
        <v>11587</v>
      </c>
      <c r="W199" s="219"/>
      <c r="X199" t="s">
        <v>11237</v>
      </c>
      <c r="Y199" t="s">
        <v>11285</v>
      </c>
    </row>
    <row r="200" spans="1:25" x14ac:dyDescent="0.25">
      <c r="A200" s="211" t="s">
        <v>11582</v>
      </c>
      <c r="B200" t="s">
        <v>11723</v>
      </c>
      <c r="C200" s="215" t="str">
        <f t="shared" si="13"/>
        <v>CM:WQXTEST16465:M1999</v>
      </c>
      <c r="D200" s="214" t="s">
        <v>11795</v>
      </c>
      <c r="E200" s="214" t="s">
        <v>11790</v>
      </c>
      <c r="F200" s="314">
        <v>36350</v>
      </c>
      <c r="G200" s="277">
        <f t="shared" si="14"/>
        <v>36161</v>
      </c>
      <c r="H200" s="277">
        <f t="shared" si="15"/>
        <v>36525</v>
      </c>
      <c r="I200" s="211" t="s">
        <v>11788</v>
      </c>
      <c r="J200" s="24" t="s">
        <v>8639</v>
      </c>
      <c r="K200" s="211" t="s">
        <v>11787</v>
      </c>
      <c r="L200" s="6" t="s">
        <v>11747</v>
      </c>
      <c r="M200" s="217">
        <f t="shared" si="16"/>
        <v>36344</v>
      </c>
      <c r="N200" s="217">
        <f t="shared" si="17"/>
        <v>36350</v>
      </c>
      <c r="Q200" s="217" t="s">
        <v>10007</v>
      </c>
      <c r="T200" s="217" t="s">
        <v>11297</v>
      </c>
      <c r="U200" s="225">
        <v>30.9</v>
      </c>
      <c r="V200" s="219" t="s">
        <v>11587</v>
      </c>
      <c r="W200" s="219"/>
      <c r="X200" t="s">
        <v>11237</v>
      </c>
      <c r="Y200" t="s">
        <v>11285</v>
      </c>
    </row>
    <row r="201" spans="1:25" x14ac:dyDescent="0.25">
      <c r="A201" s="211" t="s">
        <v>11582</v>
      </c>
      <c r="B201" t="s">
        <v>11723</v>
      </c>
      <c r="C201" s="215" t="str">
        <f t="shared" si="13"/>
        <v>CM:WQXTEST16465:M1999</v>
      </c>
      <c r="D201" s="214" t="s">
        <v>11795</v>
      </c>
      <c r="E201" s="214" t="s">
        <v>11790</v>
      </c>
      <c r="F201" s="314">
        <v>36351</v>
      </c>
      <c r="G201" s="277">
        <f t="shared" si="14"/>
        <v>36161</v>
      </c>
      <c r="H201" s="277">
        <f t="shared" si="15"/>
        <v>36525</v>
      </c>
      <c r="I201" s="211" t="s">
        <v>11788</v>
      </c>
      <c r="J201" s="24" t="s">
        <v>8639</v>
      </c>
      <c r="K201" s="211" t="s">
        <v>11787</v>
      </c>
      <c r="L201" s="6" t="s">
        <v>11747</v>
      </c>
      <c r="M201" s="217">
        <f t="shared" si="16"/>
        <v>36345</v>
      </c>
      <c r="N201" s="217">
        <f t="shared" si="17"/>
        <v>36351</v>
      </c>
      <c r="Q201" s="217" t="s">
        <v>10007</v>
      </c>
      <c r="T201" s="217" t="s">
        <v>11297</v>
      </c>
      <c r="U201" s="225">
        <v>30.9</v>
      </c>
      <c r="V201" s="219" t="s">
        <v>11587</v>
      </c>
      <c r="W201" s="219"/>
      <c r="X201" t="s">
        <v>11237</v>
      </c>
      <c r="Y201" t="s">
        <v>11285</v>
      </c>
    </row>
    <row r="202" spans="1:25" x14ac:dyDescent="0.25">
      <c r="A202" s="211" t="s">
        <v>11582</v>
      </c>
      <c r="B202" t="s">
        <v>11723</v>
      </c>
      <c r="C202" s="215" t="str">
        <f t="shared" si="13"/>
        <v>CM:WQXTEST16465:M1999</v>
      </c>
      <c r="D202" s="214" t="s">
        <v>11795</v>
      </c>
      <c r="E202" s="214" t="s">
        <v>11790</v>
      </c>
      <c r="F202" s="314">
        <v>36352</v>
      </c>
      <c r="G202" s="277">
        <f t="shared" si="14"/>
        <v>36161</v>
      </c>
      <c r="H202" s="277">
        <f t="shared" si="15"/>
        <v>36525</v>
      </c>
      <c r="I202" s="211" t="s">
        <v>11788</v>
      </c>
      <c r="J202" s="24" t="s">
        <v>8639</v>
      </c>
      <c r="K202" s="211" t="s">
        <v>11787</v>
      </c>
      <c r="L202" s="6" t="s">
        <v>11747</v>
      </c>
      <c r="M202" s="217">
        <f t="shared" si="16"/>
        <v>36346</v>
      </c>
      <c r="N202" s="217">
        <f t="shared" si="17"/>
        <v>36352</v>
      </c>
      <c r="Q202" s="217" t="s">
        <v>10007</v>
      </c>
      <c r="T202" s="217" t="s">
        <v>11297</v>
      </c>
      <c r="U202" s="225">
        <v>31.1</v>
      </c>
      <c r="V202" s="219" t="s">
        <v>11587</v>
      </c>
      <c r="W202" s="219"/>
      <c r="X202" t="s">
        <v>11237</v>
      </c>
      <c r="Y202" t="s">
        <v>11285</v>
      </c>
    </row>
    <row r="203" spans="1:25" x14ac:dyDescent="0.25">
      <c r="A203" s="211" t="s">
        <v>11582</v>
      </c>
      <c r="B203" t="s">
        <v>11723</v>
      </c>
      <c r="C203" s="215" t="str">
        <f t="shared" si="13"/>
        <v>CM:WQXTEST16465:M1999</v>
      </c>
      <c r="D203" s="214" t="s">
        <v>11795</v>
      </c>
      <c r="E203" s="214" t="s">
        <v>11790</v>
      </c>
      <c r="F203" s="314">
        <v>36353</v>
      </c>
      <c r="G203" s="277">
        <f t="shared" si="14"/>
        <v>36161</v>
      </c>
      <c r="H203" s="277">
        <f t="shared" si="15"/>
        <v>36525</v>
      </c>
      <c r="I203" s="211" t="s">
        <v>11788</v>
      </c>
      <c r="J203" s="24" t="s">
        <v>8639</v>
      </c>
      <c r="K203" s="211" t="s">
        <v>11787</v>
      </c>
      <c r="L203" s="6" t="s">
        <v>11747</v>
      </c>
      <c r="M203" s="217">
        <f t="shared" si="16"/>
        <v>36347</v>
      </c>
      <c r="N203" s="217">
        <f t="shared" si="17"/>
        <v>36353</v>
      </c>
      <c r="Q203" s="217" t="s">
        <v>10007</v>
      </c>
      <c r="T203" s="217" t="s">
        <v>11297</v>
      </c>
      <c r="U203" s="225">
        <v>31.3</v>
      </c>
      <c r="V203" s="219" t="s">
        <v>11587</v>
      </c>
      <c r="W203" s="219"/>
      <c r="X203" t="s">
        <v>11237</v>
      </c>
      <c r="Y203" t="s">
        <v>11285</v>
      </c>
    </row>
    <row r="204" spans="1:25" x14ac:dyDescent="0.25">
      <c r="A204" s="211" t="s">
        <v>11582</v>
      </c>
      <c r="B204" t="s">
        <v>11723</v>
      </c>
      <c r="C204" s="215" t="str">
        <f t="shared" si="13"/>
        <v>CM:WQXTEST16465:M1999</v>
      </c>
      <c r="D204" s="214" t="s">
        <v>11795</v>
      </c>
      <c r="E204" s="214" t="s">
        <v>11790</v>
      </c>
      <c r="F204" s="314">
        <v>36354</v>
      </c>
      <c r="G204" s="277">
        <f t="shared" si="14"/>
        <v>36161</v>
      </c>
      <c r="H204" s="277">
        <f t="shared" si="15"/>
        <v>36525</v>
      </c>
      <c r="I204" s="211" t="s">
        <v>11788</v>
      </c>
      <c r="J204" s="24" t="s">
        <v>8639</v>
      </c>
      <c r="K204" s="211" t="s">
        <v>11787</v>
      </c>
      <c r="L204" s="6" t="s">
        <v>11747</v>
      </c>
      <c r="M204" s="217">
        <f t="shared" si="16"/>
        <v>36348</v>
      </c>
      <c r="N204" s="217">
        <f t="shared" si="17"/>
        <v>36354</v>
      </c>
      <c r="Q204" s="217" t="s">
        <v>10007</v>
      </c>
      <c r="T204" s="217" t="s">
        <v>11297</v>
      </c>
      <c r="U204" s="225">
        <v>31.3</v>
      </c>
      <c r="V204" s="219" t="s">
        <v>11587</v>
      </c>
      <c r="W204" s="219"/>
      <c r="X204" t="s">
        <v>11237</v>
      </c>
      <c r="Y204" t="s">
        <v>11285</v>
      </c>
    </row>
    <row r="205" spans="1:25" x14ac:dyDescent="0.25">
      <c r="A205" s="211" t="s">
        <v>11582</v>
      </c>
      <c r="B205" t="s">
        <v>11723</v>
      </c>
      <c r="C205" s="215" t="str">
        <f t="shared" si="13"/>
        <v>CM:WQXTEST16465:M1999</v>
      </c>
      <c r="D205" s="214" t="s">
        <v>11795</v>
      </c>
      <c r="E205" s="214" t="s">
        <v>11790</v>
      </c>
      <c r="F205" s="314">
        <v>36355</v>
      </c>
      <c r="G205" s="277">
        <f t="shared" si="14"/>
        <v>36161</v>
      </c>
      <c r="H205" s="277">
        <f t="shared" si="15"/>
        <v>36525</v>
      </c>
      <c r="I205" s="211" t="s">
        <v>11788</v>
      </c>
      <c r="J205" s="24" t="s">
        <v>8639</v>
      </c>
      <c r="K205" s="211" t="s">
        <v>11787</v>
      </c>
      <c r="L205" s="6" t="s">
        <v>11747</v>
      </c>
      <c r="M205" s="217">
        <f t="shared" si="16"/>
        <v>36349</v>
      </c>
      <c r="N205" s="217">
        <f t="shared" si="17"/>
        <v>36355</v>
      </c>
      <c r="Q205" s="217" t="s">
        <v>10007</v>
      </c>
      <c r="T205" s="217" t="s">
        <v>11297</v>
      </c>
      <c r="U205" s="225">
        <v>31</v>
      </c>
      <c r="V205" s="219" t="s">
        <v>11587</v>
      </c>
      <c r="W205" s="219"/>
      <c r="X205" t="s">
        <v>11237</v>
      </c>
      <c r="Y205" t="s">
        <v>11285</v>
      </c>
    </row>
    <row r="206" spans="1:25" x14ac:dyDescent="0.25">
      <c r="A206" s="211" t="s">
        <v>11582</v>
      </c>
      <c r="B206" t="s">
        <v>11723</v>
      </c>
      <c r="C206" s="215" t="str">
        <f t="shared" si="13"/>
        <v>CM:WQXTEST16465:M1999</v>
      </c>
      <c r="D206" s="214" t="s">
        <v>11795</v>
      </c>
      <c r="E206" s="214" t="s">
        <v>11790</v>
      </c>
      <c r="F206" s="314">
        <v>36356</v>
      </c>
      <c r="G206" s="277">
        <f t="shared" si="14"/>
        <v>36161</v>
      </c>
      <c r="H206" s="277">
        <f t="shared" si="15"/>
        <v>36525</v>
      </c>
      <c r="I206" s="211" t="s">
        <v>11788</v>
      </c>
      <c r="J206" s="24" t="s">
        <v>8639</v>
      </c>
      <c r="K206" s="211" t="s">
        <v>11787</v>
      </c>
      <c r="L206" s="6" t="s">
        <v>11747</v>
      </c>
      <c r="M206" s="217">
        <f t="shared" si="16"/>
        <v>36350</v>
      </c>
      <c r="N206" s="217">
        <f t="shared" si="17"/>
        <v>36356</v>
      </c>
      <c r="Q206" s="217" t="s">
        <v>10007</v>
      </c>
      <c r="T206" s="217" t="s">
        <v>11297</v>
      </c>
      <c r="U206" s="225">
        <v>30.8</v>
      </c>
      <c r="V206" s="219" t="s">
        <v>11587</v>
      </c>
      <c r="W206" s="219"/>
      <c r="X206" t="s">
        <v>11237</v>
      </c>
      <c r="Y206" t="s">
        <v>11285</v>
      </c>
    </row>
    <row r="207" spans="1:25" x14ac:dyDescent="0.25">
      <c r="A207" s="211" t="s">
        <v>11582</v>
      </c>
      <c r="B207" t="s">
        <v>11723</v>
      </c>
      <c r="C207" s="215" t="str">
        <f t="shared" si="13"/>
        <v>CM:WQXTEST16465:M1999</v>
      </c>
      <c r="D207" s="214" t="s">
        <v>11795</v>
      </c>
      <c r="E207" s="214" t="s">
        <v>11790</v>
      </c>
      <c r="F207" s="314">
        <v>36357</v>
      </c>
      <c r="G207" s="277">
        <f t="shared" si="14"/>
        <v>36161</v>
      </c>
      <c r="H207" s="277">
        <f t="shared" si="15"/>
        <v>36525</v>
      </c>
      <c r="I207" s="211" t="s">
        <v>11788</v>
      </c>
      <c r="J207" s="24" t="s">
        <v>8639</v>
      </c>
      <c r="K207" s="211" t="s">
        <v>11787</v>
      </c>
      <c r="L207" s="6" t="s">
        <v>11747</v>
      </c>
      <c r="M207" s="217">
        <f t="shared" si="16"/>
        <v>36351</v>
      </c>
      <c r="N207" s="217">
        <f t="shared" si="17"/>
        <v>36357</v>
      </c>
      <c r="Q207" s="217" t="s">
        <v>10007</v>
      </c>
      <c r="T207" s="217" t="s">
        <v>11297</v>
      </c>
      <c r="U207" s="225">
        <v>30.7</v>
      </c>
      <c r="V207" s="219" t="s">
        <v>11587</v>
      </c>
      <c r="W207" s="219"/>
      <c r="X207" t="s">
        <v>11237</v>
      </c>
      <c r="Y207" t="s">
        <v>11285</v>
      </c>
    </row>
    <row r="208" spans="1:25" x14ac:dyDescent="0.25">
      <c r="A208" s="211" t="s">
        <v>11582</v>
      </c>
      <c r="B208" t="s">
        <v>11723</v>
      </c>
      <c r="C208" s="215" t="str">
        <f t="shared" si="13"/>
        <v>CM:WQXTEST16465:M1999</v>
      </c>
      <c r="D208" s="214" t="s">
        <v>11795</v>
      </c>
      <c r="E208" s="214" t="s">
        <v>11790</v>
      </c>
      <c r="F208" s="314">
        <v>36358</v>
      </c>
      <c r="G208" s="277">
        <f t="shared" si="14"/>
        <v>36161</v>
      </c>
      <c r="H208" s="277">
        <f t="shared" si="15"/>
        <v>36525</v>
      </c>
      <c r="I208" s="211" t="s">
        <v>11788</v>
      </c>
      <c r="J208" s="24" t="s">
        <v>8639</v>
      </c>
      <c r="K208" s="211" t="s">
        <v>11787</v>
      </c>
      <c r="L208" s="6" t="s">
        <v>11747</v>
      </c>
      <c r="M208" s="217">
        <f t="shared" si="16"/>
        <v>36352</v>
      </c>
      <c r="N208" s="217">
        <f t="shared" si="17"/>
        <v>36358</v>
      </c>
      <c r="Q208" s="217" t="s">
        <v>10007</v>
      </c>
      <c r="T208" s="217" t="s">
        <v>11297</v>
      </c>
      <c r="U208" s="225">
        <v>30.6</v>
      </c>
      <c r="V208" s="219" t="s">
        <v>11587</v>
      </c>
      <c r="W208" s="219"/>
      <c r="X208" t="s">
        <v>11237</v>
      </c>
      <c r="Y208" t="s">
        <v>11285</v>
      </c>
    </row>
    <row r="209" spans="1:25" x14ac:dyDescent="0.25">
      <c r="A209" s="211" t="s">
        <v>11582</v>
      </c>
      <c r="B209" t="s">
        <v>11723</v>
      </c>
      <c r="C209" s="215" t="str">
        <f t="shared" si="13"/>
        <v>CM:WQXTEST16465:M1999</v>
      </c>
      <c r="D209" s="214" t="s">
        <v>11795</v>
      </c>
      <c r="E209" s="214" t="s">
        <v>11790</v>
      </c>
      <c r="F209" s="314">
        <v>36359</v>
      </c>
      <c r="G209" s="277">
        <f t="shared" si="14"/>
        <v>36161</v>
      </c>
      <c r="H209" s="277">
        <f t="shared" si="15"/>
        <v>36525</v>
      </c>
      <c r="I209" s="211" t="s">
        <v>11788</v>
      </c>
      <c r="J209" s="24" t="s">
        <v>8639</v>
      </c>
      <c r="K209" s="211" t="s">
        <v>11787</v>
      </c>
      <c r="L209" s="6" t="s">
        <v>11747</v>
      </c>
      <c r="M209" s="217">
        <f t="shared" si="16"/>
        <v>36353</v>
      </c>
      <c r="N209" s="217">
        <f t="shared" si="17"/>
        <v>36359</v>
      </c>
      <c r="Q209" s="217" t="s">
        <v>10007</v>
      </c>
      <c r="T209" s="217" t="s">
        <v>11297</v>
      </c>
      <c r="U209" s="225">
        <v>30.6</v>
      </c>
      <c r="V209" s="219" t="s">
        <v>11587</v>
      </c>
      <c r="W209" s="219"/>
      <c r="X209" t="s">
        <v>11237</v>
      </c>
      <c r="Y209" t="s">
        <v>11285</v>
      </c>
    </row>
    <row r="210" spans="1:25" x14ac:dyDescent="0.25">
      <c r="A210" s="211" t="s">
        <v>11582</v>
      </c>
      <c r="B210" t="s">
        <v>11723</v>
      </c>
      <c r="C210" s="215" t="str">
        <f t="shared" ref="C210:C273" si="18">"CM:"&amp;B210&amp;":M"&amp;YEAR(F210)</f>
        <v>CM:WQXTEST16465:M1999</v>
      </c>
      <c r="D210" s="214" t="s">
        <v>11795</v>
      </c>
      <c r="E210" s="214" t="s">
        <v>11790</v>
      </c>
      <c r="F210" s="314">
        <v>36360</v>
      </c>
      <c r="G210" s="277">
        <f t="shared" ref="G210:G273" si="19">DATE(YEAR(F210),MONTH(1),DAY(1))</f>
        <v>36161</v>
      </c>
      <c r="H210" s="277">
        <f t="shared" ref="H210:H273" si="20">DATE(YEAR(F211),12,DAY(31))</f>
        <v>36525</v>
      </c>
      <c r="I210" s="211" t="s">
        <v>11788</v>
      </c>
      <c r="J210" s="24" t="s">
        <v>8639</v>
      </c>
      <c r="K210" s="211" t="s">
        <v>11787</v>
      </c>
      <c r="L210" s="6" t="s">
        <v>11747</v>
      </c>
      <c r="M210" s="217">
        <f t="shared" ref="M210:M273" si="21">F210-6</f>
        <v>36354</v>
      </c>
      <c r="N210" s="217">
        <f t="shared" ref="N210:N273" si="22">F210</f>
        <v>36360</v>
      </c>
      <c r="Q210" s="217" t="s">
        <v>10007</v>
      </c>
      <c r="T210" s="217" t="s">
        <v>11297</v>
      </c>
      <c r="U210" s="225">
        <v>30.5</v>
      </c>
      <c r="V210" s="219" t="s">
        <v>11587</v>
      </c>
      <c r="W210" s="219"/>
      <c r="X210" t="s">
        <v>11237</v>
      </c>
      <c r="Y210" t="s">
        <v>11285</v>
      </c>
    </row>
    <row r="211" spans="1:25" x14ac:dyDescent="0.25">
      <c r="A211" s="211" t="s">
        <v>11582</v>
      </c>
      <c r="B211" t="s">
        <v>11723</v>
      </c>
      <c r="C211" s="215" t="str">
        <f t="shared" si="18"/>
        <v>CM:WQXTEST16465:M1999</v>
      </c>
      <c r="D211" s="214" t="s">
        <v>11795</v>
      </c>
      <c r="E211" s="214" t="s">
        <v>11790</v>
      </c>
      <c r="F211" s="314">
        <v>36361</v>
      </c>
      <c r="G211" s="277">
        <f t="shared" si="19"/>
        <v>36161</v>
      </c>
      <c r="H211" s="277">
        <f t="shared" si="20"/>
        <v>36525</v>
      </c>
      <c r="I211" s="211" t="s">
        <v>11788</v>
      </c>
      <c r="J211" s="24" t="s">
        <v>8639</v>
      </c>
      <c r="K211" s="211" t="s">
        <v>11787</v>
      </c>
      <c r="L211" s="6" t="s">
        <v>11747</v>
      </c>
      <c r="M211" s="217">
        <f t="shared" si="21"/>
        <v>36355</v>
      </c>
      <c r="N211" s="217">
        <f t="shared" si="22"/>
        <v>36361</v>
      </c>
      <c r="Q211" s="217" t="s">
        <v>10007</v>
      </c>
      <c r="T211" s="217" t="s">
        <v>11297</v>
      </c>
      <c r="U211" s="225">
        <v>30.9</v>
      </c>
      <c r="V211" s="219" t="s">
        <v>11587</v>
      </c>
      <c r="W211" s="219"/>
      <c r="X211" t="s">
        <v>11237</v>
      </c>
      <c r="Y211" t="s">
        <v>11285</v>
      </c>
    </row>
    <row r="212" spans="1:25" x14ac:dyDescent="0.25">
      <c r="A212" s="211" t="s">
        <v>11582</v>
      </c>
      <c r="B212" t="s">
        <v>11723</v>
      </c>
      <c r="C212" s="215" t="str">
        <f t="shared" si="18"/>
        <v>CM:WQXTEST16465:M1999</v>
      </c>
      <c r="D212" s="214" t="s">
        <v>11795</v>
      </c>
      <c r="E212" s="214" t="s">
        <v>11790</v>
      </c>
      <c r="F212" s="314">
        <v>36362</v>
      </c>
      <c r="G212" s="277">
        <f t="shared" si="19"/>
        <v>36161</v>
      </c>
      <c r="H212" s="277">
        <f t="shared" si="20"/>
        <v>36525</v>
      </c>
      <c r="I212" s="211" t="s">
        <v>11788</v>
      </c>
      <c r="J212" s="24" t="s">
        <v>8639</v>
      </c>
      <c r="K212" s="211" t="s">
        <v>11787</v>
      </c>
      <c r="L212" s="6" t="s">
        <v>11747</v>
      </c>
      <c r="M212" s="217">
        <f t="shared" si="21"/>
        <v>36356</v>
      </c>
      <c r="N212" s="217">
        <f t="shared" si="22"/>
        <v>36362</v>
      </c>
      <c r="Q212" s="217" t="s">
        <v>10007</v>
      </c>
      <c r="T212" s="217" t="s">
        <v>11297</v>
      </c>
      <c r="U212" s="225">
        <v>31.4</v>
      </c>
      <c r="V212" s="219" t="s">
        <v>11587</v>
      </c>
      <c r="W212" s="219"/>
      <c r="X212" t="s">
        <v>11237</v>
      </c>
      <c r="Y212" t="s">
        <v>11285</v>
      </c>
    </row>
    <row r="213" spans="1:25" x14ac:dyDescent="0.25">
      <c r="A213" s="211" t="s">
        <v>11582</v>
      </c>
      <c r="B213" t="s">
        <v>11723</v>
      </c>
      <c r="C213" s="215" t="str">
        <f t="shared" si="18"/>
        <v>CM:WQXTEST16465:M1999</v>
      </c>
      <c r="D213" s="214" t="s">
        <v>11795</v>
      </c>
      <c r="E213" s="214" t="s">
        <v>11790</v>
      </c>
      <c r="F213" s="314">
        <v>36363</v>
      </c>
      <c r="G213" s="277">
        <f t="shared" si="19"/>
        <v>36161</v>
      </c>
      <c r="H213" s="277">
        <f t="shared" si="20"/>
        <v>36525</v>
      </c>
      <c r="I213" s="211" t="s">
        <v>11788</v>
      </c>
      <c r="J213" s="24" t="s">
        <v>8639</v>
      </c>
      <c r="K213" s="211" t="s">
        <v>11787</v>
      </c>
      <c r="L213" s="6" t="s">
        <v>11747</v>
      </c>
      <c r="M213" s="217">
        <f t="shared" si="21"/>
        <v>36357</v>
      </c>
      <c r="N213" s="217">
        <f t="shared" si="22"/>
        <v>36363</v>
      </c>
      <c r="Q213" s="217" t="s">
        <v>10007</v>
      </c>
      <c r="T213" s="217" t="s">
        <v>11297</v>
      </c>
      <c r="U213" s="225">
        <v>32.299999999999997</v>
      </c>
      <c r="V213" s="219" t="s">
        <v>11587</v>
      </c>
      <c r="W213" s="219"/>
      <c r="X213" t="s">
        <v>11237</v>
      </c>
      <c r="Y213" t="s">
        <v>11285</v>
      </c>
    </row>
    <row r="214" spans="1:25" x14ac:dyDescent="0.25">
      <c r="A214" s="211" t="s">
        <v>11582</v>
      </c>
      <c r="B214" t="s">
        <v>11723</v>
      </c>
      <c r="C214" s="215" t="str">
        <f t="shared" si="18"/>
        <v>CM:WQXTEST16465:M1999</v>
      </c>
      <c r="D214" s="214" t="s">
        <v>11795</v>
      </c>
      <c r="E214" s="214" t="s">
        <v>11790</v>
      </c>
      <c r="F214" s="314">
        <v>36364</v>
      </c>
      <c r="G214" s="277">
        <f t="shared" si="19"/>
        <v>36161</v>
      </c>
      <c r="H214" s="277">
        <f t="shared" si="20"/>
        <v>36525</v>
      </c>
      <c r="I214" s="211" t="s">
        <v>11788</v>
      </c>
      <c r="J214" s="24" t="s">
        <v>8639</v>
      </c>
      <c r="K214" s="211" t="s">
        <v>11787</v>
      </c>
      <c r="L214" s="6" t="s">
        <v>11747</v>
      </c>
      <c r="M214" s="217">
        <f t="shared" si="21"/>
        <v>36358</v>
      </c>
      <c r="N214" s="217">
        <f t="shared" si="22"/>
        <v>36364</v>
      </c>
      <c r="Q214" s="217" t="s">
        <v>10007</v>
      </c>
      <c r="T214" s="217" t="s">
        <v>11297</v>
      </c>
      <c r="U214" s="225">
        <v>33</v>
      </c>
      <c r="V214" s="219" t="s">
        <v>11587</v>
      </c>
      <c r="W214" s="219"/>
      <c r="X214" t="s">
        <v>11237</v>
      </c>
      <c r="Y214" t="s">
        <v>11285</v>
      </c>
    </row>
    <row r="215" spans="1:25" x14ac:dyDescent="0.25">
      <c r="A215" s="211" t="s">
        <v>11582</v>
      </c>
      <c r="B215" t="s">
        <v>11723</v>
      </c>
      <c r="C215" s="215" t="str">
        <f t="shared" si="18"/>
        <v>CM:WQXTEST16465:M1999</v>
      </c>
      <c r="D215" s="214" t="s">
        <v>11795</v>
      </c>
      <c r="E215" s="214" t="s">
        <v>11790</v>
      </c>
      <c r="F215" s="314">
        <v>36365</v>
      </c>
      <c r="G215" s="277">
        <f t="shared" si="19"/>
        <v>36161</v>
      </c>
      <c r="H215" s="277">
        <f t="shared" si="20"/>
        <v>36525</v>
      </c>
      <c r="I215" s="211" t="s">
        <v>11788</v>
      </c>
      <c r="J215" s="24" t="s">
        <v>8639</v>
      </c>
      <c r="K215" s="211" t="s">
        <v>11787</v>
      </c>
      <c r="L215" s="6" t="s">
        <v>11747</v>
      </c>
      <c r="M215" s="217">
        <f t="shared" si="21"/>
        <v>36359</v>
      </c>
      <c r="N215" s="217">
        <f t="shared" si="22"/>
        <v>36365</v>
      </c>
      <c r="Q215" s="217" t="s">
        <v>10007</v>
      </c>
      <c r="T215" s="217" t="s">
        <v>11297</v>
      </c>
      <c r="U215" s="225">
        <v>33.5</v>
      </c>
      <c r="V215" s="219" t="s">
        <v>11587</v>
      </c>
      <c r="W215" s="219"/>
      <c r="X215" t="s">
        <v>11237</v>
      </c>
      <c r="Y215" t="s">
        <v>11285</v>
      </c>
    </row>
    <row r="216" spans="1:25" x14ac:dyDescent="0.25">
      <c r="A216" s="211" t="s">
        <v>11582</v>
      </c>
      <c r="B216" t="s">
        <v>11723</v>
      </c>
      <c r="C216" s="215" t="str">
        <f t="shared" si="18"/>
        <v>CM:WQXTEST16465:M1999</v>
      </c>
      <c r="D216" s="214" t="s">
        <v>11795</v>
      </c>
      <c r="E216" s="214" t="s">
        <v>11790</v>
      </c>
      <c r="F216" s="314">
        <v>36366</v>
      </c>
      <c r="G216" s="277">
        <f t="shared" si="19"/>
        <v>36161</v>
      </c>
      <c r="H216" s="277">
        <f t="shared" si="20"/>
        <v>36525</v>
      </c>
      <c r="I216" s="211" t="s">
        <v>11788</v>
      </c>
      <c r="J216" s="24" t="s">
        <v>8639</v>
      </c>
      <c r="K216" s="211" t="s">
        <v>11787</v>
      </c>
      <c r="L216" s="6" t="s">
        <v>11747</v>
      </c>
      <c r="M216" s="217">
        <f t="shared" si="21"/>
        <v>36360</v>
      </c>
      <c r="N216" s="217">
        <f t="shared" si="22"/>
        <v>36366</v>
      </c>
      <c r="Q216" s="217" t="s">
        <v>10007</v>
      </c>
      <c r="T216" s="217" t="s">
        <v>11297</v>
      </c>
      <c r="U216" s="225">
        <v>33.700000000000003</v>
      </c>
      <c r="V216" s="219" t="s">
        <v>11587</v>
      </c>
      <c r="W216" s="219"/>
      <c r="X216" t="s">
        <v>11237</v>
      </c>
      <c r="Y216" t="s">
        <v>11285</v>
      </c>
    </row>
    <row r="217" spans="1:25" x14ac:dyDescent="0.25">
      <c r="A217" s="211" t="s">
        <v>11582</v>
      </c>
      <c r="B217" t="s">
        <v>11723</v>
      </c>
      <c r="C217" s="215" t="str">
        <f t="shared" si="18"/>
        <v>CM:WQXTEST16465:M1999</v>
      </c>
      <c r="D217" s="214" t="s">
        <v>11795</v>
      </c>
      <c r="E217" s="214" t="s">
        <v>11790</v>
      </c>
      <c r="F217" s="314">
        <v>36367</v>
      </c>
      <c r="G217" s="277">
        <f t="shared" si="19"/>
        <v>36161</v>
      </c>
      <c r="H217" s="277">
        <f t="shared" si="20"/>
        <v>36525</v>
      </c>
      <c r="I217" s="211" t="s">
        <v>11788</v>
      </c>
      <c r="J217" s="24" t="s">
        <v>8639</v>
      </c>
      <c r="K217" s="211" t="s">
        <v>11787</v>
      </c>
      <c r="L217" s="6" t="s">
        <v>11747</v>
      </c>
      <c r="M217" s="217">
        <f t="shared" si="21"/>
        <v>36361</v>
      </c>
      <c r="N217" s="217">
        <f t="shared" si="22"/>
        <v>36367</v>
      </c>
      <c r="Q217" s="217" t="s">
        <v>10007</v>
      </c>
      <c r="T217" s="217" t="s">
        <v>11297</v>
      </c>
      <c r="U217" s="225">
        <v>34.1</v>
      </c>
      <c r="V217" s="219" t="s">
        <v>11587</v>
      </c>
      <c r="W217" s="219"/>
      <c r="X217" t="s">
        <v>11237</v>
      </c>
      <c r="Y217" t="s">
        <v>11285</v>
      </c>
    </row>
    <row r="218" spans="1:25" x14ac:dyDescent="0.25">
      <c r="A218" s="211" t="s">
        <v>11582</v>
      </c>
      <c r="B218" t="s">
        <v>11723</v>
      </c>
      <c r="C218" s="215" t="str">
        <f t="shared" si="18"/>
        <v>CM:WQXTEST16465:M1999</v>
      </c>
      <c r="D218" s="214" t="s">
        <v>11795</v>
      </c>
      <c r="E218" s="214" t="s">
        <v>11790</v>
      </c>
      <c r="F218" s="314">
        <v>36368</v>
      </c>
      <c r="G218" s="277">
        <f t="shared" si="19"/>
        <v>36161</v>
      </c>
      <c r="H218" s="277">
        <f t="shared" si="20"/>
        <v>36525</v>
      </c>
      <c r="I218" s="211" t="s">
        <v>11788</v>
      </c>
      <c r="J218" s="24" t="s">
        <v>8639</v>
      </c>
      <c r="K218" s="211" t="s">
        <v>11787</v>
      </c>
      <c r="L218" s="6" t="s">
        <v>11747</v>
      </c>
      <c r="M218" s="217">
        <f t="shared" si="21"/>
        <v>36362</v>
      </c>
      <c r="N218" s="217">
        <f t="shared" si="22"/>
        <v>36368</v>
      </c>
      <c r="Q218" s="217" t="s">
        <v>10007</v>
      </c>
      <c r="T218" s="217" t="s">
        <v>11297</v>
      </c>
      <c r="U218" s="225">
        <v>33.700000000000003</v>
      </c>
      <c r="V218" s="219" t="s">
        <v>11587</v>
      </c>
      <c r="W218" s="219"/>
      <c r="X218" t="s">
        <v>11237</v>
      </c>
      <c r="Y218" t="s">
        <v>11285</v>
      </c>
    </row>
    <row r="219" spans="1:25" x14ac:dyDescent="0.25">
      <c r="A219" s="211" t="s">
        <v>11582</v>
      </c>
      <c r="B219" t="s">
        <v>11723</v>
      </c>
      <c r="C219" s="215" t="str">
        <f t="shared" si="18"/>
        <v>CM:WQXTEST16465:M1999</v>
      </c>
      <c r="D219" s="214" t="s">
        <v>11795</v>
      </c>
      <c r="E219" s="214" t="s">
        <v>11790</v>
      </c>
      <c r="F219" s="314">
        <v>36369</v>
      </c>
      <c r="G219" s="277">
        <f t="shared" si="19"/>
        <v>36161</v>
      </c>
      <c r="H219" s="277">
        <f t="shared" si="20"/>
        <v>36525</v>
      </c>
      <c r="I219" s="211" t="s">
        <v>11788</v>
      </c>
      <c r="J219" s="24" t="s">
        <v>8639</v>
      </c>
      <c r="K219" s="211" t="s">
        <v>11787</v>
      </c>
      <c r="L219" s="6" t="s">
        <v>11747</v>
      </c>
      <c r="M219" s="217">
        <f t="shared" si="21"/>
        <v>36363</v>
      </c>
      <c r="N219" s="217">
        <f t="shared" si="22"/>
        <v>36369</v>
      </c>
      <c r="Q219" s="217" t="s">
        <v>10007</v>
      </c>
      <c r="T219" s="217" t="s">
        <v>11297</v>
      </c>
      <c r="U219" s="225">
        <v>33.5</v>
      </c>
      <c r="V219" s="219" t="s">
        <v>11587</v>
      </c>
      <c r="W219" s="219"/>
      <c r="X219" t="s">
        <v>11237</v>
      </c>
      <c r="Y219" t="s">
        <v>11285</v>
      </c>
    </row>
    <row r="220" spans="1:25" x14ac:dyDescent="0.25">
      <c r="A220" s="211" t="s">
        <v>11582</v>
      </c>
      <c r="B220" t="s">
        <v>11723</v>
      </c>
      <c r="C220" s="215" t="str">
        <f t="shared" si="18"/>
        <v>CM:WQXTEST16465:M1999</v>
      </c>
      <c r="D220" s="214" t="s">
        <v>11795</v>
      </c>
      <c r="E220" s="214" t="s">
        <v>11790</v>
      </c>
      <c r="F220" s="314">
        <v>36370</v>
      </c>
      <c r="G220" s="277">
        <f t="shared" si="19"/>
        <v>36161</v>
      </c>
      <c r="H220" s="277">
        <f t="shared" si="20"/>
        <v>36525</v>
      </c>
      <c r="I220" s="211" t="s">
        <v>11788</v>
      </c>
      <c r="J220" s="24" t="s">
        <v>8639</v>
      </c>
      <c r="K220" s="211" t="s">
        <v>11787</v>
      </c>
      <c r="L220" s="6" t="s">
        <v>11747</v>
      </c>
      <c r="M220" s="217">
        <f t="shared" si="21"/>
        <v>36364</v>
      </c>
      <c r="N220" s="217">
        <f t="shared" si="22"/>
        <v>36370</v>
      </c>
      <c r="Q220" s="217" t="s">
        <v>10007</v>
      </c>
      <c r="T220" s="217" t="s">
        <v>11297</v>
      </c>
      <c r="U220" s="225">
        <v>33.299999999999997</v>
      </c>
      <c r="V220" s="219" t="s">
        <v>11587</v>
      </c>
      <c r="W220" s="219"/>
      <c r="X220" t="s">
        <v>11237</v>
      </c>
      <c r="Y220" t="s">
        <v>11285</v>
      </c>
    </row>
    <row r="221" spans="1:25" x14ac:dyDescent="0.25">
      <c r="A221" s="211" t="s">
        <v>11582</v>
      </c>
      <c r="B221" t="s">
        <v>11723</v>
      </c>
      <c r="C221" s="215" t="str">
        <f t="shared" si="18"/>
        <v>CM:WQXTEST16465:M1999</v>
      </c>
      <c r="D221" s="214" t="s">
        <v>11795</v>
      </c>
      <c r="E221" s="214" t="s">
        <v>11790</v>
      </c>
      <c r="F221" s="314">
        <v>36371</v>
      </c>
      <c r="G221" s="277">
        <f t="shared" si="19"/>
        <v>36161</v>
      </c>
      <c r="H221" s="277">
        <f t="shared" si="20"/>
        <v>36525</v>
      </c>
      <c r="I221" s="211" t="s">
        <v>11788</v>
      </c>
      <c r="J221" s="24" t="s">
        <v>8639</v>
      </c>
      <c r="K221" s="211" t="s">
        <v>11787</v>
      </c>
      <c r="L221" s="6" t="s">
        <v>11747</v>
      </c>
      <c r="M221" s="217">
        <f t="shared" si="21"/>
        <v>36365</v>
      </c>
      <c r="N221" s="217">
        <f t="shared" si="22"/>
        <v>36371</v>
      </c>
      <c r="Q221" s="217" t="s">
        <v>10007</v>
      </c>
      <c r="T221" s="217" t="s">
        <v>11297</v>
      </c>
      <c r="U221" s="225">
        <v>33</v>
      </c>
      <c r="V221" s="219" t="s">
        <v>11587</v>
      </c>
      <c r="W221" s="219"/>
      <c r="X221" t="s">
        <v>11237</v>
      </c>
      <c r="Y221" t="s">
        <v>11285</v>
      </c>
    </row>
    <row r="222" spans="1:25" x14ac:dyDescent="0.25">
      <c r="A222" s="211" t="s">
        <v>11582</v>
      </c>
      <c r="B222" t="s">
        <v>11723</v>
      </c>
      <c r="C222" s="215" t="str">
        <f t="shared" si="18"/>
        <v>CM:WQXTEST16465:M1999</v>
      </c>
      <c r="D222" s="214" t="s">
        <v>11795</v>
      </c>
      <c r="E222" s="214" t="s">
        <v>11790</v>
      </c>
      <c r="F222" s="314">
        <v>36372</v>
      </c>
      <c r="G222" s="277">
        <f t="shared" si="19"/>
        <v>36161</v>
      </c>
      <c r="H222" s="277">
        <f t="shared" si="20"/>
        <v>36525</v>
      </c>
      <c r="I222" s="211" t="s">
        <v>11788</v>
      </c>
      <c r="J222" s="24" t="s">
        <v>8639</v>
      </c>
      <c r="K222" s="211" t="s">
        <v>11787</v>
      </c>
      <c r="L222" s="6" t="s">
        <v>11747</v>
      </c>
      <c r="M222" s="217">
        <f t="shared" si="21"/>
        <v>36366</v>
      </c>
      <c r="N222" s="217">
        <f t="shared" si="22"/>
        <v>36372</v>
      </c>
      <c r="Q222" s="217" t="s">
        <v>10007</v>
      </c>
      <c r="T222" s="217" t="s">
        <v>11297</v>
      </c>
      <c r="U222" s="225">
        <v>33</v>
      </c>
      <c r="V222" s="219" t="s">
        <v>11587</v>
      </c>
      <c r="W222" s="219"/>
      <c r="X222" t="s">
        <v>11237</v>
      </c>
      <c r="Y222" t="s">
        <v>11285</v>
      </c>
    </row>
    <row r="223" spans="1:25" x14ac:dyDescent="0.25">
      <c r="A223" s="211" t="s">
        <v>11582</v>
      </c>
      <c r="B223" t="s">
        <v>11723</v>
      </c>
      <c r="C223" s="215" t="str">
        <f t="shared" si="18"/>
        <v>CM:WQXTEST16465:M1999</v>
      </c>
      <c r="D223" s="214" t="s">
        <v>11795</v>
      </c>
      <c r="E223" s="214" t="s">
        <v>11790</v>
      </c>
      <c r="F223" s="314">
        <v>36373</v>
      </c>
      <c r="G223" s="277">
        <f t="shared" si="19"/>
        <v>36161</v>
      </c>
      <c r="H223" s="277">
        <f t="shared" si="20"/>
        <v>36525</v>
      </c>
      <c r="I223" s="211" t="s">
        <v>11788</v>
      </c>
      <c r="J223" s="24" t="s">
        <v>8639</v>
      </c>
      <c r="K223" s="211" t="s">
        <v>11787</v>
      </c>
      <c r="L223" s="6" t="s">
        <v>11747</v>
      </c>
      <c r="M223" s="217">
        <f t="shared" si="21"/>
        <v>36367</v>
      </c>
      <c r="N223" s="217">
        <f t="shared" si="22"/>
        <v>36373</v>
      </c>
      <c r="Q223" s="217" t="s">
        <v>10007</v>
      </c>
      <c r="T223" s="217" t="s">
        <v>11297</v>
      </c>
      <c r="U223" s="225">
        <v>32.9</v>
      </c>
      <c r="V223" s="219" t="s">
        <v>11587</v>
      </c>
      <c r="W223" s="219"/>
      <c r="X223" t="s">
        <v>11237</v>
      </c>
      <c r="Y223" t="s">
        <v>11285</v>
      </c>
    </row>
    <row r="224" spans="1:25" x14ac:dyDescent="0.25">
      <c r="A224" s="211" t="s">
        <v>11582</v>
      </c>
      <c r="B224" t="s">
        <v>11723</v>
      </c>
      <c r="C224" s="215" t="str">
        <f t="shared" si="18"/>
        <v>CM:WQXTEST16465:M1999</v>
      </c>
      <c r="D224" s="214" t="s">
        <v>11795</v>
      </c>
      <c r="E224" s="214" t="s">
        <v>11790</v>
      </c>
      <c r="F224" s="314">
        <v>36374</v>
      </c>
      <c r="G224" s="277">
        <f t="shared" si="19"/>
        <v>36161</v>
      </c>
      <c r="H224" s="277">
        <f t="shared" si="20"/>
        <v>36525</v>
      </c>
      <c r="I224" s="211" t="s">
        <v>11788</v>
      </c>
      <c r="J224" s="24" t="s">
        <v>8639</v>
      </c>
      <c r="K224" s="211" t="s">
        <v>11787</v>
      </c>
      <c r="L224" s="6" t="s">
        <v>11747</v>
      </c>
      <c r="M224" s="217">
        <f t="shared" si="21"/>
        <v>36368</v>
      </c>
      <c r="N224" s="217">
        <f t="shared" si="22"/>
        <v>36374</v>
      </c>
      <c r="Q224" s="217" t="s">
        <v>10007</v>
      </c>
      <c r="T224" s="217" t="s">
        <v>11297</v>
      </c>
      <c r="U224" s="225">
        <v>32.6</v>
      </c>
      <c r="V224" s="219" t="s">
        <v>11587</v>
      </c>
      <c r="W224" s="219"/>
      <c r="X224" t="s">
        <v>11237</v>
      </c>
      <c r="Y224" t="s">
        <v>11285</v>
      </c>
    </row>
    <row r="225" spans="1:25" x14ac:dyDescent="0.25">
      <c r="A225" s="211" t="s">
        <v>11582</v>
      </c>
      <c r="B225" t="s">
        <v>11723</v>
      </c>
      <c r="C225" s="215" t="str">
        <f t="shared" si="18"/>
        <v>CM:WQXTEST16465:M1999</v>
      </c>
      <c r="D225" s="214" t="s">
        <v>11795</v>
      </c>
      <c r="E225" s="214" t="s">
        <v>11790</v>
      </c>
      <c r="F225" s="314">
        <v>36375</v>
      </c>
      <c r="G225" s="277">
        <f t="shared" si="19"/>
        <v>36161</v>
      </c>
      <c r="H225" s="277">
        <f t="shared" si="20"/>
        <v>36525</v>
      </c>
      <c r="I225" s="211" t="s">
        <v>11788</v>
      </c>
      <c r="J225" s="24" t="s">
        <v>8639</v>
      </c>
      <c r="K225" s="211" t="s">
        <v>11787</v>
      </c>
      <c r="L225" s="6" t="s">
        <v>11747</v>
      </c>
      <c r="M225" s="217">
        <f t="shared" si="21"/>
        <v>36369</v>
      </c>
      <c r="N225" s="217">
        <f t="shared" si="22"/>
        <v>36375</v>
      </c>
      <c r="Q225" s="217" t="s">
        <v>10007</v>
      </c>
      <c r="T225" s="217" t="s">
        <v>11297</v>
      </c>
      <c r="U225" s="225">
        <v>32.5</v>
      </c>
      <c r="V225" s="219" t="s">
        <v>11587</v>
      </c>
      <c r="W225" s="219"/>
      <c r="X225" t="s">
        <v>11237</v>
      </c>
      <c r="Y225" t="s">
        <v>11285</v>
      </c>
    </row>
    <row r="226" spans="1:25" x14ac:dyDescent="0.25">
      <c r="A226" s="211" t="s">
        <v>11582</v>
      </c>
      <c r="B226" t="s">
        <v>11723</v>
      </c>
      <c r="C226" s="215" t="str">
        <f t="shared" si="18"/>
        <v>CM:WQXTEST16465:M1999</v>
      </c>
      <c r="D226" s="214" t="s">
        <v>11795</v>
      </c>
      <c r="E226" s="214" t="s">
        <v>11790</v>
      </c>
      <c r="F226" s="314">
        <v>36376</v>
      </c>
      <c r="G226" s="277">
        <f t="shared" si="19"/>
        <v>36161</v>
      </c>
      <c r="H226" s="277">
        <f t="shared" si="20"/>
        <v>36525</v>
      </c>
      <c r="I226" s="211" t="s">
        <v>11788</v>
      </c>
      <c r="J226" s="24" t="s">
        <v>8639</v>
      </c>
      <c r="K226" s="211" t="s">
        <v>11787</v>
      </c>
      <c r="L226" s="6" t="s">
        <v>11747</v>
      </c>
      <c r="M226" s="217">
        <f t="shared" si="21"/>
        <v>36370</v>
      </c>
      <c r="N226" s="217">
        <f t="shared" si="22"/>
        <v>36376</v>
      </c>
      <c r="Q226" s="217" t="s">
        <v>10007</v>
      </c>
      <c r="T226" s="217" t="s">
        <v>11297</v>
      </c>
      <c r="U226" s="225">
        <v>32.4</v>
      </c>
      <c r="V226" s="219" t="s">
        <v>11587</v>
      </c>
      <c r="W226" s="219"/>
      <c r="X226" t="s">
        <v>11237</v>
      </c>
      <c r="Y226" t="s">
        <v>11285</v>
      </c>
    </row>
    <row r="227" spans="1:25" x14ac:dyDescent="0.25">
      <c r="A227" s="211" t="s">
        <v>11582</v>
      </c>
      <c r="B227" t="s">
        <v>11723</v>
      </c>
      <c r="C227" s="215" t="str">
        <f t="shared" si="18"/>
        <v>CM:WQXTEST16465:M1999</v>
      </c>
      <c r="D227" s="214" t="s">
        <v>11795</v>
      </c>
      <c r="E227" s="214" t="s">
        <v>11790</v>
      </c>
      <c r="F227" s="314">
        <v>36377</v>
      </c>
      <c r="G227" s="277">
        <f t="shared" si="19"/>
        <v>36161</v>
      </c>
      <c r="H227" s="277">
        <f t="shared" si="20"/>
        <v>36525</v>
      </c>
      <c r="I227" s="211" t="s">
        <v>11788</v>
      </c>
      <c r="J227" s="24" t="s">
        <v>8639</v>
      </c>
      <c r="K227" s="211" t="s">
        <v>11787</v>
      </c>
      <c r="L227" s="6" t="s">
        <v>11747</v>
      </c>
      <c r="M227" s="217">
        <f t="shared" si="21"/>
        <v>36371</v>
      </c>
      <c r="N227" s="217">
        <f t="shared" si="22"/>
        <v>36377</v>
      </c>
      <c r="Q227" s="217" t="s">
        <v>10007</v>
      </c>
      <c r="T227" s="217" t="s">
        <v>11297</v>
      </c>
      <c r="U227" s="225">
        <v>31.9</v>
      </c>
      <c r="V227" s="219" t="s">
        <v>11587</v>
      </c>
      <c r="W227" s="219"/>
      <c r="X227" t="s">
        <v>11237</v>
      </c>
      <c r="Y227" t="s">
        <v>11285</v>
      </c>
    </row>
    <row r="228" spans="1:25" x14ac:dyDescent="0.25">
      <c r="A228" s="211" t="s">
        <v>11582</v>
      </c>
      <c r="B228" t="s">
        <v>11723</v>
      </c>
      <c r="C228" s="215" t="str">
        <f t="shared" si="18"/>
        <v>CM:WQXTEST16465:M1999</v>
      </c>
      <c r="D228" s="214" t="s">
        <v>11795</v>
      </c>
      <c r="E228" s="214" t="s">
        <v>11790</v>
      </c>
      <c r="F228" s="314">
        <v>36378</v>
      </c>
      <c r="G228" s="277">
        <f t="shared" si="19"/>
        <v>36161</v>
      </c>
      <c r="H228" s="277">
        <f t="shared" si="20"/>
        <v>36525</v>
      </c>
      <c r="I228" s="211" t="s">
        <v>11788</v>
      </c>
      <c r="J228" s="24" t="s">
        <v>8639</v>
      </c>
      <c r="K228" s="211" t="s">
        <v>11787</v>
      </c>
      <c r="L228" s="6" t="s">
        <v>11747</v>
      </c>
      <c r="M228" s="217">
        <f t="shared" si="21"/>
        <v>36372</v>
      </c>
      <c r="N228" s="217">
        <f t="shared" si="22"/>
        <v>36378</v>
      </c>
      <c r="Q228" s="217" t="s">
        <v>10007</v>
      </c>
      <c r="T228" s="217" t="s">
        <v>11297</v>
      </c>
      <c r="U228" s="225">
        <v>31.4</v>
      </c>
      <c r="V228" s="219" t="s">
        <v>11587</v>
      </c>
      <c r="W228" s="219"/>
      <c r="X228" t="s">
        <v>11237</v>
      </c>
      <c r="Y228" t="s">
        <v>11285</v>
      </c>
    </row>
    <row r="229" spans="1:25" x14ac:dyDescent="0.25">
      <c r="A229" s="211" t="s">
        <v>11582</v>
      </c>
      <c r="B229" t="s">
        <v>11723</v>
      </c>
      <c r="C229" s="215" t="str">
        <f t="shared" si="18"/>
        <v>CM:WQXTEST16465:M1999</v>
      </c>
      <c r="D229" s="214" t="s">
        <v>11795</v>
      </c>
      <c r="E229" s="214" t="s">
        <v>11790</v>
      </c>
      <c r="F229" s="314">
        <v>36379</v>
      </c>
      <c r="G229" s="277">
        <f t="shared" si="19"/>
        <v>36161</v>
      </c>
      <c r="H229" s="277">
        <f t="shared" si="20"/>
        <v>36525</v>
      </c>
      <c r="I229" s="211" t="s">
        <v>11788</v>
      </c>
      <c r="J229" s="24" t="s">
        <v>8639</v>
      </c>
      <c r="K229" s="211" t="s">
        <v>11787</v>
      </c>
      <c r="L229" s="6" t="s">
        <v>11747</v>
      </c>
      <c r="M229" s="217">
        <f t="shared" si="21"/>
        <v>36373</v>
      </c>
      <c r="N229" s="217">
        <f t="shared" si="22"/>
        <v>36379</v>
      </c>
      <c r="Q229" s="217" t="s">
        <v>10007</v>
      </c>
      <c r="T229" s="217" t="s">
        <v>11297</v>
      </c>
      <c r="U229" s="225">
        <v>31.1</v>
      </c>
      <c r="V229" s="219" t="s">
        <v>11587</v>
      </c>
      <c r="W229" s="219"/>
      <c r="X229" t="s">
        <v>11237</v>
      </c>
      <c r="Y229" t="s">
        <v>11285</v>
      </c>
    </row>
    <row r="230" spans="1:25" x14ac:dyDescent="0.25">
      <c r="A230" s="211" t="s">
        <v>11582</v>
      </c>
      <c r="B230" t="s">
        <v>11723</v>
      </c>
      <c r="C230" s="215" t="str">
        <f t="shared" si="18"/>
        <v>CM:WQXTEST16465:M1999</v>
      </c>
      <c r="D230" s="214" t="s">
        <v>11795</v>
      </c>
      <c r="E230" s="214" t="s">
        <v>11790</v>
      </c>
      <c r="F230" s="314">
        <v>36380</v>
      </c>
      <c r="G230" s="277">
        <f t="shared" si="19"/>
        <v>36161</v>
      </c>
      <c r="H230" s="277">
        <f t="shared" si="20"/>
        <v>36525</v>
      </c>
      <c r="I230" s="211" t="s">
        <v>11788</v>
      </c>
      <c r="J230" s="24" t="s">
        <v>8639</v>
      </c>
      <c r="K230" s="211" t="s">
        <v>11787</v>
      </c>
      <c r="L230" s="6" t="s">
        <v>11747</v>
      </c>
      <c r="M230" s="217">
        <f t="shared" si="21"/>
        <v>36374</v>
      </c>
      <c r="N230" s="217">
        <f t="shared" si="22"/>
        <v>36380</v>
      </c>
      <c r="Q230" s="217" t="s">
        <v>10007</v>
      </c>
      <c r="T230" s="217" t="s">
        <v>11297</v>
      </c>
      <c r="U230" s="225">
        <v>30.8</v>
      </c>
      <c r="V230" s="219" t="s">
        <v>11587</v>
      </c>
      <c r="W230" s="219"/>
      <c r="X230" t="s">
        <v>11237</v>
      </c>
      <c r="Y230" t="s">
        <v>11285</v>
      </c>
    </row>
    <row r="231" spans="1:25" x14ac:dyDescent="0.25">
      <c r="A231" s="211" t="s">
        <v>11582</v>
      </c>
      <c r="B231" t="s">
        <v>11723</v>
      </c>
      <c r="C231" s="215" t="str">
        <f t="shared" si="18"/>
        <v>CM:WQXTEST16465:M1999</v>
      </c>
      <c r="D231" s="214" t="s">
        <v>11795</v>
      </c>
      <c r="E231" s="214" t="s">
        <v>11790</v>
      </c>
      <c r="F231" s="314">
        <v>36381</v>
      </c>
      <c r="G231" s="277">
        <f t="shared" si="19"/>
        <v>36161</v>
      </c>
      <c r="H231" s="277">
        <f t="shared" si="20"/>
        <v>36525</v>
      </c>
      <c r="I231" s="211" t="s">
        <v>11788</v>
      </c>
      <c r="J231" s="24" t="s">
        <v>8639</v>
      </c>
      <c r="K231" s="211" t="s">
        <v>11787</v>
      </c>
      <c r="L231" s="6" t="s">
        <v>11747</v>
      </c>
      <c r="M231" s="217">
        <f t="shared" si="21"/>
        <v>36375</v>
      </c>
      <c r="N231" s="217">
        <f t="shared" si="22"/>
        <v>36381</v>
      </c>
      <c r="Q231" s="217" t="s">
        <v>10007</v>
      </c>
      <c r="T231" s="217" t="s">
        <v>11297</v>
      </c>
      <c r="U231" s="225">
        <v>30.7</v>
      </c>
      <c r="V231" s="219" t="s">
        <v>11587</v>
      </c>
      <c r="W231" s="219"/>
      <c r="X231" t="s">
        <v>11237</v>
      </c>
      <c r="Y231" t="s">
        <v>11285</v>
      </c>
    </row>
    <row r="232" spans="1:25" x14ac:dyDescent="0.25">
      <c r="A232" s="211" t="s">
        <v>11582</v>
      </c>
      <c r="B232" t="s">
        <v>11723</v>
      </c>
      <c r="C232" s="215" t="str">
        <f t="shared" si="18"/>
        <v>CM:WQXTEST16465:M1999</v>
      </c>
      <c r="D232" s="214" t="s">
        <v>11795</v>
      </c>
      <c r="E232" s="214" t="s">
        <v>11790</v>
      </c>
      <c r="F232" s="314">
        <v>36382</v>
      </c>
      <c r="G232" s="277">
        <f t="shared" si="19"/>
        <v>36161</v>
      </c>
      <c r="H232" s="277">
        <f t="shared" si="20"/>
        <v>36525</v>
      </c>
      <c r="I232" s="211" t="s">
        <v>11788</v>
      </c>
      <c r="J232" s="24" t="s">
        <v>8639</v>
      </c>
      <c r="K232" s="211" t="s">
        <v>11787</v>
      </c>
      <c r="L232" s="6" t="s">
        <v>11747</v>
      </c>
      <c r="M232" s="217">
        <f t="shared" si="21"/>
        <v>36376</v>
      </c>
      <c r="N232" s="217">
        <f t="shared" si="22"/>
        <v>36382</v>
      </c>
      <c r="Q232" s="217" t="s">
        <v>10007</v>
      </c>
      <c r="T232" s="217" t="s">
        <v>11297</v>
      </c>
      <c r="U232" s="225">
        <v>30.4</v>
      </c>
      <c r="V232" s="219" t="s">
        <v>11587</v>
      </c>
      <c r="W232" s="219"/>
      <c r="X232" t="s">
        <v>11237</v>
      </c>
      <c r="Y232" t="s">
        <v>11285</v>
      </c>
    </row>
    <row r="233" spans="1:25" x14ac:dyDescent="0.25">
      <c r="A233" s="211" t="s">
        <v>11582</v>
      </c>
      <c r="B233" t="s">
        <v>11723</v>
      </c>
      <c r="C233" s="215" t="str">
        <f t="shared" si="18"/>
        <v>CM:WQXTEST16465:M1999</v>
      </c>
      <c r="D233" s="214" t="s">
        <v>11795</v>
      </c>
      <c r="E233" s="214" t="s">
        <v>11790</v>
      </c>
      <c r="F233" s="314">
        <v>36383</v>
      </c>
      <c r="G233" s="277">
        <f t="shared" si="19"/>
        <v>36161</v>
      </c>
      <c r="H233" s="277">
        <f t="shared" si="20"/>
        <v>36525</v>
      </c>
      <c r="I233" s="211" t="s">
        <v>11788</v>
      </c>
      <c r="J233" s="24" t="s">
        <v>8639</v>
      </c>
      <c r="K233" s="211" t="s">
        <v>11787</v>
      </c>
      <c r="L233" s="6" t="s">
        <v>11747</v>
      </c>
      <c r="M233" s="217">
        <f t="shared" si="21"/>
        <v>36377</v>
      </c>
      <c r="N233" s="217">
        <f t="shared" si="22"/>
        <v>36383</v>
      </c>
      <c r="Q233" s="217" t="s">
        <v>10007</v>
      </c>
      <c r="T233" s="217" t="s">
        <v>11297</v>
      </c>
      <c r="U233" s="225">
        <v>30.1</v>
      </c>
      <c r="V233" s="219" t="s">
        <v>11587</v>
      </c>
      <c r="W233" s="219"/>
      <c r="X233" t="s">
        <v>11237</v>
      </c>
      <c r="Y233" t="s">
        <v>11285</v>
      </c>
    </row>
    <row r="234" spans="1:25" x14ac:dyDescent="0.25">
      <c r="A234" s="211" t="s">
        <v>11582</v>
      </c>
      <c r="B234" t="s">
        <v>11723</v>
      </c>
      <c r="C234" s="215" t="str">
        <f t="shared" si="18"/>
        <v>CM:WQXTEST16465:M1999</v>
      </c>
      <c r="D234" s="214" t="s">
        <v>11795</v>
      </c>
      <c r="E234" s="214" t="s">
        <v>11790</v>
      </c>
      <c r="F234" s="315">
        <v>36384</v>
      </c>
      <c r="G234" s="277">
        <f t="shared" si="19"/>
        <v>36161</v>
      </c>
      <c r="H234" s="277">
        <f t="shared" si="20"/>
        <v>36525</v>
      </c>
      <c r="I234" s="211" t="s">
        <v>11788</v>
      </c>
      <c r="J234" s="24" t="s">
        <v>8639</v>
      </c>
      <c r="K234" s="211" t="s">
        <v>11787</v>
      </c>
      <c r="L234" s="6" t="s">
        <v>11747</v>
      </c>
      <c r="M234" s="217">
        <f t="shared" si="21"/>
        <v>36378</v>
      </c>
      <c r="N234" s="217">
        <f t="shared" si="22"/>
        <v>36384</v>
      </c>
      <c r="Q234" s="217" t="s">
        <v>10007</v>
      </c>
      <c r="T234" s="24" t="s">
        <v>11297</v>
      </c>
      <c r="U234" s="226">
        <v>30.2</v>
      </c>
      <c r="V234" s="24" t="s">
        <v>11587</v>
      </c>
      <c r="X234" s="24" t="s">
        <v>11237</v>
      </c>
      <c r="Y234" s="24" t="s">
        <v>11285</v>
      </c>
    </row>
    <row r="235" spans="1:25" x14ac:dyDescent="0.25">
      <c r="A235" s="211" t="s">
        <v>11582</v>
      </c>
      <c r="B235" t="s">
        <v>11723</v>
      </c>
      <c r="C235" s="215" t="str">
        <f t="shared" si="18"/>
        <v>CM:WQXTEST16465:M1999</v>
      </c>
      <c r="D235" s="214" t="s">
        <v>11795</v>
      </c>
      <c r="E235" s="214" t="s">
        <v>11790</v>
      </c>
      <c r="F235" s="315">
        <v>36385</v>
      </c>
      <c r="G235" s="277">
        <f t="shared" si="19"/>
        <v>36161</v>
      </c>
      <c r="H235" s="277">
        <f t="shared" si="20"/>
        <v>36525</v>
      </c>
      <c r="I235" s="211" t="s">
        <v>11788</v>
      </c>
      <c r="J235" s="24" t="s">
        <v>8639</v>
      </c>
      <c r="K235" s="211" t="s">
        <v>11787</v>
      </c>
      <c r="L235" s="6" t="s">
        <v>11747</v>
      </c>
      <c r="M235" s="217">
        <f t="shared" si="21"/>
        <v>36379</v>
      </c>
      <c r="N235" s="217">
        <f t="shared" si="22"/>
        <v>36385</v>
      </c>
      <c r="Q235" s="217" t="s">
        <v>10007</v>
      </c>
      <c r="T235" s="24" t="s">
        <v>11297</v>
      </c>
      <c r="U235" s="226">
        <v>30</v>
      </c>
      <c r="V235" s="24" t="s">
        <v>11587</v>
      </c>
      <c r="X235" s="24" t="s">
        <v>11237</v>
      </c>
      <c r="Y235" s="24" t="s">
        <v>11285</v>
      </c>
    </row>
    <row r="236" spans="1:25" x14ac:dyDescent="0.25">
      <c r="A236" s="211" t="s">
        <v>11582</v>
      </c>
      <c r="B236" t="s">
        <v>11723</v>
      </c>
      <c r="C236" s="215" t="str">
        <f t="shared" si="18"/>
        <v>CM:WQXTEST16465:M1999</v>
      </c>
      <c r="D236" s="214" t="s">
        <v>11795</v>
      </c>
      <c r="E236" s="214" t="s">
        <v>11790</v>
      </c>
      <c r="F236" s="315">
        <v>36386</v>
      </c>
      <c r="G236" s="277">
        <f t="shared" si="19"/>
        <v>36161</v>
      </c>
      <c r="H236" s="277">
        <f t="shared" si="20"/>
        <v>36525</v>
      </c>
      <c r="I236" s="211" t="s">
        <v>11788</v>
      </c>
      <c r="J236" s="24" t="s">
        <v>8639</v>
      </c>
      <c r="K236" s="211" t="s">
        <v>11787</v>
      </c>
      <c r="L236" s="6" t="s">
        <v>11747</v>
      </c>
      <c r="M236" s="217">
        <f t="shared" si="21"/>
        <v>36380</v>
      </c>
      <c r="N236" s="217">
        <f t="shared" si="22"/>
        <v>36386</v>
      </c>
      <c r="Q236" s="217" t="s">
        <v>10007</v>
      </c>
      <c r="T236" s="24" t="s">
        <v>11297</v>
      </c>
      <c r="U236" s="226">
        <v>29.6</v>
      </c>
      <c r="V236" s="24" t="s">
        <v>11587</v>
      </c>
      <c r="X236" s="24" t="s">
        <v>11237</v>
      </c>
      <c r="Y236" s="24" t="s">
        <v>11285</v>
      </c>
    </row>
    <row r="237" spans="1:25" x14ac:dyDescent="0.25">
      <c r="A237" s="211" t="s">
        <v>11582</v>
      </c>
      <c r="B237" t="s">
        <v>11723</v>
      </c>
      <c r="C237" s="215" t="str">
        <f t="shared" si="18"/>
        <v>CM:WQXTEST16465:M1999</v>
      </c>
      <c r="D237" s="214" t="s">
        <v>11795</v>
      </c>
      <c r="E237" s="214" t="s">
        <v>11790</v>
      </c>
      <c r="F237" s="315">
        <v>36387</v>
      </c>
      <c r="G237" s="277">
        <f t="shared" si="19"/>
        <v>36161</v>
      </c>
      <c r="H237" s="277">
        <f t="shared" si="20"/>
        <v>36525</v>
      </c>
      <c r="I237" s="211" t="s">
        <v>11788</v>
      </c>
      <c r="J237" s="24" t="s">
        <v>8639</v>
      </c>
      <c r="K237" s="211" t="s">
        <v>11787</v>
      </c>
      <c r="L237" s="6" t="s">
        <v>11747</v>
      </c>
      <c r="M237" s="217">
        <f t="shared" si="21"/>
        <v>36381</v>
      </c>
      <c r="N237" s="217">
        <f t="shared" si="22"/>
        <v>36387</v>
      </c>
      <c r="Q237" s="217" t="s">
        <v>10007</v>
      </c>
      <c r="T237" s="24" t="s">
        <v>11297</v>
      </c>
      <c r="U237" s="226">
        <v>29.3</v>
      </c>
      <c r="V237" s="24" t="s">
        <v>11587</v>
      </c>
      <c r="X237" s="24" t="s">
        <v>11237</v>
      </c>
      <c r="Y237" s="24" t="s">
        <v>11285</v>
      </c>
    </row>
    <row r="238" spans="1:25" x14ac:dyDescent="0.25">
      <c r="A238" s="211" t="s">
        <v>11582</v>
      </c>
      <c r="B238" t="s">
        <v>11723</v>
      </c>
      <c r="C238" s="215" t="str">
        <f t="shared" si="18"/>
        <v>CM:WQXTEST16465:M1999</v>
      </c>
      <c r="D238" s="214" t="s">
        <v>11795</v>
      </c>
      <c r="E238" s="214" t="s">
        <v>11790</v>
      </c>
      <c r="F238" s="315">
        <v>36388</v>
      </c>
      <c r="G238" s="277">
        <f t="shared" si="19"/>
        <v>36161</v>
      </c>
      <c r="H238" s="277">
        <f t="shared" si="20"/>
        <v>36525</v>
      </c>
      <c r="I238" s="211" t="s">
        <v>11788</v>
      </c>
      <c r="J238" s="24" t="s">
        <v>8639</v>
      </c>
      <c r="K238" s="211" t="s">
        <v>11787</v>
      </c>
      <c r="L238" s="6" t="s">
        <v>11747</v>
      </c>
      <c r="M238" s="217">
        <f t="shared" si="21"/>
        <v>36382</v>
      </c>
      <c r="N238" s="217">
        <f t="shared" si="22"/>
        <v>36388</v>
      </c>
      <c r="Q238" s="217" t="s">
        <v>10007</v>
      </c>
      <c r="T238" s="24" t="s">
        <v>11297</v>
      </c>
      <c r="U238" s="226">
        <v>28.8</v>
      </c>
      <c r="V238" s="24" t="s">
        <v>11587</v>
      </c>
      <c r="X238" s="24" t="s">
        <v>11237</v>
      </c>
      <c r="Y238" s="24" t="s">
        <v>11285</v>
      </c>
    </row>
    <row r="239" spans="1:25" x14ac:dyDescent="0.25">
      <c r="A239" s="211" t="s">
        <v>11582</v>
      </c>
      <c r="B239" t="s">
        <v>11723</v>
      </c>
      <c r="C239" s="215" t="str">
        <f t="shared" si="18"/>
        <v>CM:WQXTEST16465:M1999</v>
      </c>
      <c r="D239" s="214" t="s">
        <v>11795</v>
      </c>
      <c r="E239" s="214" t="s">
        <v>11790</v>
      </c>
      <c r="F239" s="315">
        <v>36389</v>
      </c>
      <c r="G239" s="277">
        <f t="shared" si="19"/>
        <v>36161</v>
      </c>
      <c r="H239" s="277">
        <f t="shared" si="20"/>
        <v>36525</v>
      </c>
      <c r="I239" s="211" t="s">
        <v>11788</v>
      </c>
      <c r="J239" s="24" t="s">
        <v>8639</v>
      </c>
      <c r="K239" s="211" t="s">
        <v>11787</v>
      </c>
      <c r="L239" s="6" t="s">
        <v>11747</v>
      </c>
      <c r="M239" s="217">
        <f t="shared" si="21"/>
        <v>36383</v>
      </c>
      <c r="N239" s="217">
        <f t="shared" si="22"/>
        <v>36389</v>
      </c>
      <c r="Q239" s="217" t="s">
        <v>10007</v>
      </c>
      <c r="T239" s="24" t="s">
        <v>11297</v>
      </c>
      <c r="U239" s="226">
        <v>28.7</v>
      </c>
      <c r="V239" s="24" t="s">
        <v>11587</v>
      </c>
      <c r="X239" s="24" t="s">
        <v>11237</v>
      </c>
      <c r="Y239" s="24" t="s">
        <v>11285</v>
      </c>
    </row>
    <row r="240" spans="1:25" x14ac:dyDescent="0.25">
      <c r="A240" s="211" t="s">
        <v>11582</v>
      </c>
      <c r="B240" t="s">
        <v>11723</v>
      </c>
      <c r="C240" s="215" t="str">
        <f t="shared" si="18"/>
        <v>CM:WQXTEST16465:M1999</v>
      </c>
      <c r="D240" s="214" t="s">
        <v>11795</v>
      </c>
      <c r="E240" s="214" t="s">
        <v>11790</v>
      </c>
      <c r="F240" s="315">
        <v>36390</v>
      </c>
      <c r="G240" s="277">
        <f t="shared" si="19"/>
        <v>36161</v>
      </c>
      <c r="H240" s="277">
        <f t="shared" si="20"/>
        <v>36525</v>
      </c>
      <c r="I240" s="211" t="s">
        <v>11788</v>
      </c>
      <c r="J240" s="24" t="s">
        <v>8639</v>
      </c>
      <c r="K240" s="211" t="s">
        <v>11787</v>
      </c>
      <c r="L240" s="6" t="s">
        <v>11747</v>
      </c>
      <c r="M240" s="217">
        <f t="shared" si="21"/>
        <v>36384</v>
      </c>
      <c r="N240" s="217">
        <f t="shared" si="22"/>
        <v>36390</v>
      </c>
      <c r="Q240" s="217" t="s">
        <v>10007</v>
      </c>
      <c r="T240" s="24" t="s">
        <v>11297</v>
      </c>
      <c r="U240" s="226">
        <v>28.6</v>
      </c>
      <c r="V240" s="24" t="s">
        <v>11587</v>
      </c>
      <c r="X240" s="24" t="s">
        <v>11237</v>
      </c>
      <c r="Y240" s="24" t="s">
        <v>11285</v>
      </c>
    </row>
    <row r="241" spans="1:25" x14ac:dyDescent="0.25">
      <c r="A241" s="211" t="s">
        <v>11582</v>
      </c>
      <c r="B241" t="s">
        <v>11723</v>
      </c>
      <c r="C241" s="215" t="str">
        <f t="shared" si="18"/>
        <v>CM:WQXTEST16465:M1999</v>
      </c>
      <c r="D241" s="214" t="s">
        <v>11795</v>
      </c>
      <c r="E241" s="214" t="s">
        <v>11790</v>
      </c>
      <c r="F241" s="315">
        <v>36391</v>
      </c>
      <c r="G241" s="277">
        <f t="shared" si="19"/>
        <v>36161</v>
      </c>
      <c r="H241" s="277">
        <f t="shared" si="20"/>
        <v>36525</v>
      </c>
      <c r="I241" s="211" t="s">
        <v>11788</v>
      </c>
      <c r="J241" s="24" t="s">
        <v>8639</v>
      </c>
      <c r="K241" s="211" t="s">
        <v>11787</v>
      </c>
      <c r="L241" s="6" t="s">
        <v>11747</v>
      </c>
      <c r="M241" s="217">
        <f t="shared" si="21"/>
        <v>36385</v>
      </c>
      <c r="N241" s="217">
        <f t="shared" si="22"/>
        <v>36391</v>
      </c>
      <c r="Q241" s="217" t="s">
        <v>10007</v>
      </c>
      <c r="T241" s="24" t="s">
        <v>11297</v>
      </c>
      <c r="U241" s="226">
        <v>28.5</v>
      </c>
      <c r="V241" s="24" t="s">
        <v>11587</v>
      </c>
      <c r="X241" s="24" t="s">
        <v>11237</v>
      </c>
      <c r="Y241" s="24" t="s">
        <v>11285</v>
      </c>
    </row>
    <row r="242" spans="1:25" x14ac:dyDescent="0.25">
      <c r="A242" s="211" t="s">
        <v>11582</v>
      </c>
      <c r="B242" t="s">
        <v>11723</v>
      </c>
      <c r="C242" s="215" t="str">
        <f t="shared" si="18"/>
        <v>CM:WQXTEST16465:M1999</v>
      </c>
      <c r="D242" s="214" t="s">
        <v>11795</v>
      </c>
      <c r="E242" s="214" t="s">
        <v>11790</v>
      </c>
      <c r="F242" s="315">
        <v>36392</v>
      </c>
      <c r="G242" s="277">
        <f t="shared" si="19"/>
        <v>36161</v>
      </c>
      <c r="H242" s="277">
        <f t="shared" si="20"/>
        <v>36525</v>
      </c>
      <c r="I242" s="211" t="s">
        <v>11788</v>
      </c>
      <c r="J242" s="24" t="s">
        <v>8639</v>
      </c>
      <c r="K242" s="211" t="s">
        <v>11787</v>
      </c>
      <c r="L242" s="6" t="s">
        <v>11747</v>
      </c>
      <c r="M242" s="217">
        <f t="shared" si="21"/>
        <v>36386</v>
      </c>
      <c r="N242" s="217">
        <f t="shared" si="22"/>
        <v>36392</v>
      </c>
      <c r="Q242" s="217" t="s">
        <v>10007</v>
      </c>
      <c r="T242" s="24" t="s">
        <v>11297</v>
      </c>
      <c r="U242" s="226">
        <v>28.8</v>
      </c>
      <c r="V242" s="24" t="s">
        <v>11587</v>
      </c>
      <c r="X242" s="24" t="s">
        <v>11237</v>
      </c>
      <c r="Y242" s="24" t="s">
        <v>11285</v>
      </c>
    </row>
    <row r="243" spans="1:25" x14ac:dyDescent="0.25">
      <c r="A243" s="211" t="s">
        <v>11582</v>
      </c>
      <c r="B243" t="s">
        <v>11723</v>
      </c>
      <c r="C243" s="215" t="str">
        <f t="shared" si="18"/>
        <v>CM:WQXTEST16465:M1999</v>
      </c>
      <c r="D243" s="214" t="s">
        <v>11795</v>
      </c>
      <c r="E243" s="214" t="s">
        <v>11790</v>
      </c>
      <c r="F243" s="315">
        <v>36393</v>
      </c>
      <c r="G243" s="277">
        <f t="shared" si="19"/>
        <v>36161</v>
      </c>
      <c r="H243" s="277">
        <f t="shared" si="20"/>
        <v>36525</v>
      </c>
      <c r="I243" s="211" t="s">
        <v>11788</v>
      </c>
      <c r="J243" s="24" t="s">
        <v>8639</v>
      </c>
      <c r="K243" s="211" t="s">
        <v>11787</v>
      </c>
      <c r="L243" s="6" t="s">
        <v>11747</v>
      </c>
      <c r="M243" s="217">
        <f t="shared" si="21"/>
        <v>36387</v>
      </c>
      <c r="N243" s="217">
        <f t="shared" si="22"/>
        <v>36393</v>
      </c>
      <c r="Q243" s="217" t="s">
        <v>10007</v>
      </c>
      <c r="T243" s="24" t="s">
        <v>11297</v>
      </c>
      <c r="U243" s="226">
        <v>28.8</v>
      </c>
      <c r="V243" s="24" t="s">
        <v>11587</v>
      </c>
      <c r="X243" s="24" t="s">
        <v>11237</v>
      </c>
      <c r="Y243" s="24" t="s">
        <v>11285</v>
      </c>
    </row>
    <row r="244" spans="1:25" x14ac:dyDescent="0.25">
      <c r="A244" s="211" t="s">
        <v>11582</v>
      </c>
      <c r="B244" t="s">
        <v>11723</v>
      </c>
      <c r="C244" s="215" t="str">
        <f t="shared" si="18"/>
        <v>CM:WQXTEST16465:M1999</v>
      </c>
      <c r="D244" s="214" t="s">
        <v>11795</v>
      </c>
      <c r="E244" s="214" t="s">
        <v>11790</v>
      </c>
      <c r="F244" s="315">
        <v>36394</v>
      </c>
      <c r="G244" s="277">
        <f t="shared" si="19"/>
        <v>36161</v>
      </c>
      <c r="H244" s="277">
        <f t="shared" si="20"/>
        <v>36525</v>
      </c>
      <c r="I244" s="211" t="s">
        <v>11788</v>
      </c>
      <c r="J244" s="24" t="s">
        <v>8639</v>
      </c>
      <c r="K244" s="211" t="s">
        <v>11787</v>
      </c>
      <c r="L244" s="6" t="s">
        <v>11747</v>
      </c>
      <c r="M244" s="217">
        <f t="shared" si="21"/>
        <v>36388</v>
      </c>
      <c r="N244" s="217">
        <f t="shared" si="22"/>
        <v>36394</v>
      </c>
      <c r="Q244" s="217" t="s">
        <v>10007</v>
      </c>
      <c r="T244" s="24" t="s">
        <v>11297</v>
      </c>
      <c r="U244" s="226">
        <v>28.9</v>
      </c>
      <c r="V244" s="24" t="s">
        <v>11587</v>
      </c>
      <c r="X244" s="24" t="s">
        <v>11237</v>
      </c>
      <c r="Y244" s="24" t="s">
        <v>11285</v>
      </c>
    </row>
    <row r="245" spans="1:25" x14ac:dyDescent="0.25">
      <c r="A245" s="211" t="s">
        <v>11582</v>
      </c>
      <c r="B245" t="s">
        <v>11723</v>
      </c>
      <c r="C245" s="215" t="str">
        <f t="shared" si="18"/>
        <v>CM:WQXTEST16465:M1999</v>
      </c>
      <c r="D245" s="214" t="s">
        <v>11795</v>
      </c>
      <c r="E245" s="214" t="s">
        <v>11790</v>
      </c>
      <c r="F245" s="315">
        <v>36395</v>
      </c>
      <c r="G245" s="277">
        <f t="shared" si="19"/>
        <v>36161</v>
      </c>
      <c r="H245" s="277">
        <f t="shared" si="20"/>
        <v>36525</v>
      </c>
      <c r="I245" s="211" t="s">
        <v>11788</v>
      </c>
      <c r="J245" s="24" t="s">
        <v>8639</v>
      </c>
      <c r="K245" s="211" t="s">
        <v>11787</v>
      </c>
      <c r="L245" s="6" t="s">
        <v>11747</v>
      </c>
      <c r="M245" s="217">
        <f t="shared" si="21"/>
        <v>36389</v>
      </c>
      <c r="N245" s="217">
        <f t="shared" si="22"/>
        <v>36395</v>
      </c>
      <c r="Q245" s="217" t="s">
        <v>10007</v>
      </c>
      <c r="T245" s="24" t="s">
        <v>11297</v>
      </c>
      <c r="U245" s="226">
        <v>29.1</v>
      </c>
      <c r="V245" s="24" t="s">
        <v>11587</v>
      </c>
      <c r="X245" s="24" t="s">
        <v>11237</v>
      </c>
      <c r="Y245" s="24" t="s">
        <v>11285</v>
      </c>
    </row>
    <row r="246" spans="1:25" x14ac:dyDescent="0.25">
      <c r="A246" s="211" t="s">
        <v>11582</v>
      </c>
      <c r="B246" t="s">
        <v>11723</v>
      </c>
      <c r="C246" s="215" t="str">
        <f t="shared" si="18"/>
        <v>CM:WQXTEST16465:M1999</v>
      </c>
      <c r="D246" s="214" t="s">
        <v>11795</v>
      </c>
      <c r="E246" s="214" t="s">
        <v>11790</v>
      </c>
      <c r="F246" s="315">
        <v>36396</v>
      </c>
      <c r="G246" s="277">
        <f t="shared" si="19"/>
        <v>36161</v>
      </c>
      <c r="H246" s="277">
        <f t="shared" si="20"/>
        <v>36525</v>
      </c>
      <c r="I246" s="211" t="s">
        <v>11788</v>
      </c>
      <c r="J246" s="24" t="s">
        <v>8639</v>
      </c>
      <c r="K246" s="211" t="s">
        <v>11787</v>
      </c>
      <c r="L246" s="6" t="s">
        <v>11747</v>
      </c>
      <c r="M246" s="217">
        <f t="shared" si="21"/>
        <v>36390</v>
      </c>
      <c r="N246" s="217">
        <f t="shared" si="22"/>
        <v>36396</v>
      </c>
      <c r="Q246" s="217" t="s">
        <v>10007</v>
      </c>
      <c r="T246" s="24" t="s">
        <v>11297</v>
      </c>
      <c r="U246" s="226">
        <v>28.9</v>
      </c>
      <c r="V246" s="24" t="s">
        <v>11587</v>
      </c>
      <c r="X246" s="24" t="s">
        <v>11237</v>
      </c>
      <c r="Y246" s="24" t="s">
        <v>11285</v>
      </c>
    </row>
    <row r="247" spans="1:25" x14ac:dyDescent="0.25">
      <c r="A247" s="211" t="s">
        <v>11582</v>
      </c>
      <c r="B247" t="s">
        <v>11723</v>
      </c>
      <c r="C247" s="215" t="str">
        <f t="shared" si="18"/>
        <v>CM:WQXTEST16465:M1999</v>
      </c>
      <c r="D247" s="214" t="s">
        <v>11795</v>
      </c>
      <c r="E247" s="214" t="s">
        <v>11790</v>
      </c>
      <c r="F247" s="315">
        <v>36397</v>
      </c>
      <c r="G247" s="277">
        <f t="shared" si="19"/>
        <v>36161</v>
      </c>
      <c r="H247" s="277">
        <f t="shared" si="20"/>
        <v>36525</v>
      </c>
      <c r="I247" s="211" t="s">
        <v>11788</v>
      </c>
      <c r="J247" s="24" t="s">
        <v>8639</v>
      </c>
      <c r="K247" s="211" t="s">
        <v>11787</v>
      </c>
      <c r="L247" s="6" t="s">
        <v>11747</v>
      </c>
      <c r="M247" s="217">
        <f t="shared" si="21"/>
        <v>36391</v>
      </c>
      <c r="N247" s="217">
        <f t="shared" si="22"/>
        <v>36397</v>
      </c>
      <c r="Q247" s="217" t="s">
        <v>10007</v>
      </c>
      <c r="T247" s="24" t="s">
        <v>11297</v>
      </c>
      <c r="U247" s="226">
        <v>28.6</v>
      </c>
      <c r="V247" s="24" t="s">
        <v>11587</v>
      </c>
      <c r="X247" s="24" t="s">
        <v>11237</v>
      </c>
      <c r="Y247" s="24" t="s">
        <v>11285</v>
      </c>
    </row>
    <row r="248" spans="1:25" x14ac:dyDescent="0.25">
      <c r="A248" s="211" t="s">
        <v>11582</v>
      </c>
      <c r="B248" t="s">
        <v>11723</v>
      </c>
      <c r="C248" s="215" t="str">
        <f t="shared" si="18"/>
        <v>CM:WQXTEST16465:M1999</v>
      </c>
      <c r="D248" s="214" t="s">
        <v>11795</v>
      </c>
      <c r="E248" s="214" t="s">
        <v>11790</v>
      </c>
      <c r="F248" s="315">
        <v>36398</v>
      </c>
      <c r="G248" s="277">
        <f t="shared" si="19"/>
        <v>36161</v>
      </c>
      <c r="H248" s="277">
        <f t="shared" si="20"/>
        <v>36525</v>
      </c>
      <c r="I248" s="211" t="s">
        <v>11788</v>
      </c>
      <c r="J248" s="24" t="s">
        <v>8639</v>
      </c>
      <c r="K248" s="211" t="s">
        <v>11787</v>
      </c>
      <c r="L248" s="6" t="s">
        <v>11747</v>
      </c>
      <c r="M248" s="217">
        <f t="shared" si="21"/>
        <v>36392</v>
      </c>
      <c r="N248" s="217">
        <f t="shared" si="22"/>
        <v>36398</v>
      </c>
      <c r="Q248" s="217" t="s">
        <v>10007</v>
      </c>
      <c r="T248" s="24" t="s">
        <v>11297</v>
      </c>
      <c r="U248" s="226">
        <v>28.7</v>
      </c>
      <c r="V248" s="24" t="s">
        <v>11587</v>
      </c>
      <c r="X248" s="24" t="s">
        <v>11237</v>
      </c>
      <c r="Y248" s="24" t="s">
        <v>11285</v>
      </c>
    </row>
    <row r="249" spans="1:25" x14ac:dyDescent="0.25">
      <c r="A249" s="211" t="s">
        <v>11582</v>
      </c>
      <c r="B249" t="s">
        <v>11723</v>
      </c>
      <c r="C249" s="215" t="str">
        <f t="shared" si="18"/>
        <v>CM:WQXTEST16465:M1999</v>
      </c>
      <c r="D249" s="214" t="s">
        <v>11795</v>
      </c>
      <c r="E249" s="214" t="s">
        <v>11790</v>
      </c>
      <c r="F249" s="315">
        <v>36399</v>
      </c>
      <c r="G249" s="277">
        <f t="shared" si="19"/>
        <v>36161</v>
      </c>
      <c r="H249" s="277">
        <f t="shared" si="20"/>
        <v>36525</v>
      </c>
      <c r="I249" s="211" t="s">
        <v>11788</v>
      </c>
      <c r="J249" s="24" t="s">
        <v>8639</v>
      </c>
      <c r="K249" s="211" t="s">
        <v>11787</v>
      </c>
      <c r="L249" s="6" t="s">
        <v>11747</v>
      </c>
      <c r="M249" s="217">
        <f t="shared" si="21"/>
        <v>36393</v>
      </c>
      <c r="N249" s="217">
        <f t="shared" si="22"/>
        <v>36399</v>
      </c>
      <c r="Q249" s="217" t="s">
        <v>10007</v>
      </c>
      <c r="T249" s="24" t="s">
        <v>11297</v>
      </c>
      <c r="U249" s="226">
        <v>28.2</v>
      </c>
      <c r="V249" s="24" t="s">
        <v>11587</v>
      </c>
      <c r="X249" s="24" t="s">
        <v>11237</v>
      </c>
      <c r="Y249" s="24" t="s">
        <v>11285</v>
      </c>
    </row>
    <row r="250" spans="1:25" x14ac:dyDescent="0.25">
      <c r="A250" s="211" t="s">
        <v>11582</v>
      </c>
      <c r="B250" t="s">
        <v>11723</v>
      </c>
      <c r="C250" s="215" t="str">
        <f t="shared" si="18"/>
        <v>CM:WQXTEST16465:M1999</v>
      </c>
      <c r="D250" s="214" t="s">
        <v>11795</v>
      </c>
      <c r="E250" s="214" t="s">
        <v>11790</v>
      </c>
      <c r="F250" s="315">
        <v>36400</v>
      </c>
      <c r="G250" s="277">
        <f t="shared" si="19"/>
        <v>36161</v>
      </c>
      <c r="H250" s="277">
        <f t="shared" si="20"/>
        <v>36525</v>
      </c>
      <c r="I250" s="211" t="s">
        <v>11788</v>
      </c>
      <c r="J250" s="24" t="s">
        <v>8639</v>
      </c>
      <c r="K250" s="211" t="s">
        <v>11787</v>
      </c>
      <c r="L250" s="6" t="s">
        <v>11747</v>
      </c>
      <c r="M250" s="217">
        <f t="shared" si="21"/>
        <v>36394</v>
      </c>
      <c r="N250" s="217">
        <f t="shared" si="22"/>
        <v>36400</v>
      </c>
      <c r="Q250" s="217" t="s">
        <v>10007</v>
      </c>
      <c r="T250" s="24" t="s">
        <v>11297</v>
      </c>
      <c r="U250" s="226">
        <v>27.7</v>
      </c>
      <c r="V250" s="24" t="s">
        <v>11587</v>
      </c>
      <c r="X250" s="24" t="s">
        <v>11237</v>
      </c>
      <c r="Y250" s="24" t="s">
        <v>11285</v>
      </c>
    </row>
    <row r="251" spans="1:25" x14ac:dyDescent="0.25">
      <c r="A251" s="211" t="s">
        <v>11582</v>
      </c>
      <c r="B251" t="s">
        <v>11723</v>
      </c>
      <c r="C251" s="215" t="str">
        <f t="shared" si="18"/>
        <v>CM:WQXTEST16465:M1999</v>
      </c>
      <c r="D251" s="214" t="s">
        <v>11795</v>
      </c>
      <c r="E251" s="214" t="s">
        <v>11790</v>
      </c>
      <c r="F251" s="315">
        <v>36401</v>
      </c>
      <c r="G251" s="277">
        <f t="shared" si="19"/>
        <v>36161</v>
      </c>
      <c r="H251" s="277">
        <f t="shared" si="20"/>
        <v>36525</v>
      </c>
      <c r="I251" s="211" t="s">
        <v>11788</v>
      </c>
      <c r="J251" s="24" t="s">
        <v>8639</v>
      </c>
      <c r="K251" s="211" t="s">
        <v>11787</v>
      </c>
      <c r="L251" s="6" t="s">
        <v>11747</v>
      </c>
      <c r="M251" s="217">
        <f t="shared" si="21"/>
        <v>36395</v>
      </c>
      <c r="N251" s="217">
        <f t="shared" si="22"/>
        <v>36401</v>
      </c>
      <c r="Q251" s="217" t="s">
        <v>10007</v>
      </c>
      <c r="T251" s="24" t="s">
        <v>11297</v>
      </c>
      <c r="U251" s="226">
        <v>27.4</v>
      </c>
      <c r="V251" s="24" t="s">
        <v>11587</v>
      </c>
      <c r="X251" s="24" t="s">
        <v>11237</v>
      </c>
      <c r="Y251" s="24" t="s">
        <v>11285</v>
      </c>
    </row>
    <row r="252" spans="1:25" x14ac:dyDescent="0.25">
      <c r="A252" s="211" t="s">
        <v>11582</v>
      </c>
      <c r="B252" t="s">
        <v>11723</v>
      </c>
      <c r="C252" s="215" t="str">
        <f t="shared" si="18"/>
        <v>CM:WQXTEST16465:M1999</v>
      </c>
      <c r="D252" s="214" t="s">
        <v>11795</v>
      </c>
      <c r="E252" s="214" t="s">
        <v>11790</v>
      </c>
      <c r="F252" s="315">
        <v>36402</v>
      </c>
      <c r="G252" s="277">
        <f t="shared" si="19"/>
        <v>36161</v>
      </c>
      <c r="H252" s="277">
        <f t="shared" si="20"/>
        <v>36525</v>
      </c>
      <c r="I252" s="211" t="s">
        <v>11788</v>
      </c>
      <c r="J252" s="24" t="s">
        <v>8639</v>
      </c>
      <c r="K252" s="211" t="s">
        <v>11787</v>
      </c>
      <c r="L252" s="6" t="s">
        <v>11747</v>
      </c>
      <c r="M252" s="217">
        <f t="shared" si="21"/>
        <v>36396</v>
      </c>
      <c r="N252" s="217">
        <f t="shared" si="22"/>
        <v>36402</v>
      </c>
      <c r="Q252" s="217" t="s">
        <v>10007</v>
      </c>
      <c r="T252" s="24" t="s">
        <v>11297</v>
      </c>
      <c r="U252" s="226">
        <v>27</v>
      </c>
      <c r="V252" s="24" t="s">
        <v>11587</v>
      </c>
      <c r="X252" s="24" t="s">
        <v>11237</v>
      </c>
      <c r="Y252" s="24" t="s">
        <v>11285</v>
      </c>
    </row>
    <row r="253" spans="1:25" x14ac:dyDescent="0.25">
      <c r="A253" s="211" t="s">
        <v>11582</v>
      </c>
      <c r="B253" t="s">
        <v>11723</v>
      </c>
      <c r="C253" s="215" t="str">
        <f t="shared" si="18"/>
        <v>CM:WQXTEST16465:M1999</v>
      </c>
      <c r="D253" s="214" t="s">
        <v>11795</v>
      </c>
      <c r="E253" s="214" t="s">
        <v>11790</v>
      </c>
      <c r="F253" s="315">
        <v>36403</v>
      </c>
      <c r="G253" s="277">
        <f t="shared" si="19"/>
        <v>36161</v>
      </c>
      <c r="H253" s="277">
        <f t="shared" si="20"/>
        <v>36525</v>
      </c>
      <c r="I253" s="211" t="s">
        <v>11788</v>
      </c>
      <c r="J253" s="24" t="s">
        <v>8639</v>
      </c>
      <c r="K253" s="211" t="s">
        <v>11787</v>
      </c>
      <c r="L253" s="6" t="s">
        <v>11747</v>
      </c>
      <c r="M253" s="217">
        <f t="shared" si="21"/>
        <v>36397</v>
      </c>
      <c r="N253" s="217">
        <f t="shared" si="22"/>
        <v>36403</v>
      </c>
      <c r="Q253" s="217" t="s">
        <v>10007</v>
      </c>
      <c r="T253" s="24" t="s">
        <v>11297</v>
      </c>
      <c r="U253" s="226">
        <v>27.1</v>
      </c>
      <c r="V253" s="24" t="s">
        <v>11587</v>
      </c>
      <c r="X253" s="24" t="s">
        <v>11237</v>
      </c>
      <c r="Y253" s="24" t="s">
        <v>11285</v>
      </c>
    </row>
    <row r="254" spans="1:25" x14ac:dyDescent="0.25">
      <c r="A254" s="211" t="s">
        <v>11582</v>
      </c>
      <c r="B254" t="s">
        <v>11723</v>
      </c>
      <c r="C254" s="215" t="str">
        <f t="shared" si="18"/>
        <v>CM:WQXTEST16465:M1999</v>
      </c>
      <c r="D254" s="214" t="s">
        <v>11795</v>
      </c>
      <c r="E254" s="214" t="s">
        <v>11790</v>
      </c>
      <c r="F254" s="315">
        <v>36404</v>
      </c>
      <c r="G254" s="277">
        <f t="shared" si="19"/>
        <v>36161</v>
      </c>
      <c r="H254" s="277">
        <f t="shared" si="20"/>
        <v>36525</v>
      </c>
      <c r="I254" s="211" t="s">
        <v>11788</v>
      </c>
      <c r="J254" s="24" t="s">
        <v>8639</v>
      </c>
      <c r="K254" s="211" t="s">
        <v>11787</v>
      </c>
      <c r="L254" s="6" t="s">
        <v>11747</v>
      </c>
      <c r="M254" s="217">
        <f t="shared" si="21"/>
        <v>36398</v>
      </c>
      <c r="N254" s="217">
        <f t="shared" si="22"/>
        <v>36404</v>
      </c>
      <c r="Q254" s="217" t="s">
        <v>10007</v>
      </c>
      <c r="T254" s="24" t="s">
        <v>11297</v>
      </c>
      <c r="U254" s="226">
        <v>27</v>
      </c>
      <c r="V254" s="24" t="s">
        <v>11587</v>
      </c>
      <c r="X254" s="24" t="s">
        <v>11237</v>
      </c>
      <c r="Y254" s="24" t="s">
        <v>11285</v>
      </c>
    </row>
    <row r="255" spans="1:25" x14ac:dyDescent="0.25">
      <c r="A255" s="211" t="s">
        <v>11582</v>
      </c>
      <c r="B255" t="s">
        <v>11723</v>
      </c>
      <c r="C255" s="215" t="str">
        <f t="shared" si="18"/>
        <v>CM:WQXTEST16465:M1999</v>
      </c>
      <c r="D255" s="214" t="s">
        <v>11795</v>
      </c>
      <c r="E255" s="214" t="s">
        <v>11790</v>
      </c>
      <c r="F255" s="315">
        <v>36405</v>
      </c>
      <c r="G255" s="277">
        <f t="shared" si="19"/>
        <v>36161</v>
      </c>
      <c r="H255" s="277">
        <f t="shared" si="20"/>
        <v>36525</v>
      </c>
      <c r="I255" s="211" t="s">
        <v>11788</v>
      </c>
      <c r="J255" s="24" t="s">
        <v>8639</v>
      </c>
      <c r="K255" s="211" t="s">
        <v>11787</v>
      </c>
      <c r="L255" s="6" t="s">
        <v>11747</v>
      </c>
      <c r="M255" s="217">
        <f t="shared" si="21"/>
        <v>36399</v>
      </c>
      <c r="N255" s="217">
        <f t="shared" si="22"/>
        <v>36405</v>
      </c>
      <c r="Q255" s="217" t="s">
        <v>10007</v>
      </c>
      <c r="T255" s="24" t="s">
        <v>11297</v>
      </c>
      <c r="U255" s="226">
        <v>26.6</v>
      </c>
      <c r="V255" s="24" t="s">
        <v>11587</v>
      </c>
      <c r="X255" s="24" t="s">
        <v>11237</v>
      </c>
      <c r="Y255" s="24" t="s">
        <v>11285</v>
      </c>
    </row>
    <row r="256" spans="1:25" x14ac:dyDescent="0.25">
      <c r="A256" s="211" t="s">
        <v>11582</v>
      </c>
      <c r="B256" t="s">
        <v>11723</v>
      </c>
      <c r="C256" s="215" t="str">
        <f t="shared" si="18"/>
        <v>CM:WQXTEST16465:M1999</v>
      </c>
      <c r="D256" s="214" t="s">
        <v>11795</v>
      </c>
      <c r="E256" s="214" t="s">
        <v>11790</v>
      </c>
      <c r="F256" s="315">
        <v>36406</v>
      </c>
      <c r="G256" s="277">
        <f t="shared" si="19"/>
        <v>36161</v>
      </c>
      <c r="H256" s="277">
        <f t="shared" si="20"/>
        <v>36525</v>
      </c>
      <c r="I256" s="211" t="s">
        <v>11788</v>
      </c>
      <c r="J256" s="24" t="s">
        <v>8639</v>
      </c>
      <c r="K256" s="211" t="s">
        <v>11787</v>
      </c>
      <c r="L256" s="6" t="s">
        <v>11747</v>
      </c>
      <c r="M256" s="217">
        <f t="shared" si="21"/>
        <v>36400</v>
      </c>
      <c r="N256" s="217">
        <f t="shared" si="22"/>
        <v>36406</v>
      </c>
      <c r="Q256" s="217" t="s">
        <v>10007</v>
      </c>
      <c r="T256" s="24" t="s">
        <v>11297</v>
      </c>
      <c r="U256" s="226">
        <v>26.4</v>
      </c>
      <c r="V256" s="24" t="s">
        <v>11587</v>
      </c>
      <c r="X256" s="24" t="s">
        <v>11237</v>
      </c>
      <c r="Y256" s="24" t="s">
        <v>11285</v>
      </c>
    </row>
    <row r="257" spans="1:25" x14ac:dyDescent="0.25">
      <c r="A257" s="211" t="s">
        <v>11582</v>
      </c>
      <c r="B257" t="s">
        <v>11723</v>
      </c>
      <c r="C257" s="215" t="str">
        <f t="shared" si="18"/>
        <v>CM:WQXTEST16465:M1999</v>
      </c>
      <c r="D257" s="214" t="s">
        <v>11795</v>
      </c>
      <c r="E257" s="214" t="s">
        <v>11790</v>
      </c>
      <c r="F257" s="315">
        <v>36407</v>
      </c>
      <c r="G257" s="277">
        <f t="shared" si="19"/>
        <v>36161</v>
      </c>
      <c r="H257" s="277">
        <f t="shared" si="20"/>
        <v>36525</v>
      </c>
      <c r="I257" s="211" t="s">
        <v>11788</v>
      </c>
      <c r="J257" s="24" t="s">
        <v>8639</v>
      </c>
      <c r="K257" s="211" t="s">
        <v>11787</v>
      </c>
      <c r="L257" s="6" t="s">
        <v>11747</v>
      </c>
      <c r="M257" s="217">
        <f t="shared" si="21"/>
        <v>36401</v>
      </c>
      <c r="N257" s="217">
        <f t="shared" si="22"/>
        <v>36407</v>
      </c>
      <c r="Q257" s="217" t="s">
        <v>10007</v>
      </c>
      <c r="T257" s="24" t="s">
        <v>11297</v>
      </c>
      <c r="U257" s="226">
        <v>26.8</v>
      </c>
      <c r="V257" s="24" t="s">
        <v>11587</v>
      </c>
      <c r="X257" s="24" t="s">
        <v>11237</v>
      </c>
      <c r="Y257" s="24" t="s">
        <v>11285</v>
      </c>
    </row>
    <row r="258" spans="1:25" x14ac:dyDescent="0.25">
      <c r="A258" s="211" t="s">
        <v>11582</v>
      </c>
      <c r="B258" t="s">
        <v>11723</v>
      </c>
      <c r="C258" s="215" t="str">
        <f t="shared" si="18"/>
        <v>CM:WQXTEST16465:M1999</v>
      </c>
      <c r="D258" s="214" t="s">
        <v>11795</v>
      </c>
      <c r="E258" s="214" t="s">
        <v>11790</v>
      </c>
      <c r="F258" s="315">
        <v>36408</v>
      </c>
      <c r="G258" s="277">
        <f t="shared" si="19"/>
        <v>36161</v>
      </c>
      <c r="H258" s="277">
        <f t="shared" si="20"/>
        <v>36525</v>
      </c>
      <c r="I258" s="211" t="s">
        <v>11788</v>
      </c>
      <c r="J258" s="24" t="s">
        <v>8639</v>
      </c>
      <c r="K258" s="211" t="s">
        <v>11787</v>
      </c>
      <c r="L258" s="6" t="s">
        <v>11747</v>
      </c>
      <c r="M258" s="217">
        <f t="shared" si="21"/>
        <v>36402</v>
      </c>
      <c r="N258" s="217">
        <f t="shared" si="22"/>
        <v>36408</v>
      </c>
      <c r="Q258" s="217" t="s">
        <v>10007</v>
      </c>
      <c r="T258" s="24" t="s">
        <v>11297</v>
      </c>
      <c r="U258" s="226">
        <v>27</v>
      </c>
      <c r="V258" s="24" t="s">
        <v>11587</v>
      </c>
      <c r="X258" s="24" t="s">
        <v>11237</v>
      </c>
      <c r="Y258" s="24" t="s">
        <v>11285</v>
      </c>
    </row>
    <row r="259" spans="1:25" x14ac:dyDescent="0.25">
      <c r="A259" s="211" t="s">
        <v>11582</v>
      </c>
      <c r="B259" t="s">
        <v>11723</v>
      </c>
      <c r="C259" s="215" t="str">
        <f t="shared" si="18"/>
        <v>CM:WQXTEST16465:M1999</v>
      </c>
      <c r="D259" s="214" t="s">
        <v>11795</v>
      </c>
      <c r="E259" s="214" t="s">
        <v>11790</v>
      </c>
      <c r="F259" s="315">
        <v>36409</v>
      </c>
      <c r="G259" s="277">
        <f t="shared" si="19"/>
        <v>36161</v>
      </c>
      <c r="H259" s="277">
        <f t="shared" si="20"/>
        <v>36525</v>
      </c>
      <c r="I259" s="211" t="s">
        <v>11788</v>
      </c>
      <c r="J259" s="24" t="s">
        <v>8639</v>
      </c>
      <c r="K259" s="211" t="s">
        <v>11787</v>
      </c>
      <c r="L259" s="6" t="s">
        <v>11747</v>
      </c>
      <c r="M259" s="217">
        <f t="shared" si="21"/>
        <v>36403</v>
      </c>
      <c r="N259" s="217">
        <f t="shared" si="22"/>
        <v>36409</v>
      </c>
      <c r="Q259" s="217" t="s">
        <v>10007</v>
      </c>
      <c r="T259" s="24" t="s">
        <v>11297</v>
      </c>
      <c r="U259" s="226">
        <v>26.8</v>
      </c>
      <c r="V259" s="24" t="s">
        <v>11587</v>
      </c>
      <c r="X259" s="24" t="s">
        <v>11237</v>
      </c>
      <c r="Y259" s="24" t="s">
        <v>11285</v>
      </c>
    </row>
    <row r="260" spans="1:25" x14ac:dyDescent="0.25">
      <c r="A260" s="211" t="s">
        <v>11582</v>
      </c>
      <c r="B260" t="s">
        <v>11723</v>
      </c>
      <c r="C260" s="215" t="str">
        <f t="shared" si="18"/>
        <v>CM:WQXTEST16465:M1999</v>
      </c>
      <c r="D260" s="214" t="s">
        <v>11795</v>
      </c>
      <c r="E260" s="214" t="s">
        <v>11790</v>
      </c>
      <c r="F260" s="315">
        <v>36410</v>
      </c>
      <c r="G260" s="277">
        <f t="shared" si="19"/>
        <v>36161</v>
      </c>
      <c r="H260" s="277">
        <f t="shared" si="20"/>
        <v>36525</v>
      </c>
      <c r="I260" s="211" t="s">
        <v>11788</v>
      </c>
      <c r="J260" s="24" t="s">
        <v>8639</v>
      </c>
      <c r="K260" s="211" t="s">
        <v>11787</v>
      </c>
      <c r="L260" s="6" t="s">
        <v>11747</v>
      </c>
      <c r="M260" s="217">
        <f t="shared" si="21"/>
        <v>36404</v>
      </c>
      <c r="N260" s="217">
        <f t="shared" si="22"/>
        <v>36410</v>
      </c>
      <c r="Q260" s="217" t="s">
        <v>10007</v>
      </c>
      <c r="T260" s="24" t="s">
        <v>11297</v>
      </c>
      <c r="U260" s="226">
        <v>25.9</v>
      </c>
      <c r="V260" s="24" t="s">
        <v>11587</v>
      </c>
      <c r="X260" s="24" t="s">
        <v>11237</v>
      </c>
      <c r="Y260" s="24" t="s">
        <v>11285</v>
      </c>
    </row>
    <row r="261" spans="1:25" x14ac:dyDescent="0.25">
      <c r="A261" s="211" t="s">
        <v>11582</v>
      </c>
      <c r="B261" t="s">
        <v>11723</v>
      </c>
      <c r="C261" s="215" t="str">
        <f t="shared" si="18"/>
        <v>CM:WQXTEST16465:M1999</v>
      </c>
      <c r="D261" s="214" t="s">
        <v>11795</v>
      </c>
      <c r="E261" s="214" t="s">
        <v>11790</v>
      </c>
      <c r="F261" s="315">
        <v>36411</v>
      </c>
      <c r="G261" s="277">
        <f t="shared" si="19"/>
        <v>36161</v>
      </c>
      <c r="H261" s="277">
        <f t="shared" si="20"/>
        <v>36525</v>
      </c>
      <c r="I261" s="211" t="s">
        <v>11788</v>
      </c>
      <c r="J261" s="24" t="s">
        <v>8639</v>
      </c>
      <c r="K261" s="211" t="s">
        <v>11787</v>
      </c>
      <c r="L261" s="6" t="s">
        <v>11747</v>
      </c>
      <c r="M261" s="217">
        <f t="shared" si="21"/>
        <v>36405</v>
      </c>
      <c r="N261" s="217">
        <f t="shared" si="22"/>
        <v>36411</v>
      </c>
      <c r="Q261" s="217" t="s">
        <v>10007</v>
      </c>
      <c r="T261" s="24" t="s">
        <v>11297</v>
      </c>
      <c r="U261" s="226">
        <v>25</v>
      </c>
      <c r="V261" s="24" t="s">
        <v>11587</v>
      </c>
      <c r="X261" s="24" t="s">
        <v>11237</v>
      </c>
      <c r="Y261" s="24" t="s">
        <v>11285</v>
      </c>
    </row>
    <row r="262" spans="1:25" x14ac:dyDescent="0.25">
      <c r="A262" s="211" t="s">
        <v>11582</v>
      </c>
      <c r="B262" t="s">
        <v>11723</v>
      </c>
      <c r="C262" s="215" t="str">
        <f t="shared" si="18"/>
        <v>CM:WQXTEST16465:M1999</v>
      </c>
      <c r="D262" s="214" t="s">
        <v>11795</v>
      </c>
      <c r="E262" s="214" t="s">
        <v>11790</v>
      </c>
      <c r="F262" s="315">
        <v>36412</v>
      </c>
      <c r="G262" s="277">
        <f t="shared" si="19"/>
        <v>36161</v>
      </c>
      <c r="H262" s="277">
        <f t="shared" si="20"/>
        <v>36525</v>
      </c>
      <c r="I262" s="211" t="s">
        <v>11788</v>
      </c>
      <c r="J262" s="24" t="s">
        <v>8639</v>
      </c>
      <c r="K262" s="211" t="s">
        <v>11787</v>
      </c>
      <c r="L262" s="6" t="s">
        <v>11747</v>
      </c>
      <c r="M262" s="217">
        <f t="shared" si="21"/>
        <v>36406</v>
      </c>
      <c r="N262" s="217">
        <f t="shared" si="22"/>
        <v>36412</v>
      </c>
      <c r="Q262" s="217" t="s">
        <v>10007</v>
      </c>
      <c r="T262" s="24" t="s">
        <v>11297</v>
      </c>
      <c r="U262" s="226">
        <v>24.4</v>
      </c>
      <c r="V262" s="24" t="s">
        <v>11587</v>
      </c>
      <c r="X262" s="24" t="s">
        <v>11237</v>
      </c>
      <c r="Y262" s="24" t="s">
        <v>11285</v>
      </c>
    </row>
    <row r="263" spans="1:25" x14ac:dyDescent="0.25">
      <c r="A263" s="211" t="s">
        <v>11582</v>
      </c>
      <c r="B263" t="s">
        <v>11723</v>
      </c>
      <c r="C263" s="215" t="str">
        <f t="shared" si="18"/>
        <v>CM:WQXTEST16465:M1999</v>
      </c>
      <c r="D263" s="214" t="s">
        <v>11795</v>
      </c>
      <c r="E263" s="214" t="s">
        <v>11790</v>
      </c>
      <c r="F263" s="315">
        <v>36413</v>
      </c>
      <c r="G263" s="277">
        <f t="shared" si="19"/>
        <v>36161</v>
      </c>
      <c r="H263" s="277">
        <f t="shared" si="20"/>
        <v>36525</v>
      </c>
      <c r="I263" s="211" t="s">
        <v>11788</v>
      </c>
      <c r="J263" s="24" t="s">
        <v>8639</v>
      </c>
      <c r="K263" s="211" t="s">
        <v>11787</v>
      </c>
      <c r="L263" s="6" t="s">
        <v>11747</v>
      </c>
      <c r="M263" s="217">
        <f t="shared" si="21"/>
        <v>36407</v>
      </c>
      <c r="N263" s="217">
        <f t="shared" si="22"/>
        <v>36413</v>
      </c>
      <c r="Q263" s="217" t="s">
        <v>10007</v>
      </c>
      <c r="T263" s="24" t="s">
        <v>11297</v>
      </c>
      <c r="U263" s="226">
        <v>24</v>
      </c>
      <c r="V263" s="24" t="s">
        <v>11587</v>
      </c>
      <c r="X263" s="24" t="s">
        <v>11237</v>
      </c>
      <c r="Y263" s="24" t="s">
        <v>11285</v>
      </c>
    </row>
    <row r="264" spans="1:25" x14ac:dyDescent="0.25">
      <c r="A264" s="211" t="s">
        <v>11582</v>
      </c>
      <c r="B264" t="s">
        <v>11723</v>
      </c>
      <c r="C264" s="215" t="str">
        <f t="shared" si="18"/>
        <v>CM:WQXTEST16465:M1999</v>
      </c>
      <c r="D264" s="214" t="s">
        <v>11795</v>
      </c>
      <c r="E264" s="214" t="s">
        <v>11790</v>
      </c>
      <c r="F264" s="315">
        <v>36414</v>
      </c>
      <c r="G264" s="277">
        <f t="shared" si="19"/>
        <v>36161</v>
      </c>
      <c r="H264" s="277">
        <f t="shared" si="20"/>
        <v>36525</v>
      </c>
      <c r="I264" s="211" t="s">
        <v>11788</v>
      </c>
      <c r="J264" s="24" t="s">
        <v>8639</v>
      </c>
      <c r="K264" s="211" t="s">
        <v>11787</v>
      </c>
      <c r="L264" s="6" t="s">
        <v>11747</v>
      </c>
      <c r="M264" s="217">
        <f t="shared" si="21"/>
        <v>36408</v>
      </c>
      <c r="N264" s="217">
        <f t="shared" si="22"/>
        <v>36414</v>
      </c>
      <c r="Q264" s="217" t="s">
        <v>10007</v>
      </c>
      <c r="T264" s="24" t="s">
        <v>11297</v>
      </c>
      <c r="U264" s="226">
        <v>23.3</v>
      </c>
      <c r="V264" s="24" t="s">
        <v>11587</v>
      </c>
      <c r="X264" s="24" t="s">
        <v>11237</v>
      </c>
      <c r="Y264" s="24" t="s">
        <v>11285</v>
      </c>
    </row>
    <row r="265" spans="1:25" x14ac:dyDescent="0.25">
      <c r="A265" s="211" t="s">
        <v>11582</v>
      </c>
      <c r="B265" t="s">
        <v>11723</v>
      </c>
      <c r="C265" s="215" t="str">
        <f t="shared" si="18"/>
        <v>CM:WQXTEST16465:M1999</v>
      </c>
      <c r="D265" s="214" t="s">
        <v>11795</v>
      </c>
      <c r="E265" s="214" t="s">
        <v>11790</v>
      </c>
      <c r="F265" s="315">
        <v>36415</v>
      </c>
      <c r="G265" s="277">
        <f t="shared" si="19"/>
        <v>36161</v>
      </c>
      <c r="H265" s="277">
        <f t="shared" si="20"/>
        <v>36525</v>
      </c>
      <c r="I265" s="211" t="s">
        <v>11788</v>
      </c>
      <c r="J265" s="24" t="s">
        <v>8639</v>
      </c>
      <c r="K265" s="211" t="s">
        <v>11787</v>
      </c>
      <c r="L265" s="6" t="s">
        <v>11747</v>
      </c>
      <c r="M265" s="217">
        <f t="shared" si="21"/>
        <v>36409</v>
      </c>
      <c r="N265" s="217">
        <f t="shared" si="22"/>
        <v>36415</v>
      </c>
      <c r="Q265" s="217" t="s">
        <v>10007</v>
      </c>
      <c r="T265" s="24" t="s">
        <v>11297</v>
      </c>
      <c r="U265" s="226">
        <v>22.7</v>
      </c>
      <c r="V265" s="24" t="s">
        <v>11587</v>
      </c>
      <c r="X265" s="24" t="s">
        <v>11237</v>
      </c>
      <c r="Y265" s="24" t="s">
        <v>11285</v>
      </c>
    </row>
    <row r="266" spans="1:25" x14ac:dyDescent="0.25">
      <c r="A266" s="211" t="s">
        <v>11582</v>
      </c>
      <c r="B266" t="s">
        <v>11723</v>
      </c>
      <c r="C266" s="215" t="str">
        <f t="shared" si="18"/>
        <v>CM:WQXTEST16465:M1999</v>
      </c>
      <c r="D266" s="214" t="s">
        <v>11795</v>
      </c>
      <c r="E266" s="214" t="s">
        <v>11790</v>
      </c>
      <c r="F266" s="315">
        <v>36416</v>
      </c>
      <c r="G266" s="277">
        <f t="shared" si="19"/>
        <v>36161</v>
      </c>
      <c r="H266" s="277">
        <f t="shared" si="20"/>
        <v>36525</v>
      </c>
      <c r="I266" s="211" t="s">
        <v>11788</v>
      </c>
      <c r="J266" s="24" t="s">
        <v>8639</v>
      </c>
      <c r="K266" s="211" t="s">
        <v>11787</v>
      </c>
      <c r="L266" s="6" t="s">
        <v>11747</v>
      </c>
      <c r="M266" s="217">
        <f t="shared" si="21"/>
        <v>36410</v>
      </c>
      <c r="N266" s="217">
        <f t="shared" si="22"/>
        <v>36416</v>
      </c>
      <c r="Q266" s="217" t="s">
        <v>10007</v>
      </c>
      <c r="T266" s="24" t="s">
        <v>11297</v>
      </c>
      <c r="U266" s="226">
        <v>22.3</v>
      </c>
      <c r="V266" s="24" t="s">
        <v>11587</v>
      </c>
      <c r="X266" s="24" t="s">
        <v>11237</v>
      </c>
      <c r="Y266" s="24" t="s">
        <v>11285</v>
      </c>
    </row>
    <row r="267" spans="1:25" x14ac:dyDescent="0.25">
      <c r="A267" s="211" t="s">
        <v>11582</v>
      </c>
      <c r="B267" t="s">
        <v>11723</v>
      </c>
      <c r="C267" s="215" t="str">
        <f t="shared" si="18"/>
        <v>CM:WQXTEST16465:M1999</v>
      </c>
      <c r="D267" s="214" t="s">
        <v>11795</v>
      </c>
      <c r="E267" s="214" t="s">
        <v>11790</v>
      </c>
      <c r="F267" s="315">
        <v>36417</v>
      </c>
      <c r="G267" s="277">
        <f t="shared" si="19"/>
        <v>36161</v>
      </c>
      <c r="H267" s="277">
        <f t="shared" si="20"/>
        <v>36525</v>
      </c>
      <c r="I267" s="211" t="s">
        <v>11788</v>
      </c>
      <c r="J267" s="24" t="s">
        <v>8639</v>
      </c>
      <c r="K267" s="211" t="s">
        <v>11787</v>
      </c>
      <c r="L267" s="6" t="s">
        <v>11747</v>
      </c>
      <c r="M267" s="217">
        <f t="shared" si="21"/>
        <v>36411</v>
      </c>
      <c r="N267" s="217">
        <f t="shared" si="22"/>
        <v>36417</v>
      </c>
      <c r="Q267" s="217" t="s">
        <v>10007</v>
      </c>
      <c r="T267" s="24" t="s">
        <v>11297</v>
      </c>
      <c r="U267" s="226">
        <v>22.4</v>
      </c>
      <c r="V267" s="24" t="s">
        <v>11587</v>
      </c>
      <c r="X267" s="24" t="s">
        <v>11237</v>
      </c>
      <c r="Y267" s="24" t="s">
        <v>11285</v>
      </c>
    </row>
    <row r="268" spans="1:25" x14ac:dyDescent="0.25">
      <c r="A268" s="211" t="s">
        <v>11582</v>
      </c>
      <c r="B268" t="s">
        <v>11723</v>
      </c>
      <c r="C268" s="215" t="str">
        <f t="shared" si="18"/>
        <v>CM:WQXTEST16465:M1999</v>
      </c>
      <c r="D268" s="214" t="s">
        <v>11795</v>
      </c>
      <c r="E268" s="214" t="s">
        <v>11790</v>
      </c>
      <c r="F268" s="315">
        <v>36418</v>
      </c>
      <c r="G268" s="277">
        <f t="shared" si="19"/>
        <v>36161</v>
      </c>
      <c r="H268" s="277">
        <f t="shared" si="20"/>
        <v>36525</v>
      </c>
      <c r="I268" s="211" t="s">
        <v>11788</v>
      </c>
      <c r="J268" s="24" t="s">
        <v>8639</v>
      </c>
      <c r="K268" s="211" t="s">
        <v>11787</v>
      </c>
      <c r="L268" s="6" t="s">
        <v>11747</v>
      </c>
      <c r="M268" s="217">
        <f t="shared" si="21"/>
        <v>36412</v>
      </c>
      <c r="N268" s="217">
        <f t="shared" si="22"/>
        <v>36418</v>
      </c>
      <c r="Q268" s="217" t="s">
        <v>10007</v>
      </c>
      <c r="T268" s="24" t="s">
        <v>11297</v>
      </c>
      <c r="U268" s="226">
        <v>22.7</v>
      </c>
      <c r="V268" s="24" t="s">
        <v>11587</v>
      </c>
      <c r="X268" s="24" t="s">
        <v>11237</v>
      </c>
      <c r="Y268" s="24" t="s">
        <v>11285</v>
      </c>
    </row>
    <row r="269" spans="1:25" x14ac:dyDescent="0.25">
      <c r="A269" s="211" t="s">
        <v>11582</v>
      </c>
      <c r="B269" t="s">
        <v>11723</v>
      </c>
      <c r="C269" s="215" t="str">
        <f t="shared" si="18"/>
        <v>CM:WQXTEST16465:M1999</v>
      </c>
      <c r="D269" s="214" t="s">
        <v>11795</v>
      </c>
      <c r="E269" s="214" t="s">
        <v>11790</v>
      </c>
      <c r="F269" s="315">
        <v>36419</v>
      </c>
      <c r="G269" s="277">
        <f t="shared" si="19"/>
        <v>36161</v>
      </c>
      <c r="H269" s="277">
        <f t="shared" si="20"/>
        <v>36525</v>
      </c>
      <c r="I269" s="211" t="s">
        <v>11788</v>
      </c>
      <c r="J269" s="24" t="s">
        <v>8639</v>
      </c>
      <c r="K269" s="211" t="s">
        <v>11787</v>
      </c>
      <c r="L269" s="6" t="s">
        <v>11747</v>
      </c>
      <c r="M269" s="217">
        <f t="shared" si="21"/>
        <v>36413</v>
      </c>
      <c r="N269" s="217">
        <f t="shared" si="22"/>
        <v>36419</v>
      </c>
      <c r="Q269" s="217" t="s">
        <v>10007</v>
      </c>
      <c r="T269" s="24" t="s">
        <v>11297</v>
      </c>
      <c r="U269" s="226">
        <v>22.8</v>
      </c>
      <c r="V269" s="24" t="s">
        <v>11587</v>
      </c>
      <c r="X269" s="24" t="s">
        <v>11237</v>
      </c>
      <c r="Y269" s="24" t="s">
        <v>11285</v>
      </c>
    </row>
    <row r="270" spans="1:25" x14ac:dyDescent="0.25">
      <c r="A270" s="211" t="s">
        <v>11582</v>
      </c>
      <c r="B270" t="s">
        <v>11723</v>
      </c>
      <c r="C270" s="215" t="str">
        <f t="shared" si="18"/>
        <v>CM:WQXTEST16465:M1999</v>
      </c>
      <c r="D270" s="214" t="s">
        <v>11795</v>
      </c>
      <c r="E270" s="214" t="s">
        <v>11790</v>
      </c>
      <c r="F270" s="315">
        <v>36420</v>
      </c>
      <c r="G270" s="277">
        <f t="shared" si="19"/>
        <v>36161</v>
      </c>
      <c r="H270" s="277">
        <f t="shared" si="20"/>
        <v>36525</v>
      </c>
      <c r="I270" s="211" t="s">
        <v>11788</v>
      </c>
      <c r="J270" s="24" t="s">
        <v>8639</v>
      </c>
      <c r="K270" s="211" t="s">
        <v>11787</v>
      </c>
      <c r="L270" s="6" t="s">
        <v>11747</v>
      </c>
      <c r="M270" s="217">
        <f t="shared" si="21"/>
        <v>36414</v>
      </c>
      <c r="N270" s="217">
        <f t="shared" si="22"/>
        <v>36420</v>
      </c>
      <c r="Q270" s="217" t="s">
        <v>10007</v>
      </c>
      <c r="T270" s="24" t="s">
        <v>11297</v>
      </c>
      <c r="U270" s="226">
        <v>22.5</v>
      </c>
      <c r="V270" s="24" t="s">
        <v>11587</v>
      </c>
      <c r="X270" s="24" t="s">
        <v>11237</v>
      </c>
      <c r="Y270" s="24" t="s">
        <v>11285</v>
      </c>
    </row>
    <row r="271" spans="1:25" x14ac:dyDescent="0.25">
      <c r="A271" s="211" t="s">
        <v>11582</v>
      </c>
      <c r="B271" t="s">
        <v>11723</v>
      </c>
      <c r="C271" s="215" t="str">
        <f t="shared" si="18"/>
        <v>CM:WQXTEST16465:M1999</v>
      </c>
      <c r="D271" s="214" t="s">
        <v>11795</v>
      </c>
      <c r="E271" s="214" t="s">
        <v>11790</v>
      </c>
      <c r="F271" s="315">
        <v>36421</v>
      </c>
      <c r="G271" s="277">
        <f t="shared" si="19"/>
        <v>36161</v>
      </c>
      <c r="H271" s="277">
        <f t="shared" si="20"/>
        <v>36525</v>
      </c>
      <c r="I271" s="211" t="s">
        <v>11788</v>
      </c>
      <c r="J271" s="24" t="s">
        <v>8639</v>
      </c>
      <c r="K271" s="211" t="s">
        <v>11787</v>
      </c>
      <c r="L271" s="6" t="s">
        <v>11747</v>
      </c>
      <c r="M271" s="217">
        <f t="shared" si="21"/>
        <v>36415</v>
      </c>
      <c r="N271" s="217">
        <f t="shared" si="22"/>
        <v>36421</v>
      </c>
      <c r="Q271" s="217" t="s">
        <v>10007</v>
      </c>
      <c r="T271" s="24" t="s">
        <v>11297</v>
      </c>
      <c r="U271" s="226">
        <v>22.1</v>
      </c>
      <c r="V271" s="24" t="s">
        <v>11587</v>
      </c>
      <c r="X271" s="24" t="s">
        <v>11237</v>
      </c>
      <c r="Y271" s="24" t="s">
        <v>11285</v>
      </c>
    </row>
    <row r="272" spans="1:25" x14ac:dyDescent="0.25">
      <c r="A272" s="211" t="s">
        <v>11582</v>
      </c>
      <c r="B272" t="s">
        <v>11723</v>
      </c>
      <c r="C272" s="215" t="str">
        <f t="shared" si="18"/>
        <v>CM:WQXTEST16465:M1999</v>
      </c>
      <c r="D272" s="214" t="s">
        <v>11795</v>
      </c>
      <c r="E272" s="214" t="s">
        <v>11790</v>
      </c>
      <c r="F272" s="315">
        <v>36422</v>
      </c>
      <c r="G272" s="277">
        <f t="shared" si="19"/>
        <v>36161</v>
      </c>
      <c r="H272" s="277">
        <f t="shared" si="20"/>
        <v>36525</v>
      </c>
      <c r="I272" s="211" t="s">
        <v>11788</v>
      </c>
      <c r="J272" s="24" t="s">
        <v>8639</v>
      </c>
      <c r="K272" s="211" t="s">
        <v>11787</v>
      </c>
      <c r="L272" s="6" t="s">
        <v>11747</v>
      </c>
      <c r="M272" s="217">
        <f t="shared" si="21"/>
        <v>36416</v>
      </c>
      <c r="N272" s="217">
        <f t="shared" si="22"/>
        <v>36422</v>
      </c>
      <c r="Q272" s="217" t="s">
        <v>10007</v>
      </c>
      <c r="T272" s="24" t="s">
        <v>11297</v>
      </c>
      <c r="U272" s="226">
        <v>21.7</v>
      </c>
      <c r="V272" s="24" t="s">
        <v>11587</v>
      </c>
      <c r="X272" s="24" t="s">
        <v>11237</v>
      </c>
      <c r="Y272" s="24" t="s">
        <v>11285</v>
      </c>
    </row>
    <row r="273" spans="1:25" x14ac:dyDescent="0.25">
      <c r="A273" s="211" t="s">
        <v>11582</v>
      </c>
      <c r="B273" t="s">
        <v>11723</v>
      </c>
      <c r="C273" s="215" t="str">
        <f t="shared" si="18"/>
        <v>CM:WQXTEST16465:M1999</v>
      </c>
      <c r="D273" s="214" t="s">
        <v>11795</v>
      </c>
      <c r="E273" s="214" t="s">
        <v>11790</v>
      </c>
      <c r="F273" s="315">
        <v>36423</v>
      </c>
      <c r="G273" s="277">
        <f t="shared" si="19"/>
        <v>36161</v>
      </c>
      <c r="H273" s="277">
        <f t="shared" si="20"/>
        <v>36525</v>
      </c>
      <c r="I273" s="211" t="s">
        <v>11788</v>
      </c>
      <c r="J273" s="24" t="s">
        <v>8639</v>
      </c>
      <c r="K273" s="211" t="s">
        <v>11787</v>
      </c>
      <c r="L273" s="6" t="s">
        <v>11747</v>
      </c>
      <c r="M273" s="217">
        <f t="shared" si="21"/>
        <v>36417</v>
      </c>
      <c r="N273" s="217">
        <f t="shared" si="22"/>
        <v>36423</v>
      </c>
      <c r="Q273" s="217" t="s">
        <v>10007</v>
      </c>
      <c r="T273" s="24" t="s">
        <v>11297</v>
      </c>
      <c r="U273" s="226">
        <v>21.3</v>
      </c>
      <c r="V273" s="24" t="s">
        <v>11587</v>
      </c>
      <c r="X273" s="24" t="s">
        <v>11237</v>
      </c>
      <c r="Y273" s="24" t="s">
        <v>11285</v>
      </c>
    </row>
    <row r="274" spans="1:25" x14ac:dyDescent="0.25">
      <c r="A274" s="211" t="s">
        <v>11582</v>
      </c>
      <c r="B274" t="s">
        <v>11723</v>
      </c>
      <c r="C274" s="215" t="str">
        <f t="shared" ref="C274:C337" si="23">"CM:"&amp;B274&amp;":M"&amp;YEAR(F274)</f>
        <v>CM:WQXTEST16465:M1999</v>
      </c>
      <c r="D274" s="214" t="s">
        <v>11795</v>
      </c>
      <c r="E274" s="214" t="s">
        <v>11790</v>
      </c>
      <c r="F274" s="315">
        <v>36424</v>
      </c>
      <c r="G274" s="277">
        <f t="shared" ref="G274:G337" si="24">DATE(YEAR(F274),MONTH(1),DAY(1))</f>
        <v>36161</v>
      </c>
      <c r="H274" s="277">
        <f t="shared" ref="H274:H337" si="25">DATE(YEAR(F275),12,DAY(31))</f>
        <v>36525</v>
      </c>
      <c r="I274" s="211" t="s">
        <v>11788</v>
      </c>
      <c r="J274" s="24" t="s">
        <v>8639</v>
      </c>
      <c r="K274" s="211" t="s">
        <v>11787</v>
      </c>
      <c r="L274" s="6" t="s">
        <v>11747</v>
      </c>
      <c r="M274" s="217">
        <f t="shared" ref="M274:M283" si="26">F274-6</f>
        <v>36418</v>
      </c>
      <c r="N274" s="217">
        <f t="shared" ref="N274:N283" si="27">F274</f>
        <v>36424</v>
      </c>
      <c r="Q274" s="217" t="s">
        <v>10007</v>
      </c>
      <c r="T274" s="24" t="s">
        <v>11297</v>
      </c>
      <c r="U274" s="226">
        <v>20.8</v>
      </c>
      <c r="V274" s="24" t="s">
        <v>11587</v>
      </c>
      <c r="X274" s="24" t="s">
        <v>11237</v>
      </c>
      <c r="Y274" s="24" t="s">
        <v>11285</v>
      </c>
    </row>
    <row r="275" spans="1:25" x14ac:dyDescent="0.25">
      <c r="A275" s="211" t="s">
        <v>11582</v>
      </c>
      <c r="B275" t="s">
        <v>11723</v>
      </c>
      <c r="C275" s="215" t="str">
        <f t="shared" si="23"/>
        <v>CM:WQXTEST16465:M1999</v>
      </c>
      <c r="D275" s="214" t="s">
        <v>11795</v>
      </c>
      <c r="E275" s="214" t="s">
        <v>11790</v>
      </c>
      <c r="F275" s="315">
        <v>36425</v>
      </c>
      <c r="G275" s="277">
        <f t="shared" si="24"/>
        <v>36161</v>
      </c>
      <c r="H275" s="277">
        <f t="shared" si="25"/>
        <v>36525</v>
      </c>
      <c r="I275" s="211" t="s">
        <v>11788</v>
      </c>
      <c r="J275" s="24" t="s">
        <v>8639</v>
      </c>
      <c r="K275" s="211" t="s">
        <v>11787</v>
      </c>
      <c r="L275" s="6" t="s">
        <v>11747</v>
      </c>
      <c r="M275" s="217">
        <f t="shared" si="26"/>
        <v>36419</v>
      </c>
      <c r="N275" s="217">
        <f t="shared" si="27"/>
        <v>36425</v>
      </c>
      <c r="Q275" s="217" t="s">
        <v>10007</v>
      </c>
      <c r="T275" s="24" t="s">
        <v>11297</v>
      </c>
      <c r="U275" s="226">
        <v>20.6</v>
      </c>
      <c r="V275" s="24" t="s">
        <v>11587</v>
      </c>
      <c r="X275" s="24" t="s">
        <v>11237</v>
      </c>
      <c r="Y275" s="24" t="s">
        <v>11285</v>
      </c>
    </row>
    <row r="276" spans="1:25" x14ac:dyDescent="0.25">
      <c r="A276" s="211" t="s">
        <v>11582</v>
      </c>
      <c r="B276" t="s">
        <v>11723</v>
      </c>
      <c r="C276" s="215" t="str">
        <f t="shared" si="23"/>
        <v>CM:WQXTEST16465:M1999</v>
      </c>
      <c r="D276" s="214" t="s">
        <v>11795</v>
      </c>
      <c r="E276" s="214" t="s">
        <v>11790</v>
      </c>
      <c r="F276" s="315">
        <v>36426</v>
      </c>
      <c r="G276" s="277">
        <f t="shared" si="24"/>
        <v>36161</v>
      </c>
      <c r="H276" s="277">
        <f t="shared" si="25"/>
        <v>36525</v>
      </c>
      <c r="I276" s="211" t="s">
        <v>11788</v>
      </c>
      <c r="J276" s="24" t="s">
        <v>8639</v>
      </c>
      <c r="K276" s="211" t="s">
        <v>11787</v>
      </c>
      <c r="L276" s="6" t="s">
        <v>11747</v>
      </c>
      <c r="M276" s="217">
        <f t="shared" si="26"/>
        <v>36420</v>
      </c>
      <c r="N276" s="217">
        <f t="shared" si="27"/>
        <v>36426</v>
      </c>
      <c r="Q276" s="217" t="s">
        <v>10007</v>
      </c>
      <c r="T276" s="24" t="s">
        <v>11297</v>
      </c>
      <c r="U276" s="226">
        <v>20.5</v>
      </c>
      <c r="V276" s="24" t="s">
        <v>11587</v>
      </c>
      <c r="X276" s="24" t="s">
        <v>11237</v>
      </c>
      <c r="Y276" s="24" t="s">
        <v>11285</v>
      </c>
    </row>
    <row r="277" spans="1:25" x14ac:dyDescent="0.25">
      <c r="A277" s="211" t="s">
        <v>11582</v>
      </c>
      <c r="B277" t="s">
        <v>11723</v>
      </c>
      <c r="C277" s="215" t="str">
        <f t="shared" si="23"/>
        <v>CM:WQXTEST16465:M1999</v>
      </c>
      <c r="D277" s="214" t="s">
        <v>11795</v>
      </c>
      <c r="E277" s="214" t="s">
        <v>11790</v>
      </c>
      <c r="F277" s="315">
        <v>36427</v>
      </c>
      <c r="G277" s="277">
        <f t="shared" si="24"/>
        <v>36161</v>
      </c>
      <c r="H277" s="277">
        <f t="shared" si="25"/>
        <v>36525</v>
      </c>
      <c r="I277" s="211" t="s">
        <v>11788</v>
      </c>
      <c r="J277" s="24" t="s">
        <v>8639</v>
      </c>
      <c r="K277" s="211" t="s">
        <v>11787</v>
      </c>
      <c r="L277" s="6" t="s">
        <v>11747</v>
      </c>
      <c r="M277" s="217">
        <f t="shared" si="26"/>
        <v>36421</v>
      </c>
      <c r="N277" s="217">
        <f t="shared" si="27"/>
        <v>36427</v>
      </c>
      <c r="Q277" s="217" t="s">
        <v>10007</v>
      </c>
      <c r="T277" s="24" t="s">
        <v>11297</v>
      </c>
      <c r="U277" s="226">
        <v>20.7</v>
      </c>
      <c r="V277" s="24" t="s">
        <v>11587</v>
      </c>
      <c r="X277" s="24" t="s">
        <v>11237</v>
      </c>
      <c r="Y277" s="24" t="s">
        <v>11285</v>
      </c>
    </row>
    <row r="278" spans="1:25" x14ac:dyDescent="0.25">
      <c r="A278" s="211" t="s">
        <v>11582</v>
      </c>
      <c r="B278" t="s">
        <v>11723</v>
      </c>
      <c r="C278" s="215" t="str">
        <f t="shared" si="23"/>
        <v>CM:WQXTEST16465:M1999</v>
      </c>
      <c r="D278" s="214" t="s">
        <v>11795</v>
      </c>
      <c r="E278" s="214" t="s">
        <v>11790</v>
      </c>
      <c r="F278" s="315">
        <v>36428</v>
      </c>
      <c r="G278" s="277">
        <f t="shared" si="24"/>
        <v>36161</v>
      </c>
      <c r="H278" s="277">
        <f t="shared" si="25"/>
        <v>36525</v>
      </c>
      <c r="I278" s="211" t="s">
        <v>11788</v>
      </c>
      <c r="J278" s="24" t="s">
        <v>8639</v>
      </c>
      <c r="K278" s="211" t="s">
        <v>11787</v>
      </c>
      <c r="L278" s="6" t="s">
        <v>11747</v>
      </c>
      <c r="M278" s="217">
        <f t="shared" si="26"/>
        <v>36422</v>
      </c>
      <c r="N278" s="217">
        <f t="shared" si="27"/>
        <v>36428</v>
      </c>
      <c r="Q278" s="217" t="s">
        <v>10007</v>
      </c>
      <c r="T278" s="24" t="s">
        <v>11297</v>
      </c>
      <c r="U278" s="226">
        <v>21</v>
      </c>
      <c r="V278" s="24" t="s">
        <v>11587</v>
      </c>
      <c r="X278" s="24" t="s">
        <v>11237</v>
      </c>
      <c r="Y278" s="24" t="s">
        <v>11285</v>
      </c>
    </row>
    <row r="279" spans="1:25" x14ac:dyDescent="0.25">
      <c r="A279" s="211" t="s">
        <v>11582</v>
      </c>
      <c r="B279" t="s">
        <v>11723</v>
      </c>
      <c r="C279" s="215" t="str">
        <f t="shared" si="23"/>
        <v>CM:WQXTEST16465:M1999</v>
      </c>
      <c r="D279" s="214" t="s">
        <v>11795</v>
      </c>
      <c r="E279" s="214" t="s">
        <v>11790</v>
      </c>
      <c r="F279" s="315">
        <v>36429</v>
      </c>
      <c r="G279" s="277">
        <f t="shared" si="24"/>
        <v>36161</v>
      </c>
      <c r="H279" s="277">
        <f t="shared" si="25"/>
        <v>36525</v>
      </c>
      <c r="I279" s="211" t="s">
        <v>11788</v>
      </c>
      <c r="J279" s="24" t="s">
        <v>8639</v>
      </c>
      <c r="K279" s="211" t="s">
        <v>11787</v>
      </c>
      <c r="L279" s="6" t="s">
        <v>11747</v>
      </c>
      <c r="M279" s="217">
        <f t="shared" si="26"/>
        <v>36423</v>
      </c>
      <c r="N279" s="217">
        <f t="shared" si="27"/>
        <v>36429</v>
      </c>
      <c r="Q279" s="217" t="s">
        <v>10007</v>
      </c>
      <c r="T279" s="24" t="s">
        <v>11297</v>
      </c>
      <c r="U279" s="226">
        <v>21.4</v>
      </c>
      <c r="V279" s="24" t="s">
        <v>11587</v>
      </c>
      <c r="X279" s="24" t="s">
        <v>11237</v>
      </c>
      <c r="Y279" s="24" t="s">
        <v>11285</v>
      </c>
    </row>
    <row r="280" spans="1:25" x14ac:dyDescent="0.25">
      <c r="A280" s="211" t="s">
        <v>11582</v>
      </c>
      <c r="B280" t="s">
        <v>11723</v>
      </c>
      <c r="C280" s="215" t="str">
        <f t="shared" si="23"/>
        <v>CM:WQXTEST16465:M1999</v>
      </c>
      <c r="D280" s="214" t="s">
        <v>11795</v>
      </c>
      <c r="E280" s="214" t="s">
        <v>11790</v>
      </c>
      <c r="F280" s="315">
        <v>36430</v>
      </c>
      <c r="G280" s="277">
        <f t="shared" si="24"/>
        <v>36161</v>
      </c>
      <c r="H280" s="277">
        <f t="shared" si="25"/>
        <v>36525</v>
      </c>
      <c r="I280" s="211" t="s">
        <v>11788</v>
      </c>
      <c r="J280" s="24" t="s">
        <v>8639</v>
      </c>
      <c r="K280" s="211" t="s">
        <v>11787</v>
      </c>
      <c r="L280" s="6" t="s">
        <v>11747</v>
      </c>
      <c r="M280" s="217">
        <f t="shared" si="26"/>
        <v>36424</v>
      </c>
      <c r="N280" s="217">
        <f t="shared" si="27"/>
        <v>36430</v>
      </c>
      <c r="Q280" s="217" t="s">
        <v>10007</v>
      </c>
      <c r="T280" s="24" t="s">
        <v>11297</v>
      </c>
      <c r="U280" s="226">
        <v>21.9</v>
      </c>
      <c r="V280" s="24" t="s">
        <v>11587</v>
      </c>
      <c r="X280" s="24" t="s">
        <v>11237</v>
      </c>
      <c r="Y280" s="24" t="s">
        <v>11285</v>
      </c>
    </row>
    <row r="281" spans="1:25" x14ac:dyDescent="0.25">
      <c r="A281" s="211" t="s">
        <v>11582</v>
      </c>
      <c r="B281" t="s">
        <v>11723</v>
      </c>
      <c r="C281" s="215" t="str">
        <f t="shared" si="23"/>
        <v>CM:WQXTEST16465:M1999</v>
      </c>
      <c r="D281" s="214" t="s">
        <v>11795</v>
      </c>
      <c r="E281" s="214" t="s">
        <v>11790</v>
      </c>
      <c r="F281" s="315">
        <v>36431</v>
      </c>
      <c r="G281" s="277">
        <f t="shared" si="24"/>
        <v>36161</v>
      </c>
      <c r="H281" s="277">
        <f t="shared" si="25"/>
        <v>36525</v>
      </c>
      <c r="I281" s="211" t="s">
        <v>11788</v>
      </c>
      <c r="J281" s="24" t="s">
        <v>8639</v>
      </c>
      <c r="K281" s="211" t="s">
        <v>11787</v>
      </c>
      <c r="L281" s="6" t="s">
        <v>11747</v>
      </c>
      <c r="M281" s="217">
        <f t="shared" si="26"/>
        <v>36425</v>
      </c>
      <c r="N281" s="217">
        <f t="shared" si="27"/>
        <v>36431</v>
      </c>
      <c r="Q281" s="217" t="s">
        <v>10007</v>
      </c>
      <c r="T281" s="24" t="s">
        <v>11297</v>
      </c>
      <c r="U281" s="226">
        <v>22.3</v>
      </c>
      <c r="V281" s="24" t="s">
        <v>11587</v>
      </c>
      <c r="X281" s="24" t="s">
        <v>11237</v>
      </c>
      <c r="Y281" s="24" t="s">
        <v>11285</v>
      </c>
    </row>
    <row r="282" spans="1:25" x14ac:dyDescent="0.25">
      <c r="A282" s="211" t="s">
        <v>11582</v>
      </c>
      <c r="B282" t="s">
        <v>11723</v>
      </c>
      <c r="C282" s="215" t="str">
        <f t="shared" si="23"/>
        <v>CM:WQXTEST16465:M1999</v>
      </c>
      <c r="D282" s="214" t="s">
        <v>11795</v>
      </c>
      <c r="E282" s="214" t="s">
        <v>11790</v>
      </c>
      <c r="F282" s="315">
        <v>36432</v>
      </c>
      <c r="G282" s="277">
        <f t="shared" si="24"/>
        <v>36161</v>
      </c>
      <c r="H282" s="277">
        <f t="shared" si="25"/>
        <v>36525</v>
      </c>
      <c r="I282" s="211" t="s">
        <v>11788</v>
      </c>
      <c r="J282" s="24" t="s">
        <v>8639</v>
      </c>
      <c r="K282" s="211" t="s">
        <v>11787</v>
      </c>
      <c r="L282" s="6" t="s">
        <v>11747</v>
      </c>
      <c r="M282" s="217">
        <f t="shared" si="26"/>
        <v>36426</v>
      </c>
      <c r="N282" s="217">
        <f t="shared" si="27"/>
        <v>36432</v>
      </c>
      <c r="Q282" s="217" t="s">
        <v>10007</v>
      </c>
      <c r="T282" s="24" t="s">
        <v>11297</v>
      </c>
      <c r="U282" s="226">
        <v>22.4</v>
      </c>
      <c r="V282" s="24" t="s">
        <v>11587</v>
      </c>
      <c r="X282" s="24" t="s">
        <v>11237</v>
      </c>
      <c r="Y282" s="24" t="s">
        <v>11285</v>
      </c>
    </row>
    <row r="283" spans="1:25" x14ac:dyDescent="0.25">
      <c r="A283" s="211" t="s">
        <v>11582</v>
      </c>
      <c r="B283" t="s">
        <v>11723</v>
      </c>
      <c r="C283" s="215" t="str">
        <f t="shared" si="23"/>
        <v>CM:WQXTEST16465:M1999</v>
      </c>
      <c r="D283" s="214" t="s">
        <v>11795</v>
      </c>
      <c r="E283" s="214" t="s">
        <v>11790</v>
      </c>
      <c r="F283" s="315">
        <v>36433</v>
      </c>
      <c r="G283" s="277">
        <f t="shared" si="24"/>
        <v>36161</v>
      </c>
      <c r="H283" s="277">
        <f t="shared" si="25"/>
        <v>36525</v>
      </c>
      <c r="I283" s="211" t="s">
        <v>11788</v>
      </c>
      <c r="J283" s="24" t="s">
        <v>8639</v>
      </c>
      <c r="K283" s="211" t="s">
        <v>11787</v>
      </c>
      <c r="L283" s="6" t="s">
        <v>11747</v>
      </c>
      <c r="M283" s="217">
        <f t="shared" si="26"/>
        <v>36427</v>
      </c>
      <c r="N283" s="217">
        <f t="shared" si="27"/>
        <v>36433</v>
      </c>
      <c r="Q283" s="217" t="s">
        <v>10007</v>
      </c>
      <c r="T283" s="24" t="s">
        <v>11297</v>
      </c>
      <c r="U283" s="226">
        <v>22.5</v>
      </c>
      <c r="V283" s="24" t="s">
        <v>11587</v>
      </c>
      <c r="X283" s="24" t="s">
        <v>11237</v>
      </c>
      <c r="Y283" s="24" t="s">
        <v>11285</v>
      </c>
    </row>
    <row r="284" spans="1:25" x14ac:dyDescent="0.25">
      <c r="A284" s="245" t="s">
        <v>11582</v>
      </c>
      <c r="B284" s="246" t="s">
        <v>11723</v>
      </c>
      <c r="C284" s="247" t="str">
        <f t="shared" si="23"/>
        <v>CM:WQXTEST16465:M1999</v>
      </c>
      <c r="D284" s="248" t="s">
        <v>11795</v>
      </c>
      <c r="E284" s="248" t="s">
        <v>11790</v>
      </c>
      <c r="F284" s="314">
        <v>36434</v>
      </c>
      <c r="G284" s="277">
        <f t="shared" si="24"/>
        <v>36161</v>
      </c>
      <c r="H284" s="277">
        <f t="shared" si="25"/>
        <v>36525</v>
      </c>
      <c r="I284" s="245" t="s">
        <v>11788</v>
      </c>
      <c r="J284" s="250" t="s">
        <v>8639</v>
      </c>
      <c r="K284" s="245" t="s">
        <v>11787</v>
      </c>
      <c r="L284" s="245" t="s">
        <v>11741</v>
      </c>
      <c r="M284" s="249">
        <f>DATE(YEAR(F284),MONTH(F284),DAY(F284))</f>
        <v>36434</v>
      </c>
      <c r="N284" s="249"/>
      <c r="Q284" s="249" t="s">
        <v>2676</v>
      </c>
      <c r="T284" s="249" t="s">
        <v>11306</v>
      </c>
      <c r="U284" s="246">
        <v>13100</v>
      </c>
      <c r="V284" s="251" t="s">
        <v>9146</v>
      </c>
      <c r="W284" s="251"/>
      <c r="X284" s="246" t="s">
        <v>11237</v>
      </c>
      <c r="Y284" s="246" t="s">
        <v>11285</v>
      </c>
    </row>
    <row r="285" spans="1:25" x14ac:dyDescent="0.25">
      <c r="A285" s="211" t="s">
        <v>11582</v>
      </c>
      <c r="B285" t="s">
        <v>11723</v>
      </c>
      <c r="C285" s="215" t="str">
        <f t="shared" si="23"/>
        <v>CM:WQXTEST16465:M1999</v>
      </c>
      <c r="D285" s="214" t="s">
        <v>11795</v>
      </c>
      <c r="E285" s="214" t="s">
        <v>11790</v>
      </c>
      <c r="F285" s="314">
        <v>36435</v>
      </c>
      <c r="G285" s="277">
        <f t="shared" si="24"/>
        <v>36161</v>
      </c>
      <c r="H285" s="277">
        <f t="shared" si="25"/>
        <v>36525</v>
      </c>
      <c r="I285" s="211" t="s">
        <v>11788</v>
      </c>
      <c r="J285" s="24" t="s">
        <v>8639</v>
      </c>
      <c r="K285" s="211" t="s">
        <v>11787</v>
      </c>
      <c r="L285" s="211" t="s">
        <v>11741</v>
      </c>
      <c r="M285" s="217">
        <f t="shared" ref="M285:M348" si="28">DATE(YEAR(F285),MONTH(F285),DAY(F285))</f>
        <v>36435</v>
      </c>
      <c r="N285" s="217"/>
      <c r="Q285" s="217" t="s">
        <v>2676</v>
      </c>
      <c r="T285" s="217" t="s">
        <v>11306</v>
      </c>
      <c r="U285">
        <v>15400</v>
      </c>
      <c r="V285" s="6" t="s">
        <v>9146</v>
      </c>
      <c r="W285" s="6"/>
      <c r="X285" t="s">
        <v>11237</v>
      </c>
      <c r="Y285" t="s">
        <v>11285</v>
      </c>
    </row>
    <row r="286" spans="1:25" x14ac:dyDescent="0.25">
      <c r="A286" s="211" t="s">
        <v>11582</v>
      </c>
      <c r="B286" t="s">
        <v>11723</v>
      </c>
      <c r="C286" s="215" t="str">
        <f t="shared" si="23"/>
        <v>CM:WQXTEST16465:M1999</v>
      </c>
      <c r="D286" s="214" t="s">
        <v>11795</v>
      </c>
      <c r="E286" s="214" t="s">
        <v>11790</v>
      </c>
      <c r="F286" s="314">
        <v>36436</v>
      </c>
      <c r="G286" s="277">
        <f t="shared" si="24"/>
        <v>36161</v>
      </c>
      <c r="H286" s="277">
        <f t="shared" si="25"/>
        <v>36525</v>
      </c>
      <c r="I286" s="211" t="s">
        <v>11788</v>
      </c>
      <c r="J286" s="24" t="s">
        <v>8639</v>
      </c>
      <c r="K286" s="211" t="s">
        <v>11787</v>
      </c>
      <c r="L286" s="211" t="s">
        <v>11741</v>
      </c>
      <c r="M286" s="217">
        <f t="shared" si="28"/>
        <v>36436</v>
      </c>
      <c r="N286" s="217"/>
      <c r="Q286" s="217" t="s">
        <v>2676</v>
      </c>
      <c r="T286" s="217" t="s">
        <v>11306</v>
      </c>
      <c r="U286">
        <v>14000</v>
      </c>
      <c r="V286" s="6" t="s">
        <v>9146</v>
      </c>
      <c r="W286" s="6"/>
      <c r="X286" t="s">
        <v>11237</v>
      </c>
      <c r="Y286" t="s">
        <v>11285</v>
      </c>
    </row>
    <row r="287" spans="1:25" x14ac:dyDescent="0.25">
      <c r="A287" s="211" t="s">
        <v>11582</v>
      </c>
      <c r="B287" t="s">
        <v>11723</v>
      </c>
      <c r="C287" s="215" t="str">
        <f t="shared" si="23"/>
        <v>CM:WQXTEST16465:M1999</v>
      </c>
      <c r="D287" s="214" t="s">
        <v>11795</v>
      </c>
      <c r="E287" s="214" t="s">
        <v>11790</v>
      </c>
      <c r="F287" s="314">
        <v>36437</v>
      </c>
      <c r="G287" s="277">
        <f t="shared" si="24"/>
        <v>36161</v>
      </c>
      <c r="H287" s="277">
        <f t="shared" si="25"/>
        <v>36525</v>
      </c>
      <c r="I287" s="211" t="s">
        <v>11788</v>
      </c>
      <c r="J287" s="24" t="s">
        <v>8639</v>
      </c>
      <c r="K287" s="211" t="s">
        <v>11787</v>
      </c>
      <c r="L287" s="211" t="s">
        <v>11741</v>
      </c>
      <c r="M287" s="217">
        <f t="shared" si="28"/>
        <v>36437</v>
      </c>
      <c r="N287" s="217"/>
      <c r="Q287" s="217" t="s">
        <v>2676</v>
      </c>
      <c r="T287" s="217" t="s">
        <v>11306</v>
      </c>
      <c r="U287">
        <v>12900</v>
      </c>
      <c r="V287" s="6" t="s">
        <v>9146</v>
      </c>
      <c r="W287" s="6"/>
      <c r="X287" t="s">
        <v>11237</v>
      </c>
      <c r="Y287" t="s">
        <v>11285</v>
      </c>
    </row>
    <row r="288" spans="1:25" x14ac:dyDescent="0.25">
      <c r="A288" s="211" t="s">
        <v>11582</v>
      </c>
      <c r="B288" t="s">
        <v>11723</v>
      </c>
      <c r="C288" s="215" t="str">
        <f t="shared" si="23"/>
        <v>CM:WQXTEST16465:M1999</v>
      </c>
      <c r="D288" s="214" t="s">
        <v>11795</v>
      </c>
      <c r="E288" s="214" t="s">
        <v>11790</v>
      </c>
      <c r="F288" s="314">
        <v>36438</v>
      </c>
      <c r="G288" s="277">
        <f t="shared" si="24"/>
        <v>36161</v>
      </c>
      <c r="H288" s="277">
        <f t="shared" si="25"/>
        <v>36525</v>
      </c>
      <c r="I288" s="211" t="s">
        <v>11788</v>
      </c>
      <c r="J288" s="24" t="s">
        <v>8639</v>
      </c>
      <c r="K288" s="211" t="s">
        <v>11787</v>
      </c>
      <c r="L288" s="211" t="s">
        <v>11741</v>
      </c>
      <c r="M288" s="217">
        <f t="shared" si="28"/>
        <v>36438</v>
      </c>
      <c r="N288" s="217"/>
      <c r="Q288" s="217" t="s">
        <v>2676</v>
      </c>
      <c r="T288" s="217" t="s">
        <v>11306</v>
      </c>
      <c r="U288">
        <v>8610</v>
      </c>
      <c r="V288" s="6" t="s">
        <v>9146</v>
      </c>
      <c r="W288" s="6"/>
      <c r="X288" t="s">
        <v>11237</v>
      </c>
      <c r="Y288" t="s">
        <v>11285</v>
      </c>
    </row>
    <row r="289" spans="1:25" x14ac:dyDescent="0.25">
      <c r="A289" s="211" t="s">
        <v>11582</v>
      </c>
      <c r="B289" t="s">
        <v>11723</v>
      </c>
      <c r="C289" s="215" t="str">
        <f t="shared" si="23"/>
        <v>CM:WQXTEST16465:M1999</v>
      </c>
      <c r="D289" s="214" t="s">
        <v>11795</v>
      </c>
      <c r="E289" s="214" t="s">
        <v>11790</v>
      </c>
      <c r="F289" s="314">
        <v>36439</v>
      </c>
      <c r="G289" s="277">
        <f t="shared" si="24"/>
        <v>36161</v>
      </c>
      <c r="H289" s="277">
        <f t="shared" si="25"/>
        <v>36525</v>
      </c>
      <c r="I289" s="211" t="s">
        <v>11788</v>
      </c>
      <c r="J289" s="24" t="s">
        <v>8639</v>
      </c>
      <c r="K289" s="211" t="s">
        <v>11787</v>
      </c>
      <c r="L289" s="211" t="s">
        <v>11741</v>
      </c>
      <c r="M289" s="217">
        <f t="shared" si="28"/>
        <v>36439</v>
      </c>
      <c r="N289" s="217"/>
      <c r="Q289" s="217" t="s">
        <v>2676</v>
      </c>
      <c r="T289" s="217" t="s">
        <v>11306</v>
      </c>
      <c r="U289">
        <v>6250</v>
      </c>
      <c r="V289" s="6" t="s">
        <v>9146</v>
      </c>
      <c r="W289" s="6"/>
      <c r="X289" t="s">
        <v>11237</v>
      </c>
      <c r="Y289" t="s">
        <v>11285</v>
      </c>
    </row>
    <row r="290" spans="1:25" x14ac:dyDescent="0.25">
      <c r="A290" s="211" t="s">
        <v>11582</v>
      </c>
      <c r="B290" t="s">
        <v>11723</v>
      </c>
      <c r="C290" s="215" t="str">
        <f t="shared" si="23"/>
        <v>CM:WQXTEST16465:M1999</v>
      </c>
      <c r="D290" s="214" t="s">
        <v>11795</v>
      </c>
      <c r="E290" s="214" t="s">
        <v>11790</v>
      </c>
      <c r="F290" s="314">
        <v>36440</v>
      </c>
      <c r="G290" s="277">
        <f t="shared" si="24"/>
        <v>36161</v>
      </c>
      <c r="H290" s="277">
        <f t="shared" si="25"/>
        <v>36525</v>
      </c>
      <c r="I290" s="211" t="s">
        <v>11788</v>
      </c>
      <c r="J290" s="24" t="s">
        <v>8639</v>
      </c>
      <c r="K290" s="211" t="s">
        <v>11787</v>
      </c>
      <c r="L290" s="211" t="s">
        <v>11741</v>
      </c>
      <c r="M290" s="217">
        <f t="shared" si="28"/>
        <v>36440</v>
      </c>
      <c r="N290" s="217"/>
      <c r="Q290" s="217" t="s">
        <v>2676</v>
      </c>
      <c r="T290" s="217" t="s">
        <v>11306</v>
      </c>
      <c r="U290">
        <v>4930</v>
      </c>
      <c r="V290" s="6" t="s">
        <v>9146</v>
      </c>
      <c r="W290" s="6"/>
      <c r="X290" t="s">
        <v>11237</v>
      </c>
      <c r="Y290" t="s">
        <v>11285</v>
      </c>
    </row>
    <row r="291" spans="1:25" x14ac:dyDescent="0.25">
      <c r="A291" s="211" t="s">
        <v>11582</v>
      </c>
      <c r="B291" t="s">
        <v>11723</v>
      </c>
      <c r="C291" s="215" t="str">
        <f t="shared" si="23"/>
        <v>CM:WQXTEST16465:M1999</v>
      </c>
      <c r="D291" s="214" t="s">
        <v>11795</v>
      </c>
      <c r="E291" s="214" t="s">
        <v>11790</v>
      </c>
      <c r="F291" s="314">
        <v>36441</v>
      </c>
      <c r="G291" s="277">
        <f t="shared" si="24"/>
        <v>36161</v>
      </c>
      <c r="H291" s="277">
        <f t="shared" si="25"/>
        <v>36525</v>
      </c>
      <c r="I291" s="211" t="s">
        <v>11788</v>
      </c>
      <c r="J291" s="24" t="s">
        <v>8639</v>
      </c>
      <c r="K291" s="211" t="s">
        <v>11787</v>
      </c>
      <c r="L291" s="211" t="s">
        <v>11741</v>
      </c>
      <c r="M291" s="217">
        <f t="shared" si="28"/>
        <v>36441</v>
      </c>
      <c r="N291" s="217"/>
      <c r="Q291" s="217" t="s">
        <v>2676</v>
      </c>
      <c r="T291" s="217" t="s">
        <v>11306</v>
      </c>
      <c r="U291">
        <v>4050</v>
      </c>
      <c r="V291" s="6" t="s">
        <v>9146</v>
      </c>
      <c r="W291" s="6"/>
      <c r="X291" t="s">
        <v>11237</v>
      </c>
      <c r="Y291" t="s">
        <v>11285</v>
      </c>
    </row>
    <row r="292" spans="1:25" x14ac:dyDescent="0.25">
      <c r="A292" s="211" t="s">
        <v>11582</v>
      </c>
      <c r="B292" t="s">
        <v>11723</v>
      </c>
      <c r="C292" s="215" t="str">
        <f t="shared" si="23"/>
        <v>CM:WQXTEST16465:M1999</v>
      </c>
      <c r="D292" s="214" t="s">
        <v>11795</v>
      </c>
      <c r="E292" s="214" t="s">
        <v>11790</v>
      </c>
      <c r="F292" s="314">
        <v>36442</v>
      </c>
      <c r="G292" s="277">
        <f t="shared" si="24"/>
        <v>36161</v>
      </c>
      <c r="H292" s="277">
        <f t="shared" si="25"/>
        <v>36525</v>
      </c>
      <c r="I292" s="211" t="s">
        <v>11788</v>
      </c>
      <c r="J292" s="24" t="s">
        <v>8639</v>
      </c>
      <c r="K292" s="211" t="s">
        <v>11787</v>
      </c>
      <c r="L292" s="211" t="s">
        <v>11741</v>
      </c>
      <c r="M292" s="217">
        <f t="shared" si="28"/>
        <v>36442</v>
      </c>
      <c r="N292" s="217"/>
      <c r="Q292" s="217" t="s">
        <v>2676</v>
      </c>
      <c r="T292" s="217" t="s">
        <v>11306</v>
      </c>
      <c r="U292">
        <v>3450</v>
      </c>
      <c r="V292" s="6" t="s">
        <v>9146</v>
      </c>
      <c r="W292" s="6"/>
      <c r="X292" t="s">
        <v>11237</v>
      </c>
      <c r="Y292" t="s">
        <v>11285</v>
      </c>
    </row>
    <row r="293" spans="1:25" x14ac:dyDescent="0.25">
      <c r="A293" s="211" t="s">
        <v>11582</v>
      </c>
      <c r="B293" t="s">
        <v>11723</v>
      </c>
      <c r="C293" s="215" t="str">
        <f t="shared" si="23"/>
        <v>CM:WQXTEST16465:M1999</v>
      </c>
      <c r="D293" s="214" t="s">
        <v>11795</v>
      </c>
      <c r="E293" s="214" t="s">
        <v>11790</v>
      </c>
      <c r="F293" s="314">
        <v>36443</v>
      </c>
      <c r="G293" s="277">
        <f t="shared" si="24"/>
        <v>36161</v>
      </c>
      <c r="H293" s="277">
        <f t="shared" si="25"/>
        <v>36525</v>
      </c>
      <c r="I293" s="211" t="s">
        <v>11788</v>
      </c>
      <c r="J293" s="24" t="s">
        <v>8639</v>
      </c>
      <c r="K293" s="211" t="s">
        <v>11787</v>
      </c>
      <c r="L293" s="211" t="s">
        <v>11741</v>
      </c>
      <c r="M293" s="217">
        <f t="shared" si="28"/>
        <v>36443</v>
      </c>
      <c r="N293" s="217"/>
      <c r="Q293" s="217" t="s">
        <v>2676</v>
      </c>
      <c r="T293" s="217" t="s">
        <v>11306</v>
      </c>
      <c r="U293">
        <v>3020</v>
      </c>
      <c r="V293" s="6" t="s">
        <v>9146</v>
      </c>
      <c r="W293" s="6"/>
      <c r="X293" t="s">
        <v>11237</v>
      </c>
      <c r="Y293" t="s">
        <v>11285</v>
      </c>
    </row>
    <row r="294" spans="1:25" x14ac:dyDescent="0.25">
      <c r="A294" s="211" t="s">
        <v>11582</v>
      </c>
      <c r="B294" t="s">
        <v>11723</v>
      </c>
      <c r="C294" s="215" t="str">
        <f t="shared" si="23"/>
        <v>CM:WQXTEST16465:M1999</v>
      </c>
      <c r="D294" s="214" t="s">
        <v>11795</v>
      </c>
      <c r="E294" s="214" t="s">
        <v>11790</v>
      </c>
      <c r="F294" s="314">
        <v>36444</v>
      </c>
      <c r="G294" s="277">
        <f t="shared" si="24"/>
        <v>36161</v>
      </c>
      <c r="H294" s="277">
        <f t="shared" si="25"/>
        <v>36525</v>
      </c>
      <c r="I294" s="211" t="s">
        <v>11788</v>
      </c>
      <c r="J294" s="24" t="s">
        <v>8639</v>
      </c>
      <c r="K294" s="211" t="s">
        <v>11787</v>
      </c>
      <c r="L294" s="211" t="s">
        <v>11741</v>
      </c>
      <c r="M294" s="217">
        <f t="shared" si="28"/>
        <v>36444</v>
      </c>
      <c r="N294" s="217"/>
      <c r="Q294" s="217" t="s">
        <v>2676</v>
      </c>
      <c r="T294" s="217" t="s">
        <v>11306</v>
      </c>
      <c r="U294">
        <v>2720</v>
      </c>
      <c r="V294" s="6" t="s">
        <v>9146</v>
      </c>
      <c r="W294" s="6"/>
      <c r="X294" t="s">
        <v>11237</v>
      </c>
      <c r="Y294" t="s">
        <v>11285</v>
      </c>
    </row>
    <row r="295" spans="1:25" x14ac:dyDescent="0.25">
      <c r="A295" s="211" t="s">
        <v>11582</v>
      </c>
      <c r="B295" t="s">
        <v>11723</v>
      </c>
      <c r="C295" s="215" t="str">
        <f t="shared" si="23"/>
        <v>CM:WQXTEST16465:M1999</v>
      </c>
      <c r="D295" s="214" t="s">
        <v>11795</v>
      </c>
      <c r="E295" s="214" t="s">
        <v>11790</v>
      </c>
      <c r="F295" s="314">
        <v>36445</v>
      </c>
      <c r="G295" s="277">
        <f t="shared" si="24"/>
        <v>36161</v>
      </c>
      <c r="H295" s="277">
        <f t="shared" si="25"/>
        <v>36525</v>
      </c>
      <c r="I295" s="211" t="s">
        <v>11788</v>
      </c>
      <c r="J295" s="24" t="s">
        <v>8639</v>
      </c>
      <c r="K295" s="211" t="s">
        <v>11787</v>
      </c>
      <c r="L295" s="211" t="s">
        <v>11741</v>
      </c>
      <c r="M295" s="217">
        <f t="shared" si="28"/>
        <v>36445</v>
      </c>
      <c r="N295" s="217"/>
      <c r="Q295" s="217" t="s">
        <v>2676</v>
      </c>
      <c r="T295" s="217" t="s">
        <v>11306</v>
      </c>
      <c r="U295">
        <v>2490</v>
      </c>
      <c r="V295" s="6" t="s">
        <v>9146</v>
      </c>
      <c r="W295" s="6"/>
      <c r="X295" t="s">
        <v>11237</v>
      </c>
      <c r="Y295" t="s">
        <v>11285</v>
      </c>
    </row>
    <row r="296" spans="1:25" x14ac:dyDescent="0.25">
      <c r="A296" s="211" t="s">
        <v>11582</v>
      </c>
      <c r="B296" t="s">
        <v>11723</v>
      </c>
      <c r="C296" s="215" t="str">
        <f t="shared" si="23"/>
        <v>CM:WQXTEST16465:M1999</v>
      </c>
      <c r="D296" s="214" t="s">
        <v>11795</v>
      </c>
      <c r="E296" s="214" t="s">
        <v>11790</v>
      </c>
      <c r="F296" s="314">
        <v>36446</v>
      </c>
      <c r="G296" s="277">
        <f t="shared" si="24"/>
        <v>36161</v>
      </c>
      <c r="H296" s="277">
        <f t="shared" si="25"/>
        <v>36525</v>
      </c>
      <c r="I296" s="211" t="s">
        <v>11788</v>
      </c>
      <c r="J296" s="24" t="s">
        <v>8639</v>
      </c>
      <c r="K296" s="211" t="s">
        <v>11787</v>
      </c>
      <c r="L296" s="211" t="s">
        <v>11741</v>
      </c>
      <c r="M296" s="217">
        <f t="shared" si="28"/>
        <v>36446</v>
      </c>
      <c r="N296" s="217"/>
      <c r="Q296" s="217" t="s">
        <v>2676</v>
      </c>
      <c r="T296" s="217" t="s">
        <v>11306</v>
      </c>
      <c r="U296">
        <v>2370</v>
      </c>
      <c r="V296" s="6" t="s">
        <v>9146</v>
      </c>
      <c r="W296" s="6"/>
      <c r="X296" t="s">
        <v>11237</v>
      </c>
      <c r="Y296" t="s">
        <v>11285</v>
      </c>
    </row>
    <row r="297" spans="1:25" x14ac:dyDescent="0.25">
      <c r="A297" s="211" t="s">
        <v>11582</v>
      </c>
      <c r="B297" t="s">
        <v>11723</v>
      </c>
      <c r="C297" s="215" t="str">
        <f t="shared" si="23"/>
        <v>CM:WQXTEST16465:M1999</v>
      </c>
      <c r="D297" s="214" t="s">
        <v>11795</v>
      </c>
      <c r="E297" s="214" t="s">
        <v>11790</v>
      </c>
      <c r="F297" s="314">
        <v>36447</v>
      </c>
      <c r="G297" s="277">
        <f t="shared" si="24"/>
        <v>36161</v>
      </c>
      <c r="H297" s="277">
        <f t="shared" si="25"/>
        <v>36525</v>
      </c>
      <c r="I297" s="211" t="s">
        <v>11788</v>
      </c>
      <c r="J297" s="24" t="s">
        <v>8639</v>
      </c>
      <c r="K297" s="211" t="s">
        <v>11787</v>
      </c>
      <c r="L297" s="211" t="s">
        <v>11741</v>
      </c>
      <c r="M297" s="217">
        <f t="shared" si="28"/>
        <v>36447</v>
      </c>
      <c r="N297" s="217"/>
      <c r="Q297" s="217" t="s">
        <v>2676</v>
      </c>
      <c r="T297" s="217" t="s">
        <v>11306</v>
      </c>
      <c r="U297">
        <v>2770</v>
      </c>
      <c r="V297" s="6" t="s">
        <v>9146</v>
      </c>
      <c r="W297" s="6"/>
      <c r="X297" t="s">
        <v>11237</v>
      </c>
      <c r="Y297" t="s">
        <v>11285</v>
      </c>
    </row>
    <row r="298" spans="1:25" x14ac:dyDescent="0.25">
      <c r="A298" s="211" t="s">
        <v>11582</v>
      </c>
      <c r="B298" t="s">
        <v>11723</v>
      </c>
      <c r="C298" s="215" t="str">
        <f t="shared" si="23"/>
        <v>CM:WQXTEST16465:M1999</v>
      </c>
      <c r="D298" s="214" t="s">
        <v>11795</v>
      </c>
      <c r="E298" s="214" t="s">
        <v>11790</v>
      </c>
      <c r="F298" s="314">
        <v>36448</v>
      </c>
      <c r="G298" s="277">
        <f t="shared" si="24"/>
        <v>36161</v>
      </c>
      <c r="H298" s="277">
        <f t="shared" si="25"/>
        <v>36525</v>
      </c>
      <c r="I298" s="211" t="s">
        <v>11788</v>
      </c>
      <c r="J298" s="24" t="s">
        <v>8639</v>
      </c>
      <c r="K298" s="211" t="s">
        <v>11787</v>
      </c>
      <c r="L298" s="211" t="s">
        <v>11741</v>
      </c>
      <c r="M298" s="217">
        <f t="shared" si="28"/>
        <v>36448</v>
      </c>
      <c r="N298" s="217"/>
      <c r="Q298" s="217" t="s">
        <v>2676</v>
      </c>
      <c r="T298" s="217" t="s">
        <v>11306</v>
      </c>
      <c r="U298">
        <v>3150</v>
      </c>
      <c r="V298" s="6" t="s">
        <v>9146</v>
      </c>
      <c r="W298" s="6"/>
      <c r="X298" t="s">
        <v>11237</v>
      </c>
      <c r="Y298" t="s">
        <v>11285</v>
      </c>
    </row>
    <row r="299" spans="1:25" x14ac:dyDescent="0.25">
      <c r="A299" s="211" t="s">
        <v>11582</v>
      </c>
      <c r="B299" t="s">
        <v>11723</v>
      </c>
      <c r="C299" s="215" t="str">
        <f t="shared" si="23"/>
        <v>CM:WQXTEST16465:M1999</v>
      </c>
      <c r="D299" s="214" t="s">
        <v>11795</v>
      </c>
      <c r="E299" s="214" t="s">
        <v>11790</v>
      </c>
      <c r="F299" s="314">
        <v>36449</v>
      </c>
      <c r="G299" s="277">
        <f t="shared" si="24"/>
        <v>36161</v>
      </c>
      <c r="H299" s="277">
        <f t="shared" si="25"/>
        <v>36525</v>
      </c>
      <c r="I299" s="211" t="s">
        <v>11788</v>
      </c>
      <c r="J299" s="24" t="s">
        <v>8639</v>
      </c>
      <c r="K299" s="211" t="s">
        <v>11787</v>
      </c>
      <c r="L299" s="211" t="s">
        <v>11741</v>
      </c>
      <c r="M299" s="217">
        <f t="shared" si="28"/>
        <v>36449</v>
      </c>
      <c r="N299" s="217"/>
      <c r="Q299" s="217" t="s">
        <v>2676</v>
      </c>
      <c r="T299" s="217" t="s">
        <v>11306</v>
      </c>
      <c r="U299">
        <v>2800</v>
      </c>
      <c r="V299" s="6" t="s">
        <v>9146</v>
      </c>
      <c r="W299" s="6"/>
      <c r="X299" t="s">
        <v>11237</v>
      </c>
      <c r="Y299" t="s">
        <v>11285</v>
      </c>
    </row>
    <row r="300" spans="1:25" x14ac:dyDescent="0.25">
      <c r="A300" s="211" t="s">
        <v>11582</v>
      </c>
      <c r="B300" t="s">
        <v>11723</v>
      </c>
      <c r="C300" s="215" t="str">
        <f t="shared" si="23"/>
        <v>CM:WQXTEST16465:M1999</v>
      </c>
      <c r="D300" s="214" t="s">
        <v>11795</v>
      </c>
      <c r="E300" s="214" t="s">
        <v>11790</v>
      </c>
      <c r="F300" s="314">
        <v>36450</v>
      </c>
      <c r="G300" s="277">
        <f t="shared" si="24"/>
        <v>36161</v>
      </c>
      <c r="H300" s="277">
        <f t="shared" si="25"/>
        <v>36525</v>
      </c>
      <c r="I300" s="211" t="s">
        <v>11788</v>
      </c>
      <c r="J300" s="24" t="s">
        <v>8639</v>
      </c>
      <c r="K300" s="211" t="s">
        <v>11787</v>
      </c>
      <c r="L300" s="211" t="s">
        <v>11741</v>
      </c>
      <c r="M300" s="217">
        <f t="shared" si="28"/>
        <v>36450</v>
      </c>
      <c r="N300" s="217"/>
      <c r="Q300" s="217" t="s">
        <v>2676</v>
      </c>
      <c r="T300" s="217" t="s">
        <v>11306</v>
      </c>
      <c r="U300">
        <v>2560</v>
      </c>
      <c r="V300" s="6" t="s">
        <v>9146</v>
      </c>
      <c r="W300" s="6"/>
      <c r="X300" t="s">
        <v>11237</v>
      </c>
      <c r="Y300" t="s">
        <v>11285</v>
      </c>
    </row>
    <row r="301" spans="1:25" x14ac:dyDescent="0.25">
      <c r="A301" s="211" t="s">
        <v>11582</v>
      </c>
      <c r="B301" t="s">
        <v>11723</v>
      </c>
      <c r="C301" s="215" t="str">
        <f t="shared" si="23"/>
        <v>CM:WQXTEST16465:M1999</v>
      </c>
      <c r="D301" s="214" t="s">
        <v>11795</v>
      </c>
      <c r="E301" s="214" t="s">
        <v>11790</v>
      </c>
      <c r="F301" s="314">
        <v>36451</v>
      </c>
      <c r="G301" s="277">
        <f t="shared" si="24"/>
        <v>36161</v>
      </c>
      <c r="H301" s="277">
        <f t="shared" si="25"/>
        <v>36525</v>
      </c>
      <c r="I301" s="211" t="s">
        <v>11788</v>
      </c>
      <c r="J301" s="24" t="s">
        <v>8639</v>
      </c>
      <c r="K301" s="211" t="s">
        <v>11787</v>
      </c>
      <c r="L301" s="211" t="s">
        <v>11741</v>
      </c>
      <c r="M301" s="217">
        <f t="shared" si="28"/>
        <v>36451</v>
      </c>
      <c r="N301" s="217"/>
      <c r="Q301" s="217" t="s">
        <v>2676</v>
      </c>
      <c r="T301" s="217" t="s">
        <v>11306</v>
      </c>
      <c r="U301">
        <v>2250</v>
      </c>
      <c r="V301" s="6" t="s">
        <v>9146</v>
      </c>
      <c r="W301" s="6"/>
      <c r="X301" t="s">
        <v>11237</v>
      </c>
      <c r="Y301" t="s">
        <v>11285</v>
      </c>
    </row>
    <row r="302" spans="1:25" x14ac:dyDescent="0.25">
      <c r="A302" s="211" t="s">
        <v>11582</v>
      </c>
      <c r="B302" t="s">
        <v>11723</v>
      </c>
      <c r="C302" s="215" t="str">
        <f t="shared" si="23"/>
        <v>CM:WQXTEST16465:M1999</v>
      </c>
      <c r="D302" s="214" t="s">
        <v>11795</v>
      </c>
      <c r="E302" s="214" t="s">
        <v>11790</v>
      </c>
      <c r="F302" s="314">
        <v>36452</v>
      </c>
      <c r="G302" s="277">
        <f t="shared" si="24"/>
        <v>36161</v>
      </c>
      <c r="H302" s="277">
        <f t="shared" si="25"/>
        <v>36525</v>
      </c>
      <c r="I302" s="211" t="s">
        <v>11788</v>
      </c>
      <c r="J302" s="24" t="s">
        <v>8639</v>
      </c>
      <c r="K302" s="211" t="s">
        <v>11787</v>
      </c>
      <c r="L302" s="211" t="s">
        <v>11741</v>
      </c>
      <c r="M302" s="217">
        <f t="shared" si="28"/>
        <v>36452</v>
      </c>
      <c r="N302" s="217"/>
      <c r="Q302" s="217" t="s">
        <v>2676</v>
      </c>
      <c r="T302" s="217" t="s">
        <v>11306</v>
      </c>
      <c r="U302">
        <v>2130</v>
      </c>
      <c r="V302" s="6" t="s">
        <v>9146</v>
      </c>
      <c r="W302" s="6"/>
      <c r="X302" t="s">
        <v>11237</v>
      </c>
      <c r="Y302" t="s">
        <v>11285</v>
      </c>
    </row>
    <row r="303" spans="1:25" x14ac:dyDescent="0.25">
      <c r="A303" s="211" t="s">
        <v>11582</v>
      </c>
      <c r="B303" t="s">
        <v>11723</v>
      </c>
      <c r="C303" s="215" t="str">
        <f t="shared" si="23"/>
        <v>CM:WQXTEST16465:M1999</v>
      </c>
      <c r="D303" s="214" t="s">
        <v>11795</v>
      </c>
      <c r="E303" s="214" t="s">
        <v>11790</v>
      </c>
      <c r="F303" s="314">
        <v>36453</v>
      </c>
      <c r="G303" s="277">
        <f t="shared" si="24"/>
        <v>36161</v>
      </c>
      <c r="H303" s="277">
        <f t="shared" si="25"/>
        <v>36525</v>
      </c>
      <c r="I303" s="211" t="s">
        <v>11788</v>
      </c>
      <c r="J303" s="24" t="s">
        <v>8639</v>
      </c>
      <c r="K303" s="211" t="s">
        <v>11787</v>
      </c>
      <c r="L303" s="211" t="s">
        <v>11741</v>
      </c>
      <c r="M303" s="217">
        <f t="shared" si="28"/>
        <v>36453</v>
      </c>
      <c r="N303" s="217"/>
      <c r="Q303" s="217" t="s">
        <v>2676</v>
      </c>
      <c r="T303" s="217" t="s">
        <v>11306</v>
      </c>
      <c r="U303">
        <v>2220</v>
      </c>
      <c r="V303" s="6" t="s">
        <v>9146</v>
      </c>
      <c r="W303" s="6"/>
      <c r="X303" t="s">
        <v>11237</v>
      </c>
      <c r="Y303" t="s">
        <v>11285</v>
      </c>
    </row>
    <row r="304" spans="1:25" x14ac:dyDescent="0.25">
      <c r="A304" s="211" t="s">
        <v>11582</v>
      </c>
      <c r="B304" t="s">
        <v>11723</v>
      </c>
      <c r="C304" s="215" t="str">
        <f t="shared" si="23"/>
        <v>CM:WQXTEST16465:M1999</v>
      </c>
      <c r="D304" s="214" t="s">
        <v>11795</v>
      </c>
      <c r="E304" s="214" t="s">
        <v>11790</v>
      </c>
      <c r="F304" s="314">
        <v>36454</v>
      </c>
      <c r="G304" s="277">
        <f t="shared" si="24"/>
        <v>36161</v>
      </c>
      <c r="H304" s="277">
        <f t="shared" si="25"/>
        <v>36525</v>
      </c>
      <c r="I304" s="211" t="s">
        <v>11788</v>
      </c>
      <c r="J304" s="24" t="s">
        <v>8639</v>
      </c>
      <c r="K304" s="211" t="s">
        <v>11787</v>
      </c>
      <c r="L304" s="211" t="s">
        <v>11741</v>
      </c>
      <c r="M304" s="217">
        <f t="shared" si="28"/>
        <v>36454</v>
      </c>
      <c r="N304" s="217"/>
      <c r="Q304" s="217" t="s">
        <v>2676</v>
      </c>
      <c r="T304" s="217" t="s">
        <v>11306</v>
      </c>
      <c r="U304">
        <v>2110</v>
      </c>
      <c r="V304" s="6" t="s">
        <v>9146</v>
      </c>
      <c r="W304" s="6"/>
      <c r="X304" t="s">
        <v>11237</v>
      </c>
      <c r="Y304" t="s">
        <v>11285</v>
      </c>
    </row>
    <row r="305" spans="1:25" x14ac:dyDescent="0.25">
      <c r="A305" s="211" t="s">
        <v>11582</v>
      </c>
      <c r="B305" t="s">
        <v>11723</v>
      </c>
      <c r="C305" s="215" t="str">
        <f t="shared" si="23"/>
        <v>CM:WQXTEST16465:M1999</v>
      </c>
      <c r="D305" s="214" t="s">
        <v>11795</v>
      </c>
      <c r="E305" s="214" t="s">
        <v>11790</v>
      </c>
      <c r="F305" s="314">
        <v>36455</v>
      </c>
      <c r="G305" s="277">
        <f t="shared" si="24"/>
        <v>36161</v>
      </c>
      <c r="H305" s="277">
        <f t="shared" si="25"/>
        <v>36525</v>
      </c>
      <c r="I305" s="211" t="s">
        <v>11788</v>
      </c>
      <c r="J305" s="24" t="s">
        <v>8639</v>
      </c>
      <c r="K305" s="211" t="s">
        <v>11787</v>
      </c>
      <c r="L305" s="211" t="s">
        <v>11741</v>
      </c>
      <c r="M305" s="217">
        <f t="shared" si="28"/>
        <v>36455</v>
      </c>
      <c r="N305" s="217"/>
      <c r="Q305" s="217" t="s">
        <v>2676</v>
      </c>
      <c r="T305" s="217" t="s">
        <v>11306</v>
      </c>
      <c r="U305">
        <v>2000</v>
      </c>
      <c r="V305" s="6" t="s">
        <v>9146</v>
      </c>
      <c r="W305" s="6"/>
      <c r="X305" t="s">
        <v>11237</v>
      </c>
      <c r="Y305" t="s">
        <v>11285</v>
      </c>
    </row>
    <row r="306" spans="1:25" x14ac:dyDescent="0.25">
      <c r="A306" s="211" t="s">
        <v>11582</v>
      </c>
      <c r="B306" t="s">
        <v>11723</v>
      </c>
      <c r="C306" s="215" t="str">
        <f t="shared" si="23"/>
        <v>CM:WQXTEST16465:M1999</v>
      </c>
      <c r="D306" s="214" t="s">
        <v>11795</v>
      </c>
      <c r="E306" s="214" t="s">
        <v>11790</v>
      </c>
      <c r="F306" s="314">
        <v>36456</v>
      </c>
      <c r="G306" s="277">
        <f t="shared" si="24"/>
        <v>36161</v>
      </c>
      <c r="H306" s="277">
        <f t="shared" si="25"/>
        <v>36525</v>
      </c>
      <c r="I306" s="211" t="s">
        <v>11788</v>
      </c>
      <c r="J306" s="24" t="s">
        <v>8639</v>
      </c>
      <c r="K306" s="211" t="s">
        <v>11787</v>
      </c>
      <c r="L306" s="211" t="s">
        <v>11741</v>
      </c>
      <c r="M306" s="217">
        <f t="shared" si="28"/>
        <v>36456</v>
      </c>
      <c r="N306" s="217"/>
      <c r="Q306" s="217" t="s">
        <v>2676</v>
      </c>
      <c r="T306" s="217" t="s">
        <v>11306</v>
      </c>
      <c r="U306">
        <v>1940</v>
      </c>
      <c r="V306" s="6" t="s">
        <v>9146</v>
      </c>
      <c r="W306" s="6"/>
      <c r="X306" t="s">
        <v>11237</v>
      </c>
      <c r="Y306" t="s">
        <v>11285</v>
      </c>
    </row>
    <row r="307" spans="1:25" x14ac:dyDescent="0.25">
      <c r="A307" s="211" t="s">
        <v>11582</v>
      </c>
      <c r="B307" t="s">
        <v>11723</v>
      </c>
      <c r="C307" s="215" t="str">
        <f t="shared" si="23"/>
        <v>CM:WQXTEST16465:M1999</v>
      </c>
      <c r="D307" s="214" t="s">
        <v>11795</v>
      </c>
      <c r="E307" s="214" t="s">
        <v>11790</v>
      </c>
      <c r="F307" s="314">
        <v>36457</v>
      </c>
      <c r="G307" s="277">
        <f t="shared" si="24"/>
        <v>36161</v>
      </c>
      <c r="H307" s="277">
        <f t="shared" si="25"/>
        <v>36525</v>
      </c>
      <c r="I307" s="211" t="s">
        <v>11788</v>
      </c>
      <c r="J307" s="24" t="s">
        <v>8639</v>
      </c>
      <c r="K307" s="211" t="s">
        <v>11787</v>
      </c>
      <c r="L307" s="211" t="s">
        <v>11741</v>
      </c>
      <c r="M307" s="217">
        <f t="shared" si="28"/>
        <v>36457</v>
      </c>
      <c r="N307" s="217"/>
      <c r="Q307" s="217" t="s">
        <v>2676</v>
      </c>
      <c r="T307" s="217" t="s">
        <v>11306</v>
      </c>
      <c r="U307">
        <v>1820</v>
      </c>
      <c r="V307" s="6" t="s">
        <v>9146</v>
      </c>
      <c r="W307" s="6"/>
      <c r="X307" t="s">
        <v>11237</v>
      </c>
      <c r="Y307" t="s">
        <v>11285</v>
      </c>
    </row>
    <row r="308" spans="1:25" x14ac:dyDescent="0.25">
      <c r="A308" s="211" t="s">
        <v>11582</v>
      </c>
      <c r="B308" t="s">
        <v>11723</v>
      </c>
      <c r="C308" s="215" t="str">
        <f t="shared" si="23"/>
        <v>CM:WQXTEST16465:M1999</v>
      </c>
      <c r="D308" s="214" t="s">
        <v>11795</v>
      </c>
      <c r="E308" s="214" t="s">
        <v>11790</v>
      </c>
      <c r="F308" s="314">
        <v>36458</v>
      </c>
      <c r="G308" s="277">
        <f t="shared" si="24"/>
        <v>36161</v>
      </c>
      <c r="H308" s="277">
        <f t="shared" si="25"/>
        <v>36525</v>
      </c>
      <c r="I308" s="211" t="s">
        <v>11788</v>
      </c>
      <c r="J308" s="24" t="s">
        <v>8639</v>
      </c>
      <c r="K308" s="211" t="s">
        <v>11787</v>
      </c>
      <c r="L308" s="211" t="s">
        <v>11741</v>
      </c>
      <c r="M308" s="217">
        <f t="shared" si="28"/>
        <v>36458</v>
      </c>
      <c r="N308" s="217"/>
      <c r="Q308" s="217" t="s">
        <v>2676</v>
      </c>
      <c r="T308" s="217" t="s">
        <v>11306</v>
      </c>
      <c r="U308">
        <v>1710</v>
      </c>
      <c r="V308" s="6" t="s">
        <v>9146</v>
      </c>
      <c r="W308" s="6"/>
      <c r="X308" t="s">
        <v>11237</v>
      </c>
      <c r="Y308" t="s">
        <v>11285</v>
      </c>
    </row>
    <row r="309" spans="1:25" x14ac:dyDescent="0.25">
      <c r="A309" s="211" t="s">
        <v>11582</v>
      </c>
      <c r="B309" t="s">
        <v>11723</v>
      </c>
      <c r="C309" s="215" t="str">
        <f t="shared" si="23"/>
        <v>CM:WQXTEST16465:M1999</v>
      </c>
      <c r="D309" s="214" t="s">
        <v>11795</v>
      </c>
      <c r="E309" s="214" t="s">
        <v>11790</v>
      </c>
      <c r="F309" s="314">
        <v>36459</v>
      </c>
      <c r="G309" s="277">
        <f t="shared" si="24"/>
        <v>36161</v>
      </c>
      <c r="H309" s="277">
        <f t="shared" si="25"/>
        <v>36525</v>
      </c>
      <c r="I309" s="211" t="s">
        <v>11788</v>
      </c>
      <c r="J309" s="24" t="s">
        <v>8639</v>
      </c>
      <c r="K309" s="211" t="s">
        <v>11787</v>
      </c>
      <c r="L309" s="211" t="s">
        <v>11741</v>
      </c>
      <c r="M309" s="217">
        <f t="shared" si="28"/>
        <v>36459</v>
      </c>
      <c r="N309" s="217"/>
      <c r="Q309" s="217" t="s">
        <v>2676</v>
      </c>
      <c r="T309" s="217" t="s">
        <v>11306</v>
      </c>
      <c r="U309">
        <v>1770</v>
      </c>
      <c r="V309" s="6" t="s">
        <v>9146</v>
      </c>
      <c r="W309" s="6"/>
      <c r="X309" t="s">
        <v>11237</v>
      </c>
      <c r="Y309" t="s">
        <v>11285</v>
      </c>
    </row>
    <row r="310" spans="1:25" x14ac:dyDescent="0.25">
      <c r="A310" s="211" t="s">
        <v>11582</v>
      </c>
      <c r="B310" t="s">
        <v>11723</v>
      </c>
      <c r="C310" s="215" t="str">
        <f t="shared" si="23"/>
        <v>CM:WQXTEST16465:M1999</v>
      </c>
      <c r="D310" s="214" t="s">
        <v>11795</v>
      </c>
      <c r="E310" s="214" t="s">
        <v>11790</v>
      </c>
      <c r="F310" s="314">
        <v>36460</v>
      </c>
      <c r="G310" s="277">
        <f t="shared" si="24"/>
        <v>36161</v>
      </c>
      <c r="H310" s="277">
        <f t="shared" si="25"/>
        <v>36525</v>
      </c>
      <c r="I310" s="211" t="s">
        <v>11788</v>
      </c>
      <c r="J310" s="24" t="s">
        <v>8639</v>
      </c>
      <c r="K310" s="211" t="s">
        <v>11787</v>
      </c>
      <c r="L310" s="211" t="s">
        <v>11741</v>
      </c>
      <c r="M310" s="217">
        <f t="shared" si="28"/>
        <v>36460</v>
      </c>
      <c r="N310" s="217"/>
      <c r="Q310" s="217" t="s">
        <v>2676</v>
      </c>
      <c r="T310" s="217" t="s">
        <v>11306</v>
      </c>
      <c r="U310">
        <v>2480</v>
      </c>
      <c r="V310" s="6" t="s">
        <v>9146</v>
      </c>
      <c r="W310" s="6"/>
      <c r="X310" t="s">
        <v>11237</v>
      </c>
      <c r="Y310" t="s">
        <v>11285</v>
      </c>
    </row>
    <row r="311" spans="1:25" x14ac:dyDescent="0.25">
      <c r="A311" s="211" t="s">
        <v>11582</v>
      </c>
      <c r="B311" t="s">
        <v>11723</v>
      </c>
      <c r="C311" s="215" t="str">
        <f t="shared" si="23"/>
        <v>CM:WQXTEST16465:M1999</v>
      </c>
      <c r="D311" s="214" t="s">
        <v>11795</v>
      </c>
      <c r="E311" s="214" t="s">
        <v>11790</v>
      </c>
      <c r="F311" s="314">
        <v>36461</v>
      </c>
      <c r="G311" s="277">
        <f t="shared" si="24"/>
        <v>36161</v>
      </c>
      <c r="H311" s="277">
        <f t="shared" si="25"/>
        <v>36525</v>
      </c>
      <c r="I311" s="211" t="s">
        <v>11788</v>
      </c>
      <c r="J311" s="24" t="s">
        <v>8639</v>
      </c>
      <c r="K311" s="211" t="s">
        <v>11787</v>
      </c>
      <c r="L311" s="211" t="s">
        <v>11741</v>
      </c>
      <c r="M311" s="217">
        <f t="shared" si="28"/>
        <v>36461</v>
      </c>
      <c r="N311" s="217"/>
      <c r="Q311" s="217" t="s">
        <v>2676</v>
      </c>
      <c r="T311" s="217" t="s">
        <v>11306</v>
      </c>
      <c r="U311">
        <v>3020</v>
      </c>
      <c r="V311" s="6" t="s">
        <v>9146</v>
      </c>
      <c r="W311" s="6"/>
      <c r="X311" t="s">
        <v>11237</v>
      </c>
      <c r="Y311" t="s">
        <v>11285</v>
      </c>
    </row>
    <row r="312" spans="1:25" x14ac:dyDescent="0.25">
      <c r="A312" s="211" t="s">
        <v>11582</v>
      </c>
      <c r="B312" t="s">
        <v>11723</v>
      </c>
      <c r="C312" s="215" t="str">
        <f t="shared" si="23"/>
        <v>CM:WQXTEST16465:M1999</v>
      </c>
      <c r="D312" s="214" t="s">
        <v>11795</v>
      </c>
      <c r="E312" s="214" t="s">
        <v>11790</v>
      </c>
      <c r="F312" s="314">
        <v>36462</v>
      </c>
      <c r="G312" s="277">
        <f t="shared" si="24"/>
        <v>36161</v>
      </c>
      <c r="H312" s="277">
        <f t="shared" si="25"/>
        <v>36525</v>
      </c>
      <c r="I312" s="211" t="s">
        <v>11788</v>
      </c>
      <c r="J312" s="24" t="s">
        <v>8639</v>
      </c>
      <c r="K312" s="211" t="s">
        <v>11787</v>
      </c>
      <c r="L312" s="211" t="s">
        <v>11741</v>
      </c>
      <c r="M312" s="217">
        <f t="shared" si="28"/>
        <v>36462</v>
      </c>
      <c r="N312" s="217"/>
      <c r="Q312" s="217" t="s">
        <v>2676</v>
      </c>
      <c r="T312" s="217" t="s">
        <v>11306</v>
      </c>
      <c r="U312">
        <v>2390</v>
      </c>
      <c r="V312" s="6" t="s">
        <v>9146</v>
      </c>
      <c r="W312" s="6"/>
      <c r="X312" t="s">
        <v>11237</v>
      </c>
      <c r="Y312" t="s">
        <v>11285</v>
      </c>
    </row>
    <row r="313" spans="1:25" x14ac:dyDescent="0.25">
      <c r="A313" s="211" t="s">
        <v>11582</v>
      </c>
      <c r="B313" t="s">
        <v>11723</v>
      </c>
      <c r="C313" s="215" t="str">
        <f t="shared" si="23"/>
        <v>CM:WQXTEST16465:M1999</v>
      </c>
      <c r="D313" s="214" t="s">
        <v>11795</v>
      </c>
      <c r="E313" s="214" t="s">
        <v>11790</v>
      </c>
      <c r="F313" s="314">
        <v>36463</v>
      </c>
      <c r="G313" s="277">
        <f t="shared" si="24"/>
        <v>36161</v>
      </c>
      <c r="H313" s="277">
        <f t="shared" si="25"/>
        <v>36525</v>
      </c>
      <c r="I313" s="211" t="s">
        <v>11788</v>
      </c>
      <c r="J313" s="24" t="s">
        <v>8639</v>
      </c>
      <c r="K313" s="211" t="s">
        <v>11787</v>
      </c>
      <c r="L313" s="211" t="s">
        <v>11741</v>
      </c>
      <c r="M313" s="217">
        <f t="shared" si="28"/>
        <v>36463</v>
      </c>
      <c r="N313" s="217"/>
      <c r="Q313" s="217" t="s">
        <v>2676</v>
      </c>
      <c r="T313" s="217" t="s">
        <v>11306</v>
      </c>
      <c r="U313">
        <v>2090</v>
      </c>
      <c r="V313" s="6" t="s">
        <v>9146</v>
      </c>
      <c r="W313" s="6"/>
      <c r="X313" t="s">
        <v>11237</v>
      </c>
      <c r="Y313" t="s">
        <v>11285</v>
      </c>
    </row>
    <row r="314" spans="1:25" x14ac:dyDescent="0.25">
      <c r="A314" s="211" t="s">
        <v>11582</v>
      </c>
      <c r="B314" t="s">
        <v>11723</v>
      </c>
      <c r="C314" s="215" t="str">
        <f t="shared" si="23"/>
        <v>CM:WQXTEST16465:M1999</v>
      </c>
      <c r="D314" s="214" t="s">
        <v>11795</v>
      </c>
      <c r="E314" s="214" t="s">
        <v>11790</v>
      </c>
      <c r="F314" s="314">
        <v>36464</v>
      </c>
      <c r="G314" s="277">
        <f t="shared" si="24"/>
        <v>36161</v>
      </c>
      <c r="H314" s="277">
        <f t="shared" si="25"/>
        <v>36525</v>
      </c>
      <c r="I314" s="211" t="s">
        <v>11788</v>
      </c>
      <c r="J314" s="24" t="s">
        <v>8639</v>
      </c>
      <c r="K314" s="211" t="s">
        <v>11787</v>
      </c>
      <c r="L314" s="211" t="s">
        <v>11741</v>
      </c>
      <c r="M314" s="217">
        <f t="shared" si="28"/>
        <v>36464</v>
      </c>
      <c r="N314" s="217"/>
      <c r="Q314" s="217" t="s">
        <v>2676</v>
      </c>
      <c r="T314" s="217" t="s">
        <v>11306</v>
      </c>
      <c r="U314">
        <v>1990</v>
      </c>
      <c r="V314" s="6" t="s">
        <v>9146</v>
      </c>
      <c r="W314" s="6"/>
      <c r="X314" t="s">
        <v>11237</v>
      </c>
      <c r="Y314" t="s">
        <v>11285</v>
      </c>
    </row>
    <row r="315" spans="1:25" x14ac:dyDescent="0.25">
      <c r="A315" s="211" t="s">
        <v>11582</v>
      </c>
      <c r="B315" t="s">
        <v>11723</v>
      </c>
      <c r="C315" s="215" t="str">
        <f t="shared" si="23"/>
        <v>CM:WQXTEST16465:M1999</v>
      </c>
      <c r="D315" s="214" t="s">
        <v>11795</v>
      </c>
      <c r="E315" s="214" t="s">
        <v>11790</v>
      </c>
      <c r="F315" s="314">
        <v>36434</v>
      </c>
      <c r="G315" s="277">
        <f t="shared" si="24"/>
        <v>36161</v>
      </c>
      <c r="H315" s="277">
        <f t="shared" si="25"/>
        <v>36525</v>
      </c>
      <c r="I315" s="211" t="s">
        <v>11788</v>
      </c>
      <c r="J315" s="24" t="s">
        <v>8639</v>
      </c>
      <c r="K315" s="211" t="s">
        <v>11787</v>
      </c>
      <c r="L315" s="211" t="s">
        <v>11741</v>
      </c>
      <c r="M315" s="217">
        <f t="shared" si="28"/>
        <v>36434</v>
      </c>
      <c r="N315" s="217"/>
      <c r="Q315" s="217" t="s">
        <v>10007</v>
      </c>
      <c r="T315" s="217" t="s">
        <v>11305</v>
      </c>
      <c r="U315">
        <v>21.4</v>
      </c>
      <c r="V315" t="s">
        <v>11587</v>
      </c>
      <c r="W315"/>
      <c r="X315" t="s">
        <v>11237</v>
      </c>
      <c r="Y315" t="s">
        <v>11283</v>
      </c>
    </row>
    <row r="316" spans="1:25" x14ac:dyDescent="0.25">
      <c r="A316" s="211" t="s">
        <v>11582</v>
      </c>
      <c r="B316" t="s">
        <v>11723</v>
      </c>
      <c r="C316" s="215" t="str">
        <f t="shared" si="23"/>
        <v>CM:WQXTEST16465:M1999</v>
      </c>
      <c r="D316" s="214" t="s">
        <v>11795</v>
      </c>
      <c r="E316" s="214" t="s">
        <v>11790</v>
      </c>
      <c r="F316" s="314">
        <v>36435</v>
      </c>
      <c r="G316" s="277">
        <f t="shared" si="24"/>
        <v>36161</v>
      </c>
      <c r="H316" s="277">
        <f t="shared" si="25"/>
        <v>36525</v>
      </c>
      <c r="I316" s="211" t="s">
        <v>11788</v>
      </c>
      <c r="J316" s="24" t="s">
        <v>8639</v>
      </c>
      <c r="K316" s="211" t="s">
        <v>11787</v>
      </c>
      <c r="L316" s="211" t="s">
        <v>11741</v>
      </c>
      <c r="M316" s="217">
        <f t="shared" si="28"/>
        <v>36435</v>
      </c>
      <c r="N316" s="217"/>
      <c r="Q316" s="217" t="s">
        <v>10007</v>
      </c>
      <c r="T316" s="217" t="s">
        <v>11305</v>
      </c>
      <c r="U316">
        <v>20.5</v>
      </c>
      <c r="V316" t="s">
        <v>11587</v>
      </c>
      <c r="W316"/>
      <c r="X316" t="s">
        <v>11237</v>
      </c>
      <c r="Y316" t="s">
        <v>11283</v>
      </c>
    </row>
    <row r="317" spans="1:25" x14ac:dyDescent="0.25">
      <c r="A317" s="211" t="s">
        <v>11582</v>
      </c>
      <c r="B317" t="s">
        <v>11723</v>
      </c>
      <c r="C317" s="215" t="str">
        <f t="shared" si="23"/>
        <v>CM:WQXTEST16465:M1999</v>
      </c>
      <c r="D317" s="214" t="s">
        <v>11795</v>
      </c>
      <c r="E317" s="214" t="s">
        <v>11790</v>
      </c>
      <c r="F317" s="314">
        <v>36436</v>
      </c>
      <c r="G317" s="277">
        <f t="shared" si="24"/>
        <v>36161</v>
      </c>
      <c r="H317" s="277">
        <f t="shared" si="25"/>
        <v>36525</v>
      </c>
      <c r="I317" s="211" t="s">
        <v>11788</v>
      </c>
      <c r="J317" s="24" t="s">
        <v>8639</v>
      </c>
      <c r="K317" s="211" t="s">
        <v>11787</v>
      </c>
      <c r="L317" s="211" t="s">
        <v>11741</v>
      </c>
      <c r="M317" s="217">
        <f t="shared" si="28"/>
        <v>36436</v>
      </c>
      <c r="N317" s="217"/>
      <c r="Q317" s="217" t="s">
        <v>10007</v>
      </c>
      <c r="T317" s="217" t="s">
        <v>11305</v>
      </c>
      <c r="U317">
        <v>19.7</v>
      </c>
      <c r="V317" t="s">
        <v>11587</v>
      </c>
      <c r="W317"/>
      <c r="X317" t="s">
        <v>11237</v>
      </c>
      <c r="Y317" t="s">
        <v>11283</v>
      </c>
    </row>
    <row r="318" spans="1:25" x14ac:dyDescent="0.25">
      <c r="A318" s="211" t="s">
        <v>11582</v>
      </c>
      <c r="B318" t="s">
        <v>11723</v>
      </c>
      <c r="C318" s="215" t="str">
        <f t="shared" si="23"/>
        <v>CM:WQXTEST16465:M1999</v>
      </c>
      <c r="D318" s="214" t="s">
        <v>11795</v>
      </c>
      <c r="E318" s="214" t="s">
        <v>11790</v>
      </c>
      <c r="F318" s="314">
        <v>36437</v>
      </c>
      <c r="G318" s="277">
        <f t="shared" si="24"/>
        <v>36161</v>
      </c>
      <c r="H318" s="277">
        <f t="shared" si="25"/>
        <v>36525</v>
      </c>
      <c r="I318" s="211" t="s">
        <v>11788</v>
      </c>
      <c r="J318" s="24" t="s">
        <v>8639</v>
      </c>
      <c r="K318" s="211" t="s">
        <v>11787</v>
      </c>
      <c r="L318" s="211" t="s">
        <v>11741</v>
      </c>
      <c r="M318" s="217">
        <f t="shared" si="28"/>
        <v>36437</v>
      </c>
      <c r="N318" s="217"/>
      <c r="Q318" s="217" t="s">
        <v>10007</v>
      </c>
      <c r="T318" s="217" t="s">
        <v>11305</v>
      </c>
      <c r="U318">
        <v>18.899999999999999</v>
      </c>
      <c r="V318" t="s">
        <v>11587</v>
      </c>
      <c r="W318"/>
      <c r="X318" t="s">
        <v>11237</v>
      </c>
      <c r="Y318" t="s">
        <v>11283</v>
      </c>
    </row>
    <row r="319" spans="1:25" x14ac:dyDescent="0.25">
      <c r="A319" s="211" t="s">
        <v>11582</v>
      </c>
      <c r="B319" t="s">
        <v>11723</v>
      </c>
      <c r="C319" s="215" t="str">
        <f t="shared" si="23"/>
        <v>CM:WQXTEST16465:M1999</v>
      </c>
      <c r="D319" s="214" t="s">
        <v>11795</v>
      </c>
      <c r="E319" s="214" t="s">
        <v>11790</v>
      </c>
      <c r="F319" s="314">
        <v>36438</v>
      </c>
      <c r="G319" s="277">
        <f t="shared" si="24"/>
        <v>36161</v>
      </c>
      <c r="H319" s="277">
        <f t="shared" si="25"/>
        <v>36525</v>
      </c>
      <c r="I319" s="211" t="s">
        <v>11788</v>
      </c>
      <c r="J319" s="24" t="s">
        <v>8639</v>
      </c>
      <c r="K319" s="211" t="s">
        <v>11787</v>
      </c>
      <c r="L319" s="211" t="s">
        <v>11741</v>
      </c>
      <c r="M319" s="217">
        <f t="shared" si="28"/>
        <v>36438</v>
      </c>
      <c r="N319" s="217"/>
      <c r="Q319" s="217" t="s">
        <v>10007</v>
      </c>
      <c r="T319" s="217" t="s">
        <v>11305</v>
      </c>
      <c r="U319">
        <v>17.600000000000001</v>
      </c>
      <c r="V319" t="s">
        <v>11587</v>
      </c>
      <c r="W319"/>
      <c r="X319" t="s">
        <v>11237</v>
      </c>
      <c r="Y319" t="s">
        <v>11283</v>
      </c>
    </row>
    <row r="320" spans="1:25" x14ac:dyDescent="0.25">
      <c r="A320" s="211" t="s">
        <v>11582</v>
      </c>
      <c r="B320" t="s">
        <v>11723</v>
      </c>
      <c r="C320" s="215" t="str">
        <f t="shared" si="23"/>
        <v>CM:WQXTEST16465:M1999</v>
      </c>
      <c r="D320" s="214" t="s">
        <v>11795</v>
      </c>
      <c r="E320" s="214" t="s">
        <v>11790</v>
      </c>
      <c r="F320" s="314">
        <v>36439</v>
      </c>
      <c r="G320" s="277">
        <f t="shared" si="24"/>
        <v>36161</v>
      </c>
      <c r="H320" s="277">
        <f t="shared" si="25"/>
        <v>36525</v>
      </c>
      <c r="I320" s="211" t="s">
        <v>11788</v>
      </c>
      <c r="J320" s="24" t="s">
        <v>8639</v>
      </c>
      <c r="K320" s="211" t="s">
        <v>11787</v>
      </c>
      <c r="L320" s="211" t="s">
        <v>11741</v>
      </c>
      <c r="M320" s="217">
        <f t="shared" si="28"/>
        <v>36439</v>
      </c>
      <c r="N320" s="217"/>
      <c r="Q320" s="217" t="s">
        <v>10007</v>
      </c>
      <c r="T320" s="217" t="s">
        <v>11305</v>
      </c>
      <c r="U320">
        <v>17</v>
      </c>
      <c r="V320" t="s">
        <v>11587</v>
      </c>
      <c r="W320"/>
      <c r="X320" t="s">
        <v>11237</v>
      </c>
      <c r="Y320" t="s">
        <v>11283</v>
      </c>
    </row>
    <row r="321" spans="1:25" x14ac:dyDescent="0.25">
      <c r="A321" s="211" t="s">
        <v>11582</v>
      </c>
      <c r="B321" t="s">
        <v>11723</v>
      </c>
      <c r="C321" s="215" t="str">
        <f t="shared" si="23"/>
        <v>CM:WQXTEST16465:M1999</v>
      </c>
      <c r="D321" s="214" t="s">
        <v>11795</v>
      </c>
      <c r="E321" s="214" t="s">
        <v>11790</v>
      </c>
      <c r="F321" s="314">
        <v>36440</v>
      </c>
      <c r="G321" s="277">
        <f t="shared" si="24"/>
        <v>36161</v>
      </c>
      <c r="H321" s="277">
        <f t="shared" si="25"/>
        <v>36525</v>
      </c>
      <c r="I321" s="211" t="s">
        <v>11788</v>
      </c>
      <c r="J321" s="24" t="s">
        <v>8639</v>
      </c>
      <c r="K321" s="211" t="s">
        <v>11787</v>
      </c>
      <c r="L321" s="211" t="s">
        <v>11741</v>
      </c>
      <c r="M321" s="217">
        <f t="shared" si="28"/>
        <v>36440</v>
      </c>
      <c r="N321" s="217"/>
      <c r="Q321" s="217" t="s">
        <v>10007</v>
      </c>
      <c r="T321" s="217" t="s">
        <v>11305</v>
      </c>
      <c r="U321">
        <v>17.600000000000001</v>
      </c>
      <c r="V321" t="s">
        <v>11587</v>
      </c>
      <c r="W321"/>
      <c r="X321" t="s">
        <v>11237</v>
      </c>
      <c r="Y321" t="s">
        <v>11283</v>
      </c>
    </row>
    <row r="322" spans="1:25" x14ac:dyDescent="0.25">
      <c r="A322" s="211" t="s">
        <v>11582</v>
      </c>
      <c r="B322" t="s">
        <v>11723</v>
      </c>
      <c r="C322" s="215" t="str">
        <f t="shared" si="23"/>
        <v>CM:WQXTEST16465:M1999</v>
      </c>
      <c r="D322" s="214" t="s">
        <v>11795</v>
      </c>
      <c r="E322" s="214" t="s">
        <v>11790</v>
      </c>
      <c r="F322" s="314">
        <v>36441</v>
      </c>
      <c r="G322" s="277">
        <f t="shared" si="24"/>
        <v>36161</v>
      </c>
      <c r="H322" s="277">
        <f t="shared" si="25"/>
        <v>36525</v>
      </c>
      <c r="I322" s="211" t="s">
        <v>11788</v>
      </c>
      <c r="J322" s="24" t="s">
        <v>8639</v>
      </c>
      <c r="K322" s="211" t="s">
        <v>11787</v>
      </c>
      <c r="L322" s="211" t="s">
        <v>11741</v>
      </c>
      <c r="M322" s="217">
        <f t="shared" si="28"/>
        <v>36441</v>
      </c>
      <c r="N322" s="217"/>
      <c r="Q322" s="217" t="s">
        <v>10007</v>
      </c>
      <c r="T322" s="217" t="s">
        <v>11305</v>
      </c>
      <c r="U322">
        <v>18.5</v>
      </c>
      <c r="V322" t="s">
        <v>11587</v>
      </c>
      <c r="W322"/>
      <c r="X322" t="s">
        <v>11237</v>
      </c>
      <c r="Y322" t="s">
        <v>11283</v>
      </c>
    </row>
    <row r="323" spans="1:25" x14ac:dyDescent="0.25">
      <c r="A323" s="211" t="s">
        <v>11582</v>
      </c>
      <c r="B323" t="s">
        <v>11723</v>
      </c>
      <c r="C323" s="215" t="str">
        <f t="shared" si="23"/>
        <v>CM:WQXTEST16465:M1999</v>
      </c>
      <c r="D323" s="214" t="s">
        <v>11795</v>
      </c>
      <c r="E323" s="214" t="s">
        <v>11790</v>
      </c>
      <c r="F323" s="314">
        <v>36442</v>
      </c>
      <c r="G323" s="277">
        <f t="shared" si="24"/>
        <v>36161</v>
      </c>
      <c r="H323" s="277">
        <f t="shared" si="25"/>
        <v>36525</v>
      </c>
      <c r="I323" s="211" t="s">
        <v>11788</v>
      </c>
      <c r="J323" s="24" t="s">
        <v>8639</v>
      </c>
      <c r="K323" s="211" t="s">
        <v>11787</v>
      </c>
      <c r="L323" s="211" t="s">
        <v>11741</v>
      </c>
      <c r="M323" s="217">
        <f t="shared" si="28"/>
        <v>36442</v>
      </c>
      <c r="N323" s="217"/>
      <c r="Q323" s="217" t="s">
        <v>10007</v>
      </c>
      <c r="T323" s="217" t="s">
        <v>11305</v>
      </c>
      <c r="U323">
        <v>18.8</v>
      </c>
      <c r="V323" t="s">
        <v>11587</v>
      </c>
      <c r="W323"/>
      <c r="X323" t="s">
        <v>11237</v>
      </c>
      <c r="Y323" t="s">
        <v>11283</v>
      </c>
    </row>
    <row r="324" spans="1:25" x14ac:dyDescent="0.25">
      <c r="A324" s="211" t="s">
        <v>11582</v>
      </c>
      <c r="B324" t="s">
        <v>11723</v>
      </c>
      <c r="C324" s="215" t="str">
        <f t="shared" si="23"/>
        <v>CM:WQXTEST16465:M1999</v>
      </c>
      <c r="D324" s="214" t="s">
        <v>11795</v>
      </c>
      <c r="E324" s="214" t="s">
        <v>11790</v>
      </c>
      <c r="F324" s="314">
        <v>36443</v>
      </c>
      <c r="G324" s="277">
        <f t="shared" si="24"/>
        <v>36161</v>
      </c>
      <c r="H324" s="277">
        <f t="shared" si="25"/>
        <v>36525</v>
      </c>
      <c r="I324" s="211" t="s">
        <v>11788</v>
      </c>
      <c r="J324" s="24" t="s">
        <v>8639</v>
      </c>
      <c r="K324" s="211" t="s">
        <v>11787</v>
      </c>
      <c r="L324" s="211" t="s">
        <v>11741</v>
      </c>
      <c r="M324" s="217">
        <f t="shared" si="28"/>
        <v>36443</v>
      </c>
      <c r="N324" s="217"/>
      <c r="Q324" s="217" t="s">
        <v>10007</v>
      </c>
      <c r="T324" s="217" t="s">
        <v>11305</v>
      </c>
      <c r="U324">
        <v>20.100000000000001</v>
      </c>
      <c r="V324" t="s">
        <v>11587</v>
      </c>
      <c r="W324"/>
      <c r="X324" t="s">
        <v>11237</v>
      </c>
      <c r="Y324" t="s">
        <v>11283</v>
      </c>
    </row>
    <row r="325" spans="1:25" x14ac:dyDescent="0.25">
      <c r="A325" s="211" t="s">
        <v>11582</v>
      </c>
      <c r="B325" t="s">
        <v>11723</v>
      </c>
      <c r="C325" s="215" t="str">
        <f t="shared" si="23"/>
        <v>CM:WQXTEST16465:M1999</v>
      </c>
      <c r="D325" s="214" t="s">
        <v>11795</v>
      </c>
      <c r="E325" s="214" t="s">
        <v>11790</v>
      </c>
      <c r="F325" s="314">
        <v>36444</v>
      </c>
      <c r="G325" s="277">
        <f t="shared" si="24"/>
        <v>36161</v>
      </c>
      <c r="H325" s="277">
        <f t="shared" si="25"/>
        <v>36525</v>
      </c>
      <c r="I325" s="211" t="s">
        <v>11788</v>
      </c>
      <c r="J325" s="24" t="s">
        <v>8639</v>
      </c>
      <c r="K325" s="211" t="s">
        <v>11787</v>
      </c>
      <c r="L325" s="211" t="s">
        <v>11741</v>
      </c>
      <c r="M325" s="217">
        <f t="shared" si="28"/>
        <v>36444</v>
      </c>
      <c r="N325" s="217"/>
      <c r="Q325" s="217" t="s">
        <v>10007</v>
      </c>
      <c r="T325" s="217" t="s">
        <v>11305</v>
      </c>
      <c r="U325">
        <v>20.3</v>
      </c>
      <c r="V325" t="s">
        <v>11587</v>
      </c>
      <c r="W325"/>
      <c r="X325" t="s">
        <v>11237</v>
      </c>
      <c r="Y325" t="s">
        <v>11283</v>
      </c>
    </row>
    <row r="326" spans="1:25" x14ac:dyDescent="0.25">
      <c r="A326" s="211" t="s">
        <v>11582</v>
      </c>
      <c r="B326" t="s">
        <v>11723</v>
      </c>
      <c r="C326" s="215" t="str">
        <f t="shared" si="23"/>
        <v>CM:WQXTEST16465:M1999</v>
      </c>
      <c r="D326" s="214" t="s">
        <v>11795</v>
      </c>
      <c r="E326" s="214" t="s">
        <v>11790</v>
      </c>
      <c r="F326" s="314">
        <v>36445</v>
      </c>
      <c r="G326" s="277">
        <f t="shared" si="24"/>
        <v>36161</v>
      </c>
      <c r="H326" s="277">
        <f t="shared" si="25"/>
        <v>36525</v>
      </c>
      <c r="I326" s="211" t="s">
        <v>11788</v>
      </c>
      <c r="J326" s="24" t="s">
        <v>8639</v>
      </c>
      <c r="K326" s="211" t="s">
        <v>11787</v>
      </c>
      <c r="L326" s="211" t="s">
        <v>11741</v>
      </c>
      <c r="M326" s="217">
        <f t="shared" si="28"/>
        <v>36445</v>
      </c>
      <c r="N326" s="217"/>
      <c r="Q326" s="217" t="s">
        <v>10007</v>
      </c>
      <c r="T326" s="217" t="s">
        <v>11305</v>
      </c>
      <c r="U326">
        <v>21.3</v>
      </c>
      <c r="V326" t="s">
        <v>11587</v>
      </c>
      <c r="W326"/>
      <c r="X326" t="s">
        <v>11237</v>
      </c>
      <c r="Y326" t="s">
        <v>11283</v>
      </c>
    </row>
    <row r="327" spans="1:25" x14ac:dyDescent="0.25">
      <c r="A327" s="211" t="s">
        <v>11582</v>
      </c>
      <c r="B327" t="s">
        <v>11723</v>
      </c>
      <c r="C327" s="215" t="str">
        <f t="shared" si="23"/>
        <v>CM:WQXTEST16465:M1999</v>
      </c>
      <c r="D327" s="214" t="s">
        <v>11795</v>
      </c>
      <c r="E327" s="214" t="s">
        <v>11790</v>
      </c>
      <c r="F327" s="314">
        <v>36446</v>
      </c>
      <c r="G327" s="277">
        <f t="shared" si="24"/>
        <v>36161</v>
      </c>
      <c r="H327" s="277">
        <f t="shared" si="25"/>
        <v>36525</v>
      </c>
      <c r="I327" s="211" t="s">
        <v>11788</v>
      </c>
      <c r="J327" s="24" t="s">
        <v>8639</v>
      </c>
      <c r="K327" s="211" t="s">
        <v>11787</v>
      </c>
      <c r="L327" s="211" t="s">
        <v>11741</v>
      </c>
      <c r="M327" s="217">
        <f t="shared" si="28"/>
        <v>36446</v>
      </c>
      <c r="N327" s="217"/>
      <c r="Q327" s="217" t="s">
        <v>10007</v>
      </c>
      <c r="T327" s="217" t="s">
        <v>11305</v>
      </c>
      <c r="U327">
        <v>21</v>
      </c>
      <c r="V327" t="s">
        <v>11587</v>
      </c>
      <c r="W327"/>
      <c r="X327" t="s">
        <v>11237</v>
      </c>
      <c r="Y327" t="s">
        <v>11283</v>
      </c>
    </row>
    <row r="328" spans="1:25" x14ac:dyDescent="0.25">
      <c r="A328" s="211" t="s">
        <v>11582</v>
      </c>
      <c r="B328" t="s">
        <v>11723</v>
      </c>
      <c r="C328" s="215" t="str">
        <f t="shared" si="23"/>
        <v>CM:WQXTEST16465:M1999</v>
      </c>
      <c r="D328" s="214" t="s">
        <v>11795</v>
      </c>
      <c r="E328" s="214" t="s">
        <v>11790</v>
      </c>
      <c r="F328" s="314">
        <v>36447</v>
      </c>
      <c r="G328" s="277">
        <f t="shared" si="24"/>
        <v>36161</v>
      </c>
      <c r="H328" s="277">
        <f t="shared" si="25"/>
        <v>36525</v>
      </c>
      <c r="I328" s="211" t="s">
        <v>11788</v>
      </c>
      <c r="J328" s="24" t="s">
        <v>8639</v>
      </c>
      <c r="K328" s="211" t="s">
        <v>11787</v>
      </c>
      <c r="L328" s="211" t="s">
        <v>11741</v>
      </c>
      <c r="M328" s="217">
        <f t="shared" si="28"/>
        <v>36447</v>
      </c>
      <c r="N328" s="217"/>
      <c r="Q328" s="217" t="s">
        <v>10007</v>
      </c>
      <c r="T328" s="217" t="s">
        <v>11305</v>
      </c>
      <c r="U328">
        <v>20.2</v>
      </c>
      <c r="V328" t="s">
        <v>11587</v>
      </c>
      <c r="W328"/>
      <c r="X328" t="s">
        <v>11237</v>
      </c>
      <c r="Y328" t="s">
        <v>11283</v>
      </c>
    </row>
    <row r="329" spans="1:25" x14ac:dyDescent="0.25">
      <c r="A329" s="211" t="s">
        <v>11582</v>
      </c>
      <c r="B329" t="s">
        <v>11723</v>
      </c>
      <c r="C329" s="215" t="str">
        <f t="shared" si="23"/>
        <v>CM:WQXTEST16465:M1999</v>
      </c>
      <c r="D329" s="214" t="s">
        <v>11795</v>
      </c>
      <c r="E329" s="214" t="s">
        <v>11790</v>
      </c>
      <c r="F329" s="314">
        <v>36448</v>
      </c>
      <c r="G329" s="277">
        <f t="shared" si="24"/>
        <v>36161</v>
      </c>
      <c r="H329" s="277">
        <f t="shared" si="25"/>
        <v>36525</v>
      </c>
      <c r="I329" s="211" t="s">
        <v>11788</v>
      </c>
      <c r="J329" s="24" t="s">
        <v>8639</v>
      </c>
      <c r="K329" s="211" t="s">
        <v>11787</v>
      </c>
      <c r="L329" s="211" t="s">
        <v>11741</v>
      </c>
      <c r="M329" s="217">
        <f t="shared" si="28"/>
        <v>36448</v>
      </c>
      <c r="N329" s="217"/>
      <c r="Q329" s="217" t="s">
        <v>10007</v>
      </c>
      <c r="T329" s="217" t="s">
        <v>11305</v>
      </c>
      <c r="U329">
        <v>18</v>
      </c>
      <c r="V329" t="s">
        <v>11587</v>
      </c>
      <c r="W329"/>
      <c r="X329" t="s">
        <v>11237</v>
      </c>
      <c r="Y329" t="s">
        <v>11283</v>
      </c>
    </row>
    <row r="330" spans="1:25" x14ac:dyDescent="0.25">
      <c r="A330" s="211" t="s">
        <v>11582</v>
      </c>
      <c r="B330" t="s">
        <v>11723</v>
      </c>
      <c r="C330" s="215" t="str">
        <f t="shared" si="23"/>
        <v>CM:WQXTEST16465:M1999</v>
      </c>
      <c r="D330" s="214" t="s">
        <v>11795</v>
      </c>
      <c r="E330" s="214" t="s">
        <v>11790</v>
      </c>
      <c r="F330" s="314">
        <v>36449</v>
      </c>
      <c r="G330" s="277">
        <f t="shared" si="24"/>
        <v>36161</v>
      </c>
      <c r="H330" s="277">
        <f t="shared" si="25"/>
        <v>36525</v>
      </c>
      <c r="I330" s="211" t="s">
        <v>11788</v>
      </c>
      <c r="J330" s="24" t="s">
        <v>8639</v>
      </c>
      <c r="K330" s="211" t="s">
        <v>11787</v>
      </c>
      <c r="L330" s="211" t="s">
        <v>11741</v>
      </c>
      <c r="M330" s="217">
        <f t="shared" si="28"/>
        <v>36449</v>
      </c>
      <c r="N330" s="217"/>
      <c r="Q330" s="217" t="s">
        <v>10007</v>
      </c>
      <c r="T330" s="217" t="s">
        <v>11305</v>
      </c>
      <c r="U330">
        <v>16.899999999999999</v>
      </c>
      <c r="V330" t="s">
        <v>11587</v>
      </c>
      <c r="W330"/>
      <c r="X330" t="s">
        <v>11237</v>
      </c>
      <c r="Y330" t="s">
        <v>11283</v>
      </c>
    </row>
    <row r="331" spans="1:25" x14ac:dyDescent="0.25">
      <c r="A331" s="211" t="s">
        <v>11582</v>
      </c>
      <c r="B331" t="s">
        <v>11723</v>
      </c>
      <c r="C331" s="215" t="str">
        <f t="shared" si="23"/>
        <v>CM:WQXTEST16465:M1999</v>
      </c>
      <c r="D331" s="214" t="s">
        <v>11795</v>
      </c>
      <c r="E331" s="214" t="s">
        <v>11790</v>
      </c>
      <c r="F331" s="314">
        <v>36450</v>
      </c>
      <c r="G331" s="277">
        <f t="shared" si="24"/>
        <v>36161</v>
      </c>
      <c r="H331" s="277">
        <f t="shared" si="25"/>
        <v>36525</v>
      </c>
      <c r="I331" s="211" t="s">
        <v>11788</v>
      </c>
      <c r="J331" s="24" t="s">
        <v>8639</v>
      </c>
      <c r="K331" s="211" t="s">
        <v>11787</v>
      </c>
      <c r="L331" s="211" t="s">
        <v>11741</v>
      </c>
      <c r="M331" s="217">
        <f t="shared" si="28"/>
        <v>36450</v>
      </c>
      <c r="N331" s="217"/>
      <c r="Q331" s="217" t="s">
        <v>10007</v>
      </c>
      <c r="T331" s="217" t="s">
        <v>11305</v>
      </c>
      <c r="U331">
        <v>16.600000000000001</v>
      </c>
      <c r="V331" t="s">
        <v>11587</v>
      </c>
      <c r="W331"/>
      <c r="X331" t="s">
        <v>11237</v>
      </c>
      <c r="Y331" t="s">
        <v>11283</v>
      </c>
    </row>
    <row r="332" spans="1:25" x14ac:dyDescent="0.25">
      <c r="A332" s="211" t="s">
        <v>11582</v>
      </c>
      <c r="B332" t="s">
        <v>11723</v>
      </c>
      <c r="C332" s="215" t="str">
        <f t="shared" si="23"/>
        <v>CM:WQXTEST16465:M1999</v>
      </c>
      <c r="D332" s="214" t="s">
        <v>11795</v>
      </c>
      <c r="E332" s="214" t="s">
        <v>11790</v>
      </c>
      <c r="F332" s="314">
        <v>36451</v>
      </c>
      <c r="G332" s="277">
        <f t="shared" si="24"/>
        <v>36161</v>
      </c>
      <c r="H332" s="277">
        <f t="shared" si="25"/>
        <v>36525</v>
      </c>
      <c r="I332" s="211" t="s">
        <v>11788</v>
      </c>
      <c r="J332" s="24" t="s">
        <v>8639</v>
      </c>
      <c r="K332" s="211" t="s">
        <v>11787</v>
      </c>
      <c r="L332" s="211" t="s">
        <v>11741</v>
      </c>
      <c r="M332" s="217">
        <f t="shared" si="28"/>
        <v>36451</v>
      </c>
      <c r="N332" s="217"/>
      <c r="Q332" s="217" t="s">
        <v>10007</v>
      </c>
      <c r="T332" s="217" t="s">
        <v>11305</v>
      </c>
      <c r="U332">
        <v>16.100000000000001</v>
      </c>
      <c r="V332" t="s">
        <v>11587</v>
      </c>
      <c r="W332"/>
      <c r="X332" t="s">
        <v>11237</v>
      </c>
      <c r="Y332" t="s">
        <v>11283</v>
      </c>
    </row>
    <row r="333" spans="1:25" x14ac:dyDescent="0.25">
      <c r="A333" s="211" t="s">
        <v>11582</v>
      </c>
      <c r="B333" t="s">
        <v>11723</v>
      </c>
      <c r="C333" s="215" t="str">
        <f t="shared" si="23"/>
        <v>CM:WQXTEST16465:M1999</v>
      </c>
      <c r="D333" s="214" t="s">
        <v>11795</v>
      </c>
      <c r="E333" s="214" t="s">
        <v>11790</v>
      </c>
      <c r="F333" s="314">
        <v>36452</v>
      </c>
      <c r="G333" s="277">
        <f t="shared" si="24"/>
        <v>36161</v>
      </c>
      <c r="H333" s="277">
        <f t="shared" si="25"/>
        <v>36525</v>
      </c>
      <c r="I333" s="211" t="s">
        <v>11788</v>
      </c>
      <c r="J333" s="24" t="s">
        <v>8639</v>
      </c>
      <c r="K333" s="211" t="s">
        <v>11787</v>
      </c>
      <c r="L333" s="211" t="s">
        <v>11741</v>
      </c>
      <c r="M333" s="217">
        <f t="shared" si="28"/>
        <v>36452</v>
      </c>
      <c r="N333" s="217"/>
      <c r="Q333" s="217" t="s">
        <v>10007</v>
      </c>
      <c r="T333" s="217" t="s">
        <v>11305</v>
      </c>
      <c r="U333">
        <v>15.9</v>
      </c>
      <c r="V333" t="s">
        <v>11587</v>
      </c>
      <c r="W333"/>
      <c r="X333" t="s">
        <v>11237</v>
      </c>
      <c r="Y333" t="s">
        <v>11283</v>
      </c>
    </row>
    <row r="334" spans="1:25" x14ac:dyDescent="0.25">
      <c r="A334" s="211" t="s">
        <v>11582</v>
      </c>
      <c r="B334" t="s">
        <v>11723</v>
      </c>
      <c r="C334" s="215" t="str">
        <f t="shared" si="23"/>
        <v>CM:WQXTEST16465:M1999</v>
      </c>
      <c r="D334" s="214" t="s">
        <v>11795</v>
      </c>
      <c r="E334" s="214" t="s">
        <v>11790</v>
      </c>
      <c r="F334" s="314">
        <v>36453</v>
      </c>
      <c r="G334" s="277">
        <f t="shared" si="24"/>
        <v>36161</v>
      </c>
      <c r="H334" s="277">
        <f t="shared" si="25"/>
        <v>36525</v>
      </c>
      <c r="I334" s="211" t="s">
        <v>11788</v>
      </c>
      <c r="J334" s="24" t="s">
        <v>8639</v>
      </c>
      <c r="K334" s="211" t="s">
        <v>11787</v>
      </c>
      <c r="L334" s="211" t="s">
        <v>11741</v>
      </c>
      <c r="M334" s="217">
        <f t="shared" si="28"/>
        <v>36453</v>
      </c>
      <c r="N334" s="217"/>
      <c r="Q334" s="217" t="s">
        <v>10007</v>
      </c>
      <c r="T334" s="217" t="s">
        <v>11305</v>
      </c>
      <c r="U334">
        <v>15.8</v>
      </c>
      <c r="V334" t="s">
        <v>11587</v>
      </c>
      <c r="W334"/>
      <c r="X334" t="s">
        <v>11237</v>
      </c>
      <c r="Y334" t="s">
        <v>11283</v>
      </c>
    </row>
    <row r="335" spans="1:25" x14ac:dyDescent="0.25">
      <c r="A335" s="211" t="s">
        <v>11582</v>
      </c>
      <c r="B335" t="s">
        <v>11723</v>
      </c>
      <c r="C335" s="215" t="str">
        <f t="shared" si="23"/>
        <v>CM:WQXTEST16465:M1999</v>
      </c>
      <c r="D335" s="214" t="s">
        <v>11795</v>
      </c>
      <c r="E335" s="214" t="s">
        <v>11790</v>
      </c>
      <c r="F335" s="314">
        <v>36454</v>
      </c>
      <c r="G335" s="277">
        <f t="shared" si="24"/>
        <v>36161</v>
      </c>
      <c r="H335" s="277">
        <f t="shared" si="25"/>
        <v>36525</v>
      </c>
      <c r="I335" s="211" t="s">
        <v>11788</v>
      </c>
      <c r="J335" s="24" t="s">
        <v>8639</v>
      </c>
      <c r="K335" s="211" t="s">
        <v>11787</v>
      </c>
      <c r="L335" s="211" t="s">
        <v>11741</v>
      </c>
      <c r="M335" s="217">
        <f t="shared" si="28"/>
        <v>36454</v>
      </c>
      <c r="N335" s="217"/>
      <c r="Q335" s="217" t="s">
        <v>10007</v>
      </c>
      <c r="T335" s="217" t="s">
        <v>11305</v>
      </c>
      <c r="U335">
        <v>15.3</v>
      </c>
      <c r="V335" t="s">
        <v>11587</v>
      </c>
      <c r="W335"/>
      <c r="X335" t="s">
        <v>11237</v>
      </c>
      <c r="Y335" t="s">
        <v>11283</v>
      </c>
    </row>
    <row r="336" spans="1:25" x14ac:dyDescent="0.25">
      <c r="A336" s="211" t="s">
        <v>11582</v>
      </c>
      <c r="B336" t="s">
        <v>11723</v>
      </c>
      <c r="C336" s="215" t="str">
        <f t="shared" si="23"/>
        <v>CM:WQXTEST16465:M1999</v>
      </c>
      <c r="D336" s="214" t="s">
        <v>11795</v>
      </c>
      <c r="E336" s="214" t="s">
        <v>11790</v>
      </c>
      <c r="F336" s="314">
        <v>36455</v>
      </c>
      <c r="G336" s="277">
        <f t="shared" si="24"/>
        <v>36161</v>
      </c>
      <c r="H336" s="277">
        <f t="shared" si="25"/>
        <v>36525</v>
      </c>
      <c r="I336" s="211" t="s">
        <v>11788</v>
      </c>
      <c r="J336" s="24" t="s">
        <v>8639</v>
      </c>
      <c r="K336" s="211" t="s">
        <v>11787</v>
      </c>
      <c r="L336" s="211" t="s">
        <v>11741</v>
      </c>
      <c r="M336" s="217">
        <f t="shared" si="28"/>
        <v>36455</v>
      </c>
      <c r="N336" s="217"/>
      <c r="Q336" s="217" t="s">
        <v>10007</v>
      </c>
      <c r="T336" s="217" t="s">
        <v>11305</v>
      </c>
      <c r="U336">
        <v>15.1</v>
      </c>
      <c r="V336" t="s">
        <v>11587</v>
      </c>
      <c r="W336"/>
      <c r="X336" t="s">
        <v>11237</v>
      </c>
      <c r="Y336" t="s">
        <v>11283</v>
      </c>
    </row>
    <row r="337" spans="1:25" x14ac:dyDescent="0.25">
      <c r="A337" s="211" t="s">
        <v>11582</v>
      </c>
      <c r="B337" t="s">
        <v>11723</v>
      </c>
      <c r="C337" s="215" t="str">
        <f t="shared" si="23"/>
        <v>CM:WQXTEST16465:M1999</v>
      </c>
      <c r="D337" s="214" t="s">
        <v>11795</v>
      </c>
      <c r="E337" s="214" t="s">
        <v>11790</v>
      </c>
      <c r="F337" s="314">
        <v>36456</v>
      </c>
      <c r="G337" s="277">
        <f t="shared" si="24"/>
        <v>36161</v>
      </c>
      <c r="H337" s="277">
        <f t="shared" si="25"/>
        <v>36525</v>
      </c>
      <c r="I337" s="211" t="s">
        <v>11788</v>
      </c>
      <c r="J337" s="24" t="s">
        <v>8639</v>
      </c>
      <c r="K337" s="211" t="s">
        <v>11787</v>
      </c>
      <c r="L337" s="211" t="s">
        <v>11741</v>
      </c>
      <c r="M337" s="217">
        <f t="shared" si="28"/>
        <v>36456</v>
      </c>
      <c r="N337" s="217"/>
      <c r="Q337" s="217" t="s">
        <v>10007</v>
      </c>
      <c r="T337" s="217" t="s">
        <v>11305</v>
      </c>
      <c r="U337">
        <v>14.9</v>
      </c>
      <c r="V337" t="s">
        <v>11587</v>
      </c>
      <c r="W337"/>
      <c r="X337" t="s">
        <v>11237</v>
      </c>
      <c r="Y337" t="s">
        <v>11283</v>
      </c>
    </row>
    <row r="338" spans="1:25" x14ac:dyDescent="0.25">
      <c r="A338" s="211" t="s">
        <v>11582</v>
      </c>
      <c r="B338" t="s">
        <v>11723</v>
      </c>
      <c r="C338" s="215" t="str">
        <f t="shared" ref="C338:C401" si="29">"CM:"&amp;B338&amp;":M"&amp;YEAR(F338)</f>
        <v>CM:WQXTEST16465:M1999</v>
      </c>
      <c r="D338" s="214" t="s">
        <v>11795</v>
      </c>
      <c r="E338" s="214" t="s">
        <v>11790</v>
      </c>
      <c r="F338" s="314">
        <v>36457</v>
      </c>
      <c r="G338" s="277">
        <f t="shared" ref="G338:G401" si="30">DATE(YEAR(F338),MONTH(1),DAY(1))</f>
        <v>36161</v>
      </c>
      <c r="H338" s="277">
        <f t="shared" ref="H338:H401" si="31">DATE(YEAR(F339),12,DAY(31))</f>
        <v>36525</v>
      </c>
      <c r="I338" s="211" t="s">
        <v>11788</v>
      </c>
      <c r="J338" s="24" t="s">
        <v>8639</v>
      </c>
      <c r="K338" s="211" t="s">
        <v>11787</v>
      </c>
      <c r="L338" s="211" t="s">
        <v>11741</v>
      </c>
      <c r="M338" s="217">
        <f t="shared" si="28"/>
        <v>36457</v>
      </c>
      <c r="N338" s="217"/>
      <c r="Q338" s="217" t="s">
        <v>10007</v>
      </c>
      <c r="T338" s="217" t="s">
        <v>11305</v>
      </c>
      <c r="U338">
        <v>15.7</v>
      </c>
      <c r="V338" t="s">
        <v>11587</v>
      </c>
      <c r="W338"/>
      <c r="X338" t="s">
        <v>11237</v>
      </c>
      <c r="Y338" t="s">
        <v>11283</v>
      </c>
    </row>
    <row r="339" spans="1:25" x14ac:dyDescent="0.25">
      <c r="A339" s="211" t="s">
        <v>11582</v>
      </c>
      <c r="B339" t="s">
        <v>11723</v>
      </c>
      <c r="C339" s="215" t="str">
        <f t="shared" si="29"/>
        <v>CM:WQXTEST16465:M1999</v>
      </c>
      <c r="D339" s="214" t="s">
        <v>11795</v>
      </c>
      <c r="E339" s="214" t="s">
        <v>11790</v>
      </c>
      <c r="F339" s="314">
        <v>36458</v>
      </c>
      <c r="G339" s="277">
        <f t="shared" si="30"/>
        <v>36161</v>
      </c>
      <c r="H339" s="277">
        <f t="shared" si="31"/>
        <v>36525</v>
      </c>
      <c r="I339" s="211" t="s">
        <v>11788</v>
      </c>
      <c r="J339" s="24" t="s">
        <v>8639</v>
      </c>
      <c r="K339" s="211" t="s">
        <v>11787</v>
      </c>
      <c r="L339" s="211" t="s">
        <v>11741</v>
      </c>
      <c r="M339" s="217">
        <f t="shared" si="28"/>
        <v>36458</v>
      </c>
      <c r="N339" s="217"/>
      <c r="Q339" s="217" t="s">
        <v>10007</v>
      </c>
      <c r="T339" s="217" t="s">
        <v>11305</v>
      </c>
      <c r="U339">
        <v>15.8</v>
      </c>
      <c r="V339" t="s">
        <v>11587</v>
      </c>
      <c r="W339"/>
      <c r="X339" t="s">
        <v>11237</v>
      </c>
      <c r="Y339" t="s">
        <v>11283</v>
      </c>
    </row>
    <row r="340" spans="1:25" x14ac:dyDescent="0.25">
      <c r="A340" s="211" t="s">
        <v>11582</v>
      </c>
      <c r="B340" t="s">
        <v>11723</v>
      </c>
      <c r="C340" s="215" t="str">
        <f t="shared" si="29"/>
        <v>CM:WQXTEST16465:M1999</v>
      </c>
      <c r="D340" s="214" t="s">
        <v>11795</v>
      </c>
      <c r="E340" s="214" t="s">
        <v>11790</v>
      </c>
      <c r="F340" s="314">
        <v>36459</v>
      </c>
      <c r="G340" s="277">
        <f t="shared" si="30"/>
        <v>36161</v>
      </c>
      <c r="H340" s="277">
        <f t="shared" si="31"/>
        <v>36525</v>
      </c>
      <c r="I340" s="211" t="s">
        <v>11788</v>
      </c>
      <c r="J340" s="24" t="s">
        <v>8639</v>
      </c>
      <c r="K340" s="211" t="s">
        <v>11787</v>
      </c>
      <c r="L340" s="211" t="s">
        <v>11741</v>
      </c>
      <c r="M340" s="217">
        <f t="shared" si="28"/>
        <v>36459</v>
      </c>
      <c r="N340" s="217"/>
      <c r="Q340" s="217" t="s">
        <v>10007</v>
      </c>
      <c r="T340" s="217" t="s">
        <v>11305</v>
      </c>
      <c r="U340">
        <v>16.8</v>
      </c>
      <c r="V340" t="s">
        <v>11587</v>
      </c>
      <c r="W340"/>
      <c r="X340" t="s">
        <v>11237</v>
      </c>
      <c r="Y340" t="s">
        <v>11283</v>
      </c>
    </row>
    <row r="341" spans="1:25" x14ac:dyDescent="0.25">
      <c r="A341" s="211" t="s">
        <v>11582</v>
      </c>
      <c r="B341" t="s">
        <v>11723</v>
      </c>
      <c r="C341" s="215" t="str">
        <f t="shared" si="29"/>
        <v>CM:WQXTEST16465:M1999</v>
      </c>
      <c r="D341" s="214" t="s">
        <v>11795</v>
      </c>
      <c r="E341" s="214" t="s">
        <v>11790</v>
      </c>
      <c r="F341" s="314">
        <v>36460</v>
      </c>
      <c r="G341" s="277">
        <f t="shared" si="30"/>
        <v>36161</v>
      </c>
      <c r="H341" s="277">
        <f t="shared" si="31"/>
        <v>36525</v>
      </c>
      <c r="I341" s="211" t="s">
        <v>11788</v>
      </c>
      <c r="J341" s="24" t="s">
        <v>8639</v>
      </c>
      <c r="K341" s="211" t="s">
        <v>11787</v>
      </c>
      <c r="L341" s="211" t="s">
        <v>11741</v>
      </c>
      <c r="M341" s="217">
        <f t="shared" si="28"/>
        <v>36460</v>
      </c>
      <c r="N341" s="217"/>
      <c r="Q341" s="217" t="s">
        <v>10007</v>
      </c>
      <c r="T341" s="217" t="s">
        <v>11305</v>
      </c>
      <c r="U341">
        <v>18.2</v>
      </c>
      <c r="V341" t="s">
        <v>11587</v>
      </c>
      <c r="W341"/>
      <c r="X341" t="s">
        <v>11237</v>
      </c>
      <c r="Y341" t="s">
        <v>11283</v>
      </c>
    </row>
    <row r="342" spans="1:25" x14ac:dyDescent="0.25">
      <c r="A342" s="211" t="s">
        <v>11582</v>
      </c>
      <c r="B342" t="s">
        <v>11723</v>
      </c>
      <c r="C342" s="215" t="str">
        <f t="shared" si="29"/>
        <v>CM:WQXTEST16465:M1999</v>
      </c>
      <c r="D342" s="214" t="s">
        <v>11795</v>
      </c>
      <c r="E342" s="214" t="s">
        <v>11790</v>
      </c>
      <c r="F342" s="314">
        <v>36461</v>
      </c>
      <c r="G342" s="277">
        <f t="shared" si="30"/>
        <v>36161</v>
      </c>
      <c r="H342" s="277">
        <f t="shared" si="31"/>
        <v>36525</v>
      </c>
      <c r="I342" s="211" t="s">
        <v>11788</v>
      </c>
      <c r="J342" s="24" t="s">
        <v>8639</v>
      </c>
      <c r="K342" s="211" t="s">
        <v>11787</v>
      </c>
      <c r="L342" s="211" t="s">
        <v>11741</v>
      </c>
      <c r="M342" s="217">
        <f t="shared" si="28"/>
        <v>36461</v>
      </c>
      <c r="N342" s="217"/>
      <c r="Q342" s="217" t="s">
        <v>10007</v>
      </c>
      <c r="T342" s="217" t="s">
        <v>11305</v>
      </c>
      <c r="U342"/>
      <c r="V342" t="s">
        <v>11587</v>
      </c>
      <c r="W342" s="221" t="s">
        <v>4778</v>
      </c>
      <c r="X342" t="s">
        <v>11237</v>
      </c>
      <c r="Y342" t="s">
        <v>11283</v>
      </c>
    </row>
    <row r="343" spans="1:25" x14ac:dyDescent="0.25">
      <c r="A343" s="211" t="s">
        <v>11582</v>
      </c>
      <c r="B343" t="s">
        <v>11723</v>
      </c>
      <c r="C343" s="215" t="str">
        <f t="shared" si="29"/>
        <v>CM:WQXTEST16465:M1999</v>
      </c>
      <c r="D343" s="214" t="s">
        <v>11795</v>
      </c>
      <c r="E343" s="214" t="s">
        <v>11790</v>
      </c>
      <c r="F343" s="314">
        <v>36462</v>
      </c>
      <c r="G343" s="277">
        <f t="shared" si="30"/>
        <v>36161</v>
      </c>
      <c r="H343" s="277">
        <f t="shared" si="31"/>
        <v>36525</v>
      </c>
      <c r="I343" s="211" t="s">
        <v>11788</v>
      </c>
      <c r="J343" s="24" t="s">
        <v>8639</v>
      </c>
      <c r="K343" s="211" t="s">
        <v>11787</v>
      </c>
      <c r="L343" s="211" t="s">
        <v>11741</v>
      </c>
      <c r="M343" s="217">
        <f t="shared" si="28"/>
        <v>36462</v>
      </c>
      <c r="N343" s="217"/>
      <c r="Q343" s="217" t="s">
        <v>10007</v>
      </c>
      <c r="T343" s="217" t="s">
        <v>11305</v>
      </c>
      <c r="U343">
        <v>18.8</v>
      </c>
      <c r="V343" t="s">
        <v>11587</v>
      </c>
      <c r="W343"/>
      <c r="X343" t="s">
        <v>11237</v>
      </c>
      <c r="Y343" t="s">
        <v>11283</v>
      </c>
    </row>
    <row r="344" spans="1:25" x14ac:dyDescent="0.25">
      <c r="A344" s="211" t="s">
        <v>11582</v>
      </c>
      <c r="B344" t="s">
        <v>11723</v>
      </c>
      <c r="C344" s="215" t="str">
        <f t="shared" si="29"/>
        <v>CM:WQXTEST16465:M1999</v>
      </c>
      <c r="D344" s="214" t="s">
        <v>11795</v>
      </c>
      <c r="E344" s="214" t="s">
        <v>11790</v>
      </c>
      <c r="F344" s="314">
        <v>36463</v>
      </c>
      <c r="G344" s="277">
        <f t="shared" si="30"/>
        <v>36161</v>
      </c>
      <c r="H344" s="277">
        <f t="shared" si="31"/>
        <v>36525</v>
      </c>
      <c r="I344" s="211" t="s">
        <v>11788</v>
      </c>
      <c r="J344" s="24" t="s">
        <v>8639</v>
      </c>
      <c r="K344" s="211" t="s">
        <v>11787</v>
      </c>
      <c r="L344" s="211" t="s">
        <v>11741</v>
      </c>
      <c r="M344" s="217">
        <f t="shared" si="28"/>
        <v>36463</v>
      </c>
      <c r="N344" s="217"/>
      <c r="Q344" s="217" t="s">
        <v>10007</v>
      </c>
      <c r="T344" s="217" t="s">
        <v>11305</v>
      </c>
      <c r="U344">
        <v>16.3</v>
      </c>
      <c r="V344" t="s">
        <v>11587</v>
      </c>
      <c r="W344"/>
      <c r="X344" t="s">
        <v>11237</v>
      </c>
      <c r="Y344" t="s">
        <v>11283</v>
      </c>
    </row>
    <row r="345" spans="1:25" x14ac:dyDescent="0.25">
      <c r="A345" s="211" t="s">
        <v>11582</v>
      </c>
      <c r="B345" t="s">
        <v>11723</v>
      </c>
      <c r="C345" s="215" t="str">
        <f t="shared" si="29"/>
        <v>CM:WQXTEST16465:M1999</v>
      </c>
      <c r="D345" s="214" t="s">
        <v>11795</v>
      </c>
      <c r="E345" s="214" t="s">
        <v>11790</v>
      </c>
      <c r="F345" s="314">
        <v>36464</v>
      </c>
      <c r="G345" s="277">
        <f t="shared" si="30"/>
        <v>36161</v>
      </c>
      <c r="H345" s="277">
        <f t="shared" si="31"/>
        <v>36525</v>
      </c>
      <c r="I345" s="211" t="s">
        <v>11788</v>
      </c>
      <c r="J345" s="24" t="s">
        <v>8639</v>
      </c>
      <c r="K345" s="211" t="s">
        <v>11787</v>
      </c>
      <c r="L345" s="211" t="s">
        <v>11741</v>
      </c>
      <c r="M345" s="217">
        <f t="shared" si="28"/>
        <v>36464</v>
      </c>
      <c r="N345" s="217"/>
      <c r="Q345" s="217" t="s">
        <v>10007</v>
      </c>
      <c r="T345" s="217" t="s">
        <v>11305</v>
      </c>
      <c r="U345">
        <v>15.4</v>
      </c>
      <c r="V345" t="s">
        <v>11587</v>
      </c>
      <c r="W345"/>
      <c r="X345" t="s">
        <v>11237</v>
      </c>
      <c r="Y345" t="s">
        <v>11283</v>
      </c>
    </row>
    <row r="346" spans="1:25" x14ac:dyDescent="0.25">
      <c r="A346" s="211" t="s">
        <v>11582</v>
      </c>
      <c r="B346" t="s">
        <v>11723</v>
      </c>
      <c r="C346" s="215" t="str">
        <f t="shared" si="29"/>
        <v>CM:WQXTEST16465:M1999</v>
      </c>
      <c r="D346" s="214" t="s">
        <v>11795</v>
      </c>
      <c r="E346" s="214" t="s">
        <v>11790</v>
      </c>
      <c r="F346" s="314">
        <v>36434</v>
      </c>
      <c r="G346" s="277">
        <f t="shared" si="30"/>
        <v>36161</v>
      </c>
      <c r="H346" s="277">
        <f t="shared" si="31"/>
        <v>36525</v>
      </c>
      <c r="I346" s="211" t="s">
        <v>11788</v>
      </c>
      <c r="J346" s="24" t="s">
        <v>8639</v>
      </c>
      <c r="K346" s="211" t="s">
        <v>11787</v>
      </c>
      <c r="L346" s="211" t="s">
        <v>11741</v>
      </c>
      <c r="M346" s="217">
        <f t="shared" si="28"/>
        <v>36434</v>
      </c>
      <c r="N346" s="217"/>
      <c r="Q346" s="217" t="s">
        <v>10007</v>
      </c>
      <c r="T346" s="217" t="s">
        <v>11308</v>
      </c>
      <c r="U346">
        <v>20.399999999999999</v>
      </c>
      <c r="V346" t="s">
        <v>11587</v>
      </c>
      <c r="W346"/>
      <c r="X346" t="s">
        <v>11237</v>
      </c>
      <c r="Y346" t="s">
        <v>11283</v>
      </c>
    </row>
    <row r="347" spans="1:25" x14ac:dyDescent="0.25">
      <c r="A347" s="211" t="s">
        <v>11582</v>
      </c>
      <c r="B347" t="s">
        <v>11723</v>
      </c>
      <c r="C347" s="215" t="str">
        <f t="shared" si="29"/>
        <v>CM:WQXTEST16465:M1999</v>
      </c>
      <c r="D347" s="214" t="s">
        <v>11795</v>
      </c>
      <c r="E347" s="214" t="s">
        <v>11790</v>
      </c>
      <c r="F347" s="314">
        <v>36435</v>
      </c>
      <c r="G347" s="277">
        <f t="shared" si="30"/>
        <v>36161</v>
      </c>
      <c r="H347" s="277">
        <f t="shared" si="31"/>
        <v>36525</v>
      </c>
      <c r="I347" s="211" t="s">
        <v>11788</v>
      </c>
      <c r="J347" s="24" t="s">
        <v>8639</v>
      </c>
      <c r="K347" s="211" t="s">
        <v>11787</v>
      </c>
      <c r="L347" s="211" t="s">
        <v>11741</v>
      </c>
      <c r="M347" s="217">
        <f t="shared" si="28"/>
        <v>36435</v>
      </c>
      <c r="N347" s="217"/>
      <c r="Q347" s="217" t="s">
        <v>10007</v>
      </c>
      <c r="T347" s="217" t="s">
        <v>11308</v>
      </c>
      <c r="U347">
        <v>19.600000000000001</v>
      </c>
      <c r="V347" t="s">
        <v>11587</v>
      </c>
      <c r="W347"/>
      <c r="X347" t="s">
        <v>11237</v>
      </c>
      <c r="Y347" t="s">
        <v>11283</v>
      </c>
    </row>
    <row r="348" spans="1:25" x14ac:dyDescent="0.25">
      <c r="A348" s="211" t="s">
        <v>11582</v>
      </c>
      <c r="B348" t="s">
        <v>11723</v>
      </c>
      <c r="C348" s="215" t="str">
        <f t="shared" si="29"/>
        <v>CM:WQXTEST16465:M1999</v>
      </c>
      <c r="D348" s="214" t="s">
        <v>11795</v>
      </c>
      <c r="E348" s="214" t="s">
        <v>11790</v>
      </c>
      <c r="F348" s="314">
        <v>36436</v>
      </c>
      <c r="G348" s="277">
        <f t="shared" si="30"/>
        <v>36161</v>
      </c>
      <c r="H348" s="277">
        <f t="shared" si="31"/>
        <v>36525</v>
      </c>
      <c r="I348" s="211" t="s">
        <v>11788</v>
      </c>
      <c r="J348" s="24" t="s">
        <v>8639</v>
      </c>
      <c r="K348" s="211" t="s">
        <v>11787</v>
      </c>
      <c r="L348" s="211" t="s">
        <v>11741</v>
      </c>
      <c r="M348" s="217">
        <f t="shared" si="28"/>
        <v>36436</v>
      </c>
      <c r="N348" s="217"/>
      <c r="Q348" s="217" t="s">
        <v>10007</v>
      </c>
      <c r="T348" s="217" t="s">
        <v>11308</v>
      </c>
      <c r="U348">
        <v>18.899999999999999</v>
      </c>
      <c r="V348" t="s">
        <v>11587</v>
      </c>
      <c r="W348"/>
      <c r="X348" t="s">
        <v>11237</v>
      </c>
      <c r="Y348" t="s">
        <v>11283</v>
      </c>
    </row>
    <row r="349" spans="1:25" x14ac:dyDescent="0.25">
      <c r="A349" s="211" t="s">
        <v>11582</v>
      </c>
      <c r="B349" t="s">
        <v>11723</v>
      </c>
      <c r="C349" s="215" t="str">
        <f t="shared" si="29"/>
        <v>CM:WQXTEST16465:M1999</v>
      </c>
      <c r="D349" s="214" t="s">
        <v>11795</v>
      </c>
      <c r="E349" s="214" t="s">
        <v>11790</v>
      </c>
      <c r="F349" s="314">
        <v>36437</v>
      </c>
      <c r="G349" s="277">
        <f t="shared" si="30"/>
        <v>36161</v>
      </c>
      <c r="H349" s="277">
        <f t="shared" si="31"/>
        <v>36525</v>
      </c>
      <c r="I349" s="211" t="s">
        <v>11788</v>
      </c>
      <c r="J349" s="24" t="s">
        <v>8639</v>
      </c>
      <c r="K349" s="211" t="s">
        <v>11787</v>
      </c>
      <c r="L349" s="211" t="s">
        <v>11741</v>
      </c>
      <c r="M349" s="217">
        <f t="shared" ref="M349:M412" si="32">DATE(YEAR(F349),MONTH(F349),DAY(F349))</f>
        <v>36437</v>
      </c>
      <c r="N349" s="217"/>
      <c r="Q349" s="217" t="s">
        <v>10007</v>
      </c>
      <c r="T349" s="217" t="s">
        <v>11308</v>
      </c>
      <c r="U349">
        <v>17.600000000000001</v>
      </c>
      <c r="V349" t="s">
        <v>11587</v>
      </c>
      <c r="W349"/>
      <c r="X349" t="s">
        <v>11237</v>
      </c>
      <c r="Y349" t="s">
        <v>11283</v>
      </c>
    </row>
    <row r="350" spans="1:25" x14ac:dyDescent="0.25">
      <c r="A350" s="211" t="s">
        <v>11582</v>
      </c>
      <c r="B350" t="s">
        <v>11723</v>
      </c>
      <c r="C350" s="215" t="str">
        <f t="shared" si="29"/>
        <v>CM:WQXTEST16465:M1999</v>
      </c>
      <c r="D350" s="214" t="s">
        <v>11795</v>
      </c>
      <c r="E350" s="214" t="s">
        <v>11790</v>
      </c>
      <c r="F350" s="314">
        <v>36438</v>
      </c>
      <c r="G350" s="277">
        <f t="shared" si="30"/>
        <v>36161</v>
      </c>
      <c r="H350" s="277">
        <f t="shared" si="31"/>
        <v>36525</v>
      </c>
      <c r="I350" s="211" t="s">
        <v>11788</v>
      </c>
      <c r="J350" s="24" t="s">
        <v>8639</v>
      </c>
      <c r="K350" s="211" t="s">
        <v>11787</v>
      </c>
      <c r="L350" s="211" t="s">
        <v>11741</v>
      </c>
      <c r="M350" s="217">
        <f t="shared" si="32"/>
        <v>36438</v>
      </c>
      <c r="N350" s="217"/>
      <c r="Q350" s="217" t="s">
        <v>10007</v>
      </c>
      <c r="T350" s="217" t="s">
        <v>11308</v>
      </c>
      <c r="U350">
        <v>17</v>
      </c>
      <c r="V350" t="s">
        <v>11587</v>
      </c>
      <c r="W350"/>
      <c r="X350" t="s">
        <v>11237</v>
      </c>
      <c r="Y350" t="s">
        <v>11283</v>
      </c>
    </row>
    <row r="351" spans="1:25" x14ac:dyDescent="0.25">
      <c r="A351" s="211" t="s">
        <v>11582</v>
      </c>
      <c r="B351" t="s">
        <v>11723</v>
      </c>
      <c r="C351" s="215" t="str">
        <f t="shared" si="29"/>
        <v>CM:WQXTEST16465:M1999</v>
      </c>
      <c r="D351" s="214" t="s">
        <v>11795</v>
      </c>
      <c r="E351" s="214" t="s">
        <v>11790</v>
      </c>
      <c r="F351" s="314">
        <v>36439</v>
      </c>
      <c r="G351" s="277">
        <f t="shared" si="30"/>
        <v>36161</v>
      </c>
      <c r="H351" s="277">
        <f t="shared" si="31"/>
        <v>36525</v>
      </c>
      <c r="I351" s="211" t="s">
        <v>11788</v>
      </c>
      <c r="J351" s="24" t="s">
        <v>8639</v>
      </c>
      <c r="K351" s="211" t="s">
        <v>11787</v>
      </c>
      <c r="L351" s="211" t="s">
        <v>11741</v>
      </c>
      <c r="M351" s="217">
        <f t="shared" si="32"/>
        <v>36439</v>
      </c>
      <c r="N351" s="217"/>
      <c r="Q351" s="217" t="s">
        <v>10007</v>
      </c>
      <c r="T351" s="217" t="s">
        <v>11308</v>
      </c>
      <c r="U351">
        <v>16.399999999999999</v>
      </c>
      <c r="V351" t="s">
        <v>11587</v>
      </c>
      <c r="W351"/>
      <c r="X351" t="s">
        <v>11237</v>
      </c>
      <c r="Y351" t="s">
        <v>11283</v>
      </c>
    </row>
    <row r="352" spans="1:25" x14ac:dyDescent="0.25">
      <c r="A352" s="211" t="s">
        <v>11582</v>
      </c>
      <c r="B352" t="s">
        <v>11723</v>
      </c>
      <c r="C352" s="215" t="str">
        <f t="shared" si="29"/>
        <v>CM:WQXTEST16465:M1999</v>
      </c>
      <c r="D352" s="214" t="s">
        <v>11795</v>
      </c>
      <c r="E352" s="214" t="s">
        <v>11790</v>
      </c>
      <c r="F352" s="314">
        <v>36440</v>
      </c>
      <c r="G352" s="277">
        <f t="shared" si="30"/>
        <v>36161</v>
      </c>
      <c r="H352" s="277">
        <f t="shared" si="31"/>
        <v>36525</v>
      </c>
      <c r="I352" s="211" t="s">
        <v>11788</v>
      </c>
      <c r="J352" s="24" t="s">
        <v>8639</v>
      </c>
      <c r="K352" s="211" t="s">
        <v>11787</v>
      </c>
      <c r="L352" s="211" t="s">
        <v>11741</v>
      </c>
      <c r="M352" s="217">
        <f t="shared" si="32"/>
        <v>36440</v>
      </c>
      <c r="N352" s="217"/>
      <c r="Q352" s="217" t="s">
        <v>10007</v>
      </c>
      <c r="T352" s="217" t="s">
        <v>11308</v>
      </c>
      <c r="U352">
        <v>15.8</v>
      </c>
      <c r="V352" t="s">
        <v>11587</v>
      </c>
      <c r="W352"/>
      <c r="X352" t="s">
        <v>11237</v>
      </c>
      <c r="Y352" t="s">
        <v>11283</v>
      </c>
    </row>
    <row r="353" spans="1:25" x14ac:dyDescent="0.25">
      <c r="A353" s="211" t="s">
        <v>11582</v>
      </c>
      <c r="B353" t="s">
        <v>11723</v>
      </c>
      <c r="C353" s="215" t="str">
        <f t="shared" si="29"/>
        <v>CM:WQXTEST16465:M1999</v>
      </c>
      <c r="D353" s="214" t="s">
        <v>11795</v>
      </c>
      <c r="E353" s="214" t="s">
        <v>11790</v>
      </c>
      <c r="F353" s="314">
        <v>36441</v>
      </c>
      <c r="G353" s="277">
        <f t="shared" si="30"/>
        <v>36161</v>
      </c>
      <c r="H353" s="277">
        <f t="shared" si="31"/>
        <v>36525</v>
      </c>
      <c r="I353" s="211" t="s">
        <v>11788</v>
      </c>
      <c r="J353" s="24" t="s">
        <v>8639</v>
      </c>
      <c r="K353" s="211" t="s">
        <v>11787</v>
      </c>
      <c r="L353" s="211" t="s">
        <v>11741</v>
      </c>
      <c r="M353" s="217">
        <f t="shared" si="32"/>
        <v>36441</v>
      </c>
      <c r="N353" s="217"/>
      <c r="Q353" s="217" t="s">
        <v>10007</v>
      </c>
      <c r="T353" s="217" t="s">
        <v>11308</v>
      </c>
      <c r="U353">
        <v>16</v>
      </c>
      <c r="V353" t="s">
        <v>11587</v>
      </c>
      <c r="W353"/>
      <c r="X353" t="s">
        <v>11237</v>
      </c>
      <c r="Y353" t="s">
        <v>11283</v>
      </c>
    </row>
    <row r="354" spans="1:25" x14ac:dyDescent="0.25">
      <c r="A354" s="211" t="s">
        <v>11582</v>
      </c>
      <c r="B354" t="s">
        <v>11723</v>
      </c>
      <c r="C354" s="215" t="str">
        <f t="shared" si="29"/>
        <v>CM:WQXTEST16465:M1999</v>
      </c>
      <c r="D354" s="214" t="s">
        <v>11795</v>
      </c>
      <c r="E354" s="214" t="s">
        <v>11790</v>
      </c>
      <c r="F354" s="314">
        <v>36442</v>
      </c>
      <c r="G354" s="277">
        <f t="shared" si="30"/>
        <v>36161</v>
      </c>
      <c r="H354" s="277">
        <f t="shared" si="31"/>
        <v>36525</v>
      </c>
      <c r="I354" s="211" t="s">
        <v>11788</v>
      </c>
      <c r="J354" s="24" t="s">
        <v>8639</v>
      </c>
      <c r="K354" s="211" t="s">
        <v>11787</v>
      </c>
      <c r="L354" s="211" t="s">
        <v>11741</v>
      </c>
      <c r="M354" s="217">
        <f t="shared" si="32"/>
        <v>36442</v>
      </c>
      <c r="N354" s="217"/>
      <c r="Q354" s="217" t="s">
        <v>10007</v>
      </c>
      <c r="T354" s="217" t="s">
        <v>11308</v>
      </c>
      <c r="U354">
        <v>16.7</v>
      </c>
      <c r="V354" t="s">
        <v>11587</v>
      </c>
      <c r="W354"/>
      <c r="X354" t="s">
        <v>11237</v>
      </c>
      <c r="Y354" t="s">
        <v>11283</v>
      </c>
    </row>
    <row r="355" spans="1:25" x14ac:dyDescent="0.25">
      <c r="A355" s="211" t="s">
        <v>11582</v>
      </c>
      <c r="B355" t="s">
        <v>11723</v>
      </c>
      <c r="C355" s="215" t="str">
        <f t="shared" si="29"/>
        <v>CM:WQXTEST16465:M1999</v>
      </c>
      <c r="D355" s="214" t="s">
        <v>11795</v>
      </c>
      <c r="E355" s="214" t="s">
        <v>11790</v>
      </c>
      <c r="F355" s="314">
        <v>36443</v>
      </c>
      <c r="G355" s="277">
        <f t="shared" si="30"/>
        <v>36161</v>
      </c>
      <c r="H355" s="277">
        <f t="shared" si="31"/>
        <v>36525</v>
      </c>
      <c r="I355" s="211" t="s">
        <v>11788</v>
      </c>
      <c r="J355" s="24" t="s">
        <v>8639</v>
      </c>
      <c r="K355" s="211" t="s">
        <v>11787</v>
      </c>
      <c r="L355" s="211" t="s">
        <v>11741</v>
      </c>
      <c r="M355" s="217">
        <f t="shared" si="32"/>
        <v>36443</v>
      </c>
      <c r="N355" s="217"/>
      <c r="Q355" s="217" t="s">
        <v>10007</v>
      </c>
      <c r="T355" s="217" t="s">
        <v>11308</v>
      </c>
      <c r="U355">
        <v>17.399999999999999</v>
      </c>
      <c r="V355" t="s">
        <v>11587</v>
      </c>
      <c r="W355"/>
      <c r="X355" t="s">
        <v>11237</v>
      </c>
      <c r="Y355" t="s">
        <v>11283</v>
      </c>
    </row>
    <row r="356" spans="1:25" x14ac:dyDescent="0.25">
      <c r="A356" s="211" t="s">
        <v>11582</v>
      </c>
      <c r="B356" t="s">
        <v>11723</v>
      </c>
      <c r="C356" s="215" t="str">
        <f t="shared" si="29"/>
        <v>CM:WQXTEST16465:M1999</v>
      </c>
      <c r="D356" s="214" t="s">
        <v>11795</v>
      </c>
      <c r="E356" s="214" t="s">
        <v>11790</v>
      </c>
      <c r="F356" s="314">
        <v>36444</v>
      </c>
      <c r="G356" s="277">
        <f t="shared" si="30"/>
        <v>36161</v>
      </c>
      <c r="H356" s="277">
        <f t="shared" si="31"/>
        <v>36525</v>
      </c>
      <c r="I356" s="211" t="s">
        <v>11788</v>
      </c>
      <c r="J356" s="24" t="s">
        <v>8639</v>
      </c>
      <c r="K356" s="211" t="s">
        <v>11787</v>
      </c>
      <c r="L356" s="211" t="s">
        <v>11741</v>
      </c>
      <c r="M356" s="217">
        <f t="shared" si="32"/>
        <v>36444</v>
      </c>
      <c r="N356" s="217"/>
      <c r="Q356" s="217" t="s">
        <v>10007</v>
      </c>
      <c r="T356" s="217" t="s">
        <v>11308</v>
      </c>
      <c r="U356">
        <v>18.399999999999999</v>
      </c>
      <c r="V356" t="s">
        <v>11587</v>
      </c>
      <c r="W356"/>
      <c r="X356" t="s">
        <v>11237</v>
      </c>
      <c r="Y356" t="s">
        <v>11283</v>
      </c>
    </row>
    <row r="357" spans="1:25" x14ac:dyDescent="0.25">
      <c r="A357" s="211" t="s">
        <v>11582</v>
      </c>
      <c r="B357" t="s">
        <v>11723</v>
      </c>
      <c r="C357" s="215" t="str">
        <f t="shared" si="29"/>
        <v>CM:WQXTEST16465:M1999</v>
      </c>
      <c r="D357" s="214" t="s">
        <v>11795</v>
      </c>
      <c r="E357" s="214" t="s">
        <v>11790</v>
      </c>
      <c r="F357" s="314">
        <v>36445</v>
      </c>
      <c r="G357" s="277">
        <f t="shared" si="30"/>
        <v>36161</v>
      </c>
      <c r="H357" s="277">
        <f t="shared" si="31"/>
        <v>36525</v>
      </c>
      <c r="I357" s="211" t="s">
        <v>11788</v>
      </c>
      <c r="J357" s="24" t="s">
        <v>8639</v>
      </c>
      <c r="K357" s="211" t="s">
        <v>11787</v>
      </c>
      <c r="L357" s="211" t="s">
        <v>11741</v>
      </c>
      <c r="M357" s="217">
        <f t="shared" si="32"/>
        <v>36445</v>
      </c>
      <c r="N357" s="217"/>
      <c r="Q357" s="217" t="s">
        <v>10007</v>
      </c>
      <c r="T357" s="217" t="s">
        <v>11308</v>
      </c>
      <c r="U357">
        <v>19.2</v>
      </c>
      <c r="V357" t="s">
        <v>11587</v>
      </c>
      <c r="W357"/>
      <c r="X357" t="s">
        <v>11237</v>
      </c>
      <c r="Y357" t="s">
        <v>11283</v>
      </c>
    </row>
    <row r="358" spans="1:25" x14ac:dyDescent="0.25">
      <c r="A358" s="211" t="s">
        <v>11582</v>
      </c>
      <c r="B358" t="s">
        <v>11723</v>
      </c>
      <c r="C358" s="215" t="str">
        <f t="shared" si="29"/>
        <v>CM:WQXTEST16465:M1999</v>
      </c>
      <c r="D358" s="214" t="s">
        <v>11795</v>
      </c>
      <c r="E358" s="214" t="s">
        <v>11790</v>
      </c>
      <c r="F358" s="314">
        <v>36446</v>
      </c>
      <c r="G358" s="277">
        <f t="shared" si="30"/>
        <v>36161</v>
      </c>
      <c r="H358" s="277">
        <f t="shared" si="31"/>
        <v>36525</v>
      </c>
      <c r="I358" s="211" t="s">
        <v>11788</v>
      </c>
      <c r="J358" s="24" t="s">
        <v>8639</v>
      </c>
      <c r="K358" s="211" t="s">
        <v>11787</v>
      </c>
      <c r="L358" s="211" t="s">
        <v>11741</v>
      </c>
      <c r="M358" s="217">
        <f t="shared" si="32"/>
        <v>36446</v>
      </c>
      <c r="N358" s="217"/>
      <c r="Q358" s="217" t="s">
        <v>10007</v>
      </c>
      <c r="T358" s="217" t="s">
        <v>11308</v>
      </c>
      <c r="U358">
        <v>19.600000000000001</v>
      </c>
      <c r="V358" t="s">
        <v>11587</v>
      </c>
      <c r="W358"/>
      <c r="X358" t="s">
        <v>11237</v>
      </c>
      <c r="Y358" t="s">
        <v>11283</v>
      </c>
    </row>
    <row r="359" spans="1:25" x14ac:dyDescent="0.25">
      <c r="A359" s="211" t="s">
        <v>11582</v>
      </c>
      <c r="B359" t="s">
        <v>11723</v>
      </c>
      <c r="C359" s="215" t="str">
        <f t="shared" si="29"/>
        <v>CM:WQXTEST16465:M1999</v>
      </c>
      <c r="D359" s="214" t="s">
        <v>11795</v>
      </c>
      <c r="E359" s="214" t="s">
        <v>11790</v>
      </c>
      <c r="F359" s="314">
        <v>36447</v>
      </c>
      <c r="G359" s="277">
        <f t="shared" si="30"/>
        <v>36161</v>
      </c>
      <c r="H359" s="277">
        <f t="shared" si="31"/>
        <v>36525</v>
      </c>
      <c r="I359" s="211" t="s">
        <v>11788</v>
      </c>
      <c r="J359" s="24" t="s">
        <v>8639</v>
      </c>
      <c r="K359" s="211" t="s">
        <v>11787</v>
      </c>
      <c r="L359" s="211" t="s">
        <v>11741</v>
      </c>
      <c r="M359" s="217">
        <f t="shared" si="32"/>
        <v>36447</v>
      </c>
      <c r="N359" s="217"/>
      <c r="Q359" s="217" t="s">
        <v>10007</v>
      </c>
      <c r="T359" s="217" t="s">
        <v>11308</v>
      </c>
      <c r="U359">
        <v>18</v>
      </c>
      <c r="V359" t="s">
        <v>11587</v>
      </c>
      <c r="W359"/>
      <c r="X359" t="s">
        <v>11237</v>
      </c>
      <c r="Y359" t="s">
        <v>11283</v>
      </c>
    </row>
    <row r="360" spans="1:25" x14ac:dyDescent="0.25">
      <c r="A360" s="211" t="s">
        <v>11582</v>
      </c>
      <c r="B360" t="s">
        <v>11723</v>
      </c>
      <c r="C360" s="215" t="str">
        <f t="shared" si="29"/>
        <v>CM:WQXTEST16465:M1999</v>
      </c>
      <c r="D360" s="214" t="s">
        <v>11795</v>
      </c>
      <c r="E360" s="214" t="s">
        <v>11790</v>
      </c>
      <c r="F360" s="314">
        <v>36448</v>
      </c>
      <c r="G360" s="277">
        <f t="shared" si="30"/>
        <v>36161</v>
      </c>
      <c r="H360" s="277">
        <f t="shared" si="31"/>
        <v>36525</v>
      </c>
      <c r="I360" s="211" t="s">
        <v>11788</v>
      </c>
      <c r="J360" s="24" t="s">
        <v>8639</v>
      </c>
      <c r="K360" s="211" t="s">
        <v>11787</v>
      </c>
      <c r="L360" s="211" t="s">
        <v>11741</v>
      </c>
      <c r="M360" s="217">
        <f t="shared" si="32"/>
        <v>36448</v>
      </c>
      <c r="N360" s="217"/>
      <c r="Q360" s="217" t="s">
        <v>10007</v>
      </c>
      <c r="T360" s="217" t="s">
        <v>11308</v>
      </c>
      <c r="U360">
        <v>16.8</v>
      </c>
      <c r="V360" t="s">
        <v>11587</v>
      </c>
      <c r="W360"/>
      <c r="X360" t="s">
        <v>11237</v>
      </c>
      <c r="Y360" t="s">
        <v>11283</v>
      </c>
    </row>
    <row r="361" spans="1:25" x14ac:dyDescent="0.25">
      <c r="A361" s="211" t="s">
        <v>11582</v>
      </c>
      <c r="B361" t="s">
        <v>11723</v>
      </c>
      <c r="C361" s="215" t="str">
        <f t="shared" si="29"/>
        <v>CM:WQXTEST16465:M1999</v>
      </c>
      <c r="D361" s="214" t="s">
        <v>11795</v>
      </c>
      <c r="E361" s="214" t="s">
        <v>11790</v>
      </c>
      <c r="F361" s="314">
        <v>36449</v>
      </c>
      <c r="G361" s="277">
        <f t="shared" si="30"/>
        <v>36161</v>
      </c>
      <c r="H361" s="277">
        <f t="shared" si="31"/>
        <v>36525</v>
      </c>
      <c r="I361" s="211" t="s">
        <v>11788</v>
      </c>
      <c r="J361" s="24" t="s">
        <v>8639</v>
      </c>
      <c r="K361" s="211" t="s">
        <v>11787</v>
      </c>
      <c r="L361" s="211" t="s">
        <v>11741</v>
      </c>
      <c r="M361" s="217">
        <f t="shared" si="32"/>
        <v>36449</v>
      </c>
      <c r="N361" s="217"/>
      <c r="Q361" s="217" t="s">
        <v>10007</v>
      </c>
      <c r="T361" s="217" t="s">
        <v>11308</v>
      </c>
      <c r="U361">
        <v>15.6</v>
      </c>
      <c r="V361" t="s">
        <v>11587</v>
      </c>
      <c r="W361"/>
      <c r="X361" t="s">
        <v>11237</v>
      </c>
      <c r="Y361" t="s">
        <v>11283</v>
      </c>
    </row>
    <row r="362" spans="1:25" x14ac:dyDescent="0.25">
      <c r="A362" s="211" t="s">
        <v>11582</v>
      </c>
      <c r="B362" t="s">
        <v>11723</v>
      </c>
      <c r="C362" s="215" t="str">
        <f t="shared" si="29"/>
        <v>CM:WQXTEST16465:M1999</v>
      </c>
      <c r="D362" s="214" t="s">
        <v>11795</v>
      </c>
      <c r="E362" s="214" t="s">
        <v>11790</v>
      </c>
      <c r="F362" s="314">
        <v>36450</v>
      </c>
      <c r="G362" s="277">
        <f t="shared" si="30"/>
        <v>36161</v>
      </c>
      <c r="H362" s="277">
        <f t="shared" si="31"/>
        <v>36525</v>
      </c>
      <c r="I362" s="211" t="s">
        <v>11788</v>
      </c>
      <c r="J362" s="24" t="s">
        <v>8639</v>
      </c>
      <c r="K362" s="211" t="s">
        <v>11787</v>
      </c>
      <c r="L362" s="211" t="s">
        <v>11741</v>
      </c>
      <c r="M362" s="217">
        <f t="shared" si="32"/>
        <v>36450</v>
      </c>
      <c r="N362" s="217"/>
      <c r="Q362" s="217" t="s">
        <v>10007</v>
      </c>
      <c r="T362" s="217" t="s">
        <v>11308</v>
      </c>
      <c r="U362">
        <v>15.3</v>
      </c>
      <c r="V362" t="s">
        <v>11587</v>
      </c>
      <c r="W362"/>
      <c r="X362" t="s">
        <v>11237</v>
      </c>
      <c r="Y362" t="s">
        <v>11283</v>
      </c>
    </row>
    <row r="363" spans="1:25" x14ac:dyDescent="0.25">
      <c r="A363" s="211" t="s">
        <v>11582</v>
      </c>
      <c r="B363" t="s">
        <v>11723</v>
      </c>
      <c r="C363" s="215" t="str">
        <f t="shared" si="29"/>
        <v>CM:WQXTEST16465:M1999</v>
      </c>
      <c r="D363" s="214" t="s">
        <v>11795</v>
      </c>
      <c r="E363" s="214" t="s">
        <v>11790</v>
      </c>
      <c r="F363" s="314">
        <v>36451</v>
      </c>
      <c r="G363" s="277">
        <f t="shared" si="30"/>
        <v>36161</v>
      </c>
      <c r="H363" s="277">
        <f t="shared" si="31"/>
        <v>36525</v>
      </c>
      <c r="I363" s="211" t="s">
        <v>11788</v>
      </c>
      <c r="J363" s="24" t="s">
        <v>8639</v>
      </c>
      <c r="K363" s="211" t="s">
        <v>11787</v>
      </c>
      <c r="L363" s="211" t="s">
        <v>11741</v>
      </c>
      <c r="M363" s="217">
        <f t="shared" si="32"/>
        <v>36451</v>
      </c>
      <c r="N363" s="217"/>
      <c r="Q363" s="217" t="s">
        <v>10007</v>
      </c>
      <c r="T363" s="217" t="s">
        <v>11308</v>
      </c>
      <c r="U363">
        <v>15.5</v>
      </c>
      <c r="V363" t="s">
        <v>11587</v>
      </c>
      <c r="W363"/>
      <c r="X363" t="s">
        <v>11237</v>
      </c>
      <c r="Y363" t="s">
        <v>11283</v>
      </c>
    </row>
    <row r="364" spans="1:25" x14ac:dyDescent="0.25">
      <c r="A364" s="211" t="s">
        <v>11582</v>
      </c>
      <c r="B364" t="s">
        <v>11723</v>
      </c>
      <c r="C364" s="215" t="str">
        <f t="shared" si="29"/>
        <v>CM:WQXTEST16465:M1999</v>
      </c>
      <c r="D364" s="214" t="s">
        <v>11795</v>
      </c>
      <c r="E364" s="214" t="s">
        <v>11790</v>
      </c>
      <c r="F364" s="314">
        <v>36452</v>
      </c>
      <c r="G364" s="277">
        <f t="shared" si="30"/>
        <v>36161</v>
      </c>
      <c r="H364" s="277">
        <f t="shared" si="31"/>
        <v>36525</v>
      </c>
      <c r="I364" s="211" t="s">
        <v>11788</v>
      </c>
      <c r="J364" s="24" t="s">
        <v>8639</v>
      </c>
      <c r="K364" s="211" t="s">
        <v>11787</v>
      </c>
      <c r="L364" s="211" t="s">
        <v>11741</v>
      </c>
      <c r="M364" s="217">
        <f t="shared" si="32"/>
        <v>36452</v>
      </c>
      <c r="N364" s="217"/>
      <c r="Q364" s="217" t="s">
        <v>10007</v>
      </c>
      <c r="T364" s="217" t="s">
        <v>11308</v>
      </c>
      <c r="U364">
        <v>15.6</v>
      </c>
      <c r="V364" t="s">
        <v>11587</v>
      </c>
      <c r="W364"/>
      <c r="X364" t="s">
        <v>11237</v>
      </c>
      <c r="Y364" t="s">
        <v>11283</v>
      </c>
    </row>
    <row r="365" spans="1:25" x14ac:dyDescent="0.25">
      <c r="A365" s="211" t="s">
        <v>11582</v>
      </c>
      <c r="B365" t="s">
        <v>11723</v>
      </c>
      <c r="C365" s="215" t="str">
        <f t="shared" si="29"/>
        <v>CM:WQXTEST16465:M1999</v>
      </c>
      <c r="D365" s="214" t="s">
        <v>11795</v>
      </c>
      <c r="E365" s="214" t="s">
        <v>11790</v>
      </c>
      <c r="F365" s="314">
        <v>36453</v>
      </c>
      <c r="G365" s="277">
        <f t="shared" si="30"/>
        <v>36161</v>
      </c>
      <c r="H365" s="277">
        <f t="shared" si="31"/>
        <v>36525</v>
      </c>
      <c r="I365" s="211" t="s">
        <v>11788</v>
      </c>
      <c r="J365" s="24" t="s">
        <v>8639</v>
      </c>
      <c r="K365" s="211" t="s">
        <v>11787</v>
      </c>
      <c r="L365" s="211" t="s">
        <v>11741</v>
      </c>
      <c r="M365" s="217">
        <f t="shared" si="32"/>
        <v>36453</v>
      </c>
      <c r="N365" s="217"/>
      <c r="Q365" s="217" t="s">
        <v>10007</v>
      </c>
      <c r="T365" s="217" t="s">
        <v>11308</v>
      </c>
      <c r="U365">
        <v>15.3</v>
      </c>
      <c r="V365" t="s">
        <v>11587</v>
      </c>
      <c r="W365"/>
      <c r="X365" t="s">
        <v>11237</v>
      </c>
      <c r="Y365" t="s">
        <v>11283</v>
      </c>
    </row>
    <row r="366" spans="1:25" x14ac:dyDescent="0.25">
      <c r="A366" s="211" t="s">
        <v>11582</v>
      </c>
      <c r="B366" t="s">
        <v>11723</v>
      </c>
      <c r="C366" s="215" t="str">
        <f t="shared" si="29"/>
        <v>CM:WQXTEST16465:M1999</v>
      </c>
      <c r="D366" s="214" t="s">
        <v>11795</v>
      </c>
      <c r="E366" s="214" t="s">
        <v>11790</v>
      </c>
      <c r="F366" s="314">
        <v>36454</v>
      </c>
      <c r="G366" s="277">
        <f t="shared" si="30"/>
        <v>36161</v>
      </c>
      <c r="H366" s="277">
        <f t="shared" si="31"/>
        <v>36525</v>
      </c>
      <c r="I366" s="211" t="s">
        <v>11788</v>
      </c>
      <c r="J366" s="24" t="s">
        <v>8639</v>
      </c>
      <c r="K366" s="211" t="s">
        <v>11787</v>
      </c>
      <c r="L366" s="211" t="s">
        <v>11741</v>
      </c>
      <c r="M366" s="217">
        <f t="shared" si="32"/>
        <v>36454</v>
      </c>
      <c r="N366" s="217"/>
      <c r="Q366" s="217" t="s">
        <v>10007</v>
      </c>
      <c r="T366" s="217" t="s">
        <v>11308</v>
      </c>
      <c r="U366">
        <v>14.9</v>
      </c>
      <c r="V366" t="s">
        <v>11587</v>
      </c>
      <c r="W366"/>
      <c r="X366" t="s">
        <v>11237</v>
      </c>
      <c r="Y366" t="s">
        <v>11283</v>
      </c>
    </row>
    <row r="367" spans="1:25" x14ac:dyDescent="0.25">
      <c r="A367" s="211" t="s">
        <v>11582</v>
      </c>
      <c r="B367" t="s">
        <v>11723</v>
      </c>
      <c r="C367" s="215" t="str">
        <f t="shared" si="29"/>
        <v>CM:WQXTEST16465:M1999</v>
      </c>
      <c r="D367" s="214" t="s">
        <v>11795</v>
      </c>
      <c r="E367" s="214" t="s">
        <v>11790</v>
      </c>
      <c r="F367" s="314">
        <v>36455</v>
      </c>
      <c r="G367" s="277">
        <f t="shared" si="30"/>
        <v>36161</v>
      </c>
      <c r="H367" s="277">
        <f t="shared" si="31"/>
        <v>36525</v>
      </c>
      <c r="I367" s="211" t="s">
        <v>11788</v>
      </c>
      <c r="J367" s="24" t="s">
        <v>8639</v>
      </c>
      <c r="K367" s="211" t="s">
        <v>11787</v>
      </c>
      <c r="L367" s="211" t="s">
        <v>11741</v>
      </c>
      <c r="M367" s="217">
        <f t="shared" si="32"/>
        <v>36455</v>
      </c>
      <c r="N367" s="217"/>
      <c r="Q367" s="217" t="s">
        <v>10007</v>
      </c>
      <c r="T367" s="217" t="s">
        <v>11308</v>
      </c>
      <c r="U367">
        <v>14.2</v>
      </c>
      <c r="V367" t="s">
        <v>11587</v>
      </c>
      <c r="W367"/>
      <c r="X367" t="s">
        <v>11237</v>
      </c>
      <c r="Y367" t="s">
        <v>11283</v>
      </c>
    </row>
    <row r="368" spans="1:25" x14ac:dyDescent="0.25">
      <c r="A368" s="211" t="s">
        <v>11582</v>
      </c>
      <c r="B368" t="s">
        <v>11723</v>
      </c>
      <c r="C368" s="215" t="str">
        <f t="shared" si="29"/>
        <v>CM:WQXTEST16465:M1999</v>
      </c>
      <c r="D368" s="214" t="s">
        <v>11795</v>
      </c>
      <c r="E368" s="214" t="s">
        <v>11790</v>
      </c>
      <c r="F368" s="314">
        <v>36456</v>
      </c>
      <c r="G368" s="277">
        <f t="shared" si="30"/>
        <v>36161</v>
      </c>
      <c r="H368" s="277">
        <f t="shared" si="31"/>
        <v>36525</v>
      </c>
      <c r="I368" s="211" t="s">
        <v>11788</v>
      </c>
      <c r="J368" s="24" t="s">
        <v>8639</v>
      </c>
      <c r="K368" s="211" t="s">
        <v>11787</v>
      </c>
      <c r="L368" s="211" t="s">
        <v>11741</v>
      </c>
      <c r="M368" s="217">
        <f t="shared" si="32"/>
        <v>36456</v>
      </c>
      <c r="N368" s="217"/>
      <c r="Q368" s="217" t="s">
        <v>10007</v>
      </c>
      <c r="T368" s="217" t="s">
        <v>11308</v>
      </c>
      <c r="U368">
        <v>13.7</v>
      </c>
      <c r="V368" t="s">
        <v>11587</v>
      </c>
      <c r="W368"/>
      <c r="X368" t="s">
        <v>11237</v>
      </c>
      <c r="Y368" t="s">
        <v>11283</v>
      </c>
    </row>
    <row r="369" spans="1:25" x14ac:dyDescent="0.25">
      <c r="A369" s="211" t="s">
        <v>11582</v>
      </c>
      <c r="B369" t="s">
        <v>11723</v>
      </c>
      <c r="C369" s="215" t="str">
        <f t="shared" si="29"/>
        <v>CM:WQXTEST16465:M1999</v>
      </c>
      <c r="D369" s="214" t="s">
        <v>11795</v>
      </c>
      <c r="E369" s="214" t="s">
        <v>11790</v>
      </c>
      <c r="F369" s="314">
        <v>36457</v>
      </c>
      <c r="G369" s="277">
        <f t="shared" si="30"/>
        <v>36161</v>
      </c>
      <c r="H369" s="277">
        <f t="shared" si="31"/>
        <v>36525</v>
      </c>
      <c r="I369" s="211" t="s">
        <v>11788</v>
      </c>
      <c r="J369" s="24" t="s">
        <v>8639</v>
      </c>
      <c r="K369" s="211" t="s">
        <v>11787</v>
      </c>
      <c r="L369" s="211" t="s">
        <v>11741</v>
      </c>
      <c r="M369" s="217">
        <f t="shared" si="32"/>
        <v>36457</v>
      </c>
      <c r="N369" s="217"/>
      <c r="Q369" s="217" t="s">
        <v>10007</v>
      </c>
      <c r="T369" s="217" t="s">
        <v>11308</v>
      </c>
      <c r="U369">
        <v>14</v>
      </c>
      <c r="V369" t="s">
        <v>11587</v>
      </c>
      <c r="W369"/>
      <c r="X369" t="s">
        <v>11237</v>
      </c>
      <c r="Y369" t="s">
        <v>11283</v>
      </c>
    </row>
    <row r="370" spans="1:25" x14ac:dyDescent="0.25">
      <c r="A370" s="211" t="s">
        <v>11582</v>
      </c>
      <c r="B370" t="s">
        <v>11723</v>
      </c>
      <c r="C370" s="215" t="str">
        <f t="shared" si="29"/>
        <v>CM:WQXTEST16465:M1999</v>
      </c>
      <c r="D370" s="214" t="s">
        <v>11795</v>
      </c>
      <c r="E370" s="214" t="s">
        <v>11790</v>
      </c>
      <c r="F370" s="314">
        <v>36458</v>
      </c>
      <c r="G370" s="277">
        <f t="shared" si="30"/>
        <v>36161</v>
      </c>
      <c r="H370" s="277">
        <f t="shared" si="31"/>
        <v>36525</v>
      </c>
      <c r="I370" s="211" t="s">
        <v>11788</v>
      </c>
      <c r="J370" s="24" t="s">
        <v>8639</v>
      </c>
      <c r="K370" s="211" t="s">
        <v>11787</v>
      </c>
      <c r="L370" s="211" t="s">
        <v>11741</v>
      </c>
      <c r="M370" s="217">
        <f t="shared" si="32"/>
        <v>36458</v>
      </c>
      <c r="N370" s="217"/>
      <c r="Q370" s="217" t="s">
        <v>10007</v>
      </c>
      <c r="T370" s="217" t="s">
        <v>11308</v>
      </c>
      <c r="U370">
        <v>14.3</v>
      </c>
      <c r="V370" t="s">
        <v>11587</v>
      </c>
      <c r="W370"/>
      <c r="X370" t="s">
        <v>11237</v>
      </c>
      <c r="Y370" t="s">
        <v>11283</v>
      </c>
    </row>
    <row r="371" spans="1:25" x14ac:dyDescent="0.25">
      <c r="A371" s="211" t="s">
        <v>11582</v>
      </c>
      <c r="B371" t="s">
        <v>11723</v>
      </c>
      <c r="C371" s="215" t="str">
        <f t="shared" si="29"/>
        <v>CM:WQXTEST16465:M1999</v>
      </c>
      <c r="D371" s="214" t="s">
        <v>11795</v>
      </c>
      <c r="E371" s="214" t="s">
        <v>11790</v>
      </c>
      <c r="F371" s="314">
        <v>36459</v>
      </c>
      <c r="G371" s="277">
        <f t="shared" si="30"/>
        <v>36161</v>
      </c>
      <c r="H371" s="277">
        <f t="shared" si="31"/>
        <v>36525</v>
      </c>
      <c r="I371" s="211" t="s">
        <v>11788</v>
      </c>
      <c r="J371" s="24" t="s">
        <v>8639</v>
      </c>
      <c r="K371" s="211" t="s">
        <v>11787</v>
      </c>
      <c r="L371" s="211" t="s">
        <v>11741</v>
      </c>
      <c r="M371" s="217">
        <f t="shared" si="32"/>
        <v>36459</v>
      </c>
      <c r="N371" s="217"/>
      <c r="Q371" s="217" t="s">
        <v>10007</v>
      </c>
      <c r="T371" s="217" t="s">
        <v>11308</v>
      </c>
      <c r="U371">
        <v>15.6</v>
      </c>
      <c r="V371" t="s">
        <v>11587</v>
      </c>
      <c r="W371"/>
      <c r="X371" t="s">
        <v>11237</v>
      </c>
      <c r="Y371" t="s">
        <v>11283</v>
      </c>
    </row>
    <row r="372" spans="1:25" x14ac:dyDescent="0.25">
      <c r="A372" s="211" t="s">
        <v>11582</v>
      </c>
      <c r="B372" t="s">
        <v>11723</v>
      </c>
      <c r="C372" s="215" t="str">
        <f t="shared" si="29"/>
        <v>CM:WQXTEST16465:M1999</v>
      </c>
      <c r="D372" s="214" t="s">
        <v>11795</v>
      </c>
      <c r="E372" s="214" t="s">
        <v>11790</v>
      </c>
      <c r="F372" s="314">
        <v>36460</v>
      </c>
      <c r="G372" s="277">
        <f t="shared" si="30"/>
        <v>36161</v>
      </c>
      <c r="H372" s="277">
        <f t="shared" si="31"/>
        <v>36525</v>
      </c>
      <c r="I372" s="211" t="s">
        <v>11788</v>
      </c>
      <c r="J372" s="24" t="s">
        <v>8639</v>
      </c>
      <c r="K372" s="211" t="s">
        <v>11787</v>
      </c>
      <c r="L372" s="211" t="s">
        <v>11741</v>
      </c>
      <c r="M372" s="217">
        <f t="shared" si="32"/>
        <v>36460</v>
      </c>
      <c r="N372" s="217"/>
      <c r="Q372" s="217" t="s">
        <v>10007</v>
      </c>
      <c r="T372" s="217" t="s">
        <v>11308</v>
      </c>
      <c r="U372">
        <v>16.8</v>
      </c>
      <c r="V372" t="s">
        <v>11587</v>
      </c>
      <c r="W372"/>
      <c r="X372" t="s">
        <v>11237</v>
      </c>
      <c r="Y372" t="s">
        <v>11283</v>
      </c>
    </row>
    <row r="373" spans="1:25" x14ac:dyDescent="0.25">
      <c r="A373" s="211" t="s">
        <v>11582</v>
      </c>
      <c r="B373" t="s">
        <v>11723</v>
      </c>
      <c r="C373" s="215" t="str">
        <f t="shared" si="29"/>
        <v>CM:WQXTEST16465:M1999</v>
      </c>
      <c r="D373" s="214" t="s">
        <v>11795</v>
      </c>
      <c r="E373" s="214" t="s">
        <v>11790</v>
      </c>
      <c r="F373" s="314">
        <v>36461</v>
      </c>
      <c r="G373" s="277">
        <f t="shared" si="30"/>
        <v>36161</v>
      </c>
      <c r="H373" s="277">
        <f t="shared" si="31"/>
        <v>36525</v>
      </c>
      <c r="I373" s="211" t="s">
        <v>11788</v>
      </c>
      <c r="J373" s="24" t="s">
        <v>8639</v>
      </c>
      <c r="K373" s="211" t="s">
        <v>11787</v>
      </c>
      <c r="L373" s="211" t="s">
        <v>11741</v>
      </c>
      <c r="M373" s="217">
        <f t="shared" si="32"/>
        <v>36461</v>
      </c>
      <c r="N373" s="217"/>
      <c r="Q373" s="217" t="s">
        <v>10007</v>
      </c>
      <c r="T373" s="217" t="s">
        <v>11308</v>
      </c>
      <c r="U373"/>
      <c r="V373" t="s">
        <v>11587</v>
      </c>
      <c r="W373" s="221" t="s">
        <v>4778</v>
      </c>
      <c r="X373" t="s">
        <v>11237</v>
      </c>
      <c r="Y373" t="s">
        <v>11283</v>
      </c>
    </row>
    <row r="374" spans="1:25" x14ac:dyDescent="0.25">
      <c r="A374" s="211" t="s">
        <v>11582</v>
      </c>
      <c r="B374" t="s">
        <v>11723</v>
      </c>
      <c r="C374" s="215" t="str">
        <f t="shared" si="29"/>
        <v>CM:WQXTEST16465:M1999</v>
      </c>
      <c r="D374" s="214" t="s">
        <v>11795</v>
      </c>
      <c r="E374" s="214" t="s">
        <v>11790</v>
      </c>
      <c r="F374" s="314">
        <v>36462</v>
      </c>
      <c r="G374" s="277">
        <f t="shared" si="30"/>
        <v>36161</v>
      </c>
      <c r="H374" s="277">
        <f t="shared" si="31"/>
        <v>36525</v>
      </c>
      <c r="I374" s="211" t="s">
        <v>11788</v>
      </c>
      <c r="J374" s="24" t="s">
        <v>8639</v>
      </c>
      <c r="K374" s="211" t="s">
        <v>11787</v>
      </c>
      <c r="L374" s="211" t="s">
        <v>11741</v>
      </c>
      <c r="M374" s="217">
        <f t="shared" si="32"/>
        <v>36462</v>
      </c>
      <c r="N374" s="217"/>
      <c r="Q374" s="217" t="s">
        <v>10007</v>
      </c>
      <c r="T374" s="217" t="s">
        <v>11308</v>
      </c>
      <c r="U374">
        <v>16.3</v>
      </c>
      <c r="V374" t="s">
        <v>11587</v>
      </c>
      <c r="W374"/>
      <c r="X374" t="s">
        <v>11237</v>
      </c>
      <c r="Y374" t="s">
        <v>11283</v>
      </c>
    </row>
    <row r="375" spans="1:25" x14ac:dyDescent="0.25">
      <c r="A375" s="211" t="s">
        <v>11582</v>
      </c>
      <c r="B375" t="s">
        <v>11723</v>
      </c>
      <c r="C375" s="215" t="str">
        <f t="shared" si="29"/>
        <v>CM:WQXTEST16465:M1999</v>
      </c>
      <c r="D375" s="214" t="s">
        <v>11795</v>
      </c>
      <c r="E375" s="214" t="s">
        <v>11790</v>
      </c>
      <c r="F375" s="314">
        <v>36463</v>
      </c>
      <c r="G375" s="277">
        <f t="shared" si="30"/>
        <v>36161</v>
      </c>
      <c r="H375" s="277">
        <f t="shared" si="31"/>
        <v>36525</v>
      </c>
      <c r="I375" s="211" t="s">
        <v>11788</v>
      </c>
      <c r="J375" s="24" t="s">
        <v>8639</v>
      </c>
      <c r="K375" s="211" t="s">
        <v>11787</v>
      </c>
      <c r="L375" s="211" t="s">
        <v>11741</v>
      </c>
      <c r="M375" s="217">
        <f t="shared" si="32"/>
        <v>36463</v>
      </c>
      <c r="N375" s="217"/>
      <c r="Q375" s="217" t="s">
        <v>10007</v>
      </c>
      <c r="T375" s="217" t="s">
        <v>11308</v>
      </c>
      <c r="U375">
        <v>15.4</v>
      </c>
      <c r="V375" t="s">
        <v>11587</v>
      </c>
      <c r="W375"/>
      <c r="X375" t="s">
        <v>11237</v>
      </c>
      <c r="Y375" t="s">
        <v>11283</v>
      </c>
    </row>
    <row r="376" spans="1:25" x14ac:dyDescent="0.25">
      <c r="A376" s="211" t="s">
        <v>11582</v>
      </c>
      <c r="B376" t="s">
        <v>11723</v>
      </c>
      <c r="C376" s="215" t="str">
        <f t="shared" si="29"/>
        <v>CM:WQXTEST16465:M1999</v>
      </c>
      <c r="D376" s="214" t="s">
        <v>11795</v>
      </c>
      <c r="E376" s="214" t="s">
        <v>11790</v>
      </c>
      <c r="F376" s="314">
        <v>36464</v>
      </c>
      <c r="G376" s="277">
        <f t="shared" si="30"/>
        <v>36161</v>
      </c>
      <c r="H376" s="277">
        <f t="shared" si="31"/>
        <v>36525</v>
      </c>
      <c r="I376" s="211" t="s">
        <v>11788</v>
      </c>
      <c r="J376" s="24" t="s">
        <v>8639</v>
      </c>
      <c r="K376" s="211" t="s">
        <v>11787</v>
      </c>
      <c r="L376" s="211" t="s">
        <v>11741</v>
      </c>
      <c r="M376" s="217">
        <f t="shared" si="32"/>
        <v>36464</v>
      </c>
      <c r="N376" s="217"/>
      <c r="Q376" s="217" t="s">
        <v>10007</v>
      </c>
      <c r="T376" s="217" t="s">
        <v>11308</v>
      </c>
      <c r="U376">
        <v>14.2</v>
      </c>
      <c r="V376" t="s">
        <v>11587</v>
      </c>
      <c r="W376"/>
      <c r="X376" t="s">
        <v>11237</v>
      </c>
      <c r="Y376" t="s">
        <v>11283</v>
      </c>
    </row>
    <row r="377" spans="1:25" x14ac:dyDescent="0.25">
      <c r="A377" s="211" t="s">
        <v>11582</v>
      </c>
      <c r="B377" t="s">
        <v>11723</v>
      </c>
      <c r="C377" s="215" t="str">
        <f t="shared" si="29"/>
        <v>CM:WQXTEST16465:M1999</v>
      </c>
      <c r="D377" s="214" t="s">
        <v>11795</v>
      </c>
      <c r="E377" s="214" t="s">
        <v>11790</v>
      </c>
      <c r="F377" s="314">
        <v>36434</v>
      </c>
      <c r="G377" s="277">
        <f t="shared" si="30"/>
        <v>36161</v>
      </c>
      <c r="H377" s="277">
        <f t="shared" si="31"/>
        <v>36525</v>
      </c>
      <c r="I377" s="211" t="s">
        <v>11788</v>
      </c>
      <c r="J377" s="24" t="s">
        <v>8639</v>
      </c>
      <c r="K377" s="211" t="s">
        <v>11787</v>
      </c>
      <c r="L377" s="211" t="s">
        <v>11741</v>
      </c>
      <c r="M377" s="217">
        <f t="shared" si="32"/>
        <v>36434</v>
      </c>
      <c r="N377" s="217"/>
      <c r="Q377" s="217" t="s">
        <v>10007</v>
      </c>
      <c r="T377" s="217" t="s">
        <v>11306</v>
      </c>
      <c r="U377">
        <v>20.7</v>
      </c>
      <c r="V377" t="s">
        <v>11587</v>
      </c>
      <c r="W377"/>
      <c r="X377" t="s">
        <v>11237</v>
      </c>
      <c r="Y377" t="s">
        <v>11285</v>
      </c>
    </row>
    <row r="378" spans="1:25" x14ac:dyDescent="0.25">
      <c r="A378" s="211" t="s">
        <v>11582</v>
      </c>
      <c r="B378" t="s">
        <v>11723</v>
      </c>
      <c r="C378" s="215" t="str">
        <f t="shared" si="29"/>
        <v>CM:WQXTEST16465:M1999</v>
      </c>
      <c r="D378" s="214" t="s">
        <v>11795</v>
      </c>
      <c r="E378" s="214" t="s">
        <v>11790</v>
      </c>
      <c r="F378" s="314">
        <v>36435</v>
      </c>
      <c r="G378" s="277">
        <f t="shared" si="30"/>
        <v>36161</v>
      </c>
      <c r="H378" s="277">
        <f t="shared" si="31"/>
        <v>36525</v>
      </c>
      <c r="I378" s="211" t="s">
        <v>11788</v>
      </c>
      <c r="J378" s="24" t="s">
        <v>8639</v>
      </c>
      <c r="K378" s="211" t="s">
        <v>11787</v>
      </c>
      <c r="L378" s="211" t="s">
        <v>11741</v>
      </c>
      <c r="M378" s="217">
        <f t="shared" si="32"/>
        <v>36435</v>
      </c>
      <c r="N378" s="217"/>
      <c r="Q378" s="217" t="s">
        <v>10007</v>
      </c>
      <c r="T378" s="217" t="s">
        <v>11306</v>
      </c>
      <c r="U378">
        <v>20</v>
      </c>
      <c r="V378" t="s">
        <v>11587</v>
      </c>
      <c r="W378"/>
      <c r="X378" t="s">
        <v>11237</v>
      </c>
      <c r="Y378" t="s">
        <v>11285</v>
      </c>
    </row>
    <row r="379" spans="1:25" x14ac:dyDescent="0.25">
      <c r="A379" s="211" t="s">
        <v>11582</v>
      </c>
      <c r="B379" t="s">
        <v>11723</v>
      </c>
      <c r="C379" s="215" t="str">
        <f t="shared" si="29"/>
        <v>CM:WQXTEST16465:M1999</v>
      </c>
      <c r="D379" s="214" t="s">
        <v>11795</v>
      </c>
      <c r="E379" s="214" t="s">
        <v>11790</v>
      </c>
      <c r="F379" s="314">
        <v>36436</v>
      </c>
      <c r="G379" s="277">
        <f t="shared" si="30"/>
        <v>36161</v>
      </c>
      <c r="H379" s="277">
        <f t="shared" si="31"/>
        <v>36525</v>
      </c>
      <c r="I379" s="211" t="s">
        <v>11788</v>
      </c>
      <c r="J379" s="24" t="s">
        <v>8639</v>
      </c>
      <c r="K379" s="211" t="s">
        <v>11787</v>
      </c>
      <c r="L379" s="211" t="s">
        <v>11741</v>
      </c>
      <c r="M379" s="217">
        <f t="shared" si="32"/>
        <v>36436</v>
      </c>
      <c r="N379" s="217"/>
      <c r="Q379" s="217" t="s">
        <v>10007</v>
      </c>
      <c r="T379" s="217" t="s">
        <v>11306</v>
      </c>
      <c r="U379">
        <v>19.2</v>
      </c>
      <c r="V379" t="s">
        <v>11587</v>
      </c>
      <c r="W379"/>
      <c r="X379" t="s">
        <v>11237</v>
      </c>
      <c r="Y379" t="s">
        <v>11285</v>
      </c>
    </row>
    <row r="380" spans="1:25" x14ac:dyDescent="0.25">
      <c r="A380" s="211" t="s">
        <v>11582</v>
      </c>
      <c r="B380" t="s">
        <v>11723</v>
      </c>
      <c r="C380" s="215" t="str">
        <f t="shared" si="29"/>
        <v>CM:WQXTEST16465:M1999</v>
      </c>
      <c r="D380" s="214" t="s">
        <v>11795</v>
      </c>
      <c r="E380" s="214" t="s">
        <v>11790</v>
      </c>
      <c r="F380" s="314">
        <v>36437</v>
      </c>
      <c r="G380" s="277">
        <f t="shared" si="30"/>
        <v>36161</v>
      </c>
      <c r="H380" s="277">
        <f t="shared" si="31"/>
        <v>36525</v>
      </c>
      <c r="I380" s="211" t="s">
        <v>11788</v>
      </c>
      <c r="J380" s="24" t="s">
        <v>8639</v>
      </c>
      <c r="K380" s="211" t="s">
        <v>11787</v>
      </c>
      <c r="L380" s="211" t="s">
        <v>11741</v>
      </c>
      <c r="M380" s="217">
        <f t="shared" si="32"/>
        <v>36437</v>
      </c>
      <c r="N380" s="217"/>
      <c r="Q380" s="217" t="s">
        <v>10007</v>
      </c>
      <c r="T380" s="217" t="s">
        <v>11306</v>
      </c>
      <c r="U380">
        <v>18.2</v>
      </c>
      <c r="V380" t="s">
        <v>11587</v>
      </c>
      <c r="W380"/>
      <c r="X380" t="s">
        <v>11237</v>
      </c>
      <c r="Y380" t="s">
        <v>11285</v>
      </c>
    </row>
    <row r="381" spans="1:25" x14ac:dyDescent="0.25">
      <c r="A381" s="211" t="s">
        <v>11582</v>
      </c>
      <c r="B381" t="s">
        <v>11723</v>
      </c>
      <c r="C381" s="215" t="str">
        <f t="shared" si="29"/>
        <v>CM:WQXTEST16465:M1999</v>
      </c>
      <c r="D381" s="214" t="s">
        <v>11795</v>
      </c>
      <c r="E381" s="214" t="s">
        <v>11790</v>
      </c>
      <c r="F381" s="314">
        <v>36438</v>
      </c>
      <c r="G381" s="277">
        <f t="shared" si="30"/>
        <v>36161</v>
      </c>
      <c r="H381" s="277">
        <f t="shared" si="31"/>
        <v>36525</v>
      </c>
      <c r="I381" s="211" t="s">
        <v>11788</v>
      </c>
      <c r="J381" s="24" t="s">
        <v>8639</v>
      </c>
      <c r="K381" s="211" t="s">
        <v>11787</v>
      </c>
      <c r="L381" s="211" t="s">
        <v>11741</v>
      </c>
      <c r="M381" s="217">
        <f t="shared" si="32"/>
        <v>36438</v>
      </c>
      <c r="N381" s="217"/>
      <c r="Q381" s="217" t="s">
        <v>10007</v>
      </c>
      <c r="T381" s="217" t="s">
        <v>11306</v>
      </c>
      <c r="U381">
        <v>17.2</v>
      </c>
      <c r="V381" t="s">
        <v>11587</v>
      </c>
      <c r="W381"/>
      <c r="X381" t="s">
        <v>11237</v>
      </c>
      <c r="Y381" t="s">
        <v>11285</v>
      </c>
    </row>
    <row r="382" spans="1:25" x14ac:dyDescent="0.25">
      <c r="A382" s="211" t="s">
        <v>11582</v>
      </c>
      <c r="B382" t="s">
        <v>11723</v>
      </c>
      <c r="C382" s="215" t="str">
        <f t="shared" si="29"/>
        <v>CM:WQXTEST16465:M1999</v>
      </c>
      <c r="D382" s="214" t="s">
        <v>11795</v>
      </c>
      <c r="E382" s="214" t="s">
        <v>11790</v>
      </c>
      <c r="F382" s="314">
        <v>36439</v>
      </c>
      <c r="G382" s="277">
        <f t="shared" si="30"/>
        <v>36161</v>
      </c>
      <c r="H382" s="277">
        <f t="shared" si="31"/>
        <v>36525</v>
      </c>
      <c r="I382" s="211" t="s">
        <v>11788</v>
      </c>
      <c r="J382" s="24" t="s">
        <v>8639</v>
      </c>
      <c r="K382" s="211" t="s">
        <v>11787</v>
      </c>
      <c r="L382" s="211" t="s">
        <v>11741</v>
      </c>
      <c r="M382" s="217">
        <f t="shared" si="32"/>
        <v>36439</v>
      </c>
      <c r="N382" s="217"/>
      <c r="Q382" s="217" t="s">
        <v>10007</v>
      </c>
      <c r="T382" s="217" t="s">
        <v>11306</v>
      </c>
      <c r="U382">
        <v>16.8</v>
      </c>
      <c r="V382" t="s">
        <v>11587</v>
      </c>
      <c r="W382"/>
      <c r="X382" t="s">
        <v>11237</v>
      </c>
      <c r="Y382" t="s">
        <v>11285</v>
      </c>
    </row>
    <row r="383" spans="1:25" x14ac:dyDescent="0.25">
      <c r="A383" s="211" t="s">
        <v>11582</v>
      </c>
      <c r="B383" t="s">
        <v>11723</v>
      </c>
      <c r="C383" s="215" t="str">
        <f t="shared" si="29"/>
        <v>CM:WQXTEST16465:M1999</v>
      </c>
      <c r="D383" s="214" t="s">
        <v>11795</v>
      </c>
      <c r="E383" s="214" t="s">
        <v>11790</v>
      </c>
      <c r="F383" s="314">
        <v>36440</v>
      </c>
      <c r="G383" s="277">
        <f t="shared" si="30"/>
        <v>36161</v>
      </c>
      <c r="H383" s="277">
        <f t="shared" si="31"/>
        <v>36525</v>
      </c>
      <c r="I383" s="211" t="s">
        <v>11788</v>
      </c>
      <c r="J383" s="24" t="s">
        <v>8639</v>
      </c>
      <c r="K383" s="211" t="s">
        <v>11787</v>
      </c>
      <c r="L383" s="211" t="s">
        <v>11741</v>
      </c>
      <c r="M383" s="217">
        <f t="shared" si="32"/>
        <v>36440</v>
      </c>
      <c r="N383" s="217"/>
      <c r="Q383" s="217" t="s">
        <v>10007</v>
      </c>
      <c r="T383" s="217" t="s">
        <v>11306</v>
      </c>
      <c r="U383">
        <v>16.7</v>
      </c>
      <c r="V383" t="s">
        <v>11587</v>
      </c>
      <c r="W383"/>
      <c r="X383" t="s">
        <v>11237</v>
      </c>
      <c r="Y383" t="s">
        <v>11285</v>
      </c>
    </row>
    <row r="384" spans="1:25" x14ac:dyDescent="0.25">
      <c r="A384" s="211" t="s">
        <v>11582</v>
      </c>
      <c r="B384" t="s">
        <v>11723</v>
      </c>
      <c r="C384" s="215" t="str">
        <f t="shared" si="29"/>
        <v>CM:WQXTEST16465:M1999</v>
      </c>
      <c r="D384" s="214" t="s">
        <v>11795</v>
      </c>
      <c r="E384" s="214" t="s">
        <v>11790</v>
      </c>
      <c r="F384" s="314">
        <v>36441</v>
      </c>
      <c r="G384" s="277">
        <f t="shared" si="30"/>
        <v>36161</v>
      </c>
      <c r="H384" s="277">
        <f t="shared" si="31"/>
        <v>36525</v>
      </c>
      <c r="I384" s="211" t="s">
        <v>11788</v>
      </c>
      <c r="J384" s="24" t="s">
        <v>8639</v>
      </c>
      <c r="K384" s="211" t="s">
        <v>11787</v>
      </c>
      <c r="L384" s="211" t="s">
        <v>11741</v>
      </c>
      <c r="M384" s="217">
        <f t="shared" si="32"/>
        <v>36441</v>
      </c>
      <c r="N384" s="217"/>
      <c r="Q384" s="217" t="s">
        <v>10007</v>
      </c>
      <c r="T384" s="217" t="s">
        <v>11306</v>
      </c>
      <c r="U384">
        <v>17.399999999999999</v>
      </c>
      <c r="V384" t="s">
        <v>11587</v>
      </c>
      <c r="W384"/>
      <c r="X384" t="s">
        <v>11237</v>
      </c>
      <c r="Y384" t="s">
        <v>11285</v>
      </c>
    </row>
    <row r="385" spans="1:25" x14ac:dyDescent="0.25">
      <c r="A385" s="211" t="s">
        <v>11582</v>
      </c>
      <c r="B385" t="s">
        <v>11723</v>
      </c>
      <c r="C385" s="215" t="str">
        <f t="shared" si="29"/>
        <v>CM:WQXTEST16465:M1999</v>
      </c>
      <c r="D385" s="214" t="s">
        <v>11795</v>
      </c>
      <c r="E385" s="214" t="s">
        <v>11790</v>
      </c>
      <c r="F385" s="314">
        <v>36442</v>
      </c>
      <c r="G385" s="277">
        <f t="shared" si="30"/>
        <v>36161</v>
      </c>
      <c r="H385" s="277">
        <f t="shared" si="31"/>
        <v>36525</v>
      </c>
      <c r="I385" s="211" t="s">
        <v>11788</v>
      </c>
      <c r="J385" s="24" t="s">
        <v>8639</v>
      </c>
      <c r="K385" s="211" t="s">
        <v>11787</v>
      </c>
      <c r="L385" s="211" t="s">
        <v>11741</v>
      </c>
      <c r="M385" s="217">
        <f t="shared" si="32"/>
        <v>36442</v>
      </c>
      <c r="N385" s="217"/>
      <c r="Q385" s="217" t="s">
        <v>10007</v>
      </c>
      <c r="T385" s="217" t="s">
        <v>11306</v>
      </c>
      <c r="U385">
        <v>17.899999999999999</v>
      </c>
      <c r="V385" t="s">
        <v>11587</v>
      </c>
      <c r="W385"/>
      <c r="X385" t="s">
        <v>11237</v>
      </c>
      <c r="Y385" t="s">
        <v>11285</v>
      </c>
    </row>
    <row r="386" spans="1:25" x14ac:dyDescent="0.25">
      <c r="A386" s="211" t="s">
        <v>11582</v>
      </c>
      <c r="B386" t="s">
        <v>11723</v>
      </c>
      <c r="C386" s="215" t="str">
        <f t="shared" si="29"/>
        <v>CM:WQXTEST16465:M1999</v>
      </c>
      <c r="D386" s="214" t="s">
        <v>11795</v>
      </c>
      <c r="E386" s="214" t="s">
        <v>11790</v>
      </c>
      <c r="F386" s="314">
        <v>36443</v>
      </c>
      <c r="G386" s="277">
        <f t="shared" si="30"/>
        <v>36161</v>
      </c>
      <c r="H386" s="277">
        <f t="shared" si="31"/>
        <v>36525</v>
      </c>
      <c r="I386" s="211" t="s">
        <v>11788</v>
      </c>
      <c r="J386" s="24" t="s">
        <v>8639</v>
      </c>
      <c r="K386" s="211" t="s">
        <v>11787</v>
      </c>
      <c r="L386" s="211" t="s">
        <v>11741</v>
      </c>
      <c r="M386" s="217">
        <f t="shared" si="32"/>
        <v>36443</v>
      </c>
      <c r="N386" s="217"/>
      <c r="Q386" s="217" t="s">
        <v>10007</v>
      </c>
      <c r="T386" s="217" t="s">
        <v>11306</v>
      </c>
      <c r="U386">
        <v>18.600000000000001</v>
      </c>
      <c r="V386" t="s">
        <v>11587</v>
      </c>
      <c r="W386"/>
      <c r="X386" t="s">
        <v>11237</v>
      </c>
      <c r="Y386" t="s">
        <v>11285</v>
      </c>
    </row>
    <row r="387" spans="1:25" x14ac:dyDescent="0.25">
      <c r="A387" s="211" t="s">
        <v>11582</v>
      </c>
      <c r="B387" t="s">
        <v>11723</v>
      </c>
      <c r="C387" s="215" t="str">
        <f t="shared" si="29"/>
        <v>CM:WQXTEST16465:M1999</v>
      </c>
      <c r="D387" s="214" t="s">
        <v>11795</v>
      </c>
      <c r="E387" s="214" t="s">
        <v>11790</v>
      </c>
      <c r="F387" s="314">
        <v>36444</v>
      </c>
      <c r="G387" s="277">
        <f t="shared" si="30"/>
        <v>36161</v>
      </c>
      <c r="H387" s="277">
        <f t="shared" si="31"/>
        <v>36525</v>
      </c>
      <c r="I387" s="211" t="s">
        <v>11788</v>
      </c>
      <c r="J387" s="24" t="s">
        <v>8639</v>
      </c>
      <c r="K387" s="211" t="s">
        <v>11787</v>
      </c>
      <c r="L387" s="211" t="s">
        <v>11741</v>
      </c>
      <c r="M387" s="217">
        <f t="shared" si="32"/>
        <v>36444</v>
      </c>
      <c r="N387" s="217"/>
      <c r="Q387" s="217" t="s">
        <v>10007</v>
      </c>
      <c r="T387" s="217" t="s">
        <v>11306</v>
      </c>
      <c r="U387">
        <v>19.2</v>
      </c>
      <c r="V387" t="s">
        <v>11587</v>
      </c>
      <c r="W387"/>
      <c r="X387" t="s">
        <v>11237</v>
      </c>
      <c r="Y387" t="s">
        <v>11285</v>
      </c>
    </row>
    <row r="388" spans="1:25" x14ac:dyDescent="0.25">
      <c r="A388" s="211" t="s">
        <v>11582</v>
      </c>
      <c r="B388" t="s">
        <v>11723</v>
      </c>
      <c r="C388" s="215" t="str">
        <f t="shared" si="29"/>
        <v>CM:WQXTEST16465:M1999</v>
      </c>
      <c r="D388" s="214" t="s">
        <v>11795</v>
      </c>
      <c r="E388" s="214" t="s">
        <v>11790</v>
      </c>
      <c r="F388" s="314">
        <v>36445</v>
      </c>
      <c r="G388" s="277">
        <f t="shared" si="30"/>
        <v>36161</v>
      </c>
      <c r="H388" s="277">
        <f t="shared" si="31"/>
        <v>36525</v>
      </c>
      <c r="I388" s="211" t="s">
        <v>11788</v>
      </c>
      <c r="J388" s="24" t="s">
        <v>8639</v>
      </c>
      <c r="K388" s="211" t="s">
        <v>11787</v>
      </c>
      <c r="L388" s="211" t="s">
        <v>11741</v>
      </c>
      <c r="M388" s="217">
        <f t="shared" si="32"/>
        <v>36445</v>
      </c>
      <c r="N388" s="217"/>
      <c r="Q388" s="217" t="s">
        <v>10007</v>
      </c>
      <c r="T388" s="217" t="s">
        <v>11306</v>
      </c>
      <c r="U388">
        <v>20.100000000000001</v>
      </c>
      <c r="V388" t="s">
        <v>11587</v>
      </c>
      <c r="W388"/>
      <c r="X388" t="s">
        <v>11237</v>
      </c>
      <c r="Y388" t="s">
        <v>11285</v>
      </c>
    </row>
    <row r="389" spans="1:25" x14ac:dyDescent="0.25">
      <c r="A389" s="211" t="s">
        <v>11582</v>
      </c>
      <c r="B389" t="s">
        <v>11723</v>
      </c>
      <c r="C389" s="215" t="str">
        <f t="shared" si="29"/>
        <v>CM:WQXTEST16465:M1999</v>
      </c>
      <c r="D389" s="214" t="s">
        <v>11795</v>
      </c>
      <c r="E389" s="214" t="s">
        <v>11790</v>
      </c>
      <c r="F389" s="314">
        <v>36446</v>
      </c>
      <c r="G389" s="277">
        <f t="shared" si="30"/>
        <v>36161</v>
      </c>
      <c r="H389" s="277">
        <f t="shared" si="31"/>
        <v>36525</v>
      </c>
      <c r="I389" s="211" t="s">
        <v>11788</v>
      </c>
      <c r="J389" s="24" t="s">
        <v>8639</v>
      </c>
      <c r="K389" s="211" t="s">
        <v>11787</v>
      </c>
      <c r="L389" s="211" t="s">
        <v>11741</v>
      </c>
      <c r="M389" s="217">
        <f t="shared" si="32"/>
        <v>36446</v>
      </c>
      <c r="N389" s="217"/>
      <c r="Q389" s="217" t="s">
        <v>10007</v>
      </c>
      <c r="T389" s="217" t="s">
        <v>11306</v>
      </c>
      <c r="U389">
        <v>20.3</v>
      </c>
      <c r="V389" t="s">
        <v>11587</v>
      </c>
      <c r="W389"/>
      <c r="X389" t="s">
        <v>11237</v>
      </c>
      <c r="Y389" t="s">
        <v>11285</v>
      </c>
    </row>
    <row r="390" spans="1:25" x14ac:dyDescent="0.25">
      <c r="A390" s="211" t="s">
        <v>11582</v>
      </c>
      <c r="B390" t="s">
        <v>11723</v>
      </c>
      <c r="C390" s="215" t="str">
        <f t="shared" si="29"/>
        <v>CM:WQXTEST16465:M1999</v>
      </c>
      <c r="D390" s="214" t="s">
        <v>11795</v>
      </c>
      <c r="E390" s="214" t="s">
        <v>11790</v>
      </c>
      <c r="F390" s="314">
        <v>36447</v>
      </c>
      <c r="G390" s="277">
        <f t="shared" si="30"/>
        <v>36161</v>
      </c>
      <c r="H390" s="277">
        <f t="shared" si="31"/>
        <v>36525</v>
      </c>
      <c r="I390" s="211" t="s">
        <v>11788</v>
      </c>
      <c r="J390" s="24" t="s">
        <v>8639</v>
      </c>
      <c r="K390" s="211" t="s">
        <v>11787</v>
      </c>
      <c r="L390" s="211" t="s">
        <v>11741</v>
      </c>
      <c r="M390" s="217">
        <f t="shared" si="32"/>
        <v>36447</v>
      </c>
      <c r="N390" s="217"/>
      <c r="Q390" s="217" t="s">
        <v>10007</v>
      </c>
      <c r="T390" s="217" t="s">
        <v>11306</v>
      </c>
      <c r="U390">
        <v>19.2</v>
      </c>
      <c r="V390" t="s">
        <v>11587</v>
      </c>
      <c r="W390"/>
      <c r="X390" t="s">
        <v>11237</v>
      </c>
      <c r="Y390" t="s">
        <v>11285</v>
      </c>
    </row>
    <row r="391" spans="1:25" x14ac:dyDescent="0.25">
      <c r="A391" s="211" t="s">
        <v>11582</v>
      </c>
      <c r="B391" t="s">
        <v>11723</v>
      </c>
      <c r="C391" s="215" t="str">
        <f t="shared" si="29"/>
        <v>CM:WQXTEST16465:M1999</v>
      </c>
      <c r="D391" s="214" t="s">
        <v>11795</v>
      </c>
      <c r="E391" s="214" t="s">
        <v>11790</v>
      </c>
      <c r="F391" s="314">
        <v>36448</v>
      </c>
      <c r="G391" s="277">
        <f t="shared" si="30"/>
        <v>36161</v>
      </c>
      <c r="H391" s="277">
        <f t="shared" si="31"/>
        <v>36525</v>
      </c>
      <c r="I391" s="211" t="s">
        <v>11788</v>
      </c>
      <c r="J391" s="24" t="s">
        <v>8639</v>
      </c>
      <c r="K391" s="211" t="s">
        <v>11787</v>
      </c>
      <c r="L391" s="211" t="s">
        <v>11741</v>
      </c>
      <c r="M391" s="217">
        <f t="shared" si="32"/>
        <v>36448</v>
      </c>
      <c r="N391" s="217"/>
      <c r="Q391" s="217" t="s">
        <v>10007</v>
      </c>
      <c r="T391" s="217" t="s">
        <v>11306</v>
      </c>
      <c r="U391">
        <v>17.2</v>
      </c>
      <c r="V391" t="s">
        <v>11587</v>
      </c>
      <c r="W391"/>
      <c r="X391" t="s">
        <v>11237</v>
      </c>
      <c r="Y391" t="s">
        <v>11285</v>
      </c>
    </row>
    <row r="392" spans="1:25" x14ac:dyDescent="0.25">
      <c r="A392" s="211" t="s">
        <v>11582</v>
      </c>
      <c r="B392" t="s">
        <v>11723</v>
      </c>
      <c r="C392" s="215" t="str">
        <f t="shared" si="29"/>
        <v>CM:WQXTEST16465:M1999</v>
      </c>
      <c r="D392" s="214" t="s">
        <v>11795</v>
      </c>
      <c r="E392" s="214" t="s">
        <v>11790</v>
      </c>
      <c r="F392" s="314">
        <v>36449</v>
      </c>
      <c r="G392" s="277">
        <f t="shared" si="30"/>
        <v>36161</v>
      </c>
      <c r="H392" s="277">
        <f t="shared" si="31"/>
        <v>36525</v>
      </c>
      <c r="I392" s="211" t="s">
        <v>11788</v>
      </c>
      <c r="J392" s="24" t="s">
        <v>8639</v>
      </c>
      <c r="K392" s="211" t="s">
        <v>11787</v>
      </c>
      <c r="L392" s="211" t="s">
        <v>11741</v>
      </c>
      <c r="M392" s="217">
        <f t="shared" si="32"/>
        <v>36449</v>
      </c>
      <c r="N392" s="217"/>
      <c r="Q392" s="217" t="s">
        <v>10007</v>
      </c>
      <c r="T392" s="217" t="s">
        <v>11306</v>
      </c>
      <c r="U392">
        <v>16.2</v>
      </c>
      <c r="V392" t="s">
        <v>11587</v>
      </c>
      <c r="W392"/>
      <c r="X392" t="s">
        <v>11237</v>
      </c>
      <c r="Y392" t="s">
        <v>11285</v>
      </c>
    </row>
    <row r="393" spans="1:25" x14ac:dyDescent="0.25">
      <c r="A393" s="211" t="s">
        <v>11582</v>
      </c>
      <c r="B393" t="s">
        <v>11723</v>
      </c>
      <c r="C393" s="215" t="str">
        <f t="shared" si="29"/>
        <v>CM:WQXTEST16465:M1999</v>
      </c>
      <c r="D393" s="214" t="s">
        <v>11795</v>
      </c>
      <c r="E393" s="214" t="s">
        <v>11790</v>
      </c>
      <c r="F393" s="314">
        <v>36450</v>
      </c>
      <c r="G393" s="277">
        <f t="shared" si="30"/>
        <v>36161</v>
      </c>
      <c r="H393" s="277">
        <f t="shared" si="31"/>
        <v>36525</v>
      </c>
      <c r="I393" s="211" t="s">
        <v>11788</v>
      </c>
      <c r="J393" s="24" t="s">
        <v>8639</v>
      </c>
      <c r="K393" s="211" t="s">
        <v>11787</v>
      </c>
      <c r="L393" s="211" t="s">
        <v>11741</v>
      </c>
      <c r="M393" s="217">
        <f t="shared" si="32"/>
        <v>36450</v>
      </c>
      <c r="N393" s="217"/>
      <c r="Q393" s="217" t="s">
        <v>10007</v>
      </c>
      <c r="T393" s="217" t="s">
        <v>11306</v>
      </c>
      <c r="U393">
        <v>16</v>
      </c>
      <c r="V393" t="s">
        <v>11587</v>
      </c>
      <c r="W393"/>
      <c r="X393" t="s">
        <v>11237</v>
      </c>
      <c r="Y393" t="s">
        <v>11285</v>
      </c>
    </row>
    <row r="394" spans="1:25" x14ac:dyDescent="0.25">
      <c r="A394" s="211" t="s">
        <v>11582</v>
      </c>
      <c r="B394" t="s">
        <v>11723</v>
      </c>
      <c r="C394" s="215" t="str">
        <f t="shared" si="29"/>
        <v>CM:WQXTEST16465:M1999</v>
      </c>
      <c r="D394" s="214" t="s">
        <v>11795</v>
      </c>
      <c r="E394" s="214" t="s">
        <v>11790</v>
      </c>
      <c r="F394" s="314">
        <v>36451</v>
      </c>
      <c r="G394" s="277">
        <f t="shared" si="30"/>
        <v>36161</v>
      </c>
      <c r="H394" s="277">
        <f t="shared" si="31"/>
        <v>36525</v>
      </c>
      <c r="I394" s="211" t="s">
        <v>11788</v>
      </c>
      <c r="J394" s="24" t="s">
        <v>8639</v>
      </c>
      <c r="K394" s="211" t="s">
        <v>11787</v>
      </c>
      <c r="L394" s="211" t="s">
        <v>11741</v>
      </c>
      <c r="M394" s="217">
        <f t="shared" si="32"/>
        <v>36451</v>
      </c>
      <c r="N394" s="217"/>
      <c r="Q394" s="217" t="s">
        <v>10007</v>
      </c>
      <c r="T394" s="217" t="s">
        <v>11306</v>
      </c>
      <c r="U394">
        <v>15.8</v>
      </c>
      <c r="V394" t="s">
        <v>11587</v>
      </c>
      <c r="W394"/>
      <c r="X394" t="s">
        <v>11237</v>
      </c>
      <c r="Y394" t="s">
        <v>11285</v>
      </c>
    </row>
    <row r="395" spans="1:25" x14ac:dyDescent="0.25">
      <c r="A395" s="211" t="s">
        <v>11582</v>
      </c>
      <c r="B395" t="s">
        <v>11723</v>
      </c>
      <c r="C395" s="215" t="str">
        <f t="shared" si="29"/>
        <v>CM:WQXTEST16465:M1999</v>
      </c>
      <c r="D395" s="214" t="s">
        <v>11795</v>
      </c>
      <c r="E395" s="214" t="s">
        <v>11790</v>
      </c>
      <c r="F395" s="314">
        <v>36452</v>
      </c>
      <c r="G395" s="277">
        <f t="shared" si="30"/>
        <v>36161</v>
      </c>
      <c r="H395" s="277">
        <f t="shared" si="31"/>
        <v>36525</v>
      </c>
      <c r="I395" s="211" t="s">
        <v>11788</v>
      </c>
      <c r="J395" s="24" t="s">
        <v>8639</v>
      </c>
      <c r="K395" s="211" t="s">
        <v>11787</v>
      </c>
      <c r="L395" s="211" t="s">
        <v>11741</v>
      </c>
      <c r="M395" s="217">
        <f t="shared" si="32"/>
        <v>36452</v>
      </c>
      <c r="N395" s="217"/>
      <c r="Q395" s="217" t="s">
        <v>10007</v>
      </c>
      <c r="T395" s="217" t="s">
        <v>11306</v>
      </c>
      <c r="U395">
        <v>15.7</v>
      </c>
      <c r="V395" t="s">
        <v>11587</v>
      </c>
      <c r="W395"/>
      <c r="X395" t="s">
        <v>11237</v>
      </c>
      <c r="Y395" t="s">
        <v>11285</v>
      </c>
    </row>
    <row r="396" spans="1:25" x14ac:dyDescent="0.25">
      <c r="A396" s="211" t="s">
        <v>11582</v>
      </c>
      <c r="B396" t="s">
        <v>11723</v>
      </c>
      <c r="C396" s="215" t="str">
        <f t="shared" si="29"/>
        <v>CM:WQXTEST16465:M1999</v>
      </c>
      <c r="D396" s="214" t="s">
        <v>11795</v>
      </c>
      <c r="E396" s="214" t="s">
        <v>11790</v>
      </c>
      <c r="F396" s="314">
        <v>36453</v>
      </c>
      <c r="G396" s="277">
        <f t="shared" si="30"/>
        <v>36161</v>
      </c>
      <c r="H396" s="277">
        <f t="shared" si="31"/>
        <v>36525</v>
      </c>
      <c r="I396" s="211" t="s">
        <v>11788</v>
      </c>
      <c r="J396" s="24" t="s">
        <v>8639</v>
      </c>
      <c r="K396" s="211" t="s">
        <v>11787</v>
      </c>
      <c r="L396" s="211" t="s">
        <v>11741</v>
      </c>
      <c r="M396" s="217">
        <f t="shared" si="32"/>
        <v>36453</v>
      </c>
      <c r="N396" s="217"/>
      <c r="Q396" s="217" t="s">
        <v>10007</v>
      </c>
      <c r="T396" s="217" t="s">
        <v>11306</v>
      </c>
      <c r="U396">
        <v>15.5</v>
      </c>
      <c r="V396" t="s">
        <v>11587</v>
      </c>
      <c r="W396"/>
      <c r="X396" t="s">
        <v>11237</v>
      </c>
      <c r="Y396" t="s">
        <v>11285</v>
      </c>
    </row>
    <row r="397" spans="1:25" x14ac:dyDescent="0.25">
      <c r="A397" s="211" t="s">
        <v>11582</v>
      </c>
      <c r="B397" t="s">
        <v>11723</v>
      </c>
      <c r="C397" s="215" t="str">
        <f t="shared" si="29"/>
        <v>CM:WQXTEST16465:M1999</v>
      </c>
      <c r="D397" s="214" t="s">
        <v>11795</v>
      </c>
      <c r="E397" s="214" t="s">
        <v>11790</v>
      </c>
      <c r="F397" s="314">
        <v>36454</v>
      </c>
      <c r="G397" s="277">
        <f t="shared" si="30"/>
        <v>36161</v>
      </c>
      <c r="H397" s="277">
        <f t="shared" si="31"/>
        <v>36525</v>
      </c>
      <c r="I397" s="211" t="s">
        <v>11788</v>
      </c>
      <c r="J397" s="24" t="s">
        <v>8639</v>
      </c>
      <c r="K397" s="211" t="s">
        <v>11787</v>
      </c>
      <c r="L397" s="211" t="s">
        <v>11741</v>
      </c>
      <c r="M397" s="217">
        <f t="shared" si="32"/>
        <v>36454</v>
      </c>
      <c r="N397" s="217"/>
      <c r="Q397" s="217" t="s">
        <v>10007</v>
      </c>
      <c r="T397" s="217" t="s">
        <v>11306</v>
      </c>
      <c r="U397">
        <v>15.1</v>
      </c>
      <c r="V397" t="s">
        <v>11587</v>
      </c>
      <c r="W397"/>
      <c r="X397" t="s">
        <v>11237</v>
      </c>
      <c r="Y397" t="s">
        <v>11285</v>
      </c>
    </row>
    <row r="398" spans="1:25" x14ac:dyDescent="0.25">
      <c r="A398" s="211" t="s">
        <v>11582</v>
      </c>
      <c r="B398" t="s">
        <v>11723</v>
      </c>
      <c r="C398" s="215" t="str">
        <f t="shared" si="29"/>
        <v>CM:WQXTEST16465:M1999</v>
      </c>
      <c r="D398" s="214" t="s">
        <v>11795</v>
      </c>
      <c r="E398" s="214" t="s">
        <v>11790</v>
      </c>
      <c r="F398" s="314">
        <v>36455</v>
      </c>
      <c r="G398" s="277">
        <f t="shared" si="30"/>
        <v>36161</v>
      </c>
      <c r="H398" s="277">
        <f t="shared" si="31"/>
        <v>36525</v>
      </c>
      <c r="I398" s="211" t="s">
        <v>11788</v>
      </c>
      <c r="J398" s="24" t="s">
        <v>8639</v>
      </c>
      <c r="K398" s="211" t="s">
        <v>11787</v>
      </c>
      <c r="L398" s="211" t="s">
        <v>11741</v>
      </c>
      <c r="M398" s="217">
        <f t="shared" si="32"/>
        <v>36455</v>
      </c>
      <c r="N398" s="217"/>
      <c r="Q398" s="217" t="s">
        <v>10007</v>
      </c>
      <c r="T398" s="217" t="s">
        <v>11306</v>
      </c>
      <c r="U398">
        <v>14.5</v>
      </c>
      <c r="V398" t="s">
        <v>11587</v>
      </c>
      <c r="W398"/>
      <c r="X398" t="s">
        <v>11237</v>
      </c>
      <c r="Y398" t="s">
        <v>11285</v>
      </c>
    </row>
    <row r="399" spans="1:25" x14ac:dyDescent="0.25">
      <c r="A399" s="211" t="s">
        <v>11582</v>
      </c>
      <c r="B399" t="s">
        <v>11723</v>
      </c>
      <c r="C399" s="215" t="str">
        <f t="shared" si="29"/>
        <v>CM:WQXTEST16465:M1999</v>
      </c>
      <c r="D399" s="214" t="s">
        <v>11795</v>
      </c>
      <c r="E399" s="214" t="s">
        <v>11790</v>
      </c>
      <c r="F399" s="314">
        <v>36456</v>
      </c>
      <c r="G399" s="277">
        <f t="shared" si="30"/>
        <v>36161</v>
      </c>
      <c r="H399" s="277">
        <f t="shared" si="31"/>
        <v>36525</v>
      </c>
      <c r="I399" s="211" t="s">
        <v>11788</v>
      </c>
      <c r="J399" s="24" t="s">
        <v>8639</v>
      </c>
      <c r="K399" s="211" t="s">
        <v>11787</v>
      </c>
      <c r="L399" s="211" t="s">
        <v>11741</v>
      </c>
      <c r="M399" s="217">
        <f t="shared" si="32"/>
        <v>36456</v>
      </c>
      <c r="N399" s="217"/>
      <c r="Q399" s="217" t="s">
        <v>10007</v>
      </c>
      <c r="T399" s="217" t="s">
        <v>11306</v>
      </c>
      <c r="U399">
        <v>14.3</v>
      </c>
      <c r="V399" t="s">
        <v>11587</v>
      </c>
      <c r="W399"/>
      <c r="X399" t="s">
        <v>11237</v>
      </c>
      <c r="Y399" t="s">
        <v>11285</v>
      </c>
    </row>
    <row r="400" spans="1:25" x14ac:dyDescent="0.25">
      <c r="A400" s="211" t="s">
        <v>11582</v>
      </c>
      <c r="B400" t="s">
        <v>11723</v>
      </c>
      <c r="C400" s="215" t="str">
        <f t="shared" si="29"/>
        <v>CM:WQXTEST16465:M1999</v>
      </c>
      <c r="D400" s="214" t="s">
        <v>11795</v>
      </c>
      <c r="E400" s="214" t="s">
        <v>11790</v>
      </c>
      <c r="F400" s="314">
        <v>36457</v>
      </c>
      <c r="G400" s="277">
        <f t="shared" si="30"/>
        <v>36161</v>
      </c>
      <c r="H400" s="277">
        <f t="shared" si="31"/>
        <v>36525</v>
      </c>
      <c r="I400" s="211" t="s">
        <v>11788</v>
      </c>
      <c r="J400" s="24" t="s">
        <v>8639</v>
      </c>
      <c r="K400" s="211" t="s">
        <v>11787</v>
      </c>
      <c r="L400" s="211" t="s">
        <v>11741</v>
      </c>
      <c r="M400" s="217">
        <f t="shared" si="32"/>
        <v>36457</v>
      </c>
      <c r="N400" s="217"/>
      <c r="Q400" s="217" t="s">
        <v>10007</v>
      </c>
      <c r="T400" s="217" t="s">
        <v>11306</v>
      </c>
      <c r="U400">
        <v>14.7</v>
      </c>
      <c r="V400" t="s">
        <v>11587</v>
      </c>
      <c r="W400"/>
      <c r="X400" t="s">
        <v>11237</v>
      </c>
      <c r="Y400" t="s">
        <v>11285</v>
      </c>
    </row>
    <row r="401" spans="1:25" x14ac:dyDescent="0.25">
      <c r="A401" s="211" t="s">
        <v>11582</v>
      </c>
      <c r="B401" t="s">
        <v>11723</v>
      </c>
      <c r="C401" s="215" t="str">
        <f t="shared" si="29"/>
        <v>CM:WQXTEST16465:M1999</v>
      </c>
      <c r="D401" s="214" t="s">
        <v>11795</v>
      </c>
      <c r="E401" s="214" t="s">
        <v>11790</v>
      </c>
      <c r="F401" s="314">
        <v>36458</v>
      </c>
      <c r="G401" s="277">
        <f t="shared" si="30"/>
        <v>36161</v>
      </c>
      <c r="H401" s="277">
        <f t="shared" si="31"/>
        <v>36525</v>
      </c>
      <c r="I401" s="211" t="s">
        <v>11788</v>
      </c>
      <c r="J401" s="24" t="s">
        <v>8639</v>
      </c>
      <c r="K401" s="211" t="s">
        <v>11787</v>
      </c>
      <c r="L401" s="211" t="s">
        <v>11741</v>
      </c>
      <c r="M401" s="217">
        <f t="shared" si="32"/>
        <v>36458</v>
      </c>
      <c r="N401" s="217"/>
      <c r="Q401" s="217" t="s">
        <v>10007</v>
      </c>
      <c r="T401" s="217" t="s">
        <v>11306</v>
      </c>
      <c r="U401">
        <v>15.1</v>
      </c>
      <c r="V401" t="s">
        <v>11587</v>
      </c>
      <c r="W401"/>
      <c r="X401" t="s">
        <v>11237</v>
      </c>
      <c r="Y401" t="s">
        <v>11285</v>
      </c>
    </row>
    <row r="402" spans="1:25" x14ac:dyDescent="0.25">
      <c r="A402" s="211" t="s">
        <v>11582</v>
      </c>
      <c r="B402" t="s">
        <v>11723</v>
      </c>
      <c r="C402" s="215" t="str">
        <f t="shared" ref="C402:C465" si="33">"CM:"&amp;B402&amp;":M"&amp;YEAR(F402)</f>
        <v>CM:WQXTEST16465:M1999</v>
      </c>
      <c r="D402" s="214" t="s">
        <v>11795</v>
      </c>
      <c r="E402" s="214" t="s">
        <v>11790</v>
      </c>
      <c r="F402" s="314">
        <v>36459</v>
      </c>
      <c r="G402" s="277">
        <f t="shared" ref="G402:G465" si="34">DATE(YEAR(F402),MONTH(1),DAY(1))</f>
        <v>36161</v>
      </c>
      <c r="H402" s="277">
        <f t="shared" ref="H402:H465" si="35">DATE(YEAR(F403),12,DAY(31))</f>
        <v>36525</v>
      </c>
      <c r="I402" s="211" t="s">
        <v>11788</v>
      </c>
      <c r="J402" s="24" t="s">
        <v>8639</v>
      </c>
      <c r="K402" s="211" t="s">
        <v>11787</v>
      </c>
      <c r="L402" s="211" t="s">
        <v>11741</v>
      </c>
      <c r="M402" s="217">
        <f t="shared" si="32"/>
        <v>36459</v>
      </c>
      <c r="N402" s="217"/>
      <c r="Q402" s="217" t="s">
        <v>10007</v>
      </c>
      <c r="T402" s="217" t="s">
        <v>11306</v>
      </c>
      <c r="U402">
        <v>16.100000000000001</v>
      </c>
      <c r="V402" t="s">
        <v>11587</v>
      </c>
      <c r="W402"/>
      <c r="X402" t="s">
        <v>11237</v>
      </c>
      <c r="Y402" t="s">
        <v>11285</v>
      </c>
    </row>
    <row r="403" spans="1:25" x14ac:dyDescent="0.25">
      <c r="A403" s="211" t="s">
        <v>11582</v>
      </c>
      <c r="B403" t="s">
        <v>11723</v>
      </c>
      <c r="C403" s="215" t="str">
        <f t="shared" si="33"/>
        <v>CM:WQXTEST16465:M1999</v>
      </c>
      <c r="D403" s="214" t="s">
        <v>11795</v>
      </c>
      <c r="E403" s="214" t="s">
        <v>11790</v>
      </c>
      <c r="F403" s="314">
        <v>36460</v>
      </c>
      <c r="G403" s="277">
        <f t="shared" si="34"/>
        <v>36161</v>
      </c>
      <c r="H403" s="277">
        <f t="shared" si="35"/>
        <v>36525</v>
      </c>
      <c r="I403" s="211" t="s">
        <v>11788</v>
      </c>
      <c r="J403" s="24" t="s">
        <v>8639</v>
      </c>
      <c r="K403" s="211" t="s">
        <v>11787</v>
      </c>
      <c r="L403" s="211" t="s">
        <v>11741</v>
      </c>
      <c r="M403" s="217">
        <f t="shared" si="32"/>
        <v>36460</v>
      </c>
      <c r="N403" s="217"/>
      <c r="Q403" s="217" t="s">
        <v>10007</v>
      </c>
      <c r="T403" s="217" t="s">
        <v>11306</v>
      </c>
      <c r="U403">
        <v>17.5</v>
      </c>
      <c r="V403" t="s">
        <v>11587</v>
      </c>
      <c r="W403"/>
      <c r="X403" t="s">
        <v>11237</v>
      </c>
      <c r="Y403" t="s">
        <v>11285</v>
      </c>
    </row>
    <row r="404" spans="1:25" x14ac:dyDescent="0.25">
      <c r="A404" s="211" t="s">
        <v>11582</v>
      </c>
      <c r="B404" t="s">
        <v>11723</v>
      </c>
      <c r="C404" s="215" t="str">
        <f t="shared" si="33"/>
        <v>CM:WQXTEST16465:M1999</v>
      </c>
      <c r="D404" s="214" t="s">
        <v>11795</v>
      </c>
      <c r="E404" s="214" t="s">
        <v>11790</v>
      </c>
      <c r="F404" s="314">
        <v>36461</v>
      </c>
      <c r="G404" s="277">
        <f t="shared" si="34"/>
        <v>36161</v>
      </c>
      <c r="H404" s="277">
        <f t="shared" si="35"/>
        <v>36525</v>
      </c>
      <c r="I404" s="211" t="s">
        <v>11788</v>
      </c>
      <c r="J404" s="24" t="s">
        <v>8639</v>
      </c>
      <c r="K404" s="211" t="s">
        <v>11787</v>
      </c>
      <c r="L404" s="211" t="s">
        <v>11741</v>
      </c>
      <c r="M404" s="217">
        <f t="shared" si="32"/>
        <v>36461</v>
      </c>
      <c r="N404" s="217"/>
      <c r="Q404" s="217" t="s">
        <v>10007</v>
      </c>
      <c r="T404" s="217" t="s">
        <v>11306</v>
      </c>
      <c r="U404"/>
      <c r="V404" t="s">
        <v>11587</v>
      </c>
      <c r="W404" s="221" t="s">
        <v>4778</v>
      </c>
      <c r="X404" t="s">
        <v>11237</v>
      </c>
      <c r="Y404" t="s">
        <v>11285</v>
      </c>
    </row>
    <row r="405" spans="1:25" x14ac:dyDescent="0.25">
      <c r="A405" s="211" t="s">
        <v>11582</v>
      </c>
      <c r="B405" t="s">
        <v>11723</v>
      </c>
      <c r="C405" s="215" t="str">
        <f t="shared" si="33"/>
        <v>CM:WQXTEST16465:M1999</v>
      </c>
      <c r="D405" s="214" t="s">
        <v>11795</v>
      </c>
      <c r="E405" s="214" t="s">
        <v>11790</v>
      </c>
      <c r="F405" s="314">
        <v>36462</v>
      </c>
      <c r="G405" s="277">
        <f t="shared" si="34"/>
        <v>36161</v>
      </c>
      <c r="H405" s="277">
        <f t="shared" si="35"/>
        <v>36525</v>
      </c>
      <c r="I405" s="211" t="s">
        <v>11788</v>
      </c>
      <c r="J405" s="24" t="s">
        <v>8639</v>
      </c>
      <c r="K405" s="211" t="s">
        <v>11787</v>
      </c>
      <c r="L405" s="211" t="s">
        <v>11741</v>
      </c>
      <c r="M405" s="217">
        <f t="shared" si="32"/>
        <v>36462</v>
      </c>
      <c r="N405" s="217"/>
      <c r="Q405" s="217" t="s">
        <v>10007</v>
      </c>
      <c r="T405" s="217" t="s">
        <v>11306</v>
      </c>
      <c r="U405">
        <v>17.2</v>
      </c>
      <c r="V405" t="s">
        <v>11587</v>
      </c>
      <c r="W405"/>
      <c r="X405" t="s">
        <v>11237</v>
      </c>
      <c r="Y405" t="s">
        <v>11285</v>
      </c>
    </row>
    <row r="406" spans="1:25" x14ac:dyDescent="0.25">
      <c r="A406" s="211" t="s">
        <v>11582</v>
      </c>
      <c r="B406" t="s">
        <v>11723</v>
      </c>
      <c r="C406" s="215" t="str">
        <f t="shared" si="33"/>
        <v>CM:WQXTEST16465:M1999</v>
      </c>
      <c r="D406" s="214" t="s">
        <v>11795</v>
      </c>
      <c r="E406" s="214" t="s">
        <v>11790</v>
      </c>
      <c r="F406" s="314">
        <v>36463</v>
      </c>
      <c r="G406" s="277">
        <f t="shared" si="34"/>
        <v>36161</v>
      </c>
      <c r="H406" s="277">
        <f t="shared" si="35"/>
        <v>36525</v>
      </c>
      <c r="I406" s="211" t="s">
        <v>11788</v>
      </c>
      <c r="J406" s="24" t="s">
        <v>8639</v>
      </c>
      <c r="K406" s="211" t="s">
        <v>11787</v>
      </c>
      <c r="L406" s="211" t="s">
        <v>11741</v>
      </c>
      <c r="M406" s="217">
        <f t="shared" si="32"/>
        <v>36463</v>
      </c>
      <c r="N406" s="217"/>
      <c r="Q406" s="217" t="s">
        <v>10007</v>
      </c>
      <c r="T406" s="217" t="s">
        <v>11306</v>
      </c>
      <c r="U406">
        <v>15.6</v>
      </c>
      <c r="V406" t="s">
        <v>11587</v>
      </c>
      <c r="W406"/>
      <c r="X406" t="s">
        <v>11237</v>
      </c>
      <c r="Y406" t="s">
        <v>11285</v>
      </c>
    </row>
    <row r="407" spans="1:25" x14ac:dyDescent="0.25">
      <c r="A407" s="211" t="s">
        <v>11582</v>
      </c>
      <c r="B407" t="s">
        <v>11723</v>
      </c>
      <c r="C407" s="215" t="str">
        <f t="shared" si="33"/>
        <v>CM:WQXTEST16465:M1999</v>
      </c>
      <c r="D407" s="214" t="s">
        <v>11795</v>
      </c>
      <c r="E407" s="214" t="s">
        <v>11790</v>
      </c>
      <c r="F407" s="314">
        <v>36464</v>
      </c>
      <c r="G407" s="277">
        <f t="shared" si="34"/>
        <v>36161</v>
      </c>
      <c r="H407" s="277">
        <f t="shared" si="35"/>
        <v>36525</v>
      </c>
      <c r="I407" s="211" t="s">
        <v>11788</v>
      </c>
      <c r="J407" s="24" t="s">
        <v>8639</v>
      </c>
      <c r="K407" s="211" t="s">
        <v>11787</v>
      </c>
      <c r="L407" s="211" t="s">
        <v>11741</v>
      </c>
      <c r="M407" s="217">
        <f t="shared" si="32"/>
        <v>36464</v>
      </c>
      <c r="N407" s="217"/>
      <c r="Q407" s="217" t="s">
        <v>10007</v>
      </c>
      <c r="T407" s="217" t="s">
        <v>11306</v>
      </c>
      <c r="U407">
        <v>14.5</v>
      </c>
      <c r="V407" t="s">
        <v>11587</v>
      </c>
      <c r="W407"/>
      <c r="X407" t="s">
        <v>11237</v>
      </c>
      <c r="Y407" t="s">
        <v>11285</v>
      </c>
    </row>
    <row r="408" spans="1:25" x14ac:dyDescent="0.25">
      <c r="A408" s="211" t="s">
        <v>11582</v>
      </c>
      <c r="B408" t="s">
        <v>11723</v>
      </c>
      <c r="C408" s="215" t="str">
        <f t="shared" si="33"/>
        <v>CM:WQXTEST16465:M1999</v>
      </c>
      <c r="D408" s="214" t="s">
        <v>11795</v>
      </c>
      <c r="E408" s="214" t="s">
        <v>11790</v>
      </c>
      <c r="F408" s="314">
        <v>36434</v>
      </c>
      <c r="G408" s="277">
        <f t="shared" si="34"/>
        <v>36161</v>
      </c>
      <c r="H408" s="277">
        <f t="shared" si="35"/>
        <v>36525</v>
      </c>
      <c r="I408" s="211" t="s">
        <v>11788</v>
      </c>
      <c r="J408" s="24" t="s">
        <v>8639</v>
      </c>
      <c r="K408" s="211" t="s">
        <v>11787</v>
      </c>
      <c r="L408" s="211" t="s">
        <v>11741</v>
      </c>
      <c r="M408" s="217">
        <f t="shared" si="32"/>
        <v>36434</v>
      </c>
      <c r="N408" s="217"/>
      <c r="Q408" s="219" t="s">
        <v>1005</v>
      </c>
      <c r="T408" s="217" t="s">
        <v>11305</v>
      </c>
      <c r="U408">
        <v>246</v>
      </c>
      <c r="V408" s="219" t="s">
        <v>8428</v>
      </c>
      <c r="W408" s="219"/>
      <c r="X408" t="s">
        <v>11237</v>
      </c>
      <c r="Y408" t="s">
        <v>11283</v>
      </c>
    </row>
    <row r="409" spans="1:25" x14ac:dyDescent="0.25">
      <c r="A409" s="211" t="s">
        <v>11582</v>
      </c>
      <c r="B409" t="s">
        <v>11723</v>
      </c>
      <c r="C409" s="215" t="str">
        <f t="shared" si="33"/>
        <v>CM:WQXTEST16465:M1999</v>
      </c>
      <c r="D409" s="214" t="s">
        <v>11795</v>
      </c>
      <c r="E409" s="214" t="s">
        <v>11790</v>
      </c>
      <c r="F409" s="314">
        <v>36435</v>
      </c>
      <c r="G409" s="277">
        <f t="shared" si="34"/>
        <v>36161</v>
      </c>
      <c r="H409" s="277">
        <f t="shared" si="35"/>
        <v>36525</v>
      </c>
      <c r="I409" s="211" t="s">
        <v>11788</v>
      </c>
      <c r="J409" s="24" t="s">
        <v>8639</v>
      </c>
      <c r="K409" s="211" t="s">
        <v>11787</v>
      </c>
      <c r="L409" s="211" t="s">
        <v>11741</v>
      </c>
      <c r="M409" s="217">
        <f t="shared" si="32"/>
        <v>36435</v>
      </c>
      <c r="N409" s="217"/>
      <c r="Q409" s="219" t="s">
        <v>1005</v>
      </c>
      <c r="T409" s="217" t="s">
        <v>11305</v>
      </c>
      <c r="U409">
        <v>326</v>
      </c>
      <c r="V409" s="219" t="s">
        <v>8428</v>
      </c>
      <c r="W409" s="219"/>
      <c r="X409" t="s">
        <v>11237</v>
      </c>
      <c r="Y409" t="s">
        <v>11283</v>
      </c>
    </row>
    <row r="410" spans="1:25" x14ac:dyDescent="0.25">
      <c r="A410" s="211" t="s">
        <v>11582</v>
      </c>
      <c r="B410" t="s">
        <v>11723</v>
      </c>
      <c r="C410" s="215" t="str">
        <f t="shared" si="33"/>
        <v>CM:WQXTEST16465:M1999</v>
      </c>
      <c r="D410" s="214" t="s">
        <v>11795</v>
      </c>
      <c r="E410" s="214" t="s">
        <v>11790</v>
      </c>
      <c r="F410" s="314">
        <v>36436</v>
      </c>
      <c r="G410" s="277">
        <f t="shared" si="34"/>
        <v>36161</v>
      </c>
      <c r="H410" s="277">
        <f t="shared" si="35"/>
        <v>36525</v>
      </c>
      <c r="I410" s="211" t="s">
        <v>11788</v>
      </c>
      <c r="J410" s="24" t="s">
        <v>8639</v>
      </c>
      <c r="K410" s="211" t="s">
        <v>11787</v>
      </c>
      <c r="L410" s="211" t="s">
        <v>11741</v>
      </c>
      <c r="M410" s="217">
        <f t="shared" si="32"/>
        <v>36436</v>
      </c>
      <c r="N410" s="217"/>
      <c r="Q410" s="219" t="s">
        <v>1005</v>
      </c>
      <c r="T410" s="217" t="s">
        <v>11305</v>
      </c>
      <c r="U410">
        <v>340</v>
      </c>
      <c r="V410" s="219" t="s">
        <v>8428</v>
      </c>
      <c r="W410" s="219"/>
      <c r="X410" t="s">
        <v>11237</v>
      </c>
      <c r="Y410" t="s">
        <v>11283</v>
      </c>
    </row>
    <row r="411" spans="1:25" x14ac:dyDescent="0.25">
      <c r="A411" s="211" t="s">
        <v>11582</v>
      </c>
      <c r="B411" t="s">
        <v>11723</v>
      </c>
      <c r="C411" s="215" t="str">
        <f t="shared" si="33"/>
        <v>CM:WQXTEST16465:M1999</v>
      </c>
      <c r="D411" s="214" t="s">
        <v>11795</v>
      </c>
      <c r="E411" s="214" t="s">
        <v>11790</v>
      </c>
      <c r="F411" s="314">
        <v>36437</v>
      </c>
      <c r="G411" s="277">
        <f t="shared" si="34"/>
        <v>36161</v>
      </c>
      <c r="H411" s="277">
        <f t="shared" si="35"/>
        <v>36525</v>
      </c>
      <c r="I411" s="211" t="s">
        <v>11788</v>
      </c>
      <c r="J411" s="24" t="s">
        <v>8639</v>
      </c>
      <c r="K411" s="211" t="s">
        <v>11787</v>
      </c>
      <c r="L411" s="211" t="s">
        <v>11741</v>
      </c>
      <c r="M411" s="217">
        <f t="shared" si="32"/>
        <v>36437</v>
      </c>
      <c r="N411" s="217"/>
      <c r="Q411" s="219" t="s">
        <v>1005</v>
      </c>
      <c r="T411" s="217" t="s">
        <v>11305</v>
      </c>
      <c r="U411">
        <v>352</v>
      </c>
      <c r="V411" s="219" t="s">
        <v>8428</v>
      </c>
      <c r="W411" s="219"/>
      <c r="X411" t="s">
        <v>11237</v>
      </c>
      <c r="Y411" t="s">
        <v>11283</v>
      </c>
    </row>
    <row r="412" spans="1:25" x14ac:dyDescent="0.25">
      <c r="A412" s="211" t="s">
        <v>11582</v>
      </c>
      <c r="B412" t="s">
        <v>11723</v>
      </c>
      <c r="C412" s="215" t="str">
        <f t="shared" si="33"/>
        <v>CM:WQXTEST16465:M1999</v>
      </c>
      <c r="D412" s="214" t="s">
        <v>11795</v>
      </c>
      <c r="E412" s="214" t="s">
        <v>11790</v>
      </c>
      <c r="F412" s="314">
        <v>36438</v>
      </c>
      <c r="G412" s="277">
        <f t="shared" si="34"/>
        <v>36161</v>
      </c>
      <c r="H412" s="277">
        <f t="shared" si="35"/>
        <v>36525</v>
      </c>
      <c r="I412" s="211" t="s">
        <v>11788</v>
      </c>
      <c r="J412" s="24" t="s">
        <v>8639</v>
      </c>
      <c r="K412" s="211" t="s">
        <v>11787</v>
      </c>
      <c r="L412" s="211" t="s">
        <v>11741</v>
      </c>
      <c r="M412" s="217">
        <f t="shared" si="32"/>
        <v>36438</v>
      </c>
      <c r="N412" s="217"/>
      <c r="Q412" s="219" t="s">
        <v>1005</v>
      </c>
      <c r="T412" s="217" t="s">
        <v>11305</v>
      </c>
      <c r="U412">
        <v>381</v>
      </c>
      <c r="V412" s="219" t="s">
        <v>8428</v>
      </c>
      <c r="W412" s="219"/>
      <c r="X412" t="s">
        <v>11237</v>
      </c>
      <c r="Y412" t="s">
        <v>11283</v>
      </c>
    </row>
    <row r="413" spans="1:25" x14ac:dyDescent="0.25">
      <c r="A413" s="211" t="s">
        <v>11582</v>
      </c>
      <c r="B413" t="s">
        <v>11723</v>
      </c>
      <c r="C413" s="215" t="str">
        <f t="shared" si="33"/>
        <v>CM:WQXTEST16465:M1999</v>
      </c>
      <c r="D413" s="214" t="s">
        <v>11795</v>
      </c>
      <c r="E413" s="214" t="s">
        <v>11790</v>
      </c>
      <c r="F413" s="314">
        <v>36439</v>
      </c>
      <c r="G413" s="277">
        <f t="shared" si="34"/>
        <v>36161</v>
      </c>
      <c r="H413" s="277">
        <f t="shared" si="35"/>
        <v>36525</v>
      </c>
      <c r="I413" s="211" t="s">
        <v>11788</v>
      </c>
      <c r="J413" s="24" t="s">
        <v>8639</v>
      </c>
      <c r="K413" s="211" t="s">
        <v>11787</v>
      </c>
      <c r="L413" s="211" t="s">
        <v>11741</v>
      </c>
      <c r="M413" s="217">
        <f t="shared" ref="M413:M476" si="36">DATE(YEAR(F413),MONTH(F413),DAY(F413))</f>
        <v>36439</v>
      </c>
      <c r="N413" s="217"/>
      <c r="Q413" s="219" t="s">
        <v>1005</v>
      </c>
      <c r="T413" s="217" t="s">
        <v>11305</v>
      </c>
      <c r="U413">
        <v>375</v>
      </c>
      <c r="V413" s="219" t="s">
        <v>8428</v>
      </c>
      <c r="W413" s="219"/>
      <c r="X413" t="s">
        <v>11237</v>
      </c>
      <c r="Y413" t="s">
        <v>11283</v>
      </c>
    </row>
    <row r="414" spans="1:25" x14ac:dyDescent="0.25">
      <c r="A414" s="211" t="s">
        <v>11582</v>
      </c>
      <c r="B414" t="s">
        <v>11723</v>
      </c>
      <c r="C414" s="215" t="str">
        <f t="shared" si="33"/>
        <v>CM:WQXTEST16465:M1999</v>
      </c>
      <c r="D414" s="214" t="s">
        <v>11795</v>
      </c>
      <c r="E414" s="214" t="s">
        <v>11790</v>
      </c>
      <c r="F414" s="314">
        <v>36440</v>
      </c>
      <c r="G414" s="277">
        <f t="shared" si="34"/>
        <v>36161</v>
      </c>
      <c r="H414" s="277">
        <f t="shared" si="35"/>
        <v>36525</v>
      </c>
      <c r="I414" s="211" t="s">
        <v>11788</v>
      </c>
      <c r="J414" s="24" t="s">
        <v>8639</v>
      </c>
      <c r="K414" s="211" t="s">
        <v>11787</v>
      </c>
      <c r="L414" s="211" t="s">
        <v>11741</v>
      </c>
      <c r="M414" s="217">
        <f t="shared" si="36"/>
        <v>36440</v>
      </c>
      <c r="N414" s="217"/>
      <c r="Q414" s="219" t="s">
        <v>1005</v>
      </c>
      <c r="T414" s="217" t="s">
        <v>11305</v>
      </c>
      <c r="U414">
        <v>368</v>
      </c>
      <c r="V414" s="219" t="s">
        <v>8428</v>
      </c>
      <c r="W414" s="219"/>
      <c r="X414" t="s">
        <v>11237</v>
      </c>
      <c r="Y414" t="s">
        <v>11283</v>
      </c>
    </row>
    <row r="415" spans="1:25" x14ac:dyDescent="0.25">
      <c r="A415" s="211" t="s">
        <v>11582</v>
      </c>
      <c r="B415" t="s">
        <v>11723</v>
      </c>
      <c r="C415" s="215" t="str">
        <f t="shared" si="33"/>
        <v>CM:WQXTEST16465:M1999</v>
      </c>
      <c r="D415" s="214" t="s">
        <v>11795</v>
      </c>
      <c r="E415" s="214" t="s">
        <v>11790</v>
      </c>
      <c r="F415" s="314">
        <v>36441</v>
      </c>
      <c r="G415" s="277">
        <f t="shared" si="34"/>
        <v>36161</v>
      </c>
      <c r="H415" s="277">
        <f t="shared" si="35"/>
        <v>36525</v>
      </c>
      <c r="I415" s="211" t="s">
        <v>11788</v>
      </c>
      <c r="J415" s="24" t="s">
        <v>8639</v>
      </c>
      <c r="K415" s="211" t="s">
        <v>11787</v>
      </c>
      <c r="L415" s="211" t="s">
        <v>11741</v>
      </c>
      <c r="M415" s="217">
        <f t="shared" si="36"/>
        <v>36441</v>
      </c>
      <c r="N415" s="217"/>
      <c r="Q415" s="219" t="s">
        <v>1005</v>
      </c>
      <c r="T415" s="217" t="s">
        <v>11305</v>
      </c>
      <c r="U415">
        <v>361</v>
      </c>
      <c r="V415" s="219" t="s">
        <v>8428</v>
      </c>
      <c r="W415" s="219"/>
      <c r="X415" t="s">
        <v>11237</v>
      </c>
      <c r="Y415" t="s">
        <v>11283</v>
      </c>
    </row>
    <row r="416" spans="1:25" x14ac:dyDescent="0.25">
      <c r="A416" s="211" t="s">
        <v>11582</v>
      </c>
      <c r="B416" t="s">
        <v>11723</v>
      </c>
      <c r="C416" s="215" t="str">
        <f t="shared" si="33"/>
        <v>CM:WQXTEST16465:M1999</v>
      </c>
      <c r="D416" s="214" t="s">
        <v>11795</v>
      </c>
      <c r="E416" s="214" t="s">
        <v>11790</v>
      </c>
      <c r="F416" s="314">
        <v>36442</v>
      </c>
      <c r="G416" s="277">
        <f t="shared" si="34"/>
        <v>36161</v>
      </c>
      <c r="H416" s="277">
        <f t="shared" si="35"/>
        <v>36525</v>
      </c>
      <c r="I416" s="211" t="s">
        <v>11788</v>
      </c>
      <c r="J416" s="24" t="s">
        <v>8639</v>
      </c>
      <c r="K416" s="211" t="s">
        <v>11787</v>
      </c>
      <c r="L416" s="211" t="s">
        <v>11741</v>
      </c>
      <c r="M416" s="217">
        <f t="shared" si="36"/>
        <v>36442</v>
      </c>
      <c r="N416" s="217"/>
      <c r="Q416" s="219" t="s">
        <v>1005</v>
      </c>
      <c r="T416" s="217" t="s">
        <v>11305</v>
      </c>
      <c r="U416">
        <v>364</v>
      </c>
      <c r="V416" s="219" t="s">
        <v>8428</v>
      </c>
      <c r="W416" s="219"/>
      <c r="X416" t="s">
        <v>11237</v>
      </c>
      <c r="Y416" t="s">
        <v>11283</v>
      </c>
    </row>
    <row r="417" spans="1:25" x14ac:dyDescent="0.25">
      <c r="A417" s="211" t="s">
        <v>11582</v>
      </c>
      <c r="B417" t="s">
        <v>11723</v>
      </c>
      <c r="C417" s="215" t="str">
        <f t="shared" si="33"/>
        <v>CM:WQXTEST16465:M1999</v>
      </c>
      <c r="D417" s="214" t="s">
        <v>11795</v>
      </c>
      <c r="E417" s="214" t="s">
        <v>11790</v>
      </c>
      <c r="F417" s="314">
        <v>36443</v>
      </c>
      <c r="G417" s="277">
        <f t="shared" si="34"/>
        <v>36161</v>
      </c>
      <c r="H417" s="277">
        <f t="shared" si="35"/>
        <v>36525</v>
      </c>
      <c r="I417" s="211" t="s">
        <v>11788</v>
      </c>
      <c r="J417" s="24" t="s">
        <v>8639</v>
      </c>
      <c r="K417" s="211" t="s">
        <v>11787</v>
      </c>
      <c r="L417" s="211" t="s">
        <v>11741</v>
      </c>
      <c r="M417" s="217">
        <f t="shared" si="36"/>
        <v>36443</v>
      </c>
      <c r="N417" s="217"/>
      <c r="Q417" s="219" t="s">
        <v>1005</v>
      </c>
      <c r="T417" s="217" t="s">
        <v>11305</v>
      </c>
      <c r="U417">
        <v>364</v>
      </c>
      <c r="V417" s="219" t="s">
        <v>8428</v>
      </c>
      <c r="W417" s="219"/>
      <c r="X417" t="s">
        <v>11237</v>
      </c>
      <c r="Y417" t="s">
        <v>11283</v>
      </c>
    </row>
    <row r="418" spans="1:25" x14ac:dyDescent="0.25">
      <c r="A418" s="211" t="s">
        <v>11582</v>
      </c>
      <c r="B418" t="s">
        <v>11723</v>
      </c>
      <c r="C418" s="215" t="str">
        <f t="shared" si="33"/>
        <v>CM:WQXTEST16465:M1999</v>
      </c>
      <c r="D418" s="214" t="s">
        <v>11795</v>
      </c>
      <c r="E418" s="214" t="s">
        <v>11790</v>
      </c>
      <c r="F418" s="314">
        <v>36444</v>
      </c>
      <c r="G418" s="277">
        <f t="shared" si="34"/>
        <v>36161</v>
      </c>
      <c r="H418" s="277">
        <f t="shared" si="35"/>
        <v>36525</v>
      </c>
      <c r="I418" s="211" t="s">
        <v>11788</v>
      </c>
      <c r="J418" s="24" t="s">
        <v>8639</v>
      </c>
      <c r="K418" s="211" t="s">
        <v>11787</v>
      </c>
      <c r="L418" s="211" t="s">
        <v>11741</v>
      </c>
      <c r="M418" s="217">
        <f t="shared" si="36"/>
        <v>36444</v>
      </c>
      <c r="N418" s="217"/>
      <c r="Q418" s="219" t="s">
        <v>1005</v>
      </c>
      <c r="T418" s="217" t="s">
        <v>11305</v>
      </c>
      <c r="U418">
        <v>362</v>
      </c>
      <c r="V418" s="219" t="s">
        <v>8428</v>
      </c>
      <c r="W418" s="219"/>
      <c r="X418" t="s">
        <v>11237</v>
      </c>
      <c r="Y418" t="s">
        <v>11283</v>
      </c>
    </row>
    <row r="419" spans="1:25" x14ac:dyDescent="0.25">
      <c r="A419" s="211" t="s">
        <v>11582</v>
      </c>
      <c r="B419" t="s">
        <v>11723</v>
      </c>
      <c r="C419" s="215" t="str">
        <f t="shared" si="33"/>
        <v>CM:WQXTEST16465:M1999</v>
      </c>
      <c r="D419" s="214" t="s">
        <v>11795</v>
      </c>
      <c r="E419" s="214" t="s">
        <v>11790</v>
      </c>
      <c r="F419" s="314">
        <v>36445</v>
      </c>
      <c r="G419" s="277">
        <f t="shared" si="34"/>
        <v>36161</v>
      </c>
      <c r="H419" s="277">
        <f t="shared" si="35"/>
        <v>36525</v>
      </c>
      <c r="I419" s="211" t="s">
        <v>11788</v>
      </c>
      <c r="J419" s="24" t="s">
        <v>8639</v>
      </c>
      <c r="K419" s="211" t="s">
        <v>11787</v>
      </c>
      <c r="L419" s="211" t="s">
        <v>11741</v>
      </c>
      <c r="M419" s="217">
        <f t="shared" si="36"/>
        <v>36445</v>
      </c>
      <c r="N419" s="217"/>
      <c r="Q419" s="219" t="s">
        <v>1005</v>
      </c>
      <c r="T419" s="217" t="s">
        <v>11305</v>
      </c>
      <c r="U419">
        <v>356</v>
      </c>
      <c r="V419" s="219" t="s">
        <v>8428</v>
      </c>
      <c r="W419" s="219"/>
      <c r="X419" t="s">
        <v>11237</v>
      </c>
      <c r="Y419" t="s">
        <v>11283</v>
      </c>
    </row>
    <row r="420" spans="1:25" x14ac:dyDescent="0.25">
      <c r="A420" s="211" t="s">
        <v>11582</v>
      </c>
      <c r="B420" t="s">
        <v>11723</v>
      </c>
      <c r="C420" s="215" t="str">
        <f t="shared" si="33"/>
        <v>CM:WQXTEST16465:M1999</v>
      </c>
      <c r="D420" s="214" t="s">
        <v>11795</v>
      </c>
      <c r="E420" s="214" t="s">
        <v>11790</v>
      </c>
      <c r="F420" s="314">
        <v>36446</v>
      </c>
      <c r="G420" s="277">
        <f t="shared" si="34"/>
        <v>36161</v>
      </c>
      <c r="H420" s="277">
        <f t="shared" si="35"/>
        <v>36525</v>
      </c>
      <c r="I420" s="211" t="s">
        <v>11788</v>
      </c>
      <c r="J420" s="24" t="s">
        <v>8639</v>
      </c>
      <c r="K420" s="211" t="s">
        <v>11787</v>
      </c>
      <c r="L420" s="211" t="s">
        <v>11741</v>
      </c>
      <c r="M420" s="217">
        <f t="shared" si="36"/>
        <v>36446</v>
      </c>
      <c r="N420" s="217"/>
      <c r="Q420" s="219" t="s">
        <v>1005</v>
      </c>
      <c r="T420" s="217" t="s">
        <v>11305</v>
      </c>
      <c r="U420">
        <v>346</v>
      </c>
      <c r="V420" s="219" t="s">
        <v>8428</v>
      </c>
      <c r="W420" s="219"/>
      <c r="X420" t="s">
        <v>11237</v>
      </c>
      <c r="Y420" t="s">
        <v>11283</v>
      </c>
    </row>
    <row r="421" spans="1:25" x14ac:dyDescent="0.25">
      <c r="A421" s="211" t="s">
        <v>11582</v>
      </c>
      <c r="B421" t="s">
        <v>11723</v>
      </c>
      <c r="C421" s="215" t="str">
        <f t="shared" si="33"/>
        <v>CM:WQXTEST16465:M1999</v>
      </c>
      <c r="D421" s="214" t="s">
        <v>11795</v>
      </c>
      <c r="E421" s="214" t="s">
        <v>11790</v>
      </c>
      <c r="F421" s="314">
        <v>36447</v>
      </c>
      <c r="G421" s="277">
        <f t="shared" si="34"/>
        <v>36161</v>
      </c>
      <c r="H421" s="277">
        <f t="shared" si="35"/>
        <v>36525</v>
      </c>
      <c r="I421" s="211" t="s">
        <v>11788</v>
      </c>
      <c r="J421" s="24" t="s">
        <v>8639</v>
      </c>
      <c r="K421" s="211" t="s">
        <v>11787</v>
      </c>
      <c r="L421" s="211" t="s">
        <v>11741</v>
      </c>
      <c r="M421" s="217">
        <f t="shared" si="36"/>
        <v>36447</v>
      </c>
      <c r="N421" s="217"/>
      <c r="Q421" s="219" t="s">
        <v>1005</v>
      </c>
      <c r="T421" s="217" t="s">
        <v>11305</v>
      </c>
      <c r="U421">
        <v>340</v>
      </c>
      <c r="V421" s="219" t="s">
        <v>8428</v>
      </c>
      <c r="W421" s="219"/>
      <c r="X421" t="s">
        <v>11237</v>
      </c>
      <c r="Y421" t="s">
        <v>11283</v>
      </c>
    </row>
    <row r="422" spans="1:25" x14ac:dyDescent="0.25">
      <c r="A422" s="211" t="s">
        <v>11582</v>
      </c>
      <c r="B422" t="s">
        <v>11723</v>
      </c>
      <c r="C422" s="215" t="str">
        <f t="shared" si="33"/>
        <v>CM:WQXTEST16465:M1999</v>
      </c>
      <c r="D422" s="214" t="s">
        <v>11795</v>
      </c>
      <c r="E422" s="214" t="s">
        <v>11790</v>
      </c>
      <c r="F422" s="314">
        <v>36448</v>
      </c>
      <c r="G422" s="277">
        <f t="shared" si="34"/>
        <v>36161</v>
      </c>
      <c r="H422" s="277">
        <f t="shared" si="35"/>
        <v>36525</v>
      </c>
      <c r="I422" s="211" t="s">
        <v>11788</v>
      </c>
      <c r="J422" s="24" t="s">
        <v>8639</v>
      </c>
      <c r="K422" s="211" t="s">
        <v>11787</v>
      </c>
      <c r="L422" s="211" t="s">
        <v>11741</v>
      </c>
      <c r="M422" s="217">
        <f t="shared" si="36"/>
        <v>36448</v>
      </c>
      <c r="N422" s="217"/>
      <c r="Q422" s="219" t="s">
        <v>1005</v>
      </c>
      <c r="T422" s="217" t="s">
        <v>11305</v>
      </c>
      <c r="U422">
        <v>330</v>
      </c>
      <c r="V422" s="219" t="s">
        <v>8428</v>
      </c>
      <c r="W422" s="219"/>
      <c r="X422" t="s">
        <v>11237</v>
      </c>
      <c r="Y422" t="s">
        <v>11283</v>
      </c>
    </row>
    <row r="423" spans="1:25" x14ac:dyDescent="0.25">
      <c r="A423" s="211" t="s">
        <v>11582</v>
      </c>
      <c r="B423" t="s">
        <v>11723</v>
      </c>
      <c r="C423" s="215" t="str">
        <f t="shared" si="33"/>
        <v>CM:WQXTEST16465:M1999</v>
      </c>
      <c r="D423" s="214" t="s">
        <v>11795</v>
      </c>
      <c r="E423" s="214" t="s">
        <v>11790</v>
      </c>
      <c r="F423" s="314">
        <v>36449</v>
      </c>
      <c r="G423" s="277">
        <f t="shared" si="34"/>
        <v>36161</v>
      </c>
      <c r="H423" s="277">
        <f t="shared" si="35"/>
        <v>36525</v>
      </c>
      <c r="I423" s="211" t="s">
        <v>11788</v>
      </c>
      <c r="J423" s="24" t="s">
        <v>8639</v>
      </c>
      <c r="K423" s="211" t="s">
        <v>11787</v>
      </c>
      <c r="L423" s="211" t="s">
        <v>11741</v>
      </c>
      <c r="M423" s="217">
        <f t="shared" si="36"/>
        <v>36449</v>
      </c>
      <c r="N423" s="217"/>
      <c r="Q423" s="219" t="s">
        <v>1005</v>
      </c>
      <c r="T423" s="217" t="s">
        <v>11305</v>
      </c>
      <c r="U423">
        <v>332</v>
      </c>
      <c r="V423" s="219" t="s">
        <v>8428</v>
      </c>
      <c r="W423" s="219"/>
      <c r="X423" t="s">
        <v>11237</v>
      </c>
      <c r="Y423" t="s">
        <v>11283</v>
      </c>
    </row>
    <row r="424" spans="1:25" x14ac:dyDescent="0.25">
      <c r="A424" s="211" t="s">
        <v>11582</v>
      </c>
      <c r="B424" t="s">
        <v>11723</v>
      </c>
      <c r="C424" s="215" t="str">
        <f t="shared" si="33"/>
        <v>CM:WQXTEST16465:M1999</v>
      </c>
      <c r="D424" s="214" t="s">
        <v>11795</v>
      </c>
      <c r="E424" s="214" t="s">
        <v>11790</v>
      </c>
      <c r="F424" s="314">
        <v>36450</v>
      </c>
      <c r="G424" s="277">
        <f t="shared" si="34"/>
        <v>36161</v>
      </c>
      <c r="H424" s="277">
        <f t="shared" si="35"/>
        <v>36525</v>
      </c>
      <c r="I424" s="211" t="s">
        <v>11788</v>
      </c>
      <c r="J424" s="24" t="s">
        <v>8639</v>
      </c>
      <c r="K424" s="211" t="s">
        <v>11787</v>
      </c>
      <c r="L424" s="211" t="s">
        <v>11741</v>
      </c>
      <c r="M424" s="217">
        <f t="shared" si="36"/>
        <v>36450</v>
      </c>
      <c r="N424" s="217"/>
      <c r="Q424" s="219" t="s">
        <v>1005</v>
      </c>
      <c r="T424" s="217" t="s">
        <v>11305</v>
      </c>
      <c r="U424">
        <v>333</v>
      </c>
      <c r="V424" s="219" t="s">
        <v>8428</v>
      </c>
      <c r="W424" s="219"/>
      <c r="X424" t="s">
        <v>11237</v>
      </c>
      <c r="Y424" t="s">
        <v>11283</v>
      </c>
    </row>
    <row r="425" spans="1:25" x14ac:dyDescent="0.25">
      <c r="A425" s="211" t="s">
        <v>11582</v>
      </c>
      <c r="B425" t="s">
        <v>11723</v>
      </c>
      <c r="C425" s="215" t="str">
        <f t="shared" si="33"/>
        <v>CM:WQXTEST16465:M1999</v>
      </c>
      <c r="D425" s="214" t="s">
        <v>11795</v>
      </c>
      <c r="E425" s="214" t="s">
        <v>11790</v>
      </c>
      <c r="F425" s="314">
        <v>36451</v>
      </c>
      <c r="G425" s="277">
        <f t="shared" si="34"/>
        <v>36161</v>
      </c>
      <c r="H425" s="277">
        <f t="shared" si="35"/>
        <v>36525</v>
      </c>
      <c r="I425" s="211" t="s">
        <v>11788</v>
      </c>
      <c r="J425" s="24" t="s">
        <v>8639</v>
      </c>
      <c r="K425" s="211" t="s">
        <v>11787</v>
      </c>
      <c r="L425" s="211" t="s">
        <v>11741</v>
      </c>
      <c r="M425" s="217">
        <f t="shared" si="36"/>
        <v>36451</v>
      </c>
      <c r="N425" s="217"/>
      <c r="Q425" s="219" t="s">
        <v>1005</v>
      </c>
      <c r="T425" s="217" t="s">
        <v>11305</v>
      </c>
      <c r="U425">
        <v>336</v>
      </c>
      <c r="V425" s="219" t="s">
        <v>8428</v>
      </c>
      <c r="W425" s="219"/>
      <c r="X425" t="s">
        <v>11237</v>
      </c>
      <c r="Y425" t="s">
        <v>11283</v>
      </c>
    </row>
    <row r="426" spans="1:25" x14ac:dyDescent="0.25">
      <c r="A426" s="211" t="s">
        <v>11582</v>
      </c>
      <c r="B426" t="s">
        <v>11723</v>
      </c>
      <c r="C426" s="215" t="str">
        <f t="shared" si="33"/>
        <v>CM:WQXTEST16465:M1999</v>
      </c>
      <c r="D426" s="214" t="s">
        <v>11795</v>
      </c>
      <c r="E426" s="214" t="s">
        <v>11790</v>
      </c>
      <c r="F426" s="314">
        <v>36452</v>
      </c>
      <c r="G426" s="277">
        <f t="shared" si="34"/>
        <v>36161</v>
      </c>
      <c r="H426" s="277">
        <f t="shared" si="35"/>
        <v>36525</v>
      </c>
      <c r="I426" s="211" t="s">
        <v>11788</v>
      </c>
      <c r="J426" s="24" t="s">
        <v>8639</v>
      </c>
      <c r="K426" s="211" t="s">
        <v>11787</v>
      </c>
      <c r="L426" s="211" t="s">
        <v>11741</v>
      </c>
      <c r="M426" s="217">
        <f t="shared" si="36"/>
        <v>36452</v>
      </c>
      <c r="N426" s="217"/>
      <c r="Q426" s="219" t="s">
        <v>1005</v>
      </c>
      <c r="T426" s="217" t="s">
        <v>11305</v>
      </c>
      <c r="U426">
        <v>340</v>
      </c>
      <c r="V426" s="219" t="s">
        <v>8428</v>
      </c>
      <c r="W426" s="219"/>
      <c r="X426" t="s">
        <v>11237</v>
      </c>
      <c r="Y426" t="s">
        <v>11283</v>
      </c>
    </row>
    <row r="427" spans="1:25" x14ac:dyDescent="0.25">
      <c r="A427" s="211" t="s">
        <v>11582</v>
      </c>
      <c r="B427" t="s">
        <v>11723</v>
      </c>
      <c r="C427" s="215" t="str">
        <f t="shared" si="33"/>
        <v>CM:WQXTEST16465:M1999</v>
      </c>
      <c r="D427" s="214" t="s">
        <v>11795</v>
      </c>
      <c r="E427" s="214" t="s">
        <v>11790</v>
      </c>
      <c r="F427" s="314">
        <v>36453</v>
      </c>
      <c r="G427" s="277">
        <f t="shared" si="34"/>
        <v>36161</v>
      </c>
      <c r="H427" s="277">
        <f t="shared" si="35"/>
        <v>36525</v>
      </c>
      <c r="I427" s="211" t="s">
        <v>11788</v>
      </c>
      <c r="J427" s="24" t="s">
        <v>8639</v>
      </c>
      <c r="K427" s="211" t="s">
        <v>11787</v>
      </c>
      <c r="L427" s="211" t="s">
        <v>11741</v>
      </c>
      <c r="M427" s="217">
        <f t="shared" si="36"/>
        <v>36453</v>
      </c>
      <c r="N427" s="217"/>
      <c r="Q427" s="219" t="s">
        <v>1005</v>
      </c>
      <c r="T427" s="217" t="s">
        <v>11305</v>
      </c>
      <c r="U427">
        <v>341</v>
      </c>
      <c r="V427" s="219" t="s">
        <v>8428</v>
      </c>
      <c r="W427" s="219"/>
      <c r="X427" t="s">
        <v>11237</v>
      </c>
      <c r="Y427" t="s">
        <v>11283</v>
      </c>
    </row>
    <row r="428" spans="1:25" x14ac:dyDescent="0.25">
      <c r="A428" s="211" t="s">
        <v>11582</v>
      </c>
      <c r="B428" t="s">
        <v>11723</v>
      </c>
      <c r="C428" s="215" t="str">
        <f t="shared" si="33"/>
        <v>CM:WQXTEST16465:M1999</v>
      </c>
      <c r="D428" s="214" t="s">
        <v>11795</v>
      </c>
      <c r="E428" s="214" t="s">
        <v>11790</v>
      </c>
      <c r="F428" s="314">
        <v>36454</v>
      </c>
      <c r="G428" s="277">
        <f t="shared" si="34"/>
        <v>36161</v>
      </c>
      <c r="H428" s="277">
        <f t="shared" si="35"/>
        <v>36525</v>
      </c>
      <c r="I428" s="211" t="s">
        <v>11788</v>
      </c>
      <c r="J428" s="24" t="s">
        <v>8639</v>
      </c>
      <c r="K428" s="211" t="s">
        <v>11787</v>
      </c>
      <c r="L428" s="211" t="s">
        <v>11741</v>
      </c>
      <c r="M428" s="217">
        <f t="shared" si="36"/>
        <v>36454</v>
      </c>
      <c r="N428" s="217"/>
      <c r="Q428" s="219" t="s">
        <v>1005</v>
      </c>
      <c r="T428" s="217" t="s">
        <v>11305</v>
      </c>
      <c r="U428">
        <v>341</v>
      </c>
      <c r="V428" s="219" t="s">
        <v>8428</v>
      </c>
      <c r="W428" s="219"/>
      <c r="X428" t="s">
        <v>11237</v>
      </c>
      <c r="Y428" t="s">
        <v>11283</v>
      </c>
    </row>
    <row r="429" spans="1:25" x14ac:dyDescent="0.25">
      <c r="A429" s="211" t="s">
        <v>11582</v>
      </c>
      <c r="B429" t="s">
        <v>11723</v>
      </c>
      <c r="C429" s="215" t="str">
        <f t="shared" si="33"/>
        <v>CM:WQXTEST16465:M1999</v>
      </c>
      <c r="D429" s="214" t="s">
        <v>11795</v>
      </c>
      <c r="E429" s="214" t="s">
        <v>11790</v>
      </c>
      <c r="F429" s="314">
        <v>36455</v>
      </c>
      <c r="G429" s="277">
        <f t="shared" si="34"/>
        <v>36161</v>
      </c>
      <c r="H429" s="277">
        <f t="shared" si="35"/>
        <v>36525</v>
      </c>
      <c r="I429" s="211" t="s">
        <v>11788</v>
      </c>
      <c r="J429" s="24" t="s">
        <v>8639</v>
      </c>
      <c r="K429" s="211" t="s">
        <v>11787</v>
      </c>
      <c r="L429" s="211" t="s">
        <v>11741</v>
      </c>
      <c r="M429" s="217">
        <f t="shared" si="36"/>
        <v>36455</v>
      </c>
      <c r="N429" s="217"/>
      <c r="Q429" s="219" t="s">
        <v>1005</v>
      </c>
      <c r="T429" s="217" t="s">
        <v>11305</v>
      </c>
      <c r="U429">
        <v>344</v>
      </c>
      <c r="V429" s="219" t="s">
        <v>8428</v>
      </c>
      <c r="W429" s="219"/>
      <c r="X429" t="s">
        <v>11237</v>
      </c>
      <c r="Y429" t="s">
        <v>11283</v>
      </c>
    </row>
    <row r="430" spans="1:25" x14ac:dyDescent="0.25">
      <c r="A430" s="211" t="s">
        <v>11582</v>
      </c>
      <c r="B430" t="s">
        <v>11723</v>
      </c>
      <c r="C430" s="215" t="str">
        <f t="shared" si="33"/>
        <v>CM:WQXTEST16465:M1999</v>
      </c>
      <c r="D430" s="214" t="s">
        <v>11795</v>
      </c>
      <c r="E430" s="214" t="s">
        <v>11790</v>
      </c>
      <c r="F430" s="314">
        <v>36456</v>
      </c>
      <c r="G430" s="277">
        <f t="shared" si="34"/>
        <v>36161</v>
      </c>
      <c r="H430" s="277">
        <f t="shared" si="35"/>
        <v>36525</v>
      </c>
      <c r="I430" s="211" t="s">
        <v>11788</v>
      </c>
      <c r="J430" s="24" t="s">
        <v>8639</v>
      </c>
      <c r="K430" s="211" t="s">
        <v>11787</v>
      </c>
      <c r="L430" s="211" t="s">
        <v>11741</v>
      </c>
      <c r="M430" s="217">
        <f t="shared" si="36"/>
        <v>36456</v>
      </c>
      <c r="N430" s="217"/>
      <c r="Q430" s="219" t="s">
        <v>1005</v>
      </c>
      <c r="T430" s="217" t="s">
        <v>11305</v>
      </c>
      <c r="U430">
        <v>345</v>
      </c>
      <c r="V430" s="219" t="s">
        <v>8428</v>
      </c>
      <c r="W430" s="219"/>
      <c r="X430" t="s">
        <v>11237</v>
      </c>
      <c r="Y430" t="s">
        <v>11283</v>
      </c>
    </row>
    <row r="431" spans="1:25" x14ac:dyDescent="0.25">
      <c r="A431" s="211" t="s">
        <v>11582</v>
      </c>
      <c r="B431" t="s">
        <v>11723</v>
      </c>
      <c r="C431" s="215" t="str">
        <f t="shared" si="33"/>
        <v>CM:WQXTEST16465:M1999</v>
      </c>
      <c r="D431" s="214" t="s">
        <v>11795</v>
      </c>
      <c r="E431" s="214" t="s">
        <v>11790</v>
      </c>
      <c r="F431" s="314">
        <v>36457</v>
      </c>
      <c r="G431" s="277">
        <f t="shared" si="34"/>
        <v>36161</v>
      </c>
      <c r="H431" s="277">
        <f t="shared" si="35"/>
        <v>36525</v>
      </c>
      <c r="I431" s="211" t="s">
        <v>11788</v>
      </c>
      <c r="J431" s="24" t="s">
        <v>8639</v>
      </c>
      <c r="K431" s="211" t="s">
        <v>11787</v>
      </c>
      <c r="L431" s="211" t="s">
        <v>11741</v>
      </c>
      <c r="M431" s="217">
        <f t="shared" si="36"/>
        <v>36457</v>
      </c>
      <c r="N431" s="217"/>
      <c r="Q431" s="219" t="s">
        <v>1005</v>
      </c>
      <c r="T431" s="217" t="s">
        <v>11305</v>
      </c>
      <c r="U431">
        <v>347</v>
      </c>
      <c r="V431" s="219" t="s">
        <v>8428</v>
      </c>
      <c r="W431" s="219"/>
      <c r="X431" t="s">
        <v>11237</v>
      </c>
      <c r="Y431" t="s">
        <v>11283</v>
      </c>
    </row>
    <row r="432" spans="1:25" x14ac:dyDescent="0.25">
      <c r="A432" s="211" t="s">
        <v>11582</v>
      </c>
      <c r="B432" t="s">
        <v>11723</v>
      </c>
      <c r="C432" s="215" t="str">
        <f t="shared" si="33"/>
        <v>CM:WQXTEST16465:M1999</v>
      </c>
      <c r="D432" s="214" t="s">
        <v>11795</v>
      </c>
      <c r="E432" s="214" t="s">
        <v>11790</v>
      </c>
      <c r="F432" s="314">
        <v>36458</v>
      </c>
      <c r="G432" s="277">
        <f t="shared" si="34"/>
        <v>36161</v>
      </c>
      <c r="H432" s="277">
        <f t="shared" si="35"/>
        <v>36525</v>
      </c>
      <c r="I432" s="211" t="s">
        <v>11788</v>
      </c>
      <c r="J432" s="24" t="s">
        <v>8639</v>
      </c>
      <c r="K432" s="211" t="s">
        <v>11787</v>
      </c>
      <c r="L432" s="211" t="s">
        <v>11741</v>
      </c>
      <c r="M432" s="217">
        <f t="shared" si="36"/>
        <v>36458</v>
      </c>
      <c r="N432" s="217"/>
      <c r="Q432" s="219" t="s">
        <v>1005</v>
      </c>
      <c r="T432" s="217" t="s">
        <v>11305</v>
      </c>
      <c r="U432">
        <v>347</v>
      </c>
      <c r="V432" s="219" t="s">
        <v>8428</v>
      </c>
      <c r="W432" s="219"/>
      <c r="X432" t="s">
        <v>11237</v>
      </c>
      <c r="Y432" t="s">
        <v>11283</v>
      </c>
    </row>
    <row r="433" spans="1:25" x14ac:dyDescent="0.25">
      <c r="A433" s="211" t="s">
        <v>11582</v>
      </c>
      <c r="B433" t="s">
        <v>11723</v>
      </c>
      <c r="C433" s="215" t="str">
        <f t="shared" si="33"/>
        <v>CM:WQXTEST16465:M1999</v>
      </c>
      <c r="D433" s="214" t="s">
        <v>11795</v>
      </c>
      <c r="E433" s="214" t="s">
        <v>11790</v>
      </c>
      <c r="F433" s="314">
        <v>36459</v>
      </c>
      <c r="G433" s="277">
        <f t="shared" si="34"/>
        <v>36161</v>
      </c>
      <c r="H433" s="277">
        <f t="shared" si="35"/>
        <v>36525</v>
      </c>
      <c r="I433" s="211" t="s">
        <v>11788</v>
      </c>
      <c r="J433" s="24" t="s">
        <v>8639</v>
      </c>
      <c r="K433" s="211" t="s">
        <v>11787</v>
      </c>
      <c r="L433" s="211" t="s">
        <v>11741</v>
      </c>
      <c r="M433" s="217">
        <f t="shared" si="36"/>
        <v>36459</v>
      </c>
      <c r="N433" s="217"/>
      <c r="Q433" s="219" t="s">
        <v>1005</v>
      </c>
      <c r="T433" s="217" t="s">
        <v>11305</v>
      </c>
      <c r="U433">
        <v>348</v>
      </c>
      <c r="V433" s="219" t="s">
        <v>8428</v>
      </c>
      <c r="W433" s="219"/>
      <c r="X433" t="s">
        <v>11237</v>
      </c>
      <c r="Y433" t="s">
        <v>11283</v>
      </c>
    </row>
    <row r="434" spans="1:25" x14ac:dyDescent="0.25">
      <c r="A434" s="211" t="s">
        <v>11582</v>
      </c>
      <c r="B434" t="s">
        <v>11723</v>
      </c>
      <c r="C434" s="215" t="str">
        <f t="shared" si="33"/>
        <v>CM:WQXTEST16465:M1999</v>
      </c>
      <c r="D434" s="214" t="s">
        <v>11795</v>
      </c>
      <c r="E434" s="214" t="s">
        <v>11790</v>
      </c>
      <c r="F434" s="314">
        <v>36460</v>
      </c>
      <c r="G434" s="277">
        <f t="shared" si="34"/>
        <v>36161</v>
      </c>
      <c r="H434" s="277">
        <f t="shared" si="35"/>
        <v>36525</v>
      </c>
      <c r="I434" s="211" t="s">
        <v>11788</v>
      </c>
      <c r="J434" s="24" t="s">
        <v>8639</v>
      </c>
      <c r="K434" s="211" t="s">
        <v>11787</v>
      </c>
      <c r="L434" s="211" t="s">
        <v>11741</v>
      </c>
      <c r="M434" s="217">
        <f t="shared" si="36"/>
        <v>36460</v>
      </c>
      <c r="N434" s="217"/>
      <c r="Q434" s="219" t="s">
        <v>1005</v>
      </c>
      <c r="T434" s="217" t="s">
        <v>11305</v>
      </c>
      <c r="U434">
        <v>376</v>
      </c>
      <c r="V434" s="219" t="s">
        <v>8428</v>
      </c>
      <c r="W434" s="219"/>
      <c r="X434" t="s">
        <v>11237</v>
      </c>
      <c r="Y434" t="s">
        <v>11283</v>
      </c>
    </row>
    <row r="435" spans="1:25" x14ac:dyDescent="0.25">
      <c r="A435" s="211" t="s">
        <v>11582</v>
      </c>
      <c r="B435" t="s">
        <v>11723</v>
      </c>
      <c r="C435" s="215" t="str">
        <f t="shared" si="33"/>
        <v>CM:WQXTEST16465:M1999</v>
      </c>
      <c r="D435" s="214" t="s">
        <v>11795</v>
      </c>
      <c r="E435" s="214" t="s">
        <v>11790</v>
      </c>
      <c r="F435" s="314">
        <v>36461</v>
      </c>
      <c r="G435" s="277">
        <f t="shared" si="34"/>
        <v>36161</v>
      </c>
      <c r="H435" s="277">
        <f t="shared" si="35"/>
        <v>36525</v>
      </c>
      <c r="I435" s="211" t="s">
        <v>11788</v>
      </c>
      <c r="J435" s="24" t="s">
        <v>8639</v>
      </c>
      <c r="K435" s="211" t="s">
        <v>11787</v>
      </c>
      <c r="L435" s="211" t="s">
        <v>11741</v>
      </c>
      <c r="M435" s="217">
        <f t="shared" si="36"/>
        <v>36461</v>
      </c>
      <c r="N435" s="217"/>
      <c r="Q435" s="219" t="s">
        <v>1005</v>
      </c>
      <c r="T435" s="217" t="s">
        <v>11305</v>
      </c>
      <c r="U435">
        <v>373</v>
      </c>
      <c r="V435" s="219" t="s">
        <v>8428</v>
      </c>
      <c r="W435" s="219"/>
      <c r="X435" t="s">
        <v>11237</v>
      </c>
      <c r="Y435" t="s">
        <v>11283</v>
      </c>
    </row>
    <row r="436" spans="1:25" x14ac:dyDescent="0.25">
      <c r="A436" s="211" t="s">
        <v>11582</v>
      </c>
      <c r="B436" t="s">
        <v>11723</v>
      </c>
      <c r="C436" s="215" t="str">
        <f t="shared" si="33"/>
        <v>CM:WQXTEST16465:M1999</v>
      </c>
      <c r="D436" s="214" t="s">
        <v>11795</v>
      </c>
      <c r="E436" s="214" t="s">
        <v>11790</v>
      </c>
      <c r="F436" s="314">
        <v>36462</v>
      </c>
      <c r="G436" s="277">
        <f t="shared" si="34"/>
        <v>36161</v>
      </c>
      <c r="H436" s="277">
        <f t="shared" si="35"/>
        <v>36525</v>
      </c>
      <c r="I436" s="211" t="s">
        <v>11788</v>
      </c>
      <c r="J436" s="24" t="s">
        <v>8639</v>
      </c>
      <c r="K436" s="211" t="s">
        <v>11787</v>
      </c>
      <c r="L436" s="211" t="s">
        <v>11741</v>
      </c>
      <c r="M436" s="217">
        <f t="shared" si="36"/>
        <v>36462</v>
      </c>
      <c r="N436" s="217"/>
      <c r="Q436" s="219" t="s">
        <v>1005</v>
      </c>
      <c r="T436" s="217" t="s">
        <v>11305</v>
      </c>
      <c r="U436">
        <v>355</v>
      </c>
      <c r="V436" s="219" t="s">
        <v>8428</v>
      </c>
      <c r="W436" s="219"/>
      <c r="X436" t="s">
        <v>11237</v>
      </c>
      <c r="Y436" t="s">
        <v>11283</v>
      </c>
    </row>
    <row r="437" spans="1:25" x14ac:dyDescent="0.25">
      <c r="A437" s="211" t="s">
        <v>11582</v>
      </c>
      <c r="B437" t="s">
        <v>11723</v>
      </c>
      <c r="C437" s="215" t="str">
        <f t="shared" si="33"/>
        <v>CM:WQXTEST16465:M1999</v>
      </c>
      <c r="D437" s="214" t="s">
        <v>11795</v>
      </c>
      <c r="E437" s="214" t="s">
        <v>11790</v>
      </c>
      <c r="F437" s="314">
        <v>36463</v>
      </c>
      <c r="G437" s="277">
        <f t="shared" si="34"/>
        <v>36161</v>
      </c>
      <c r="H437" s="277">
        <f t="shared" si="35"/>
        <v>36525</v>
      </c>
      <c r="I437" s="211" t="s">
        <v>11788</v>
      </c>
      <c r="J437" s="24" t="s">
        <v>8639</v>
      </c>
      <c r="K437" s="211" t="s">
        <v>11787</v>
      </c>
      <c r="L437" s="211" t="s">
        <v>11741</v>
      </c>
      <c r="M437" s="217">
        <f t="shared" si="36"/>
        <v>36463</v>
      </c>
      <c r="N437" s="217"/>
      <c r="Q437" s="219" t="s">
        <v>1005</v>
      </c>
      <c r="T437" s="217" t="s">
        <v>11305</v>
      </c>
      <c r="U437">
        <v>355</v>
      </c>
      <c r="V437" s="219" t="s">
        <v>8428</v>
      </c>
      <c r="W437" s="219"/>
      <c r="X437" t="s">
        <v>11237</v>
      </c>
      <c r="Y437" t="s">
        <v>11283</v>
      </c>
    </row>
    <row r="438" spans="1:25" x14ac:dyDescent="0.25">
      <c r="A438" s="211" t="s">
        <v>11582</v>
      </c>
      <c r="B438" t="s">
        <v>11723</v>
      </c>
      <c r="C438" s="215" t="str">
        <f t="shared" si="33"/>
        <v>CM:WQXTEST16465:M1999</v>
      </c>
      <c r="D438" s="214" t="s">
        <v>11795</v>
      </c>
      <c r="E438" s="214" t="s">
        <v>11790</v>
      </c>
      <c r="F438" s="314">
        <v>36464</v>
      </c>
      <c r="G438" s="277">
        <f t="shared" si="34"/>
        <v>36161</v>
      </c>
      <c r="H438" s="277">
        <f t="shared" si="35"/>
        <v>36525</v>
      </c>
      <c r="I438" s="211" t="s">
        <v>11788</v>
      </c>
      <c r="J438" s="24" t="s">
        <v>8639</v>
      </c>
      <c r="K438" s="211" t="s">
        <v>11787</v>
      </c>
      <c r="L438" s="211" t="s">
        <v>11741</v>
      </c>
      <c r="M438" s="217">
        <f t="shared" si="36"/>
        <v>36464</v>
      </c>
      <c r="N438" s="217"/>
      <c r="Q438" s="219" t="s">
        <v>1005</v>
      </c>
      <c r="T438" s="217" t="s">
        <v>11305</v>
      </c>
      <c r="U438">
        <v>360</v>
      </c>
      <c r="V438" s="219" t="s">
        <v>8428</v>
      </c>
      <c r="W438" s="219"/>
      <c r="X438" t="s">
        <v>11237</v>
      </c>
      <c r="Y438" t="s">
        <v>11283</v>
      </c>
    </row>
    <row r="439" spans="1:25" x14ac:dyDescent="0.25">
      <c r="A439" s="211" t="s">
        <v>11582</v>
      </c>
      <c r="B439" t="s">
        <v>11723</v>
      </c>
      <c r="C439" s="215" t="str">
        <f t="shared" si="33"/>
        <v>CM:WQXTEST16465:M1999</v>
      </c>
      <c r="D439" s="214" t="s">
        <v>11795</v>
      </c>
      <c r="E439" s="214" t="s">
        <v>11790</v>
      </c>
      <c r="F439" s="314">
        <v>36434</v>
      </c>
      <c r="G439" s="277">
        <f t="shared" si="34"/>
        <v>36161</v>
      </c>
      <c r="H439" s="277">
        <f t="shared" si="35"/>
        <v>36525</v>
      </c>
      <c r="I439" s="211" t="s">
        <v>11788</v>
      </c>
      <c r="J439" s="24" t="s">
        <v>8639</v>
      </c>
      <c r="K439" s="211" t="s">
        <v>11787</v>
      </c>
      <c r="L439" s="211" t="s">
        <v>11741</v>
      </c>
      <c r="M439" s="217">
        <f t="shared" si="36"/>
        <v>36434</v>
      </c>
      <c r="N439" s="217"/>
      <c r="Q439" s="219" t="s">
        <v>1005</v>
      </c>
      <c r="T439" s="217" t="s">
        <v>11308</v>
      </c>
      <c r="U439">
        <v>95</v>
      </c>
      <c r="V439" s="219" t="s">
        <v>8428</v>
      </c>
      <c r="W439" s="219"/>
      <c r="X439" t="s">
        <v>11237</v>
      </c>
      <c r="Y439" t="s">
        <v>11283</v>
      </c>
    </row>
    <row r="440" spans="1:25" x14ac:dyDescent="0.25">
      <c r="A440" s="211" t="s">
        <v>11582</v>
      </c>
      <c r="B440" t="s">
        <v>11723</v>
      </c>
      <c r="C440" s="215" t="str">
        <f t="shared" si="33"/>
        <v>CM:WQXTEST16465:M1999</v>
      </c>
      <c r="D440" s="214" t="s">
        <v>11795</v>
      </c>
      <c r="E440" s="214" t="s">
        <v>11790</v>
      </c>
      <c r="F440" s="314">
        <v>36435</v>
      </c>
      <c r="G440" s="277">
        <f t="shared" si="34"/>
        <v>36161</v>
      </c>
      <c r="H440" s="277">
        <f t="shared" si="35"/>
        <v>36525</v>
      </c>
      <c r="I440" s="211" t="s">
        <v>11788</v>
      </c>
      <c r="J440" s="24" t="s">
        <v>8639</v>
      </c>
      <c r="K440" s="211" t="s">
        <v>11787</v>
      </c>
      <c r="L440" s="211" t="s">
        <v>11741</v>
      </c>
      <c r="M440" s="217">
        <f t="shared" si="36"/>
        <v>36435</v>
      </c>
      <c r="N440" s="217"/>
      <c r="Q440" s="219" t="s">
        <v>1005</v>
      </c>
      <c r="T440" s="217" t="s">
        <v>11308</v>
      </c>
      <c r="U440">
        <v>246</v>
      </c>
      <c r="V440" s="219" t="s">
        <v>8428</v>
      </c>
      <c r="W440" s="219"/>
      <c r="X440" t="s">
        <v>11237</v>
      </c>
      <c r="Y440" t="s">
        <v>11283</v>
      </c>
    </row>
    <row r="441" spans="1:25" x14ac:dyDescent="0.25">
      <c r="A441" s="211" t="s">
        <v>11582</v>
      </c>
      <c r="B441" t="s">
        <v>11723</v>
      </c>
      <c r="C441" s="215" t="str">
        <f t="shared" si="33"/>
        <v>CM:WQXTEST16465:M1999</v>
      </c>
      <c r="D441" s="214" t="s">
        <v>11795</v>
      </c>
      <c r="E441" s="214" t="s">
        <v>11790</v>
      </c>
      <c r="F441" s="314">
        <v>36436</v>
      </c>
      <c r="G441" s="277">
        <f t="shared" si="34"/>
        <v>36161</v>
      </c>
      <c r="H441" s="277">
        <f t="shared" si="35"/>
        <v>36525</v>
      </c>
      <c r="I441" s="211" t="s">
        <v>11788</v>
      </c>
      <c r="J441" s="24" t="s">
        <v>8639</v>
      </c>
      <c r="K441" s="211" t="s">
        <v>11787</v>
      </c>
      <c r="L441" s="211" t="s">
        <v>11741</v>
      </c>
      <c r="M441" s="217">
        <f t="shared" si="36"/>
        <v>36436</v>
      </c>
      <c r="N441" s="217"/>
      <c r="Q441" s="219" t="s">
        <v>1005</v>
      </c>
      <c r="T441" s="217" t="s">
        <v>11308</v>
      </c>
      <c r="U441">
        <v>269</v>
      </c>
      <c r="V441" s="219" t="s">
        <v>8428</v>
      </c>
      <c r="W441" s="219"/>
      <c r="X441" t="s">
        <v>11237</v>
      </c>
      <c r="Y441" t="s">
        <v>11283</v>
      </c>
    </row>
    <row r="442" spans="1:25" x14ac:dyDescent="0.25">
      <c r="A442" s="211" t="s">
        <v>11582</v>
      </c>
      <c r="B442" t="s">
        <v>11723</v>
      </c>
      <c r="C442" s="215" t="str">
        <f t="shared" si="33"/>
        <v>CM:WQXTEST16465:M1999</v>
      </c>
      <c r="D442" s="214" t="s">
        <v>11795</v>
      </c>
      <c r="E442" s="214" t="s">
        <v>11790</v>
      </c>
      <c r="F442" s="314">
        <v>36437</v>
      </c>
      <c r="G442" s="277">
        <f t="shared" si="34"/>
        <v>36161</v>
      </c>
      <c r="H442" s="277">
        <f t="shared" si="35"/>
        <v>36525</v>
      </c>
      <c r="I442" s="211" t="s">
        <v>11788</v>
      </c>
      <c r="J442" s="24" t="s">
        <v>8639</v>
      </c>
      <c r="K442" s="211" t="s">
        <v>11787</v>
      </c>
      <c r="L442" s="211" t="s">
        <v>11741</v>
      </c>
      <c r="M442" s="217">
        <f t="shared" si="36"/>
        <v>36437</v>
      </c>
      <c r="N442" s="217"/>
      <c r="Q442" s="219" t="s">
        <v>1005</v>
      </c>
      <c r="T442" s="217" t="s">
        <v>11308</v>
      </c>
      <c r="U442">
        <v>338</v>
      </c>
      <c r="V442" s="219" t="s">
        <v>8428</v>
      </c>
      <c r="W442" s="219"/>
      <c r="X442" t="s">
        <v>11237</v>
      </c>
      <c r="Y442" t="s">
        <v>11283</v>
      </c>
    </row>
    <row r="443" spans="1:25" x14ac:dyDescent="0.25">
      <c r="A443" s="211" t="s">
        <v>11582</v>
      </c>
      <c r="B443" t="s">
        <v>11723</v>
      </c>
      <c r="C443" s="215" t="str">
        <f t="shared" si="33"/>
        <v>CM:WQXTEST16465:M1999</v>
      </c>
      <c r="D443" s="214" t="s">
        <v>11795</v>
      </c>
      <c r="E443" s="214" t="s">
        <v>11790</v>
      </c>
      <c r="F443" s="314">
        <v>36438</v>
      </c>
      <c r="G443" s="277">
        <f t="shared" si="34"/>
        <v>36161</v>
      </c>
      <c r="H443" s="277">
        <f t="shared" si="35"/>
        <v>36525</v>
      </c>
      <c r="I443" s="211" t="s">
        <v>11788</v>
      </c>
      <c r="J443" s="24" t="s">
        <v>8639</v>
      </c>
      <c r="K443" s="211" t="s">
        <v>11787</v>
      </c>
      <c r="L443" s="211" t="s">
        <v>11741</v>
      </c>
      <c r="M443" s="217">
        <f t="shared" si="36"/>
        <v>36438</v>
      </c>
      <c r="N443" s="217"/>
      <c r="Q443" s="219" t="s">
        <v>1005</v>
      </c>
      <c r="T443" s="217" t="s">
        <v>11308</v>
      </c>
      <c r="U443">
        <v>352</v>
      </c>
      <c r="V443" s="219" t="s">
        <v>8428</v>
      </c>
      <c r="W443" s="219"/>
      <c r="X443" t="s">
        <v>11237</v>
      </c>
      <c r="Y443" t="s">
        <v>11283</v>
      </c>
    </row>
    <row r="444" spans="1:25" x14ac:dyDescent="0.25">
      <c r="A444" s="211" t="s">
        <v>11582</v>
      </c>
      <c r="B444" t="s">
        <v>11723</v>
      </c>
      <c r="C444" s="215" t="str">
        <f t="shared" si="33"/>
        <v>CM:WQXTEST16465:M1999</v>
      </c>
      <c r="D444" s="214" t="s">
        <v>11795</v>
      </c>
      <c r="E444" s="214" t="s">
        <v>11790</v>
      </c>
      <c r="F444" s="314">
        <v>36439</v>
      </c>
      <c r="G444" s="277">
        <f t="shared" si="34"/>
        <v>36161</v>
      </c>
      <c r="H444" s="277">
        <f t="shared" si="35"/>
        <v>36525</v>
      </c>
      <c r="I444" s="211" t="s">
        <v>11788</v>
      </c>
      <c r="J444" s="24" t="s">
        <v>8639</v>
      </c>
      <c r="K444" s="211" t="s">
        <v>11787</v>
      </c>
      <c r="L444" s="211" t="s">
        <v>11741</v>
      </c>
      <c r="M444" s="217">
        <f t="shared" si="36"/>
        <v>36439</v>
      </c>
      <c r="N444" s="217"/>
      <c r="Q444" s="219" t="s">
        <v>1005</v>
      </c>
      <c r="T444" s="217" t="s">
        <v>11308</v>
      </c>
      <c r="U444">
        <v>363</v>
      </c>
      <c r="V444" s="219" t="s">
        <v>8428</v>
      </c>
      <c r="W444" s="219"/>
      <c r="X444" t="s">
        <v>11237</v>
      </c>
      <c r="Y444" t="s">
        <v>11283</v>
      </c>
    </row>
    <row r="445" spans="1:25" x14ac:dyDescent="0.25">
      <c r="A445" s="211" t="s">
        <v>11582</v>
      </c>
      <c r="B445" t="s">
        <v>11723</v>
      </c>
      <c r="C445" s="215" t="str">
        <f t="shared" si="33"/>
        <v>CM:WQXTEST16465:M1999</v>
      </c>
      <c r="D445" s="214" t="s">
        <v>11795</v>
      </c>
      <c r="E445" s="214" t="s">
        <v>11790</v>
      </c>
      <c r="F445" s="314">
        <v>36440</v>
      </c>
      <c r="G445" s="277">
        <f t="shared" si="34"/>
        <v>36161</v>
      </c>
      <c r="H445" s="277">
        <f t="shared" si="35"/>
        <v>36525</v>
      </c>
      <c r="I445" s="211" t="s">
        <v>11788</v>
      </c>
      <c r="J445" s="24" t="s">
        <v>8639</v>
      </c>
      <c r="K445" s="211" t="s">
        <v>11787</v>
      </c>
      <c r="L445" s="211" t="s">
        <v>11741</v>
      </c>
      <c r="M445" s="217">
        <f t="shared" si="36"/>
        <v>36440</v>
      </c>
      <c r="N445" s="217"/>
      <c r="Q445" s="219" t="s">
        <v>1005</v>
      </c>
      <c r="T445" s="217" t="s">
        <v>11308</v>
      </c>
      <c r="U445">
        <v>360</v>
      </c>
      <c r="V445" s="219" t="s">
        <v>8428</v>
      </c>
      <c r="W445" s="219"/>
      <c r="X445" t="s">
        <v>11237</v>
      </c>
      <c r="Y445" t="s">
        <v>11283</v>
      </c>
    </row>
    <row r="446" spans="1:25" x14ac:dyDescent="0.25">
      <c r="A446" s="211" t="s">
        <v>11582</v>
      </c>
      <c r="B446" t="s">
        <v>11723</v>
      </c>
      <c r="C446" s="215" t="str">
        <f t="shared" si="33"/>
        <v>CM:WQXTEST16465:M1999</v>
      </c>
      <c r="D446" s="214" t="s">
        <v>11795</v>
      </c>
      <c r="E446" s="214" t="s">
        <v>11790</v>
      </c>
      <c r="F446" s="314">
        <v>36441</v>
      </c>
      <c r="G446" s="277">
        <f t="shared" si="34"/>
        <v>36161</v>
      </c>
      <c r="H446" s="277">
        <f t="shared" si="35"/>
        <v>36525</v>
      </c>
      <c r="I446" s="211" t="s">
        <v>11788</v>
      </c>
      <c r="J446" s="24" t="s">
        <v>8639</v>
      </c>
      <c r="K446" s="211" t="s">
        <v>11787</v>
      </c>
      <c r="L446" s="211" t="s">
        <v>11741</v>
      </c>
      <c r="M446" s="217">
        <f t="shared" si="36"/>
        <v>36441</v>
      </c>
      <c r="N446" s="217"/>
      <c r="Q446" s="219" t="s">
        <v>1005</v>
      </c>
      <c r="T446" s="217" t="s">
        <v>11308</v>
      </c>
      <c r="U446">
        <v>350</v>
      </c>
      <c r="V446" s="219" t="s">
        <v>8428</v>
      </c>
      <c r="W446" s="219"/>
      <c r="X446" t="s">
        <v>11237</v>
      </c>
      <c r="Y446" t="s">
        <v>11283</v>
      </c>
    </row>
    <row r="447" spans="1:25" x14ac:dyDescent="0.25">
      <c r="A447" s="211" t="s">
        <v>11582</v>
      </c>
      <c r="B447" t="s">
        <v>11723</v>
      </c>
      <c r="C447" s="215" t="str">
        <f t="shared" si="33"/>
        <v>CM:WQXTEST16465:M1999</v>
      </c>
      <c r="D447" s="214" t="s">
        <v>11795</v>
      </c>
      <c r="E447" s="214" t="s">
        <v>11790</v>
      </c>
      <c r="F447" s="314">
        <v>36442</v>
      </c>
      <c r="G447" s="277">
        <f t="shared" si="34"/>
        <v>36161</v>
      </c>
      <c r="H447" s="277">
        <f t="shared" si="35"/>
        <v>36525</v>
      </c>
      <c r="I447" s="211" t="s">
        <v>11788</v>
      </c>
      <c r="J447" s="24" t="s">
        <v>8639</v>
      </c>
      <c r="K447" s="211" t="s">
        <v>11787</v>
      </c>
      <c r="L447" s="211" t="s">
        <v>11741</v>
      </c>
      <c r="M447" s="217">
        <f t="shared" si="36"/>
        <v>36442</v>
      </c>
      <c r="N447" s="217"/>
      <c r="Q447" s="219" t="s">
        <v>1005</v>
      </c>
      <c r="T447" s="217" t="s">
        <v>11308</v>
      </c>
      <c r="U447">
        <v>356</v>
      </c>
      <c r="V447" s="219" t="s">
        <v>8428</v>
      </c>
      <c r="W447" s="219"/>
      <c r="X447" t="s">
        <v>11237</v>
      </c>
      <c r="Y447" t="s">
        <v>11283</v>
      </c>
    </row>
    <row r="448" spans="1:25" x14ac:dyDescent="0.25">
      <c r="A448" s="211" t="s">
        <v>11582</v>
      </c>
      <c r="B448" t="s">
        <v>11723</v>
      </c>
      <c r="C448" s="215" t="str">
        <f t="shared" si="33"/>
        <v>CM:WQXTEST16465:M1999</v>
      </c>
      <c r="D448" s="214" t="s">
        <v>11795</v>
      </c>
      <c r="E448" s="214" t="s">
        <v>11790</v>
      </c>
      <c r="F448" s="314">
        <v>36443</v>
      </c>
      <c r="G448" s="277">
        <f t="shared" si="34"/>
        <v>36161</v>
      </c>
      <c r="H448" s="277">
        <f t="shared" si="35"/>
        <v>36525</v>
      </c>
      <c r="I448" s="211" t="s">
        <v>11788</v>
      </c>
      <c r="J448" s="24" t="s">
        <v>8639</v>
      </c>
      <c r="K448" s="211" t="s">
        <v>11787</v>
      </c>
      <c r="L448" s="211" t="s">
        <v>11741</v>
      </c>
      <c r="M448" s="217">
        <f t="shared" si="36"/>
        <v>36443</v>
      </c>
      <c r="N448" s="217"/>
      <c r="Q448" s="219" t="s">
        <v>1005</v>
      </c>
      <c r="T448" s="217" t="s">
        <v>11308</v>
      </c>
      <c r="U448">
        <v>355</v>
      </c>
      <c r="V448" s="219" t="s">
        <v>8428</v>
      </c>
      <c r="W448" s="219"/>
      <c r="X448" t="s">
        <v>11237</v>
      </c>
      <c r="Y448" t="s">
        <v>11283</v>
      </c>
    </row>
    <row r="449" spans="1:25" x14ac:dyDescent="0.25">
      <c r="A449" s="211" t="s">
        <v>11582</v>
      </c>
      <c r="B449" t="s">
        <v>11723</v>
      </c>
      <c r="C449" s="215" t="str">
        <f t="shared" si="33"/>
        <v>CM:WQXTEST16465:M1999</v>
      </c>
      <c r="D449" s="214" t="s">
        <v>11795</v>
      </c>
      <c r="E449" s="214" t="s">
        <v>11790</v>
      </c>
      <c r="F449" s="314">
        <v>36444</v>
      </c>
      <c r="G449" s="277">
        <f t="shared" si="34"/>
        <v>36161</v>
      </c>
      <c r="H449" s="277">
        <f t="shared" si="35"/>
        <v>36525</v>
      </c>
      <c r="I449" s="211" t="s">
        <v>11788</v>
      </c>
      <c r="J449" s="24" t="s">
        <v>8639</v>
      </c>
      <c r="K449" s="211" t="s">
        <v>11787</v>
      </c>
      <c r="L449" s="211" t="s">
        <v>11741</v>
      </c>
      <c r="M449" s="217">
        <f t="shared" si="36"/>
        <v>36444</v>
      </c>
      <c r="N449" s="217"/>
      <c r="Q449" s="219" t="s">
        <v>1005</v>
      </c>
      <c r="T449" s="217" t="s">
        <v>11308</v>
      </c>
      <c r="U449">
        <v>355</v>
      </c>
      <c r="V449" s="219" t="s">
        <v>8428</v>
      </c>
      <c r="W449" s="219"/>
      <c r="X449" t="s">
        <v>11237</v>
      </c>
      <c r="Y449" t="s">
        <v>11283</v>
      </c>
    </row>
    <row r="450" spans="1:25" x14ac:dyDescent="0.25">
      <c r="A450" s="211" t="s">
        <v>11582</v>
      </c>
      <c r="B450" t="s">
        <v>11723</v>
      </c>
      <c r="C450" s="215" t="str">
        <f t="shared" si="33"/>
        <v>CM:WQXTEST16465:M1999</v>
      </c>
      <c r="D450" s="214" t="s">
        <v>11795</v>
      </c>
      <c r="E450" s="214" t="s">
        <v>11790</v>
      </c>
      <c r="F450" s="314">
        <v>36445</v>
      </c>
      <c r="G450" s="277">
        <f t="shared" si="34"/>
        <v>36161</v>
      </c>
      <c r="H450" s="277">
        <f t="shared" si="35"/>
        <v>36525</v>
      </c>
      <c r="I450" s="211" t="s">
        <v>11788</v>
      </c>
      <c r="J450" s="24" t="s">
        <v>8639</v>
      </c>
      <c r="K450" s="211" t="s">
        <v>11787</v>
      </c>
      <c r="L450" s="211" t="s">
        <v>11741</v>
      </c>
      <c r="M450" s="217">
        <f t="shared" si="36"/>
        <v>36445</v>
      </c>
      <c r="N450" s="217"/>
      <c r="Q450" s="219" t="s">
        <v>1005</v>
      </c>
      <c r="T450" s="217" t="s">
        <v>11308</v>
      </c>
      <c r="U450">
        <v>346</v>
      </c>
      <c r="V450" s="219" t="s">
        <v>8428</v>
      </c>
      <c r="W450" s="219"/>
      <c r="X450" t="s">
        <v>11237</v>
      </c>
      <c r="Y450" t="s">
        <v>11283</v>
      </c>
    </row>
    <row r="451" spans="1:25" x14ac:dyDescent="0.25">
      <c r="A451" s="211" t="s">
        <v>11582</v>
      </c>
      <c r="B451" t="s">
        <v>11723</v>
      </c>
      <c r="C451" s="215" t="str">
        <f t="shared" si="33"/>
        <v>CM:WQXTEST16465:M1999</v>
      </c>
      <c r="D451" s="214" t="s">
        <v>11795</v>
      </c>
      <c r="E451" s="214" t="s">
        <v>11790</v>
      </c>
      <c r="F451" s="314">
        <v>36446</v>
      </c>
      <c r="G451" s="277">
        <f t="shared" si="34"/>
        <v>36161</v>
      </c>
      <c r="H451" s="277">
        <f t="shared" si="35"/>
        <v>36525</v>
      </c>
      <c r="I451" s="211" t="s">
        <v>11788</v>
      </c>
      <c r="J451" s="24" t="s">
        <v>8639</v>
      </c>
      <c r="K451" s="211" t="s">
        <v>11787</v>
      </c>
      <c r="L451" s="211" t="s">
        <v>11741</v>
      </c>
      <c r="M451" s="217">
        <f t="shared" si="36"/>
        <v>36446</v>
      </c>
      <c r="N451" s="217"/>
      <c r="Q451" s="219" t="s">
        <v>1005</v>
      </c>
      <c r="T451" s="217" t="s">
        <v>11308</v>
      </c>
      <c r="U451">
        <v>336</v>
      </c>
      <c r="V451" s="219" t="s">
        <v>8428</v>
      </c>
      <c r="W451" s="219"/>
      <c r="X451" t="s">
        <v>11237</v>
      </c>
      <c r="Y451" t="s">
        <v>11283</v>
      </c>
    </row>
    <row r="452" spans="1:25" x14ac:dyDescent="0.25">
      <c r="A452" s="211" t="s">
        <v>11582</v>
      </c>
      <c r="B452" t="s">
        <v>11723</v>
      </c>
      <c r="C452" s="215" t="str">
        <f t="shared" si="33"/>
        <v>CM:WQXTEST16465:M1999</v>
      </c>
      <c r="D452" s="214" t="s">
        <v>11795</v>
      </c>
      <c r="E452" s="214" t="s">
        <v>11790</v>
      </c>
      <c r="F452" s="314">
        <v>36447</v>
      </c>
      <c r="G452" s="277">
        <f t="shared" si="34"/>
        <v>36161</v>
      </c>
      <c r="H452" s="277">
        <f t="shared" si="35"/>
        <v>36525</v>
      </c>
      <c r="I452" s="211" t="s">
        <v>11788</v>
      </c>
      <c r="J452" s="24" t="s">
        <v>8639</v>
      </c>
      <c r="K452" s="211" t="s">
        <v>11787</v>
      </c>
      <c r="L452" s="211" t="s">
        <v>11741</v>
      </c>
      <c r="M452" s="217">
        <f t="shared" si="36"/>
        <v>36447</v>
      </c>
      <c r="N452" s="217"/>
      <c r="Q452" s="219" t="s">
        <v>1005</v>
      </c>
      <c r="T452" s="217" t="s">
        <v>11308</v>
      </c>
      <c r="U452">
        <v>330</v>
      </c>
      <c r="V452" s="219" t="s">
        <v>8428</v>
      </c>
      <c r="W452" s="219"/>
      <c r="X452" t="s">
        <v>11237</v>
      </c>
      <c r="Y452" t="s">
        <v>11283</v>
      </c>
    </row>
    <row r="453" spans="1:25" x14ac:dyDescent="0.25">
      <c r="A453" s="211" t="s">
        <v>11582</v>
      </c>
      <c r="B453" t="s">
        <v>11723</v>
      </c>
      <c r="C453" s="215" t="str">
        <f t="shared" si="33"/>
        <v>CM:WQXTEST16465:M1999</v>
      </c>
      <c r="D453" s="214" t="s">
        <v>11795</v>
      </c>
      <c r="E453" s="214" t="s">
        <v>11790</v>
      </c>
      <c r="F453" s="314">
        <v>36448</v>
      </c>
      <c r="G453" s="277">
        <f t="shared" si="34"/>
        <v>36161</v>
      </c>
      <c r="H453" s="277">
        <f t="shared" si="35"/>
        <v>36525</v>
      </c>
      <c r="I453" s="211" t="s">
        <v>11788</v>
      </c>
      <c r="J453" s="24" t="s">
        <v>8639</v>
      </c>
      <c r="K453" s="211" t="s">
        <v>11787</v>
      </c>
      <c r="L453" s="211" t="s">
        <v>11741</v>
      </c>
      <c r="M453" s="217">
        <f t="shared" si="36"/>
        <v>36448</v>
      </c>
      <c r="N453" s="217"/>
      <c r="Q453" s="219" t="s">
        <v>1005</v>
      </c>
      <c r="T453" s="217" t="s">
        <v>11308</v>
      </c>
      <c r="U453">
        <v>304</v>
      </c>
      <c r="V453" s="219" t="s">
        <v>8428</v>
      </c>
      <c r="W453" s="219"/>
      <c r="X453" t="s">
        <v>11237</v>
      </c>
      <c r="Y453" t="s">
        <v>11283</v>
      </c>
    </row>
    <row r="454" spans="1:25" x14ac:dyDescent="0.25">
      <c r="A454" s="211" t="s">
        <v>11582</v>
      </c>
      <c r="B454" t="s">
        <v>11723</v>
      </c>
      <c r="C454" s="215" t="str">
        <f t="shared" si="33"/>
        <v>CM:WQXTEST16465:M1999</v>
      </c>
      <c r="D454" s="214" t="s">
        <v>11795</v>
      </c>
      <c r="E454" s="214" t="s">
        <v>11790</v>
      </c>
      <c r="F454" s="314">
        <v>36449</v>
      </c>
      <c r="G454" s="277">
        <f t="shared" si="34"/>
        <v>36161</v>
      </c>
      <c r="H454" s="277">
        <f t="shared" si="35"/>
        <v>36525</v>
      </c>
      <c r="I454" s="211" t="s">
        <v>11788</v>
      </c>
      <c r="J454" s="24" t="s">
        <v>8639</v>
      </c>
      <c r="K454" s="211" t="s">
        <v>11787</v>
      </c>
      <c r="L454" s="211" t="s">
        <v>11741</v>
      </c>
      <c r="M454" s="217">
        <f t="shared" si="36"/>
        <v>36449</v>
      </c>
      <c r="N454" s="217"/>
      <c r="Q454" s="219" t="s">
        <v>1005</v>
      </c>
      <c r="T454" s="217" t="s">
        <v>11308</v>
      </c>
      <c r="U454">
        <v>314</v>
      </c>
      <c r="V454" s="219" t="s">
        <v>8428</v>
      </c>
      <c r="W454" s="219"/>
      <c r="X454" t="s">
        <v>11237</v>
      </c>
      <c r="Y454" t="s">
        <v>11283</v>
      </c>
    </row>
    <row r="455" spans="1:25" x14ac:dyDescent="0.25">
      <c r="A455" s="211" t="s">
        <v>11582</v>
      </c>
      <c r="B455" t="s">
        <v>11723</v>
      </c>
      <c r="C455" s="215" t="str">
        <f t="shared" si="33"/>
        <v>CM:WQXTEST16465:M1999</v>
      </c>
      <c r="D455" s="214" t="s">
        <v>11795</v>
      </c>
      <c r="E455" s="214" t="s">
        <v>11790</v>
      </c>
      <c r="F455" s="314">
        <v>36450</v>
      </c>
      <c r="G455" s="277">
        <f t="shared" si="34"/>
        <v>36161</v>
      </c>
      <c r="H455" s="277">
        <f t="shared" si="35"/>
        <v>36525</v>
      </c>
      <c r="I455" s="211" t="s">
        <v>11788</v>
      </c>
      <c r="J455" s="24" t="s">
        <v>8639</v>
      </c>
      <c r="K455" s="211" t="s">
        <v>11787</v>
      </c>
      <c r="L455" s="211" t="s">
        <v>11741</v>
      </c>
      <c r="M455" s="217">
        <f t="shared" si="36"/>
        <v>36450</v>
      </c>
      <c r="N455" s="217"/>
      <c r="Q455" s="219" t="s">
        <v>1005</v>
      </c>
      <c r="T455" s="217" t="s">
        <v>11308</v>
      </c>
      <c r="U455">
        <v>327</v>
      </c>
      <c r="V455" s="219" t="s">
        <v>8428</v>
      </c>
      <c r="W455" s="219"/>
      <c r="X455" t="s">
        <v>11237</v>
      </c>
      <c r="Y455" t="s">
        <v>11283</v>
      </c>
    </row>
    <row r="456" spans="1:25" x14ac:dyDescent="0.25">
      <c r="A456" s="211" t="s">
        <v>11582</v>
      </c>
      <c r="B456" t="s">
        <v>11723</v>
      </c>
      <c r="C456" s="215" t="str">
        <f t="shared" si="33"/>
        <v>CM:WQXTEST16465:M1999</v>
      </c>
      <c r="D456" s="214" t="s">
        <v>11795</v>
      </c>
      <c r="E456" s="214" t="s">
        <v>11790</v>
      </c>
      <c r="F456" s="314">
        <v>36451</v>
      </c>
      <c r="G456" s="277">
        <f t="shared" si="34"/>
        <v>36161</v>
      </c>
      <c r="H456" s="277">
        <f t="shared" si="35"/>
        <v>36525</v>
      </c>
      <c r="I456" s="211" t="s">
        <v>11788</v>
      </c>
      <c r="J456" s="24" t="s">
        <v>8639</v>
      </c>
      <c r="K456" s="211" t="s">
        <v>11787</v>
      </c>
      <c r="L456" s="211" t="s">
        <v>11741</v>
      </c>
      <c r="M456" s="217">
        <f t="shared" si="36"/>
        <v>36451</v>
      </c>
      <c r="N456" s="217"/>
      <c r="Q456" s="219" t="s">
        <v>1005</v>
      </c>
      <c r="T456" s="217" t="s">
        <v>11308</v>
      </c>
      <c r="U456">
        <v>329</v>
      </c>
      <c r="V456" s="219" t="s">
        <v>8428</v>
      </c>
      <c r="W456" s="219"/>
      <c r="X456" t="s">
        <v>11237</v>
      </c>
      <c r="Y456" t="s">
        <v>11283</v>
      </c>
    </row>
    <row r="457" spans="1:25" x14ac:dyDescent="0.25">
      <c r="A457" s="211" t="s">
        <v>11582</v>
      </c>
      <c r="B457" t="s">
        <v>11723</v>
      </c>
      <c r="C457" s="215" t="str">
        <f t="shared" si="33"/>
        <v>CM:WQXTEST16465:M1999</v>
      </c>
      <c r="D457" s="214" t="s">
        <v>11795</v>
      </c>
      <c r="E457" s="214" t="s">
        <v>11790</v>
      </c>
      <c r="F457" s="314">
        <v>36452</v>
      </c>
      <c r="G457" s="277">
        <f t="shared" si="34"/>
        <v>36161</v>
      </c>
      <c r="H457" s="277">
        <f t="shared" si="35"/>
        <v>36525</v>
      </c>
      <c r="I457" s="211" t="s">
        <v>11788</v>
      </c>
      <c r="J457" s="24" t="s">
        <v>8639</v>
      </c>
      <c r="K457" s="211" t="s">
        <v>11787</v>
      </c>
      <c r="L457" s="211" t="s">
        <v>11741</v>
      </c>
      <c r="M457" s="217">
        <f t="shared" si="36"/>
        <v>36452</v>
      </c>
      <c r="N457" s="217"/>
      <c r="Q457" s="219" t="s">
        <v>1005</v>
      </c>
      <c r="T457" s="217" t="s">
        <v>11308</v>
      </c>
      <c r="U457">
        <v>335</v>
      </c>
      <c r="V457" s="219" t="s">
        <v>8428</v>
      </c>
      <c r="W457" s="219"/>
      <c r="X457" t="s">
        <v>11237</v>
      </c>
      <c r="Y457" t="s">
        <v>11283</v>
      </c>
    </row>
    <row r="458" spans="1:25" x14ac:dyDescent="0.25">
      <c r="A458" s="211" t="s">
        <v>11582</v>
      </c>
      <c r="B458" t="s">
        <v>11723</v>
      </c>
      <c r="C458" s="215" t="str">
        <f t="shared" si="33"/>
        <v>CM:WQXTEST16465:M1999</v>
      </c>
      <c r="D458" s="214" t="s">
        <v>11795</v>
      </c>
      <c r="E458" s="214" t="s">
        <v>11790</v>
      </c>
      <c r="F458" s="314">
        <v>36453</v>
      </c>
      <c r="G458" s="277">
        <f t="shared" si="34"/>
        <v>36161</v>
      </c>
      <c r="H458" s="277">
        <f t="shared" si="35"/>
        <v>36525</v>
      </c>
      <c r="I458" s="211" t="s">
        <v>11788</v>
      </c>
      <c r="J458" s="24" t="s">
        <v>8639</v>
      </c>
      <c r="K458" s="211" t="s">
        <v>11787</v>
      </c>
      <c r="L458" s="211" t="s">
        <v>11741</v>
      </c>
      <c r="M458" s="217">
        <f t="shared" si="36"/>
        <v>36453</v>
      </c>
      <c r="N458" s="217"/>
      <c r="Q458" s="219" t="s">
        <v>1005</v>
      </c>
      <c r="T458" s="217" t="s">
        <v>11308</v>
      </c>
      <c r="U458">
        <v>338</v>
      </c>
      <c r="V458" s="219" t="s">
        <v>8428</v>
      </c>
      <c r="W458" s="219"/>
      <c r="X458" t="s">
        <v>11237</v>
      </c>
      <c r="Y458" t="s">
        <v>11283</v>
      </c>
    </row>
    <row r="459" spans="1:25" x14ac:dyDescent="0.25">
      <c r="A459" s="211" t="s">
        <v>11582</v>
      </c>
      <c r="B459" t="s">
        <v>11723</v>
      </c>
      <c r="C459" s="215" t="str">
        <f t="shared" si="33"/>
        <v>CM:WQXTEST16465:M1999</v>
      </c>
      <c r="D459" s="214" t="s">
        <v>11795</v>
      </c>
      <c r="E459" s="214" t="s">
        <v>11790</v>
      </c>
      <c r="F459" s="314">
        <v>36454</v>
      </c>
      <c r="G459" s="277">
        <f t="shared" si="34"/>
        <v>36161</v>
      </c>
      <c r="H459" s="277">
        <f t="shared" si="35"/>
        <v>36525</v>
      </c>
      <c r="I459" s="211" t="s">
        <v>11788</v>
      </c>
      <c r="J459" s="24" t="s">
        <v>8639</v>
      </c>
      <c r="K459" s="211" t="s">
        <v>11787</v>
      </c>
      <c r="L459" s="211" t="s">
        <v>11741</v>
      </c>
      <c r="M459" s="217">
        <f t="shared" si="36"/>
        <v>36454</v>
      </c>
      <c r="N459" s="217"/>
      <c r="Q459" s="219" t="s">
        <v>1005</v>
      </c>
      <c r="T459" s="217" t="s">
        <v>11308</v>
      </c>
      <c r="U459">
        <v>339</v>
      </c>
      <c r="V459" s="219" t="s">
        <v>8428</v>
      </c>
      <c r="W459" s="219"/>
      <c r="X459" t="s">
        <v>11237</v>
      </c>
      <c r="Y459" t="s">
        <v>11283</v>
      </c>
    </row>
    <row r="460" spans="1:25" x14ac:dyDescent="0.25">
      <c r="A460" s="211" t="s">
        <v>11582</v>
      </c>
      <c r="B460" t="s">
        <v>11723</v>
      </c>
      <c r="C460" s="215" t="str">
        <f t="shared" si="33"/>
        <v>CM:WQXTEST16465:M1999</v>
      </c>
      <c r="D460" s="214" t="s">
        <v>11795</v>
      </c>
      <c r="E460" s="214" t="s">
        <v>11790</v>
      </c>
      <c r="F460" s="314">
        <v>36455</v>
      </c>
      <c r="G460" s="277">
        <f t="shared" si="34"/>
        <v>36161</v>
      </c>
      <c r="H460" s="277">
        <f t="shared" si="35"/>
        <v>36525</v>
      </c>
      <c r="I460" s="211" t="s">
        <v>11788</v>
      </c>
      <c r="J460" s="24" t="s">
        <v>8639</v>
      </c>
      <c r="K460" s="211" t="s">
        <v>11787</v>
      </c>
      <c r="L460" s="211" t="s">
        <v>11741</v>
      </c>
      <c r="M460" s="217">
        <f t="shared" si="36"/>
        <v>36455</v>
      </c>
      <c r="N460" s="217"/>
      <c r="Q460" s="219" t="s">
        <v>1005</v>
      </c>
      <c r="T460" s="217" t="s">
        <v>11308</v>
      </c>
      <c r="U460">
        <v>329</v>
      </c>
      <c r="V460" s="219" t="s">
        <v>8428</v>
      </c>
      <c r="W460" s="219"/>
      <c r="X460" t="s">
        <v>11237</v>
      </c>
      <c r="Y460" t="s">
        <v>11283</v>
      </c>
    </row>
    <row r="461" spans="1:25" x14ac:dyDescent="0.25">
      <c r="A461" s="211" t="s">
        <v>11582</v>
      </c>
      <c r="B461" t="s">
        <v>11723</v>
      </c>
      <c r="C461" s="215" t="str">
        <f t="shared" si="33"/>
        <v>CM:WQXTEST16465:M1999</v>
      </c>
      <c r="D461" s="214" t="s">
        <v>11795</v>
      </c>
      <c r="E461" s="214" t="s">
        <v>11790</v>
      </c>
      <c r="F461" s="314">
        <v>36456</v>
      </c>
      <c r="G461" s="277">
        <f t="shared" si="34"/>
        <v>36161</v>
      </c>
      <c r="H461" s="277">
        <f t="shared" si="35"/>
        <v>36525</v>
      </c>
      <c r="I461" s="211" t="s">
        <v>11788</v>
      </c>
      <c r="J461" s="24" t="s">
        <v>8639</v>
      </c>
      <c r="K461" s="211" t="s">
        <v>11787</v>
      </c>
      <c r="L461" s="211" t="s">
        <v>11741</v>
      </c>
      <c r="M461" s="217">
        <f t="shared" si="36"/>
        <v>36456</v>
      </c>
      <c r="N461" s="217"/>
      <c r="Q461" s="219" t="s">
        <v>1005</v>
      </c>
      <c r="T461" s="217" t="s">
        <v>11308</v>
      </c>
      <c r="U461">
        <v>339</v>
      </c>
      <c r="V461" s="219" t="s">
        <v>8428</v>
      </c>
      <c r="W461" s="219"/>
      <c r="X461" t="s">
        <v>11237</v>
      </c>
      <c r="Y461" t="s">
        <v>11283</v>
      </c>
    </row>
    <row r="462" spans="1:25" x14ac:dyDescent="0.25">
      <c r="A462" s="211" t="s">
        <v>11582</v>
      </c>
      <c r="B462" t="s">
        <v>11723</v>
      </c>
      <c r="C462" s="215" t="str">
        <f t="shared" si="33"/>
        <v>CM:WQXTEST16465:M1999</v>
      </c>
      <c r="D462" s="214" t="s">
        <v>11795</v>
      </c>
      <c r="E462" s="214" t="s">
        <v>11790</v>
      </c>
      <c r="F462" s="314">
        <v>36457</v>
      </c>
      <c r="G462" s="277">
        <f t="shared" si="34"/>
        <v>36161</v>
      </c>
      <c r="H462" s="277">
        <f t="shared" si="35"/>
        <v>36525</v>
      </c>
      <c r="I462" s="211" t="s">
        <v>11788</v>
      </c>
      <c r="J462" s="24" t="s">
        <v>8639</v>
      </c>
      <c r="K462" s="211" t="s">
        <v>11787</v>
      </c>
      <c r="L462" s="211" t="s">
        <v>11741</v>
      </c>
      <c r="M462" s="217">
        <f t="shared" si="36"/>
        <v>36457</v>
      </c>
      <c r="N462" s="217"/>
      <c r="Q462" s="219" t="s">
        <v>1005</v>
      </c>
      <c r="T462" s="217" t="s">
        <v>11308</v>
      </c>
      <c r="U462">
        <v>340</v>
      </c>
      <c r="V462" s="219" t="s">
        <v>8428</v>
      </c>
      <c r="W462" s="219"/>
      <c r="X462" t="s">
        <v>11237</v>
      </c>
      <c r="Y462" t="s">
        <v>11283</v>
      </c>
    </row>
    <row r="463" spans="1:25" x14ac:dyDescent="0.25">
      <c r="A463" s="211" t="s">
        <v>11582</v>
      </c>
      <c r="B463" t="s">
        <v>11723</v>
      </c>
      <c r="C463" s="215" t="str">
        <f t="shared" si="33"/>
        <v>CM:WQXTEST16465:M1999</v>
      </c>
      <c r="D463" s="214" t="s">
        <v>11795</v>
      </c>
      <c r="E463" s="214" t="s">
        <v>11790</v>
      </c>
      <c r="F463" s="314">
        <v>36458</v>
      </c>
      <c r="G463" s="277">
        <f t="shared" si="34"/>
        <v>36161</v>
      </c>
      <c r="H463" s="277">
        <f t="shared" si="35"/>
        <v>36525</v>
      </c>
      <c r="I463" s="211" t="s">
        <v>11788</v>
      </c>
      <c r="J463" s="24" t="s">
        <v>8639</v>
      </c>
      <c r="K463" s="211" t="s">
        <v>11787</v>
      </c>
      <c r="L463" s="211" t="s">
        <v>11741</v>
      </c>
      <c r="M463" s="217">
        <f t="shared" si="36"/>
        <v>36458</v>
      </c>
      <c r="N463" s="217"/>
      <c r="Q463" s="219" t="s">
        <v>1005</v>
      </c>
      <c r="T463" s="217" t="s">
        <v>11308</v>
      </c>
      <c r="U463">
        <v>343</v>
      </c>
      <c r="V463" s="219" t="s">
        <v>8428</v>
      </c>
      <c r="W463" s="219"/>
      <c r="X463" t="s">
        <v>11237</v>
      </c>
      <c r="Y463" t="s">
        <v>11283</v>
      </c>
    </row>
    <row r="464" spans="1:25" x14ac:dyDescent="0.25">
      <c r="A464" s="211" t="s">
        <v>11582</v>
      </c>
      <c r="B464" t="s">
        <v>11723</v>
      </c>
      <c r="C464" s="215" t="str">
        <f t="shared" si="33"/>
        <v>CM:WQXTEST16465:M1999</v>
      </c>
      <c r="D464" s="214" t="s">
        <v>11795</v>
      </c>
      <c r="E464" s="214" t="s">
        <v>11790</v>
      </c>
      <c r="F464" s="314">
        <v>36459</v>
      </c>
      <c r="G464" s="277">
        <f t="shared" si="34"/>
        <v>36161</v>
      </c>
      <c r="H464" s="277">
        <f t="shared" si="35"/>
        <v>36525</v>
      </c>
      <c r="I464" s="211" t="s">
        <v>11788</v>
      </c>
      <c r="J464" s="24" t="s">
        <v>8639</v>
      </c>
      <c r="K464" s="211" t="s">
        <v>11787</v>
      </c>
      <c r="L464" s="211" t="s">
        <v>11741</v>
      </c>
      <c r="M464" s="217">
        <f t="shared" si="36"/>
        <v>36459</v>
      </c>
      <c r="N464" s="217"/>
      <c r="Q464" s="219" t="s">
        <v>1005</v>
      </c>
      <c r="T464" s="217" t="s">
        <v>11308</v>
      </c>
      <c r="U464">
        <v>342</v>
      </c>
      <c r="V464" s="219" t="s">
        <v>8428</v>
      </c>
      <c r="W464" s="219"/>
      <c r="X464" t="s">
        <v>11237</v>
      </c>
      <c r="Y464" t="s">
        <v>11283</v>
      </c>
    </row>
    <row r="465" spans="1:25" x14ac:dyDescent="0.25">
      <c r="A465" s="211" t="s">
        <v>11582</v>
      </c>
      <c r="B465" t="s">
        <v>11723</v>
      </c>
      <c r="C465" s="215" t="str">
        <f t="shared" si="33"/>
        <v>CM:WQXTEST16465:M1999</v>
      </c>
      <c r="D465" s="214" t="s">
        <v>11795</v>
      </c>
      <c r="E465" s="214" t="s">
        <v>11790</v>
      </c>
      <c r="F465" s="314">
        <v>36460</v>
      </c>
      <c r="G465" s="277">
        <f t="shared" si="34"/>
        <v>36161</v>
      </c>
      <c r="H465" s="277">
        <f t="shared" si="35"/>
        <v>36525</v>
      </c>
      <c r="I465" s="211" t="s">
        <v>11788</v>
      </c>
      <c r="J465" s="24" t="s">
        <v>8639</v>
      </c>
      <c r="K465" s="211" t="s">
        <v>11787</v>
      </c>
      <c r="L465" s="211" t="s">
        <v>11741</v>
      </c>
      <c r="M465" s="217">
        <f t="shared" si="36"/>
        <v>36460</v>
      </c>
      <c r="N465" s="217"/>
      <c r="Q465" s="219" t="s">
        <v>1005</v>
      </c>
      <c r="T465" s="217" t="s">
        <v>11308</v>
      </c>
      <c r="U465">
        <v>341</v>
      </c>
      <c r="V465" s="219" t="s">
        <v>8428</v>
      </c>
      <c r="W465" s="219"/>
      <c r="X465" t="s">
        <v>11237</v>
      </c>
      <c r="Y465" t="s">
        <v>11283</v>
      </c>
    </row>
    <row r="466" spans="1:25" x14ac:dyDescent="0.25">
      <c r="A466" s="211" t="s">
        <v>11582</v>
      </c>
      <c r="B466" t="s">
        <v>11723</v>
      </c>
      <c r="C466" s="215" t="str">
        <f t="shared" ref="C466:C500" si="37">"CM:"&amp;B466&amp;":M"&amp;YEAR(F466)</f>
        <v>CM:WQXTEST16465:M1999</v>
      </c>
      <c r="D466" s="214" t="s">
        <v>11795</v>
      </c>
      <c r="E466" s="214" t="s">
        <v>11790</v>
      </c>
      <c r="F466" s="314">
        <v>36461</v>
      </c>
      <c r="G466" s="277">
        <f t="shared" ref="G466:G500" si="38">DATE(YEAR(F466),MONTH(1),DAY(1))</f>
        <v>36161</v>
      </c>
      <c r="H466" s="277">
        <f t="shared" ref="H466:H499" si="39">DATE(YEAR(F467),12,DAY(31))</f>
        <v>36525</v>
      </c>
      <c r="I466" s="211" t="s">
        <v>11788</v>
      </c>
      <c r="J466" s="24" t="s">
        <v>8639</v>
      </c>
      <c r="K466" s="211" t="s">
        <v>11787</v>
      </c>
      <c r="L466" s="211" t="s">
        <v>11741</v>
      </c>
      <c r="M466" s="217">
        <f t="shared" si="36"/>
        <v>36461</v>
      </c>
      <c r="N466" s="217"/>
      <c r="Q466" s="219" t="s">
        <v>1005</v>
      </c>
      <c r="T466" s="217" t="s">
        <v>11308</v>
      </c>
      <c r="U466">
        <v>328</v>
      </c>
      <c r="V466" s="219" t="s">
        <v>8428</v>
      </c>
      <c r="W466" s="219"/>
      <c r="X466" t="s">
        <v>11237</v>
      </c>
      <c r="Y466" t="s">
        <v>11283</v>
      </c>
    </row>
    <row r="467" spans="1:25" x14ac:dyDescent="0.25">
      <c r="A467" s="211" t="s">
        <v>11582</v>
      </c>
      <c r="B467" t="s">
        <v>11723</v>
      </c>
      <c r="C467" s="215" t="str">
        <f t="shared" si="37"/>
        <v>CM:WQXTEST16465:M1999</v>
      </c>
      <c r="D467" s="214" t="s">
        <v>11795</v>
      </c>
      <c r="E467" s="214" t="s">
        <v>11790</v>
      </c>
      <c r="F467" s="314">
        <v>36462</v>
      </c>
      <c r="G467" s="277">
        <f t="shared" si="38"/>
        <v>36161</v>
      </c>
      <c r="H467" s="277">
        <f t="shared" si="39"/>
        <v>36525</v>
      </c>
      <c r="I467" s="211" t="s">
        <v>11788</v>
      </c>
      <c r="J467" s="24" t="s">
        <v>8639</v>
      </c>
      <c r="K467" s="211" t="s">
        <v>11787</v>
      </c>
      <c r="L467" s="211" t="s">
        <v>11741</v>
      </c>
      <c r="M467" s="217">
        <f t="shared" si="36"/>
        <v>36462</v>
      </c>
      <c r="N467" s="217"/>
      <c r="Q467" s="219" t="s">
        <v>1005</v>
      </c>
      <c r="T467" s="217" t="s">
        <v>11308</v>
      </c>
      <c r="U467">
        <v>346</v>
      </c>
      <c r="V467" s="219" t="s">
        <v>8428</v>
      </c>
      <c r="W467" s="219"/>
      <c r="X467" t="s">
        <v>11237</v>
      </c>
      <c r="Y467" t="s">
        <v>11283</v>
      </c>
    </row>
    <row r="468" spans="1:25" x14ac:dyDescent="0.25">
      <c r="A468" s="211" t="s">
        <v>11582</v>
      </c>
      <c r="B468" t="s">
        <v>11723</v>
      </c>
      <c r="C468" s="215" t="str">
        <f t="shared" si="37"/>
        <v>CM:WQXTEST16465:M1999</v>
      </c>
      <c r="D468" s="214" t="s">
        <v>11795</v>
      </c>
      <c r="E468" s="214" t="s">
        <v>11790</v>
      </c>
      <c r="F468" s="314">
        <v>36463</v>
      </c>
      <c r="G468" s="277">
        <f t="shared" si="38"/>
        <v>36161</v>
      </c>
      <c r="H468" s="277">
        <f t="shared" si="39"/>
        <v>36525</v>
      </c>
      <c r="I468" s="211" t="s">
        <v>11788</v>
      </c>
      <c r="J468" s="24" t="s">
        <v>8639</v>
      </c>
      <c r="K468" s="211" t="s">
        <v>11787</v>
      </c>
      <c r="L468" s="211" t="s">
        <v>11741</v>
      </c>
      <c r="M468" s="217">
        <f t="shared" si="36"/>
        <v>36463</v>
      </c>
      <c r="N468" s="217"/>
      <c r="Q468" s="219" t="s">
        <v>1005</v>
      </c>
      <c r="T468" s="217" t="s">
        <v>11308</v>
      </c>
      <c r="U468">
        <v>346</v>
      </c>
      <c r="V468" s="219" t="s">
        <v>8428</v>
      </c>
      <c r="W468" s="219"/>
      <c r="X468" t="s">
        <v>11237</v>
      </c>
      <c r="Y468" t="s">
        <v>11283</v>
      </c>
    </row>
    <row r="469" spans="1:25" x14ac:dyDescent="0.25">
      <c r="A469" s="211" t="s">
        <v>11582</v>
      </c>
      <c r="B469" t="s">
        <v>11723</v>
      </c>
      <c r="C469" s="215" t="str">
        <f t="shared" si="37"/>
        <v>CM:WQXTEST16465:M1999</v>
      </c>
      <c r="D469" s="214" t="s">
        <v>11795</v>
      </c>
      <c r="E469" s="214" t="s">
        <v>11790</v>
      </c>
      <c r="F469" s="314">
        <v>36464</v>
      </c>
      <c r="G469" s="277">
        <f t="shared" si="38"/>
        <v>36161</v>
      </c>
      <c r="H469" s="277">
        <f t="shared" si="39"/>
        <v>36525</v>
      </c>
      <c r="I469" s="211" t="s">
        <v>11788</v>
      </c>
      <c r="J469" s="24" t="s">
        <v>8639</v>
      </c>
      <c r="K469" s="211" t="s">
        <v>11787</v>
      </c>
      <c r="L469" s="211" t="s">
        <v>11741</v>
      </c>
      <c r="M469" s="217">
        <f t="shared" si="36"/>
        <v>36464</v>
      </c>
      <c r="N469" s="217"/>
      <c r="Q469" s="219" t="s">
        <v>1005</v>
      </c>
      <c r="T469" s="217" t="s">
        <v>11308</v>
      </c>
      <c r="U469">
        <v>350</v>
      </c>
      <c r="V469" s="219" t="s">
        <v>8428</v>
      </c>
      <c r="W469" s="219"/>
      <c r="X469" t="s">
        <v>11237</v>
      </c>
      <c r="Y469" t="s">
        <v>11283</v>
      </c>
    </row>
    <row r="470" spans="1:25" x14ac:dyDescent="0.25">
      <c r="A470" s="211" t="s">
        <v>11582</v>
      </c>
      <c r="B470" t="s">
        <v>11723</v>
      </c>
      <c r="C470" s="215" t="str">
        <f t="shared" si="37"/>
        <v>CM:WQXTEST16465:M1999</v>
      </c>
      <c r="D470" s="214" t="s">
        <v>11795</v>
      </c>
      <c r="E470" s="214" t="s">
        <v>11790</v>
      </c>
      <c r="F470" s="314">
        <v>36434</v>
      </c>
      <c r="G470" s="277">
        <f t="shared" si="38"/>
        <v>36161</v>
      </c>
      <c r="H470" s="277">
        <f t="shared" si="39"/>
        <v>36525</v>
      </c>
      <c r="I470" s="211" t="s">
        <v>11788</v>
      </c>
      <c r="J470" s="24" t="s">
        <v>8639</v>
      </c>
      <c r="K470" s="211" t="s">
        <v>11787</v>
      </c>
      <c r="L470" s="211" t="s">
        <v>11741</v>
      </c>
      <c r="M470" s="217">
        <f t="shared" si="36"/>
        <v>36434</v>
      </c>
      <c r="N470" s="217"/>
      <c r="Q470" s="219" t="s">
        <v>1005</v>
      </c>
      <c r="T470" s="217" t="s">
        <v>11306</v>
      </c>
      <c r="U470">
        <v>197</v>
      </c>
      <c r="V470" s="219" t="s">
        <v>8428</v>
      </c>
      <c r="W470" s="219"/>
      <c r="X470" t="s">
        <v>11237</v>
      </c>
      <c r="Y470" t="s">
        <v>11285</v>
      </c>
    </row>
    <row r="471" spans="1:25" x14ac:dyDescent="0.25">
      <c r="A471" s="211" t="s">
        <v>11582</v>
      </c>
      <c r="B471" t="s">
        <v>11723</v>
      </c>
      <c r="C471" s="215" t="str">
        <f t="shared" si="37"/>
        <v>CM:WQXTEST16465:M1999</v>
      </c>
      <c r="D471" s="214" t="s">
        <v>11795</v>
      </c>
      <c r="E471" s="214" t="s">
        <v>11790</v>
      </c>
      <c r="F471" s="314">
        <v>36435</v>
      </c>
      <c r="G471" s="277">
        <f t="shared" si="38"/>
        <v>36161</v>
      </c>
      <c r="H471" s="277">
        <f t="shared" si="39"/>
        <v>36525</v>
      </c>
      <c r="I471" s="211" t="s">
        <v>11788</v>
      </c>
      <c r="J471" s="24" t="s">
        <v>8639</v>
      </c>
      <c r="K471" s="211" t="s">
        <v>11787</v>
      </c>
      <c r="L471" s="211" t="s">
        <v>11741</v>
      </c>
      <c r="M471" s="217">
        <f t="shared" si="36"/>
        <v>36435</v>
      </c>
      <c r="N471" s="217"/>
      <c r="Q471" s="219" t="s">
        <v>1005</v>
      </c>
      <c r="T471" s="217" t="s">
        <v>11306</v>
      </c>
      <c r="U471">
        <v>294</v>
      </c>
      <c r="V471" s="219" t="s">
        <v>8428</v>
      </c>
      <c r="W471" s="219"/>
      <c r="X471" t="s">
        <v>11237</v>
      </c>
      <c r="Y471" t="s">
        <v>11285</v>
      </c>
    </row>
    <row r="472" spans="1:25" x14ac:dyDescent="0.25">
      <c r="A472" s="211" t="s">
        <v>11582</v>
      </c>
      <c r="B472" t="s">
        <v>11723</v>
      </c>
      <c r="C472" s="215" t="str">
        <f t="shared" si="37"/>
        <v>CM:WQXTEST16465:M1999</v>
      </c>
      <c r="D472" s="214" t="s">
        <v>11795</v>
      </c>
      <c r="E472" s="214" t="s">
        <v>11790</v>
      </c>
      <c r="F472" s="314">
        <v>36436</v>
      </c>
      <c r="G472" s="277">
        <f t="shared" si="38"/>
        <v>36161</v>
      </c>
      <c r="H472" s="277">
        <f t="shared" si="39"/>
        <v>36525</v>
      </c>
      <c r="I472" s="211" t="s">
        <v>11788</v>
      </c>
      <c r="J472" s="24" t="s">
        <v>8639</v>
      </c>
      <c r="K472" s="211" t="s">
        <v>11787</v>
      </c>
      <c r="L472" s="211" t="s">
        <v>11741</v>
      </c>
      <c r="M472" s="217">
        <f t="shared" si="36"/>
        <v>36436</v>
      </c>
      <c r="N472" s="217"/>
      <c r="Q472" s="219" t="s">
        <v>1005</v>
      </c>
      <c r="T472" s="217" t="s">
        <v>11306</v>
      </c>
      <c r="U472">
        <v>292</v>
      </c>
      <c r="V472" s="219" t="s">
        <v>8428</v>
      </c>
      <c r="W472" s="219"/>
      <c r="X472" t="s">
        <v>11237</v>
      </c>
      <c r="Y472" t="s">
        <v>11285</v>
      </c>
    </row>
    <row r="473" spans="1:25" x14ac:dyDescent="0.25">
      <c r="A473" s="211" t="s">
        <v>11582</v>
      </c>
      <c r="B473" t="s">
        <v>11723</v>
      </c>
      <c r="C473" s="215" t="str">
        <f t="shared" si="37"/>
        <v>CM:WQXTEST16465:M1999</v>
      </c>
      <c r="D473" s="214" t="s">
        <v>11795</v>
      </c>
      <c r="E473" s="214" t="s">
        <v>11790</v>
      </c>
      <c r="F473" s="314">
        <v>36437</v>
      </c>
      <c r="G473" s="277">
        <f t="shared" si="38"/>
        <v>36161</v>
      </c>
      <c r="H473" s="277">
        <f t="shared" si="39"/>
        <v>36525</v>
      </c>
      <c r="I473" s="211" t="s">
        <v>11788</v>
      </c>
      <c r="J473" s="24" t="s">
        <v>8639</v>
      </c>
      <c r="K473" s="211" t="s">
        <v>11787</v>
      </c>
      <c r="L473" s="211" t="s">
        <v>11741</v>
      </c>
      <c r="M473" s="217">
        <f t="shared" si="36"/>
        <v>36437</v>
      </c>
      <c r="N473" s="217"/>
      <c r="Q473" s="219" t="s">
        <v>1005</v>
      </c>
      <c r="T473" s="217" t="s">
        <v>11306</v>
      </c>
      <c r="U473">
        <v>342</v>
      </c>
      <c r="V473" s="219" t="s">
        <v>8428</v>
      </c>
      <c r="W473" s="219"/>
      <c r="X473" t="s">
        <v>11237</v>
      </c>
      <c r="Y473" t="s">
        <v>11285</v>
      </c>
    </row>
    <row r="474" spans="1:25" x14ac:dyDescent="0.25">
      <c r="A474" s="211" t="s">
        <v>11582</v>
      </c>
      <c r="B474" t="s">
        <v>11723</v>
      </c>
      <c r="C474" s="215" t="str">
        <f t="shared" si="37"/>
        <v>CM:WQXTEST16465:M1999</v>
      </c>
      <c r="D474" s="214" t="s">
        <v>11795</v>
      </c>
      <c r="E474" s="214" t="s">
        <v>11790</v>
      </c>
      <c r="F474" s="314">
        <v>36438</v>
      </c>
      <c r="G474" s="277">
        <f t="shared" si="38"/>
        <v>36161</v>
      </c>
      <c r="H474" s="277">
        <f t="shared" si="39"/>
        <v>36525</v>
      </c>
      <c r="I474" s="211" t="s">
        <v>11788</v>
      </c>
      <c r="J474" s="24" t="s">
        <v>8639</v>
      </c>
      <c r="K474" s="211" t="s">
        <v>11787</v>
      </c>
      <c r="L474" s="211" t="s">
        <v>11741</v>
      </c>
      <c r="M474" s="217">
        <f t="shared" si="36"/>
        <v>36438</v>
      </c>
      <c r="N474" s="217"/>
      <c r="Q474" s="219" t="s">
        <v>1005</v>
      </c>
      <c r="T474" s="217" t="s">
        <v>11306</v>
      </c>
      <c r="U474">
        <v>374</v>
      </c>
      <c r="V474" s="219" t="s">
        <v>8428</v>
      </c>
      <c r="W474" s="219"/>
      <c r="X474" t="s">
        <v>11237</v>
      </c>
      <c r="Y474" t="s">
        <v>11285</v>
      </c>
    </row>
    <row r="475" spans="1:25" x14ac:dyDescent="0.25">
      <c r="A475" s="211" t="s">
        <v>11582</v>
      </c>
      <c r="B475" t="s">
        <v>11723</v>
      </c>
      <c r="C475" s="215" t="str">
        <f t="shared" si="37"/>
        <v>CM:WQXTEST16465:M1999</v>
      </c>
      <c r="D475" s="214" t="s">
        <v>11795</v>
      </c>
      <c r="E475" s="214" t="s">
        <v>11790</v>
      </c>
      <c r="F475" s="314">
        <v>36439</v>
      </c>
      <c r="G475" s="277">
        <f t="shared" si="38"/>
        <v>36161</v>
      </c>
      <c r="H475" s="277">
        <f t="shared" si="39"/>
        <v>36525</v>
      </c>
      <c r="I475" s="211" t="s">
        <v>11788</v>
      </c>
      <c r="J475" s="24" t="s">
        <v>8639</v>
      </c>
      <c r="K475" s="211" t="s">
        <v>11787</v>
      </c>
      <c r="L475" s="211" t="s">
        <v>11741</v>
      </c>
      <c r="M475" s="217">
        <f t="shared" si="36"/>
        <v>36439</v>
      </c>
      <c r="N475" s="217"/>
      <c r="Q475" s="219" t="s">
        <v>1005</v>
      </c>
      <c r="T475" s="217" t="s">
        <v>11306</v>
      </c>
      <c r="U475">
        <v>368</v>
      </c>
      <c r="V475" s="219" t="s">
        <v>8428</v>
      </c>
      <c r="W475" s="219"/>
      <c r="X475" t="s">
        <v>11237</v>
      </c>
      <c r="Y475" t="s">
        <v>11285</v>
      </c>
    </row>
    <row r="476" spans="1:25" x14ac:dyDescent="0.25">
      <c r="A476" s="211" t="s">
        <v>11582</v>
      </c>
      <c r="B476" t="s">
        <v>11723</v>
      </c>
      <c r="C476" s="215" t="str">
        <f t="shared" si="37"/>
        <v>CM:WQXTEST16465:M1999</v>
      </c>
      <c r="D476" s="214" t="s">
        <v>11795</v>
      </c>
      <c r="E476" s="214" t="s">
        <v>11790</v>
      </c>
      <c r="F476" s="314">
        <v>36440</v>
      </c>
      <c r="G476" s="277">
        <f t="shared" si="38"/>
        <v>36161</v>
      </c>
      <c r="H476" s="277">
        <f t="shared" si="39"/>
        <v>36525</v>
      </c>
      <c r="I476" s="211" t="s">
        <v>11788</v>
      </c>
      <c r="J476" s="24" t="s">
        <v>8639</v>
      </c>
      <c r="K476" s="211" t="s">
        <v>11787</v>
      </c>
      <c r="L476" s="211" t="s">
        <v>11741</v>
      </c>
      <c r="M476" s="217">
        <f t="shared" si="36"/>
        <v>36440</v>
      </c>
      <c r="N476" s="217"/>
      <c r="Q476" s="219" t="s">
        <v>1005</v>
      </c>
      <c r="T476" s="217" t="s">
        <v>11306</v>
      </c>
      <c r="U476">
        <v>364</v>
      </c>
      <c r="V476" s="219" t="s">
        <v>8428</v>
      </c>
      <c r="W476" s="219"/>
      <c r="X476" t="s">
        <v>11237</v>
      </c>
      <c r="Y476" t="s">
        <v>11285</v>
      </c>
    </row>
    <row r="477" spans="1:25" x14ac:dyDescent="0.25">
      <c r="A477" s="211" t="s">
        <v>11582</v>
      </c>
      <c r="B477" t="s">
        <v>11723</v>
      </c>
      <c r="C477" s="215" t="str">
        <f t="shared" si="37"/>
        <v>CM:WQXTEST16465:M1999</v>
      </c>
      <c r="D477" s="214" t="s">
        <v>11795</v>
      </c>
      <c r="E477" s="214" t="s">
        <v>11790</v>
      </c>
      <c r="F477" s="314">
        <v>36441</v>
      </c>
      <c r="G477" s="277">
        <f t="shared" si="38"/>
        <v>36161</v>
      </c>
      <c r="H477" s="277">
        <f t="shared" si="39"/>
        <v>36525</v>
      </c>
      <c r="I477" s="211" t="s">
        <v>11788</v>
      </c>
      <c r="J477" s="24" t="s">
        <v>8639</v>
      </c>
      <c r="K477" s="211" t="s">
        <v>11787</v>
      </c>
      <c r="L477" s="211" t="s">
        <v>11741</v>
      </c>
      <c r="M477" s="217">
        <f t="shared" ref="M477:M500" si="40">DATE(YEAR(F477),MONTH(F477),DAY(F477))</f>
        <v>36441</v>
      </c>
      <c r="N477" s="217"/>
      <c r="Q477" s="219" t="s">
        <v>1005</v>
      </c>
      <c r="T477" s="217" t="s">
        <v>11306</v>
      </c>
      <c r="U477">
        <v>355</v>
      </c>
      <c r="V477" s="219" t="s">
        <v>8428</v>
      </c>
      <c r="W477" s="219"/>
      <c r="X477" t="s">
        <v>11237</v>
      </c>
      <c r="Y477" t="s">
        <v>11285</v>
      </c>
    </row>
    <row r="478" spans="1:25" x14ac:dyDescent="0.25">
      <c r="A478" s="211" t="s">
        <v>11582</v>
      </c>
      <c r="B478" t="s">
        <v>11723</v>
      </c>
      <c r="C478" s="215" t="str">
        <f t="shared" si="37"/>
        <v>CM:WQXTEST16465:M1999</v>
      </c>
      <c r="D478" s="214" t="s">
        <v>11795</v>
      </c>
      <c r="E478" s="214" t="s">
        <v>11790</v>
      </c>
      <c r="F478" s="314">
        <v>36442</v>
      </c>
      <c r="G478" s="277">
        <f t="shared" si="38"/>
        <v>36161</v>
      </c>
      <c r="H478" s="277">
        <f t="shared" si="39"/>
        <v>36525</v>
      </c>
      <c r="I478" s="211" t="s">
        <v>11788</v>
      </c>
      <c r="J478" s="24" t="s">
        <v>8639</v>
      </c>
      <c r="K478" s="211" t="s">
        <v>11787</v>
      </c>
      <c r="L478" s="211" t="s">
        <v>11741</v>
      </c>
      <c r="M478" s="217">
        <f t="shared" si="40"/>
        <v>36442</v>
      </c>
      <c r="N478" s="217"/>
      <c r="Q478" s="219" t="s">
        <v>1005</v>
      </c>
      <c r="T478" s="217" t="s">
        <v>11306</v>
      </c>
      <c r="U478">
        <v>360</v>
      </c>
      <c r="V478" s="219" t="s">
        <v>8428</v>
      </c>
      <c r="W478" s="219"/>
      <c r="X478" t="s">
        <v>11237</v>
      </c>
      <c r="Y478" t="s">
        <v>11285</v>
      </c>
    </row>
    <row r="479" spans="1:25" x14ac:dyDescent="0.25">
      <c r="A479" s="211" t="s">
        <v>11582</v>
      </c>
      <c r="B479" t="s">
        <v>11723</v>
      </c>
      <c r="C479" s="215" t="str">
        <f t="shared" si="37"/>
        <v>CM:WQXTEST16465:M1999</v>
      </c>
      <c r="D479" s="214" t="s">
        <v>11795</v>
      </c>
      <c r="E479" s="214" t="s">
        <v>11790</v>
      </c>
      <c r="F479" s="314">
        <v>36443</v>
      </c>
      <c r="G479" s="277">
        <f t="shared" si="38"/>
        <v>36161</v>
      </c>
      <c r="H479" s="277">
        <f t="shared" si="39"/>
        <v>36525</v>
      </c>
      <c r="I479" s="211" t="s">
        <v>11788</v>
      </c>
      <c r="J479" s="24" t="s">
        <v>8639</v>
      </c>
      <c r="K479" s="211" t="s">
        <v>11787</v>
      </c>
      <c r="L479" s="211" t="s">
        <v>11741</v>
      </c>
      <c r="M479" s="217">
        <f t="shared" si="40"/>
        <v>36443</v>
      </c>
      <c r="N479" s="217"/>
      <c r="Q479" s="219" t="s">
        <v>1005</v>
      </c>
      <c r="T479" s="217" t="s">
        <v>11306</v>
      </c>
      <c r="U479">
        <v>361</v>
      </c>
      <c r="V479" s="219" t="s">
        <v>8428</v>
      </c>
      <c r="W479" s="219"/>
      <c r="X479" t="s">
        <v>11237</v>
      </c>
      <c r="Y479" t="s">
        <v>11285</v>
      </c>
    </row>
    <row r="480" spans="1:25" x14ac:dyDescent="0.25">
      <c r="A480" s="211" t="s">
        <v>11582</v>
      </c>
      <c r="B480" t="s">
        <v>11723</v>
      </c>
      <c r="C480" s="215" t="str">
        <f t="shared" si="37"/>
        <v>CM:WQXTEST16465:M1999</v>
      </c>
      <c r="D480" s="214" t="s">
        <v>11795</v>
      </c>
      <c r="E480" s="214" t="s">
        <v>11790</v>
      </c>
      <c r="F480" s="314">
        <v>36444</v>
      </c>
      <c r="G480" s="277">
        <f t="shared" si="38"/>
        <v>36161</v>
      </c>
      <c r="H480" s="277">
        <f t="shared" si="39"/>
        <v>36525</v>
      </c>
      <c r="I480" s="211" t="s">
        <v>11788</v>
      </c>
      <c r="J480" s="24" t="s">
        <v>8639</v>
      </c>
      <c r="K480" s="211" t="s">
        <v>11787</v>
      </c>
      <c r="L480" s="211" t="s">
        <v>11741</v>
      </c>
      <c r="M480" s="217">
        <f t="shared" si="40"/>
        <v>36444</v>
      </c>
      <c r="N480" s="217"/>
      <c r="Q480" s="219" t="s">
        <v>1005</v>
      </c>
      <c r="T480" s="217" t="s">
        <v>11306</v>
      </c>
      <c r="U480">
        <v>359</v>
      </c>
      <c r="V480" s="219" t="s">
        <v>8428</v>
      </c>
      <c r="W480" s="219"/>
      <c r="X480" t="s">
        <v>11237</v>
      </c>
      <c r="Y480" t="s">
        <v>11285</v>
      </c>
    </row>
    <row r="481" spans="1:25" x14ac:dyDescent="0.25">
      <c r="A481" s="211" t="s">
        <v>11582</v>
      </c>
      <c r="B481" t="s">
        <v>11723</v>
      </c>
      <c r="C481" s="215" t="str">
        <f t="shared" si="37"/>
        <v>CM:WQXTEST16465:M1999</v>
      </c>
      <c r="D481" s="214" t="s">
        <v>11795</v>
      </c>
      <c r="E481" s="214" t="s">
        <v>11790</v>
      </c>
      <c r="F481" s="314">
        <v>36445</v>
      </c>
      <c r="G481" s="277">
        <f t="shared" si="38"/>
        <v>36161</v>
      </c>
      <c r="H481" s="277">
        <f t="shared" si="39"/>
        <v>36525</v>
      </c>
      <c r="I481" s="211" t="s">
        <v>11788</v>
      </c>
      <c r="J481" s="24" t="s">
        <v>8639</v>
      </c>
      <c r="K481" s="211" t="s">
        <v>11787</v>
      </c>
      <c r="L481" s="211" t="s">
        <v>11741</v>
      </c>
      <c r="M481" s="217">
        <f t="shared" si="40"/>
        <v>36445</v>
      </c>
      <c r="N481" s="217"/>
      <c r="Q481" s="219" t="s">
        <v>1005</v>
      </c>
      <c r="T481" s="217" t="s">
        <v>11306</v>
      </c>
      <c r="U481">
        <v>349</v>
      </c>
      <c r="V481" s="219" t="s">
        <v>8428</v>
      </c>
      <c r="W481" s="219"/>
      <c r="X481" t="s">
        <v>11237</v>
      </c>
      <c r="Y481" t="s">
        <v>11285</v>
      </c>
    </row>
    <row r="482" spans="1:25" x14ac:dyDescent="0.25">
      <c r="A482" s="211" t="s">
        <v>11582</v>
      </c>
      <c r="B482" t="s">
        <v>11723</v>
      </c>
      <c r="C482" s="215" t="str">
        <f t="shared" si="37"/>
        <v>CM:WQXTEST16465:M1999</v>
      </c>
      <c r="D482" s="214" t="s">
        <v>11795</v>
      </c>
      <c r="E482" s="214" t="s">
        <v>11790</v>
      </c>
      <c r="F482" s="314">
        <v>36446</v>
      </c>
      <c r="G482" s="277">
        <f t="shared" si="38"/>
        <v>36161</v>
      </c>
      <c r="H482" s="277">
        <f t="shared" si="39"/>
        <v>36525</v>
      </c>
      <c r="I482" s="211" t="s">
        <v>11788</v>
      </c>
      <c r="J482" s="24" t="s">
        <v>8639</v>
      </c>
      <c r="K482" s="211" t="s">
        <v>11787</v>
      </c>
      <c r="L482" s="211" t="s">
        <v>11741</v>
      </c>
      <c r="M482" s="217">
        <f t="shared" si="40"/>
        <v>36446</v>
      </c>
      <c r="N482" s="217"/>
      <c r="Q482" s="219" t="s">
        <v>1005</v>
      </c>
      <c r="T482" s="217" t="s">
        <v>11306</v>
      </c>
      <c r="U482">
        <v>341</v>
      </c>
      <c r="V482" s="219" t="s">
        <v>8428</v>
      </c>
      <c r="W482" s="219"/>
      <c r="X482" t="s">
        <v>11237</v>
      </c>
      <c r="Y482" t="s">
        <v>11285</v>
      </c>
    </row>
    <row r="483" spans="1:25" x14ac:dyDescent="0.25">
      <c r="A483" s="211" t="s">
        <v>11582</v>
      </c>
      <c r="B483" t="s">
        <v>11723</v>
      </c>
      <c r="C483" s="215" t="str">
        <f t="shared" si="37"/>
        <v>CM:WQXTEST16465:M1999</v>
      </c>
      <c r="D483" s="214" t="s">
        <v>11795</v>
      </c>
      <c r="E483" s="214" t="s">
        <v>11790</v>
      </c>
      <c r="F483" s="314">
        <v>36447</v>
      </c>
      <c r="G483" s="277">
        <f t="shared" si="38"/>
        <v>36161</v>
      </c>
      <c r="H483" s="277">
        <f t="shared" si="39"/>
        <v>36525</v>
      </c>
      <c r="I483" s="211" t="s">
        <v>11788</v>
      </c>
      <c r="J483" s="24" t="s">
        <v>8639</v>
      </c>
      <c r="K483" s="211" t="s">
        <v>11787</v>
      </c>
      <c r="L483" s="211" t="s">
        <v>11741</v>
      </c>
      <c r="M483" s="217">
        <f t="shared" si="40"/>
        <v>36447</v>
      </c>
      <c r="N483" s="217"/>
      <c r="Q483" s="219" t="s">
        <v>1005</v>
      </c>
      <c r="T483" s="217" t="s">
        <v>11306</v>
      </c>
      <c r="U483">
        <v>335</v>
      </c>
      <c r="V483" s="219" t="s">
        <v>8428</v>
      </c>
      <c r="W483" s="219"/>
      <c r="X483" t="s">
        <v>11237</v>
      </c>
      <c r="Y483" t="s">
        <v>11285</v>
      </c>
    </row>
    <row r="484" spans="1:25" x14ac:dyDescent="0.25">
      <c r="A484" s="211" t="s">
        <v>11582</v>
      </c>
      <c r="B484" t="s">
        <v>11723</v>
      </c>
      <c r="C484" s="215" t="str">
        <f t="shared" si="37"/>
        <v>CM:WQXTEST16465:M1999</v>
      </c>
      <c r="D484" s="214" t="s">
        <v>11795</v>
      </c>
      <c r="E484" s="214" t="s">
        <v>11790</v>
      </c>
      <c r="F484" s="314">
        <v>36448</v>
      </c>
      <c r="G484" s="277">
        <f t="shared" si="38"/>
        <v>36161</v>
      </c>
      <c r="H484" s="277">
        <f t="shared" si="39"/>
        <v>36525</v>
      </c>
      <c r="I484" s="211" t="s">
        <v>11788</v>
      </c>
      <c r="J484" s="24" t="s">
        <v>8639</v>
      </c>
      <c r="K484" s="211" t="s">
        <v>11787</v>
      </c>
      <c r="L484" s="211" t="s">
        <v>11741</v>
      </c>
      <c r="M484" s="217">
        <f t="shared" si="40"/>
        <v>36448</v>
      </c>
      <c r="N484" s="217"/>
      <c r="Q484" s="219" t="s">
        <v>1005</v>
      </c>
      <c r="T484" s="217" t="s">
        <v>11306</v>
      </c>
      <c r="U484">
        <v>311</v>
      </c>
      <c r="V484" s="219" t="s">
        <v>8428</v>
      </c>
      <c r="W484" s="219"/>
      <c r="X484" t="s">
        <v>11237</v>
      </c>
      <c r="Y484" t="s">
        <v>11285</v>
      </c>
    </row>
    <row r="485" spans="1:25" x14ac:dyDescent="0.25">
      <c r="A485" s="211" t="s">
        <v>11582</v>
      </c>
      <c r="B485" t="s">
        <v>11723</v>
      </c>
      <c r="C485" s="215" t="str">
        <f t="shared" si="37"/>
        <v>CM:WQXTEST16465:M1999</v>
      </c>
      <c r="D485" s="214" t="s">
        <v>11795</v>
      </c>
      <c r="E485" s="214" t="s">
        <v>11790</v>
      </c>
      <c r="F485" s="314">
        <v>36449</v>
      </c>
      <c r="G485" s="277">
        <f t="shared" si="38"/>
        <v>36161</v>
      </c>
      <c r="H485" s="277">
        <f t="shared" si="39"/>
        <v>36525</v>
      </c>
      <c r="I485" s="211" t="s">
        <v>11788</v>
      </c>
      <c r="J485" s="24" t="s">
        <v>8639</v>
      </c>
      <c r="K485" s="211" t="s">
        <v>11787</v>
      </c>
      <c r="L485" s="211" t="s">
        <v>11741</v>
      </c>
      <c r="M485" s="217">
        <f t="shared" si="40"/>
        <v>36449</v>
      </c>
      <c r="N485" s="217"/>
      <c r="Q485" s="219" t="s">
        <v>1005</v>
      </c>
      <c r="T485" s="217" t="s">
        <v>11306</v>
      </c>
      <c r="U485">
        <v>326</v>
      </c>
      <c r="V485" s="219" t="s">
        <v>8428</v>
      </c>
      <c r="W485" s="219"/>
      <c r="X485" t="s">
        <v>11237</v>
      </c>
      <c r="Y485" t="s">
        <v>11285</v>
      </c>
    </row>
    <row r="486" spans="1:25" x14ac:dyDescent="0.25">
      <c r="A486" s="211" t="s">
        <v>11582</v>
      </c>
      <c r="B486" t="s">
        <v>11723</v>
      </c>
      <c r="C486" s="215" t="str">
        <f t="shared" si="37"/>
        <v>CM:WQXTEST16465:M1999</v>
      </c>
      <c r="D486" s="214" t="s">
        <v>11795</v>
      </c>
      <c r="E486" s="214" t="s">
        <v>11790</v>
      </c>
      <c r="F486" s="314">
        <v>36450</v>
      </c>
      <c r="G486" s="277">
        <f t="shared" si="38"/>
        <v>36161</v>
      </c>
      <c r="H486" s="277">
        <f t="shared" si="39"/>
        <v>36525</v>
      </c>
      <c r="I486" s="211" t="s">
        <v>11788</v>
      </c>
      <c r="J486" s="24" t="s">
        <v>8639</v>
      </c>
      <c r="K486" s="211" t="s">
        <v>11787</v>
      </c>
      <c r="L486" s="211" t="s">
        <v>11741</v>
      </c>
      <c r="M486" s="217">
        <f t="shared" si="40"/>
        <v>36450</v>
      </c>
      <c r="N486" s="217"/>
      <c r="Q486" s="219" t="s">
        <v>1005</v>
      </c>
      <c r="T486" s="217" t="s">
        <v>11306</v>
      </c>
      <c r="U486">
        <v>329</v>
      </c>
      <c r="V486" s="219" t="s">
        <v>8428</v>
      </c>
      <c r="W486" s="219"/>
      <c r="X486" t="s">
        <v>11237</v>
      </c>
      <c r="Y486" t="s">
        <v>11285</v>
      </c>
    </row>
    <row r="487" spans="1:25" x14ac:dyDescent="0.25">
      <c r="A487" s="211" t="s">
        <v>11582</v>
      </c>
      <c r="B487" t="s">
        <v>11723</v>
      </c>
      <c r="C487" s="215" t="str">
        <f t="shared" si="37"/>
        <v>CM:WQXTEST16465:M1999</v>
      </c>
      <c r="D487" s="214" t="s">
        <v>11795</v>
      </c>
      <c r="E487" s="214" t="s">
        <v>11790</v>
      </c>
      <c r="F487" s="314">
        <v>36451</v>
      </c>
      <c r="G487" s="277">
        <f t="shared" si="38"/>
        <v>36161</v>
      </c>
      <c r="H487" s="277">
        <f t="shared" si="39"/>
        <v>36525</v>
      </c>
      <c r="I487" s="211" t="s">
        <v>11788</v>
      </c>
      <c r="J487" s="24" t="s">
        <v>8639</v>
      </c>
      <c r="K487" s="211" t="s">
        <v>11787</v>
      </c>
      <c r="L487" s="211" t="s">
        <v>11741</v>
      </c>
      <c r="M487" s="217">
        <f t="shared" si="40"/>
        <v>36451</v>
      </c>
      <c r="N487" s="217"/>
      <c r="Q487" s="219" t="s">
        <v>1005</v>
      </c>
      <c r="T487" s="217" t="s">
        <v>11306</v>
      </c>
      <c r="U487">
        <v>331</v>
      </c>
      <c r="V487" s="219" t="s">
        <v>8428</v>
      </c>
      <c r="W487" s="219"/>
      <c r="X487" t="s">
        <v>11237</v>
      </c>
      <c r="Y487" t="s">
        <v>11285</v>
      </c>
    </row>
    <row r="488" spans="1:25" x14ac:dyDescent="0.25">
      <c r="A488" s="211" t="s">
        <v>11582</v>
      </c>
      <c r="B488" t="s">
        <v>11723</v>
      </c>
      <c r="C488" s="215" t="str">
        <f t="shared" si="37"/>
        <v>CM:WQXTEST16465:M1999</v>
      </c>
      <c r="D488" s="214" t="s">
        <v>11795</v>
      </c>
      <c r="E488" s="214" t="s">
        <v>11790</v>
      </c>
      <c r="F488" s="314">
        <v>36452</v>
      </c>
      <c r="G488" s="277">
        <f t="shared" si="38"/>
        <v>36161</v>
      </c>
      <c r="H488" s="277">
        <f t="shared" si="39"/>
        <v>36525</v>
      </c>
      <c r="I488" s="211" t="s">
        <v>11788</v>
      </c>
      <c r="J488" s="24" t="s">
        <v>8639</v>
      </c>
      <c r="K488" s="211" t="s">
        <v>11787</v>
      </c>
      <c r="L488" s="211" t="s">
        <v>11741</v>
      </c>
      <c r="M488" s="217">
        <f t="shared" si="40"/>
        <v>36452</v>
      </c>
      <c r="N488" s="217"/>
      <c r="Q488" s="219" t="s">
        <v>1005</v>
      </c>
      <c r="T488" s="217" t="s">
        <v>11306</v>
      </c>
      <c r="U488">
        <v>336</v>
      </c>
      <c r="V488" s="219" t="s">
        <v>8428</v>
      </c>
      <c r="W488" s="219"/>
      <c r="X488" t="s">
        <v>11237</v>
      </c>
      <c r="Y488" t="s">
        <v>11285</v>
      </c>
    </row>
    <row r="489" spans="1:25" x14ac:dyDescent="0.25">
      <c r="A489" s="211" t="s">
        <v>11582</v>
      </c>
      <c r="B489" t="s">
        <v>11723</v>
      </c>
      <c r="C489" s="215" t="str">
        <f t="shared" si="37"/>
        <v>CM:WQXTEST16465:M1999</v>
      </c>
      <c r="D489" s="214" t="s">
        <v>11795</v>
      </c>
      <c r="E489" s="214" t="s">
        <v>11790</v>
      </c>
      <c r="F489" s="314">
        <v>36453</v>
      </c>
      <c r="G489" s="277">
        <f t="shared" si="38"/>
        <v>36161</v>
      </c>
      <c r="H489" s="277">
        <f t="shared" si="39"/>
        <v>36525</v>
      </c>
      <c r="I489" s="211" t="s">
        <v>11788</v>
      </c>
      <c r="J489" s="24" t="s">
        <v>8639</v>
      </c>
      <c r="K489" s="211" t="s">
        <v>11787</v>
      </c>
      <c r="L489" s="211" t="s">
        <v>11741</v>
      </c>
      <c r="M489" s="217">
        <f t="shared" si="40"/>
        <v>36453</v>
      </c>
      <c r="N489" s="217"/>
      <c r="Q489" s="219" t="s">
        <v>1005</v>
      </c>
      <c r="T489" s="217" t="s">
        <v>11306</v>
      </c>
      <c r="U489">
        <v>339</v>
      </c>
      <c r="V489" s="219" t="s">
        <v>8428</v>
      </c>
      <c r="W489" s="219"/>
      <c r="X489" t="s">
        <v>11237</v>
      </c>
      <c r="Y489" t="s">
        <v>11285</v>
      </c>
    </row>
    <row r="490" spans="1:25" x14ac:dyDescent="0.25">
      <c r="A490" s="211" t="s">
        <v>11582</v>
      </c>
      <c r="B490" t="s">
        <v>11723</v>
      </c>
      <c r="C490" s="215" t="str">
        <f t="shared" si="37"/>
        <v>CM:WQXTEST16465:M1999</v>
      </c>
      <c r="D490" s="214" t="s">
        <v>11795</v>
      </c>
      <c r="E490" s="214" t="s">
        <v>11790</v>
      </c>
      <c r="F490" s="314">
        <v>36454</v>
      </c>
      <c r="G490" s="277">
        <f t="shared" si="38"/>
        <v>36161</v>
      </c>
      <c r="H490" s="277">
        <f t="shared" si="39"/>
        <v>36525</v>
      </c>
      <c r="I490" s="211" t="s">
        <v>11788</v>
      </c>
      <c r="J490" s="24" t="s">
        <v>8639</v>
      </c>
      <c r="K490" s="211" t="s">
        <v>11787</v>
      </c>
      <c r="L490" s="211" t="s">
        <v>11741</v>
      </c>
      <c r="M490" s="217">
        <f t="shared" si="40"/>
        <v>36454</v>
      </c>
      <c r="N490" s="217"/>
      <c r="Q490" s="219" t="s">
        <v>1005</v>
      </c>
      <c r="T490" s="217" t="s">
        <v>11306</v>
      </c>
      <c r="U490">
        <v>340</v>
      </c>
      <c r="V490" s="219" t="s">
        <v>8428</v>
      </c>
      <c r="W490" s="219"/>
      <c r="X490" t="s">
        <v>11237</v>
      </c>
      <c r="Y490" t="s">
        <v>11285</v>
      </c>
    </row>
    <row r="491" spans="1:25" x14ac:dyDescent="0.25">
      <c r="A491" s="211" t="s">
        <v>11582</v>
      </c>
      <c r="B491" t="s">
        <v>11723</v>
      </c>
      <c r="C491" s="215" t="str">
        <f t="shared" si="37"/>
        <v>CM:WQXTEST16465:M1999</v>
      </c>
      <c r="D491" s="214" t="s">
        <v>11795</v>
      </c>
      <c r="E491" s="214" t="s">
        <v>11790</v>
      </c>
      <c r="F491" s="314">
        <v>36455</v>
      </c>
      <c r="G491" s="277">
        <f t="shared" si="38"/>
        <v>36161</v>
      </c>
      <c r="H491" s="277">
        <f t="shared" si="39"/>
        <v>36525</v>
      </c>
      <c r="I491" s="211" t="s">
        <v>11788</v>
      </c>
      <c r="J491" s="24" t="s">
        <v>8639</v>
      </c>
      <c r="K491" s="211" t="s">
        <v>11787</v>
      </c>
      <c r="L491" s="211" t="s">
        <v>11741</v>
      </c>
      <c r="M491" s="217">
        <f t="shared" si="40"/>
        <v>36455</v>
      </c>
      <c r="N491" s="217"/>
      <c r="Q491" s="219" t="s">
        <v>1005</v>
      </c>
      <c r="T491" s="217" t="s">
        <v>11306</v>
      </c>
      <c r="U491">
        <v>342</v>
      </c>
      <c r="V491" s="219" t="s">
        <v>8428</v>
      </c>
      <c r="W491" s="219"/>
      <c r="X491" t="s">
        <v>11237</v>
      </c>
      <c r="Y491" t="s">
        <v>11285</v>
      </c>
    </row>
    <row r="492" spans="1:25" x14ac:dyDescent="0.25">
      <c r="A492" s="211" t="s">
        <v>11582</v>
      </c>
      <c r="B492" t="s">
        <v>11723</v>
      </c>
      <c r="C492" s="215" t="str">
        <f t="shared" si="37"/>
        <v>CM:WQXTEST16465:M1999</v>
      </c>
      <c r="D492" s="214" t="s">
        <v>11795</v>
      </c>
      <c r="E492" s="214" t="s">
        <v>11790</v>
      </c>
      <c r="F492" s="314">
        <v>36456</v>
      </c>
      <c r="G492" s="277">
        <f t="shared" si="38"/>
        <v>36161</v>
      </c>
      <c r="H492" s="277">
        <f t="shared" si="39"/>
        <v>36525</v>
      </c>
      <c r="I492" s="211" t="s">
        <v>11788</v>
      </c>
      <c r="J492" s="24" t="s">
        <v>8639</v>
      </c>
      <c r="K492" s="211" t="s">
        <v>11787</v>
      </c>
      <c r="L492" s="211" t="s">
        <v>11741</v>
      </c>
      <c r="M492" s="217">
        <f t="shared" si="40"/>
        <v>36456</v>
      </c>
      <c r="N492" s="217"/>
      <c r="Q492" s="219" t="s">
        <v>1005</v>
      </c>
      <c r="T492" s="217" t="s">
        <v>11306</v>
      </c>
      <c r="U492">
        <v>342</v>
      </c>
      <c r="V492" s="219" t="s">
        <v>8428</v>
      </c>
      <c r="W492" s="219"/>
      <c r="X492" t="s">
        <v>11237</v>
      </c>
      <c r="Y492" t="s">
        <v>11285</v>
      </c>
    </row>
    <row r="493" spans="1:25" x14ac:dyDescent="0.25">
      <c r="A493" s="211" t="s">
        <v>11582</v>
      </c>
      <c r="B493" t="s">
        <v>11723</v>
      </c>
      <c r="C493" s="215" t="str">
        <f t="shared" si="37"/>
        <v>CM:WQXTEST16465:M1999</v>
      </c>
      <c r="D493" s="214" t="s">
        <v>11795</v>
      </c>
      <c r="E493" s="214" t="s">
        <v>11790</v>
      </c>
      <c r="F493" s="314">
        <v>36457</v>
      </c>
      <c r="G493" s="277">
        <f t="shared" si="38"/>
        <v>36161</v>
      </c>
      <c r="H493" s="277">
        <f t="shared" si="39"/>
        <v>36525</v>
      </c>
      <c r="I493" s="211" t="s">
        <v>11788</v>
      </c>
      <c r="J493" s="24" t="s">
        <v>8639</v>
      </c>
      <c r="K493" s="211" t="s">
        <v>11787</v>
      </c>
      <c r="L493" s="211" t="s">
        <v>11741</v>
      </c>
      <c r="M493" s="217">
        <f t="shared" si="40"/>
        <v>36457</v>
      </c>
      <c r="N493" s="217"/>
      <c r="Q493" s="219" t="s">
        <v>1005</v>
      </c>
      <c r="T493" s="217" t="s">
        <v>11306</v>
      </c>
      <c r="U493">
        <v>343</v>
      </c>
      <c r="V493" s="219" t="s">
        <v>8428</v>
      </c>
      <c r="W493" s="219"/>
      <c r="X493" t="s">
        <v>11237</v>
      </c>
      <c r="Y493" t="s">
        <v>11285</v>
      </c>
    </row>
    <row r="494" spans="1:25" x14ac:dyDescent="0.25">
      <c r="A494" s="211" t="s">
        <v>11582</v>
      </c>
      <c r="B494" t="s">
        <v>11723</v>
      </c>
      <c r="C494" s="215" t="str">
        <f t="shared" si="37"/>
        <v>CM:WQXTEST16465:M1999</v>
      </c>
      <c r="D494" s="214" t="s">
        <v>11795</v>
      </c>
      <c r="E494" s="214" t="s">
        <v>11790</v>
      </c>
      <c r="F494" s="314">
        <v>36458</v>
      </c>
      <c r="G494" s="277">
        <f t="shared" si="38"/>
        <v>36161</v>
      </c>
      <c r="H494" s="277">
        <f t="shared" si="39"/>
        <v>36525</v>
      </c>
      <c r="I494" s="211" t="s">
        <v>11788</v>
      </c>
      <c r="J494" s="24" t="s">
        <v>8639</v>
      </c>
      <c r="K494" s="211" t="s">
        <v>11787</v>
      </c>
      <c r="L494" s="211" t="s">
        <v>11741</v>
      </c>
      <c r="M494" s="217">
        <f t="shared" si="40"/>
        <v>36458</v>
      </c>
      <c r="N494" s="217"/>
      <c r="Q494" s="219" t="s">
        <v>1005</v>
      </c>
      <c r="T494" s="217" t="s">
        <v>11306</v>
      </c>
      <c r="U494">
        <v>345</v>
      </c>
      <c r="V494" s="219" t="s">
        <v>8428</v>
      </c>
      <c r="W494" s="219"/>
      <c r="X494" t="s">
        <v>11237</v>
      </c>
      <c r="Y494" t="s">
        <v>11285</v>
      </c>
    </row>
    <row r="495" spans="1:25" x14ac:dyDescent="0.25">
      <c r="A495" s="211" t="s">
        <v>11582</v>
      </c>
      <c r="B495" t="s">
        <v>11723</v>
      </c>
      <c r="C495" s="215" t="str">
        <f t="shared" si="37"/>
        <v>CM:WQXTEST16465:M1999</v>
      </c>
      <c r="D495" s="214" t="s">
        <v>11795</v>
      </c>
      <c r="E495" s="214" t="s">
        <v>11790</v>
      </c>
      <c r="F495" s="314">
        <v>36459</v>
      </c>
      <c r="G495" s="277">
        <f t="shared" si="38"/>
        <v>36161</v>
      </c>
      <c r="H495" s="277">
        <f t="shared" si="39"/>
        <v>36525</v>
      </c>
      <c r="I495" s="211" t="s">
        <v>11788</v>
      </c>
      <c r="J495" s="24" t="s">
        <v>8639</v>
      </c>
      <c r="K495" s="211" t="s">
        <v>11787</v>
      </c>
      <c r="L495" s="211" t="s">
        <v>11741</v>
      </c>
      <c r="M495" s="217">
        <f t="shared" si="40"/>
        <v>36459</v>
      </c>
      <c r="N495" s="217"/>
      <c r="Q495" s="219" t="s">
        <v>1005</v>
      </c>
      <c r="T495" s="217" t="s">
        <v>11306</v>
      </c>
      <c r="U495">
        <v>345</v>
      </c>
      <c r="V495" s="219" t="s">
        <v>8428</v>
      </c>
      <c r="W495" s="219"/>
      <c r="X495" t="s">
        <v>11237</v>
      </c>
      <c r="Y495" t="s">
        <v>11285</v>
      </c>
    </row>
    <row r="496" spans="1:25" x14ac:dyDescent="0.25">
      <c r="A496" s="211" t="s">
        <v>11582</v>
      </c>
      <c r="B496" t="s">
        <v>11723</v>
      </c>
      <c r="C496" s="215" t="str">
        <f t="shared" si="37"/>
        <v>CM:WQXTEST16465:M1999</v>
      </c>
      <c r="D496" s="214" t="s">
        <v>11795</v>
      </c>
      <c r="E496" s="214" t="s">
        <v>11790</v>
      </c>
      <c r="F496" s="314">
        <v>36460</v>
      </c>
      <c r="G496" s="277">
        <f t="shared" si="38"/>
        <v>36161</v>
      </c>
      <c r="H496" s="277">
        <f t="shared" si="39"/>
        <v>36525</v>
      </c>
      <c r="I496" s="211" t="s">
        <v>11788</v>
      </c>
      <c r="J496" s="24" t="s">
        <v>8639</v>
      </c>
      <c r="K496" s="211" t="s">
        <v>11787</v>
      </c>
      <c r="L496" s="211" t="s">
        <v>11741</v>
      </c>
      <c r="M496" s="217">
        <f t="shared" si="40"/>
        <v>36460</v>
      </c>
      <c r="N496" s="217"/>
      <c r="Q496" s="219" t="s">
        <v>1005</v>
      </c>
      <c r="T496" s="217" t="s">
        <v>11306</v>
      </c>
      <c r="U496">
        <v>352</v>
      </c>
      <c r="V496" s="219" t="s">
        <v>8428</v>
      </c>
      <c r="W496" s="219"/>
      <c r="X496" t="s">
        <v>11237</v>
      </c>
      <c r="Y496" t="s">
        <v>11285</v>
      </c>
    </row>
    <row r="497" spans="1:25" x14ac:dyDescent="0.25">
      <c r="A497" s="211" t="s">
        <v>11582</v>
      </c>
      <c r="B497" t="s">
        <v>11723</v>
      </c>
      <c r="C497" s="215" t="str">
        <f t="shared" si="37"/>
        <v>CM:WQXTEST16465:M1999</v>
      </c>
      <c r="D497" s="214" t="s">
        <v>11795</v>
      </c>
      <c r="E497" s="214" t="s">
        <v>11790</v>
      </c>
      <c r="F497" s="314">
        <v>36461</v>
      </c>
      <c r="G497" s="277">
        <f t="shared" si="38"/>
        <v>36161</v>
      </c>
      <c r="H497" s="277">
        <f t="shared" si="39"/>
        <v>36525</v>
      </c>
      <c r="I497" s="211" t="s">
        <v>11788</v>
      </c>
      <c r="J497" s="24" t="s">
        <v>8639</v>
      </c>
      <c r="K497" s="211" t="s">
        <v>11787</v>
      </c>
      <c r="L497" s="211" t="s">
        <v>11741</v>
      </c>
      <c r="M497" s="217">
        <f t="shared" si="40"/>
        <v>36461</v>
      </c>
      <c r="N497" s="217"/>
      <c r="Q497" s="219" t="s">
        <v>1005</v>
      </c>
      <c r="T497" s="217" t="s">
        <v>11306</v>
      </c>
      <c r="U497">
        <v>339</v>
      </c>
      <c r="V497" s="219" t="s">
        <v>8428</v>
      </c>
      <c r="W497" s="219"/>
      <c r="X497" t="s">
        <v>11237</v>
      </c>
      <c r="Y497" t="s">
        <v>11285</v>
      </c>
    </row>
    <row r="498" spans="1:25" x14ac:dyDescent="0.25">
      <c r="A498" s="211" t="s">
        <v>11582</v>
      </c>
      <c r="B498" t="s">
        <v>11723</v>
      </c>
      <c r="C498" s="215" t="str">
        <f t="shared" si="37"/>
        <v>CM:WQXTEST16465:M1999</v>
      </c>
      <c r="D498" s="214" t="s">
        <v>11795</v>
      </c>
      <c r="E498" s="214" t="s">
        <v>11790</v>
      </c>
      <c r="F498" s="314">
        <v>36462</v>
      </c>
      <c r="G498" s="277">
        <f t="shared" si="38"/>
        <v>36161</v>
      </c>
      <c r="H498" s="277">
        <f t="shared" si="39"/>
        <v>36525</v>
      </c>
      <c r="I498" s="211" t="s">
        <v>11788</v>
      </c>
      <c r="J498" s="24" t="s">
        <v>8639</v>
      </c>
      <c r="K498" s="211" t="s">
        <v>11787</v>
      </c>
      <c r="L498" s="211" t="s">
        <v>11741</v>
      </c>
      <c r="M498" s="217">
        <f t="shared" si="40"/>
        <v>36462</v>
      </c>
      <c r="N498" s="217"/>
      <c r="Q498" s="219" t="s">
        <v>1005</v>
      </c>
      <c r="T498" s="217" t="s">
        <v>11306</v>
      </c>
      <c r="U498">
        <v>352</v>
      </c>
      <c r="V498" s="219" t="s">
        <v>8428</v>
      </c>
      <c r="W498" s="219"/>
      <c r="X498" t="s">
        <v>11237</v>
      </c>
      <c r="Y498" t="s">
        <v>11285</v>
      </c>
    </row>
    <row r="499" spans="1:25" x14ac:dyDescent="0.25">
      <c r="A499" s="211" t="s">
        <v>11582</v>
      </c>
      <c r="B499" t="s">
        <v>11723</v>
      </c>
      <c r="C499" s="215" t="str">
        <f t="shared" si="37"/>
        <v>CM:WQXTEST16465:M1999</v>
      </c>
      <c r="D499" s="214" t="s">
        <v>11795</v>
      </c>
      <c r="E499" s="214" t="s">
        <v>11790</v>
      </c>
      <c r="F499" s="314">
        <v>36463</v>
      </c>
      <c r="G499" s="277">
        <f t="shared" si="38"/>
        <v>36161</v>
      </c>
      <c r="H499" s="277">
        <f t="shared" si="39"/>
        <v>36525</v>
      </c>
      <c r="I499" s="211" t="s">
        <v>11788</v>
      </c>
      <c r="J499" s="24" t="s">
        <v>8639</v>
      </c>
      <c r="K499" s="211" t="s">
        <v>11787</v>
      </c>
      <c r="L499" s="211" t="s">
        <v>11741</v>
      </c>
      <c r="M499" s="217">
        <f t="shared" si="40"/>
        <v>36463</v>
      </c>
      <c r="N499" s="217"/>
      <c r="Q499" s="219" t="s">
        <v>1005</v>
      </c>
      <c r="T499" s="217" t="s">
        <v>11306</v>
      </c>
      <c r="U499">
        <v>351</v>
      </c>
      <c r="V499" s="219" t="s">
        <v>8428</v>
      </c>
      <c r="W499" s="219"/>
      <c r="X499" t="s">
        <v>11237</v>
      </c>
      <c r="Y499" t="s">
        <v>11285</v>
      </c>
    </row>
    <row r="500" spans="1:25" x14ac:dyDescent="0.25">
      <c r="A500" s="211" t="s">
        <v>11582</v>
      </c>
      <c r="B500" t="s">
        <v>11723</v>
      </c>
      <c r="C500" s="215" t="str">
        <f t="shared" si="37"/>
        <v>CM:WQXTEST16465:M1999</v>
      </c>
      <c r="D500" s="214" t="s">
        <v>11795</v>
      </c>
      <c r="E500" s="214" t="s">
        <v>11790</v>
      </c>
      <c r="F500" s="314">
        <v>36464</v>
      </c>
      <c r="G500" s="277">
        <f t="shared" si="38"/>
        <v>36161</v>
      </c>
      <c r="H500" s="277">
        <f>DATE(YEAR(G500),12,DAY(31))</f>
        <v>36525</v>
      </c>
      <c r="I500" s="211" t="s">
        <v>11788</v>
      </c>
      <c r="J500" s="24" t="s">
        <v>8639</v>
      </c>
      <c r="K500" s="211" t="s">
        <v>11787</v>
      </c>
      <c r="L500" s="211" t="s">
        <v>11741</v>
      </c>
      <c r="M500" s="217">
        <f t="shared" si="40"/>
        <v>36464</v>
      </c>
      <c r="N500" s="217"/>
      <c r="Q500" s="219" t="s">
        <v>1005</v>
      </c>
      <c r="T500" s="217" t="s">
        <v>11306</v>
      </c>
      <c r="U500">
        <v>356</v>
      </c>
      <c r="V500" s="219" t="s">
        <v>8428</v>
      </c>
      <c r="W500" s="219"/>
      <c r="X500" t="s">
        <v>11237</v>
      </c>
      <c r="Y500" t="s">
        <v>11285</v>
      </c>
    </row>
    <row r="501" spans="1:25" x14ac:dyDescent="0.25">
      <c r="A501" s="228" t="s">
        <v>11582</v>
      </c>
      <c r="B501" s="229" t="s">
        <v>11725</v>
      </c>
      <c r="C501" s="230" t="str">
        <f t="shared" ref="C501:C564" si="41">"CM:"&amp;B501&amp;":M"&amp;LEFT(F501,4)</f>
        <v>CM:WQXTEST27576:M2000</v>
      </c>
      <c r="D501" s="231" t="s">
        <v>11795</v>
      </c>
      <c r="E501" s="231" t="s">
        <v>11790</v>
      </c>
      <c r="F501" s="316" t="s">
        <v>11590</v>
      </c>
      <c r="G501" s="252">
        <f>DATE(LEFT(F501,4),1,1)</f>
        <v>36526</v>
      </c>
      <c r="H501" s="70">
        <f>DATE(LEFT(F501,4),12+1,0)</f>
        <v>36891</v>
      </c>
      <c r="I501" s="211" t="s">
        <v>11788</v>
      </c>
      <c r="J501" s="24" t="s">
        <v>8639</v>
      </c>
      <c r="K501" s="211" t="s">
        <v>11787</v>
      </c>
      <c r="L501" s="6" t="s">
        <v>11589</v>
      </c>
      <c r="M501" s="70">
        <f t="shared" ref="M501:M509" si="42">DATE(LEFT(F501,4),RIGHT(F501,2),1)</f>
        <v>36526</v>
      </c>
      <c r="N501" s="70">
        <f t="shared" ref="N501:N533" si="43">DATE(LEFT(F501,4),1+RIGHT(F501,2),0)</f>
        <v>36556</v>
      </c>
      <c r="Q501" s="217" t="s">
        <v>2676</v>
      </c>
      <c r="T501" s="6" t="s">
        <v>11306</v>
      </c>
      <c r="U501">
        <v>13660</v>
      </c>
      <c r="V501" s="6" t="s">
        <v>9146</v>
      </c>
      <c r="X501" t="s">
        <v>11237</v>
      </c>
      <c r="Y501" t="s">
        <v>11285</v>
      </c>
    </row>
    <row r="502" spans="1:25" x14ac:dyDescent="0.25">
      <c r="A502" s="211" t="s">
        <v>11582</v>
      </c>
      <c r="B502" t="s">
        <v>11725</v>
      </c>
      <c r="C502" s="215" t="str">
        <f t="shared" si="41"/>
        <v>CM:WQXTEST27576:M2000</v>
      </c>
      <c r="D502" s="214" t="s">
        <v>11795</v>
      </c>
      <c r="E502" s="214" t="s">
        <v>11790</v>
      </c>
      <c r="F502" s="316" t="s">
        <v>11590</v>
      </c>
      <c r="G502" s="234">
        <f t="shared" ref="G502:G586" si="44">DATE(LEFT(F502,4),1,1)</f>
        <v>36526</v>
      </c>
      <c r="H502" s="234">
        <f t="shared" ref="H502:H586" si="45">DATE(LEFT(F502,4),12+1,0)</f>
        <v>36891</v>
      </c>
      <c r="I502" s="211" t="s">
        <v>11788</v>
      </c>
      <c r="J502" s="24" t="s">
        <v>8639</v>
      </c>
      <c r="K502" s="211" t="s">
        <v>11787</v>
      </c>
      <c r="L502" s="6" t="s">
        <v>11589</v>
      </c>
      <c r="M502" s="70">
        <f t="shared" si="42"/>
        <v>36526</v>
      </c>
      <c r="N502" s="70">
        <f t="shared" si="43"/>
        <v>36556</v>
      </c>
      <c r="Q502" t="s">
        <v>10007</v>
      </c>
      <c r="T502" s="6" t="s">
        <v>11306</v>
      </c>
      <c r="U502">
        <v>3.41</v>
      </c>
      <c r="V502" s="211" t="s">
        <v>11587</v>
      </c>
      <c r="X502" t="s">
        <v>11237</v>
      </c>
      <c r="Y502" t="s">
        <v>11285</v>
      </c>
    </row>
    <row r="503" spans="1:25" x14ac:dyDescent="0.25">
      <c r="A503" s="211" t="s">
        <v>11582</v>
      </c>
      <c r="B503" t="s">
        <v>11725</v>
      </c>
      <c r="C503" s="215" t="str">
        <f t="shared" si="41"/>
        <v>CM:WQXTEST27576:M2000</v>
      </c>
      <c r="D503" s="214" t="s">
        <v>11795</v>
      </c>
      <c r="E503" s="214" t="s">
        <v>11790</v>
      </c>
      <c r="F503" s="316" t="s">
        <v>11590</v>
      </c>
      <c r="G503" s="234">
        <f t="shared" si="44"/>
        <v>36526</v>
      </c>
      <c r="H503" s="234">
        <f t="shared" si="45"/>
        <v>36891</v>
      </c>
      <c r="I503" s="211" t="s">
        <v>11788</v>
      </c>
      <c r="J503" s="24" t="s">
        <v>8639</v>
      </c>
      <c r="K503" s="211" t="s">
        <v>11787</v>
      </c>
      <c r="L503" s="6" t="s">
        <v>11589</v>
      </c>
      <c r="M503" s="70">
        <f t="shared" si="42"/>
        <v>36526</v>
      </c>
      <c r="N503" s="70">
        <f t="shared" si="43"/>
        <v>36556</v>
      </c>
      <c r="Q503" s="219" t="s">
        <v>1005</v>
      </c>
      <c r="T503" s="6" t="s">
        <v>11306</v>
      </c>
      <c r="U503">
        <v>385.8</v>
      </c>
      <c r="V503" s="219" t="s">
        <v>8428</v>
      </c>
      <c r="X503" t="s">
        <v>11237</v>
      </c>
      <c r="Y503" t="s">
        <v>11285</v>
      </c>
    </row>
    <row r="504" spans="1:25" x14ac:dyDescent="0.25">
      <c r="A504" s="211" t="s">
        <v>11582</v>
      </c>
      <c r="B504" t="s">
        <v>11725</v>
      </c>
      <c r="C504" s="215" t="str">
        <f t="shared" si="41"/>
        <v>CM:WQXTEST27576:M2000</v>
      </c>
      <c r="D504" s="214" t="s">
        <v>11795</v>
      </c>
      <c r="E504" s="214" t="s">
        <v>11790</v>
      </c>
      <c r="F504" s="316" t="s">
        <v>11590</v>
      </c>
      <c r="G504" s="234">
        <f t="shared" si="44"/>
        <v>36526</v>
      </c>
      <c r="H504" s="234">
        <f t="shared" si="45"/>
        <v>36891</v>
      </c>
      <c r="I504" s="211" t="s">
        <v>11788</v>
      </c>
      <c r="J504" s="24" t="s">
        <v>8639</v>
      </c>
      <c r="K504" s="211" t="s">
        <v>11787</v>
      </c>
      <c r="L504" s="235" t="s">
        <v>11777</v>
      </c>
      <c r="M504" s="236">
        <f t="shared" si="42"/>
        <v>36526</v>
      </c>
      <c r="N504" s="236">
        <f t="shared" si="43"/>
        <v>36556</v>
      </c>
      <c r="Q504" s="217" t="s">
        <v>2676</v>
      </c>
      <c r="T504" s="6" t="s">
        <v>11306</v>
      </c>
      <c r="U504">
        <v>13660</v>
      </c>
      <c r="V504" s="6" t="s">
        <v>9146</v>
      </c>
      <c r="X504" t="s">
        <v>11237</v>
      </c>
      <c r="Y504" t="s">
        <v>11285</v>
      </c>
    </row>
    <row r="505" spans="1:25" x14ac:dyDescent="0.25">
      <c r="A505" s="211" t="s">
        <v>11582</v>
      </c>
      <c r="B505" t="s">
        <v>11725</v>
      </c>
      <c r="C505" s="215" t="str">
        <f t="shared" si="41"/>
        <v>CM:WQXTEST27576:M2000</v>
      </c>
      <c r="D505" s="214" t="s">
        <v>11795</v>
      </c>
      <c r="E505" s="214" t="s">
        <v>11790</v>
      </c>
      <c r="F505" s="316" t="s">
        <v>11590</v>
      </c>
      <c r="G505" s="234">
        <f t="shared" si="44"/>
        <v>36526</v>
      </c>
      <c r="H505" s="234">
        <f t="shared" si="45"/>
        <v>36891</v>
      </c>
      <c r="I505" s="211" t="s">
        <v>11788</v>
      </c>
      <c r="J505" s="24" t="s">
        <v>8639</v>
      </c>
      <c r="K505" s="211" t="s">
        <v>11787</v>
      </c>
      <c r="L505" s="235" t="s">
        <v>11777</v>
      </c>
      <c r="M505" s="236">
        <f t="shared" si="42"/>
        <v>36526</v>
      </c>
      <c r="N505" s="236">
        <f t="shared" si="43"/>
        <v>36556</v>
      </c>
      <c r="Q505" t="s">
        <v>10007</v>
      </c>
      <c r="T505" s="6" t="s">
        <v>11306</v>
      </c>
      <c r="U505">
        <v>3.41</v>
      </c>
      <c r="V505" s="211" t="s">
        <v>11587</v>
      </c>
      <c r="X505" t="s">
        <v>11237</v>
      </c>
      <c r="Y505" t="s">
        <v>11285</v>
      </c>
    </row>
    <row r="506" spans="1:25" x14ac:dyDescent="0.25">
      <c r="A506" s="211" t="s">
        <v>11582</v>
      </c>
      <c r="B506" t="s">
        <v>11725</v>
      </c>
      <c r="C506" s="215" t="str">
        <f t="shared" si="41"/>
        <v>CM:WQXTEST27576:M2000</v>
      </c>
      <c r="D506" s="214" t="s">
        <v>11795</v>
      </c>
      <c r="E506" s="214" t="s">
        <v>11790</v>
      </c>
      <c r="F506" s="316" t="s">
        <v>11590</v>
      </c>
      <c r="G506" s="234">
        <f t="shared" si="44"/>
        <v>36526</v>
      </c>
      <c r="H506" s="234">
        <f t="shared" si="45"/>
        <v>36891</v>
      </c>
      <c r="I506" s="211" t="s">
        <v>11788</v>
      </c>
      <c r="J506" s="24" t="s">
        <v>8639</v>
      </c>
      <c r="K506" s="211" t="s">
        <v>11787</v>
      </c>
      <c r="L506" s="235" t="s">
        <v>11777</v>
      </c>
      <c r="M506" s="236">
        <f t="shared" si="42"/>
        <v>36526</v>
      </c>
      <c r="N506" s="236">
        <f t="shared" si="43"/>
        <v>36556</v>
      </c>
      <c r="Q506" s="219" t="s">
        <v>1005</v>
      </c>
      <c r="T506" s="6" t="s">
        <v>11306</v>
      </c>
      <c r="U506">
        <v>385.8</v>
      </c>
      <c r="V506" s="219" t="s">
        <v>8428</v>
      </c>
      <c r="X506" t="s">
        <v>11237</v>
      </c>
      <c r="Y506" t="s">
        <v>11285</v>
      </c>
    </row>
    <row r="507" spans="1:25" x14ac:dyDescent="0.25">
      <c r="A507" s="211" t="s">
        <v>11582</v>
      </c>
      <c r="B507" t="s">
        <v>11725</v>
      </c>
      <c r="C507" s="215" t="str">
        <f t="shared" si="41"/>
        <v>CM:WQXTEST27576:M2000</v>
      </c>
      <c r="D507" s="214" t="s">
        <v>11795</v>
      </c>
      <c r="E507" s="214" t="s">
        <v>11790</v>
      </c>
      <c r="F507" s="316" t="s">
        <v>11590</v>
      </c>
      <c r="G507" s="234">
        <f t="shared" si="44"/>
        <v>36526</v>
      </c>
      <c r="H507" s="234">
        <f t="shared" si="45"/>
        <v>36891</v>
      </c>
      <c r="I507" s="211" t="s">
        <v>11788</v>
      </c>
      <c r="J507" s="24" t="s">
        <v>8639</v>
      </c>
      <c r="K507" s="211" t="s">
        <v>11787</v>
      </c>
      <c r="L507" s="6" t="s">
        <v>11776</v>
      </c>
      <c r="M507" s="70">
        <f t="shared" si="42"/>
        <v>36526</v>
      </c>
      <c r="N507" s="70">
        <f t="shared" si="43"/>
        <v>36556</v>
      </c>
      <c r="Q507" s="217" t="s">
        <v>2676</v>
      </c>
      <c r="T507" s="6" t="s">
        <v>11306</v>
      </c>
      <c r="U507">
        <v>13660</v>
      </c>
      <c r="V507" s="6" t="s">
        <v>9146</v>
      </c>
      <c r="X507" t="s">
        <v>11237</v>
      </c>
      <c r="Y507" t="s">
        <v>11285</v>
      </c>
    </row>
    <row r="508" spans="1:25" x14ac:dyDescent="0.25">
      <c r="A508" s="211" t="s">
        <v>11582</v>
      </c>
      <c r="B508" t="s">
        <v>11725</v>
      </c>
      <c r="C508" s="215" t="str">
        <f t="shared" si="41"/>
        <v>CM:WQXTEST27576:M2000</v>
      </c>
      <c r="D508" s="214" t="s">
        <v>11795</v>
      </c>
      <c r="E508" s="214" t="s">
        <v>11790</v>
      </c>
      <c r="F508" s="316" t="s">
        <v>11590</v>
      </c>
      <c r="G508" s="234">
        <f t="shared" si="44"/>
        <v>36526</v>
      </c>
      <c r="H508" s="234">
        <f t="shared" si="45"/>
        <v>36891</v>
      </c>
      <c r="I508" s="211" t="s">
        <v>11788</v>
      </c>
      <c r="J508" s="24" t="s">
        <v>8639</v>
      </c>
      <c r="K508" s="211" t="s">
        <v>11787</v>
      </c>
      <c r="L508" s="6" t="s">
        <v>11776</v>
      </c>
      <c r="M508" s="70">
        <f t="shared" si="42"/>
        <v>36526</v>
      </c>
      <c r="N508" s="70">
        <f t="shared" si="43"/>
        <v>36556</v>
      </c>
      <c r="Q508" t="s">
        <v>10007</v>
      </c>
      <c r="T508" s="6" t="s">
        <v>11306</v>
      </c>
      <c r="U508">
        <v>3.41</v>
      </c>
      <c r="V508" s="211" t="s">
        <v>11587</v>
      </c>
      <c r="X508" t="s">
        <v>11237</v>
      </c>
      <c r="Y508" t="s">
        <v>11285</v>
      </c>
    </row>
    <row r="509" spans="1:25" x14ac:dyDescent="0.25">
      <c r="A509" s="211" t="s">
        <v>11582</v>
      </c>
      <c r="B509" t="s">
        <v>11725</v>
      </c>
      <c r="C509" s="215" t="str">
        <f t="shared" si="41"/>
        <v>CM:WQXTEST27576:M2000</v>
      </c>
      <c r="D509" s="214" t="s">
        <v>11795</v>
      </c>
      <c r="E509" s="214" t="s">
        <v>11790</v>
      </c>
      <c r="F509" s="316" t="s">
        <v>11590</v>
      </c>
      <c r="G509" s="234">
        <f t="shared" si="44"/>
        <v>36526</v>
      </c>
      <c r="H509" s="234">
        <f t="shared" si="45"/>
        <v>36891</v>
      </c>
      <c r="I509" s="211" t="s">
        <v>11788</v>
      </c>
      <c r="J509" s="24" t="s">
        <v>8639</v>
      </c>
      <c r="K509" s="211" t="s">
        <v>11787</v>
      </c>
      <c r="L509" s="6" t="s">
        <v>11776</v>
      </c>
      <c r="M509" s="70">
        <f t="shared" si="42"/>
        <v>36526</v>
      </c>
      <c r="N509" s="70">
        <f t="shared" si="43"/>
        <v>36556</v>
      </c>
      <c r="Q509" s="219" t="s">
        <v>1005</v>
      </c>
      <c r="T509" s="6" t="s">
        <v>11306</v>
      </c>
      <c r="U509">
        <v>385.8</v>
      </c>
      <c r="V509" s="219" t="s">
        <v>8428</v>
      </c>
      <c r="X509" t="s">
        <v>11237</v>
      </c>
      <c r="Y509" t="s">
        <v>11285</v>
      </c>
    </row>
    <row r="510" spans="1:25" x14ac:dyDescent="0.25">
      <c r="A510" s="211" t="s">
        <v>11582</v>
      </c>
      <c r="B510" t="s">
        <v>11725</v>
      </c>
      <c r="C510" s="215" t="str">
        <f t="shared" si="41"/>
        <v>CM:WQXTEST27576:M2000</v>
      </c>
      <c r="D510" s="214" t="s">
        <v>11795</v>
      </c>
      <c r="E510" s="214" t="s">
        <v>11790</v>
      </c>
      <c r="F510" s="316" t="s">
        <v>11590</v>
      </c>
      <c r="G510" s="234">
        <f t="shared" si="44"/>
        <v>36526</v>
      </c>
      <c r="H510" s="234">
        <f t="shared" si="45"/>
        <v>36891</v>
      </c>
      <c r="I510" s="211" t="s">
        <v>11788</v>
      </c>
      <c r="J510" s="24" t="s">
        <v>8639</v>
      </c>
      <c r="K510" s="211" t="s">
        <v>11787</v>
      </c>
      <c r="L510" s="253" t="s">
        <v>11796</v>
      </c>
      <c r="M510" s="254">
        <f>DATE(LEFT(F510,4),RIGHT(F510,2)-0,1)</f>
        <v>36526</v>
      </c>
      <c r="N510" s="254">
        <f t="shared" si="43"/>
        <v>36556</v>
      </c>
      <c r="Q510" s="217" t="s">
        <v>2676</v>
      </c>
      <c r="T510" s="6" t="s">
        <v>11306</v>
      </c>
      <c r="U510">
        <v>5769</v>
      </c>
      <c r="V510" s="6" t="s">
        <v>9146</v>
      </c>
      <c r="X510" t="s">
        <v>11237</v>
      </c>
      <c r="Y510" t="s">
        <v>11285</v>
      </c>
    </row>
    <row r="511" spans="1:25" x14ac:dyDescent="0.25">
      <c r="A511" s="211" t="s">
        <v>11582</v>
      </c>
      <c r="B511" t="s">
        <v>11725</v>
      </c>
      <c r="C511" s="215" t="str">
        <f t="shared" si="41"/>
        <v>CM:WQXTEST27576:M2000</v>
      </c>
      <c r="D511" s="214" t="s">
        <v>11795</v>
      </c>
      <c r="E511" s="214" t="s">
        <v>11790</v>
      </c>
      <c r="F511" s="316" t="s">
        <v>11590</v>
      </c>
      <c r="G511" s="234">
        <f t="shared" si="44"/>
        <v>36526</v>
      </c>
      <c r="H511" s="234">
        <f t="shared" si="45"/>
        <v>36891</v>
      </c>
      <c r="I511" s="211" t="s">
        <v>11788</v>
      </c>
      <c r="J511" s="24" t="s">
        <v>8639</v>
      </c>
      <c r="K511" s="211" t="s">
        <v>11787</v>
      </c>
      <c r="L511" s="253" t="s">
        <v>11796</v>
      </c>
      <c r="M511" s="254">
        <f>DATE(LEFT(F511,4),RIGHT(F511,2)-0,1)</f>
        <v>36526</v>
      </c>
      <c r="N511" s="254">
        <f t="shared" si="43"/>
        <v>36556</v>
      </c>
      <c r="Q511" t="s">
        <v>10007</v>
      </c>
      <c r="T511" s="6" t="s">
        <v>11306</v>
      </c>
      <c r="U511">
        <v>2.0299999999999998</v>
      </c>
      <c r="V511" s="211" t="s">
        <v>11587</v>
      </c>
      <c r="X511" t="s">
        <v>11237</v>
      </c>
      <c r="Y511" t="s">
        <v>11285</v>
      </c>
    </row>
    <row r="512" spans="1:25" x14ac:dyDescent="0.25">
      <c r="A512" s="211" t="s">
        <v>11582</v>
      </c>
      <c r="B512" t="s">
        <v>11725</v>
      </c>
      <c r="C512" s="215" t="str">
        <f t="shared" si="41"/>
        <v>CM:WQXTEST27576:M2000</v>
      </c>
      <c r="D512" s="214" t="s">
        <v>11795</v>
      </c>
      <c r="E512" s="214" t="s">
        <v>11790</v>
      </c>
      <c r="F512" s="316" t="s">
        <v>11590</v>
      </c>
      <c r="G512" s="234">
        <f t="shared" si="44"/>
        <v>36526</v>
      </c>
      <c r="H512" s="234">
        <f t="shared" si="45"/>
        <v>36891</v>
      </c>
      <c r="I512" s="211" t="s">
        <v>11788</v>
      </c>
      <c r="J512" s="24" t="s">
        <v>8639</v>
      </c>
      <c r="K512" s="211" t="s">
        <v>11787</v>
      </c>
      <c r="L512" s="253" t="s">
        <v>11796</v>
      </c>
      <c r="M512" s="254">
        <f>DATE(LEFT(F512,4),RIGHT(F512,2)-0,1)</f>
        <v>36526</v>
      </c>
      <c r="N512" s="254">
        <f t="shared" si="43"/>
        <v>36556</v>
      </c>
      <c r="Q512" s="219" t="s">
        <v>1005</v>
      </c>
      <c r="T512" s="6" t="s">
        <v>11306</v>
      </c>
      <c r="U512">
        <v>369.2</v>
      </c>
      <c r="V512" s="219" t="s">
        <v>8428</v>
      </c>
      <c r="X512" t="s">
        <v>11237</v>
      </c>
      <c r="Y512" t="s">
        <v>11285</v>
      </c>
    </row>
    <row r="513" spans="1:25" x14ac:dyDescent="0.25">
      <c r="A513" s="211" t="s">
        <v>11582</v>
      </c>
      <c r="B513" t="s">
        <v>11725</v>
      </c>
      <c r="C513" s="215" t="str">
        <f t="shared" si="41"/>
        <v>CM:WQXTEST27576:M2000</v>
      </c>
      <c r="D513" s="214" t="s">
        <v>11795</v>
      </c>
      <c r="E513" s="214" t="s">
        <v>11790</v>
      </c>
      <c r="F513" s="316" t="s">
        <v>11591</v>
      </c>
      <c r="G513" s="234">
        <f t="shared" si="44"/>
        <v>36526</v>
      </c>
      <c r="H513" s="234">
        <f t="shared" si="45"/>
        <v>36891</v>
      </c>
      <c r="I513" s="211" t="s">
        <v>11788</v>
      </c>
      <c r="J513" s="24" t="s">
        <v>8639</v>
      </c>
      <c r="K513" s="211" t="s">
        <v>11787</v>
      </c>
      <c r="L513" s="6" t="s">
        <v>11589</v>
      </c>
      <c r="M513" s="70">
        <f>DATE(LEFT(F513,4),RIGHT(F513,2),1)</f>
        <v>36557</v>
      </c>
      <c r="N513" s="70">
        <f t="shared" si="43"/>
        <v>36585</v>
      </c>
      <c r="Q513" s="217" t="s">
        <v>2676</v>
      </c>
      <c r="T513" s="6" t="s">
        <v>11306</v>
      </c>
      <c r="U513">
        <v>13660</v>
      </c>
      <c r="V513" s="6" t="s">
        <v>9146</v>
      </c>
      <c r="X513" t="s">
        <v>11237</v>
      </c>
      <c r="Y513" t="s">
        <v>11285</v>
      </c>
    </row>
    <row r="514" spans="1:25" x14ac:dyDescent="0.25">
      <c r="A514" s="211" t="s">
        <v>11582</v>
      </c>
      <c r="B514" t="s">
        <v>11725</v>
      </c>
      <c r="C514" s="215" t="str">
        <f t="shared" si="41"/>
        <v>CM:WQXTEST27576:M2000</v>
      </c>
      <c r="D514" s="214" t="s">
        <v>11795</v>
      </c>
      <c r="E514" s="214" t="s">
        <v>11790</v>
      </c>
      <c r="F514" s="316" t="s">
        <v>11591</v>
      </c>
      <c r="G514" s="234">
        <f t="shared" si="44"/>
        <v>36526</v>
      </c>
      <c r="H514" s="234">
        <f t="shared" si="45"/>
        <v>36891</v>
      </c>
      <c r="I514" s="211" t="s">
        <v>11788</v>
      </c>
      <c r="J514" s="24" t="s">
        <v>8639</v>
      </c>
      <c r="K514" s="211" t="s">
        <v>11787</v>
      </c>
      <c r="L514" s="6" t="s">
        <v>11589</v>
      </c>
      <c r="M514" s="70">
        <f>DATE(LEFT(F514,4),RIGHT(F514,2),1)</f>
        <v>36557</v>
      </c>
      <c r="N514" s="70">
        <f t="shared" si="43"/>
        <v>36585</v>
      </c>
      <c r="Q514" t="s">
        <v>10007</v>
      </c>
      <c r="T514" s="6" t="s">
        <v>11306</v>
      </c>
      <c r="U514">
        <v>3.41</v>
      </c>
      <c r="V514" s="211" t="s">
        <v>11587</v>
      </c>
      <c r="X514" t="s">
        <v>11237</v>
      </c>
      <c r="Y514" t="s">
        <v>11285</v>
      </c>
    </row>
    <row r="515" spans="1:25" x14ac:dyDescent="0.25">
      <c r="A515" s="211" t="s">
        <v>11582</v>
      </c>
      <c r="B515" t="s">
        <v>11725</v>
      </c>
      <c r="C515" s="215" t="str">
        <f t="shared" si="41"/>
        <v>CM:WQXTEST27576:M2000</v>
      </c>
      <c r="D515" s="214" t="s">
        <v>11795</v>
      </c>
      <c r="E515" s="214" t="s">
        <v>11790</v>
      </c>
      <c r="F515" s="316" t="s">
        <v>11591</v>
      </c>
      <c r="G515" s="234">
        <f t="shared" si="44"/>
        <v>36526</v>
      </c>
      <c r="H515" s="234">
        <f t="shared" si="45"/>
        <v>36891</v>
      </c>
      <c r="I515" s="211" t="s">
        <v>11788</v>
      </c>
      <c r="J515" s="24" t="s">
        <v>8639</v>
      </c>
      <c r="K515" s="211" t="s">
        <v>11787</v>
      </c>
      <c r="L515" s="6" t="s">
        <v>11589</v>
      </c>
      <c r="M515" s="70">
        <f>DATE(LEFT(F515,4),RIGHT(F515,2),1)</f>
        <v>36557</v>
      </c>
      <c r="N515" s="70">
        <f t="shared" si="43"/>
        <v>36585</v>
      </c>
      <c r="Q515" s="219" t="s">
        <v>1005</v>
      </c>
      <c r="T515" s="6" t="s">
        <v>11306</v>
      </c>
      <c r="U515">
        <v>385.8</v>
      </c>
      <c r="V515" s="219" t="s">
        <v>8428</v>
      </c>
      <c r="X515" t="s">
        <v>11237</v>
      </c>
      <c r="Y515" t="s">
        <v>11285</v>
      </c>
    </row>
    <row r="516" spans="1:25" x14ac:dyDescent="0.25">
      <c r="A516" s="211" t="s">
        <v>11582</v>
      </c>
      <c r="B516" t="s">
        <v>11725</v>
      </c>
      <c r="C516" s="215" t="str">
        <f t="shared" si="41"/>
        <v>CM:WQXTEST27576:M2000</v>
      </c>
      <c r="D516" s="214" t="s">
        <v>11795</v>
      </c>
      <c r="E516" s="214" t="s">
        <v>11790</v>
      </c>
      <c r="F516" s="316" t="s">
        <v>11591</v>
      </c>
      <c r="G516" s="234">
        <f t="shared" si="44"/>
        <v>36526</v>
      </c>
      <c r="H516" s="234">
        <f t="shared" si="45"/>
        <v>36891</v>
      </c>
      <c r="I516" s="211" t="s">
        <v>11788</v>
      </c>
      <c r="J516" s="24" t="s">
        <v>8639</v>
      </c>
      <c r="K516" s="211" t="s">
        <v>11787</v>
      </c>
      <c r="L516" s="235" t="s">
        <v>11777</v>
      </c>
      <c r="M516" s="236">
        <f t="shared" ref="M516:M521" si="46">DATE(LEFT(F516,4),RIGHT(F516,2)-1,1)</f>
        <v>36526</v>
      </c>
      <c r="N516" s="236">
        <f t="shared" si="43"/>
        <v>36585</v>
      </c>
      <c r="Q516" s="217" t="s">
        <v>2676</v>
      </c>
      <c r="T516" s="6" t="s">
        <v>11306</v>
      </c>
      <c r="U516">
        <v>13660</v>
      </c>
      <c r="V516" s="6" t="s">
        <v>9146</v>
      </c>
      <c r="X516" t="s">
        <v>11237</v>
      </c>
      <c r="Y516" t="s">
        <v>11285</v>
      </c>
    </row>
    <row r="517" spans="1:25" x14ac:dyDescent="0.25">
      <c r="A517" s="211" t="s">
        <v>11582</v>
      </c>
      <c r="B517" t="s">
        <v>11725</v>
      </c>
      <c r="C517" s="215" t="str">
        <f t="shared" si="41"/>
        <v>CM:WQXTEST27576:M2000</v>
      </c>
      <c r="D517" s="214" t="s">
        <v>11795</v>
      </c>
      <c r="E517" s="214" t="s">
        <v>11790</v>
      </c>
      <c r="F517" s="316" t="s">
        <v>11591</v>
      </c>
      <c r="G517" s="234">
        <f t="shared" si="44"/>
        <v>36526</v>
      </c>
      <c r="H517" s="234">
        <f t="shared" si="45"/>
        <v>36891</v>
      </c>
      <c r="I517" s="211" t="s">
        <v>11788</v>
      </c>
      <c r="J517" s="24" t="s">
        <v>8639</v>
      </c>
      <c r="K517" s="211" t="s">
        <v>11787</v>
      </c>
      <c r="L517" s="235" t="s">
        <v>11777</v>
      </c>
      <c r="M517" s="236">
        <f t="shared" si="46"/>
        <v>36526</v>
      </c>
      <c r="N517" s="236">
        <f t="shared" si="43"/>
        <v>36585</v>
      </c>
      <c r="Q517" t="s">
        <v>10007</v>
      </c>
      <c r="T517" s="6" t="s">
        <v>11306</v>
      </c>
      <c r="U517">
        <v>3.41</v>
      </c>
      <c r="V517" s="211" t="s">
        <v>11587</v>
      </c>
      <c r="X517" t="s">
        <v>11237</v>
      </c>
      <c r="Y517" t="s">
        <v>11285</v>
      </c>
    </row>
    <row r="518" spans="1:25" x14ac:dyDescent="0.25">
      <c r="A518" s="211" t="s">
        <v>11582</v>
      </c>
      <c r="B518" t="s">
        <v>11725</v>
      </c>
      <c r="C518" s="215" t="str">
        <f t="shared" si="41"/>
        <v>CM:WQXTEST27576:M2000</v>
      </c>
      <c r="D518" s="214" t="s">
        <v>11795</v>
      </c>
      <c r="E518" s="214" t="s">
        <v>11790</v>
      </c>
      <c r="F518" s="316" t="s">
        <v>11591</v>
      </c>
      <c r="G518" s="234">
        <f t="shared" si="44"/>
        <v>36526</v>
      </c>
      <c r="H518" s="234">
        <f t="shared" si="45"/>
        <v>36891</v>
      </c>
      <c r="I518" s="211" t="s">
        <v>11788</v>
      </c>
      <c r="J518" s="24" t="s">
        <v>8639</v>
      </c>
      <c r="K518" s="211" t="s">
        <v>11787</v>
      </c>
      <c r="L518" s="235" t="s">
        <v>11777</v>
      </c>
      <c r="M518" s="236">
        <f t="shared" si="46"/>
        <v>36526</v>
      </c>
      <c r="N518" s="236">
        <f t="shared" si="43"/>
        <v>36585</v>
      </c>
      <c r="Q518" s="219" t="s">
        <v>1005</v>
      </c>
      <c r="T518" s="6" t="s">
        <v>11306</v>
      </c>
      <c r="U518">
        <v>385.8</v>
      </c>
      <c r="V518" s="219" t="s">
        <v>8428</v>
      </c>
      <c r="X518" t="s">
        <v>11237</v>
      </c>
      <c r="Y518" t="s">
        <v>11285</v>
      </c>
    </row>
    <row r="519" spans="1:25" x14ac:dyDescent="0.25">
      <c r="A519" s="211" t="s">
        <v>11582</v>
      </c>
      <c r="B519" t="s">
        <v>11725</v>
      </c>
      <c r="C519" s="215" t="str">
        <f t="shared" si="41"/>
        <v>CM:WQXTEST27576:M2000</v>
      </c>
      <c r="D519" s="214" t="s">
        <v>11795</v>
      </c>
      <c r="E519" s="214" t="s">
        <v>11790</v>
      </c>
      <c r="F519" s="316" t="s">
        <v>11591</v>
      </c>
      <c r="G519" s="234">
        <f t="shared" si="44"/>
        <v>36526</v>
      </c>
      <c r="H519" s="234">
        <f t="shared" si="45"/>
        <v>36891</v>
      </c>
      <c r="I519" s="211" t="s">
        <v>11788</v>
      </c>
      <c r="J519" s="24" t="s">
        <v>8639</v>
      </c>
      <c r="K519" s="211" t="s">
        <v>11787</v>
      </c>
      <c r="L519" s="235" t="s">
        <v>11776</v>
      </c>
      <c r="M519" s="236">
        <f t="shared" si="46"/>
        <v>36526</v>
      </c>
      <c r="N519" s="236">
        <f t="shared" si="43"/>
        <v>36585</v>
      </c>
      <c r="Q519" s="217" t="s">
        <v>2676</v>
      </c>
      <c r="T519" s="6" t="s">
        <v>11306</v>
      </c>
      <c r="U519">
        <v>13660</v>
      </c>
      <c r="V519" s="6" t="s">
        <v>9146</v>
      </c>
      <c r="X519" t="s">
        <v>11237</v>
      </c>
      <c r="Y519" t="s">
        <v>11285</v>
      </c>
    </row>
    <row r="520" spans="1:25" x14ac:dyDescent="0.25">
      <c r="A520" s="211" t="s">
        <v>11582</v>
      </c>
      <c r="B520" t="s">
        <v>11725</v>
      </c>
      <c r="C520" s="215" t="str">
        <f t="shared" si="41"/>
        <v>CM:WQXTEST27576:M2000</v>
      </c>
      <c r="D520" s="214" t="s">
        <v>11795</v>
      </c>
      <c r="E520" s="214" t="s">
        <v>11790</v>
      </c>
      <c r="F520" s="316" t="s">
        <v>11591</v>
      </c>
      <c r="G520" s="234">
        <f t="shared" si="44"/>
        <v>36526</v>
      </c>
      <c r="H520" s="234">
        <f t="shared" si="45"/>
        <v>36891</v>
      </c>
      <c r="I520" s="211" t="s">
        <v>11788</v>
      </c>
      <c r="J520" s="24" t="s">
        <v>8639</v>
      </c>
      <c r="K520" s="211" t="s">
        <v>11787</v>
      </c>
      <c r="L520" s="6" t="s">
        <v>11776</v>
      </c>
      <c r="M520" s="70">
        <f t="shared" si="46"/>
        <v>36526</v>
      </c>
      <c r="N520" s="70">
        <f t="shared" si="43"/>
        <v>36585</v>
      </c>
      <c r="Q520" t="s">
        <v>10007</v>
      </c>
      <c r="T520" s="6" t="s">
        <v>11306</v>
      </c>
      <c r="U520">
        <v>3.41</v>
      </c>
      <c r="V520" s="211" t="s">
        <v>11587</v>
      </c>
      <c r="X520" t="s">
        <v>11237</v>
      </c>
      <c r="Y520" t="s">
        <v>11285</v>
      </c>
    </row>
    <row r="521" spans="1:25" x14ac:dyDescent="0.25">
      <c r="A521" s="211" t="s">
        <v>11582</v>
      </c>
      <c r="B521" t="s">
        <v>11725</v>
      </c>
      <c r="C521" s="215" t="str">
        <f t="shared" si="41"/>
        <v>CM:WQXTEST27576:M2000</v>
      </c>
      <c r="D521" s="214" t="s">
        <v>11795</v>
      </c>
      <c r="E521" s="214" t="s">
        <v>11790</v>
      </c>
      <c r="F521" s="316" t="s">
        <v>11591</v>
      </c>
      <c r="G521" s="234">
        <f t="shared" si="44"/>
        <v>36526</v>
      </c>
      <c r="H521" s="234">
        <f t="shared" si="45"/>
        <v>36891</v>
      </c>
      <c r="I521" s="211" t="s">
        <v>11788</v>
      </c>
      <c r="J521" s="24" t="s">
        <v>8639</v>
      </c>
      <c r="K521" s="211" t="s">
        <v>11787</v>
      </c>
      <c r="L521" s="6" t="s">
        <v>11776</v>
      </c>
      <c r="M521" s="70">
        <f t="shared" si="46"/>
        <v>36526</v>
      </c>
      <c r="N521" s="70">
        <f t="shared" si="43"/>
        <v>36585</v>
      </c>
      <c r="Q521" s="219" t="s">
        <v>1005</v>
      </c>
      <c r="T521" s="6" t="s">
        <v>11306</v>
      </c>
      <c r="U521">
        <v>385.8</v>
      </c>
      <c r="V521" s="219" t="s">
        <v>8428</v>
      </c>
      <c r="X521" t="s">
        <v>11237</v>
      </c>
      <c r="Y521" t="s">
        <v>11285</v>
      </c>
    </row>
    <row r="522" spans="1:25" x14ac:dyDescent="0.25">
      <c r="A522" s="211" t="s">
        <v>11582</v>
      </c>
      <c r="B522" t="s">
        <v>11725</v>
      </c>
      <c r="C522" s="215" t="str">
        <f t="shared" si="41"/>
        <v>CM:WQXTEST27576:M2000</v>
      </c>
      <c r="D522" s="214" t="s">
        <v>11795</v>
      </c>
      <c r="E522" s="214" t="s">
        <v>11790</v>
      </c>
      <c r="F522" s="316" t="s">
        <v>11591</v>
      </c>
      <c r="G522" s="234">
        <f>DATE(LEFT(F522,4),1,1)</f>
        <v>36526</v>
      </c>
      <c r="H522" s="234">
        <f>DATE(LEFT(F522,4),12+1,0)</f>
        <v>36891</v>
      </c>
      <c r="I522" s="211" t="s">
        <v>11788</v>
      </c>
      <c r="J522" s="24" t="s">
        <v>8639</v>
      </c>
      <c r="K522" s="211" t="s">
        <v>11787</v>
      </c>
      <c r="L522" s="253" t="s">
        <v>11796</v>
      </c>
      <c r="M522" s="254">
        <f>DATE(LEFT(F522,4),RIGHT(F522,2)-1,1)</f>
        <v>36526</v>
      </c>
      <c r="N522" s="254">
        <f t="shared" si="43"/>
        <v>36585</v>
      </c>
      <c r="Q522" s="217" t="s">
        <v>2676</v>
      </c>
      <c r="T522" s="6" t="s">
        <v>11306</v>
      </c>
      <c r="U522">
        <v>5769</v>
      </c>
      <c r="V522" s="6" t="s">
        <v>9146</v>
      </c>
      <c r="X522" t="s">
        <v>11237</v>
      </c>
      <c r="Y522" t="s">
        <v>11285</v>
      </c>
    </row>
    <row r="523" spans="1:25" x14ac:dyDescent="0.25">
      <c r="A523" s="211" t="s">
        <v>11582</v>
      </c>
      <c r="B523" t="s">
        <v>11725</v>
      </c>
      <c r="C523" s="215" t="str">
        <f t="shared" si="41"/>
        <v>CM:WQXTEST27576:M2000</v>
      </c>
      <c r="D523" s="214" t="s">
        <v>11795</v>
      </c>
      <c r="E523" s="214" t="s">
        <v>11790</v>
      </c>
      <c r="F523" s="316" t="s">
        <v>11591</v>
      </c>
      <c r="G523" s="234">
        <f>DATE(LEFT(F523,4),1,1)</f>
        <v>36526</v>
      </c>
      <c r="H523" s="234">
        <f>DATE(LEFT(F523,4),12+1,0)</f>
        <v>36891</v>
      </c>
      <c r="I523" s="211" t="s">
        <v>11788</v>
      </c>
      <c r="J523" s="24" t="s">
        <v>8639</v>
      </c>
      <c r="K523" s="211" t="s">
        <v>11787</v>
      </c>
      <c r="L523" s="253" t="s">
        <v>11796</v>
      </c>
      <c r="M523" s="254">
        <f>DATE(LEFT(F523,4),RIGHT(F523,2)-1,1)</f>
        <v>36526</v>
      </c>
      <c r="N523" s="254">
        <f t="shared" si="43"/>
        <v>36585</v>
      </c>
      <c r="Q523" t="s">
        <v>10007</v>
      </c>
      <c r="T523" s="6" t="s">
        <v>11306</v>
      </c>
      <c r="U523">
        <v>2.0299999999999998</v>
      </c>
      <c r="V523" s="211" t="s">
        <v>11587</v>
      </c>
      <c r="X523" t="s">
        <v>11237</v>
      </c>
      <c r="Y523" t="s">
        <v>11285</v>
      </c>
    </row>
    <row r="524" spans="1:25" x14ac:dyDescent="0.25">
      <c r="A524" s="211" t="s">
        <v>11582</v>
      </c>
      <c r="B524" t="s">
        <v>11725</v>
      </c>
      <c r="C524" s="215" t="str">
        <f t="shared" si="41"/>
        <v>CM:WQXTEST27576:M2000</v>
      </c>
      <c r="D524" s="214" t="s">
        <v>11795</v>
      </c>
      <c r="E524" s="214" t="s">
        <v>11790</v>
      </c>
      <c r="F524" s="316" t="s">
        <v>11591</v>
      </c>
      <c r="G524" s="234">
        <f>DATE(LEFT(F524,4),1,1)</f>
        <v>36526</v>
      </c>
      <c r="H524" s="234">
        <f>DATE(LEFT(F524,4),12+1,0)</f>
        <v>36891</v>
      </c>
      <c r="I524" s="211" t="s">
        <v>11788</v>
      </c>
      <c r="J524" s="24" t="s">
        <v>8639</v>
      </c>
      <c r="K524" s="211" t="s">
        <v>11787</v>
      </c>
      <c r="L524" s="253" t="s">
        <v>11796</v>
      </c>
      <c r="M524" s="254">
        <f>DATE(LEFT(F524,4),RIGHT(F524,2)-1,1)</f>
        <v>36526</v>
      </c>
      <c r="N524" s="254">
        <f t="shared" si="43"/>
        <v>36585</v>
      </c>
      <c r="Q524" s="219" t="s">
        <v>1005</v>
      </c>
      <c r="T524" s="6" t="s">
        <v>11306</v>
      </c>
      <c r="U524">
        <v>369.2</v>
      </c>
      <c r="V524" s="219" t="s">
        <v>8428</v>
      </c>
      <c r="X524" t="s">
        <v>11237</v>
      </c>
      <c r="Y524" t="s">
        <v>11285</v>
      </c>
    </row>
    <row r="525" spans="1:25" x14ac:dyDescent="0.25">
      <c r="A525" s="211" t="s">
        <v>11582</v>
      </c>
      <c r="B525" t="s">
        <v>11725</v>
      </c>
      <c r="C525" s="215" t="str">
        <f t="shared" si="41"/>
        <v>CM:WQXTEST27576:M2000</v>
      </c>
      <c r="D525" s="214" t="s">
        <v>11795</v>
      </c>
      <c r="E525" s="214" t="s">
        <v>11790</v>
      </c>
      <c r="F525" s="316" t="s">
        <v>11592</v>
      </c>
      <c r="G525" s="234">
        <f t="shared" si="44"/>
        <v>36526</v>
      </c>
      <c r="H525" s="234">
        <f t="shared" si="45"/>
        <v>36891</v>
      </c>
      <c r="I525" s="211" t="s">
        <v>11788</v>
      </c>
      <c r="J525" s="24" t="s">
        <v>8639</v>
      </c>
      <c r="K525" s="211" t="s">
        <v>11787</v>
      </c>
      <c r="L525" s="6" t="s">
        <v>11589</v>
      </c>
      <c r="M525" s="70">
        <f>DATE(LEFT(F525,4),RIGHT(F525,2),1)</f>
        <v>36586</v>
      </c>
      <c r="N525" s="70">
        <f t="shared" si="43"/>
        <v>36616</v>
      </c>
      <c r="Q525" s="217" t="s">
        <v>2676</v>
      </c>
      <c r="T525" s="6" t="s">
        <v>11306</v>
      </c>
      <c r="U525">
        <v>17630</v>
      </c>
      <c r="V525" s="6" t="s">
        <v>9146</v>
      </c>
      <c r="X525" t="s">
        <v>11237</v>
      </c>
      <c r="Y525" t="s">
        <v>11285</v>
      </c>
    </row>
    <row r="526" spans="1:25" x14ac:dyDescent="0.25">
      <c r="A526" s="211" t="s">
        <v>11582</v>
      </c>
      <c r="B526" t="s">
        <v>11725</v>
      </c>
      <c r="C526" s="215" t="str">
        <f t="shared" si="41"/>
        <v>CM:WQXTEST27576:M2000</v>
      </c>
      <c r="D526" s="214" t="s">
        <v>11795</v>
      </c>
      <c r="E526" s="214" t="s">
        <v>11790</v>
      </c>
      <c r="F526" s="316" t="s">
        <v>11592</v>
      </c>
      <c r="G526" s="234">
        <f t="shared" si="44"/>
        <v>36526</v>
      </c>
      <c r="H526" s="234">
        <f t="shared" si="45"/>
        <v>36891</v>
      </c>
      <c r="I526" s="211" t="s">
        <v>11788</v>
      </c>
      <c r="J526" s="24" t="s">
        <v>8639</v>
      </c>
      <c r="K526" s="211" t="s">
        <v>11787</v>
      </c>
      <c r="L526" s="6" t="s">
        <v>11589</v>
      </c>
      <c r="M526" s="70">
        <f>DATE(LEFT(F526,4),RIGHT(F526,2),1)</f>
        <v>36586</v>
      </c>
      <c r="N526" s="70">
        <f t="shared" si="43"/>
        <v>36616</v>
      </c>
      <c r="Q526" t="s">
        <v>10007</v>
      </c>
      <c r="T526" s="6" t="s">
        <v>11306</v>
      </c>
      <c r="U526">
        <v>10.32</v>
      </c>
      <c r="V526" s="211" t="s">
        <v>11587</v>
      </c>
      <c r="X526" t="s">
        <v>11237</v>
      </c>
      <c r="Y526" t="s">
        <v>11285</v>
      </c>
    </row>
    <row r="527" spans="1:25" x14ac:dyDescent="0.25">
      <c r="A527" s="211" t="s">
        <v>11582</v>
      </c>
      <c r="B527" t="s">
        <v>11725</v>
      </c>
      <c r="C527" s="215" t="str">
        <f t="shared" si="41"/>
        <v>CM:WQXTEST27576:M2000</v>
      </c>
      <c r="D527" s="214" t="s">
        <v>11795</v>
      </c>
      <c r="E527" s="214" t="s">
        <v>11790</v>
      </c>
      <c r="F527" s="316" t="s">
        <v>11592</v>
      </c>
      <c r="G527" s="234">
        <f t="shared" si="44"/>
        <v>36526</v>
      </c>
      <c r="H527" s="234">
        <f t="shared" si="45"/>
        <v>36891</v>
      </c>
      <c r="I527" s="211" t="s">
        <v>11788</v>
      </c>
      <c r="J527" s="24" t="s">
        <v>8639</v>
      </c>
      <c r="K527" s="211" t="s">
        <v>11787</v>
      </c>
      <c r="L527" s="6" t="s">
        <v>11589</v>
      </c>
      <c r="M527" s="70">
        <f>DATE(LEFT(F527,4),RIGHT(F527,2),1)</f>
        <v>36586</v>
      </c>
      <c r="N527" s="70">
        <f t="shared" si="43"/>
        <v>36616</v>
      </c>
      <c r="Q527" s="219" t="s">
        <v>1005</v>
      </c>
      <c r="T527" s="6" t="s">
        <v>11306</v>
      </c>
      <c r="U527">
        <v>248.6</v>
      </c>
      <c r="V527" s="219" t="s">
        <v>8428</v>
      </c>
      <c r="X527" t="s">
        <v>11237</v>
      </c>
      <c r="Y527" t="s">
        <v>11285</v>
      </c>
    </row>
    <row r="528" spans="1:25" x14ac:dyDescent="0.25">
      <c r="A528" s="211" t="s">
        <v>11582</v>
      </c>
      <c r="B528" t="s">
        <v>11725</v>
      </c>
      <c r="C528" s="215" t="str">
        <f t="shared" si="41"/>
        <v>CM:WQXTEST27576:M2000</v>
      </c>
      <c r="D528" s="214" t="s">
        <v>11795</v>
      </c>
      <c r="E528" s="214" t="s">
        <v>11790</v>
      </c>
      <c r="F528" s="316" t="s">
        <v>11592</v>
      </c>
      <c r="G528" s="234">
        <f t="shared" si="44"/>
        <v>36526</v>
      </c>
      <c r="H528" s="234">
        <f t="shared" si="45"/>
        <v>36891</v>
      </c>
      <c r="I528" s="211" t="s">
        <v>11788</v>
      </c>
      <c r="J528" s="24" t="s">
        <v>8639</v>
      </c>
      <c r="K528" s="211" t="s">
        <v>11787</v>
      </c>
      <c r="L528" s="235" t="s">
        <v>11777</v>
      </c>
      <c r="M528" s="236">
        <f t="shared" ref="M528:M533" si="47">DATE(LEFT(F528,4),RIGHT(F528,2)-2,1)</f>
        <v>36526</v>
      </c>
      <c r="N528" s="236">
        <f t="shared" si="43"/>
        <v>36616</v>
      </c>
      <c r="Q528" s="217" t="s">
        <v>2676</v>
      </c>
      <c r="T528" s="6" t="s">
        <v>11306</v>
      </c>
      <c r="U528">
        <v>17630</v>
      </c>
      <c r="V528" s="6" t="s">
        <v>9146</v>
      </c>
      <c r="X528" t="s">
        <v>11237</v>
      </c>
      <c r="Y528" t="s">
        <v>11285</v>
      </c>
    </row>
    <row r="529" spans="1:25" x14ac:dyDescent="0.25">
      <c r="A529" s="211" t="s">
        <v>11582</v>
      </c>
      <c r="B529" t="s">
        <v>11725</v>
      </c>
      <c r="C529" s="215" t="str">
        <f t="shared" si="41"/>
        <v>CM:WQXTEST27576:M2000</v>
      </c>
      <c r="D529" s="214" t="s">
        <v>11795</v>
      </c>
      <c r="E529" s="214" t="s">
        <v>11790</v>
      </c>
      <c r="F529" s="316" t="s">
        <v>11592</v>
      </c>
      <c r="G529" s="234">
        <f t="shared" si="44"/>
        <v>36526</v>
      </c>
      <c r="H529" s="234">
        <f t="shared" si="45"/>
        <v>36891</v>
      </c>
      <c r="I529" s="211" t="s">
        <v>11788</v>
      </c>
      <c r="J529" s="24" t="s">
        <v>8639</v>
      </c>
      <c r="K529" s="211" t="s">
        <v>11787</v>
      </c>
      <c r="L529" s="235" t="s">
        <v>11777</v>
      </c>
      <c r="M529" s="236">
        <f t="shared" si="47"/>
        <v>36526</v>
      </c>
      <c r="N529" s="236">
        <f t="shared" si="43"/>
        <v>36616</v>
      </c>
      <c r="Q529" t="s">
        <v>10007</v>
      </c>
      <c r="T529" s="6" t="s">
        <v>11306</v>
      </c>
      <c r="U529">
        <v>10.32</v>
      </c>
      <c r="V529" s="211" t="s">
        <v>11587</v>
      </c>
      <c r="X529" t="s">
        <v>11237</v>
      </c>
      <c r="Y529" t="s">
        <v>11285</v>
      </c>
    </row>
    <row r="530" spans="1:25" x14ac:dyDescent="0.25">
      <c r="A530" s="211" t="s">
        <v>11582</v>
      </c>
      <c r="B530" t="s">
        <v>11725</v>
      </c>
      <c r="C530" s="215" t="str">
        <f t="shared" si="41"/>
        <v>CM:WQXTEST27576:M2000</v>
      </c>
      <c r="D530" s="214" t="s">
        <v>11795</v>
      </c>
      <c r="E530" s="214" t="s">
        <v>11790</v>
      </c>
      <c r="F530" s="316" t="s">
        <v>11592</v>
      </c>
      <c r="G530" s="234">
        <f t="shared" si="44"/>
        <v>36526</v>
      </c>
      <c r="H530" s="234">
        <f t="shared" si="45"/>
        <v>36891</v>
      </c>
      <c r="I530" s="211" t="s">
        <v>11788</v>
      </c>
      <c r="J530" s="24" t="s">
        <v>8639</v>
      </c>
      <c r="K530" s="211" t="s">
        <v>11787</v>
      </c>
      <c r="L530" s="235" t="s">
        <v>11777</v>
      </c>
      <c r="M530" s="236">
        <f t="shared" si="47"/>
        <v>36526</v>
      </c>
      <c r="N530" s="236">
        <f t="shared" si="43"/>
        <v>36616</v>
      </c>
      <c r="Q530" s="219" t="s">
        <v>1005</v>
      </c>
      <c r="T530" s="6" t="s">
        <v>11306</v>
      </c>
      <c r="U530">
        <v>248.6</v>
      </c>
      <c r="V530" s="219" t="s">
        <v>8428</v>
      </c>
      <c r="X530" t="s">
        <v>11237</v>
      </c>
      <c r="Y530" t="s">
        <v>11285</v>
      </c>
    </row>
    <row r="531" spans="1:25" x14ac:dyDescent="0.25">
      <c r="A531" s="211" t="s">
        <v>11582</v>
      </c>
      <c r="B531" t="s">
        <v>11725</v>
      </c>
      <c r="C531" s="215" t="str">
        <f t="shared" si="41"/>
        <v>CM:WQXTEST27576:M2000</v>
      </c>
      <c r="D531" s="214" t="s">
        <v>11795</v>
      </c>
      <c r="E531" s="214" t="s">
        <v>11790</v>
      </c>
      <c r="F531" s="316" t="s">
        <v>11592</v>
      </c>
      <c r="G531" s="234">
        <f t="shared" si="44"/>
        <v>36526</v>
      </c>
      <c r="H531" s="234">
        <f t="shared" si="45"/>
        <v>36891</v>
      </c>
      <c r="I531" s="211" t="s">
        <v>11788</v>
      </c>
      <c r="J531" s="24" t="s">
        <v>8639</v>
      </c>
      <c r="K531" s="211" t="s">
        <v>11787</v>
      </c>
      <c r="L531" s="6" t="s">
        <v>11776</v>
      </c>
      <c r="M531" s="70">
        <f t="shared" si="47"/>
        <v>36526</v>
      </c>
      <c r="N531" s="70">
        <f t="shared" si="43"/>
        <v>36616</v>
      </c>
      <c r="Q531" s="217" t="s">
        <v>2676</v>
      </c>
      <c r="T531" s="6" t="s">
        <v>11306</v>
      </c>
      <c r="U531">
        <v>17630</v>
      </c>
      <c r="V531" s="6" t="s">
        <v>9146</v>
      </c>
      <c r="X531" t="s">
        <v>11237</v>
      </c>
      <c r="Y531" t="s">
        <v>11285</v>
      </c>
    </row>
    <row r="532" spans="1:25" x14ac:dyDescent="0.25">
      <c r="A532" s="211" t="s">
        <v>11582</v>
      </c>
      <c r="B532" t="s">
        <v>11725</v>
      </c>
      <c r="C532" s="215" t="str">
        <f t="shared" si="41"/>
        <v>CM:WQXTEST27576:M2000</v>
      </c>
      <c r="D532" s="214" t="s">
        <v>11795</v>
      </c>
      <c r="E532" s="214" t="s">
        <v>11790</v>
      </c>
      <c r="F532" s="316" t="s">
        <v>11592</v>
      </c>
      <c r="G532" s="234">
        <f t="shared" si="44"/>
        <v>36526</v>
      </c>
      <c r="H532" s="234">
        <f t="shared" si="45"/>
        <v>36891</v>
      </c>
      <c r="I532" s="211" t="s">
        <v>11788</v>
      </c>
      <c r="J532" s="24" t="s">
        <v>8639</v>
      </c>
      <c r="K532" s="211" t="s">
        <v>11787</v>
      </c>
      <c r="L532" s="6" t="s">
        <v>11776</v>
      </c>
      <c r="M532" s="70">
        <f t="shared" si="47"/>
        <v>36526</v>
      </c>
      <c r="N532" s="70">
        <f t="shared" si="43"/>
        <v>36616</v>
      </c>
      <c r="Q532" t="s">
        <v>10007</v>
      </c>
      <c r="T532" s="6" t="s">
        <v>11306</v>
      </c>
      <c r="U532">
        <v>10.32</v>
      </c>
      <c r="V532" s="211" t="s">
        <v>11587</v>
      </c>
      <c r="X532" t="s">
        <v>11237</v>
      </c>
      <c r="Y532" t="s">
        <v>11285</v>
      </c>
    </row>
    <row r="533" spans="1:25" x14ac:dyDescent="0.25">
      <c r="A533" s="211" t="s">
        <v>11582</v>
      </c>
      <c r="B533" t="s">
        <v>11725</v>
      </c>
      <c r="C533" s="215" t="str">
        <f t="shared" si="41"/>
        <v>CM:WQXTEST27576:M2000</v>
      </c>
      <c r="D533" s="214" t="s">
        <v>11795</v>
      </c>
      <c r="E533" s="214" t="s">
        <v>11790</v>
      </c>
      <c r="F533" s="316" t="s">
        <v>11592</v>
      </c>
      <c r="G533" s="234">
        <f t="shared" si="44"/>
        <v>36526</v>
      </c>
      <c r="H533" s="234">
        <f t="shared" si="45"/>
        <v>36891</v>
      </c>
      <c r="I533" s="211" t="s">
        <v>11788</v>
      </c>
      <c r="J533" s="24" t="s">
        <v>8639</v>
      </c>
      <c r="K533" s="211" t="s">
        <v>11787</v>
      </c>
      <c r="L533" s="6" t="s">
        <v>11776</v>
      </c>
      <c r="M533" s="70">
        <f t="shared" si="47"/>
        <v>36526</v>
      </c>
      <c r="N533" s="70">
        <f t="shared" si="43"/>
        <v>36616</v>
      </c>
      <c r="Q533" s="219" t="s">
        <v>1005</v>
      </c>
      <c r="T533" s="6" t="s">
        <v>11306</v>
      </c>
      <c r="U533">
        <v>248.6</v>
      </c>
      <c r="V533" s="219" t="s">
        <v>8428</v>
      </c>
      <c r="X533" t="s">
        <v>11237</v>
      </c>
      <c r="Y533" t="s">
        <v>11285</v>
      </c>
    </row>
    <row r="534" spans="1:25" x14ac:dyDescent="0.25">
      <c r="A534" s="211" t="s">
        <v>11582</v>
      </c>
      <c r="B534" t="s">
        <v>11725</v>
      </c>
      <c r="C534" s="215" t="str">
        <f>"CM:"&amp;B534&amp;":M"&amp;LEFT(F534,4)</f>
        <v>CM:WQXTEST27576:M2000</v>
      </c>
      <c r="D534" s="214" t="s">
        <v>11795</v>
      </c>
      <c r="E534" s="214" t="s">
        <v>11790</v>
      </c>
      <c r="F534" s="316" t="s">
        <v>11592</v>
      </c>
      <c r="G534" s="234">
        <f t="shared" si="44"/>
        <v>36526</v>
      </c>
      <c r="H534" s="234">
        <f t="shared" si="45"/>
        <v>36891</v>
      </c>
      <c r="I534" s="211" t="s">
        <v>11788</v>
      </c>
      <c r="J534" s="24" t="s">
        <v>8639</v>
      </c>
      <c r="K534" s="211" t="s">
        <v>11787</v>
      </c>
      <c r="L534" s="253" t="s">
        <v>11796</v>
      </c>
      <c r="M534" s="254">
        <f>DATE(LEFT(F534,4),RIGHT(F534,2)-2,1)</f>
        <v>36526</v>
      </c>
      <c r="N534" s="254">
        <f>DATE(LEFT(F534,4),RIGHT(F534,2),20)</f>
        <v>36605</v>
      </c>
      <c r="Q534" s="217" t="s">
        <v>2676</v>
      </c>
      <c r="T534" s="6" t="s">
        <v>11306</v>
      </c>
      <c r="U534">
        <v>5769</v>
      </c>
      <c r="V534" s="6" t="s">
        <v>9146</v>
      </c>
      <c r="X534" t="s">
        <v>11237</v>
      </c>
      <c r="Y534" t="s">
        <v>11285</v>
      </c>
    </row>
    <row r="535" spans="1:25" x14ac:dyDescent="0.25">
      <c r="A535" s="211" t="s">
        <v>11582</v>
      </c>
      <c r="B535" t="s">
        <v>11725</v>
      </c>
      <c r="C535" s="215" t="str">
        <f>"CM:"&amp;B535&amp;":M"&amp;LEFT(F535,4)</f>
        <v>CM:WQXTEST27576:M2000</v>
      </c>
      <c r="D535" s="214" t="s">
        <v>11795</v>
      </c>
      <c r="E535" s="214" t="s">
        <v>11790</v>
      </c>
      <c r="F535" s="316" t="s">
        <v>11592</v>
      </c>
      <c r="G535" s="234">
        <f t="shared" si="44"/>
        <v>36526</v>
      </c>
      <c r="H535" s="234">
        <f t="shared" si="45"/>
        <v>36891</v>
      </c>
      <c r="I535" s="211" t="s">
        <v>11788</v>
      </c>
      <c r="J535" s="24" t="s">
        <v>8639</v>
      </c>
      <c r="K535" s="211" t="s">
        <v>11787</v>
      </c>
      <c r="L535" s="253" t="s">
        <v>11796</v>
      </c>
      <c r="M535" s="254">
        <f>DATE(LEFT(F535,4),RIGHT(F535,2)-2,1)</f>
        <v>36526</v>
      </c>
      <c r="N535" s="254">
        <f>DATE(LEFT(F535,4),RIGHT(F535,2),20)</f>
        <v>36605</v>
      </c>
      <c r="Q535" t="s">
        <v>10007</v>
      </c>
      <c r="T535" s="6" t="s">
        <v>11306</v>
      </c>
      <c r="U535">
        <v>2.0299999999999998</v>
      </c>
      <c r="V535" s="211" t="s">
        <v>11587</v>
      </c>
      <c r="X535" t="s">
        <v>11237</v>
      </c>
      <c r="Y535" t="s">
        <v>11285</v>
      </c>
    </row>
    <row r="536" spans="1:25" x14ac:dyDescent="0.25">
      <c r="A536" s="211" t="s">
        <v>11582</v>
      </c>
      <c r="B536" t="s">
        <v>11725</v>
      </c>
      <c r="C536" s="215" t="str">
        <f>"CM:"&amp;B536&amp;":M"&amp;LEFT(F536,4)</f>
        <v>CM:WQXTEST27576:M2000</v>
      </c>
      <c r="D536" s="214" t="s">
        <v>11795</v>
      </c>
      <c r="E536" s="214" t="s">
        <v>11790</v>
      </c>
      <c r="F536" s="316" t="s">
        <v>11592</v>
      </c>
      <c r="G536" s="234">
        <f t="shared" si="44"/>
        <v>36526</v>
      </c>
      <c r="H536" s="234">
        <f t="shared" si="45"/>
        <v>36891</v>
      </c>
      <c r="I536" s="211" t="s">
        <v>11788</v>
      </c>
      <c r="J536" s="24" t="s">
        <v>8639</v>
      </c>
      <c r="K536" s="211" t="s">
        <v>11787</v>
      </c>
      <c r="L536" s="253" t="s">
        <v>11796</v>
      </c>
      <c r="M536" s="254">
        <f>DATE(LEFT(F536,4),RIGHT(F536,2)-2,1)</f>
        <v>36526</v>
      </c>
      <c r="N536" s="254">
        <f>DATE(LEFT(F536,4),RIGHT(F536,2),20)</f>
        <v>36605</v>
      </c>
      <c r="Q536" s="219" t="s">
        <v>1005</v>
      </c>
      <c r="T536" s="6" t="s">
        <v>11306</v>
      </c>
      <c r="U536">
        <v>369.2</v>
      </c>
      <c r="V536" s="219" t="s">
        <v>8428</v>
      </c>
      <c r="X536" t="s">
        <v>11237</v>
      </c>
      <c r="Y536" t="s">
        <v>11285</v>
      </c>
    </row>
    <row r="537" spans="1:25" x14ac:dyDescent="0.25">
      <c r="A537" s="211" t="s">
        <v>11582</v>
      </c>
      <c r="B537" t="s">
        <v>11725</v>
      </c>
      <c r="C537" s="215" t="str">
        <f t="shared" si="41"/>
        <v>CM:WQXTEST27576:M2000</v>
      </c>
      <c r="D537" s="214" t="s">
        <v>11795</v>
      </c>
      <c r="E537" s="214" t="s">
        <v>11790</v>
      </c>
      <c r="F537" s="316" t="s">
        <v>11593</v>
      </c>
      <c r="G537" s="234">
        <f t="shared" si="44"/>
        <v>36526</v>
      </c>
      <c r="H537" s="234">
        <f t="shared" si="45"/>
        <v>36891</v>
      </c>
      <c r="I537" s="211" t="s">
        <v>11788</v>
      </c>
      <c r="J537" s="24" t="s">
        <v>8639</v>
      </c>
      <c r="K537" s="211" t="s">
        <v>11787</v>
      </c>
      <c r="L537" s="6" t="s">
        <v>11589</v>
      </c>
      <c r="M537" s="70">
        <f>DATE(LEFT(F537,4),RIGHT(F537,2),1)</f>
        <v>36617</v>
      </c>
      <c r="N537" s="70">
        <f t="shared" ref="N537:N600" si="48">DATE(LEFT(F537,4),1+RIGHT(F537,2),0)</f>
        <v>36646</v>
      </c>
      <c r="Q537" s="217" t="s">
        <v>2676</v>
      </c>
      <c r="T537" s="6" t="s">
        <v>11306</v>
      </c>
      <c r="U537">
        <v>16100</v>
      </c>
      <c r="V537" s="6" t="s">
        <v>9146</v>
      </c>
      <c r="X537" t="s">
        <v>11237</v>
      </c>
      <c r="Y537" t="s">
        <v>11285</v>
      </c>
    </row>
    <row r="538" spans="1:25" x14ac:dyDescent="0.25">
      <c r="A538" s="211" t="s">
        <v>11582</v>
      </c>
      <c r="B538" t="s">
        <v>11725</v>
      </c>
      <c r="C538" s="215" t="str">
        <f t="shared" si="41"/>
        <v>CM:WQXTEST27576:M2000</v>
      </c>
      <c r="D538" s="214" t="s">
        <v>11795</v>
      </c>
      <c r="E538" s="214" t="s">
        <v>11790</v>
      </c>
      <c r="F538" s="316" t="s">
        <v>11593</v>
      </c>
      <c r="G538" s="234">
        <f t="shared" si="44"/>
        <v>36526</v>
      </c>
      <c r="H538" s="234">
        <f t="shared" si="45"/>
        <v>36891</v>
      </c>
      <c r="I538" s="211" t="s">
        <v>11788</v>
      </c>
      <c r="J538" s="24" t="s">
        <v>8639</v>
      </c>
      <c r="K538" s="211" t="s">
        <v>11787</v>
      </c>
      <c r="L538" s="6" t="s">
        <v>11589</v>
      </c>
      <c r="M538" s="70">
        <f>DATE(LEFT(F538,4),RIGHT(F538,2),1)</f>
        <v>36617</v>
      </c>
      <c r="N538" s="70">
        <f t="shared" si="48"/>
        <v>36646</v>
      </c>
      <c r="Q538" t="s">
        <v>10007</v>
      </c>
      <c r="T538" s="6" t="s">
        <v>11306</v>
      </c>
      <c r="U538">
        <v>13.77</v>
      </c>
      <c r="V538" s="211" t="s">
        <v>11587</v>
      </c>
      <c r="X538" t="s">
        <v>11237</v>
      </c>
      <c r="Y538" t="s">
        <v>11285</v>
      </c>
    </row>
    <row r="539" spans="1:25" x14ac:dyDescent="0.25">
      <c r="A539" s="211" t="s">
        <v>11582</v>
      </c>
      <c r="B539" t="s">
        <v>11725</v>
      </c>
      <c r="C539" s="215" t="str">
        <f t="shared" si="41"/>
        <v>CM:WQXTEST27576:M2000</v>
      </c>
      <c r="D539" s="214" t="s">
        <v>11795</v>
      </c>
      <c r="E539" s="214" t="s">
        <v>11790</v>
      </c>
      <c r="F539" s="316" t="s">
        <v>11593</v>
      </c>
      <c r="G539" s="234">
        <f t="shared" si="44"/>
        <v>36526</v>
      </c>
      <c r="H539" s="234">
        <f t="shared" si="45"/>
        <v>36891</v>
      </c>
      <c r="I539" s="211" t="s">
        <v>11788</v>
      </c>
      <c r="J539" s="24" t="s">
        <v>8639</v>
      </c>
      <c r="K539" s="211" t="s">
        <v>11787</v>
      </c>
      <c r="L539" s="6" t="s">
        <v>11589</v>
      </c>
      <c r="M539" s="70">
        <f>DATE(LEFT(F539,4),RIGHT(F539,2),1)</f>
        <v>36617</v>
      </c>
      <c r="N539" s="70">
        <f t="shared" si="48"/>
        <v>36646</v>
      </c>
      <c r="Q539" s="219" t="s">
        <v>1005</v>
      </c>
      <c r="T539" s="6" t="s">
        <v>11306</v>
      </c>
      <c r="U539">
        <v>240.2</v>
      </c>
      <c r="V539" s="219" t="s">
        <v>8428</v>
      </c>
      <c r="X539" t="s">
        <v>11237</v>
      </c>
      <c r="Y539" t="s">
        <v>11285</v>
      </c>
    </row>
    <row r="540" spans="1:25" x14ac:dyDescent="0.25">
      <c r="A540" s="211" t="s">
        <v>11582</v>
      </c>
      <c r="B540" t="s">
        <v>11725</v>
      </c>
      <c r="C540" s="215" t="str">
        <f t="shared" si="41"/>
        <v>CM:WQXTEST27576:M2000</v>
      </c>
      <c r="D540" s="214" t="s">
        <v>11795</v>
      </c>
      <c r="E540" s="214" t="s">
        <v>11790</v>
      </c>
      <c r="F540" s="316" t="s">
        <v>11593</v>
      </c>
      <c r="G540" s="234">
        <f t="shared" si="44"/>
        <v>36526</v>
      </c>
      <c r="H540" s="234">
        <f t="shared" si="45"/>
        <v>36891</v>
      </c>
      <c r="I540" s="211" t="s">
        <v>11788</v>
      </c>
      <c r="J540" s="24" t="s">
        <v>8639</v>
      </c>
      <c r="K540" s="211" t="s">
        <v>11787</v>
      </c>
      <c r="L540" s="235" t="s">
        <v>11777</v>
      </c>
      <c r="M540" s="236">
        <f>DATE(LEFT(F540,4),RIGHT(F540,2)-2,1)</f>
        <v>36557</v>
      </c>
      <c r="N540" s="236">
        <f t="shared" si="48"/>
        <v>36646</v>
      </c>
      <c r="Q540" s="217" t="s">
        <v>2676</v>
      </c>
      <c r="T540" s="6" t="s">
        <v>11306</v>
      </c>
      <c r="U540">
        <v>16100</v>
      </c>
      <c r="V540" s="6" t="s">
        <v>9146</v>
      </c>
      <c r="X540" t="s">
        <v>11237</v>
      </c>
      <c r="Y540" t="s">
        <v>11285</v>
      </c>
    </row>
    <row r="541" spans="1:25" x14ac:dyDescent="0.25">
      <c r="A541" s="211" t="s">
        <v>11582</v>
      </c>
      <c r="B541" t="s">
        <v>11725</v>
      </c>
      <c r="C541" s="215" t="str">
        <f t="shared" si="41"/>
        <v>CM:WQXTEST27576:M2000</v>
      </c>
      <c r="D541" s="214" t="s">
        <v>11795</v>
      </c>
      <c r="E541" s="214" t="s">
        <v>11790</v>
      </c>
      <c r="F541" s="316" t="s">
        <v>11593</v>
      </c>
      <c r="G541" s="234">
        <f t="shared" si="44"/>
        <v>36526</v>
      </c>
      <c r="H541" s="234">
        <f t="shared" si="45"/>
        <v>36891</v>
      </c>
      <c r="I541" s="211" t="s">
        <v>11788</v>
      </c>
      <c r="J541" s="24" t="s">
        <v>8639</v>
      </c>
      <c r="K541" s="211" t="s">
        <v>11787</v>
      </c>
      <c r="L541" s="235" t="s">
        <v>11777</v>
      </c>
      <c r="M541" s="236">
        <f>DATE(LEFT(F541,4),RIGHT(F541,2)-2,1)</f>
        <v>36557</v>
      </c>
      <c r="N541" s="236">
        <f t="shared" si="48"/>
        <v>36646</v>
      </c>
      <c r="Q541" t="s">
        <v>10007</v>
      </c>
      <c r="T541" s="6" t="s">
        <v>11306</v>
      </c>
      <c r="U541">
        <v>13.77</v>
      </c>
      <c r="V541" s="211" t="s">
        <v>11587</v>
      </c>
      <c r="X541" t="s">
        <v>11237</v>
      </c>
      <c r="Y541" t="s">
        <v>11285</v>
      </c>
    </row>
    <row r="542" spans="1:25" x14ac:dyDescent="0.25">
      <c r="A542" s="211" t="s">
        <v>11582</v>
      </c>
      <c r="B542" t="s">
        <v>11725</v>
      </c>
      <c r="C542" s="215" t="str">
        <f t="shared" si="41"/>
        <v>CM:WQXTEST27576:M2000</v>
      </c>
      <c r="D542" s="214" t="s">
        <v>11795</v>
      </c>
      <c r="E542" s="214" t="s">
        <v>11790</v>
      </c>
      <c r="F542" s="316" t="s">
        <v>11593</v>
      </c>
      <c r="G542" s="234">
        <f t="shared" si="44"/>
        <v>36526</v>
      </c>
      <c r="H542" s="234">
        <f t="shared" si="45"/>
        <v>36891</v>
      </c>
      <c r="I542" s="211" t="s">
        <v>11788</v>
      </c>
      <c r="J542" s="24" t="s">
        <v>8639</v>
      </c>
      <c r="K542" s="211" t="s">
        <v>11787</v>
      </c>
      <c r="L542" s="235" t="s">
        <v>11777</v>
      </c>
      <c r="M542" s="236">
        <f>DATE(LEFT(F542,4),RIGHT(F542,2)-2,1)</f>
        <v>36557</v>
      </c>
      <c r="N542" s="236">
        <f t="shared" si="48"/>
        <v>36646</v>
      </c>
      <c r="Q542" s="219" t="s">
        <v>1005</v>
      </c>
      <c r="T542" s="6" t="s">
        <v>11306</v>
      </c>
      <c r="U542">
        <v>240.2</v>
      </c>
      <c r="V542" s="219" t="s">
        <v>8428</v>
      </c>
      <c r="X542" t="s">
        <v>11237</v>
      </c>
      <c r="Y542" t="s">
        <v>11285</v>
      </c>
    </row>
    <row r="543" spans="1:25" x14ac:dyDescent="0.25">
      <c r="A543" s="211" t="s">
        <v>11582</v>
      </c>
      <c r="B543" t="s">
        <v>11725</v>
      </c>
      <c r="C543" s="215" t="str">
        <f t="shared" si="41"/>
        <v>CM:WQXTEST27576:M2000</v>
      </c>
      <c r="D543" s="214" t="s">
        <v>11795</v>
      </c>
      <c r="E543" s="214" t="s">
        <v>11790</v>
      </c>
      <c r="F543" s="316" t="s">
        <v>11593</v>
      </c>
      <c r="G543" s="234">
        <f t="shared" si="44"/>
        <v>36526</v>
      </c>
      <c r="H543" s="234">
        <f t="shared" si="45"/>
        <v>36891</v>
      </c>
      <c r="I543" s="211" t="s">
        <v>11788</v>
      </c>
      <c r="J543" s="24" t="s">
        <v>8639</v>
      </c>
      <c r="K543" s="211" t="s">
        <v>11787</v>
      </c>
      <c r="L543" s="6" t="s">
        <v>11776</v>
      </c>
      <c r="M543" s="70">
        <f>DATE(LEFT(F543,4),RIGHT(F543,2)-RIGHT(F543,2)+1,1)</f>
        <v>36526</v>
      </c>
      <c r="N543" s="70">
        <f t="shared" si="48"/>
        <v>36646</v>
      </c>
      <c r="Q543" s="217" t="s">
        <v>2676</v>
      </c>
      <c r="T543" s="6" t="s">
        <v>11306</v>
      </c>
      <c r="U543">
        <v>16100</v>
      </c>
      <c r="V543" s="6" t="s">
        <v>9146</v>
      </c>
      <c r="X543" t="s">
        <v>11237</v>
      </c>
      <c r="Y543" t="s">
        <v>11285</v>
      </c>
    </row>
    <row r="544" spans="1:25" x14ac:dyDescent="0.25">
      <c r="A544" s="211" t="s">
        <v>11582</v>
      </c>
      <c r="B544" t="s">
        <v>11725</v>
      </c>
      <c r="C544" s="215" t="str">
        <f t="shared" si="41"/>
        <v>CM:WQXTEST27576:M2000</v>
      </c>
      <c r="D544" s="214" t="s">
        <v>11795</v>
      </c>
      <c r="E544" s="214" t="s">
        <v>11790</v>
      </c>
      <c r="F544" s="316" t="s">
        <v>11593</v>
      </c>
      <c r="G544" s="234">
        <f t="shared" si="44"/>
        <v>36526</v>
      </c>
      <c r="H544" s="234">
        <f t="shared" si="45"/>
        <v>36891</v>
      </c>
      <c r="I544" s="211" t="s">
        <v>11788</v>
      </c>
      <c r="J544" s="24" t="s">
        <v>8639</v>
      </c>
      <c r="K544" s="211" t="s">
        <v>11787</v>
      </c>
      <c r="L544" s="6" t="s">
        <v>11776</v>
      </c>
      <c r="M544" s="70">
        <f>DATE(LEFT(F544,4),RIGHT(F544,2)-RIGHT(F544,2)+1,1)</f>
        <v>36526</v>
      </c>
      <c r="N544" s="70">
        <f t="shared" si="48"/>
        <v>36646</v>
      </c>
      <c r="Q544" t="s">
        <v>10007</v>
      </c>
      <c r="T544" s="6" t="s">
        <v>11306</v>
      </c>
      <c r="U544">
        <v>13.77</v>
      </c>
      <c r="V544" s="211" t="s">
        <v>11587</v>
      </c>
      <c r="X544" t="s">
        <v>11237</v>
      </c>
      <c r="Y544" t="s">
        <v>11285</v>
      </c>
    </row>
    <row r="545" spans="1:25" x14ac:dyDescent="0.25">
      <c r="A545" s="211" t="s">
        <v>11582</v>
      </c>
      <c r="B545" t="s">
        <v>11725</v>
      </c>
      <c r="C545" s="215" t="str">
        <f t="shared" si="41"/>
        <v>CM:WQXTEST27576:M2000</v>
      </c>
      <c r="D545" s="214" t="s">
        <v>11795</v>
      </c>
      <c r="E545" s="214" t="s">
        <v>11790</v>
      </c>
      <c r="F545" s="316" t="s">
        <v>11593</v>
      </c>
      <c r="G545" s="234">
        <f t="shared" si="44"/>
        <v>36526</v>
      </c>
      <c r="H545" s="234">
        <f t="shared" si="45"/>
        <v>36891</v>
      </c>
      <c r="I545" s="211" t="s">
        <v>11788</v>
      </c>
      <c r="J545" s="24" t="s">
        <v>8639</v>
      </c>
      <c r="K545" s="211" t="s">
        <v>11787</v>
      </c>
      <c r="L545" s="6" t="s">
        <v>11776</v>
      </c>
      <c r="M545" s="70">
        <f>DATE(LEFT(F545,4),RIGHT(F545,2)-RIGHT(F545,2)+1,1)</f>
        <v>36526</v>
      </c>
      <c r="N545" s="70">
        <f t="shared" si="48"/>
        <v>36646</v>
      </c>
      <c r="Q545" s="219" t="s">
        <v>1005</v>
      </c>
      <c r="T545" s="6" t="s">
        <v>11306</v>
      </c>
      <c r="U545">
        <v>240.2</v>
      </c>
      <c r="V545" s="219" t="s">
        <v>8428</v>
      </c>
      <c r="X545" t="s">
        <v>11237</v>
      </c>
      <c r="Y545" t="s">
        <v>11285</v>
      </c>
    </row>
    <row r="546" spans="1:25" x14ac:dyDescent="0.25">
      <c r="A546" s="211" t="s">
        <v>11582</v>
      </c>
      <c r="B546" t="s">
        <v>11725</v>
      </c>
      <c r="C546" s="215" t="str">
        <f t="shared" si="41"/>
        <v>CM:WQXTEST27576:M2000</v>
      </c>
      <c r="D546" s="214" t="s">
        <v>11795</v>
      </c>
      <c r="E546" s="214" t="s">
        <v>11790</v>
      </c>
      <c r="F546" s="316" t="s">
        <v>11593</v>
      </c>
      <c r="G546" s="234">
        <f>DATE(LEFT(F546,4),1,1)</f>
        <v>36526</v>
      </c>
      <c r="H546" s="234">
        <f>DATE(LEFT(F546,4),12+1,0)</f>
        <v>36891</v>
      </c>
      <c r="I546" s="211" t="s">
        <v>11788</v>
      </c>
      <c r="J546" s="24" t="s">
        <v>8639</v>
      </c>
      <c r="K546" s="211" t="s">
        <v>11787</v>
      </c>
      <c r="L546" s="255" t="s">
        <v>6135</v>
      </c>
      <c r="M546" s="256">
        <f>DATE(LEFT(F546,4),RIGHT(F546,2)-1,21)</f>
        <v>36606</v>
      </c>
      <c r="N546" s="256">
        <f t="shared" si="48"/>
        <v>36646</v>
      </c>
      <c r="Q546" s="217" t="s">
        <v>2676</v>
      </c>
      <c r="T546" s="6" t="s">
        <v>11306</v>
      </c>
      <c r="U546">
        <v>5769</v>
      </c>
      <c r="V546" s="6" t="s">
        <v>9146</v>
      </c>
      <c r="X546" t="s">
        <v>11237</v>
      </c>
      <c r="Y546" t="s">
        <v>11285</v>
      </c>
    </row>
    <row r="547" spans="1:25" x14ac:dyDescent="0.25">
      <c r="A547" s="211" t="s">
        <v>11582</v>
      </c>
      <c r="B547" t="s">
        <v>11725</v>
      </c>
      <c r="C547" s="215" t="str">
        <f t="shared" si="41"/>
        <v>CM:WQXTEST27576:M2000</v>
      </c>
      <c r="D547" s="214" t="s">
        <v>11795</v>
      </c>
      <c r="E547" s="214" t="s">
        <v>11790</v>
      </c>
      <c r="F547" s="316" t="s">
        <v>11593</v>
      </c>
      <c r="G547" s="234">
        <f>DATE(LEFT(F547,4),1,1)</f>
        <v>36526</v>
      </c>
      <c r="H547" s="234">
        <f>DATE(LEFT(F547,4),12+1,0)</f>
        <v>36891</v>
      </c>
      <c r="I547" s="211" t="s">
        <v>11788</v>
      </c>
      <c r="J547" s="24" t="s">
        <v>8639</v>
      </c>
      <c r="K547" s="211" t="s">
        <v>11787</v>
      </c>
      <c r="L547" s="255" t="s">
        <v>6135</v>
      </c>
      <c r="M547" s="256">
        <f>DATE(LEFT(F547,4),RIGHT(F547,2)-1,21)</f>
        <v>36606</v>
      </c>
      <c r="N547" s="256">
        <f t="shared" si="48"/>
        <v>36646</v>
      </c>
      <c r="Q547" t="s">
        <v>10007</v>
      </c>
      <c r="T547" s="6" t="s">
        <v>11306</v>
      </c>
      <c r="U547">
        <v>2.0299999999999998</v>
      </c>
      <c r="V547" s="211" t="s">
        <v>11587</v>
      </c>
      <c r="X547" t="s">
        <v>11237</v>
      </c>
      <c r="Y547" t="s">
        <v>11285</v>
      </c>
    </row>
    <row r="548" spans="1:25" x14ac:dyDescent="0.25">
      <c r="A548" s="211" t="s">
        <v>11582</v>
      </c>
      <c r="B548" t="s">
        <v>11725</v>
      </c>
      <c r="C548" s="215" t="str">
        <f t="shared" si="41"/>
        <v>CM:WQXTEST27576:M2000</v>
      </c>
      <c r="D548" s="214" t="s">
        <v>11795</v>
      </c>
      <c r="E548" s="214" t="s">
        <v>11790</v>
      </c>
      <c r="F548" s="316" t="s">
        <v>11593</v>
      </c>
      <c r="G548" s="234">
        <f>DATE(LEFT(F548,4),1,1)</f>
        <v>36526</v>
      </c>
      <c r="H548" s="234">
        <f>DATE(LEFT(F548,4),12+1,0)</f>
        <v>36891</v>
      </c>
      <c r="I548" s="211" t="s">
        <v>11788</v>
      </c>
      <c r="J548" s="24" t="s">
        <v>8639</v>
      </c>
      <c r="K548" s="211" t="s">
        <v>11787</v>
      </c>
      <c r="L548" s="255" t="s">
        <v>6135</v>
      </c>
      <c r="M548" s="256">
        <f>DATE(LEFT(F548,4),RIGHT(F548,2)-1,21)</f>
        <v>36606</v>
      </c>
      <c r="N548" s="256">
        <f t="shared" si="48"/>
        <v>36646</v>
      </c>
      <c r="Q548" s="219" t="s">
        <v>1005</v>
      </c>
      <c r="T548" s="6" t="s">
        <v>11306</v>
      </c>
      <c r="U548">
        <v>369.2</v>
      </c>
      <c r="V548" s="219" t="s">
        <v>8428</v>
      </c>
      <c r="X548" t="s">
        <v>11237</v>
      </c>
      <c r="Y548" t="s">
        <v>11285</v>
      </c>
    </row>
    <row r="549" spans="1:25" x14ac:dyDescent="0.25">
      <c r="A549" s="211" t="s">
        <v>11582</v>
      </c>
      <c r="B549" t="s">
        <v>11725</v>
      </c>
      <c r="C549" s="215" t="str">
        <f t="shared" si="41"/>
        <v>CM:WQXTEST27576:M2000</v>
      </c>
      <c r="D549" s="214" t="s">
        <v>11795</v>
      </c>
      <c r="E549" s="214" t="s">
        <v>11790</v>
      </c>
      <c r="F549" s="316" t="s">
        <v>11594</v>
      </c>
      <c r="G549" s="234">
        <f t="shared" si="44"/>
        <v>36526</v>
      </c>
      <c r="H549" s="234">
        <f t="shared" si="45"/>
        <v>36891</v>
      </c>
      <c r="I549" s="211" t="s">
        <v>11788</v>
      </c>
      <c r="J549" s="24" t="s">
        <v>8639</v>
      </c>
      <c r="K549" s="211" t="s">
        <v>11787</v>
      </c>
      <c r="L549" s="6" t="s">
        <v>11589</v>
      </c>
      <c r="M549" s="70">
        <f>DATE(LEFT(F549,4),RIGHT(F549,2),1)</f>
        <v>36647</v>
      </c>
      <c r="N549" s="70">
        <f t="shared" si="48"/>
        <v>36677</v>
      </c>
      <c r="Q549" s="217" t="s">
        <v>2676</v>
      </c>
      <c r="T549" s="6" t="s">
        <v>11306</v>
      </c>
      <c r="U549">
        <v>6979</v>
      </c>
      <c r="V549" s="6" t="s">
        <v>9146</v>
      </c>
      <c r="X549" t="s">
        <v>11237</v>
      </c>
      <c r="Y549" t="s">
        <v>11285</v>
      </c>
    </row>
    <row r="550" spans="1:25" x14ac:dyDescent="0.25">
      <c r="A550" s="211" t="s">
        <v>11582</v>
      </c>
      <c r="B550" t="s">
        <v>11725</v>
      </c>
      <c r="C550" s="215" t="str">
        <f t="shared" si="41"/>
        <v>CM:WQXTEST27576:M2000</v>
      </c>
      <c r="D550" s="214" t="s">
        <v>11795</v>
      </c>
      <c r="E550" s="214" t="s">
        <v>11790</v>
      </c>
      <c r="F550" s="316" t="s">
        <v>11594</v>
      </c>
      <c r="G550" s="234">
        <f t="shared" si="44"/>
        <v>36526</v>
      </c>
      <c r="H550" s="234">
        <f t="shared" si="45"/>
        <v>36891</v>
      </c>
      <c r="I550" s="211" t="s">
        <v>11788</v>
      </c>
      <c r="J550" s="24" t="s">
        <v>8639</v>
      </c>
      <c r="K550" s="211" t="s">
        <v>11787</v>
      </c>
      <c r="L550" s="6" t="s">
        <v>11589</v>
      </c>
      <c r="M550" s="70">
        <f>DATE(LEFT(F550,4),RIGHT(F550,2),1)</f>
        <v>36647</v>
      </c>
      <c r="N550" s="70">
        <f t="shared" si="48"/>
        <v>36677</v>
      </c>
      <c r="Q550" t="s">
        <v>10007</v>
      </c>
      <c r="T550" s="6" t="s">
        <v>11306</v>
      </c>
      <c r="U550">
        <v>21.86</v>
      </c>
      <c r="V550" s="211" t="s">
        <v>11587</v>
      </c>
      <c r="X550" t="s">
        <v>11237</v>
      </c>
      <c r="Y550" t="s">
        <v>11285</v>
      </c>
    </row>
    <row r="551" spans="1:25" x14ac:dyDescent="0.25">
      <c r="A551" s="211" t="s">
        <v>11582</v>
      </c>
      <c r="B551" t="s">
        <v>11725</v>
      </c>
      <c r="C551" s="215" t="str">
        <f t="shared" si="41"/>
        <v>CM:WQXTEST27576:M2000</v>
      </c>
      <c r="D551" s="214" t="s">
        <v>11795</v>
      </c>
      <c r="E551" s="214" t="s">
        <v>11790</v>
      </c>
      <c r="F551" s="316" t="s">
        <v>11594</v>
      </c>
      <c r="G551" s="234">
        <f t="shared" si="44"/>
        <v>36526</v>
      </c>
      <c r="H551" s="234">
        <f t="shared" si="45"/>
        <v>36891</v>
      </c>
      <c r="I551" s="211" t="s">
        <v>11788</v>
      </c>
      <c r="J551" s="24" t="s">
        <v>8639</v>
      </c>
      <c r="K551" s="211" t="s">
        <v>11787</v>
      </c>
      <c r="L551" s="6" t="s">
        <v>11589</v>
      </c>
      <c r="M551" s="70">
        <f>DATE(LEFT(F551,4),RIGHT(F551,2),1)</f>
        <v>36647</v>
      </c>
      <c r="N551" s="70">
        <f t="shared" si="48"/>
        <v>36677</v>
      </c>
      <c r="Q551" s="219" t="s">
        <v>1005</v>
      </c>
      <c r="T551" s="6" t="s">
        <v>11306</v>
      </c>
      <c r="U551">
        <v>286.2</v>
      </c>
      <c r="V551" s="219" t="s">
        <v>8428</v>
      </c>
      <c r="X551" t="s">
        <v>11237</v>
      </c>
      <c r="Y551" t="s">
        <v>11285</v>
      </c>
    </row>
    <row r="552" spans="1:25" x14ac:dyDescent="0.25">
      <c r="A552" s="211" t="s">
        <v>11582</v>
      </c>
      <c r="B552" t="s">
        <v>11725</v>
      </c>
      <c r="C552" s="215" t="str">
        <f t="shared" si="41"/>
        <v>CM:WQXTEST27576:M2000</v>
      </c>
      <c r="D552" s="214" t="s">
        <v>11795</v>
      </c>
      <c r="E552" s="214" t="s">
        <v>11790</v>
      </c>
      <c r="F552" s="316" t="s">
        <v>11594</v>
      </c>
      <c r="G552" s="234">
        <f t="shared" si="44"/>
        <v>36526</v>
      </c>
      <c r="H552" s="234">
        <f t="shared" si="45"/>
        <v>36891</v>
      </c>
      <c r="I552" s="211" t="s">
        <v>11788</v>
      </c>
      <c r="J552" s="24" t="s">
        <v>8639</v>
      </c>
      <c r="K552" s="211" t="s">
        <v>11787</v>
      </c>
      <c r="L552" s="235" t="s">
        <v>11777</v>
      </c>
      <c r="M552" s="236">
        <f>DATE(LEFT(F552,4),RIGHT(F552,2)-2,1)</f>
        <v>36586</v>
      </c>
      <c r="N552" s="236">
        <f t="shared" si="48"/>
        <v>36677</v>
      </c>
      <c r="Q552" s="217" t="s">
        <v>2676</v>
      </c>
      <c r="T552" s="6" t="s">
        <v>11306</v>
      </c>
      <c r="U552">
        <v>6979</v>
      </c>
      <c r="V552" s="6" t="s">
        <v>9146</v>
      </c>
      <c r="X552" t="s">
        <v>11237</v>
      </c>
      <c r="Y552" t="s">
        <v>11285</v>
      </c>
    </row>
    <row r="553" spans="1:25" x14ac:dyDescent="0.25">
      <c r="A553" s="211" t="s">
        <v>11582</v>
      </c>
      <c r="B553" t="s">
        <v>11725</v>
      </c>
      <c r="C553" s="215" t="str">
        <f t="shared" si="41"/>
        <v>CM:WQXTEST27576:M2000</v>
      </c>
      <c r="D553" s="214" t="s">
        <v>11795</v>
      </c>
      <c r="E553" s="214" t="s">
        <v>11790</v>
      </c>
      <c r="F553" s="316" t="s">
        <v>11594</v>
      </c>
      <c r="G553" s="234">
        <f t="shared" si="44"/>
        <v>36526</v>
      </c>
      <c r="H553" s="234">
        <f t="shared" si="45"/>
        <v>36891</v>
      </c>
      <c r="I553" s="211" t="s">
        <v>11788</v>
      </c>
      <c r="J553" s="24" t="s">
        <v>8639</v>
      </c>
      <c r="K553" s="211" t="s">
        <v>11787</v>
      </c>
      <c r="L553" s="235" t="s">
        <v>11777</v>
      </c>
      <c r="M553" s="236">
        <f>DATE(LEFT(F553,4),RIGHT(F553,2)-2,1)</f>
        <v>36586</v>
      </c>
      <c r="N553" s="236">
        <f t="shared" si="48"/>
        <v>36677</v>
      </c>
      <c r="Q553" t="s">
        <v>10007</v>
      </c>
      <c r="T553" s="6" t="s">
        <v>11306</v>
      </c>
      <c r="U553">
        <v>21.86</v>
      </c>
      <c r="V553" s="211" t="s">
        <v>11587</v>
      </c>
      <c r="X553" t="s">
        <v>11237</v>
      </c>
      <c r="Y553" t="s">
        <v>11285</v>
      </c>
    </row>
    <row r="554" spans="1:25" x14ac:dyDescent="0.25">
      <c r="A554" s="211" t="s">
        <v>11582</v>
      </c>
      <c r="B554" t="s">
        <v>11725</v>
      </c>
      <c r="C554" s="215" t="str">
        <f t="shared" si="41"/>
        <v>CM:WQXTEST27576:M2000</v>
      </c>
      <c r="D554" s="214" t="s">
        <v>11795</v>
      </c>
      <c r="E554" s="214" t="s">
        <v>11790</v>
      </c>
      <c r="F554" s="316" t="s">
        <v>11594</v>
      </c>
      <c r="G554" s="234">
        <f t="shared" si="44"/>
        <v>36526</v>
      </c>
      <c r="H554" s="234">
        <f t="shared" si="45"/>
        <v>36891</v>
      </c>
      <c r="I554" s="211" t="s">
        <v>11788</v>
      </c>
      <c r="J554" s="24" t="s">
        <v>8639</v>
      </c>
      <c r="K554" s="211" t="s">
        <v>11787</v>
      </c>
      <c r="L554" s="235" t="s">
        <v>11777</v>
      </c>
      <c r="M554" s="236">
        <f>DATE(LEFT(F554,4),RIGHT(F554,2)-2,1)</f>
        <v>36586</v>
      </c>
      <c r="N554" s="236">
        <f t="shared" si="48"/>
        <v>36677</v>
      </c>
      <c r="Q554" s="219" t="s">
        <v>1005</v>
      </c>
      <c r="T554" s="6" t="s">
        <v>11306</v>
      </c>
      <c r="U554">
        <v>286.2</v>
      </c>
      <c r="V554" s="219" t="s">
        <v>8428</v>
      </c>
      <c r="X554" t="s">
        <v>11237</v>
      </c>
      <c r="Y554" t="s">
        <v>11285</v>
      </c>
    </row>
    <row r="555" spans="1:25" x14ac:dyDescent="0.25">
      <c r="A555" s="211" t="s">
        <v>11582</v>
      </c>
      <c r="B555" t="s">
        <v>11725</v>
      </c>
      <c r="C555" s="215" t="str">
        <f t="shared" si="41"/>
        <v>CM:WQXTEST27576:M2000</v>
      </c>
      <c r="D555" s="214" t="s">
        <v>11795</v>
      </c>
      <c r="E555" s="214" t="s">
        <v>11790</v>
      </c>
      <c r="F555" s="316" t="s">
        <v>11594</v>
      </c>
      <c r="G555" s="234">
        <f t="shared" si="44"/>
        <v>36526</v>
      </c>
      <c r="H555" s="234">
        <f t="shared" si="45"/>
        <v>36891</v>
      </c>
      <c r="I555" s="211" t="s">
        <v>11788</v>
      </c>
      <c r="J555" s="24" t="s">
        <v>8639</v>
      </c>
      <c r="K555" s="211" t="s">
        <v>11787</v>
      </c>
      <c r="L555" s="6" t="s">
        <v>11776</v>
      </c>
      <c r="M555" s="70">
        <f>DATE(LEFT(F555,4),RIGHT(F555,2)-RIGHT(F555,2)+1,1)</f>
        <v>36526</v>
      </c>
      <c r="N555" s="70">
        <f t="shared" si="48"/>
        <v>36677</v>
      </c>
      <c r="Q555" s="217" t="s">
        <v>2676</v>
      </c>
      <c r="T555" s="6" t="s">
        <v>11306</v>
      </c>
      <c r="U555">
        <v>6979</v>
      </c>
      <c r="V555" s="6" t="s">
        <v>9146</v>
      </c>
      <c r="X555" t="s">
        <v>11237</v>
      </c>
      <c r="Y555" t="s">
        <v>11285</v>
      </c>
    </row>
    <row r="556" spans="1:25" x14ac:dyDescent="0.25">
      <c r="A556" s="211" t="s">
        <v>11582</v>
      </c>
      <c r="B556" t="s">
        <v>11725</v>
      </c>
      <c r="C556" s="215" t="str">
        <f t="shared" si="41"/>
        <v>CM:WQXTEST27576:M2000</v>
      </c>
      <c r="D556" s="214" t="s">
        <v>11795</v>
      </c>
      <c r="E556" s="214" t="s">
        <v>11790</v>
      </c>
      <c r="F556" s="316" t="s">
        <v>11594</v>
      </c>
      <c r="G556" s="234">
        <f t="shared" si="44"/>
        <v>36526</v>
      </c>
      <c r="H556" s="234">
        <f t="shared" si="45"/>
        <v>36891</v>
      </c>
      <c r="I556" s="211" t="s">
        <v>11788</v>
      </c>
      <c r="J556" s="24" t="s">
        <v>8639</v>
      </c>
      <c r="K556" s="211" t="s">
        <v>11787</v>
      </c>
      <c r="L556" s="6" t="s">
        <v>11776</v>
      </c>
      <c r="M556" s="70">
        <f>DATE(LEFT(F556,4),RIGHT(F556,2)-RIGHT(F556,2)+1,1)</f>
        <v>36526</v>
      </c>
      <c r="N556" s="70">
        <f t="shared" si="48"/>
        <v>36677</v>
      </c>
      <c r="Q556" t="s">
        <v>10007</v>
      </c>
      <c r="T556" s="6" t="s">
        <v>11306</v>
      </c>
      <c r="U556">
        <v>21.86</v>
      </c>
      <c r="V556" s="211" t="s">
        <v>11587</v>
      </c>
      <c r="X556" t="s">
        <v>11237</v>
      </c>
      <c r="Y556" t="s">
        <v>11285</v>
      </c>
    </row>
    <row r="557" spans="1:25" x14ac:dyDescent="0.25">
      <c r="A557" s="211" t="s">
        <v>11582</v>
      </c>
      <c r="B557" t="s">
        <v>11725</v>
      </c>
      <c r="C557" s="215" t="str">
        <f t="shared" si="41"/>
        <v>CM:WQXTEST27576:M2000</v>
      </c>
      <c r="D557" s="214" t="s">
        <v>11795</v>
      </c>
      <c r="E557" s="214" t="s">
        <v>11790</v>
      </c>
      <c r="F557" s="316" t="s">
        <v>11594</v>
      </c>
      <c r="G557" s="234">
        <f t="shared" si="44"/>
        <v>36526</v>
      </c>
      <c r="H557" s="234">
        <f t="shared" si="45"/>
        <v>36891</v>
      </c>
      <c r="I557" s="211" t="s">
        <v>11788</v>
      </c>
      <c r="J557" s="24" t="s">
        <v>8639</v>
      </c>
      <c r="K557" s="211" t="s">
        <v>11787</v>
      </c>
      <c r="L557" s="6" t="s">
        <v>11776</v>
      </c>
      <c r="M557" s="70">
        <f>DATE(LEFT(F557,4),RIGHT(F557,2)-RIGHT(F557,2)+1,1)</f>
        <v>36526</v>
      </c>
      <c r="N557" s="70">
        <f t="shared" si="48"/>
        <v>36677</v>
      </c>
      <c r="Q557" s="219" t="s">
        <v>1005</v>
      </c>
      <c r="T557" s="6" t="s">
        <v>11306</v>
      </c>
      <c r="U557">
        <v>286.2</v>
      </c>
      <c r="V557" s="219" t="s">
        <v>8428</v>
      </c>
      <c r="X557" t="s">
        <v>11237</v>
      </c>
      <c r="Y557" t="s">
        <v>11285</v>
      </c>
    </row>
    <row r="558" spans="1:25" x14ac:dyDescent="0.25">
      <c r="A558" s="211" t="s">
        <v>11582</v>
      </c>
      <c r="B558" t="s">
        <v>11725</v>
      </c>
      <c r="C558" s="215" t="str">
        <f>"CM:"&amp;B558&amp;":M"&amp;LEFT(F558,4)</f>
        <v>CM:WQXTEST27576:M2000</v>
      </c>
      <c r="D558" s="214" t="s">
        <v>11795</v>
      </c>
      <c r="E558" s="214" t="s">
        <v>11790</v>
      </c>
      <c r="F558" s="316" t="s">
        <v>11594</v>
      </c>
      <c r="G558" s="234">
        <f t="shared" si="44"/>
        <v>36526</v>
      </c>
      <c r="H558" s="234">
        <f t="shared" si="45"/>
        <v>36891</v>
      </c>
      <c r="I558" s="211" t="s">
        <v>11788</v>
      </c>
      <c r="J558" s="24" t="s">
        <v>8639</v>
      </c>
      <c r="K558" s="211" t="s">
        <v>11787</v>
      </c>
      <c r="L558" s="255" t="s">
        <v>6135</v>
      </c>
      <c r="M558" s="256">
        <f>DATE(LEFT(F558,4),RIGHT(F558,2)-2,21)</f>
        <v>36606</v>
      </c>
      <c r="N558" s="256">
        <f t="shared" si="48"/>
        <v>36677</v>
      </c>
      <c r="Q558" s="217" t="s">
        <v>2676</v>
      </c>
      <c r="T558" s="6" t="s">
        <v>11306</v>
      </c>
      <c r="U558">
        <v>5769</v>
      </c>
      <c r="V558" s="6" t="s">
        <v>9146</v>
      </c>
      <c r="X558" t="s">
        <v>11237</v>
      </c>
      <c r="Y558" t="s">
        <v>11285</v>
      </c>
    </row>
    <row r="559" spans="1:25" x14ac:dyDescent="0.25">
      <c r="A559" s="211" t="s">
        <v>11582</v>
      </c>
      <c r="B559" t="s">
        <v>11725</v>
      </c>
      <c r="C559" s="215" t="str">
        <f>"CM:"&amp;B559&amp;":M"&amp;LEFT(F559,4)</f>
        <v>CM:WQXTEST27576:M2000</v>
      </c>
      <c r="D559" s="214" t="s">
        <v>11795</v>
      </c>
      <c r="E559" s="214" t="s">
        <v>11790</v>
      </c>
      <c r="F559" s="316" t="s">
        <v>11594</v>
      </c>
      <c r="G559" s="234">
        <f t="shared" si="44"/>
        <v>36526</v>
      </c>
      <c r="H559" s="234">
        <f t="shared" si="45"/>
        <v>36891</v>
      </c>
      <c r="I559" s="211" t="s">
        <v>11788</v>
      </c>
      <c r="J559" s="24" t="s">
        <v>8639</v>
      </c>
      <c r="K559" s="211" t="s">
        <v>11787</v>
      </c>
      <c r="L559" s="255" t="s">
        <v>6135</v>
      </c>
      <c r="M559" s="256">
        <f>DATE(LEFT(F559,4),RIGHT(F559,2)-2,21)</f>
        <v>36606</v>
      </c>
      <c r="N559" s="256">
        <f t="shared" si="48"/>
        <v>36677</v>
      </c>
      <c r="Q559" t="s">
        <v>10007</v>
      </c>
      <c r="T559" s="6" t="s">
        <v>11306</v>
      </c>
      <c r="U559">
        <v>2.0299999999999998</v>
      </c>
      <c r="V559" s="211" t="s">
        <v>11587</v>
      </c>
      <c r="X559" t="s">
        <v>11237</v>
      </c>
      <c r="Y559" t="s">
        <v>11285</v>
      </c>
    </row>
    <row r="560" spans="1:25" x14ac:dyDescent="0.25">
      <c r="A560" s="211" t="s">
        <v>11582</v>
      </c>
      <c r="B560" t="s">
        <v>11725</v>
      </c>
      <c r="C560" s="215" t="str">
        <f>"CM:"&amp;B560&amp;":M"&amp;LEFT(F560,4)</f>
        <v>CM:WQXTEST27576:M2000</v>
      </c>
      <c r="D560" s="214" t="s">
        <v>11795</v>
      </c>
      <c r="E560" s="214" t="s">
        <v>11790</v>
      </c>
      <c r="F560" s="316" t="s">
        <v>11594</v>
      </c>
      <c r="G560" s="234">
        <f t="shared" si="44"/>
        <v>36526</v>
      </c>
      <c r="H560" s="234">
        <f t="shared" si="45"/>
        <v>36891</v>
      </c>
      <c r="I560" s="211" t="s">
        <v>11788</v>
      </c>
      <c r="J560" s="24" t="s">
        <v>8639</v>
      </c>
      <c r="K560" s="211" t="s">
        <v>11787</v>
      </c>
      <c r="L560" s="255" t="s">
        <v>6135</v>
      </c>
      <c r="M560" s="256">
        <f>DATE(LEFT(F560,4),RIGHT(F560,2)-2,21)</f>
        <v>36606</v>
      </c>
      <c r="N560" s="256">
        <f t="shared" si="48"/>
        <v>36677</v>
      </c>
      <c r="Q560" s="219" t="s">
        <v>1005</v>
      </c>
      <c r="T560" s="6" t="s">
        <v>11306</v>
      </c>
      <c r="U560">
        <v>369.2</v>
      </c>
      <c r="V560" s="219" t="s">
        <v>8428</v>
      </c>
      <c r="X560" t="s">
        <v>11237</v>
      </c>
      <c r="Y560" t="s">
        <v>11285</v>
      </c>
    </row>
    <row r="561" spans="1:25" x14ac:dyDescent="0.25">
      <c r="A561" s="211" t="s">
        <v>11582</v>
      </c>
      <c r="B561" t="s">
        <v>11725</v>
      </c>
      <c r="C561" s="215" t="str">
        <f>"CM:"&amp;B561&amp;":M"&amp;LEFT(F561,4)</f>
        <v>CM:WQXTEST27576:M2000</v>
      </c>
      <c r="D561" s="214" t="s">
        <v>11795</v>
      </c>
      <c r="E561" s="214" t="s">
        <v>11790</v>
      </c>
      <c r="F561" s="316" t="s">
        <v>11595</v>
      </c>
      <c r="G561" s="234">
        <f>DATE(LEFT(F561,4),1,1)</f>
        <v>36526</v>
      </c>
      <c r="H561" s="234">
        <f>DATE(LEFT(F561,4),12+1,0)</f>
        <v>36891</v>
      </c>
      <c r="I561" s="211" t="s">
        <v>11788</v>
      </c>
      <c r="J561" s="24" t="s">
        <v>8639</v>
      </c>
      <c r="K561" s="211" t="s">
        <v>11787</v>
      </c>
      <c r="L561" s="6" t="s">
        <v>11589</v>
      </c>
      <c r="M561" s="70">
        <f>DATE(LEFT(F561,4),RIGHT(F561,2),1)</f>
        <v>36678</v>
      </c>
      <c r="N561" s="70">
        <f t="shared" si="48"/>
        <v>36707</v>
      </c>
      <c r="Q561" s="217" t="s">
        <v>2676</v>
      </c>
      <c r="T561" s="6" t="s">
        <v>11306</v>
      </c>
      <c r="U561">
        <v>7430</v>
      </c>
      <c r="V561" s="6" t="s">
        <v>9146</v>
      </c>
      <c r="X561" t="s">
        <v>11237</v>
      </c>
      <c r="Y561" t="s">
        <v>11285</v>
      </c>
    </row>
    <row r="562" spans="1:25" x14ac:dyDescent="0.25">
      <c r="A562" s="211" t="s">
        <v>11582</v>
      </c>
      <c r="B562" t="s">
        <v>11725</v>
      </c>
      <c r="C562" s="215" t="str">
        <f t="shared" si="41"/>
        <v>CM:WQXTEST27576:M2000</v>
      </c>
      <c r="D562" s="214" t="s">
        <v>11795</v>
      </c>
      <c r="E562" s="214" t="s">
        <v>11790</v>
      </c>
      <c r="F562" s="316" t="s">
        <v>11595</v>
      </c>
      <c r="G562" s="234">
        <f t="shared" si="44"/>
        <v>36526</v>
      </c>
      <c r="H562" s="234">
        <f t="shared" si="45"/>
        <v>36891</v>
      </c>
      <c r="I562" s="211" t="s">
        <v>11788</v>
      </c>
      <c r="J562" s="24" t="s">
        <v>8639</v>
      </c>
      <c r="K562" s="211" t="s">
        <v>11787</v>
      </c>
      <c r="L562" s="6" t="s">
        <v>11589</v>
      </c>
      <c r="M562" s="70">
        <f>DATE(LEFT(F562,4),RIGHT(F562,2),1)</f>
        <v>36678</v>
      </c>
      <c r="N562" s="70">
        <f t="shared" si="48"/>
        <v>36707</v>
      </c>
      <c r="Q562" t="s">
        <v>10007</v>
      </c>
      <c r="T562" s="6" t="s">
        <v>11306</v>
      </c>
      <c r="U562">
        <v>25.13</v>
      </c>
      <c r="V562" s="211" t="s">
        <v>11587</v>
      </c>
      <c r="X562" t="s">
        <v>11237</v>
      </c>
      <c r="Y562" t="s">
        <v>11285</v>
      </c>
    </row>
    <row r="563" spans="1:25" x14ac:dyDescent="0.25">
      <c r="A563" s="211" t="s">
        <v>11582</v>
      </c>
      <c r="B563" t="s">
        <v>11725</v>
      </c>
      <c r="C563" s="215" t="str">
        <f t="shared" si="41"/>
        <v>CM:WQXTEST27576:M2000</v>
      </c>
      <c r="D563" s="214" t="s">
        <v>11795</v>
      </c>
      <c r="E563" s="214" t="s">
        <v>11790</v>
      </c>
      <c r="F563" s="316" t="s">
        <v>11595</v>
      </c>
      <c r="G563" s="234">
        <f t="shared" si="44"/>
        <v>36526</v>
      </c>
      <c r="H563" s="234">
        <f t="shared" si="45"/>
        <v>36891</v>
      </c>
      <c r="I563" s="211" t="s">
        <v>11788</v>
      </c>
      <c r="J563" s="24" t="s">
        <v>8639</v>
      </c>
      <c r="K563" s="211" t="s">
        <v>11787</v>
      </c>
      <c r="L563" s="6" t="s">
        <v>11589</v>
      </c>
      <c r="M563" s="70">
        <f>DATE(LEFT(F563,4),RIGHT(F563,2),1)</f>
        <v>36678</v>
      </c>
      <c r="N563" s="70">
        <f t="shared" si="48"/>
        <v>36707</v>
      </c>
      <c r="Q563" s="219" t="s">
        <v>1005</v>
      </c>
      <c r="T563" s="6" t="s">
        <v>11306</v>
      </c>
      <c r="U563">
        <v>272.10000000000002</v>
      </c>
      <c r="V563" s="219" t="s">
        <v>8428</v>
      </c>
      <c r="X563" t="s">
        <v>11237</v>
      </c>
      <c r="Y563" t="s">
        <v>11285</v>
      </c>
    </row>
    <row r="564" spans="1:25" x14ac:dyDescent="0.25">
      <c r="A564" s="211" t="s">
        <v>11582</v>
      </c>
      <c r="B564" t="s">
        <v>11725</v>
      </c>
      <c r="C564" s="215" t="str">
        <f t="shared" si="41"/>
        <v>CM:WQXTEST27576:M2000</v>
      </c>
      <c r="D564" s="214" t="s">
        <v>11795</v>
      </c>
      <c r="E564" s="214" t="s">
        <v>11790</v>
      </c>
      <c r="F564" s="316" t="s">
        <v>11595</v>
      </c>
      <c r="G564" s="234">
        <f t="shared" si="44"/>
        <v>36526</v>
      </c>
      <c r="H564" s="234">
        <f t="shared" si="45"/>
        <v>36891</v>
      </c>
      <c r="I564" s="211" t="s">
        <v>11788</v>
      </c>
      <c r="J564" s="24" t="s">
        <v>8639</v>
      </c>
      <c r="K564" s="211" t="s">
        <v>11787</v>
      </c>
      <c r="L564" s="235" t="s">
        <v>11777</v>
      </c>
      <c r="M564" s="236">
        <f>DATE(LEFT(F564,4),RIGHT(F564,2)-2,1)</f>
        <v>36617</v>
      </c>
      <c r="N564" s="236">
        <f t="shared" si="48"/>
        <v>36707</v>
      </c>
      <c r="Q564" s="217" t="s">
        <v>2676</v>
      </c>
      <c r="T564" s="6" t="s">
        <v>11306</v>
      </c>
      <c r="U564">
        <v>7430</v>
      </c>
      <c r="V564" s="6" t="s">
        <v>9146</v>
      </c>
      <c r="X564" t="s">
        <v>11237</v>
      </c>
      <c r="Y564" t="s">
        <v>11285</v>
      </c>
    </row>
    <row r="565" spans="1:25" x14ac:dyDescent="0.25">
      <c r="A565" s="211" t="s">
        <v>11582</v>
      </c>
      <c r="B565" t="s">
        <v>11725</v>
      </c>
      <c r="C565" s="215" t="str">
        <f t="shared" ref="C565:C641" si="49">"CM:"&amp;B565&amp;":M"&amp;LEFT(F565,4)</f>
        <v>CM:WQXTEST27576:M2000</v>
      </c>
      <c r="D565" s="214" t="s">
        <v>11795</v>
      </c>
      <c r="E565" s="214" t="s">
        <v>11790</v>
      </c>
      <c r="F565" s="316" t="s">
        <v>11595</v>
      </c>
      <c r="G565" s="234">
        <f t="shared" si="44"/>
        <v>36526</v>
      </c>
      <c r="H565" s="234">
        <f t="shared" si="45"/>
        <v>36891</v>
      </c>
      <c r="I565" s="211" t="s">
        <v>11788</v>
      </c>
      <c r="J565" s="24" t="s">
        <v>8639</v>
      </c>
      <c r="K565" s="211" t="s">
        <v>11787</v>
      </c>
      <c r="L565" s="235" t="s">
        <v>11777</v>
      </c>
      <c r="M565" s="236">
        <f>DATE(LEFT(F565,4),RIGHT(F565,2)-2,1)</f>
        <v>36617</v>
      </c>
      <c r="N565" s="236">
        <f t="shared" si="48"/>
        <v>36707</v>
      </c>
      <c r="Q565" t="s">
        <v>10007</v>
      </c>
      <c r="T565" s="6" t="s">
        <v>11306</v>
      </c>
      <c r="U565">
        <v>25.13</v>
      </c>
      <c r="V565" s="211" t="s">
        <v>11587</v>
      </c>
      <c r="X565" t="s">
        <v>11237</v>
      </c>
      <c r="Y565" t="s">
        <v>11285</v>
      </c>
    </row>
    <row r="566" spans="1:25" x14ac:dyDescent="0.25">
      <c r="A566" s="211" t="s">
        <v>11582</v>
      </c>
      <c r="B566" t="s">
        <v>11725</v>
      </c>
      <c r="C566" s="215" t="str">
        <f t="shared" si="49"/>
        <v>CM:WQXTEST27576:M2000</v>
      </c>
      <c r="D566" s="214" t="s">
        <v>11795</v>
      </c>
      <c r="E566" s="214" t="s">
        <v>11790</v>
      </c>
      <c r="F566" s="316" t="s">
        <v>11595</v>
      </c>
      <c r="G566" s="234">
        <f t="shared" si="44"/>
        <v>36526</v>
      </c>
      <c r="H566" s="234">
        <f t="shared" si="45"/>
        <v>36891</v>
      </c>
      <c r="I566" s="211" t="s">
        <v>11788</v>
      </c>
      <c r="J566" s="24" t="s">
        <v>8639</v>
      </c>
      <c r="K566" s="211" t="s">
        <v>11787</v>
      </c>
      <c r="L566" s="235" t="s">
        <v>11777</v>
      </c>
      <c r="M566" s="236">
        <f>DATE(LEFT(F566,4),RIGHT(F566,2)-2,1)</f>
        <v>36617</v>
      </c>
      <c r="N566" s="236">
        <f t="shared" si="48"/>
        <v>36707</v>
      </c>
      <c r="Q566" s="219" t="s">
        <v>1005</v>
      </c>
      <c r="T566" s="6" t="s">
        <v>11306</v>
      </c>
      <c r="U566">
        <v>272.10000000000002</v>
      </c>
      <c r="V566" s="219" t="s">
        <v>8428</v>
      </c>
      <c r="X566" t="s">
        <v>11237</v>
      </c>
      <c r="Y566" t="s">
        <v>11285</v>
      </c>
    </row>
    <row r="567" spans="1:25" x14ac:dyDescent="0.25">
      <c r="A567" s="211" t="s">
        <v>11582</v>
      </c>
      <c r="B567" t="s">
        <v>11725</v>
      </c>
      <c r="C567" s="215" t="str">
        <f t="shared" si="49"/>
        <v>CM:WQXTEST27576:M2000</v>
      </c>
      <c r="D567" s="214" t="s">
        <v>11795</v>
      </c>
      <c r="E567" s="214" t="s">
        <v>11790</v>
      </c>
      <c r="F567" s="316" t="s">
        <v>11595</v>
      </c>
      <c r="G567" s="234">
        <f t="shared" si="44"/>
        <v>36526</v>
      </c>
      <c r="H567" s="234">
        <f t="shared" si="45"/>
        <v>36891</v>
      </c>
      <c r="I567" s="211" t="s">
        <v>11788</v>
      </c>
      <c r="J567" s="24" t="s">
        <v>8639</v>
      </c>
      <c r="K567" s="211" t="s">
        <v>11787</v>
      </c>
      <c r="L567" s="6" t="s">
        <v>11776</v>
      </c>
      <c r="M567" s="70">
        <f>DATE(LEFT(F567,4),RIGHT(F567,2)-RIGHT(F567,2)+1,1)</f>
        <v>36526</v>
      </c>
      <c r="N567" s="70">
        <f t="shared" si="48"/>
        <v>36707</v>
      </c>
      <c r="Q567" s="217" t="s">
        <v>2676</v>
      </c>
      <c r="T567" s="6" t="s">
        <v>11306</v>
      </c>
      <c r="U567">
        <v>7430</v>
      </c>
      <c r="V567" s="6" t="s">
        <v>9146</v>
      </c>
      <c r="X567" t="s">
        <v>11237</v>
      </c>
      <c r="Y567" t="s">
        <v>11285</v>
      </c>
    </row>
    <row r="568" spans="1:25" x14ac:dyDescent="0.25">
      <c r="A568" s="211" t="s">
        <v>11582</v>
      </c>
      <c r="B568" t="s">
        <v>11725</v>
      </c>
      <c r="C568" s="215" t="str">
        <f t="shared" si="49"/>
        <v>CM:WQXTEST27576:M2000</v>
      </c>
      <c r="D568" s="214" t="s">
        <v>11795</v>
      </c>
      <c r="E568" s="214" t="s">
        <v>11790</v>
      </c>
      <c r="F568" s="316" t="s">
        <v>11595</v>
      </c>
      <c r="G568" s="234">
        <f t="shared" si="44"/>
        <v>36526</v>
      </c>
      <c r="H568" s="234">
        <f t="shared" si="45"/>
        <v>36891</v>
      </c>
      <c r="I568" s="211" t="s">
        <v>11788</v>
      </c>
      <c r="J568" s="24" t="s">
        <v>8639</v>
      </c>
      <c r="K568" s="211" t="s">
        <v>11787</v>
      </c>
      <c r="L568" s="6" t="s">
        <v>11776</v>
      </c>
      <c r="M568" s="70">
        <f>DATE(LEFT(F568,4),RIGHT(F568,2)-RIGHT(F568,2)+1,1)</f>
        <v>36526</v>
      </c>
      <c r="N568" s="70">
        <f t="shared" si="48"/>
        <v>36707</v>
      </c>
      <c r="Q568" t="s">
        <v>10007</v>
      </c>
      <c r="T568" s="6" t="s">
        <v>11306</v>
      </c>
      <c r="U568">
        <v>25.13</v>
      </c>
      <c r="V568" s="211" t="s">
        <v>11587</v>
      </c>
      <c r="X568" t="s">
        <v>11237</v>
      </c>
      <c r="Y568" t="s">
        <v>11285</v>
      </c>
    </row>
    <row r="569" spans="1:25" x14ac:dyDescent="0.25">
      <c r="A569" s="211" t="s">
        <v>11582</v>
      </c>
      <c r="B569" t="s">
        <v>11725</v>
      </c>
      <c r="C569" s="215" t="str">
        <f t="shared" si="49"/>
        <v>CM:WQXTEST27576:M2000</v>
      </c>
      <c r="D569" s="214" t="s">
        <v>11795</v>
      </c>
      <c r="E569" s="214" t="s">
        <v>11790</v>
      </c>
      <c r="F569" s="316" t="s">
        <v>11595</v>
      </c>
      <c r="G569" s="234">
        <f t="shared" si="44"/>
        <v>36526</v>
      </c>
      <c r="H569" s="234">
        <f t="shared" si="45"/>
        <v>36891</v>
      </c>
      <c r="I569" s="211" t="s">
        <v>11788</v>
      </c>
      <c r="J569" s="24" t="s">
        <v>8639</v>
      </c>
      <c r="K569" s="211" t="s">
        <v>11787</v>
      </c>
      <c r="L569" s="6" t="s">
        <v>11776</v>
      </c>
      <c r="M569" s="70">
        <f>DATE(LEFT(F569,4),RIGHT(F569,2)-RIGHT(F569,2)+1,1)</f>
        <v>36526</v>
      </c>
      <c r="N569" s="70">
        <f t="shared" si="48"/>
        <v>36707</v>
      </c>
      <c r="Q569" s="219" t="s">
        <v>1005</v>
      </c>
      <c r="T569" s="6" t="s">
        <v>11306</v>
      </c>
      <c r="U569">
        <v>272.10000000000002</v>
      </c>
      <c r="V569" s="219" t="s">
        <v>8428</v>
      </c>
      <c r="X569" t="s">
        <v>11237</v>
      </c>
      <c r="Y569" t="s">
        <v>11285</v>
      </c>
    </row>
    <row r="570" spans="1:25" x14ac:dyDescent="0.25">
      <c r="A570" s="211" t="s">
        <v>11582</v>
      </c>
      <c r="B570" t="s">
        <v>11725</v>
      </c>
      <c r="C570" s="215" t="str">
        <f t="shared" si="49"/>
        <v>CM:WQXTEST27576:M2000</v>
      </c>
      <c r="D570" s="214" t="s">
        <v>11795</v>
      </c>
      <c r="E570" s="214" t="s">
        <v>11790</v>
      </c>
      <c r="F570" s="316" t="s">
        <v>11595</v>
      </c>
      <c r="G570" s="234">
        <f>DATE(LEFT(F570,4),1,1)</f>
        <v>36526</v>
      </c>
      <c r="H570" s="234">
        <f>DATE(LEFT(F570,4),12+1,0)</f>
        <v>36891</v>
      </c>
      <c r="I570" s="211" t="s">
        <v>11788</v>
      </c>
      <c r="J570" s="24" t="s">
        <v>8639</v>
      </c>
      <c r="K570" s="211" t="s">
        <v>11787</v>
      </c>
      <c r="L570" s="255" t="s">
        <v>6135</v>
      </c>
      <c r="M570" s="256">
        <f>DATE(LEFT(F570,4),RIGHT(F570,2)-3,21)</f>
        <v>36606</v>
      </c>
      <c r="N570" s="256">
        <f t="shared" si="48"/>
        <v>36707</v>
      </c>
      <c r="Q570" s="217" t="s">
        <v>2676</v>
      </c>
      <c r="T570" s="6" t="s">
        <v>11306</v>
      </c>
      <c r="U570">
        <v>5769</v>
      </c>
      <c r="V570" s="6" t="s">
        <v>9146</v>
      </c>
      <c r="X570" t="s">
        <v>11237</v>
      </c>
      <c r="Y570" t="s">
        <v>11285</v>
      </c>
    </row>
    <row r="571" spans="1:25" x14ac:dyDescent="0.25">
      <c r="A571" s="211" t="s">
        <v>11582</v>
      </c>
      <c r="B571" t="s">
        <v>11725</v>
      </c>
      <c r="C571" s="215" t="str">
        <f t="shared" si="49"/>
        <v>CM:WQXTEST27576:M2000</v>
      </c>
      <c r="D571" s="214" t="s">
        <v>11795</v>
      </c>
      <c r="E571" s="214" t="s">
        <v>11790</v>
      </c>
      <c r="F571" s="316" t="s">
        <v>11595</v>
      </c>
      <c r="G571" s="234">
        <f>DATE(LEFT(F571,4),1,1)</f>
        <v>36526</v>
      </c>
      <c r="H571" s="234">
        <f>DATE(LEFT(F571,4),12+1,0)</f>
        <v>36891</v>
      </c>
      <c r="I571" s="211" t="s">
        <v>11788</v>
      </c>
      <c r="J571" s="24" t="s">
        <v>8639</v>
      </c>
      <c r="K571" s="211" t="s">
        <v>11787</v>
      </c>
      <c r="L571" s="255" t="s">
        <v>6135</v>
      </c>
      <c r="M571" s="256">
        <f>DATE(LEFT(F571,4),RIGHT(F571,2)-3,21)</f>
        <v>36606</v>
      </c>
      <c r="N571" s="256">
        <f t="shared" si="48"/>
        <v>36707</v>
      </c>
      <c r="Q571" t="s">
        <v>10007</v>
      </c>
      <c r="T571" s="6" t="s">
        <v>11306</v>
      </c>
      <c r="U571">
        <v>2.0299999999999998</v>
      </c>
      <c r="V571" s="211" t="s">
        <v>11587</v>
      </c>
      <c r="X571" t="s">
        <v>11237</v>
      </c>
      <c r="Y571" t="s">
        <v>11285</v>
      </c>
    </row>
    <row r="572" spans="1:25" x14ac:dyDescent="0.25">
      <c r="A572" s="211" t="s">
        <v>11582</v>
      </c>
      <c r="B572" t="s">
        <v>11725</v>
      </c>
      <c r="C572" s="215" t="str">
        <f t="shared" si="49"/>
        <v>CM:WQXTEST27576:M2000</v>
      </c>
      <c r="D572" s="214" t="s">
        <v>11795</v>
      </c>
      <c r="E572" s="214" t="s">
        <v>11790</v>
      </c>
      <c r="F572" s="316" t="s">
        <v>11595</v>
      </c>
      <c r="G572" s="234">
        <f>DATE(LEFT(F572,4),1,1)</f>
        <v>36526</v>
      </c>
      <c r="H572" s="234">
        <f>DATE(LEFT(F572,4),12+1,0)</f>
        <v>36891</v>
      </c>
      <c r="I572" s="211" t="s">
        <v>11788</v>
      </c>
      <c r="J572" s="24" t="s">
        <v>8639</v>
      </c>
      <c r="K572" s="211" t="s">
        <v>11787</v>
      </c>
      <c r="L572" s="255" t="s">
        <v>6135</v>
      </c>
      <c r="M572" s="256">
        <f>DATE(LEFT(F572,4),RIGHT(F572,2)-3,21)</f>
        <v>36606</v>
      </c>
      <c r="N572" s="256">
        <f t="shared" si="48"/>
        <v>36707</v>
      </c>
      <c r="Q572" s="219" t="s">
        <v>1005</v>
      </c>
      <c r="T572" s="6" t="s">
        <v>11306</v>
      </c>
      <c r="U572">
        <v>369.2</v>
      </c>
      <c r="V572" s="219" t="s">
        <v>8428</v>
      </c>
      <c r="X572" t="s">
        <v>11237</v>
      </c>
      <c r="Y572" t="s">
        <v>11285</v>
      </c>
    </row>
    <row r="573" spans="1:25" x14ac:dyDescent="0.25">
      <c r="A573" s="211" t="s">
        <v>11582</v>
      </c>
      <c r="B573" t="s">
        <v>11725</v>
      </c>
      <c r="C573" s="215" t="str">
        <f t="shared" si="49"/>
        <v>CM:WQXTEST27576:M2000</v>
      </c>
      <c r="D573" s="214" t="s">
        <v>11795</v>
      </c>
      <c r="E573" s="214" t="s">
        <v>11790</v>
      </c>
      <c r="F573" s="316" t="s">
        <v>11596</v>
      </c>
      <c r="G573" s="234">
        <f t="shared" si="44"/>
        <v>36526</v>
      </c>
      <c r="H573" s="234">
        <f t="shared" si="45"/>
        <v>36891</v>
      </c>
      <c r="I573" s="211" t="s">
        <v>11788</v>
      </c>
      <c r="J573" s="24" t="s">
        <v>8639</v>
      </c>
      <c r="K573" s="211" t="s">
        <v>11787</v>
      </c>
      <c r="L573" s="6" t="s">
        <v>11589</v>
      </c>
      <c r="M573" s="70">
        <f>DATE(LEFT(F573,4),RIGHT(F573,2),1)</f>
        <v>36708</v>
      </c>
      <c r="N573" s="70">
        <f t="shared" si="48"/>
        <v>36738</v>
      </c>
      <c r="Q573" s="217" t="s">
        <v>2676</v>
      </c>
      <c r="T573" s="6" t="s">
        <v>11306</v>
      </c>
      <c r="U573">
        <v>5389</v>
      </c>
      <c r="V573" s="6" t="s">
        <v>9146</v>
      </c>
      <c r="X573" t="s">
        <v>11237</v>
      </c>
      <c r="Y573" t="s">
        <v>11285</v>
      </c>
    </row>
    <row r="574" spans="1:25" x14ac:dyDescent="0.25">
      <c r="A574" s="211" t="s">
        <v>11582</v>
      </c>
      <c r="B574" t="s">
        <v>11725</v>
      </c>
      <c r="C574" s="215" t="str">
        <f t="shared" si="49"/>
        <v>CM:WQXTEST27576:M2000</v>
      </c>
      <c r="D574" s="214" t="s">
        <v>11795</v>
      </c>
      <c r="E574" s="214" t="s">
        <v>11790</v>
      </c>
      <c r="F574" s="316" t="s">
        <v>11596</v>
      </c>
      <c r="G574" s="234">
        <f t="shared" si="44"/>
        <v>36526</v>
      </c>
      <c r="H574" s="234">
        <f t="shared" si="45"/>
        <v>36891</v>
      </c>
      <c r="I574" s="211" t="s">
        <v>11788</v>
      </c>
      <c r="J574" s="24" t="s">
        <v>8639</v>
      </c>
      <c r="K574" s="211" t="s">
        <v>11787</v>
      </c>
      <c r="L574" s="6" t="s">
        <v>11589</v>
      </c>
      <c r="M574" s="70">
        <f>DATE(LEFT(F574,4),RIGHT(F574,2),1)</f>
        <v>36708</v>
      </c>
      <c r="N574" s="70">
        <f t="shared" si="48"/>
        <v>36738</v>
      </c>
      <c r="Q574" t="s">
        <v>10007</v>
      </c>
      <c r="T574" s="6" t="s">
        <v>11306</v>
      </c>
      <c r="U574">
        <v>26.16</v>
      </c>
      <c r="V574" s="211" t="s">
        <v>11587</v>
      </c>
      <c r="X574" t="s">
        <v>11237</v>
      </c>
      <c r="Y574" t="s">
        <v>11285</v>
      </c>
    </row>
    <row r="575" spans="1:25" x14ac:dyDescent="0.25">
      <c r="A575" s="211" t="s">
        <v>11582</v>
      </c>
      <c r="B575" t="s">
        <v>11725</v>
      </c>
      <c r="C575" s="215" t="str">
        <f t="shared" si="49"/>
        <v>CM:WQXTEST27576:M2000</v>
      </c>
      <c r="D575" s="214" t="s">
        <v>11795</v>
      </c>
      <c r="E575" s="214" t="s">
        <v>11790</v>
      </c>
      <c r="F575" s="316" t="s">
        <v>11596</v>
      </c>
      <c r="G575" s="234">
        <f t="shared" si="44"/>
        <v>36526</v>
      </c>
      <c r="H575" s="234">
        <f t="shared" si="45"/>
        <v>36891</v>
      </c>
      <c r="I575" s="211" t="s">
        <v>11788</v>
      </c>
      <c r="J575" s="24" t="s">
        <v>8639</v>
      </c>
      <c r="K575" s="211" t="s">
        <v>11787</v>
      </c>
      <c r="L575" s="6" t="s">
        <v>11589</v>
      </c>
      <c r="M575" s="70">
        <f>DATE(LEFT(F575,4),RIGHT(F575,2),1)</f>
        <v>36708</v>
      </c>
      <c r="N575" s="70">
        <f t="shared" si="48"/>
        <v>36738</v>
      </c>
      <c r="Q575" s="219" t="s">
        <v>1005</v>
      </c>
      <c r="T575" s="6" t="s">
        <v>11306</v>
      </c>
      <c r="U575">
        <v>308.60000000000002</v>
      </c>
      <c r="V575" s="219" t="s">
        <v>8428</v>
      </c>
      <c r="X575" t="s">
        <v>11237</v>
      </c>
      <c r="Y575" t="s">
        <v>11285</v>
      </c>
    </row>
    <row r="576" spans="1:25" x14ac:dyDescent="0.25">
      <c r="A576" s="211" t="s">
        <v>11582</v>
      </c>
      <c r="B576" t="s">
        <v>11725</v>
      </c>
      <c r="C576" s="215" t="str">
        <f t="shared" si="49"/>
        <v>CM:WQXTEST27576:M2000</v>
      </c>
      <c r="D576" s="214" t="s">
        <v>11795</v>
      </c>
      <c r="E576" s="214" t="s">
        <v>11790</v>
      </c>
      <c r="F576" s="316" t="s">
        <v>11596</v>
      </c>
      <c r="G576" s="234">
        <f t="shared" si="44"/>
        <v>36526</v>
      </c>
      <c r="H576" s="234">
        <f t="shared" si="45"/>
        <v>36891</v>
      </c>
      <c r="I576" s="211" t="s">
        <v>11788</v>
      </c>
      <c r="J576" s="24" t="s">
        <v>8639</v>
      </c>
      <c r="K576" s="211" t="s">
        <v>11787</v>
      </c>
      <c r="L576" s="235" t="s">
        <v>11777</v>
      </c>
      <c r="M576" s="236">
        <f>DATE(LEFT(F576,4),RIGHT(F576,2)-2,1)</f>
        <v>36647</v>
      </c>
      <c r="N576" s="236">
        <f t="shared" si="48"/>
        <v>36738</v>
      </c>
      <c r="Q576" s="217" t="s">
        <v>2676</v>
      </c>
      <c r="T576" s="6" t="s">
        <v>11306</v>
      </c>
      <c r="U576">
        <v>5389</v>
      </c>
      <c r="V576" s="6" t="s">
        <v>9146</v>
      </c>
      <c r="X576" t="s">
        <v>11237</v>
      </c>
      <c r="Y576" t="s">
        <v>11285</v>
      </c>
    </row>
    <row r="577" spans="1:25" x14ac:dyDescent="0.25">
      <c r="A577" s="211" t="s">
        <v>11582</v>
      </c>
      <c r="B577" t="s">
        <v>11725</v>
      </c>
      <c r="C577" s="215" t="str">
        <f t="shared" si="49"/>
        <v>CM:WQXTEST27576:M2000</v>
      </c>
      <c r="D577" s="214" t="s">
        <v>11795</v>
      </c>
      <c r="E577" s="214" t="s">
        <v>11790</v>
      </c>
      <c r="F577" s="316" t="s">
        <v>11596</v>
      </c>
      <c r="G577" s="234">
        <f t="shared" si="44"/>
        <v>36526</v>
      </c>
      <c r="H577" s="234">
        <f t="shared" si="45"/>
        <v>36891</v>
      </c>
      <c r="I577" s="211" t="s">
        <v>11788</v>
      </c>
      <c r="J577" s="24" t="s">
        <v>8639</v>
      </c>
      <c r="K577" s="211" t="s">
        <v>11787</v>
      </c>
      <c r="L577" s="235" t="s">
        <v>11777</v>
      </c>
      <c r="M577" s="236">
        <f>DATE(LEFT(F577,4),RIGHT(F577,2)-2,1)</f>
        <v>36647</v>
      </c>
      <c r="N577" s="236">
        <f t="shared" si="48"/>
        <v>36738</v>
      </c>
      <c r="Q577" t="s">
        <v>10007</v>
      </c>
      <c r="T577" s="6" t="s">
        <v>11306</v>
      </c>
      <c r="U577">
        <v>26.16</v>
      </c>
      <c r="V577" s="211" t="s">
        <v>11587</v>
      </c>
      <c r="X577" t="s">
        <v>11237</v>
      </c>
      <c r="Y577" t="s">
        <v>11285</v>
      </c>
    </row>
    <row r="578" spans="1:25" x14ac:dyDescent="0.25">
      <c r="A578" s="211" t="s">
        <v>11582</v>
      </c>
      <c r="B578" t="s">
        <v>11725</v>
      </c>
      <c r="C578" s="215" t="str">
        <f t="shared" si="49"/>
        <v>CM:WQXTEST27576:M2000</v>
      </c>
      <c r="D578" s="214" t="s">
        <v>11795</v>
      </c>
      <c r="E578" s="214" t="s">
        <v>11790</v>
      </c>
      <c r="F578" s="316" t="s">
        <v>11596</v>
      </c>
      <c r="G578" s="234">
        <f t="shared" si="44"/>
        <v>36526</v>
      </c>
      <c r="H578" s="234">
        <f t="shared" si="45"/>
        <v>36891</v>
      </c>
      <c r="I578" s="211" t="s">
        <v>11788</v>
      </c>
      <c r="J578" s="24" t="s">
        <v>8639</v>
      </c>
      <c r="K578" s="211" t="s">
        <v>11787</v>
      </c>
      <c r="L578" s="235" t="s">
        <v>11777</v>
      </c>
      <c r="M578" s="236">
        <f>DATE(LEFT(F578,4),RIGHT(F578,2)-2,1)</f>
        <v>36647</v>
      </c>
      <c r="N578" s="236">
        <f t="shared" si="48"/>
        <v>36738</v>
      </c>
      <c r="Q578" s="219" t="s">
        <v>1005</v>
      </c>
      <c r="T578" s="6" t="s">
        <v>11306</v>
      </c>
      <c r="U578">
        <v>308.60000000000002</v>
      </c>
      <c r="V578" s="219" t="s">
        <v>8428</v>
      </c>
      <c r="X578" t="s">
        <v>11237</v>
      </c>
      <c r="Y578" t="s">
        <v>11285</v>
      </c>
    </row>
    <row r="579" spans="1:25" x14ac:dyDescent="0.25">
      <c r="A579" s="211" t="s">
        <v>11582</v>
      </c>
      <c r="B579" t="s">
        <v>11725</v>
      </c>
      <c r="C579" s="215" t="str">
        <f t="shared" si="49"/>
        <v>CM:WQXTEST27576:M2000</v>
      </c>
      <c r="D579" s="214" t="s">
        <v>11795</v>
      </c>
      <c r="E579" s="214" t="s">
        <v>11790</v>
      </c>
      <c r="F579" s="316" t="s">
        <v>11596</v>
      </c>
      <c r="G579" s="234">
        <f t="shared" si="44"/>
        <v>36526</v>
      </c>
      <c r="H579" s="234">
        <f t="shared" si="45"/>
        <v>36891</v>
      </c>
      <c r="I579" s="211" t="s">
        <v>11788</v>
      </c>
      <c r="J579" s="24" t="s">
        <v>8639</v>
      </c>
      <c r="K579" s="211" t="s">
        <v>11787</v>
      </c>
      <c r="L579" s="6" t="s">
        <v>11776</v>
      </c>
      <c r="M579" s="70">
        <f>DATE(LEFT(F579,4),RIGHT(F579,2)-RIGHT(F579,2)+1,1)</f>
        <v>36526</v>
      </c>
      <c r="N579" s="70">
        <f t="shared" si="48"/>
        <v>36738</v>
      </c>
      <c r="Q579" s="217" t="s">
        <v>2676</v>
      </c>
      <c r="T579" s="6" t="s">
        <v>11306</v>
      </c>
      <c r="U579">
        <v>5389</v>
      </c>
      <c r="V579" s="6" t="s">
        <v>9146</v>
      </c>
      <c r="X579" t="s">
        <v>11237</v>
      </c>
      <c r="Y579" t="s">
        <v>11285</v>
      </c>
    </row>
    <row r="580" spans="1:25" x14ac:dyDescent="0.25">
      <c r="A580" s="211" t="s">
        <v>11582</v>
      </c>
      <c r="B580" t="s">
        <v>11725</v>
      </c>
      <c r="C580" s="215" t="str">
        <f t="shared" si="49"/>
        <v>CM:WQXTEST27576:M2000</v>
      </c>
      <c r="D580" s="214" t="s">
        <v>11795</v>
      </c>
      <c r="E580" s="214" t="s">
        <v>11790</v>
      </c>
      <c r="F580" s="316" t="s">
        <v>11596</v>
      </c>
      <c r="G580" s="234">
        <f t="shared" si="44"/>
        <v>36526</v>
      </c>
      <c r="H580" s="234">
        <f t="shared" si="45"/>
        <v>36891</v>
      </c>
      <c r="I580" s="211" t="s">
        <v>11788</v>
      </c>
      <c r="J580" s="24" t="s">
        <v>8639</v>
      </c>
      <c r="K580" s="211" t="s">
        <v>11787</v>
      </c>
      <c r="L580" s="6" t="s">
        <v>11776</v>
      </c>
      <c r="M580" s="70">
        <f>DATE(LEFT(F580,4),RIGHT(F580,2)-RIGHT(F580,2)+1,1)</f>
        <v>36526</v>
      </c>
      <c r="N580" s="70">
        <f t="shared" si="48"/>
        <v>36738</v>
      </c>
      <c r="Q580" t="s">
        <v>10007</v>
      </c>
      <c r="T580" s="6" t="s">
        <v>11306</v>
      </c>
      <c r="U580">
        <v>26.16</v>
      </c>
      <c r="V580" s="211" t="s">
        <v>11587</v>
      </c>
      <c r="X580" t="s">
        <v>11237</v>
      </c>
      <c r="Y580" t="s">
        <v>11285</v>
      </c>
    </row>
    <row r="581" spans="1:25" x14ac:dyDescent="0.25">
      <c r="A581" s="211" t="s">
        <v>11582</v>
      </c>
      <c r="B581" t="s">
        <v>11725</v>
      </c>
      <c r="C581" s="215" t="str">
        <f t="shared" si="49"/>
        <v>CM:WQXTEST27576:M2000</v>
      </c>
      <c r="D581" s="214" t="s">
        <v>11795</v>
      </c>
      <c r="E581" s="214" t="s">
        <v>11790</v>
      </c>
      <c r="F581" s="316" t="s">
        <v>11596</v>
      </c>
      <c r="G581" s="234">
        <f t="shared" si="44"/>
        <v>36526</v>
      </c>
      <c r="H581" s="234">
        <f t="shared" si="45"/>
        <v>36891</v>
      </c>
      <c r="I581" s="211" t="s">
        <v>11788</v>
      </c>
      <c r="J581" s="24" t="s">
        <v>8639</v>
      </c>
      <c r="K581" s="211" t="s">
        <v>11787</v>
      </c>
      <c r="L581" s="6" t="s">
        <v>11776</v>
      </c>
      <c r="M581" s="70">
        <f>DATE(LEFT(F581,4),RIGHT(F581,2)-RIGHT(F581,2)+1,1)</f>
        <v>36526</v>
      </c>
      <c r="N581" s="70">
        <f t="shared" si="48"/>
        <v>36738</v>
      </c>
      <c r="Q581" s="219" t="s">
        <v>1005</v>
      </c>
      <c r="T581" s="6" t="s">
        <v>11306</v>
      </c>
      <c r="U581">
        <v>308.60000000000002</v>
      </c>
      <c r="V581" s="219" t="s">
        <v>8428</v>
      </c>
      <c r="X581" t="s">
        <v>11237</v>
      </c>
      <c r="Y581" t="s">
        <v>11285</v>
      </c>
    </row>
    <row r="582" spans="1:25" x14ac:dyDescent="0.25">
      <c r="A582" s="211" t="s">
        <v>11582</v>
      </c>
      <c r="B582" t="s">
        <v>11725</v>
      </c>
      <c r="C582" s="215" t="str">
        <f t="shared" si="49"/>
        <v>CM:WQXTEST27576:M2000</v>
      </c>
      <c r="D582" s="214" t="s">
        <v>11795</v>
      </c>
      <c r="E582" s="214" t="s">
        <v>11790</v>
      </c>
      <c r="F582" s="316" t="s">
        <v>11596</v>
      </c>
      <c r="G582" s="234">
        <f t="shared" si="44"/>
        <v>36526</v>
      </c>
      <c r="H582" s="234">
        <f t="shared" si="45"/>
        <v>36891</v>
      </c>
      <c r="I582" s="211" t="s">
        <v>11788</v>
      </c>
      <c r="J582" s="24" t="s">
        <v>8639</v>
      </c>
      <c r="K582" s="211" t="s">
        <v>11787</v>
      </c>
      <c r="L582" s="257" t="s">
        <v>11797</v>
      </c>
      <c r="M582" s="258">
        <f>DATE(LEFT(F582,4),RIGHT(F582,2)-1,21)</f>
        <v>36698</v>
      </c>
      <c r="N582" s="258">
        <f>DATE(LEFT(F582,4),1+RIGHT(F582,2),0)</f>
        <v>36738</v>
      </c>
      <c r="Q582" s="217" t="s">
        <v>2676</v>
      </c>
      <c r="T582" s="6" t="s">
        <v>11306</v>
      </c>
      <c r="U582">
        <v>5769</v>
      </c>
      <c r="V582" s="6" t="s">
        <v>9146</v>
      </c>
      <c r="X582" t="s">
        <v>11237</v>
      </c>
      <c r="Y582" t="s">
        <v>11285</v>
      </c>
    </row>
    <row r="583" spans="1:25" x14ac:dyDescent="0.25">
      <c r="A583" s="211" t="s">
        <v>11582</v>
      </c>
      <c r="B583" t="s">
        <v>11725</v>
      </c>
      <c r="C583" s="215" t="str">
        <f t="shared" si="49"/>
        <v>CM:WQXTEST27576:M2000</v>
      </c>
      <c r="D583" s="214" t="s">
        <v>11795</v>
      </c>
      <c r="E583" s="214" t="s">
        <v>11790</v>
      </c>
      <c r="F583" s="316" t="s">
        <v>11596</v>
      </c>
      <c r="G583" s="234">
        <f t="shared" si="44"/>
        <v>36526</v>
      </c>
      <c r="H583" s="234">
        <f t="shared" si="45"/>
        <v>36891</v>
      </c>
      <c r="I583" s="211" t="s">
        <v>11788</v>
      </c>
      <c r="J583" s="24" t="s">
        <v>8639</v>
      </c>
      <c r="K583" s="211" t="s">
        <v>11787</v>
      </c>
      <c r="L583" s="257" t="s">
        <v>11797</v>
      </c>
      <c r="M583" s="258">
        <f>DATE(LEFT(F583,4),RIGHT(F583,2)-1,21)</f>
        <v>36698</v>
      </c>
      <c r="N583" s="258">
        <f>DATE(LEFT(F583,4),1+RIGHT(F583,2),0)</f>
        <v>36738</v>
      </c>
      <c r="Q583" t="s">
        <v>10007</v>
      </c>
      <c r="T583" s="6" t="s">
        <v>11306</v>
      </c>
      <c r="U583">
        <v>2.0299999999999998</v>
      </c>
      <c r="V583" s="211" t="s">
        <v>11587</v>
      </c>
      <c r="X583" t="s">
        <v>11237</v>
      </c>
      <c r="Y583" t="s">
        <v>11285</v>
      </c>
    </row>
    <row r="584" spans="1:25" x14ac:dyDescent="0.25">
      <c r="A584" s="211" t="s">
        <v>11582</v>
      </c>
      <c r="B584" t="s">
        <v>11725</v>
      </c>
      <c r="C584" s="215" t="str">
        <f t="shared" si="49"/>
        <v>CM:WQXTEST27576:M2000</v>
      </c>
      <c r="D584" s="214" t="s">
        <v>11795</v>
      </c>
      <c r="E584" s="214" t="s">
        <v>11790</v>
      </c>
      <c r="F584" s="316" t="s">
        <v>11596</v>
      </c>
      <c r="G584" s="234">
        <f t="shared" si="44"/>
        <v>36526</v>
      </c>
      <c r="H584" s="234">
        <f t="shared" si="45"/>
        <v>36891</v>
      </c>
      <c r="I584" s="211" t="s">
        <v>11788</v>
      </c>
      <c r="J584" s="24" t="s">
        <v>8639</v>
      </c>
      <c r="K584" s="211" t="s">
        <v>11787</v>
      </c>
      <c r="L584" s="257" t="s">
        <v>11797</v>
      </c>
      <c r="M584" s="258">
        <f>DATE(LEFT(F584,4),RIGHT(F584,2)-1,21)</f>
        <v>36698</v>
      </c>
      <c r="N584" s="258">
        <f>DATE(LEFT(F584,4),1+RIGHT(F584,2),0)</f>
        <v>36738</v>
      </c>
      <c r="Q584" s="219" t="s">
        <v>1005</v>
      </c>
      <c r="T584" s="6" t="s">
        <v>11306</v>
      </c>
      <c r="U584">
        <v>369.2</v>
      </c>
      <c r="V584" s="219" t="s">
        <v>8428</v>
      </c>
      <c r="X584" t="s">
        <v>11237</v>
      </c>
      <c r="Y584" t="s">
        <v>11285</v>
      </c>
    </row>
    <row r="585" spans="1:25" x14ac:dyDescent="0.25">
      <c r="A585" s="211" t="s">
        <v>11582</v>
      </c>
      <c r="B585" t="s">
        <v>11725</v>
      </c>
      <c r="C585" s="215" t="str">
        <f t="shared" si="49"/>
        <v>CM:WQXTEST27576:M2000</v>
      </c>
      <c r="D585" s="214" t="s">
        <v>11795</v>
      </c>
      <c r="E585" s="214" t="s">
        <v>11790</v>
      </c>
      <c r="F585" s="316" t="s">
        <v>11597</v>
      </c>
      <c r="G585" s="234">
        <f t="shared" si="44"/>
        <v>36526</v>
      </c>
      <c r="H585" s="234">
        <f t="shared" si="45"/>
        <v>36891</v>
      </c>
      <c r="I585" s="211" t="s">
        <v>11788</v>
      </c>
      <c r="J585" s="24" t="s">
        <v>8639</v>
      </c>
      <c r="K585" s="211" t="s">
        <v>11787</v>
      </c>
      <c r="L585" s="6" t="s">
        <v>11589</v>
      </c>
      <c r="M585" s="70">
        <f>DATE(LEFT(F585,4),RIGHT(F585,2),1)</f>
        <v>36739</v>
      </c>
      <c r="N585" s="70">
        <f t="shared" si="48"/>
        <v>36769</v>
      </c>
      <c r="Q585" s="217" t="s">
        <v>2676</v>
      </c>
      <c r="T585" s="6" t="s">
        <v>11306</v>
      </c>
      <c r="U585">
        <v>5389</v>
      </c>
      <c r="V585" s="6" t="s">
        <v>9146</v>
      </c>
      <c r="X585" t="s">
        <v>11237</v>
      </c>
      <c r="Y585" t="s">
        <v>11285</v>
      </c>
    </row>
    <row r="586" spans="1:25" x14ac:dyDescent="0.25">
      <c r="A586" s="211" t="s">
        <v>11582</v>
      </c>
      <c r="B586" t="s">
        <v>11725</v>
      </c>
      <c r="C586" s="215" t="str">
        <f t="shared" si="49"/>
        <v>CM:WQXTEST27576:M2000</v>
      </c>
      <c r="D586" s="214" t="s">
        <v>11795</v>
      </c>
      <c r="E586" s="214" t="s">
        <v>11790</v>
      </c>
      <c r="F586" s="316" t="s">
        <v>11597</v>
      </c>
      <c r="G586" s="234">
        <f t="shared" si="44"/>
        <v>36526</v>
      </c>
      <c r="H586" s="234">
        <f t="shared" si="45"/>
        <v>36891</v>
      </c>
      <c r="I586" s="211" t="s">
        <v>11788</v>
      </c>
      <c r="J586" s="24" t="s">
        <v>8639</v>
      </c>
      <c r="K586" s="211" t="s">
        <v>11787</v>
      </c>
      <c r="L586" s="6" t="s">
        <v>11589</v>
      </c>
      <c r="M586" s="70">
        <f>DATE(LEFT(F586,4),RIGHT(F586,2),1)</f>
        <v>36739</v>
      </c>
      <c r="N586" s="70">
        <f t="shared" si="48"/>
        <v>36769</v>
      </c>
      <c r="Q586" t="s">
        <v>10007</v>
      </c>
      <c r="T586" s="6" t="s">
        <v>11306</v>
      </c>
      <c r="U586">
        <v>26.16</v>
      </c>
      <c r="V586" s="211" t="s">
        <v>11587</v>
      </c>
      <c r="X586" t="s">
        <v>11237</v>
      </c>
      <c r="Y586" t="s">
        <v>11285</v>
      </c>
    </row>
    <row r="587" spans="1:25" x14ac:dyDescent="0.25">
      <c r="A587" s="211" t="s">
        <v>11582</v>
      </c>
      <c r="B587" t="s">
        <v>11725</v>
      </c>
      <c r="C587" s="215" t="str">
        <f t="shared" si="49"/>
        <v>CM:WQXTEST27576:M2000</v>
      </c>
      <c r="D587" s="214" t="s">
        <v>11795</v>
      </c>
      <c r="E587" s="214" t="s">
        <v>11790</v>
      </c>
      <c r="F587" s="316" t="s">
        <v>11597</v>
      </c>
      <c r="G587" s="234">
        <f t="shared" ref="G587:G644" si="50">DATE(LEFT(F587,4),1,1)</f>
        <v>36526</v>
      </c>
      <c r="H587" s="234">
        <f t="shared" ref="H587:H644" si="51">DATE(LEFT(F587,4),12+1,0)</f>
        <v>36891</v>
      </c>
      <c r="I587" s="211" t="s">
        <v>11788</v>
      </c>
      <c r="J587" s="24" t="s">
        <v>8639</v>
      </c>
      <c r="K587" s="211" t="s">
        <v>11787</v>
      </c>
      <c r="L587" s="6" t="s">
        <v>11589</v>
      </c>
      <c r="M587" s="70">
        <f>DATE(LEFT(F587,4),RIGHT(F587,2),1)</f>
        <v>36739</v>
      </c>
      <c r="N587" s="70">
        <f t="shared" si="48"/>
        <v>36769</v>
      </c>
      <c r="Q587" s="219" t="s">
        <v>1005</v>
      </c>
      <c r="T587" s="6" t="s">
        <v>11306</v>
      </c>
      <c r="U587">
        <v>308.60000000000002</v>
      </c>
      <c r="V587" s="219" t="s">
        <v>8428</v>
      </c>
      <c r="X587" t="s">
        <v>11237</v>
      </c>
      <c r="Y587" t="s">
        <v>11285</v>
      </c>
    </row>
    <row r="588" spans="1:25" x14ac:dyDescent="0.25">
      <c r="A588" s="211" t="s">
        <v>11582</v>
      </c>
      <c r="B588" t="s">
        <v>11725</v>
      </c>
      <c r="C588" s="215" t="str">
        <f t="shared" si="49"/>
        <v>CM:WQXTEST27576:M2000</v>
      </c>
      <c r="D588" s="214" t="s">
        <v>11795</v>
      </c>
      <c r="E588" s="214" t="s">
        <v>11790</v>
      </c>
      <c r="F588" s="316" t="s">
        <v>11597</v>
      </c>
      <c r="G588" s="234">
        <f t="shared" si="50"/>
        <v>36526</v>
      </c>
      <c r="H588" s="234">
        <f t="shared" si="51"/>
        <v>36891</v>
      </c>
      <c r="I588" s="211" t="s">
        <v>11788</v>
      </c>
      <c r="J588" s="24" t="s">
        <v>8639</v>
      </c>
      <c r="K588" s="211" t="s">
        <v>11787</v>
      </c>
      <c r="L588" s="235" t="s">
        <v>11777</v>
      </c>
      <c r="M588" s="236">
        <f>DATE(LEFT(F588,4),RIGHT(F588,2)-2,1)</f>
        <v>36678</v>
      </c>
      <c r="N588" s="236">
        <f t="shared" si="48"/>
        <v>36769</v>
      </c>
      <c r="Q588" s="217" t="s">
        <v>2676</v>
      </c>
      <c r="T588" s="6" t="s">
        <v>11306</v>
      </c>
      <c r="U588">
        <v>5389</v>
      </c>
      <c r="V588" s="6" t="s">
        <v>9146</v>
      </c>
      <c r="X588" t="s">
        <v>11237</v>
      </c>
      <c r="Y588" t="s">
        <v>11285</v>
      </c>
    </row>
    <row r="589" spans="1:25" x14ac:dyDescent="0.25">
      <c r="A589" s="211" t="s">
        <v>11582</v>
      </c>
      <c r="B589" t="s">
        <v>11725</v>
      </c>
      <c r="C589" s="215" t="str">
        <f t="shared" si="49"/>
        <v>CM:WQXTEST27576:M2000</v>
      </c>
      <c r="D589" s="214" t="s">
        <v>11795</v>
      </c>
      <c r="E589" s="214" t="s">
        <v>11790</v>
      </c>
      <c r="F589" s="316" t="s">
        <v>11597</v>
      </c>
      <c r="G589" s="234">
        <f t="shared" si="50"/>
        <v>36526</v>
      </c>
      <c r="H589" s="234">
        <f t="shared" si="51"/>
        <v>36891</v>
      </c>
      <c r="I589" s="211" t="s">
        <v>11788</v>
      </c>
      <c r="J589" s="24" t="s">
        <v>8639</v>
      </c>
      <c r="K589" s="211" t="s">
        <v>11787</v>
      </c>
      <c r="L589" s="235" t="s">
        <v>11777</v>
      </c>
      <c r="M589" s="236">
        <f>DATE(LEFT(F589,4),RIGHT(F589,2)-2,1)</f>
        <v>36678</v>
      </c>
      <c r="N589" s="236">
        <f t="shared" si="48"/>
        <v>36769</v>
      </c>
      <c r="Q589" t="s">
        <v>10007</v>
      </c>
      <c r="T589" s="6" t="s">
        <v>11306</v>
      </c>
      <c r="U589">
        <v>26.16</v>
      </c>
      <c r="V589" s="211" t="s">
        <v>11587</v>
      </c>
      <c r="X589" t="s">
        <v>11237</v>
      </c>
      <c r="Y589" t="s">
        <v>11285</v>
      </c>
    </row>
    <row r="590" spans="1:25" x14ac:dyDescent="0.25">
      <c r="A590" s="211" t="s">
        <v>11582</v>
      </c>
      <c r="B590" t="s">
        <v>11725</v>
      </c>
      <c r="C590" s="215" t="str">
        <f t="shared" si="49"/>
        <v>CM:WQXTEST27576:M2000</v>
      </c>
      <c r="D590" s="214" t="s">
        <v>11795</v>
      </c>
      <c r="E590" s="214" t="s">
        <v>11790</v>
      </c>
      <c r="F590" s="316" t="s">
        <v>11597</v>
      </c>
      <c r="G590" s="234">
        <f t="shared" si="50"/>
        <v>36526</v>
      </c>
      <c r="H590" s="234">
        <f t="shared" si="51"/>
        <v>36891</v>
      </c>
      <c r="I590" s="211" t="s">
        <v>11788</v>
      </c>
      <c r="J590" s="24" t="s">
        <v>8639</v>
      </c>
      <c r="K590" s="211" t="s">
        <v>11787</v>
      </c>
      <c r="L590" s="235" t="s">
        <v>11777</v>
      </c>
      <c r="M590" s="236">
        <f>DATE(LEFT(F590,4),RIGHT(F590,2)-2,1)</f>
        <v>36678</v>
      </c>
      <c r="N590" s="236">
        <f t="shared" si="48"/>
        <v>36769</v>
      </c>
      <c r="Q590" s="219" t="s">
        <v>1005</v>
      </c>
      <c r="T590" s="6" t="s">
        <v>11306</v>
      </c>
      <c r="U590">
        <v>308.60000000000002</v>
      </c>
      <c r="V590" s="219" t="s">
        <v>8428</v>
      </c>
      <c r="X590" t="s">
        <v>11237</v>
      </c>
      <c r="Y590" t="s">
        <v>11285</v>
      </c>
    </row>
    <row r="591" spans="1:25" x14ac:dyDescent="0.25">
      <c r="A591" s="211" t="s">
        <v>11582</v>
      </c>
      <c r="B591" t="s">
        <v>11725</v>
      </c>
      <c r="C591" s="215" t="str">
        <f t="shared" si="49"/>
        <v>CM:WQXTEST27576:M2000</v>
      </c>
      <c r="D591" s="214" t="s">
        <v>11795</v>
      </c>
      <c r="E591" s="214" t="s">
        <v>11790</v>
      </c>
      <c r="F591" s="316" t="s">
        <v>11597</v>
      </c>
      <c r="G591" s="234">
        <f t="shared" si="50"/>
        <v>36526</v>
      </c>
      <c r="H591" s="234">
        <f t="shared" si="51"/>
        <v>36891</v>
      </c>
      <c r="I591" s="211" t="s">
        <v>11788</v>
      </c>
      <c r="J591" s="24" t="s">
        <v>8639</v>
      </c>
      <c r="K591" s="211" t="s">
        <v>11787</v>
      </c>
      <c r="L591" s="6" t="s">
        <v>11776</v>
      </c>
      <c r="M591" s="70">
        <f>DATE(LEFT(F591,4),RIGHT(F591,2)-RIGHT(F591,2)+1,1)</f>
        <v>36526</v>
      </c>
      <c r="N591" s="70">
        <f t="shared" si="48"/>
        <v>36769</v>
      </c>
      <c r="Q591" s="217" t="s">
        <v>2676</v>
      </c>
      <c r="T591" s="6" t="s">
        <v>11306</v>
      </c>
      <c r="U591">
        <v>5389</v>
      </c>
      <c r="V591" s="6" t="s">
        <v>9146</v>
      </c>
      <c r="X591" t="s">
        <v>11237</v>
      </c>
      <c r="Y591" t="s">
        <v>11285</v>
      </c>
    </row>
    <row r="592" spans="1:25" x14ac:dyDescent="0.25">
      <c r="A592" s="211" t="s">
        <v>11582</v>
      </c>
      <c r="B592" t="s">
        <v>11725</v>
      </c>
      <c r="C592" s="215" t="str">
        <f t="shared" si="49"/>
        <v>CM:WQXTEST27576:M2000</v>
      </c>
      <c r="D592" s="214" t="s">
        <v>11795</v>
      </c>
      <c r="E592" s="214" t="s">
        <v>11790</v>
      </c>
      <c r="F592" s="316" t="s">
        <v>11597</v>
      </c>
      <c r="G592" s="234">
        <f t="shared" si="50"/>
        <v>36526</v>
      </c>
      <c r="H592" s="234">
        <f t="shared" si="51"/>
        <v>36891</v>
      </c>
      <c r="I592" s="211" t="s">
        <v>11788</v>
      </c>
      <c r="J592" s="24" t="s">
        <v>8639</v>
      </c>
      <c r="K592" s="211" t="s">
        <v>11787</v>
      </c>
      <c r="L592" s="6" t="s">
        <v>11776</v>
      </c>
      <c r="M592" s="70">
        <f>DATE(LEFT(F592,4),RIGHT(F592,2)-RIGHT(F592,2)+1,1)</f>
        <v>36526</v>
      </c>
      <c r="N592" s="70">
        <f t="shared" si="48"/>
        <v>36769</v>
      </c>
      <c r="Q592" t="s">
        <v>10007</v>
      </c>
      <c r="T592" s="6" t="s">
        <v>11306</v>
      </c>
      <c r="U592">
        <v>26.16</v>
      </c>
      <c r="V592" s="211" t="s">
        <v>11587</v>
      </c>
      <c r="X592" t="s">
        <v>11237</v>
      </c>
      <c r="Y592" t="s">
        <v>11285</v>
      </c>
    </row>
    <row r="593" spans="1:25" x14ac:dyDescent="0.25">
      <c r="A593" s="211" t="s">
        <v>11582</v>
      </c>
      <c r="B593" t="s">
        <v>11725</v>
      </c>
      <c r="C593" s="215" t="str">
        <f t="shared" si="49"/>
        <v>CM:WQXTEST27576:M2000</v>
      </c>
      <c r="D593" s="214" t="s">
        <v>11795</v>
      </c>
      <c r="E593" s="214" t="s">
        <v>11790</v>
      </c>
      <c r="F593" s="316" t="s">
        <v>11597</v>
      </c>
      <c r="G593" s="234">
        <f t="shared" si="50"/>
        <v>36526</v>
      </c>
      <c r="H593" s="234">
        <f t="shared" si="51"/>
        <v>36891</v>
      </c>
      <c r="I593" s="211" t="s">
        <v>11788</v>
      </c>
      <c r="J593" s="24" t="s">
        <v>8639</v>
      </c>
      <c r="K593" s="211" t="s">
        <v>11787</v>
      </c>
      <c r="L593" s="6" t="s">
        <v>11776</v>
      </c>
      <c r="M593" s="70">
        <f>DATE(LEFT(F593,4),RIGHT(F593,2)-RIGHT(F593,2)+1,1)</f>
        <v>36526</v>
      </c>
      <c r="N593" s="70">
        <f t="shared" si="48"/>
        <v>36769</v>
      </c>
      <c r="Q593" s="219" t="s">
        <v>1005</v>
      </c>
      <c r="T593" s="6" t="s">
        <v>11306</v>
      </c>
      <c r="U593">
        <v>308.60000000000002</v>
      </c>
      <c r="V593" s="219" t="s">
        <v>8428</v>
      </c>
      <c r="X593" t="s">
        <v>11237</v>
      </c>
      <c r="Y593" t="s">
        <v>11285</v>
      </c>
    </row>
    <row r="594" spans="1:25" x14ac:dyDescent="0.25">
      <c r="A594" s="211" t="s">
        <v>11582</v>
      </c>
      <c r="B594" t="s">
        <v>11725</v>
      </c>
      <c r="C594" s="215" t="str">
        <f t="shared" si="49"/>
        <v>CM:WQXTEST27576:M2000</v>
      </c>
      <c r="D594" s="214" t="s">
        <v>11795</v>
      </c>
      <c r="E594" s="214" t="s">
        <v>11790</v>
      </c>
      <c r="F594" s="316" t="s">
        <v>11597</v>
      </c>
      <c r="G594" s="234">
        <f t="shared" si="50"/>
        <v>36526</v>
      </c>
      <c r="H594" s="234">
        <f t="shared" si="51"/>
        <v>36891</v>
      </c>
      <c r="I594" s="211" t="s">
        <v>11788</v>
      </c>
      <c r="J594" s="24" t="s">
        <v>8639</v>
      </c>
      <c r="K594" s="211" t="s">
        <v>11787</v>
      </c>
      <c r="L594" s="257" t="s">
        <v>11797</v>
      </c>
      <c r="M594" s="258">
        <f>DATE(LEFT(F594,4),RIGHT(F594,2)-2,21)</f>
        <v>36698</v>
      </c>
      <c r="N594" s="258">
        <f t="shared" si="48"/>
        <v>36769</v>
      </c>
      <c r="Q594" s="217" t="s">
        <v>2676</v>
      </c>
      <c r="T594" s="6" t="s">
        <v>11306</v>
      </c>
      <c r="U594">
        <v>5769</v>
      </c>
      <c r="V594" s="6" t="s">
        <v>9146</v>
      </c>
      <c r="X594" t="s">
        <v>11237</v>
      </c>
      <c r="Y594" t="s">
        <v>11285</v>
      </c>
    </row>
    <row r="595" spans="1:25" x14ac:dyDescent="0.25">
      <c r="A595" s="211" t="s">
        <v>11582</v>
      </c>
      <c r="B595" t="s">
        <v>11725</v>
      </c>
      <c r="C595" s="215" t="str">
        <f t="shared" si="49"/>
        <v>CM:WQXTEST27576:M2000</v>
      </c>
      <c r="D595" s="214" t="s">
        <v>11795</v>
      </c>
      <c r="E595" s="214" t="s">
        <v>11790</v>
      </c>
      <c r="F595" s="316" t="s">
        <v>11597</v>
      </c>
      <c r="G595" s="234">
        <f t="shared" si="50"/>
        <v>36526</v>
      </c>
      <c r="H595" s="234">
        <f t="shared" si="51"/>
        <v>36891</v>
      </c>
      <c r="I595" s="211" t="s">
        <v>11788</v>
      </c>
      <c r="J595" s="24" t="s">
        <v>8639</v>
      </c>
      <c r="K595" s="211" t="s">
        <v>11787</v>
      </c>
      <c r="L595" s="257" t="s">
        <v>11797</v>
      </c>
      <c r="M595" s="258">
        <f>DATE(LEFT(F595,4),RIGHT(F595,2)-2,21)</f>
        <v>36698</v>
      </c>
      <c r="N595" s="258">
        <f t="shared" si="48"/>
        <v>36769</v>
      </c>
      <c r="Q595" t="s">
        <v>10007</v>
      </c>
      <c r="T595" s="6" t="s">
        <v>11306</v>
      </c>
      <c r="U595">
        <v>2.0299999999999998</v>
      </c>
      <c r="V595" s="211" t="s">
        <v>11587</v>
      </c>
      <c r="X595" t="s">
        <v>11237</v>
      </c>
      <c r="Y595" t="s">
        <v>11285</v>
      </c>
    </row>
    <row r="596" spans="1:25" x14ac:dyDescent="0.25">
      <c r="A596" s="211" t="s">
        <v>11582</v>
      </c>
      <c r="B596" t="s">
        <v>11725</v>
      </c>
      <c r="C596" s="215" t="str">
        <f t="shared" si="49"/>
        <v>CM:WQXTEST27576:M2000</v>
      </c>
      <c r="D596" s="214" t="s">
        <v>11795</v>
      </c>
      <c r="E596" s="214" t="s">
        <v>11790</v>
      </c>
      <c r="F596" s="316" t="s">
        <v>11597</v>
      </c>
      <c r="G596" s="234">
        <f t="shared" si="50"/>
        <v>36526</v>
      </c>
      <c r="H596" s="234">
        <f t="shared" si="51"/>
        <v>36891</v>
      </c>
      <c r="I596" s="211" t="s">
        <v>11788</v>
      </c>
      <c r="J596" s="24" t="s">
        <v>8639</v>
      </c>
      <c r="K596" s="211" t="s">
        <v>11787</v>
      </c>
      <c r="L596" s="257" t="s">
        <v>11797</v>
      </c>
      <c r="M596" s="258">
        <f>DATE(LEFT(F596,4),RIGHT(F596,2)-2,21)</f>
        <v>36698</v>
      </c>
      <c r="N596" s="258">
        <f t="shared" si="48"/>
        <v>36769</v>
      </c>
      <c r="Q596" s="219" t="s">
        <v>1005</v>
      </c>
      <c r="T596" s="6" t="s">
        <v>11306</v>
      </c>
      <c r="U596">
        <v>369.2</v>
      </c>
      <c r="V596" s="219" t="s">
        <v>8428</v>
      </c>
      <c r="X596" t="s">
        <v>11237</v>
      </c>
      <c r="Y596" t="s">
        <v>11285</v>
      </c>
    </row>
    <row r="597" spans="1:25" x14ac:dyDescent="0.25">
      <c r="A597" s="211" t="s">
        <v>11582</v>
      </c>
      <c r="B597" t="s">
        <v>11725</v>
      </c>
      <c r="C597" s="215" t="str">
        <f t="shared" si="49"/>
        <v>CM:WQXTEST27576:M2000</v>
      </c>
      <c r="D597" s="214" t="s">
        <v>11795</v>
      </c>
      <c r="E597" s="214" t="s">
        <v>11790</v>
      </c>
      <c r="F597" s="316" t="s">
        <v>11598</v>
      </c>
      <c r="G597" s="234">
        <f t="shared" si="50"/>
        <v>36526</v>
      </c>
      <c r="H597" s="234">
        <f t="shared" si="51"/>
        <v>36891</v>
      </c>
      <c r="I597" s="211" t="s">
        <v>11788</v>
      </c>
      <c r="J597" s="24" t="s">
        <v>8639</v>
      </c>
      <c r="K597" s="211" t="s">
        <v>11787</v>
      </c>
      <c r="L597" s="6" t="s">
        <v>11589</v>
      </c>
      <c r="M597" s="70">
        <f>DATE(LEFT(F597,4),RIGHT(F597,2),1)</f>
        <v>36770</v>
      </c>
      <c r="N597" s="70">
        <f t="shared" si="48"/>
        <v>36799</v>
      </c>
      <c r="Q597" s="217" t="s">
        <v>2676</v>
      </c>
      <c r="T597" s="6" t="s">
        <v>11306</v>
      </c>
      <c r="U597">
        <v>5642</v>
      </c>
      <c r="V597" s="6" t="s">
        <v>9146</v>
      </c>
      <c r="X597" t="s">
        <v>11237</v>
      </c>
      <c r="Y597" t="s">
        <v>11285</v>
      </c>
    </row>
    <row r="598" spans="1:25" x14ac:dyDescent="0.25">
      <c r="A598" s="211" t="s">
        <v>11582</v>
      </c>
      <c r="B598" t="s">
        <v>11725</v>
      </c>
      <c r="C598" s="215" t="str">
        <f t="shared" si="49"/>
        <v>CM:WQXTEST27576:M2000</v>
      </c>
      <c r="D598" s="214" t="s">
        <v>11795</v>
      </c>
      <c r="E598" s="214" t="s">
        <v>11790</v>
      </c>
      <c r="F598" s="316" t="s">
        <v>11598</v>
      </c>
      <c r="G598" s="234">
        <f t="shared" si="50"/>
        <v>36526</v>
      </c>
      <c r="H598" s="234">
        <f t="shared" si="51"/>
        <v>36891</v>
      </c>
      <c r="I598" s="211" t="s">
        <v>11788</v>
      </c>
      <c r="J598" s="24" t="s">
        <v>8639</v>
      </c>
      <c r="K598" s="211" t="s">
        <v>11787</v>
      </c>
      <c r="L598" s="6" t="s">
        <v>11589</v>
      </c>
      <c r="M598" s="70">
        <f>DATE(LEFT(F598,4),RIGHT(F598,2),1)</f>
        <v>36770</v>
      </c>
      <c r="N598" s="70">
        <f t="shared" si="48"/>
        <v>36799</v>
      </c>
      <c r="Q598" t="s">
        <v>10007</v>
      </c>
      <c r="T598" s="6" t="s">
        <v>11306</v>
      </c>
      <c r="U598">
        <v>22.95</v>
      </c>
      <c r="V598" s="211" t="s">
        <v>11587</v>
      </c>
      <c r="X598" t="s">
        <v>11237</v>
      </c>
      <c r="Y598" t="s">
        <v>11285</v>
      </c>
    </row>
    <row r="599" spans="1:25" x14ac:dyDescent="0.25">
      <c r="A599" s="211" t="s">
        <v>11582</v>
      </c>
      <c r="B599" t="s">
        <v>11725</v>
      </c>
      <c r="C599" s="215" t="str">
        <f t="shared" si="49"/>
        <v>CM:WQXTEST27576:M2000</v>
      </c>
      <c r="D599" s="214" t="s">
        <v>11795</v>
      </c>
      <c r="E599" s="214" t="s">
        <v>11790</v>
      </c>
      <c r="F599" s="316" t="s">
        <v>11598</v>
      </c>
      <c r="G599" s="234">
        <f t="shared" si="50"/>
        <v>36526</v>
      </c>
      <c r="H599" s="234">
        <f t="shared" si="51"/>
        <v>36891</v>
      </c>
      <c r="I599" s="211" t="s">
        <v>11788</v>
      </c>
      <c r="J599" s="24" t="s">
        <v>8639</v>
      </c>
      <c r="K599" s="211" t="s">
        <v>11787</v>
      </c>
      <c r="L599" s="6" t="s">
        <v>11589</v>
      </c>
      <c r="M599" s="70">
        <f>DATE(LEFT(F599,4),RIGHT(F599,2),1)</f>
        <v>36770</v>
      </c>
      <c r="N599" s="70">
        <f t="shared" si="48"/>
        <v>36799</v>
      </c>
      <c r="Q599" s="219" t="s">
        <v>1005</v>
      </c>
      <c r="T599" s="6" t="s">
        <v>11306</v>
      </c>
      <c r="U599">
        <v>332.1</v>
      </c>
      <c r="V599" s="219" t="s">
        <v>8428</v>
      </c>
      <c r="X599" t="s">
        <v>11237</v>
      </c>
      <c r="Y599" t="s">
        <v>11285</v>
      </c>
    </row>
    <row r="600" spans="1:25" x14ac:dyDescent="0.25">
      <c r="A600" s="211" t="s">
        <v>11582</v>
      </c>
      <c r="B600" t="s">
        <v>11725</v>
      </c>
      <c r="C600" s="215" t="str">
        <f t="shared" si="49"/>
        <v>CM:WQXTEST27576:M2000</v>
      </c>
      <c r="D600" s="214" t="s">
        <v>11795</v>
      </c>
      <c r="E600" s="214" t="s">
        <v>11790</v>
      </c>
      <c r="F600" s="316" t="s">
        <v>11598</v>
      </c>
      <c r="G600" s="234">
        <f t="shared" si="50"/>
        <v>36526</v>
      </c>
      <c r="H600" s="234">
        <f t="shared" si="51"/>
        <v>36891</v>
      </c>
      <c r="I600" s="211" t="s">
        <v>11788</v>
      </c>
      <c r="J600" s="24" t="s">
        <v>8639</v>
      </c>
      <c r="K600" s="211" t="s">
        <v>11787</v>
      </c>
      <c r="L600" s="235" t="s">
        <v>11777</v>
      </c>
      <c r="M600" s="236">
        <f>DATE(LEFT(F600,4),RIGHT(F600,2)-2,1)</f>
        <v>36708</v>
      </c>
      <c r="N600" s="236">
        <f t="shared" si="48"/>
        <v>36799</v>
      </c>
      <c r="Q600" s="217" t="s">
        <v>2676</v>
      </c>
      <c r="T600" s="6" t="s">
        <v>11306</v>
      </c>
      <c r="U600">
        <v>5642</v>
      </c>
      <c r="V600" s="6" t="s">
        <v>9146</v>
      </c>
      <c r="X600" t="s">
        <v>11237</v>
      </c>
      <c r="Y600" t="s">
        <v>11285</v>
      </c>
    </row>
    <row r="601" spans="1:25" x14ac:dyDescent="0.25">
      <c r="A601" s="211" t="s">
        <v>11582</v>
      </c>
      <c r="B601" t="s">
        <v>11725</v>
      </c>
      <c r="C601" s="215" t="str">
        <f t="shared" si="49"/>
        <v>CM:WQXTEST27576:M2000</v>
      </c>
      <c r="D601" s="214" t="s">
        <v>11795</v>
      </c>
      <c r="E601" s="214" t="s">
        <v>11790</v>
      </c>
      <c r="F601" s="316" t="s">
        <v>11598</v>
      </c>
      <c r="G601" s="234">
        <f t="shared" si="50"/>
        <v>36526</v>
      </c>
      <c r="H601" s="234">
        <f t="shared" si="51"/>
        <v>36891</v>
      </c>
      <c r="I601" s="211" t="s">
        <v>11788</v>
      </c>
      <c r="J601" s="24" t="s">
        <v>8639</v>
      </c>
      <c r="K601" s="211" t="s">
        <v>11787</v>
      </c>
      <c r="L601" s="235" t="s">
        <v>11777</v>
      </c>
      <c r="M601" s="236">
        <f>DATE(LEFT(F601,4),RIGHT(F601,2)-2,1)</f>
        <v>36708</v>
      </c>
      <c r="N601" s="236">
        <f t="shared" ref="N601:N644" si="52">DATE(LEFT(F601,4),1+RIGHT(F601,2),0)</f>
        <v>36799</v>
      </c>
      <c r="Q601" t="s">
        <v>10007</v>
      </c>
      <c r="T601" s="6" t="s">
        <v>11306</v>
      </c>
      <c r="U601">
        <v>22.95</v>
      </c>
      <c r="V601" s="211" t="s">
        <v>11587</v>
      </c>
      <c r="X601" t="s">
        <v>11237</v>
      </c>
      <c r="Y601" t="s">
        <v>11285</v>
      </c>
    </row>
    <row r="602" spans="1:25" x14ac:dyDescent="0.25">
      <c r="A602" s="211" t="s">
        <v>11582</v>
      </c>
      <c r="B602" t="s">
        <v>11725</v>
      </c>
      <c r="C602" s="215" t="str">
        <f t="shared" si="49"/>
        <v>CM:WQXTEST27576:M2000</v>
      </c>
      <c r="D602" s="214" t="s">
        <v>11795</v>
      </c>
      <c r="E602" s="214" t="s">
        <v>11790</v>
      </c>
      <c r="F602" s="316" t="s">
        <v>11598</v>
      </c>
      <c r="G602" s="234">
        <f t="shared" si="50"/>
        <v>36526</v>
      </c>
      <c r="H602" s="234">
        <f t="shared" si="51"/>
        <v>36891</v>
      </c>
      <c r="I602" s="211" t="s">
        <v>11788</v>
      </c>
      <c r="J602" s="24" t="s">
        <v>8639</v>
      </c>
      <c r="K602" s="211" t="s">
        <v>11787</v>
      </c>
      <c r="L602" s="235" t="s">
        <v>11777</v>
      </c>
      <c r="M602" s="236">
        <f>DATE(LEFT(F602,4),RIGHT(F602,2)-2,1)</f>
        <v>36708</v>
      </c>
      <c r="N602" s="236">
        <f t="shared" si="52"/>
        <v>36799</v>
      </c>
      <c r="Q602" s="219" t="s">
        <v>1005</v>
      </c>
      <c r="T602" s="6" t="s">
        <v>11306</v>
      </c>
      <c r="U602">
        <v>332.1</v>
      </c>
      <c r="V602" s="219" t="s">
        <v>8428</v>
      </c>
      <c r="X602" t="s">
        <v>11237</v>
      </c>
      <c r="Y602" t="s">
        <v>11285</v>
      </c>
    </row>
    <row r="603" spans="1:25" x14ac:dyDescent="0.25">
      <c r="A603" s="211" t="s">
        <v>11582</v>
      </c>
      <c r="B603" t="s">
        <v>11725</v>
      </c>
      <c r="C603" s="215" t="str">
        <f t="shared" si="49"/>
        <v>CM:WQXTEST27576:M2000</v>
      </c>
      <c r="D603" s="214" t="s">
        <v>11795</v>
      </c>
      <c r="E603" s="214" t="s">
        <v>11790</v>
      </c>
      <c r="F603" s="316" t="s">
        <v>11598</v>
      </c>
      <c r="G603" s="234">
        <f t="shared" si="50"/>
        <v>36526</v>
      </c>
      <c r="H603" s="234">
        <f t="shared" si="51"/>
        <v>36891</v>
      </c>
      <c r="I603" s="211" t="s">
        <v>11788</v>
      </c>
      <c r="J603" s="24" t="s">
        <v>8639</v>
      </c>
      <c r="K603" s="211" t="s">
        <v>11787</v>
      </c>
      <c r="L603" s="6" t="s">
        <v>11776</v>
      </c>
      <c r="M603" s="70">
        <f>DATE(LEFT(F603,4),RIGHT(F603,2)-RIGHT(F603,2)+1,1)</f>
        <v>36526</v>
      </c>
      <c r="N603" s="70">
        <f t="shared" si="52"/>
        <v>36799</v>
      </c>
      <c r="Q603" s="217" t="s">
        <v>2676</v>
      </c>
      <c r="T603" s="6" t="s">
        <v>11306</v>
      </c>
      <c r="U603">
        <v>5642</v>
      </c>
      <c r="V603" s="6" t="s">
        <v>9146</v>
      </c>
      <c r="X603" t="s">
        <v>11237</v>
      </c>
      <c r="Y603" t="s">
        <v>11285</v>
      </c>
    </row>
    <row r="604" spans="1:25" x14ac:dyDescent="0.25">
      <c r="A604" s="211" t="s">
        <v>11582</v>
      </c>
      <c r="B604" t="s">
        <v>11725</v>
      </c>
      <c r="C604" s="215" t="str">
        <f t="shared" si="49"/>
        <v>CM:WQXTEST27576:M2000</v>
      </c>
      <c r="D604" s="214" t="s">
        <v>11795</v>
      </c>
      <c r="E604" s="214" t="s">
        <v>11790</v>
      </c>
      <c r="F604" s="316" t="s">
        <v>11598</v>
      </c>
      <c r="G604" s="234">
        <f t="shared" si="50"/>
        <v>36526</v>
      </c>
      <c r="H604" s="234">
        <f t="shared" si="51"/>
        <v>36891</v>
      </c>
      <c r="I604" s="211" t="s">
        <v>11788</v>
      </c>
      <c r="J604" s="24" t="s">
        <v>8639</v>
      </c>
      <c r="K604" s="211" t="s">
        <v>11787</v>
      </c>
      <c r="L604" s="6" t="s">
        <v>11776</v>
      </c>
      <c r="M604" s="70">
        <f>DATE(LEFT(F604,4),RIGHT(F604,2)-RIGHT(F604,2)+1,1)</f>
        <v>36526</v>
      </c>
      <c r="N604" s="70">
        <f t="shared" si="52"/>
        <v>36799</v>
      </c>
      <c r="Q604" t="s">
        <v>10007</v>
      </c>
      <c r="T604" s="6" t="s">
        <v>11306</v>
      </c>
      <c r="U604">
        <v>22.95</v>
      </c>
      <c r="V604" s="211" t="s">
        <v>11587</v>
      </c>
      <c r="X604" t="s">
        <v>11237</v>
      </c>
      <c r="Y604" t="s">
        <v>11285</v>
      </c>
    </row>
    <row r="605" spans="1:25" x14ac:dyDescent="0.25">
      <c r="A605" s="211" t="s">
        <v>11582</v>
      </c>
      <c r="B605" t="s">
        <v>11725</v>
      </c>
      <c r="C605" s="215" t="str">
        <f t="shared" si="49"/>
        <v>CM:WQXTEST27576:M2000</v>
      </c>
      <c r="D605" s="214" t="s">
        <v>11795</v>
      </c>
      <c r="E605" s="214" t="s">
        <v>11790</v>
      </c>
      <c r="F605" s="316" t="s">
        <v>11598</v>
      </c>
      <c r="G605" s="234">
        <f t="shared" si="50"/>
        <v>36526</v>
      </c>
      <c r="H605" s="234">
        <f t="shared" si="51"/>
        <v>36891</v>
      </c>
      <c r="I605" s="211" t="s">
        <v>11788</v>
      </c>
      <c r="J605" s="24" t="s">
        <v>8639</v>
      </c>
      <c r="K605" s="211" t="s">
        <v>11787</v>
      </c>
      <c r="L605" s="6" t="s">
        <v>11776</v>
      </c>
      <c r="M605" s="70">
        <f>DATE(LEFT(F605,4),RIGHT(F605,2)-RIGHT(F605,2)+1,1)</f>
        <v>36526</v>
      </c>
      <c r="N605" s="70">
        <f t="shared" si="52"/>
        <v>36799</v>
      </c>
      <c r="Q605" s="219" t="s">
        <v>1005</v>
      </c>
      <c r="T605" s="6" t="s">
        <v>11306</v>
      </c>
      <c r="U605">
        <v>332.1</v>
      </c>
      <c r="V605" s="219" t="s">
        <v>8428</v>
      </c>
      <c r="X605" t="s">
        <v>11237</v>
      </c>
      <c r="Y605" t="s">
        <v>11285</v>
      </c>
    </row>
    <row r="606" spans="1:25" x14ac:dyDescent="0.25">
      <c r="A606" s="211" t="s">
        <v>11582</v>
      </c>
      <c r="B606" t="s">
        <v>11725</v>
      </c>
      <c r="C606" s="215" t="str">
        <f t="shared" si="49"/>
        <v>CM:WQXTEST27576:M2000</v>
      </c>
      <c r="D606" s="214" t="s">
        <v>11795</v>
      </c>
      <c r="E606" s="214" t="s">
        <v>11790</v>
      </c>
      <c r="F606" s="316" t="s">
        <v>11598</v>
      </c>
      <c r="G606" s="234">
        <f t="shared" si="50"/>
        <v>36526</v>
      </c>
      <c r="H606" s="234">
        <f t="shared" si="51"/>
        <v>36891</v>
      </c>
      <c r="I606" s="211" t="s">
        <v>11788</v>
      </c>
      <c r="J606" s="24" t="s">
        <v>8639</v>
      </c>
      <c r="K606" s="211" t="s">
        <v>11787</v>
      </c>
      <c r="L606" s="257" t="s">
        <v>11797</v>
      </c>
      <c r="M606" s="258">
        <f>DATE(LEFT(F606,4),RIGHT(F606,2)-3,21)</f>
        <v>36698</v>
      </c>
      <c r="N606" s="258">
        <f t="shared" si="52"/>
        <v>36799</v>
      </c>
      <c r="Q606" s="217" t="s">
        <v>2676</v>
      </c>
      <c r="T606" s="6" t="s">
        <v>11306</v>
      </c>
      <c r="U606">
        <v>5769</v>
      </c>
      <c r="V606" s="6" t="s">
        <v>9146</v>
      </c>
      <c r="X606" t="s">
        <v>11237</v>
      </c>
      <c r="Y606" t="s">
        <v>11285</v>
      </c>
    </row>
    <row r="607" spans="1:25" x14ac:dyDescent="0.25">
      <c r="A607" s="211" t="s">
        <v>11582</v>
      </c>
      <c r="B607" t="s">
        <v>11725</v>
      </c>
      <c r="C607" s="215" t="str">
        <f t="shared" si="49"/>
        <v>CM:WQXTEST27576:M2000</v>
      </c>
      <c r="D607" s="214" t="s">
        <v>11795</v>
      </c>
      <c r="E607" s="214" t="s">
        <v>11790</v>
      </c>
      <c r="F607" s="316" t="s">
        <v>11598</v>
      </c>
      <c r="G607" s="234">
        <f t="shared" si="50"/>
        <v>36526</v>
      </c>
      <c r="H607" s="234">
        <f t="shared" si="51"/>
        <v>36891</v>
      </c>
      <c r="I607" s="211" t="s">
        <v>11788</v>
      </c>
      <c r="J607" s="24" t="s">
        <v>8639</v>
      </c>
      <c r="K607" s="211" t="s">
        <v>11787</v>
      </c>
      <c r="L607" s="257" t="s">
        <v>11797</v>
      </c>
      <c r="M607" s="258">
        <f>DATE(LEFT(F607,4),RIGHT(F607,2)-3,21)</f>
        <v>36698</v>
      </c>
      <c r="N607" s="258">
        <f t="shared" si="52"/>
        <v>36799</v>
      </c>
      <c r="Q607" t="s">
        <v>10007</v>
      </c>
      <c r="T607" s="6" t="s">
        <v>11306</v>
      </c>
      <c r="U607">
        <v>2.0299999999999998</v>
      </c>
      <c r="V607" s="211" t="s">
        <v>11587</v>
      </c>
      <c r="X607" t="s">
        <v>11237</v>
      </c>
      <c r="Y607" t="s">
        <v>11285</v>
      </c>
    </row>
    <row r="608" spans="1:25" x14ac:dyDescent="0.25">
      <c r="A608" s="211" t="s">
        <v>11582</v>
      </c>
      <c r="B608" t="s">
        <v>11725</v>
      </c>
      <c r="C608" s="215" t="str">
        <f t="shared" si="49"/>
        <v>CM:WQXTEST27576:M2000</v>
      </c>
      <c r="D608" s="214" t="s">
        <v>11795</v>
      </c>
      <c r="E608" s="214" t="s">
        <v>11790</v>
      </c>
      <c r="F608" s="316" t="s">
        <v>11598</v>
      </c>
      <c r="G608" s="234">
        <f t="shared" si="50"/>
        <v>36526</v>
      </c>
      <c r="H608" s="234">
        <f t="shared" si="51"/>
        <v>36891</v>
      </c>
      <c r="I608" s="211" t="s">
        <v>11788</v>
      </c>
      <c r="J608" s="24" t="s">
        <v>8639</v>
      </c>
      <c r="K608" s="211" t="s">
        <v>11787</v>
      </c>
      <c r="L608" s="257" t="s">
        <v>11797</v>
      </c>
      <c r="M608" s="258">
        <f>DATE(LEFT(F608,4),RIGHT(F608,2)-3,21)</f>
        <v>36698</v>
      </c>
      <c r="N608" s="258">
        <f t="shared" si="52"/>
        <v>36799</v>
      </c>
      <c r="Q608" s="219" t="s">
        <v>1005</v>
      </c>
      <c r="T608" s="6" t="s">
        <v>11306</v>
      </c>
      <c r="U608">
        <v>369.2</v>
      </c>
      <c r="V608" s="219" t="s">
        <v>8428</v>
      </c>
      <c r="X608" t="s">
        <v>11237</v>
      </c>
      <c r="Y608" t="s">
        <v>11285</v>
      </c>
    </row>
    <row r="609" spans="1:25" x14ac:dyDescent="0.25">
      <c r="A609" s="211" t="s">
        <v>11582</v>
      </c>
      <c r="B609" t="s">
        <v>11725</v>
      </c>
      <c r="C609" s="215" t="str">
        <f t="shared" si="49"/>
        <v>CM:WQXTEST27576:M2000</v>
      </c>
      <c r="D609" s="214" t="s">
        <v>11795</v>
      </c>
      <c r="E609" s="214" t="s">
        <v>11790</v>
      </c>
      <c r="F609" s="316" t="s">
        <v>11599</v>
      </c>
      <c r="G609" s="234">
        <f t="shared" si="50"/>
        <v>36526</v>
      </c>
      <c r="H609" s="234">
        <f t="shared" si="51"/>
        <v>36891</v>
      </c>
      <c r="I609" s="211" t="s">
        <v>11788</v>
      </c>
      <c r="J609" s="24" t="s">
        <v>8639</v>
      </c>
      <c r="K609" s="211" t="s">
        <v>11787</v>
      </c>
      <c r="L609" s="6" t="s">
        <v>11589</v>
      </c>
      <c r="M609" s="70">
        <f>DATE(LEFT(F609,4),RIGHT(F609,2),1)</f>
        <v>36800</v>
      </c>
      <c r="N609" s="70">
        <f t="shared" si="52"/>
        <v>36830</v>
      </c>
      <c r="Q609" s="217" t="s">
        <v>2676</v>
      </c>
      <c r="T609" s="6" t="s">
        <v>11306</v>
      </c>
      <c r="U609">
        <v>3371</v>
      </c>
      <c r="V609" s="6" t="s">
        <v>9146</v>
      </c>
      <c r="X609" t="s">
        <v>11237</v>
      </c>
      <c r="Y609" t="s">
        <v>11285</v>
      </c>
    </row>
    <row r="610" spans="1:25" x14ac:dyDescent="0.25">
      <c r="A610" s="211" t="s">
        <v>11582</v>
      </c>
      <c r="B610" t="s">
        <v>11725</v>
      </c>
      <c r="C610" s="215" t="str">
        <f t="shared" si="49"/>
        <v>CM:WQXTEST27576:M2000</v>
      </c>
      <c r="D610" s="214" t="s">
        <v>11795</v>
      </c>
      <c r="E610" s="214" t="s">
        <v>11790</v>
      </c>
      <c r="F610" s="316" t="s">
        <v>11599</v>
      </c>
      <c r="G610" s="234">
        <f t="shared" si="50"/>
        <v>36526</v>
      </c>
      <c r="H610" s="234">
        <f t="shared" si="51"/>
        <v>36891</v>
      </c>
      <c r="I610" s="211" t="s">
        <v>11788</v>
      </c>
      <c r="J610" s="24" t="s">
        <v>8639</v>
      </c>
      <c r="K610" s="211" t="s">
        <v>11787</v>
      </c>
      <c r="L610" s="6" t="s">
        <v>11589</v>
      </c>
      <c r="M610" s="70">
        <f>DATE(LEFT(F610,4),RIGHT(F610,2),1)</f>
        <v>36800</v>
      </c>
      <c r="N610" s="70">
        <f t="shared" si="52"/>
        <v>36830</v>
      </c>
      <c r="Q610" t="s">
        <v>10007</v>
      </c>
      <c r="T610" s="6" t="s">
        <v>11306</v>
      </c>
      <c r="U610">
        <v>16.84</v>
      </c>
      <c r="V610" s="211" t="s">
        <v>11587</v>
      </c>
      <c r="X610" t="s">
        <v>11237</v>
      </c>
      <c r="Y610" t="s">
        <v>11285</v>
      </c>
    </row>
    <row r="611" spans="1:25" x14ac:dyDescent="0.25">
      <c r="A611" s="211" t="s">
        <v>11582</v>
      </c>
      <c r="B611" t="s">
        <v>11725</v>
      </c>
      <c r="C611" s="215" t="str">
        <f t="shared" si="49"/>
        <v>CM:WQXTEST27576:M2000</v>
      </c>
      <c r="D611" s="214" t="s">
        <v>11795</v>
      </c>
      <c r="E611" s="214" t="s">
        <v>11790</v>
      </c>
      <c r="F611" s="316" t="s">
        <v>11599</v>
      </c>
      <c r="G611" s="234">
        <f t="shared" si="50"/>
        <v>36526</v>
      </c>
      <c r="H611" s="234">
        <f t="shared" si="51"/>
        <v>36891</v>
      </c>
      <c r="I611" s="211" t="s">
        <v>11788</v>
      </c>
      <c r="J611" s="24" t="s">
        <v>8639</v>
      </c>
      <c r="K611" s="211" t="s">
        <v>11787</v>
      </c>
      <c r="L611" s="6" t="s">
        <v>11589</v>
      </c>
      <c r="M611" s="70">
        <f>DATE(LEFT(F611,4),RIGHT(F611,2),1)</f>
        <v>36800</v>
      </c>
      <c r="N611" s="70">
        <f t="shared" si="52"/>
        <v>36830</v>
      </c>
      <c r="Q611" s="219" t="s">
        <v>1005</v>
      </c>
      <c r="T611" s="6" t="s">
        <v>11306</v>
      </c>
      <c r="U611">
        <v>352.9</v>
      </c>
      <c r="V611" s="219" t="s">
        <v>8428</v>
      </c>
      <c r="X611" t="s">
        <v>11237</v>
      </c>
      <c r="Y611" t="s">
        <v>11285</v>
      </c>
    </row>
    <row r="612" spans="1:25" x14ac:dyDescent="0.25">
      <c r="A612" s="211" t="s">
        <v>11582</v>
      </c>
      <c r="B612" t="s">
        <v>11725</v>
      </c>
      <c r="C612" s="215" t="str">
        <f t="shared" si="49"/>
        <v>CM:WQXTEST27576:M2000</v>
      </c>
      <c r="D612" s="214" t="s">
        <v>11795</v>
      </c>
      <c r="E612" s="214" t="s">
        <v>11790</v>
      </c>
      <c r="F612" s="316" t="s">
        <v>11599</v>
      </c>
      <c r="G612" s="234">
        <f t="shared" si="50"/>
        <v>36526</v>
      </c>
      <c r="H612" s="234">
        <f t="shared" si="51"/>
        <v>36891</v>
      </c>
      <c r="I612" s="211" t="s">
        <v>11788</v>
      </c>
      <c r="J612" s="24" t="s">
        <v>8639</v>
      </c>
      <c r="K612" s="211" t="s">
        <v>11787</v>
      </c>
      <c r="L612" s="235" t="s">
        <v>11777</v>
      </c>
      <c r="M612" s="236">
        <f>DATE(LEFT(F612,4),RIGHT(F612,2)-2,1)</f>
        <v>36739</v>
      </c>
      <c r="N612" s="236">
        <f t="shared" si="52"/>
        <v>36830</v>
      </c>
      <c r="Q612" s="217" t="s">
        <v>2676</v>
      </c>
      <c r="T612" s="6" t="s">
        <v>11306</v>
      </c>
      <c r="U612">
        <v>3371</v>
      </c>
      <c r="V612" s="6" t="s">
        <v>9146</v>
      </c>
      <c r="X612" t="s">
        <v>11237</v>
      </c>
      <c r="Y612" t="s">
        <v>11285</v>
      </c>
    </row>
    <row r="613" spans="1:25" x14ac:dyDescent="0.25">
      <c r="A613" s="211" t="s">
        <v>11582</v>
      </c>
      <c r="B613" t="s">
        <v>11725</v>
      </c>
      <c r="C613" s="215" t="str">
        <f t="shared" si="49"/>
        <v>CM:WQXTEST27576:M2000</v>
      </c>
      <c r="D613" s="214" t="s">
        <v>11795</v>
      </c>
      <c r="E613" s="214" t="s">
        <v>11790</v>
      </c>
      <c r="F613" s="316" t="s">
        <v>11599</v>
      </c>
      <c r="G613" s="234">
        <f t="shared" si="50"/>
        <v>36526</v>
      </c>
      <c r="H613" s="234">
        <f t="shared" si="51"/>
        <v>36891</v>
      </c>
      <c r="I613" s="211" t="s">
        <v>11788</v>
      </c>
      <c r="J613" s="24" t="s">
        <v>8639</v>
      </c>
      <c r="K613" s="211" t="s">
        <v>11787</v>
      </c>
      <c r="L613" s="235" t="s">
        <v>11777</v>
      </c>
      <c r="M613" s="236">
        <f>DATE(LEFT(F613,4),RIGHT(F613,2)-2,1)</f>
        <v>36739</v>
      </c>
      <c r="N613" s="236">
        <f t="shared" si="52"/>
        <v>36830</v>
      </c>
      <c r="Q613" t="s">
        <v>10007</v>
      </c>
      <c r="T613" s="6" t="s">
        <v>11306</v>
      </c>
      <c r="U613">
        <v>16.84</v>
      </c>
      <c r="V613" s="211" t="s">
        <v>11587</v>
      </c>
      <c r="X613" t="s">
        <v>11237</v>
      </c>
      <c r="Y613" t="s">
        <v>11285</v>
      </c>
    </row>
    <row r="614" spans="1:25" x14ac:dyDescent="0.25">
      <c r="A614" s="211" t="s">
        <v>11582</v>
      </c>
      <c r="B614" t="s">
        <v>11725</v>
      </c>
      <c r="C614" s="215" t="str">
        <f t="shared" si="49"/>
        <v>CM:WQXTEST27576:M2000</v>
      </c>
      <c r="D614" s="214" t="s">
        <v>11795</v>
      </c>
      <c r="E614" s="214" t="s">
        <v>11790</v>
      </c>
      <c r="F614" s="316" t="s">
        <v>11599</v>
      </c>
      <c r="G614" s="234">
        <f t="shared" si="50"/>
        <v>36526</v>
      </c>
      <c r="H614" s="234">
        <f t="shared" si="51"/>
        <v>36891</v>
      </c>
      <c r="I614" s="211" t="s">
        <v>11788</v>
      </c>
      <c r="J614" s="24" t="s">
        <v>8639</v>
      </c>
      <c r="K614" s="211" t="s">
        <v>11787</v>
      </c>
      <c r="L614" s="235" t="s">
        <v>11777</v>
      </c>
      <c r="M614" s="236">
        <f>DATE(LEFT(F614,4),RIGHT(F614,2)-2,1)</f>
        <v>36739</v>
      </c>
      <c r="N614" s="236">
        <f t="shared" si="52"/>
        <v>36830</v>
      </c>
      <c r="Q614" s="219" t="s">
        <v>1005</v>
      </c>
      <c r="T614" s="6" t="s">
        <v>11306</v>
      </c>
      <c r="U614">
        <v>352.9</v>
      </c>
      <c r="V614" s="219" t="s">
        <v>8428</v>
      </c>
      <c r="X614" t="s">
        <v>11237</v>
      </c>
      <c r="Y614" t="s">
        <v>11285</v>
      </c>
    </row>
    <row r="615" spans="1:25" x14ac:dyDescent="0.25">
      <c r="A615" s="211" t="s">
        <v>11582</v>
      </c>
      <c r="B615" t="s">
        <v>11725</v>
      </c>
      <c r="C615" s="215" t="str">
        <f t="shared" si="49"/>
        <v>CM:WQXTEST27576:M2000</v>
      </c>
      <c r="D615" s="214" t="s">
        <v>11795</v>
      </c>
      <c r="E615" s="214" t="s">
        <v>11790</v>
      </c>
      <c r="F615" s="316" t="s">
        <v>11599</v>
      </c>
      <c r="G615" s="234">
        <f t="shared" si="50"/>
        <v>36526</v>
      </c>
      <c r="H615" s="234">
        <f t="shared" si="51"/>
        <v>36891</v>
      </c>
      <c r="I615" s="211" t="s">
        <v>11788</v>
      </c>
      <c r="J615" s="24" t="s">
        <v>8639</v>
      </c>
      <c r="K615" s="211" t="s">
        <v>11787</v>
      </c>
      <c r="L615" s="6" t="s">
        <v>11776</v>
      </c>
      <c r="M615" s="70">
        <f>DATE(LEFT(F615,4),RIGHT(F615,2)-RIGHT(F615,2)+1,1)</f>
        <v>36526</v>
      </c>
      <c r="N615" s="70">
        <f t="shared" si="52"/>
        <v>36830</v>
      </c>
      <c r="Q615" s="217" t="s">
        <v>2676</v>
      </c>
      <c r="T615" s="6" t="s">
        <v>11306</v>
      </c>
      <c r="U615">
        <v>3371</v>
      </c>
      <c r="V615" s="6" t="s">
        <v>9146</v>
      </c>
      <c r="X615" t="s">
        <v>11237</v>
      </c>
      <c r="Y615" t="s">
        <v>11285</v>
      </c>
    </row>
    <row r="616" spans="1:25" x14ac:dyDescent="0.25">
      <c r="A616" s="211" t="s">
        <v>11582</v>
      </c>
      <c r="B616" t="s">
        <v>11725</v>
      </c>
      <c r="C616" s="215" t="str">
        <f t="shared" si="49"/>
        <v>CM:WQXTEST27576:M2000</v>
      </c>
      <c r="D616" s="214" t="s">
        <v>11795</v>
      </c>
      <c r="E616" s="214" t="s">
        <v>11790</v>
      </c>
      <c r="F616" s="316" t="s">
        <v>11599</v>
      </c>
      <c r="G616" s="234">
        <f t="shared" si="50"/>
        <v>36526</v>
      </c>
      <c r="H616" s="234">
        <f t="shared" si="51"/>
        <v>36891</v>
      </c>
      <c r="I616" s="211" t="s">
        <v>11788</v>
      </c>
      <c r="J616" s="24" t="s">
        <v>8639</v>
      </c>
      <c r="K616" s="211" t="s">
        <v>11787</v>
      </c>
      <c r="L616" s="6" t="s">
        <v>11776</v>
      </c>
      <c r="M616" s="70">
        <f>DATE(LEFT(F616,4),RIGHT(F616,2)-RIGHT(F616,2)+1,1)</f>
        <v>36526</v>
      </c>
      <c r="N616" s="70">
        <f t="shared" si="52"/>
        <v>36830</v>
      </c>
      <c r="Q616" t="s">
        <v>10007</v>
      </c>
      <c r="T616" s="6" t="s">
        <v>11306</v>
      </c>
      <c r="U616">
        <v>16.84</v>
      </c>
      <c r="V616" s="211" t="s">
        <v>11587</v>
      </c>
      <c r="X616" t="s">
        <v>11237</v>
      </c>
      <c r="Y616" t="s">
        <v>11285</v>
      </c>
    </row>
    <row r="617" spans="1:25" x14ac:dyDescent="0.25">
      <c r="A617" s="211" t="s">
        <v>11582</v>
      </c>
      <c r="B617" t="s">
        <v>11725</v>
      </c>
      <c r="C617" s="215" t="str">
        <f t="shared" si="49"/>
        <v>CM:WQXTEST27576:M2000</v>
      </c>
      <c r="D617" s="214" t="s">
        <v>11795</v>
      </c>
      <c r="E617" s="214" t="s">
        <v>11790</v>
      </c>
      <c r="F617" s="316" t="s">
        <v>11599</v>
      </c>
      <c r="G617" s="234">
        <f t="shared" si="50"/>
        <v>36526</v>
      </c>
      <c r="H617" s="234">
        <f t="shared" si="51"/>
        <v>36891</v>
      </c>
      <c r="I617" s="211" t="s">
        <v>11788</v>
      </c>
      <c r="J617" s="24" t="s">
        <v>8639</v>
      </c>
      <c r="K617" s="211" t="s">
        <v>11787</v>
      </c>
      <c r="L617" s="6" t="s">
        <v>11776</v>
      </c>
      <c r="M617" s="70">
        <f>DATE(LEFT(F617,4),RIGHT(F617,2)-RIGHT(F617,2)+1,1)</f>
        <v>36526</v>
      </c>
      <c r="N617" s="70">
        <f t="shared" si="52"/>
        <v>36830</v>
      </c>
      <c r="Q617" s="219" t="s">
        <v>1005</v>
      </c>
      <c r="T617" s="6" t="s">
        <v>11306</v>
      </c>
      <c r="U617">
        <v>352.9</v>
      </c>
      <c r="V617" s="219" t="s">
        <v>8428</v>
      </c>
      <c r="X617" t="s">
        <v>11237</v>
      </c>
      <c r="Y617" t="s">
        <v>11285</v>
      </c>
    </row>
    <row r="618" spans="1:25" x14ac:dyDescent="0.25">
      <c r="A618" s="211" t="s">
        <v>11582</v>
      </c>
      <c r="B618" t="s">
        <v>11725</v>
      </c>
      <c r="C618" s="215" t="str">
        <f>"CM:"&amp;B618&amp;":M"&amp;LEFT(F618,4)</f>
        <v>CM:WQXTEST27576:M2000</v>
      </c>
      <c r="D618" s="214" t="s">
        <v>11795</v>
      </c>
      <c r="E618" s="214" t="s">
        <v>11790</v>
      </c>
      <c r="F618" s="316" t="s">
        <v>11599</v>
      </c>
      <c r="G618" s="234">
        <f t="shared" si="50"/>
        <v>36526</v>
      </c>
      <c r="H618" s="234">
        <f t="shared" si="51"/>
        <v>36891</v>
      </c>
      <c r="I618" s="211" t="s">
        <v>11788</v>
      </c>
      <c r="J618" s="24" t="s">
        <v>8639</v>
      </c>
      <c r="K618" s="211" t="s">
        <v>11787</v>
      </c>
      <c r="L618" s="259" t="s">
        <v>11798</v>
      </c>
      <c r="M618" s="260">
        <f>DATE(LEFT(F618,4),RIGHT(F618,2)-1,21)</f>
        <v>36790</v>
      </c>
      <c r="N618" s="260">
        <f t="shared" si="52"/>
        <v>36830</v>
      </c>
      <c r="Q618" s="217" t="s">
        <v>2676</v>
      </c>
      <c r="T618" s="6" t="s">
        <v>11306</v>
      </c>
      <c r="U618">
        <v>5769</v>
      </c>
      <c r="V618" s="6" t="s">
        <v>9146</v>
      </c>
      <c r="X618" t="s">
        <v>11237</v>
      </c>
      <c r="Y618" t="s">
        <v>11285</v>
      </c>
    </row>
    <row r="619" spans="1:25" x14ac:dyDescent="0.25">
      <c r="A619" s="211" t="s">
        <v>11582</v>
      </c>
      <c r="B619" t="s">
        <v>11725</v>
      </c>
      <c r="C619" s="215" t="str">
        <f>"CM:"&amp;B619&amp;":M"&amp;LEFT(F619,4)</f>
        <v>CM:WQXTEST27576:M2000</v>
      </c>
      <c r="D619" s="214" t="s">
        <v>11795</v>
      </c>
      <c r="E619" s="214" t="s">
        <v>11790</v>
      </c>
      <c r="F619" s="316" t="s">
        <v>11599</v>
      </c>
      <c r="G619" s="234">
        <f t="shared" si="50"/>
        <v>36526</v>
      </c>
      <c r="H619" s="234">
        <f t="shared" si="51"/>
        <v>36891</v>
      </c>
      <c r="I619" s="211" t="s">
        <v>11788</v>
      </c>
      <c r="J619" s="24" t="s">
        <v>8639</v>
      </c>
      <c r="K619" s="211" t="s">
        <v>11787</v>
      </c>
      <c r="L619" s="259" t="s">
        <v>11798</v>
      </c>
      <c r="M619" s="260">
        <f>DATE(LEFT(F619,4),RIGHT(F619,2)-1,21)</f>
        <v>36790</v>
      </c>
      <c r="N619" s="260">
        <f t="shared" si="52"/>
        <v>36830</v>
      </c>
      <c r="Q619" t="s">
        <v>10007</v>
      </c>
      <c r="T619" s="6" t="s">
        <v>11306</v>
      </c>
      <c r="U619">
        <v>2.0299999999999998</v>
      </c>
      <c r="V619" s="211" t="s">
        <v>11587</v>
      </c>
      <c r="X619" t="s">
        <v>11237</v>
      </c>
      <c r="Y619" t="s">
        <v>11285</v>
      </c>
    </row>
    <row r="620" spans="1:25" x14ac:dyDescent="0.25">
      <c r="A620" s="211" t="s">
        <v>11582</v>
      </c>
      <c r="B620" t="s">
        <v>11725</v>
      </c>
      <c r="C620" s="215" t="str">
        <f>"CM:"&amp;B620&amp;":M"&amp;LEFT(F620,4)</f>
        <v>CM:WQXTEST27576:M2000</v>
      </c>
      <c r="D620" s="214" t="s">
        <v>11795</v>
      </c>
      <c r="E620" s="214" t="s">
        <v>11790</v>
      </c>
      <c r="F620" s="316" t="s">
        <v>11599</v>
      </c>
      <c r="G620" s="234">
        <f t="shared" si="50"/>
        <v>36526</v>
      </c>
      <c r="H620" s="234">
        <f t="shared" si="51"/>
        <v>36891</v>
      </c>
      <c r="I620" s="211" t="s">
        <v>11788</v>
      </c>
      <c r="J620" s="24" t="s">
        <v>8639</v>
      </c>
      <c r="K620" s="211" t="s">
        <v>11787</v>
      </c>
      <c r="L620" s="259" t="s">
        <v>11798</v>
      </c>
      <c r="M620" s="260">
        <f>DATE(LEFT(F620,4),RIGHT(F620,2)-1,21)</f>
        <v>36790</v>
      </c>
      <c r="N620" s="260">
        <f t="shared" si="52"/>
        <v>36830</v>
      </c>
      <c r="Q620" s="219" t="s">
        <v>1005</v>
      </c>
      <c r="T620" s="6" t="s">
        <v>11306</v>
      </c>
      <c r="U620">
        <v>369.2</v>
      </c>
      <c r="V620" s="219" t="s">
        <v>8428</v>
      </c>
      <c r="X620" t="s">
        <v>11237</v>
      </c>
      <c r="Y620" t="s">
        <v>11285</v>
      </c>
    </row>
    <row r="621" spans="1:25" x14ac:dyDescent="0.25">
      <c r="A621" s="211" t="s">
        <v>11582</v>
      </c>
      <c r="B621" t="s">
        <v>11725</v>
      </c>
      <c r="C621" s="215" t="str">
        <f t="shared" si="49"/>
        <v>CM:WQXTEST27576:M2000</v>
      </c>
      <c r="D621" s="214" t="s">
        <v>11795</v>
      </c>
      <c r="E621" s="214" t="s">
        <v>11790</v>
      </c>
      <c r="F621" s="316" t="s">
        <v>11600</v>
      </c>
      <c r="G621" s="234">
        <f t="shared" si="50"/>
        <v>36526</v>
      </c>
      <c r="H621" s="234">
        <f t="shared" si="51"/>
        <v>36891</v>
      </c>
      <c r="I621" s="211" t="s">
        <v>11788</v>
      </c>
      <c r="J621" s="24" t="s">
        <v>8639</v>
      </c>
      <c r="K621" s="211" t="s">
        <v>11787</v>
      </c>
      <c r="L621" s="6" t="s">
        <v>11589</v>
      </c>
      <c r="M621" s="70">
        <f>DATE(LEFT(F621,4),RIGHT(F621,2),1)</f>
        <v>36831</v>
      </c>
      <c r="N621" s="70">
        <f t="shared" si="52"/>
        <v>36860</v>
      </c>
      <c r="Q621" s="217" t="s">
        <v>2676</v>
      </c>
      <c r="T621" s="6" t="s">
        <v>11306</v>
      </c>
      <c r="U621">
        <v>2324</v>
      </c>
      <c r="V621" s="6" t="s">
        <v>9146</v>
      </c>
      <c r="X621" t="s">
        <v>11237</v>
      </c>
      <c r="Y621" t="s">
        <v>11285</v>
      </c>
    </row>
    <row r="622" spans="1:25" x14ac:dyDescent="0.25">
      <c r="A622" s="211" t="s">
        <v>11582</v>
      </c>
      <c r="B622" t="s">
        <v>11725</v>
      </c>
      <c r="C622" s="215" t="str">
        <f t="shared" si="49"/>
        <v>CM:WQXTEST27576:M2000</v>
      </c>
      <c r="D622" s="214" t="s">
        <v>11795</v>
      </c>
      <c r="E622" s="214" t="s">
        <v>11790</v>
      </c>
      <c r="F622" s="316" t="s">
        <v>11600</v>
      </c>
      <c r="G622" s="234">
        <f t="shared" si="50"/>
        <v>36526</v>
      </c>
      <c r="H622" s="234">
        <f t="shared" si="51"/>
        <v>36891</v>
      </c>
      <c r="I622" s="211" t="s">
        <v>11788</v>
      </c>
      <c r="J622" s="24" t="s">
        <v>8639</v>
      </c>
      <c r="K622" s="211" t="s">
        <v>11787</v>
      </c>
      <c r="L622" s="6" t="s">
        <v>11589</v>
      </c>
      <c r="M622" s="70">
        <f>DATE(LEFT(F622,4),RIGHT(F622,2),1)</f>
        <v>36831</v>
      </c>
      <c r="N622" s="70">
        <f t="shared" si="52"/>
        <v>36860</v>
      </c>
      <c r="Q622" t="s">
        <v>10007</v>
      </c>
      <c r="T622" s="6" t="s">
        <v>11306</v>
      </c>
      <c r="U622">
        <v>8.7100000000000009</v>
      </c>
      <c r="V622" s="211" t="s">
        <v>11587</v>
      </c>
      <c r="X622" t="s">
        <v>11237</v>
      </c>
      <c r="Y622" t="s">
        <v>11285</v>
      </c>
    </row>
    <row r="623" spans="1:25" x14ac:dyDescent="0.25">
      <c r="A623" s="211" t="s">
        <v>11582</v>
      </c>
      <c r="B623" t="s">
        <v>11725</v>
      </c>
      <c r="C623" s="215" t="str">
        <f t="shared" si="49"/>
        <v>CM:WQXTEST27576:M2000</v>
      </c>
      <c r="D623" s="214" t="s">
        <v>11795</v>
      </c>
      <c r="E623" s="214" t="s">
        <v>11790</v>
      </c>
      <c r="F623" s="316" t="s">
        <v>11600</v>
      </c>
      <c r="G623" s="234">
        <f t="shared" si="50"/>
        <v>36526</v>
      </c>
      <c r="H623" s="234">
        <f t="shared" si="51"/>
        <v>36891</v>
      </c>
      <c r="I623" s="211" t="s">
        <v>11788</v>
      </c>
      <c r="J623" s="24" t="s">
        <v>8639</v>
      </c>
      <c r="K623" s="211" t="s">
        <v>11787</v>
      </c>
      <c r="L623" s="6" t="s">
        <v>11589</v>
      </c>
      <c r="M623" s="70">
        <f>DATE(LEFT(F623,4),RIGHT(F623,2),1)</f>
        <v>36831</v>
      </c>
      <c r="N623" s="70">
        <f t="shared" si="52"/>
        <v>36860</v>
      </c>
      <c r="Q623" s="219" t="s">
        <v>1005</v>
      </c>
      <c r="T623" s="6" t="s">
        <v>11306</v>
      </c>
      <c r="U623">
        <v>413</v>
      </c>
      <c r="V623" s="219" t="s">
        <v>8428</v>
      </c>
      <c r="X623" t="s">
        <v>11237</v>
      </c>
      <c r="Y623" t="s">
        <v>11285</v>
      </c>
    </row>
    <row r="624" spans="1:25" x14ac:dyDescent="0.25">
      <c r="A624" s="211" t="s">
        <v>11582</v>
      </c>
      <c r="B624" t="s">
        <v>11725</v>
      </c>
      <c r="C624" s="215" t="str">
        <f t="shared" si="49"/>
        <v>CM:WQXTEST27576:M2000</v>
      </c>
      <c r="D624" s="214" t="s">
        <v>11795</v>
      </c>
      <c r="E624" s="214" t="s">
        <v>11790</v>
      </c>
      <c r="F624" s="316" t="s">
        <v>11600</v>
      </c>
      <c r="G624" s="234">
        <f t="shared" si="50"/>
        <v>36526</v>
      </c>
      <c r="H624" s="234">
        <f t="shared" si="51"/>
        <v>36891</v>
      </c>
      <c r="I624" s="211" t="s">
        <v>11788</v>
      </c>
      <c r="J624" s="24" t="s">
        <v>8639</v>
      </c>
      <c r="K624" s="211" t="s">
        <v>11787</v>
      </c>
      <c r="L624" s="235" t="s">
        <v>11777</v>
      </c>
      <c r="M624" s="236">
        <f>DATE(LEFT(F624,4),RIGHT(F624,2)-2,1)</f>
        <v>36770</v>
      </c>
      <c r="N624" s="236">
        <f t="shared" si="52"/>
        <v>36860</v>
      </c>
      <c r="Q624" s="217" t="s">
        <v>2676</v>
      </c>
      <c r="T624" s="6" t="s">
        <v>11306</v>
      </c>
      <c r="U624">
        <v>2324</v>
      </c>
      <c r="V624" s="6" t="s">
        <v>9146</v>
      </c>
      <c r="X624" t="s">
        <v>11237</v>
      </c>
      <c r="Y624" t="s">
        <v>11285</v>
      </c>
    </row>
    <row r="625" spans="1:25" x14ac:dyDescent="0.25">
      <c r="A625" s="211" t="s">
        <v>11582</v>
      </c>
      <c r="B625" t="s">
        <v>11725</v>
      </c>
      <c r="C625" s="215" t="str">
        <f t="shared" si="49"/>
        <v>CM:WQXTEST27576:M2000</v>
      </c>
      <c r="D625" s="214" t="s">
        <v>11795</v>
      </c>
      <c r="E625" s="214" t="s">
        <v>11790</v>
      </c>
      <c r="F625" s="316" t="s">
        <v>11600</v>
      </c>
      <c r="G625" s="234">
        <f t="shared" si="50"/>
        <v>36526</v>
      </c>
      <c r="H625" s="234">
        <f t="shared" si="51"/>
        <v>36891</v>
      </c>
      <c r="I625" s="211" t="s">
        <v>11788</v>
      </c>
      <c r="J625" s="24" t="s">
        <v>8639</v>
      </c>
      <c r="K625" s="211" t="s">
        <v>11787</v>
      </c>
      <c r="L625" s="235" t="s">
        <v>11777</v>
      </c>
      <c r="M625" s="236">
        <f>DATE(LEFT(F625,4),RIGHT(F625,2)-2,1)</f>
        <v>36770</v>
      </c>
      <c r="N625" s="236">
        <f t="shared" si="52"/>
        <v>36860</v>
      </c>
      <c r="Q625" t="s">
        <v>10007</v>
      </c>
      <c r="T625" s="6" t="s">
        <v>11306</v>
      </c>
      <c r="U625">
        <v>8.7100000000000009</v>
      </c>
      <c r="V625" s="211" t="s">
        <v>11587</v>
      </c>
      <c r="X625" t="s">
        <v>11237</v>
      </c>
      <c r="Y625" t="s">
        <v>11285</v>
      </c>
    </row>
    <row r="626" spans="1:25" x14ac:dyDescent="0.25">
      <c r="A626" s="211" t="s">
        <v>11582</v>
      </c>
      <c r="B626" t="s">
        <v>11725</v>
      </c>
      <c r="C626" s="215" t="str">
        <f t="shared" si="49"/>
        <v>CM:WQXTEST27576:M2000</v>
      </c>
      <c r="D626" s="214" t="s">
        <v>11795</v>
      </c>
      <c r="E626" s="214" t="s">
        <v>11790</v>
      </c>
      <c r="F626" s="316" t="s">
        <v>11600</v>
      </c>
      <c r="G626" s="234">
        <f t="shared" si="50"/>
        <v>36526</v>
      </c>
      <c r="H626" s="234">
        <f t="shared" si="51"/>
        <v>36891</v>
      </c>
      <c r="I626" s="211" t="s">
        <v>11788</v>
      </c>
      <c r="J626" s="24" t="s">
        <v>8639</v>
      </c>
      <c r="K626" s="211" t="s">
        <v>11787</v>
      </c>
      <c r="L626" s="235" t="s">
        <v>11777</v>
      </c>
      <c r="M626" s="236">
        <f>DATE(LEFT(F626,4),RIGHT(F626,2)-2,1)</f>
        <v>36770</v>
      </c>
      <c r="N626" s="236">
        <f t="shared" si="52"/>
        <v>36860</v>
      </c>
      <c r="Q626" s="219" t="s">
        <v>1005</v>
      </c>
      <c r="T626" s="6" t="s">
        <v>11306</v>
      </c>
      <c r="U626">
        <v>413</v>
      </c>
      <c r="V626" s="219" t="s">
        <v>8428</v>
      </c>
      <c r="X626" t="s">
        <v>11237</v>
      </c>
      <c r="Y626" t="s">
        <v>11285</v>
      </c>
    </row>
    <row r="627" spans="1:25" x14ac:dyDescent="0.25">
      <c r="A627" s="211" t="s">
        <v>11582</v>
      </c>
      <c r="B627" t="s">
        <v>11725</v>
      </c>
      <c r="C627" s="215" t="str">
        <f t="shared" si="49"/>
        <v>CM:WQXTEST27576:M2000</v>
      </c>
      <c r="D627" s="214" t="s">
        <v>11795</v>
      </c>
      <c r="E627" s="214" t="s">
        <v>11790</v>
      </c>
      <c r="F627" s="316" t="s">
        <v>11600</v>
      </c>
      <c r="G627" s="234">
        <f t="shared" si="50"/>
        <v>36526</v>
      </c>
      <c r="H627" s="234">
        <f t="shared" si="51"/>
        <v>36891</v>
      </c>
      <c r="I627" s="211" t="s">
        <v>11788</v>
      </c>
      <c r="J627" s="24" t="s">
        <v>8639</v>
      </c>
      <c r="K627" s="211" t="s">
        <v>11787</v>
      </c>
      <c r="L627" s="6" t="s">
        <v>11776</v>
      </c>
      <c r="M627" s="70">
        <f>DATE(LEFT(F627,4),RIGHT(F627,2)-RIGHT(F627,2)+1,1)</f>
        <v>36526</v>
      </c>
      <c r="N627" s="70">
        <f t="shared" si="52"/>
        <v>36860</v>
      </c>
      <c r="Q627" s="217" t="s">
        <v>2676</v>
      </c>
      <c r="T627" s="6" t="s">
        <v>11306</v>
      </c>
      <c r="U627">
        <v>2324</v>
      </c>
      <c r="V627" s="6" t="s">
        <v>9146</v>
      </c>
      <c r="X627" t="s">
        <v>11237</v>
      </c>
      <c r="Y627" t="s">
        <v>11285</v>
      </c>
    </row>
    <row r="628" spans="1:25" x14ac:dyDescent="0.25">
      <c r="A628" s="211" t="s">
        <v>11582</v>
      </c>
      <c r="B628" t="s">
        <v>11725</v>
      </c>
      <c r="C628" s="215" t="str">
        <f t="shared" si="49"/>
        <v>CM:WQXTEST27576:M2000</v>
      </c>
      <c r="D628" s="214" t="s">
        <v>11795</v>
      </c>
      <c r="E628" s="214" t="s">
        <v>11790</v>
      </c>
      <c r="F628" s="316" t="s">
        <v>11600</v>
      </c>
      <c r="G628" s="234">
        <f t="shared" si="50"/>
        <v>36526</v>
      </c>
      <c r="H628" s="234">
        <f t="shared" si="51"/>
        <v>36891</v>
      </c>
      <c r="I628" s="211" t="s">
        <v>11788</v>
      </c>
      <c r="J628" s="24" t="s">
        <v>8639</v>
      </c>
      <c r="K628" s="211" t="s">
        <v>11787</v>
      </c>
      <c r="L628" s="6" t="s">
        <v>11776</v>
      </c>
      <c r="M628" s="70">
        <f>DATE(LEFT(F628,4),RIGHT(F628,2)-RIGHT(F628,2)+1,1)</f>
        <v>36526</v>
      </c>
      <c r="N628" s="70">
        <f t="shared" si="52"/>
        <v>36860</v>
      </c>
      <c r="Q628" t="s">
        <v>10007</v>
      </c>
      <c r="T628" s="6" t="s">
        <v>11306</v>
      </c>
      <c r="U628">
        <v>8.7100000000000009</v>
      </c>
      <c r="V628" s="211" t="s">
        <v>11587</v>
      </c>
      <c r="X628" t="s">
        <v>11237</v>
      </c>
      <c r="Y628" t="s">
        <v>11285</v>
      </c>
    </row>
    <row r="629" spans="1:25" x14ac:dyDescent="0.25">
      <c r="A629" s="211" t="s">
        <v>11582</v>
      </c>
      <c r="B629" t="s">
        <v>11725</v>
      </c>
      <c r="C629" s="215" t="str">
        <f t="shared" si="49"/>
        <v>CM:WQXTEST27576:M2000</v>
      </c>
      <c r="D629" s="214" t="s">
        <v>11795</v>
      </c>
      <c r="E629" s="214" t="s">
        <v>11790</v>
      </c>
      <c r="F629" s="316" t="s">
        <v>11600</v>
      </c>
      <c r="G629" s="234">
        <f t="shared" si="50"/>
        <v>36526</v>
      </c>
      <c r="H629" s="234">
        <f t="shared" si="51"/>
        <v>36891</v>
      </c>
      <c r="I629" s="211" t="s">
        <v>11788</v>
      </c>
      <c r="J629" s="24" t="s">
        <v>8639</v>
      </c>
      <c r="K629" s="211" t="s">
        <v>11787</v>
      </c>
      <c r="L629" s="6" t="s">
        <v>11776</v>
      </c>
      <c r="M629" s="70">
        <f>DATE(LEFT(F629,4),RIGHT(F629,2)-RIGHT(F629,2)+1,1)</f>
        <v>36526</v>
      </c>
      <c r="N629" s="70">
        <f t="shared" si="52"/>
        <v>36860</v>
      </c>
      <c r="Q629" s="219" t="s">
        <v>1005</v>
      </c>
      <c r="T629" s="6" t="s">
        <v>11306</v>
      </c>
      <c r="U629">
        <v>413</v>
      </c>
      <c r="V629" s="219" t="s">
        <v>8428</v>
      </c>
      <c r="X629" t="s">
        <v>11237</v>
      </c>
      <c r="Y629" t="s">
        <v>11285</v>
      </c>
    </row>
    <row r="630" spans="1:25" x14ac:dyDescent="0.25">
      <c r="A630" s="211" t="s">
        <v>11582</v>
      </c>
      <c r="B630" t="s">
        <v>11725</v>
      </c>
      <c r="C630" s="215" t="str">
        <f t="shared" si="49"/>
        <v>CM:WQXTEST27576:M2000</v>
      </c>
      <c r="D630" s="214" t="s">
        <v>11795</v>
      </c>
      <c r="E630" s="214" t="s">
        <v>11790</v>
      </c>
      <c r="F630" s="316" t="s">
        <v>11600</v>
      </c>
      <c r="G630" s="234">
        <f t="shared" si="50"/>
        <v>36526</v>
      </c>
      <c r="H630" s="234">
        <f t="shared" si="51"/>
        <v>36891</v>
      </c>
      <c r="I630" s="211" t="s">
        <v>11788</v>
      </c>
      <c r="J630" s="24" t="s">
        <v>8639</v>
      </c>
      <c r="K630" s="211" t="s">
        <v>11787</v>
      </c>
      <c r="L630" s="259" t="s">
        <v>11798</v>
      </c>
      <c r="M630" s="260">
        <f>DATE(LEFT(F630,4),RIGHT(F630,2)-2,21)</f>
        <v>36790</v>
      </c>
      <c r="N630" s="260">
        <f t="shared" si="52"/>
        <v>36860</v>
      </c>
      <c r="Q630" s="217" t="s">
        <v>2676</v>
      </c>
      <c r="T630" s="6" t="s">
        <v>11306</v>
      </c>
      <c r="U630">
        <v>5769</v>
      </c>
      <c r="V630" s="6" t="s">
        <v>9146</v>
      </c>
      <c r="X630" t="s">
        <v>11237</v>
      </c>
      <c r="Y630" t="s">
        <v>11285</v>
      </c>
    </row>
    <row r="631" spans="1:25" x14ac:dyDescent="0.25">
      <c r="A631" s="211" t="s">
        <v>11582</v>
      </c>
      <c r="B631" t="s">
        <v>11725</v>
      </c>
      <c r="C631" s="215" t="str">
        <f t="shared" si="49"/>
        <v>CM:WQXTEST27576:M2000</v>
      </c>
      <c r="D631" s="214" t="s">
        <v>11795</v>
      </c>
      <c r="E631" s="214" t="s">
        <v>11790</v>
      </c>
      <c r="F631" s="316" t="s">
        <v>11600</v>
      </c>
      <c r="G631" s="234">
        <f t="shared" si="50"/>
        <v>36526</v>
      </c>
      <c r="H631" s="234">
        <f t="shared" si="51"/>
        <v>36891</v>
      </c>
      <c r="I631" s="211" t="s">
        <v>11788</v>
      </c>
      <c r="J631" s="24" t="s">
        <v>8639</v>
      </c>
      <c r="K631" s="211" t="s">
        <v>11787</v>
      </c>
      <c r="L631" s="259" t="s">
        <v>11798</v>
      </c>
      <c r="M631" s="260">
        <f>DATE(LEFT(F631,4),RIGHT(F631,2)-2,21)</f>
        <v>36790</v>
      </c>
      <c r="N631" s="260">
        <f t="shared" si="52"/>
        <v>36860</v>
      </c>
      <c r="Q631" t="s">
        <v>10007</v>
      </c>
      <c r="T631" s="6" t="s">
        <v>11306</v>
      </c>
      <c r="U631">
        <v>2.0299999999999998</v>
      </c>
      <c r="V631" s="211" t="s">
        <v>11587</v>
      </c>
      <c r="X631" t="s">
        <v>11237</v>
      </c>
      <c r="Y631" t="s">
        <v>11285</v>
      </c>
    </row>
    <row r="632" spans="1:25" x14ac:dyDescent="0.25">
      <c r="A632" s="211" t="s">
        <v>11582</v>
      </c>
      <c r="B632" t="s">
        <v>11725</v>
      </c>
      <c r="C632" s="215" t="str">
        <f t="shared" si="49"/>
        <v>CM:WQXTEST27576:M2000</v>
      </c>
      <c r="D632" s="214" t="s">
        <v>11795</v>
      </c>
      <c r="E632" s="214" t="s">
        <v>11790</v>
      </c>
      <c r="F632" s="316" t="s">
        <v>11600</v>
      </c>
      <c r="G632" s="234">
        <f t="shared" si="50"/>
        <v>36526</v>
      </c>
      <c r="H632" s="234">
        <f t="shared" si="51"/>
        <v>36891</v>
      </c>
      <c r="I632" s="211" t="s">
        <v>11788</v>
      </c>
      <c r="J632" s="24" t="s">
        <v>8639</v>
      </c>
      <c r="K632" s="211" t="s">
        <v>11787</v>
      </c>
      <c r="L632" s="259" t="s">
        <v>11798</v>
      </c>
      <c r="M632" s="260">
        <f>DATE(LEFT(F632,4),RIGHT(F632,2)-2,21)</f>
        <v>36790</v>
      </c>
      <c r="N632" s="260">
        <f t="shared" si="52"/>
        <v>36860</v>
      </c>
      <c r="Q632" s="219" t="s">
        <v>1005</v>
      </c>
      <c r="T632" s="6" t="s">
        <v>11306</v>
      </c>
      <c r="U632">
        <v>369.2</v>
      </c>
      <c r="V632" s="219" t="s">
        <v>8428</v>
      </c>
      <c r="X632" t="s">
        <v>11237</v>
      </c>
      <c r="Y632" t="s">
        <v>11285</v>
      </c>
    </row>
    <row r="633" spans="1:25" x14ac:dyDescent="0.25">
      <c r="A633" s="211" t="s">
        <v>11582</v>
      </c>
      <c r="B633" t="s">
        <v>11725</v>
      </c>
      <c r="C633" s="215" t="str">
        <f t="shared" si="49"/>
        <v>CM:WQXTEST27576:M2000</v>
      </c>
      <c r="D633" s="214" t="s">
        <v>11795</v>
      </c>
      <c r="E633" s="214" t="s">
        <v>11790</v>
      </c>
      <c r="F633" s="316" t="s">
        <v>11601</v>
      </c>
      <c r="G633" s="234">
        <f t="shared" si="50"/>
        <v>36526</v>
      </c>
      <c r="H633" s="234">
        <f t="shared" si="51"/>
        <v>36891</v>
      </c>
      <c r="I633" s="211" t="s">
        <v>11788</v>
      </c>
      <c r="J633" s="24" t="s">
        <v>8639</v>
      </c>
      <c r="K633" s="211" t="s">
        <v>11787</v>
      </c>
      <c r="L633" s="6" t="s">
        <v>11589</v>
      </c>
      <c r="M633" s="70">
        <f>DATE(LEFT(F633,4),RIGHT(F633,2),1)</f>
        <v>36861</v>
      </c>
      <c r="N633" s="70">
        <f t="shared" si="52"/>
        <v>36891</v>
      </c>
      <c r="Q633" s="217" t="s">
        <v>2676</v>
      </c>
      <c r="T633" s="6" t="s">
        <v>11306</v>
      </c>
      <c r="U633">
        <v>5769</v>
      </c>
      <c r="V633" s="6" t="s">
        <v>9146</v>
      </c>
      <c r="X633" t="s">
        <v>11237</v>
      </c>
      <c r="Y633" t="s">
        <v>11285</v>
      </c>
    </row>
    <row r="634" spans="1:25" x14ac:dyDescent="0.25">
      <c r="A634" s="211" t="s">
        <v>11582</v>
      </c>
      <c r="B634" t="s">
        <v>11725</v>
      </c>
      <c r="C634" s="215" t="str">
        <f t="shared" si="49"/>
        <v>CM:WQXTEST27576:M2000</v>
      </c>
      <c r="D634" s="214" t="s">
        <v>11795</v>
      </c>
      <c r="E634" s="214" t="s">
        <v>11790</v>
      </c>
      <c r="F634" s="316" t="s">
        <v>11601</v>
      </c>
      <c r="G634" s="234">
        <f t="shared" si="50"/>
        <v>36526</v>
      </c>
      <c r="H634" s="234">
        <f t="shared" si="51"/>
        <v>36891</v>
      </c>
      <c r="I634" s="211" t="s">
        <v>11788</v>
      </c>
      <c r="J634" s="24" t="s">
        <v>8639</v>
      </c>
      <c r="K634" s="211" t="s">
        <v>11787</v>
      </c>
      <c r="L634" s="6" t="s">
        <v>11589</v>
      </c>
      <c r="M634" s="70">
        <f>DATE(LEFT(F634,4),RIGHT(F634,2),1)</f>
        <v>36861</v>
      </c>
      <c r="N634" s="70">
        <f t="shared" si="52"/>
        <v>36891</v>
      </c>
      <c r="Q634" t="s">
        <v>10007</v>
      </c>
      <c r="T634" s="6" t="s">
        <v>11306</v>
      </c>
      <c r="U634">
        <v>2.0299999999999998</v>
      </c>
      <c r="V634" s="211" t="s">
        <v>11587</v>
      </c>
      <c r="X634" t="s">
        <v>11237</v>
      </c>
      <c r="Y634" t="s">
        <v>11285</v>
      </c>
    </row>
    <row r="635" spans="1:25" x14ac:dyDescent="0.25">
      <c r="A635" s="211" t="s">
        <v>11582</v>
      </c>
      <c r="B635" t="s">
        <v>11725</v>
      </c>
      <c r="C635" s="215" t="str">
        <f t="shared" si="49"/>
        <v>CM:WQXTEST27576:M2000</v>
      </c>
      <c r="D635" s="214" t="s">
        <v>11795</v>
      </c>
      <c r="E635" s="214" t="s">
        <v>11790</v>
      </c>
      <c r="F635" s="316" t="s">
        <v>11601</v>
      </c>
      <c r="G635" s="234">
        <f t="shared" si="50"/>
        <v>36526</v>
      </c>
      <c r="H635" s="234">
        <f t="shared" si="51"/>
        <v>36891</v>
      </c>
      <c r="I635" s="211" t="s">
        <v>11788</v>
      </c>
      <c r="J635" s="24" t="s">
        <v>8639</v>
      </c>
      <c r="K635" s="211" t="s">
        <v>11787</v>
      </c>
      <c r="L635" s="6" t="s">
        <v>11589</v>
      </c>
      <c r="M635" s="70">
        <f>DATE(LEFT(F635,4),RIGHT(F635,2),1)</f>
        <v>36861</v>
      </c>
      <c r="N635" s="70">
        <f t="shared" si="52"/>
        <v>36891</v>
      </c>
      <c r="Q635" s="219" t="s">
        <v>1005</v>
      </c>
      <c r="T635" s="6" t="s">
        <v>11306</v>
      </c>
      <c r="U635">
        <v>369.2</v>
      </c>
      <c r="V635" s="219" t="s">
        <v>8428</v>
      </c>
      <c r="X635" t="s">
        <v>11237</v>
      </c>
      <c r="Y635" t="s">
        <v>11285</v>
      </c>
    </row>
    <row r="636" spans="1:25" x14ac:dyDescent="0.25">
      <c r="A636" s="211" t="s">
        <v>11582</v>
      </c>
      <c r="B636" t="s">
        <v>11725</v>
      </c>
      <c r="C636" s="215" t="str">
        <f t="shared" si="49"/>
        <v>CM:WQXTEST27576:M2000</v>
      </c>
      <c r="D636" s="214" t="s">
        <v>11795</v>
      </c>
      <c r="E636" s="214" t="s">
        <v>11790</v>
      </c>
      <c r="F636" s="316" t="s">
        <v>11601</v>
      </c>
      <c r="G636" s="234">
        <f t="shared" si="50"/>
        <v>36526</v>
      </c>
      <c r="H636" s="234">
        <f t="shared" si="51"/>
        <v>36891</v>
      </c>
      <c r="I636" s="211" t="s">
        <v>11788</v>
      </c>
      <c r="J636" s="24" t="s">
        <v>8639</v>
      </c>
      <c r="K636" s="211" t="s">
        <v>11787</v>
      </c>
      <c r="L636" s="235" t="s">
        <v>11777</v>
      </c>
      <c r="M636" s="236">
        <f>DATE(LEFT(F636,4),RIGHT(F636,2)-2,1)</f>
        <v>36800</v>
      </c>
      <c r="N636" s="236">
        <f t="shared" si="52"/>
        <v>36891</v>
      </c>
      <c r="Q636" s="217" t="s">
        <v>2676</v>
      </c>
      <c r="T636" s="6" t="s">
        <v>11306</v>
      </c>
      <c r="U636">
        <v>5769</v>
      </c>
      <c r="V636" s="6" t="s">
        <v>9146</v>
      </c>
      <c r="X636" t="s">
        <v>11237</v>
      </c>
      <c r="Y636" t="s">
        <v>11285</v>
      </c>
    </row>
    <row r="637" spans="1:25" x14ac:dyDescent="0.25">
      <c r="A637" s="211" t="s">
        <v>11582</v>
      </c>
      <c r="B637" t="s">
        <v>11725</v>
      </c>
      <c r="C637" s="215" t="str">
        <f t="shared" si="49"/>
        <v>CM:WQXTEST27576:M2000</v>
      </c>
      <c r="D637" s="214" t="s">
        <v>11795</v>
      </c>
      <c r="E637" s="214" t="s">
        <v>11790</v>
      </c>
      <c r="F637" s="316" t="s">
        <v>11601</v>
      </c>
      <c r="G637" s="234">
        <f t="shared" si="50"/>
        <v>36526</v>
      </c>
      <c r="H637" s="234">
        <f t="shared" si="51"/>
        <v>36891</v>
      </c>
      <c r="I637" s="211" t="s">
        <v>11788</v>
      </c>
      <c r="J637" s="24" t="s">
        <v>8639</v>
      </c>
      <c r="K637" s="211" t="s">
        <v>11787</v>
      </c>
      <c r="L637" s="235" t="s">
        <v>11777</v>
      </c>
      <c r="M637" s="236">
        <f>DATE(LEFT(F637,4),RIGHT(F637,2)-2,1)</f>
        <v>36800</v>
      </c>
      <c r="N637" s="236">
        <f t="shared" si="52"/>
        <v>36891</v>
      </c>
      <c r="Q637" t="s">
        <v>10007</v>
      </c>
      <c r="T637" s="6" t="s">
        <v>11306</v>
      </c>
      <c r="U637">
        <v>2.0299999999999998</v>
      </c>
      <c r="V637" s="211" t="s">
        <v>11587</v>
      </c>
      <c r="X637" t="s">
        <v>11237</v>
      </c>
      <c r="Y637" t="s">
        <v>11285</v>
      </c>
    </row>
    <row r="638" spans="1:25" x14ac:dyDescent="0.25">
      <c r="A638" s="211" t="s">
        <v>11582</v>
      </c>
      <c r="B638" t="s">
        <v>11725</v>
      </c>
      <c r="C638" s="215" t="str">
        <f t="shared" si="49"/>
        <v>CM:WQXTEST27576:M2000</v>
      </c>
      <c r="D638" s="214" t="s">
        <v>11795</v>
      </c>
      <c r="E638" s="214" t="s">
        <v>11790</v>
      </c>
      <c r="F638" s="316" t="s">
        <v>11601</v>
      </c>
      <c r="G638" s="234">
        <f t="shared" si="50"/>
        <v>36526</v>
      </c>
      <c r="H638" s="234">
        <f t="shared" si="51"/>
        <v>36891</v>
      </c>
      <c r="I638" s="211" t="s">
        <v>11788</v>
      </c>
      <c r="J638" s="24" t="s">
        <v>8639</v>
      </c>
      <c r="K638" s="211" t="s">
        <v>11787</v>
      </c>
      <c r="L638" s="235" t="s">
        <v>11777</v>
      </c>
      <c r="M638" s="236">
        <f>DATE(LEFT(F638,4),RIGHT(F638,2)-2,1)</f>
        <v>36800</v>
      </c>
      <c r="N638" s="236">
        <f t="shared" si="52"/>
        <v>36891</v>
      </c>
      <c r="Q638" s="219" t="s">
        <v>1005</v>
      </c>
      <c r="T638" s="6" t="s">
        <v>11306</v>
      </c>
      <c r="U638">
        <v>369.2</v>
      </c>
      <c r="V638" s="219" t="s">
        <v>8428</v>
      </c>
      <c r="X638" t="s">
        <v>11237</v>
      </c>
      <c r="Y638" t="s">
        <v>11285</v>
      </c>
    </row>
    <row r="639" spans="1:25" x14ac:dyDescent="0.25">
      <c r="A639" s="211" t="s">
        <v>11582</v>
      </c>
      <c r="B639" t="s">
        <v>11725</v>
      </c>
      <c r="C639" s="215" t="str">
        <f t="shared" si="49"/>
        <v>CM:WQXTEST27576:M2000</v>
      </c>
      <c r="D639" s="214" t="s">
        <v>11795</v>
      </c>
      <c r="E639" s="214" t="s">
        <v>11790</v>
      </c>
      <c r="F639" s="316" t="s">
        <v>11601</v>
      </c>
      <c r="G639" s="234">
        <f t="shared" si="50"/>
        <v>36526</v>
      </c>
      <c r="H639" s="234">
        <f t="shared" si="51"/>
        <v>36891</v>
      </c>
      <c r="I639" s="211" t="s">
        <v>11788</v>
      </c>
      <c r="J639" s="24" t="s">
        <v>8639</v>
      </c>
      <c r="K639" s="211" t="s">
        <v>11787</v>
      </c>
      <c r="L639" s="6" t="s">
        <v>11776</v>
      </c>
      <c r="M639" s="70">
        <f>DATE(LEFT(F639,4),RIGHT(F639,2)-RIGHT(F639,2)+1,1)</f>
        <v>36526</v>
      </c>
      <c r="N639" s="70">
        <f t="shared" si="52"/>
        <v>36891</v>
      </c>
      <c r="Q639" s="217" t="s">
        <v>2676</v>
      </c>
      <c r="T639" s="6" t="s">
        <v>11306</v>
      </c>
      <c r="U639">
        <v>5769</v>
      </c>
      <c r="V639" s="6" t="s">
        <v>9146</v>
      </c>
      <c r="X639" t="s">
        <v>11237</v>
      </c>
      <c r="Y639" t="s">
        <v>11285</v>
      </c>
    </row>
    <row r="640" spans="1:25" x14ac:dyDescent="0.25">
      <c r="A640" s="211" t="s">
        <v>11582</v>
      </c>
      <c r="B640" t="s">
        <v>11725</v>
      </c>
      <c r="C640" s="215" t="str">
        <f t="shared" si="49"/>
        <v>CM:WQXTEST27576:M2000</v>
      </c>
      <c r="D640" s="214" t="s">
        <v>11795</v>
      </c>
      <c r="E640" s="214" t="s">
        <v>11790</v>
      </c>
      <c r="F640" s="316" t="s">
        <v>11601</v>
      </c>
      <c r="G640" s="234">
        <f t="shared" si="50"/>
        <v>36526</v>
      </c>
      <c r="H640" s="234">
        <f t="shared" si="51"/>
        <v>36891</v>
      </c>
      <c r="I640" s="211" t="s">
        <v>11788</v>
      </c>
      <c r="J640" s="24" t="s">
        <v>8639</v>
      </c>
      <c r="K640" s="211" t="s">
        <v>11787</v>
      </c>
      <c r="L640" s="6" t="s">
        <v>11776</v>
      </c>
      <c r="M640" s="70">
        <f>DATE(LEFT(F640,4),RIGHT(F640,2)-RIGHT(F640,2)+1,1)</f>
        <v>36526</v>
      </c>
      <c r="N640" s="70">
        <f t="shared" si="52"/>
        <v>36891</v>
      </c>
      <c r="Q640" t="s">
        <v>10007</v>
      </c>
      <c r="T640" s="6" t="s">
        <v>11306</v>
      </c>
      <c r="U640">
        <v>2.0299999999999998</v>
      </c>
      <c r="V640" s="211" t="s">
        <v>11587</v>
      </c>
      <c r="X640" t="s">
        <v>11237</v>
      </c>
      <c r="Y640" t="s">
        <v>11285</v>
      </c>
    </row>
    <row r="641" spans="1:25" x14ac:dyDescent="0.25">
      <c r="A641" s="211" t="s">
        <v>11582</v>
      </c>
      <c r="B641" t="s">
        <v>11725</v>
      </c>
      <c r="C641" s="215" t="str">
        <f t="shared" si="49"/>
        <v>CM:WQXTEST27576:M2000</v>
      </c>
      <c r="D641" s="214" t="s">
        <v>11795</v>
      </c>
      <c r="E641" s="214" t="s">
        <v>11790</v>
      </c>
      <c r="F641" s="316" t="s">
        <v>11601</v>
      </c>
      <c r="G641" s="234">
        <f t="shared" si="50"/>
        <v>36526</v>
      </c>
      <c r="H641" s="234">
        <f t="shared" si="51"/>
        <v>36891</v>
      </c>
      <c r="I641" s="211" t="s">
        <v>11788</v>
      </c>
      <c r="J641" s="24" t="s">
        <v>8639</v>
      </c>
      <c r="K641" s="211" t="s">
        <v>11787</v>
      </c>
      <c r="L641" s="6" t="s">
        <v>11776</v>
      </c>
      <c r="M641" s="70">
        <f>DATE(LEFT(F641,4),RIGHT(F641,2)-RIGHT(F641,2)+1,1)</f>
        <v>36526</v>
      </c>
      <c r="N641" s="70">
        <f t="shared" si="52"/>
        <v>36891</v>
      </c>
      <c r="Q641" s="219" t="s">
        <v>1005</v>
      </c>
      <c r="T641" s="6" t="s">
        <v>11306</v>
      </c>
      <c r="U641">
        <v>369.2</v>
      </c>
      <c r="V641" s="219" t="s">
        <v>8428</v>
      </c>
      <c r="X641" t="s">
        <v>11237</v>
      </c>
      <c r="Y641" t="s">
        <v>11285</v>
      </c>
    </row>
    <row r="642" spans="1:25" x14ac:dyDescent="0.25">
      <c r="A642" s="211" t="s">
        <v>11582</v>
      </c>
      <c r="B642" t="s">
        <v>11725</v>
      </c>
      <c r="C642" s="215" t="str">
        <f>"CM:"&amp;B642&amp;":M"&amp;LEFT(F642,4)</f>
        <v>CM:WQXTEST27576:M2000</v>
      </c>
      <c r="D642" s="214" t="s">
        <v>11795</v>
      </c>
      <c r="E642" s="214" t="s">
        <v>11790</v>
      </c>
      <c r="F642" s="316" t="s">
        <v>11601</v>
      </c>
      <c r="G642" s="234">
        <f t="shared" si="50"/>
        <v>36526</v>
      </c>
      <c r="H642" s="234">
        <f t="shared" si="51"/>
        <v>36891</v>
      </c>
      <c r="I642" s="211" t="s">
        <v>11788</v>
      </c>
      <c r="J642" s="24" t="s">
        <v>8639</v>
      </c>
      <c r="K642" s="211" t="s">
        <v>11787</v>
      </c>
      <c r="L642" s="259" t="s">
        <v>11798</v>
      </c>
      <c r="M642" s="260">
        <f>DATE(LEFT(F642,4),RIGHT(F642,2)-3,21)</f>
        <v>36790</v>
      </c>
      <c r="N642" s="260">
        <f t="shared" si="52"/>
        <v>36891</v>
      </c>
      <c r="Q642" s="217" t="s">
        <v>2676</v>
      </c>
      <c r="T642" s="6" t="s">
        <v>11306</v>
      </c>
      <c r="U642">
        <v>5769</v>
      </c>
      <c r="V642" s="6" t="s">
        <v>9146</v>
      </c>
      <c r="X642" t="s">
        <v>11237</v>
      </c>
      <c r="Y642" t="s">
        <v>11285</v>
      </c>
    </row>
    <row r="643" spans="1:25" x14ac:dyDescent="0.25">
      <c r="A643" s="211" t="s">
        <v>11582</v>
      </c>
      <c r="B643" t="s">
        <v>11725</v>
      </c>
      <c r="C643" s="215" t="str">
        <f>"CM:"&amp;B643&amp;":M"&amp;LEFT(F643,4)</f>
        <v>CM:WQXTEST27576:M2000</v>
      </c>
      <c r="D643" s="214" t="s">
        <v>11795</v>
      </c>
      <c r="E643" s="214" t="s">
        <v>11790</v>
      </c>
      <c r="F643" s="316" t="s">
        <v>11601</v>
      </c>
      <c r="G643" s="234">
        <f t="shared" si="50"/>
        <v>36526</v>
      </c>
      <c r="H643" s="234">
        <f t="shared" si="51"/>
        <v>36891</v>
      </c>
      <c r="I643" s="211" t="s">
        <v>11788</v>
      </c>
      <c r="J643" s="24" t="s">
        <v>8639</v>
      </c>
      <c r="K643" s="211" t="s">
        <v>11787</v>
      </c>
      <c r="L643" s="259" t="s">
        <v>11798</v>
      </c>
      <c r="M643" s="260">
        <f>DATE(LEFT(F643,4),RIGHT(F643,2)-3,21)</f>
        <v>36790</v>
      </c>
      <c r="N643" s="260">
        <f t="shared" si="52"/>
        <v>36891</v>
      </c>
      <c r="Q643" t="s">
        <v>10007</v>
      </c>
      <c r="T643" s="6" t="s">
        <v>11306</v>
      </c>
      <c r="U643">
        <v>2.0299999999999998</v>
      </c>
      <c r="V643" s="211" t="s">
        <v>11587</v>
      </c>
      <c r="X643" t="s">
        <v>11237</v>
      </c>
      <c r="Y643" t="s">
        <v>11285</v>
      </c>
    </row>
    <row r="644" spans="1:25" x14ac:dyDescent="0.25">
      <c r="A644" s="211" t="s">
        <v>11582</v>
      </c>
      <c r="B644" t="s">
        <v>11725</v>
      </c>
      <c r="C644" s="215" t="str">
        <f>"CM:"&amp;B644&amp;":M"&amp;LEFT(F644,4)</f>
        <v>CM:WQXTEST27576:M2000</v>
      </c>
      <c r="D644" s="214" t="s">
        <v>11795</v>
      </c>
      <c r="E644" s="214" t="s">
        <v>11790</v>
      </c>
      <c r="F644" s="316" t="s">
        <v>11601</v>
      </c>
      <c r="G644" s="234">
        <f t="shared" si="50"/>
        <v>36526</v>
      </c>
      <c r="H644" s="234">
        <f t="shared" si="51"/>
        <v>36891</v>
      </c>
      <c r="I644" s="211" t="s">
        <v>11788</v>
      </c>
      <c r="J644" s="24" t="s">
        <v>8639</v>
      </c>
      <c r="K644" s="211" t="s">
        <v>11787</v>
      </c>
      <c r="L644" s="259" t="s">
        <v>11798</v>
      </c>
      <c r="M644" s="260">
        <f>DATE(LEFT(F644,4),RIGHT(F644,2)-3,21)</f>
        <v>36790</v>
      </c>
      <c r="N644" s="260">
        <f t="shared" si="52"/>
        <v>36891</v>
      </c>
      <c r="Q644" s="219" t="s">
        <v>1005</v>
      </c>
      <c r="T644" s="6" t="s">
        <v>11306</v>
      </c>
      <c r="U644">
        <v>369.2</v>
      </c>
      <c r="V644" s="219" t="s">
        <v>8428</v>
      </c>
      <c r="X644" t="s">
        <v>11237</v>
      </c>
      <c r="Y644" t="s">
        <v>11285</v>
      </c>
    </row>
    <row r="645" spans="1:25" x14ac:dyDescent="0.25">
      <c r="A645" s="211" t="s">
        <v>11582</v>
      </c>
      <c r="B645" t="s">
        <v>11725</v>
      </c>
      <c r="C645" s="215" t="str">
        <f t="shared" ref="C645:C653" si="53">"CM:"&amp;B645&amp;":M"&amp;LEFT(F645,4)</f>
        <v>CM:WQXTEST27576:M2000</v>
      </c>
      <c r="D645" s="214" t="s">
        <v>11795</v>
      </c>
      <c r="E645" s="214" t="s">
        <v>11790</v>
      </c>
      <c r="F645" s="316" t="s">
        <v>11601</v>
      </c>
      <c r="G645" s="234">
        <f>DATE(LEFT(F645,4),1,1)</f>
        <v>36526</v>
      </c>
      <c r="H645" s="234">
        <f>DATE(LEFT(F645,4),12+1,0)</f>
        <v>36891</v>
      </c>
      <c r="I645" s="211" t="s">
        <v>11788</v>
      </c>
      <c r="J645" s="24" t="s">
        <v>8639</v>
      </c>
      <c r="K645" s="211" t="s">
        <v>11787</v>
      </c>
      <c r="L645" s="253" t="s">
        <v>11796</v>
      </c>
      <c r="M645" s="254">
        <f>DATE(LEFT(F645,4),RIGHT(F645,2),21)</f>
        <v>36881</v>
      </c>
      <c r="N645" s="254">
        <f>DATE(LEFT(F645,4),RIGHT(F645,2),31)</f>
        <v>36891</v>
      </c>
      <c r="Q645" s="217" t="s">
        <v>2676</v>
      </c>
      <c r="T645" s="6" t="s">
        <v>11306</v>
      </c>
      <c r="U645">
        <v>5769</v>
      </c>
      <c r="V645" s="6" t="s">
        <v>9146</v>
      </c>
      <c r="X645" t="s">
        <v>11237</v>
      </c>
      <c r="Y645" t="s">
        <v>11285</v>
      </c>
    </row>
    <row r="646" spans="1:25" x14ac:dyDescent="0.25">
      <c r="A646" s="211" t="s">
        <v>11582</v>
      </c>
      <c r="B646" t="s">
        <v>11725</v>
      </c>
      <c r="C646" s="215" t="str">
        <f t="shared" si="53"/>
        <v>CM:WQXTEST27576:M2000</v>
      </c>
      <c r="D646" s="214" t="s">
        <v>11795</v>
      </c>
      <c r="E646" s="214" t="s">
        <v>11790</v>
      </c>
      <c r="F646" s="316" t="s">
        <v>11601</v>
      </c>
      <c r="G646" s="234">
        <f>DATE(LEFT(F646,4),1,1)</f>
        <v>36526</v>
      </c>
      <c r="H646" s="234">
        <f>DATE(LEFT(F646,4),12+1,0)</f>
        <v>36891</v>
      </c>
      <c r="I646" s="211" t="s">
        <v>11788</v>
      </c>
      <c r="J646" s="24" t="s">
        <v>8639</v>
      </c>
      <c r="K646" s="211" t="s">
        <v>11787</v>
      </c>
      <c r="L646" s="253" t="s">
        <v>11796</v>
      </c>
      <c r="M646" s="254">
        <f>DATE(LEFT(F646,4),RIGHT(F646,2),21)</f>
        <v>36881</v>
      </c>
      <c r="N646" s="254">
        <f>DATE(LEFT(F646,4),RIGHT(F646,2),31)</f>
        <v>36891</v>
      </c>
      <c r="Q646" t="s">
        <v>10007</v>
      </c>
      <c r="T646" s="6" t="s">
        <v>11306</v>
      </c>
      <c r="U646">
        <v>2.0299999999999998</v>
      </c>
      <c r="V646" s="211" t="s">
        <v>11587</v>
      </c>
      <c r="X646" t="s">
        <v>11237</v>
      </c>
      <c r="Y646" t="s">
        <v>11285</v>
      </c>
    </row>
    <row r="647" spans="1:25" x14ac:dyDescent="0.25">
      <c r="A647" s="211" t="s">
        <v>11582</v>
      </c>
      <c r="B647" t="s">
        <v>11725</v>
      </c>
      <c r="C647" s="215" t="str">
        <f t="shared" si="53"/>
        <v>CM:WQXTEST27576:M2000</v>
      </c>
      <c r="D647" s="214" t="s">
        <v>11795</v>
      </c>
      <c r="E647" s="214" t="s">
        <v>11790</v>
      </c>
      <c r="F647" s="316" t="s">
        <v>11601</v>
      </c>
      <c r="G647" s="234">
        <f>DATE(LEFT(F647,4),1,1)</f>
        <v>36526</v>
      </c>
      <c r="H647" s="234">
        <f>DATE(LEFT(F647,4),12+1,0)</f>
        <v>36891</v>
      </c>
      <c r="I647" s="211" t="s">
        <v>11788</v>
      </c>
      <c r="J647" s="24" t="s">
        <v>8639</v>
      </c>
      <c r="K647" s="211" t="s">
        <v>11787</v>
      </c>
      <c r="L647" s="253" t="s">
        <v>11796</v>
      </c>
      <c r="M647" s="254">
        <f>DATE(LEFT(F647,4),RIGHT(F647,2),21)</f>
        <v>36881</v>
      </c>
      <c r="N647" s="254">
        <f>DATE(LEFT(F647,4),RIGHT(F647,2),31)</f>
        <v>36891</v>
      </c>
      <c r="Q647" s="219" t="s">
        <v>1005</v>
      </c>
      <c r="T647" s="6" t="s">
        <v>11306</v>
      </c>
      <c r="U647">
        <v>369.2</v>
      </c>
      <c r="V647" s="219" t="s">
        <v>8428</v>
      </c>
      <c r="X647" t="s">
        <v>11237</v>
      </c>
      <c r="Y647" t="s">
        <v>11285</v>
      </c>
    </row>
    <row r="648" spans="1:25" x14ac:dyDescent="0.25">
      <c r="A648" s="211" t="s">
        <v>11582</v>
      </c>
      <c r="B648" t="s">
        <v>11725</v>
      </c>
      <c r="C648" s="215" t="str">
        <f t="shared" si="53"/>
        <v>CM:WQXTEST27576:M2000</v>
      </c>
      <c r="D648" s="214" t="s">
        <v>11795</v>
      </c>
      <c r="E648" s="214" t="s">
        <v>11790</v>
      </c>
      <c r="F648" s="316" t="s">
        <v>11592</v>
      </c>
      <c r="G648" s="234">
        <f t="shared" ref="G648:G653" si="54">DATE(LEFT(F648,4),1,1)</f>
        <v>36526</v>
      </c>
      <c r="H648" s="234">
        <f t="shared" ref="H648:H653" si="55">DATE(LEFT(F648,4),12+1,0)</f>
        <v>36891</v>
      </c>
      <c r="I648" s="211" t="s">
        <v>11788</v>
      </c>
      <c r="J648" s="24" t="s">
        <v>8639</v>
      </c>
      <c r="K648" s="211" t="s">
        <v>11787</v>
      </c>
      <c r="L648" s="255" t="s">
        <v>6135</v>
      </c>
      <c r="M648" s="256">
        <f t="shared" ref="M648:M656" si="56">DATE(LEFT(F648,4),RIGHT(F648,2),21)</f>
        <v>36606</v>
      </c>
      <c r="N648" s="256">
        <f t="shared" ref="N648:N656" si="57">DATE(LEFT(F648,4),3+RIGHT(F648,2),20)</f>
        <v>36697</v>
      </c>
      <c r="Q648" s="217" t="s">
        <v>2676</v>
      </c>
      <c r="T648" s="6" t="s">
        <v>11306</v>
      </c>
      <c r="U648">
        <v>5769</v>
      </c>
      <c r="V648" s="6" t="s">
        <v>9146</v>
      </c>
      <c r="X648" t="s">
        <v>11237</v>
      </c>
      <c r="Y648" t="s">
        <v>11285</v>
      </c>
    </row>
    <row r="649" spans="1:25" x14ac:dyDescent="0.25">
      <c r="A649" s="211" t="s">
        <v>11582</v>
      </c>
      <c r="B649" t="s">
        <v>11725</v>
      </c>
      <c r="C649" s="215" t="str">
        <f t="shared" si="53"/>
        <v>CM:WQXTEST27576:M2000</v>
      </c>
      <c r="D649" s="214" t="s">
        <v>11795</v>
      </c>
      <c r="E649" s="214" t="s">
        <v>11790</v>
      </c>
      <c r="F649" s="316" t="s">
        <v>11592</v>
      </c>
      <c r="G649" s="234">
        <f t="shared" si="54"/>
        <v>36526</v>
      </c>
      <c r="H649" s="234">
        <f t="shared" si="55"/>
        <v>36891</v>
      </c>
      <c r="I649" s="211" t="s">
        <v>11788</v>
      </c>
      <c r="J649" s="24" t="s">
        <v>8639</v>
      </c>
      <c r="K649" s="211" t="s">
        <v>11787</v>
      </c>
      <c r="L649" s="255" t="s">
        <v>6135</v>
      </c>
      <c r="M649" s="256">
        <f t="shared" si="56"/>
        <v>36606</v>
      </c>
      <c r="N649" s="256">
        <f t="shared" si="57"/>
        <v>36697</v>
      </c>
      <c r="Q649" t="s">
        <v>10007</v>
      </c>
      <c r="T649" s="6" t="s">
        <v>11306</v>
      </c>
      <c r="U649">
        <v>2.0299999999999998</v>
      </c>
      <c r="V649" s="211" t="s">
        <v>11587</v>
      </c>
      <c r="X649" t="s">
        <v>11237</v>
      </c>
      <c r="Y649" t="s">
        <v>11285</v>
      </c>
    </row>
    <row r="650" spans="1:25" x14ac:dyDescent="0.25">
      <c r="A650" s="211" t="s">
        <v>11582</v>
      </c>
      <c r="B650" t="s">
        <v>11725</v>
      </c>
      <c r="C650" s="215" t="str">
        <f t="shared" si="53"/>
        <v>CM:WQXTEST27576:M2000</v>
      </c>
      <c r="D650" s="214" t="s">
        <v>11795</v>
      </c>
      <c r="E650" s="214" t="s">
        <v>11790</v>
      </c>
      <c r="F650" s="316" t="s">
        <v>11592</v>
      </c>
      <c r="G650" s="234">
        <f t="shared" si="54"/>
        <v>36526</v>
      </c>
      <c r="H650" s="234">
        <f t="shared" si="55"/>
        <v>36891</v>
      </c>
      <c r="I650" s="211" t="s">
        <v>11788</v>
      </c>
      <c r="J650" s="24" t="s">
        <v>8639</v>
      </c>
      <c r="K650" s="211" t="s">
        <v>11787</v>
      </c>
      <c r="L650" s="255" t="s">
        <v>6135</v>
      </c>
      <c r="M650" s="256">
        <f t="shared" si="56"/>
        <v>36606</v>
      </c>
      <c r="N650" s="256">
        <f t="shared" si="57"/>
        <v>36697</v>
      </c>
      <c r="Q650" s="219" t="s">
        <v>1005</v>
      </c>
      <c r="T650" s="6" t="s">
        <v>11306</v>
      </c>
      <c r="U650">
        <v>369.2</v>
      </c>
      <c r="V650" s="219" t="s">
        <v>8428</v>
      </c>
      <c r="X650" t="s">
        <v>11237</v>
      </c>
      <c r="Y650" t="s">
        <v>11285</v>
      </c>
    </row>
    <row r="651" spans="1:25" x14ac:dyDescent="0.25">
      <c r="A651" s="211" t="s">
        <v>11582</v>
      </c>
      <c r="B651" t="s">
        <v>11725</v>
      </c>
      <c r="C651" s="215" t="str">
        <f t="shared" si="53"/>
        <v>CM:WQXTEST27576:M2000</v>
      </c>
      <c r="D651" s="214" t="s">
        <v>11795</v>
      </c>
      <c r="E651" s="214" t="s">
        <v>11790</v>
      </c>
      <c r="F651" s="316" t="s">
        <v>11595</v>
      </c>
      <c r="G651" s="234">
        <f t="shared" si="54"/>
        <v>36526</v>
      </c>
      <c r="H651" s="234">
        <f t="shared" si="55"/>
        <v>36891</v>
      </c>
      <c r="I651" s="211" t="s">
        <v>11788</v>
      </c>
      <c r="J651" s="24" t="s">
        <v>8639</v>
      </c>
      <c r="K651" s="211" t="s">
        <v>11787</v>
      </c>
      <c r="L651" s="261" t="s">
        <v>11797</v>
      </c>
      <c r="M651" s="262">
        <f t="shared" si="56"/>
        <v>36698</v>
      </c>
      <c r="N651" s="262">
        <f t="shared" si="57"/>
        <v>36789</v>
      </c>
      <c r="Q651" s="217" t="s">
        <v>2676</v>
      </c>
      <c r="T651" s="6" t="s">
        <v>11306</v>
      </c>
      <c r="U651">
        <v>5769</v>
      </c>
      <c r="V651" s="6" t="s">
        <v>9146</v>
      </c>
      <c r="X651" t="s">
        <v>11237</v>
      </c>
      <c r="Y651" t="s">
        <v>11285</v>
      </c>
    </row>
    <row r="652" spans="1:25" x14ac:dyDescent="0.25">
      <c r="A652" s="211" t="s">
        <v>11582</v>
      </c>
      <c r="B652" t="s">
        <v>11725</v>
      </c>
      <c r="C652" s="215" t="str">
        <f t="shared" si="53"/>
        <v>CM:WQXTEST27576:M2000</v>
      </c>
      <c r="D652" s="214" t="s">
        <v>11795</v>
      </c>
      <c r="E652" s="214" t="s">
        <v>11790</v>
      </c>
      <c r="F652" s="316" t="s">
        <v>11595</v>
      </c>
      <c r="G652" s="234">
        <f t="shared" si="54"/>
        <v>36526</v>
      </c>
      <c r="H652" s="234">
        <f t="shared" si="55"/>
        <v>36891</v>
      </c>
      <c r="I652" s="211" t="s">
        <v>11788</v>
      </c>
      <c r="J652" s="24" t="s">
        <v>8639</v>
      </c>
      <c r="K652" s="211" t="s">
        <v>11787</v>
      </c>
      <c r="L652" s="261" t="s">
        <v>11797</v>
      </c>
      <c r="M652" s="262">
        <f t="shared" si="56"/>
        <v>36698</v>
      </c>
      <c r="N652" s="262">
        <f t="shared" si="57"/>
        <v>36789</v>
      </c>
      <c r="Q652" t="s">
        <v>10007</v>
      </c>
      <c r="T652" s="6" t="s">
        <v>11306</v>
      </c>
      <c r="U652">
        <v>2.0299999999999998</v>
      </c>
      <c r="V652" s="211" t="s">
        <v>11587</v>
      </c>
      <c r="X652" t="s">
        <v>11237</v>
      </c>
      <c r="Y652" t="s">
        <v>11285</v>
      </c>
    </row>
    <row r="653" spans="1:25" x14ac:dyDescent="0.25">
      <c r="A653" s="211" t="s">
        <v>11582</v>
      </c>
      <c r="B653" t="s">
        <v>11725</v>
      </c>
      <c r="C653" s="215" t="str">
        <f t="shared" si="53"/>
        <v>CM:WQXTEST27576:M2000</v>
      </c>
      <c r="D653" s="214" t="s">
        <v>11795</v>
      </c>
      <c r="E653" s="214" t="s">
        <v>11790</v>
      </c>
      <c r="F653" s="316" t="s">
        <v>11595</v>
      </c>
      <c r="G653" s="234">
        <f t="shared" si="54"/>
        <v>36526</v>
      </c>
      <c r="H653" s="234">
        <f t="shared" si="55"/>
        <v>36891</v>
      </c>
      <c r="I653" s="211" t="s">
        <v>11788</v>
      </c>
      <c r="J653" s="24" t="s">
        <v>8639</v>
      </c>
      <c r="K653" s="211" t="s">
        <v>11787</v>
      </c>
      <c r="L653" s="261" t="s">
        <v>11797</v>
      </c>
      <c r="M653" s="262">
        <f t="shared" si="56"/>
        <v>36698</v>
      </c>
      <c r="N653" s="262">
        <f t="shared" si="57"/>
        <v>36789</v>
      </c>
      <c r="Q653" s="219" t="s">
        <v>1005</v>
      </c>
      <c r="T653" s="6" t="s">
        <v>11306</v>
      </c>
      <c r="U653">
        <v>369.2</v>
      </c>
      <c r="V653" s="219" t="s">
        <v>8428</v>
      </c>
      <c r="X653" t="s">
        <v>11237</v>
      </c>
      <c r="Y653" t="s">
        <v>11285</v>
      </c>
    </row>
    <row r="654" spans="1:25" x14ac:dyDescent="0.25">
      <c r="A654" s="211" t="s">
        <v>11582</v>
      </c>
      <c r="B654" t="s">
        <v>11725</v>
      </c>
      <c r="C654" s="215" t="str">
        <f>"CM:"&amp;B654&amp;":M"&amp;LEFT(F654,4)</f>
        <v>CM:WQXTEST27576:M2000</v>
      </c>
      <c r="D654" s="214" t="s">
        <v>11795</v>
      </c>
      <c r="E654" s="214" t="s">
        <v>11790</v>
      </c>
      <c r="F654" s="316" t="s">
        <v>11598</v>
      </c>
      <c r="G654" s="234">
        <f>DATE(LEFT(F654,4),1,1)</f>
        <v>36526</v>
      </c>
      <c r="H654" s="234">
        <f>DATE(LEFT(F654,4),12+1,0)</f>
        <v>36891</v>
      </c>
      <c r="I654" s="211" t="s">
        <v>11788</v>
      </c>
      <c r="J654" s="24" t="s">
        <v>8639</v>
      </c>
      <c r="K654" s="211" t="s">
        <v>11787</v>
      </c>
      <c r="L654" s="259" t="s">
        <v>11798</v>
      </c>
      <c r="M654" s="260">
        <f t="shared" si="56"/>
        <v>36790</v>
      </c>
      <c r="N654" s="260">
        <f t="shared" si="57"/>
        <v>36880</v>
      </c>
      <c r="Q654" s="217" t="s">
        <v>2676</v>
      </c>
      <c r="T654" s="6" t="s">
        <v>11306</v>
      </c>
      <c r="U654">
        <v>5769</v>
      </c>
      <c r="V654" s="6" t="s">
        <v>9146</v>
      </c>
      <c r="X654" t="s">
        <v>11237</v>
      </c>
      <c r="Y654" t="s">
        <v>11285</v>
      </c>
    </row>
    <row r="655" spans="1:25" x14ac:dyDescent="0.25">
      <c r="A655" s="211" t="s">
        <v>11582</v>
      </c>
      <c r="B655" t="s">
        <v>11725</v>
      </c>
      <c r="C655" s="215" t="str">
        <f>"CM:"&amp;B655&amp;":M"&amp;LEFT(F655,4)</f>
        <v>CM:WQXTEST27576:M2000</v>
      </c>
      <c r="D655" s="214" t="s">
        <v>11795</v>
      </c>
      <c r="E655" s="214" t="s">
        <v>11790</v>
      </c>
      <c r="F655" s="316" t="s">
        <v>11598</v>
      </c>
      <c r="G655" s="234">
        <f>DATE(LEFT(F655,4),1,1)</f>
        <v>36526</v>
      </c>
      <c r="H655" s="234">
        <f>DATE(LEFT(F655,4),12+1,0)</f>
        <v>36891</v>
      </c>
      <c r="I655" s="211" t="s">
        <v>11788</v>
      </c>
      <c r="J655" s="24" t="s">
        <v>8639</v>
      </c>
      <c r="K655" s="211" t="s">
        <v>11787</v>
      </c>
      <c r="L655" s="259" t="s">
        <v>11798</v>
      </c>
      <c r="M655" s="260">
        <f t="shared" si="56"/>
        <v>36790</v>
      </c>
      <c r="N655" s="260">
        <f t="shared" si="57"/>
        <v>36880</v>
      </c>
      <c r="Q655" t="s">
        <v>10007</v>
      </c>
      <c r="T655" s="6" t="s">
        <v>11306</v>
      </c>
      <c r="U655">
        <v>2.0299999999999998</v>
      </c>
      <c r="V655" s="211" t="s">
        <v>11587</v>
      </c>
      <c r="X655" t="s">
        <v>11237</v>
      </c>
      <c r="Y655" t="s">
        <v>11285</v>
      </c>
    </row>
    <row r="656" spans="1:25" x14ac:dyDescent="0.25">
      <c r="A656" s="211" t="s">
        <v>11582</v>
      </c>
      <c r="B656" t="s">
        <v>11725</v>
      </c>
      <c r="C656" s="215" t="str">
        <f>"CM:"&amp;B656&amp;":M"&amp;LEFT(F656,4)</f>
        <v>CM:WQXTEST27576:M2000</v>
      </c>
      <c r="D656" s="214" t="s">
        <v>11795</v>
      </c>
      <c r="E656" s="214" t="s">
        <v>11790</v>
      </c>
      <c r="F656" s="316" t="s">
        <v>11598</v>
      </c>
      <c r="G656" s="234">
        <f>DATE(LEFT(F656,4),1,1)</f>
        <v>36526</v>
      </c>
      <c r="H656" s="234">
        <f>DATE(LEFT(F656,4),12+1,0)</f>
        <v>36891</v>
      </c>
      <c r="I656" s="211" t="s">
        <v>11788</v>
      </c>
      <c r="J656" s="24" t="s">
        <v>8639</v>
      </c>
      <c r="K656" s="211" t="s">
        <v>11787</v>
      </c>
      <c r="L656" s="259" t="s">
        <v>11798</v>
      </c>
      <c r="M656" s="260">
        <f t="shared" si="56"/>
        <v>36790</v>
      </c>
      <c r="N656" s="260">
        <f t="shared" si="57"/>
        <v>36880</v>
      </c>
      <c r="Q656" s="219" t="s">
        <v>1005</v>
      </c>
      <c r="T656" s="6" t="s">
        <v>11306</v>
      </c>
      <c r="U656">
        <v>369.2</v>
      </c>
      <c r="V656" s="219" t="s">
        <v>8428</v>
      </c>
      <c r="X656" t="s">
        <v>11237</v>
      </c>
      <c r="Y656" t="s">
        <v>11285</v>
      </c>
    </row>
    <row r="657" spans="1:25" x14ac:dyDescent="0.25">
      <c r="A657" s="228" t="s">
        <v>11582</v>
      </c>
      <c r="B657" s="229" t="s">
        <v>11725</v>
      </c>
      <c r="C657" s="230" t="str">
        <f t="shared" ref="C657:C720" si="58">"CM:"&amp;B657&amp;":M"&amp;LEFT(F657,4)&amp;RIGHT(F657,2)</f>
        <v>CM:WQXTEST27576:M200101</v>
      </c>
      <c r="D657" s="231" t="s">
        <v>11795</v>
      </c>
      <c r="E657" s="231" t="s">
        <v>11790</v>
      </c>
      <c r="F657" s="316" t="s">
        <v>11602</v>
      </c>
      <c r="G657" s="252">
        <f t="shared" ref="G657:G720" si="59">DATE(LEFT(F657,4),1,1)</f>
        <v>36892</v>
      </c>
      <c r="H657" s="70">
        <f t="shared" ref="H657:H720" si="60">DATE(LEFT(F657,4),12+1,0)</f>
        <v>37256</v>
      </c>
      <c r="I657" s="211" t="s">
        <v>11788</v>
      </c>
      <c r="J657" s="24" t="s">
        <v>8639</v>
      </c>
      <c r="K657" s="211" t="s">
        <v>11787</v>
      </c>
      <c r="L657" s="6" t="s">
        <v>11589</v>
      </c>
      <c r="M657" s="70">
        <f t="shared" ref="M657:M688" si="61">DATE(LEFT(F657,4),RIGHT(F657,2),1)</f>
        <v>36892</v>
      </c>
      <c r="N657" s="70">
        <f t="shared" ref="N657:N720" si="62">DATE(LEFT(F657,4),1+RIGHT(F657,2),0)</f>
        <v>36922</v>
      </c>
      <c r="Q657" s="217" t="s">
        <v>2676</v>
      </c>
      <c r="T657" s="6" t="s">
        <v>11306</v>
      </c>
      <c r="U657">
        <v>5327</v>
      </c>
      <c r="V657" s="6" t="s">
        <v>9146</v>
      </c>
      <c r="X657" t="s">
        <v>11237</v>
      </c>
      <c r="Y657" t="s">
        <v>11285</v>
      </c>
    </row>
    <row r="658" spans="1:25" x14ac:dyDescent="0.25">
      <c r="A658" s="211" t="s">
        <v>11582</v>
      </c>
      <c r="B658" t="s">
        <v>11725</v>
      </c>
      <c r="C658" s="215" t="str">
        <f t="shared" si="58"/>
        <v>CM:WQXTEST27576:M200101</v>
      </c>
      <c r="D658" s="214" t="s">
        <v>11795</v>
      </c>
      <c r="E658" s="214" t="s">
        <v>11790</v>
      </c>
      <c r="F658" s="316" t="s">
        <v>11602</v>
      </c>
      <c r="G658" s="70">
        <f t="shared" si="59"/>
        <v>36892</v>
      </c>
      <c r="H658" s="70">
        <f t="shared" si="60"/>
        <v>37256</v>
      </c>
      <c r="I658" s="211" t="s">
        <v>11788</v>
      </c>
      <c r="J658" s="24" t="s">
        <v>8639</v>
      </c>
      <c r="K658" s="211" t="s">
        <v>11787</v>
      </c>
      <c r="L658" s="6" t="s">
        <v>11589</v>
      </c>
      <c r="M658" s="70">
        <f t="shared" si="61"/>
        <v>36892</v>
      </c>
      <c r="N658" s="70">
        <f t="shared" si="62"/>
        <v>36922</v>
      </c>
      <c r="Q658" t="s">
        <v>10007</v>
      </c>
      <c r="T658" s="6" t="s">
        <v>11306</v>
      </c>
      <c r="U658">
        <v>0.89</v>
      </c>
      <c r="V658" s="211" t="s">
        <v>11587</v>
      </c>
      <c r="X658" t="s">
        <v>11237</v>
      </c>
      <c r="Y658" t="s">
        <v>11285</v>
      </c>
    </row>
    <row r="659" spans="1:25" x14ac:dyDescent="0.25">
      <c r="A659" s="211" t="s">
        <v>11582</v>
      </c>
      <c r="B659" t="s">
        <v>11725</v>
      </c>
      <c r="C659" s="215" t="str">
        <f t="shared" si="58"/>
        <v>CM:WQXTEST27576:M200101</v>
      </c>
      <c r="D659" s="214" t="s">
        <v>11795</v>
      </c>
      <c r="E659" s="214" t="s">
        <v>11790</v>
      </c>
      <c r="F659" s="316" t="s">
        <v>11602</v>
      </c>
      <c r="G659" s="70">
        <f t="shared" si="59"/>
        <v>36892</v>
      </c>
      <c r="H659" s="70">
        <f t="shared" si="60"/>
        <v>37256</v>
      </c>
      <c r="I659" s="211" t="s">
        <v>11788</v>
      </c>
      <c r="J659" s="24" t="s">
        <v>8639</v>
      </c>
      <c r="K659" s="211" t="s">
        <v>11787</v>
      </c>
      <c r="L659" s="6" t="s">
        <v>11589</v>
      </c>
      <c r="M659" s="70">
        <f t="shared" si="61"/>
        <v>36892</v>
      </c>
      <c r="N659" s="70">
        <f t="shared" si="62"/>
        <v>36922</v>
      </c>
      <c r="Q659" s="219" t="s">
        <v>1005</v>
      </c>
      <c r="T659" s="6" t="s">
        <v>11306</v>
      </c>
      <c r="U659">
        <v>412.6</v>
      </c>
      <c r="V659" s="219" t="s">
        <v>8428</v>
      </c>
      <c r="X659" t="s">
        <v>11237</v>
      </c>
      <c r="Y659" t="s">
        <v>11285</v>
      </c>
    </row>
    <row r="660" spans="1:25" x14ac:dyDescent="0.25">
      <c r="A660" s="211" t="s">
        <v>11582</v>
      </c>
      <c r="B660" t="s">
        <v>11725</v>
      </c>
      <c r="C660" s="215" t="str">
        <f t="shared" si="58"/>
        <v>CM:WQXTEST27576:M200102</v>
      </c>
      <c r="D660" s="214" t="s">
        <v>11795</v>
      </c>
      <c r="E660" s="214" t="s">
        <v>11790</v>
      </c>
      <c r="F660" s="316" t="s">
        <v>11603</v>
      </c>
      <c r="G660" s="70">
        <f t="shared" si="59"/>
        <v>36892</v>
      </c>
      <c r="H660" s="70">
        <f t="shared" si="60"/>
        <v>37256</v>
      </c>
      <c r="I660" s="211" t="s">
        <v>11788</v>
      </c>
      <c r="J660" s="24" t="s">
        <v>8639</v>
      </c>
      <c r="K660" s="211" t="s">
        <v>11787</v>
      </c>
      <c r="L660" s="6" t="s">
        <v>11589</v>
      </c>
      <c r="M660" s="70">
        <f t="shared" si="61"/>
        <v>36923</v>
      </c>
      <c r="N660" s="70">
        <f t="shared" si="62"/>
        <v>36950</v>
      </c>
      <c r="Q660" s="217" t="s">
        <v>2676</v>
      </c>
      <c r="T660" s="6" t="s">
        <v>11306</v>
      </c>
      <c r="U660">
        <v>10880</v>
      </c>
      <c r="V660" s="6" t="s">
        <v>9146</v>
      </c>
      <c r="X660" t="s">
        <v>11237</v>
      </c>
      <c r="Y660" t="s">
        <v>11285</v>
      </c>
    </row>
    <row r="661" spans="1:25" x14ac:dyDescent="0.25">
      <c r="A661" s="211" t="s">
        <v>11582</v>
      </c>
      <c r="B661" t="s">
        <v>11725</v>
      </c>
      <c r="C661" s="215" t="str">
        <f t="shared" si="58"/>
        <v>CM:WQXTEST27576:M200102</v>
      </c>
      <c r="D661" s="214" t="s">
        <v>11795</v>
      </c>
      <c r="E661" s="214" t="s">
        <v>11790</v>
      </c>
      <c r="F661" s="316" t="s">
        <v>11603</v>
      </c>
      <c r="G661" s="70">
        <f t="shared" si="59"/>
        <v>36892</v>
      </c>
      <c r="H661" s="70">
        <f t="shared" si="60"/>
        <v>37256</v>
      </c>
      <c r="I661" s="211" t="s">
        <v>11788</v>
      </c>
      <c r="J661" s="24" t="s">
        <v>8639</v>
      </c>
      <c r="K661" s="211" t="s">
        <v>11787</v>
      </c>
      <c r="L661" s="6" t="s">
        <v>11589</v>
      </c>
      <c r="M661" s="70">
        <f t="shared" si="61"/>
        <v>36923</v>
      </c>
      <c r="N661" s="70">
        <f t="shared" si="62"/>
        <v>36950</v>
      </c>
      <c r="Q661" t="s">
        <v>10007</v>
      </c>
      <c r="T661" s="6" t="s">
        <v>11306</v>
      </c>
      <c r="U661">
        <v>5.0199999999999996</v>
      </c>
      <c r="V661" s="211" t="s">
        <v>11587</v>
      </c>
      <c r="X661" t="s">
        <v>11237</v>
      </c>
      <c r="Y661" t="s">
        <v>11285</v>
      </c>
    </row>
    <row r="662" spans="1:25" x14ac:dyDescent="0.25">
      <c r="A662" s="211" t="s">
        <v>11582</v>
      </c>
      <c r="B662" t="s">
        <v>11725</v>
      </c>
      <c r="C662" s="215" t="str">
        <f t="shared" si="58"/>
        <v>CM:WQXTEST27576:M200102</v>
      </c>
      <c r="D662" s="214" t="s">
        <v>11795</v>
      </c>
      <c r="E662" s="214" t="s">
        <v>11790</v>
      </c>
      <c r="F662" s="316" t="s">
        <v>11603</v>
      </c>
      <c r="G662" s="70">
        <f t="shared" si="59"/>
        <v>36892</v>
      </c>
      <c r="H662" s="70">
        <f t="shared" si="60"/>
        <v>37256</v>
      </c>
      <c r="I662" s="211" t="s">
        <v>11788</v>
      </c>
      <c r="J662" s="24" t="s">
        <v>8639</v>
      </c>
      <c r="K662" s="211" t="s">
        <v>11787</v>
      </c>
      <c r="L662" s="6" t="s">
        <v>11589</v>
      </c>
      <c r="M662" s="70">
        <f t="shared" si="61"/>
        <v>36923</v>
      </c>
      <c r="N662" s="70">
        <f t="shared" si="62"/>
        <v>36950</v>
      </c>
      <c r="Q662" s="219" t="s">
        <v>1005</v>
      </c>
      <c r="T662" s="6" t="s">
        <v>11306</v>
      </c>
      <c r="U662">
        <v>329.1</v>
      </c>
      <c r="V662" s="219" t="s">
        <v>8428</v>
      </c>
      <c r="X662" t="s">
        <v>11237</v>
      </c>
      <c r="Y662" t="s">
        <v>11285</v>
      </c>
    </row>
    <row r="663" spans="1:25" x14ac:dyDescent="0.25">
      <c r="A663" s="211" t="s">
        <v>11582</v>
      </c>
      <c r="B663" t="s">
        <v>11725</v>
      </c>
      <c r="C663" s="215" t="str">
        <f t="shared" si="58"/>
        <v>CM:WQXTEST27576:M200103</v>
      </c>
      <c r="D663" s="214" t="s">
        <v>11795</v>
      </c>
      <c r="E663" s="214" t="s">
        <v>11790</v>
      </c>
      <c r="F663" s="316" t="s">
        <v>11604</v>
      </c>
      <c r="G663" s="70">
        <f t="shared" si="59"/>
        <v>36892</v>
      </c>
      <c r="H663" s="70">
        <f t="shared" si="60"/>
        <v>37256</v>
      </c>
      <c r="I663" s="211" t="s">
        <v>11788</v>
      </c>
      <c r="J663" s="24" t="s">
        <v>8639</v>
      </c>
      <c r="K663" s="211" t="s">
        <v>11787</v>
      </c>
      <c r="L663" s="6" t="s">
        <v>11589</v>
      </c>
      <c r="M663" s="70">
        <f t="shared" si="61"/>
        <v>36951</v>
      </c>
      <c r="N663" s="70">
        <f t="shared" si="62"/>
        <v>36981</v>
      </c>
      <c r="Q663" s="217" t="s">
        <v>2676</v>
      </c>
      <c r="T663" s="6" t="s">
        <v>11306</v>
      </c>
      <c r="U663">
        <v>17200</v>
      </c>
      <c r="V663" s="6" t="s">
        <v>9146</v>
      </c>
      <c r="X663" t="s">
        <v>11237</v>
      </c>
      <c r="Y663" t="s">
        <v>11285</v>
      </c>
    </row>
    <row r="664" spans="1:25" x14ac:dyDescent="0.25">
      <c r="A664" s="211" t="s">
        <v>11582</v>
      </c>
      <c r="B664" t="s">
        <v>11725</v>
      </c>
      <c r="C664" s="215" t="str">
        <f t="shared" si="58"/>
        <v>CM:WQXTEST27576:M200103</v>
      </c>
      <c r="D664" s="214" t="s">
        <v>11795</v>
      </c>
      <c r="E664" s="214" t="s">
        <v>11790</v>
      </c>
      <c r="F664" s="316" t="s">
        <v>11604</v>
      </c>
      <c r="G664" s="70">
        <f t="shared" si="59"/>
        <v>36892</v>
      </c>
      <c r="H664" s="70">
        <f t="shared" si="60"/>
        <v>37256</v>
      </c>
      <c r="I664" s="211" t="s">
        <v>11788</v>
      </c>
      <c r="J664" s="24" t="s">
        <v>8639</v>
      </c>
      <c r="K664" s="211" t="s">
        <v>11787</v>
      </c>
      <c r="L664" s="6" t="s">
        <v>11589</v>
      </c>
      <c r="M664" s="70">
        <f t="shared" si="61"/>
        <v>36951</v>
      </c>
      <c r="N664" s="70">
        <f t="shared" si="62"/>
        <v>36981</v>
      </c>
      <c r="Q664" t="s">
        <v>10007</v>
      </c>
      <c r="T664" s="6" t="s">
        <v>11306</v>
      </c>
      <c r="U664">
        <v>7.29</v>
      </c>
      <c r="V664" s="211" t="s">
        <v>11587</v>
      </c>
      <c r="X664" t="s">
        <v>11237</v>
      </c>
      <c r="Y664" t="s">
        <v>11285</v>
      </c>
    </row>
    <row r="665" spans="1:25" x14ac:dyDescent="0.25">
      <c r="A665" s="211" t="s">
        <v>11582</v>
      </c>
      <c r="B665" t="s">
        <v>11725</v>
      </c>
      <c r="C665" s="215" t="str">
        <f t="shared" si="58"/>
        <v>CM:WQXTEST27576:M200103</v>
      </c>
      <c r="D665" s="214" t="s">
        <v>11795</v>
      </c>
      <c r="E665" s="214" t="s">
        <v>11790</v>
      </c>
      <c r="F665" s="316" t="s">
        <v>11604</v>
      </c>
      <c r="G665" s="70">
        <f t="shared" si="59"/>
        <v>36892</v>
      </c>
      <c r="H665" s="70">
        <f t="shared" si="60"/>
        <v>37256</v>
      </c>
      <c r="I665" s="211" t="s">
        <v>11788</v>
      </c>
      <c r="J665" s="24" t="s">
        <v>8639</v>
      </c>
      <c r="K665" s="211" t="s">
        <v>11787</v>
      </c>
      <c r="L665" s="6" t="s">
        <v>11589</v>
      </c>
      <c r="M665" s="70">
        <f t="shared" si="61"/>
        <v>36951</v>
      </c>
      <c r="N665" s="70">
        <f t="shared" si="62"/>
        <v>36981</v>
      </c>
      <c r="Q665" s="219" t="s">
        <v>1005</v>
      </c>
      <c r="T665" s="6" t="s">
        <v>11306</v>
      </c>
      <c r="U665">
        <v>285.60000000000002</v>
      </c>
      <c r="V665" s="219" t="s">
        <v>8428</v>
      </c>
      <c r="X665" t="s">
        <v>11237</v>
      </c>
      <c r="Y665" t="s">
        <v>11285</v>
      </c>
    </row>
    <row r="666" spans="1:25" x14ac:dyDescent="0.25">
      <c r="A666" s="211" t="s">
        <v>11582</v>
      </c>
      <c r="B666" t="s">
        <v>11725</v>
      </c>
      <c r="C666" s="215" t="str">
        <f t="shared" si="58"/>
        <v>CM:WQXTEST27576:M200104</v>
      </c>
      <c r="D666" s="214" t="s">
        <v>11795</v>
      </c>
      <c r="E666" s="214" t="s">
        <v>11790</v>
      </c>
      <c r="F666" s="316" t="s">
        <v>11605</v>
      </c>
      <c r="G666" s="70">
        <f t="shared" si="59"/>
        <v>36892</v>
      </c>
      <c r="H666" s="70">
        <f t="shared" si="60"/>
        <v>37256</v>
      </c>
      <c r="I666" s="211" t="s">
        <v>11788</v>
      </c>
      <c r="J666" s="24" t="s">
        <v>8639</v>
      </c>
      <c r="K666" s="211" t="s">
        <v>11787</v>
      </c>
      <c r="L666" s="6" t="s">
        <v>11589</v>
      </c>
      <c r="M666" s="70">
        <f t="shared" si="61"/>
        <v>36982</v>
      </c>
      <c r="N666" s="70">
        <f t="shared" si="62"/>
        <v>37011</v>
      </c>
      <c r="Q666" s="217" t="s">
        <v>2676</v>
      </c>
      <c r="T666" s="6" t="s">
        <v>11306</v>
      </c>
      <c r="U666">
        <v>20540</v>
      </c>
      <c r="V666" s="6" t="s">
        <v>9146</v>
      </c>
      <c r="X666" t="s">
        <v>11237</v>
      </c>
      <c r="Y666" t="s">
        <v>11285</v>
      </c>
    </row>
    <row r="667" spans="1:25" x14ac:dyDescent="0.25">
      <c r="A667" s="211" t="s">
        <v>11582</v>
      </c>
      <c r="B667" t="s">
        <v>11725</v>
      </c>
      <c r="C667" s="215" t="str">
        <f t="shared" si="58"/>
        <v>CM:WQXTEST27576:M200104</v>
      </c>
      <c r="D667" s="214" t="s">
        <v>11795</v>
      </c>
      <c r="E667" s="214" t="s">
        <v>11790</v>
      </c>
      <c r="F667" s="316" t="s">
        <v>11605</v>
      </c>
      <c r="G667" s="70">
        <f t="shared" si="59"/>
        <v>36892</v>
      </c>
      <c r="H667" s="70">
        <f t="shared" si="60"/>
        <v>37256</v>
      </c>
      <c r="I667" s="211" t="s">
        <v>11788</v>
      </c>
      <c r="J667" s="24" t="s">
        <v>8639</v>
      </c>
      <c r="K667" s="211" t="s">
        <v>11787</v>
      </c>
      <c r="L667" s="6" t="s">
        <v>11589</v>
      </c>
      <c r="M667" s="70">
        <f t="shared" si="61"/>
        <v>36982</v>
      </c>
      <c r="N667" s="70">
        <f t="shared" si="62"/>
        <v>37011</v>
      </c>
      <c r="Q667" t="s">
        <v>10007</v>
      </c>
      <c r="T667" s="6" t="s">
        <v>11306</v>
      </c>
      <c r="U667">
        <v>14.11</v>
      </c>
      <c r="V667" s="211" t="s">
        <v>11587</v>
      </c>
      <c r="X667" t="s">
        <v>11237</v>
      </c>
      <c r="Y667" t="s">
        <v>11285</v>
      </c>
    </row>
    <row r="668" spans="1:25" x14ac:dyDescent="0.25">
      <c r="A668" s="211" t="s">
        <v>11582</v>
      </c>
      <c r="B668" t="s">
        <v>11725</v>
      </c>
      <c r="C668" s="215" t="str">
        <f t="shared" si="58"/>
        <v>CM:WQXTEST27576:M200104</v>
      </c>
      <c r="D668" s="214" t="s">
        <v>11795</v>
      </c>
      <c r="E668" s="214" t="s">
        <v>11790</v>
      </c>
      <c r="F668" s="316" t="s">
        <v>11605</v>
      </c>
      <c r="G668" s="70">
        <f t="shared" si="59"/>
        <v>36892</v>
      </c>
      <c r="H668" s="70">
        <f t="shared" si="60"/>
        <v>37256</v>
      </c>
      <c r="I668" s="211" t="s">
        <v>11788</v>
      </c>
      <c r="J668" s="24" t="s">
        <v>8639</v>
      </c>
      <c r="K668" s="211" t="s">
        <v>11787</v>
      </c>
      <c r="L668" s="6" t="s">
        <v>11589</v>
      </c>
      <c r="M668" s="70">
        <f t="shared" si="61"/>
        <v>36982</v>
      </c>
      <c r="N668" s="70">
        <f t="shared" si="62"/>
        <v>37011</v>
      </c>
      <c r="Q668" s="219" t="s">
        <v>1005</v>
      </c>
      <c r="T668" s="6" t="s">
        <v>11306</v>
      </c>
      <c r="U668">
        <v>245</v>
      </c>
      <c r="V668" s="219" t="s">
        <v>8428</v>
      </c>
      <c r="X668" t="s">
        <v>11237</v>
      </c>
      <c r="Y668" t="s">
        <v>11285</v>
      </c>
    </row>
    <row r="669" spans="1:25" x14ac:dyDescent="0.25">
      <c r="A669" s="211" t="s">
        <v>11582</v>
      </c>
      <c r="B669" t="s">
        <v>11725</v>
      </c>
      <c r="C669" s="215" t="str">
        <f t="shared" si="58"/>
        <v>CM:WQXTEST27576:M200105</v>
      </c>
      <c r="D669" s="214" t="s">
        <v>11795</v>
      </c>
      <c r="E669" s="214" t="s">
        <v>11790</v>
      </c>
      <c r="F669" s="316" t="s">
        <v>11606</v>
      </c>
      <c r="G669" s="70">
        <f t="shared" si="59"/>
        <v>36892</v>
      </c>
      <c r="H669" s="70">
        <f t="shared" si="60"/>
        <v>37256</v>
      </c>
      <c r="I669" s="211" t="s">
        <v>11788</v>
      </c>
      <c r="J669" s="24" t="s">
        <v>8639</v>
      </c>
      <c r="K669" s="211" t="s">
        <v>11787</v>
      </c>
      <c r="L669" s="6" t="s">
        <v>11589</v>
      </c>
      <c r="M669" s="70">
        <f t="shared" si="61"/>
        <v>37012</v>
      </c>
      <c r="N669" s="70">
        <f t="shared" si="62"/>
        <v>37042</v>
      </c>
      <c r="Q669" s="217" t="s">
        <v>2676</v>
      </c>
      <c r="T669" s="6" t="s">
        <v>11306</v>
      </c>
      <c r="U669">
        <v>7456</v>
      </c>
      <c r="V669" s="6" t="s">
        <v>9146</v>
      </c>
      <c r="X669" t="s">
        <v>11237</v>
      </c>
      <c r="Y669" t="s">
        <v>11285</v>
      </c>
    </row>
    <row r="670" spans="1:25" x14ac:dyDescent="0.25">
      <c r="A670" s="211" t="s">
        <v>11582</v>
      </c>
      <c r="B670" t="s">
        <v>11725</v>
      </c>
      <c r="C670" s="215" t="str">
        <f t="shared" si="58"/>
        <v>CM:WQXTEST27576:M200106</v>
      </c>
      <c r="D670" s="214" t="s">
        <v>11795</v>
      </c>
      <c r="E670" s="214" t="s">
        <v>11790</v>
      </c>
      <c r="F670" s="316" t="s">
        <v>11607</v>
      </c>
      <c r="G670" s="70">
        <f t="shared" si="59"/>
        <v>36892</v>
      </c>
      <c r="H670" s="70">
        <f t="shared" si="60"/>
        <v>37256</v>
      </c>
      <c r="I670" s="211" t="s">
        <v>11788</v>
      </c>
      <c r="J670" s="24" t="s">
        <v>8639</v>
      </c>
      <c r="K670" s="211" t="s">
        <v>11787</v>
      </c>
      <c r="L670" s="6" t="s">
        <v>11589</v>
      </c>
      <c r="M670" s="70">
        <f t="shared" si="61"/>
        <v>37043</v>
      </c>
      <c r="N670" s="70">
        <f t="shared" si="62"/>
        <v>37072</v>
      </c>
      <c r="Q670" s="217" t="s">
        <v>2676</v>
      </c>
      <c r="T670" s="6" t="s">
        <v>11306</v>
      </c>
      <c r="U670">
        <v>9248</v>
      </c>
      <c r="V670" s="6" t="s">
        <v>9146</v>
      </c>
      <c r="X670" t="s">
        <v>11237</v>
      </c>
      <c r="Y670" t="s">
        <v>11285</v>
      </c>
    </row>
    <row r="671" spans="1:25" x14ac:dyDescent="0.25">
      <c r="A671" s="211" t="s">
        <v>11582</v>
      </c>
      <c r="B671" t="s">
        <v>11725</v>
      </c>
      <c r="C671" s="215" t="str">
        <f t="shared" si="58"/>
        <v>CM:WQXTEST27576:M200107</v>
      </c>
      <c r="D671" s="214" t="s">
        <v>11795</v>
      </c>
      <c r="E671" s="214" t="s">
        <v>11790</v>
      </c>
      <c r="F671" s="316" t="s">
        <v>11608</v>
      </c>
      <c r="G671" s="70">
        <f t="shared" si="59"/>
        <v>36892</v>
      </c>
      <c r="H671" s="70">
        <f t="shared" si="60"/>
        <v>37256</v>
      </c>
      <c r="I671" s="211" t="s">
        <v>11788</v>
      </c>
      <c r="J671" s="24" t="s">
        <v>8639</v>
      </c>
      <c r="K671" s="211" t="s">
        <v>11787</v>
      </c>
      <c r="L671" s="6" t="s">
        <v>11589</v>
      </c>
      <c r="M671" s="70">
        <f t="shared" si="61"/>
        <v>37073</v>
      </c>
      <c r="N671" s="70">
        <f t="shared" si="62"/>
        <v>37103</v>
      </c>
      <c r="Q671" s="217" t="s">
        <v>2676</v>
      </c>
      <c r="T671" s="6" t="s">
        <v>11306</v>
      </c>
      <c r="U671">
        <v>3337</v>
      </c>
      <c r="V671" s="6" t="s">
        <v>9146</v>
      </c>
      <c r="X671" t="s">
        <v>11237</v>
      </c>
      <c r="Y671" t="s">
        <v>11285</v>
      </c>
    </row>
    <row r="672" spans="1:25" x14ac:dyDescent="0.25">
      <c r="A672" s="211" t="s">
        <v>11582</v>
      </c>
      <c r="B672" t="s">
        <v>11725</v>
      </c>
      <c r="C672" s="215" t="str">
        <f t="shared" si="58"/>
        <v>CM:WQXTEST27576:M200107</v>
      </c>
      <c r="D672" s="214" t="s">
        <v>11795</v>
      </c>
      <c r="E672" s="214" t="s">
        <v>11790</v>
      </c>
      <c r="F672" s="316" t="s">
        <v>11608</v>
      </c>
      <c r="G672" s="70">
        <f t="shared" si="59"/>
        <v>36892</v>
      </c>
      <c r="H672" s="70">
        <f t="shared" si="60"/>
        <v>37256</v>
      </c>
      <c r="I672" s="211" t="s">
        <v>11788</v>
      </c>
      <c r="J672" s="24" t="s">
        <v>8639</v>
      </c>
      <c r="K672" s="211" t="s">
        <v>11787</v>
      </c>
      <c r="L672" s="6" t="s">
        <v>11589</v>
      </c>
      <c r="M672" s="70">
        <f t="shared" si="61"/>
        <v>37073</v>
      </c>
      <c r="N672" s="70">
        <f t="shared" si="62"/>
        <v>37103</v>
      </c>
      <c r="Q672" t="s">
        <v>10007</v>
      </c>
      <c r="T672" s="6" t="s">
        <v>11306</v>
      </c>
      <c r="U672">
        <v>27.48</v>
      </c>
      <c r="V672" s="211" t="s">
        <v>11587</v>
      </c>
      <c r="X672" t="s">
        <v>11237</v>
      </c>
      <c r="Y672" t="s">
        <v>11285</v>
      </c>
    </row>
    <row r="673" spans="1:25" x14ac:dyDescent="0.25">
      <c r="A673" s="211" t="s">
        <v>11582</v>
      </c>
      <c r="B673" t="s">
        <v>11725</v>
      </c>
      <c r="C673" s="215" t="str">
        <f t="shared" si="58"/>
        <v>CM:WQXTEST27576:M200107</v>
      </c>
      <c r="D673" s="214" t="s">
        <v>11795</v>
      </c>
      <c r="E673" s="214" t="s">
        <v>11790</v>
      </c>
      <c r="F673" s="316" t="s">
        <v>11608</v>
      </c>
      <c r="G673" s="70">
        <f t="shared" si="59"/>
        <v>36892</v>
      </c>
      <c r="H673" s="70">
        <f t="shared" si="60"/>
        <v>37256</v>
      </c>
      <c r="I673" s="211" t="s">
        <v>11788</v>
      </c>
      <c r="J673" s="24" t="s">
        <v>8639</v>
      </c>
      <c r="K673" s="211" t="s">
        <v>11787</v>
      </c>
      <c r="L673" s="6" t="s">
        <v>11589</v>
      </c>
      <c r="M673" s="70">
        <f t="shared" si="61"/>
        <v>37073</v>
      </c>
      <c r="N673" s="70">
        <f t="shared" si="62"/>
        <v>37103</v>
      </c>
      <c r="Q673" s="219" t="s">
        <v>1005</v>
      </c>
      <c r="T673" s="6" t="s">
        <v>11306</v>
      </c>
      <c r="U673">
        <v>299.10000000000002</v>
      </c>
      <c r="V673" s="219" t="s">
        <v>8428</v>
      </c>
      <c r="X673" t="s">
        <v>11237</v>
      </c>
      <c r="Y673" t="s">
        <v>11285</v>
      </c>
    </row>
    <row r="674" spans="1:25" x14ac:dyDescent="0.25">
      <c r="A674" s="211" t="s">
        <v>11582</v>
      </c>
      <c r="B674" t="s">
        <v>11725</v>
      </c>
      <c r="C674" s="215" t="str">
        <f t="shared" si="58"/>
        <v>CM:WQXTEST27576:M200108</v>
      </c>
      <c r="D674" s="214" t="s">
        <v>11795</v>
      </c>
      <c r="E674" s="214" t="s">
        <v>11790</v>
      </c>
      <c r="F674" s="316" t="s">
        <v>11609</v>
      </c>
      <c r="G674" s="70">
        <f t="shared" si="59"/>
        <v>36892</v>
      </c>
      <c r="H674" s="70">
        <f t="shared" si="60"/>
        <v>37256</v>
      </c>
      <c r="I674" s="211" t="s">
        <v>11788</v>
      </c>
      <c r="J674" s="24" t="s">
        <v>8639</v>
      </c>
      <c r="K674" s="211" t="s">
        <v>11787</v>
      </c>
      <c r="L674" s="6" t="s">
        <v>11589</v>
      </c>
      <c r="M674" s="70">
        <f t="shared" si="61"/>
        <v>37104</v>
      </c>
      <c r="N674" s="70">
        <f t="shared" si="62"/>
        <v>37134</v>
      </c>
      <c r="Q674" s="217" t="s">
        <v>2676</v>
      </c>
      <c r="T674" s="6" t="s">
        <v>11306</v>
      </c>
      <c r="U674">
        <v>5189</v>
      </c>
      <c r="V674" s="6" t="s">
        <v>9146</v>
      </c>
      <c r="X674" t="s">
        <v>11237</v>
      </c>
      <c r="Y674" t="s">
        <v>11285</v>
      </c>
    </row>
    <row r="675" spans="1:25" x14ac:dyDescent="0.25">
      <c r="A675" s="211" t="s">
        <v>11582</v>
      </c>
      <c r="B675" t="s">
        <v>11725</v>
      </c>
      <c r="C675" s="215" t="str">
        <f t="shared" si="58"/>
        <v>CM:WQXTEST27576:M200108</v>
      </c>
      <c r="D675" s="214" t="s">
        <v>11795</v>
      </c>
      <c r="E675" s="214" t="s">
        <v>11790</v>
      </c>
      <c r="F675" s="316" t="s">
        <v>11609</v>
      </c>
      <c r="G675" s="70">
        <f t="shared" si="59"/>
        <v>36892</v>
      </c>
      <c r="H675" s="70">
        <f t="shared" si="60"/>
        <v>37256</v>
      </c>
      <c r="I675" s="211" t="s">
        <v>11788</v>
      </c>
      <c r="J675" s="24" t="s">
        <v>8639</v>
      </c>
      <c r="K675" s="211" t="s">
        <v>11787</v>
      </c>
      <c r="L675" s="6" t="s">
        <v>11589</v>
      </c>
      <c r="M675" s="70">
        <f t="shared" si="61"/>
        <v>37104</v>
      </c>
      <c r="N675" s="70">
        <f t="shared" si="62"/>
        <v>37134</v>
      </c>
      <c r="Q675" t="s">
        <v>10007</v>
      </c>
      <c r="T675" s="6" t="s">
        <v>11306</v>
      </c>
      <c r="U675">
        <v>27.69</v>
      </c>
      <c r="V675" s="211" t="s">
        <v>11587</v>
      </c>
      <c r="X675" t="s">
        <v>11237</v>
      </c>
      <c r="Y675" t="s">
        <v>11285</v>
      </c>
    </row>
    <row r="676" spans="1:25" x14ac:dyDescent="0.25">
      <c r="A676" s="211" t="s">
        <v>11582</v>
      </c>
      <c r="B676" t="s">
        <v>11725</v>
      </c>
      <c r="C676" s="215" t="str">
        <f t="shared" si="58"/>
        <v>CM:WQXTEST27576:M200108</v>
      </c>
      <c r="D676" s="214" t="s">
        <v>11795</v>
      </c>
      <c r="E676" s="214" t="s">
        <v>11790</v>
      </c>
      <c r="F676" s="316" t="s">
        <v>11609</v>
      </c>
      <c r="G676" s="70">
        <f t="shared" si="59"/>
        <v>36892</v>
      </c>
      <c r="H676" s="70">
        <f t="shared" si="60"/>
        <v>37256</v>
      </c>
      <c r="I676" s="211" t="s">
        <v>11788</v>
      </c>
      <c r="J676" s="24" t="s">
        <v>8639</v>
      </c>
      <c r="K676" s="211" t="s">
        <v>11787</v>
      </c>
      <c r="L676" s="6" t="s">
        <v>11589</v>
      </c>
      <c r="M676" s="70">
        <f t="shared" si="61"/>
        <v>37104</v>
      </c>
      <c r="N676" s="70">
        <f t="shared" si="62"/>
        <v>37134</v>
      </c>
      <c r="Q676" s="219" t="s">
        <v>1005</v>
      </c>
      <c r="T676" s="6" t="s">
        <v>11306</v>
      </c>
      <c r="U676">
        <v>286.2</v>
      </c>
      <c r="V676" s="219" t="s">
        <v>8428</v>
      </c>
      <c r="X676" t="s">
        <v>11237</v>
      </c>
      <c r="Y676" t="s">
        <v>11285</v>
      </c>
    </row>
    <row r="677" spans="1:25" x14ac:dyDescent="0.25">
      <c r="A677" s="211" t="s">
        <v>11582</v>
      </c>
      <c r="B677" t="s">
        <v>11725</v>
      </c>
      <c r="C677" s="215" t="str">
        <f t="shared" si="58"/>
        <v>CM:WQXTEST27576:M200109</v>
      </c>
      <c r="D677" s="214" t="s">
        <v>11795</v>
      </c>
      <c r="E677" s="214" t="s">
        <v>11790</v>
      </c>
      <c r="F677" s="316" t="s">
        <v>11610</v>
      </c>
      <c r="G677" s="70">
        <f t="shared" si="59"/>
        <v>36892</v>
      </c>
      <c r="H677" s="70">
        <f t="shared" si="60"/>
        <v>37256</v>
      </c>
      <c r="I677" s="211" t="s">
        <v>11788</v>
      </c>
      <c r="J677" s="24" t="s">
        <v>8639</v>
      </c>
      <c r="K677" s="211" t="s">
        <v>11787</v>
      </c>
      <c r="L677" s="6" t="s">
        <v>11589</v>
      </c>
      <c r="M677" s="70">
        <f t="shared" si="61"/>
        <v>37135</v>
      </c>
      <c r="N677" s="70">
        <f t="shared" si="62"/>
        <v>37164</v>
      </c>
      <c r="Q677" s="217" t="s">
        <v>2676</v>
      </c>
      <c r="T677" s="6" t="s">
        <v>11306</v>
      </c>
      <c r="U677">
        <v>2038</v>
      </c>
      <c r="V677" s="6" t="s">
        <v>9146</v>
      </c>
      <c r="X677" t="s">
        <v>11237</v>
      </c>
      <c r="Y677" t="s">
        <v>11285</v>
      </c>
    </row>
    <row r="678" spans="1:25" x14ac:dyDescent="0.25">
      <c r="A678" s="211" t="s">
        <v>11582</v>
      </c>
      <c r="B678" t="s">
        <v>11725</v>
      </c>
      <c r="C678" s="215" t="str">
        <f t="shared" si="58"/>
        <v>CM:WQXTEST27576:M200109</v>
      </c>
      <c r="D678" s="214" t="s">
        <v>11795</v>
      </c>
      <c r="E678" s="214" t="s">
        <v>11790</v>
      </c>
      <c r="F678" s="316" t="s">
        <v>11610</v>
      </c>
      <c r="G678" s="70">
        <f t="shared" si="59"/>
        <v>36892</v>
      </c>
      <c r="H678" s="70">
        <f t="shared" si="60"/>
        <v>37256</v>
      </c>
      <c r="I678" s="211" t="s">
        <v>11788</v>
      </c>
      <c r="J678" s="24" t="s">
        <v>8639</v>
      </c>
      <c r="K678" s="211" t="s">
        <v>11787</v>
      </c>
      <c r="L678" s="6" t="s">
        <v>11589</v>
      </c>
      <c r="M678" s="70">
        <f t="shared" si="61"/>
        <v>37135</v>
      </c>
      <c r="N678" s="70">
        <f t="shared" si="62"/>
        <v>37164</v>
      </c>
      <c r="Q678" t="s">
        <v>10007</v>
      </c>
      <c r="T678" s="6" t="s">
        <v>11306</v>
      </c>
      <c r="U678">
        <v>23.68</v>
      </c>
      <c r="V678" s="211" t="s">
        <v>11587</v>
      </c>
      <c r="X678" t="s">
        <v>11237</v>
      </c>
      <c r="Y678" t="s">
        <v>11285</v>
      </c>
    </row>
    <row r="679" spans="1:25" x14ac:dyDescent="0.25">
      <c r="A679" s="211" t="s">
        <v>11582</v>
      </c>
      <c r="B679" t="s">
        <v>11725</v>
      </c>
      <c r="C679" s="215" t="str">
        <f t="shared" si="58"/>
        <v>CM:WQXTEST27576:M200109</v>
      </c>
      <c r="D679" s="214" t="s">
        <v>11795</v>
      </c>
      <c r="E679" s="214" t="s">
        <v>11790</v>
      </c>
      <c r="F679" s="316" t="s">
        <v>11610</v>
      </c>
      <c r="G679" s="70">
        <f t="shared" si="59"/>
        <v>36892</v>
      </c>
      <c r="H679" s="70">
        <f t="shared" si="60"/>
        <v>37256</v>
      </c>
      <c r="I679" s="211" t="s">
        <v>11788</v>
      </c>
      <c r="J679" s="24" t="s">
        <v>8639</v>
      </c>
      <c r="K679" s="211" t="s">
        <v>11787</v>
      </c>
      <c r="L679" s="6" t="s">
        <v>11589</v>
      </c>
      <c r="M679" s="70">
        <f t="shared" si="61"/>
        <v>37135</v>
      </c>
      <c r="N679" s="70">
        <f t="shared" si="62"/>
        <v>37164</v>
      </c>
      <c r="Q679" s="219" t="s">
        <v>1005</v>
      </c>
      <c r="T679" s="6" t="s">
        <v>11306</v>
      </c>
      <c r="U679">
        <v>322.3</v>
      </c>
      <c r="V679" s="219" t="s">
        <v>8428</v>
      </c>
      <c r="X679" t="s">
        <v>11237</v>
      </c>
      <c r="Y679" t="s">
        <v>11285</v>
      </c>
    </row>
    <row r="680" spans="1:25" x14ac:dyDescent="0.25">
      <c r="A680" s="211" t="s">
        <v>11582</v>
      </c>
      <c r="B680" t="s">
        <v>11725</v>
      </c>
      <c r="C680" s="215" t="str">
        <f t="shared" si="58"/>
        <v>CM:WQXTEST27576:M200110</v>
      </c>
      <c r="D680" s="214" t="s">
        <v>11795</v>
      </c>
      <c r="E680" s="214" t="s">
        <v>11790</v>
      </c>
      <c r="F680" s="316" t="s">
        <v>11611</v>
      </c>
      <c r="G680" s="70">
        <f t="shared" si="59"/>
        <v>36892</v>
      </c>
      <c r="H680" s="70">
        <f t="shared" si="60"/>
        <v>37256</v>
      </c>
      <c r="I680" s="211" t="s">
        <v>11788</v>
      </c>
      <c r="J680" s="24" t="s">
        <v>8639</v>
      </c>
      <c r="K680" s="211" t="s">
        <v>11787</v>
      </c>
      <c r="L680" s="6" t="s">
        <v>11589</v>
      </c>
      <c r="M680" s="70">
        <f t="shared" si="61"/>
        <v>37165</v>
      </c>
      <c r="N680" s="70">
        <f t="shared" si="62"/>
        <v>37195</v>
      </c>
      <c r="Q680" s="217" t="s">
        <v>2676</v>
      </c>
      <c r="T680" s="6" t="s">
        <v>11306</v>
      </c>
      <c r="U680">
        <v>1196</v>
      </c>
      <c r="V680" s="6" t="s">
        <v>9146</v>
      </c>
      <c r="X680" t="s">
        <v>11237</v>
      </c>
      <c r="Y680" t="s">
        <v>11285</v>
      </c>
    </row>
    <row r="681" spans="1:25" x14ac:dyDescent="0.25">
      <c r="A681" s="211" t="s">
        <v>11582</v>
      </c>
      <c r="B681" t="s">
        <v>11725</v>
      </c>
      <c r="C681" s="215" t="str">
        <f t="shared" si="58"/>
        <v>CM:WQXTEST27576:M200110</v>
      </c>
      <c r="D681" s="214" t="s">
        <v>11795</v>
      </c>
      <c r="E681" s="214" t="s">
        <v>11790</v>
      </c>
      <c r="F681" s="316" t="s">
        <v>11611</v>
      </c>
      <c r="G681" s="70">
        <f t="shared" si="59"/>
        <v>36892</v>
      </c>
      <c r="H681" s="70">
        <f t="shared" si="60"/>
        <v>37256</v>
      </c>
      <c r="I681" s="211" t="s">
        <v>11788</v>
      </c>
      <c r="J681" s="24" t="s">
        <v>8639</v>
      </c>
      <c r="K681" s="211" t="s">
        <v>11787</v>
      </c>
      <c r="L681" s="6" t="s">
        <v>11589</v>
      </c>
      <c r="M681" s="70">
        <f t="shared" si="61"/>
        <v>37165</v>
      </c>
      <c r="N681" s="70">
        <f t="shared" si="62"/>
        <v>37195</v>
      </c>
      <c r="Q681" t="s">
        <v>10007</v>
      </c>
      <c r="T681" s="6" t="s">
        <v>11306</v>
      </c>
      <c r="U681">
        <v>16.43</v>
      </c>
      <c r="V681" s="211" t="s">
        <v>11587</v>
      </c>
      <c r="X681" t="s">
        <v>11237</v>
      </c>
      <c r="Y681" t="s">
        <v>11285</v>
      </c>
    </row>
    <row r="682" spans="1:25" x14ac:dyDescent="0.25">
      <c r="A682" s="211" t="s">
        <v>11582</v>
      </c>
      <c r="B682" t="s">
        <v>11725</v>
      </c>
      <c r="C682" s="215" t="str">
        <f t="shared" si="58"/>
        <v>CM:WQXTEST27576:M200110</v>
      </c>
      <c r="D682" s="214" t="s">
        <v>11795</v>
      </c>
      <c r="E682" s="214" t="s">
        <v>11790</v>
      </c>
      <c r="F682" s="316" t="s">
        <v>11611</v>
      </c>
      <c r="G682" s="70">
        <f t="shared" si="59"/>
        <v>36892</v>
      </c>
      <c r="H682" s="70">
        <f t="shared" si="60"/>
        <v>37256</v>
      </c>
      <c r="I682" s="211" t="s">
        <v>11788</v>
      </c>
      <c r="J682" s="24" t="s">
        <v>8639</v>
      </c>
      <c r="K682" s="211" t="s">
        <v>11787</v>
      </c>
      <c r="L682" s="6" t="s">
        <v>11589</v>
      </c>
      <c r="M682" s="70">
        <f t="shared" si="61"/>
        <v>37165</v>
      </c>
      <c r="N682" s="70">
        <f t="shared" si="62"/>
        <v>37195</v>
      </c>
      <c r="Q682" s="219" t="s">
        <v>1005</v>
      </c>
      <c r="T682" s="6" t="s">
        <v>11306</v>
      </c>
      <c r="U682">
        <v>409.4</v>
      </c>
      <c r="V682" s="219" t="s">
        <v>8428</v>
      </c>
      <c r="X682" t="s">
        <v>11237</v>
      </c>
      <c r="Y682" t="s">
        <v>11285</v>
      </c>
    </row>
    <row r="683" spans="1:25" x14ac:dyDescent="0.25">
      <c r="A683" s="211" t="s">
        <v>11582</v>
      </c>
      <c r="B683" t="s">
        <v>11725</v>
      </c>
      <c r="C683" s="215" t="str">
        <f t="shared" si="58"/>
        <v>CM:WQXTEST27576:M200111</v>
      </c>
      <c r="D683" s="214" t="s">
        <v>11795</v>
      </c>
      <c r="E683" s="214" t="s">
        <v>11790</v>
      </c>
      <c r="F683" s="316" t="s">
        <v>11612</v>
      </c>
      <c r="G683" s="70">
        <f t="shared" si="59"/>
        <v>36892</v>
      </c>
      <c r="H683" s="70">
        <f t="shared" si="60"/>
        <v>37256</v>
      </c>
      <c r="I683" s="211" t="s">
        <v>11788</v>
      </c>
      <c r="J683" s="24" t="s">
        <v>8639</v>
      </c>
      <c r="K683" s="211" t="s">
        <v>11787</v>
      </c>
      <c r="L683" s="6" t="s">
        <v>11589</v>
      </c>
      <c r="M683" s="70">
        <f t="shared" si="61"/>
        <v>37196</v>
      </c>
      <c r="N683" s="70">
        <f t="shared" si="62"/>
        <v>37225</v>
      </c>
      <c r="Q683" s="217" t="s">
        <v>2676</v>
      </c>
      <c r="T683" s="6" t="s">
        <v>11306</v>
      </c>
      <c r="U683">
        <v>1108</v>
      </c>
      <c r="V683" s="6" t="s">
        <v>9146</v>
      </c>
      <c r="X683" t="s">
        <v>11237</v>
      </c>
      <c r="Y683" t="s">
        <v>11285</v>
      </c>
    </row>
    <row r="684" spans="1:25" x14ac:dyDescent="0.25">
      <c r="A684" s="211" t="s">
        <v>11582</v>
      </c>
      <c r="B684" t="s">
        <v>11725</v>
      </c>
      <c r="C684" s="215" t="str">
        <f t="shared" si="58"/>
        <v>CM:WQXTEST27576:M200111</v>
      </c>
      <c r="D684" s="214" t="s">
        <v>11795</v>
      </c>
      <c r="E684" s="214" t="s">
        <v>11790</v>
      </c>
      <c r="F684" s="316" t="s">
        <v>11612</v>
      </c>
      <c r="G684" s="70">
        <f t="shared" si="59"/>
        <v>36892</v>
      </c>
      <c r="H684" s="70">
        <f t="shared" si="60"/>
        <v>37256</v>
      </c>
      <c r="I684" s="211" t="s">
        <v>11788</v>
      </c>
      <c r="J684" s="24" t="s">
        <v>8639</v>
      </c>
      <c r="K684" s="211" t="s">
        <v>11787</v>
      </c>
      <c r="L684" s="6" t="s">
        <v>11589</v>
      </c>
      <c r="M684" s="70">
        <f t="shared" si="61"/>
        <v>37196</v>
      </c>
      <c r="N684" s="70">
        <f t="shared" si="62"/>
        <v>37225</v>
      </c>
      <c r="Q684" t="s">
        <v>10007</v>
      </c>
      <c r="T684" s="6" t="s">
        <v>11306</v>
      </c>
      <c r="U684">
        <v>11.63</v>
      </c>
      <c r="V684" s="211" t="s">
        <v>11587</v>
      </c>
      <c r="X684" t="s">
        <v>11237</v>
      </c>
      <c r="Y684" t="s">
        <v>11285</v>
      </c>
    </row>
    <row r="685" spans="1:25" x14ac:dyDescent="0.25">
      <c r="A685" s="211" t="s">
        <v>11582</v>
      </c>
      <c r="B685" t="s">
        <v>11725</v>
      </c>
      <c r="C685" s="215" t="str">
        <f t="shared" si="58"/>
        <v>CM:WQXTEST27576:M200111</v>
      </c>
      <c r="D685" s="214" t="s">
        <v>11795</v>
      </c>
      <c r="E685" s="214" t="s">
        <v>11790</v>
      </c>
      <c r="F685" s="316" t="s">
        <v>11612</v>
      </c>
      <c r="G685" s="70">
        <f t="shared" si="59"/>
        <v>36892</v>
      </c>
      <c r="H685" s="70">
        <f t="shared" si="60"/>
        <v>37256</v>
      </c>
      <c r="I685" s="211" t="s">
        <v>11788</v>
      </c>
      <c r="J685" s="24" t="s">
        <v>8639</v>
      </c>
      <c r="K685" s="211" t="s">
        <v>11787</v>
      </c>
      <c r="L685" s="6" t="s">
        <v>11589</v>
      </c>
      <c r="M685" s="70">
        <f t="shared" si="61"/>
        <v>37196</v>
      </c>
      <c r="N685" s="70">
        <f t="shared" si="62"/>
        <v>37225</v>
      </c>
      <c r="Q685" s="219" t="s">
        <v>1005</v>
      </c>
      <c r="T685" s="6" t="s">
        <v>11306</v>
      </c>
      <c r="U685">
        <v>447.8</v>
      </c>
      <c r="V685" s="219" t="s">
        <v>8428</v>
      </c>
      <c r="X685" t="s">
        <v>11237</v>
      </c>
      <c r="Y685" t="s">
        <v>11285</v>
      </c>
    </row>
    <row r="686" spans="1:25" x14ac:dyDescent="0.25">
      <c r="A686" s="211" t="s">
        <v>11582</v>
      </c>
      <c r="B686" t="s">
        <v>11725</v>
      </c>
      <c r="C686" s="215" t="str">
        <f t="shared" si="58"/>
        <v>CM:WQXTEST27576:M200112</v>
      </c>
      <c r="D686" s="214" t="s">
        <v>11795</v>
      </c>
      <c r="E686" s="214" t="s">
        <v>11790</v>
      </c>
      <c r="F686" s="316" t="s">
        <v>11613</v>
      </c>
      <c r="G686" s="70">
        <f t="shared" si="59"/>
        <v>36892</v>
      </c>
      <c r="H686" s="70">
        <f t="shared" si="60"/>
        <v>37256</v>
      </c>
      <c r="I686" s="211" t="s">
        <v>11788</v>
      </c>
      <c r="J686" s="24" t="s">
        <v>8639</v>
      </c>
      <c r="K686" s="211" t="s">
        <v>11787</v>
      </c>
      <c r="L686" s="6" t="s">
        <v>11589</v>
      </c>
      <c r="M686" s="70">
        <f t="shared" si="61"/>
        <v>37226</v>
      </c>
      <c r="N686" s="70">
        <f t="shared" si="62"/>
        <v>37256</v>
      </c>
      <c r="Q686" s="217" t="s">
        <v>2676</v>
      </c>
      <c r="T686" s="6" t="s">
        <v>11306</v>
      </c>
      <c r="U686">
        <v>1621</v>
      </c>
      <c r="V686" s="6" t="s">
        <v>9146</v>
      </c>
      <c r="X686" t="s">
        <v>11237</v>
      </c>
      <c r="Y686" t="s">
        <v>11285</v>
      </c>
    </row>
    <row r="687" spans="1:25" x14ac:dyDescent="0.25">
      <c r="A687" s="211" t="s">
        <v>11582</v>
      </c>
      <c r="B687" t="s">
        <v>11725</v>
      </c>
      <c r="C687" s="215" t="str">
        <f t="shared" si="58"/>
        <v>CM:WQXTEST27576:M200112</v>
      </c>
      <c r="D687" s="214" t="s">
        <v>11795</v>
      </c>
      <c r="E687" s="214" t="s">
        <v>11790</v>
      </c>
      <c r="F687" s="316" t="s">
        <v>11613</v>
      </c>
      <c r="G687" s="70">
        <f t="shared" si="59"/>
        <v>36892</v>
      </c>
      <c r="H687" s="70">
        <f t="shared" si="60"/>
        <v>37256</v>
      </c>
      <c r="I687" s="211" t="s">
        <v>11788</v>
      </c>
      <c r="J687" s="24" t="s">
        <v>8639</v>
      </c>
      <c r="K687" s="211" t="s">
        <v>11787</v>
      </c>
      <c r="L687" s="6" t="s">
        <v>11589</v>
      </c>
      <c r="M687" s="70">
        <f t="shared" si="61"/>
        <v>37226</v>
      </c>
      <c r="N687" s="70">
        <f t="shared" si="62"/>
        <v>37256</v>
      </c>
      <c r="Q687" t="s">
        <v>10007</v>
      </c>
      <c r="T687" s="6" t="s">
        <v>11306</v>
      </c>
      <c r="U687">
        <v>8.4700000000000006</v>
      </c>
      <c r="V687" s="211" t="s">
        <v>11587</v>
      </c>
      <c r="X687" t="s">
        <v>11237</v>
      </c>
      <c r="Y687" t="s">
        <v>11285</v>
      </c>
    </row>
    <row r="688" spans="1:25" x14ac:dyDescent="0.25">
      <c r="A688" s="211" t="s">
        <v>11582</v>
      </c>
      <c r="B688" t="s">
        <v>11725</v>
      </c>
      <c r="C688" s="215" t="str">
        <f t="shared" si="58"/>
        <v>CM:WQXTEST27576:M200112</v>
      </c>
      <c r="D688" s="214" t="s">
        <v>11795</v>
      </c>
      <c r="E688" s="214" t="s">
        <v>11790</v>
      </c>
      <c r="F688" s="316" t="s">
        <v>11613</v>
      </c>
      <c r="G688" s="70">
        <f t="shared" si="59"/>
        <v>36892</v>
      </c>
      <c r="H688" s="70">
        <f t="shared" si="60"/>
        <v>37256</v>
      </c>
      <c r="I688" s="211" t="s">
        <v>11788</v>
      </c>
      <c r="J688" s="24" t="s">
        <v>8639</v>
      </c>
      <c r="K688" s="211" t="s">
        <v>11787</v>
      </c>
      <c r="L688" s="6" t="s">
        <v>11589</v>
      </c>
      <c r="M688" s="70">
        <f t="shared" si="61"/>
        <v>37226</v>
      </c>
      <c r="N688" s="70">
        <f t="shared" si="62"/>
        <v>37256</v>
      </c>
      <c r="Q688" s="219" t="s">
        <v>1005</v>
      </c>
      <c r="T688" s="6" t="s">
        <v>11306</v>
      </c>
      <c r="U688">
        <v>448.5</v>
      </c>
      <c r="V688" s="219" t="s">
        <v>8428</v>
      </c>
      <c r="X688" t="s">
        <v>11237</v>
      </c>
      <c r="Y688" t="s">
        <v>11285</v>
      </c>
    </row>
    <row r="689" spans="1:25" x14ac:dyDescent="0.25">
      <c r="A689" s="211" t="s">
        <v>11582</v>
      </c>
      <c r="B689" t="s">
        <v>11725</v>
      </c>
      <c r="C689" s="215" t="str">
        <f t="shared" si="58"/>
        <v>CM:WQXTEST27576:M200101</v>
      </c>
      <c r="D689" s="214" t="s">
        <v>11795</v>
      </c>
      <c r="E689" s="214" t="s">
        <v>11790</v>
      </c>
      <c r="F689" s="316" t="s">
        <v>11602</v>
      </c>
      <c r="G689" s="70">
        <f t="shared" si="59"/>
        <v>36892</v>
      </c>
      <c r="H689" s="70">
        <f t="shared" si="60"/>
        <v>37256</v>
      </c>
      <c r="I689" s="211" t="s">
        <v>11788</v>
      </c>
      <c r="J689" s="24" t="s">
        <v>8639</v>
      </c>
      <c r="K689" s="211" t="s">
        <v>11787</v>
      </c>
      <c r="L689" s="235" t="s">
        <v>11777</v>
      </c>
      <c r="M689" s="236">
        <f>DATE(LEFT(F689,4),RIGHT(F689,2)-0,1)</f>
        <v>36892</v>
      </c>
      <c r="N689" s="236">
        <f t="shared" si="62"/>
        <v>36922</v>
      </c>
      <c r="Q689" s="217" t="s">
        <v>2676</v>
      </c>
      <c r="T689" s="6" t="s">
        <v>11306</v>
      </c>
      <c r="U689">
        <v>5327</v>
      </c>
      <c r="V689" s="6" t="s">
        <v>9146</v>
      </c>
      <c r="X689" t="s">
        <v>11237</v>
      </c>
      <c r="Y689" t="s">
        <v>11285</v>
      </c>
    </row>
    <row r="690" spans="1:25" x14ac:dyDescent="0.25">
      <c r="A690" s="211" t="s">
        <v>11582</v>
      </c>
      <c r="B690" t="s">
        <v>11725</v>
      </c>
      <c r="C690" s="215" t="str">
        <f t="shared" si="58"/>
        <v>CM:WQXTEST27576:M200101</v>
      </c>
      <c r="D690" s="214" t="s">
        <v>11795</v>
      </c>
      <c r="E690" s="214" t="s">
        <v>11790</v>
      </c>
      <c r="F690" s="316" t="s">
        <v>11602</v>
      </c>
      <c r="G690" s="70">
        <f t="shared" si="59"/>
        <v>36892</v>
      </c>
      <c r="H690" s="70">
        <f t="shared" si="60"/>
        <v>37256</v>
      </c>
      <c r="I690" s="211" t="s">
        <v>11788</v>
      </c>
      <c r="J690" s="24" t="s">
        <v>8639</v>
      </c>
      <c r="K690" s="211" t="s">
        <v>11787</v>
      </c>
      <c r="L690" s="235" t="s">
        <v>11777</v>
      </c>
      <c r="M690" s="236">
        <f>DATE(LEFT(F690,4),RIGHT(F690,2)-0,1)</f>
        <v>36892</v>
      </c>
      <c r="N690" s="236">
        <f t="shared" si="62"/>
        <v>36922</v>
      </c>
      <c r="Q690" t="s">
        <v>10007</v>
      </c>
      <c r="T690" s="6" t="s">
        <v>11306</v>
      </c>
      <c r="U690">
        <v>0.89</v>
      </c>
      <c r="V690" s="211" t="s">
        <v>11587</v>
      </c>
      <c r="X690" t="s">
        <v>11237</v>
      </c>
      <c r="Y690" t="s">
        <v>11285</v>
      </c>
    </row>
    <row r="691" spans="1:25" x14ac:dyDescent="0.25">
      <c r="A691" s="211" t="s">
        <v>11582</v>
      </c>
      <c r="B691" t="s">
        <v>11725</v>
      </c>
      <c r="C691" s="215" t="str">
        <f t="shared" si="58"/>
        <v>CM:WQXTEST27576:M200101</v>
      </c>
      <c r="D691" s="214" t="s">
        <v>11795</v>
      </c>
      <c r="E691" s="214" t="s">
        <v>11790</v>
      </c>
      <c r="F691" s="316" t="s">
        <v>11602</v>
      </c>
      <c r="G691" s="70">
        <f t="shared" si="59"/>
        <v>36892</v>
      </c>
      <c r="H691" s="70">
        <f t="shared" si="60"/>
        <v>37256</v>
      </c>
      <c r="I691" s="211" t="s">
        <v>11788</v>
      </c>
      <c r="J691" s="24" t="s">
        <v>8639</v>
      </c>
      <c r="K691" s="211" t="s">
        <v>11787</v>
      </c>
      <c r="L691" s="235" t="s">
        <v>11777</v>
      </c>
      <c r="M691" s="236">
        <f>DATE(LEFT(F691,4),RIGHT(F691,2)-0,1)</f>
        <v>36892</v>
      </c>
      <c r="N691" s="236">
        <f t="shared" si="62"/>
        <v>36922</v>
      </c>
      <c r="Q691" s="219" t="s">
        <v>1005</v>
      </c>
      <c r="T691" s="6" t="s">
        <v>11306</v>
      </c>
      <c r="U691">
        <v>412.6</v>
      </c>
      <c r="V691" s="219" t="s">
        <v>8428</v>
      </c>
      <c r="X691" t="s">
        <v>11237</v>
      </c>
      <c r="Y691" t="s">
        <v>11285</v>
      </c>
    </row>
    <row r="692" spans="1:25" x14ac:dyDescent="0.25">
      <c r="A692" s="211" t="s">
        <v>11582</v>
      </c>
      <c r="B692" t="s">
        <v>11725</v>
      </c>
      <c r="C692" s="215" t="str">
        <f t="shared" si="58"/>
        <v>CM:WQXTEST27576:M200102</v>
      </c>
      <c r="D692" s="214" t="s">
        <v>11795</v>
      </c>
      <c r="E692" s="214" t="s">
        <v>11790</v>
      </c>
      <c r="F692" s="316" t="s">
        <v>11603</v>
      </c>
      <c r="G692" s="70">
        <f t="shared" si="59"/>
        <v>36892</v>
      </c>
      <c r="H692" s="70">
        <f t="shared" si="60"/>
        <v>37256</v>
      </c>
      <c r="I692" s="211" t="s">
        <v>11788</v>
      </c>
      <c r="J692" s="24" t="s">
        <v>8639</v>
      </c>
      <c r="K692" s="211" t="s">
        <v>11787</v>
      </c>
      <c r="L692" s="235" t="s">
        <v>11777</v>
      </c>
      <c r="M692" s="236">
        <f>DATE(LEFT(F692,4),RIGHT(F692,2)-1,1)</f>
        <v>36892</v>
      </c>
      <c r="N692" s="236">
        <f t="shared" si="62"/>
        <v>36950</v>
      </c>
      <c r="Q692" s="217" t="s">
        <v>2676</v>
      </c>
      <c r="T692" s="6" t="s">
        <v>11306</v>
      </c>
      <c r="U692">
        <v>10880</v>
      </c>
      <c r="V692" s="6" t="s">
        <v>9146</v>
      </c>
      <c r="X692" t="s">
        <v>11237</v>
      </c>
      <c r="Y692" t="s">
        <v>11285</v>
      </c>
    </row>
    <row r="693" spans="1:25" x14ac:dyDescent="0.25">
      <c r="A693" s="211" t="s">
        <v>11582</v>
      </c>
      <c r="B693" t="s">
        <v>11725</v>
      </c>
      <c r="C693" s="215" t="str">
        <f t="shared" si="58"/>
        <v>CM:WQXTEST27576:M200102</v>
      </c>
      <c r="D693" s="214" t="s">
        <v>11795</v>
      </c>
      <c r="E693" s="214" t="s">
        <v>11790</v>
      </c>
      <c r="F693" s="316" t="s">
        <v>11603</v>
      </c>
      <c r="G693" s="70">
        <f t="shared" si="59"/>
        <v>36892</v>
      </c>
      <c r="H693" s="70">
        <f t="shared" si="60"/>
        <v>37256</v>
      </c>
      <c r="I693" s="211" t="s">
        <v>11788</v>
      </c>
      <c r="J693" s="24" t="s">
        <v>8639</v>
      </c>
      <c r="K693" s="211" t="s">
        <v>11787</v>
      </c>
      <c r="L693" s="235" t="s">
        <v>11777</v>
      </c>
      <c r="M693" s="236">
        <f>DATE(LEFT(F693,4),RIGHT(F693,2)-1,1)</f>
        <v>36892</v>
      </c>
      <c r="N693" s="236">
        <f t="shared" si="62"/>
        <v>36950</v>
      </c>
      <c r="Q693" t="s">
        <v>10007</v>
      </c>
      <c r="T693" s="6" t="s">
        <v>11306</v>
      </c>
      <c r="U693">
        <v>5.0199999999999996</v>
      </c>
      <c r="V693" s="211" t="s">
        <v>11587</v>
      </c>
      <c r="X693" t="s">
        <v>11237</v>
      </c>
      <c r="Y693" t="s">
        <v>11285</v>
      </c>
    </row>
    <row r="694" spans="1:25" x14ac:dyDescent="0.25">
      <c r="A694" s="211" t="s">
        <v>11582</v>
      </c>
      <c r="B694" t="s">
        <v>11725</v>
      </c>
      <c r="C694" s="215" t="str">
        <f t="shared" si="58"/>
        <v>CM:WQXTEST27576:M200102</v>
      </c>
      <c r="D694" s="214" t="s">
        <v>11795</v>
      </c>
      <c r="E694" s="214" t="s">
        <v>11790</v>
      </c>
      <c r="F694" s="316" t="s">
        <v>11603</v>
      </c>
      <c r="G694" s="70">
        <f t="shared" si="59"/>
        <v>36892</v>
      </c>
      <c r="H694" s="70">
        <f t="shared" si="60"/>
        <v>37256</v>
      </c>
      <c r="I694" s="211" t="s">
        <v>11788</v>
      </c>
      <c r="J694" s="24" t="s">
        <v>8639</v>
      </c>
      <c r="K694" s="211" t="s">
        <v>11787</v>
      </c>
      <c r="L694" s="235" t="s">
        <v>11777</v>
      </c>
      <c r="M694" s="236">
        <f>DATE(LEFT(F694,4),RIGHT(F694,2)-1,1)</f>
        <v>36892</v>
      </c>
      <c r="N694" s="236">
        <f t="shared" si="62"/>
        <v>36950</v>
      </c>
      <c r="Q694" s="219" t="s">
        <v>1005</v>
      </c>
      <c r="T694" s="6" t="s">
        <v>11306</v>
      </c>
      <c r="U694">
        <v>329.1</v>
      </c>
      <c r="V694" s="219" t="s">
        <v>8428</v>
      </c>
      <c r="X694" t="s">
        <v>11237</v>
      </c>
      <c r="Y694" t="s">
        <v>11285</v>
      </c>
    </row>
    <row r="695" spans="1:25" x14ac:dyDescent="0.25">
      <c r="A695" s="211" t="s">
        <v>11582</v>
      </c>
      <c r="B695" t="s">
        <v>11725</v>
      </c>
      <c r="C695" s="215" t="str">
        <f t="shared" si="58"/>
        <v>CM:WQXTEST27576:M200103</v>
      </c>
      <c r="D695" s="214" t="s">
        <v>11795</v>
      </c>
      <c r="E695" s="214" t="s">
        <v>11790</v>
      </c>
      <c r="F695" s="316" t="s">
        <v>11604</v>
      </c>
      <c r="G695" s="70">
        <f t="shared" si="59"/>
        <v>36892</v>
      </c>
      <c r="H695" s="70">
        <f t="shared" si="60"/>
        <v>37256</v>
      </c>
      <c r="I695" s="211" t="s">
        <v>11788</v>
      </c>
      <c r="J695" s="24" t="s">
        <v>8639</v>
      </c>
      <c r="K695" s="211" t="s">
        <v>11787</v>
      </c>
      <c r="L695" s="235" t="s">
        <v>11777</v>
      </c>
      <c r="M695" s="236">
        <f t="shared" ref="M695:M720" si="63">DATE(LEFT(F695,4),RIGHT(F695,2)-2,1)</f>
        <v>36892</v>
      </c>
      <c r="N695" s="236">
        <f t="shared" si="62"/>
        <v>36981</v>
      </c>
      <c r="Q695" s="217" t="s">
        <v>2676</v>
      </c>
      <c r="T695" s="6" t="s">
        <v>11306</v>
      </c>
      <c r="U695">
        <v>17200</v>
      </c>
      <c r="V695" s="6" t="s">
        <v>9146</v>
      </c>
      <c r="X695" t="s">
        <v>11237</v>
      </c>
      <c r="Y695" t="s">
        <v>11285</v>
      </c>
    </row>
    <row r="696" spans="1:25" x14ac:dyDescent="0.25">
      <c r="A696" s="211" t="s">
        <v>11582</v>
      </c>
      <c r="B696" t="s">
        <v>11725</v>
      </c>
      <c r="C696" s="215" t="str">
        <f t="shared" si="58"/>
        <v>CM:WQXTEST27576:M200103</v>
      </c>
      <c r="D696" s="214" t="s">
        <v>11795</v>
      </c>
      <c r="E696" s="214" t="s">
        <v>11790</v>
      </c>
      <c r="F696" s="316" t="s">
        <v>11604</v>
      </c>
      <c r="G696" s="70">
        <f t="shared" si="59"/>
        <v>36892</v>
      </c>
      <c r="H696" s="70">
        <f t="shared" si="60"/>
        <v>37256</v>
      </c>
      <c r="I696" s="211" t="s">
        <v>11788</v>
      </c>
      <c r="J696" s="24" t="s">
        <v>8639</v>
      </c>
      <c r="K696" s="211" t="s">
        <v>11787</v>
      </c>
      <c r="L696" s="235" t="s">
        <v>11777</v>
      </c>
      <c r="M696" s="236">
        <f t="shared" si="63"/>
        <v>36892</v>
      </c>
      <c r="N696" s="236">
        <f t="shared" si="62"/>
        <v>36981</v>
      </c>
      <c r="Q696" t="s">
        <v>10007</v>
      </c>
      <c r="T696" s="6" t="s">
        <v>11306</v>
      </c>
      <c r="U696">
        <v>7.29</v>
      </c>
      <c r="V696" s="211" t="s">
        <v>11587</v>
      </c>
      <c r="X696" t="s">
        <v>11237</v>
      </c>
      <c r="Y696" t="s">
        <v>11285</v>
      </c>
    </row>
    <row r="697" spans="1:25" x14ac:dyDescent="0.25">
      <c r="A697" s="211" t="s">
        <v>11582</v>
      </c>
      <c r="B697" t="s">
        <v>11725</v>
      </c>
      <c r="C697" s="215" t="str">
        <f t="shared" si="58"/>
        <v>CM:WQXTEST27576:M200103</v>
      </c>
      <c r="D697" s="214" t="s">
        <v>11795</v>
      </c>
      <c r="E697" s="214" t="s">
        <v>11790</v>
      </c>
      <c r="F697" s="316" t="s">
        <v>11604</v>
      </c>
      <c r="G697" s="70">
        <f t="shared" si="59"/>
        <v>36892</v>
      </c>
      <c r="H697" s="70">
        <f t="shared" si="60"/>
        <v>37256</v>
      </c>
      <c r="I697" s="211" t="s">
        <v>11788</v>
      </c>
      <c r="J697" s="24" t="s">
        <v>8639</v>
      </c>
      <c r="K697" s="211" t="s">
        <v>11787</v>
      </c>
      <c r="L697" s="235" t="s">
        <v>11777</v>
      </c>
      <c r="M697" s="236">
        <f t="shared" si="63"/>
        <v>36892</v>
      </c>
      <c r="N697" s="236">
        <f t="shared" si="62"/>
        <v>36981</v>
      </c>
      <c r="Q697" s="219" t="s">
        <v>1005</v>
      </c>
      <c r="T697" s="6" t="s">
        <v>11306</v>
      </c>
      <c r="U697">
        <v>285.60000000000002</v>
      </c>
      <c r="V697" s="219" t="s">
        <v>8428</v>
      </c>
      <c r="X697" t="s">
        <v>11237</v>
      </c>
      <c r="Y697" t="s">
        <v>11285</v>
      </c>
    </row>
    <row r="698" spans="1:25" x14ac:dyDescent="0.25">
      <c r="A698" s="211" t="s">
        <v>11582</v>
      </c>
      <c r="B698" t="s">
        <v>11725</v>
      </c>
      <c r="C698" s="215" t="str">
        <f t="shared" si="58"/>
        <v>CM:WQXTEST27576:M200104</v>
      </c>
      <c r="D698" s="214" t="s">
        <v>11795</v>
      </c>
      <c r="E698" s="214" t="s">
        <v>11790</v>
      </c>
      <c r="F698" s="316" t="s">
        <v>11605</v>
      </c>
      <c r="G698" s="70">
        <f t="shared" si="59"/>
        <v>36892</v>
      </c>
      <c r="H698" s="70">
        <f t="shared" si="60"/>
        <v>37256</v>
      </c>
      <c r="I698" s="211" t="s">
        <v>11788</v>
      </c>
      <c r="J698" s="24" t="s">
        <v>8639</v>
      </c>
      <c r="K698" s="211" t="s">
        <v>11787</v>
      </c>
      <c r="L698" s="235" t="s">
        <v>11777</v>
      </c>
      <c r="M698" s="236">
        <f t="shared" si="63"/>
        <v>36923</v>
      </c>
      <c r="N698" s="236">
        <f t="shared" si="62"/>
        <v>37011</v>
      </c>
      <c r="Q698" s="217" t="s">
        <v>2676</v>
      </c>
      <c r="T698" s="6" t="s">
        <v>11306</v>
      </c>
      <c r="U698">
        <v>20540</v>
      </c>
      <c r="V698" s="6" t="s">
        <v>9146</v>
      </c>
      <c r="X698" t="s">
        <v>11237</v>
      </c>
      <c r="Y698" t="s">
        <v>11285</v>
      </c>
    </row>
    <row r="699" spans="1:25" x14ac:dyDescent="0.25">
      <c r="A699" s="211" t="s">
        <v>11582</v>
      </c>
      <c r="B699" t="s">
        <v>11725</v>
      </c>
      <c r="C699" s="215" t="str">
        <f t="shared" si="58"/>
        <v>CM:WQXTEST27576:M200104</v>
      </c>
      <c r="D699" s="214" t="s">
        <v>11795</v>
      </c>
      <c r="E699" s="214" t="s">
        <v>11790</v>
      </c>
      <c r="F699" s="316" t="s">
        <v>11605</v>
      </c>
      <c r="G699" s="70">
        <f t="shared" si="59"/>
        <v>36892</v>
      </c>
      <c r="H699" s="70">
        <f t="shared" si="60"/>
        <v>37256</v>
      </c>
      <c r="I699" s="211" t="s">
        <v>11788</v>
      </c>
      <c r="J699" s="24" t="s">
        <v>8639</v>
      </c>
      <c r="K699" s="211" t="s">
        <v>11787</v>
      </c>
      <c r="L699" s="235" t="s">
        <v>11777</v>
      </c>
      <c r="M699" s="236">
        <f t="shared" si="63"/>
        <v>36923</v>
      </c>
      <c r="N699" s="236">
        <f t="shared" si="62"/>
        <v>37011</v>
      </c>
      <c r="Q699" t="s">
        <v>10007</v>
      </c>
      <c r="T699" s="6" t="s">
        <v>11306</v>
      </c>
      <c r="U699">
        <v>14.11</v>
      </c>
      <c r="V699" s="211" t="s">
        <v>11587</v>
      </c>
      <c r="X699" t="s">
        <v>11237</v>
      </c>
      <c r="Y699" t="s">
        <v>11285</v>
      </c>
    </row>
    <row r="700" spans="1:25" x14ac:dyDescent="0.25">
      <c r="A700" s="211" t="s">
        <v>11582</v>
      </c>
      <c r="B700" t="s">
        <v>11725</v>
      </c>
      <c r="C700" s="215" t="str">
        <f t="shared" si="58"/>
        <v>CM:WQXTEST27576:M200104</v>
      </c>
      <c r="D700" s="214" t="s">
        <v>11795</v>
      </c>
      <c r="E700" s="214" t="s">
        <v>11790</v>
      </c>
      <c r="F700" s="316" t="s">
        <v>11605</v>
      </c>
      <c r="G700" s="70">
        <f t="shared" si="59"/>
        <v>36892</v>
      </c>
      <c r="H700" s="70">
        <f t="shared" si="60"/>
        <v>37256</v>
      </c>
      <c r="I700" s="211" t="s">
        <v>11788</v>
      </c>
      <c r="J700" s="24" t="s">
        <v>8639</v>
      </c>
      <c r="K700" s="211" t="s">
        <v>11787</v>
      </c>
      <c r="L700" s="235" t="s">
        <v>11777</v>
      </c>
      <c r="M700" s="236">
        <f t="shared" si="63"/>
        <v>36923</v>
      </c>
      <c r="N700" s="236">
        <f t="shared" si="62"/>
        <v>37011</v>
      </c>
      <c r="Q700" s="219" t="s">
        <v>1005</v>
      </c>
      <c r="T700" s="6" t="s">
        <v>11306</v>
      </c>
      <c r="U700">
        <v>245</v>
      </c>
      <c r="V700" s="219" t="s">
        <v>8428</v>
      </c>
      <c r="X700" t="s">
        <v>11237</v>
      </c>
      <c r="Y700" t="s">
        <v>11285</v>
      </c>
    </row>
    <row r="701" spans="1:25" x14ac:dyDescent="0.25">
      <c r="A701" s="211" t="s">
        <v>11582</v>
      </c>
      <c r="B701" t="s">
        <v>11725</v>
      </c>
      <c r="C701" s="215" t="str">
        <f t="shared" si="58"/>
        <v>CM:WQXTEST27576:M200105</v>
      </c>
      <c r="D701" s="214" t="s">
        <v>11795</v>
      </c>
      <c r="E701" s="214" t="s">
        <v>11790</v>
      </c>
      <c r="F701" s="316" t="s">
        <v>11606</v>
      </c>
      <c r="G701" s="70">
        <f t="shared" si="59"/>
        <v>36892</v>
      </c>
      <c r="H701" s="70">
        <f t="shared" si="60"/>
        <v>37256</v>
      </c>
      <c r="I701" s="211" t="s">
        <v>11788</v>
      </c>
      <c r="J701" s="24" t="s">
        <v>8639</v>
      </c>
      <c r="K701" s="211" t="s">
        <v>11787</v>
      </c>
      <c r="L701" s="235" t="s">
        <v>11777</v>
      </c>
      <c r="M701" s="236">
        <f t="shared" si="63"/>
        <v>36951</v>
      </c>
      <c r="N701" s="236">
        <f t="shared" si="62"/>
        <v>37042</v>
      </c>
      <c r="Q701" s="217" t="s">
        <v>2676</v>
      </c>
      <c r="T701" s="6" t="s">
        <v>11306</v>
      </c>
      <c r="U701">
        <v>7456</v>
      </c>
      <c r="V701" s="6" t="s">
        <v>9146</v>
      </c>
      <c r="X701" t="s">
        <v>11237</v>
      </c>
      <c r="Y701" t="s">
        <v>11285</v>
      </c>
    </row>
    <row r="702" spans="1:25" x14ac:dyDescent="0.25">
      <c r="A702" s="211" t="s">
        <v>11582</v>
      </c>
      <c r="B702" t="s">
        <v>11725</v>
      </c>
      <c r="C702" s="215" t="str">
        <f t="shared" si="58"/>
        <v>CM:WQXTEST27576:M200106</v>
      </c>
      <c r="D702" s="214" t="s">
        <v>11795</v>
      </c>
      <c r="E702" s="214" t="s">
        <v>11790</v>
      </c>
      <c r="F702" s="316" t="s">
        <v>11607</v>
      </c>
      <c r="G702" s="70">
        <f t="shared" si="59"/>
        <v>36892</v>
      </c>
      <c r="H702" s="70">
        <f t="shared" si="60"/>
        <v>37256</v>
      </c>
      <c r="I702" s="211" t="s">
        <v>11788</v>
      </c>
      <c r="J702" s="24" t="s">
        <v>8639</v>
      </c>
      <c r="K702" s="211" t="s">
        <v>11787</v>
      </c>
      <c r="L702" s="235" t="s">
        <v>11777</v>
      </c>
      <c r="M702" s="236">
        <f t="shared" si="63"/>
        <v>36982</v>
      </c>
      <c r="N702" s="236">
        <f t="shared" si="62"/>
        <v>37072</v>
      </c>
      <c r="Q702" s="217" t="s">
        <v>2676</v>
      </c>
      <c r="T702" s="6" t="s">
        <v>11306</v>
      </c>
      <c r="U702">
        <v>9248</v>
      </c>
      <c r="V702" s="6" t="s">
        <v>9146</v>
      </c>
      <c r="X702" t="s">
        <v>11237</v>
      </c>
      <c r="Y702" t="s">
        <v>11285</v>
      </c>
    </row>
    <row r="703" spans="1:25" x14ac:dyDescent="0.25">
      <c r="A703" s="211" t="s">
        <v>11582</v>
      </c>
      <c r="B703" t="s">
        <v>11725</v>
      </c>
      <c r="C703" s="215" t="str">
        <f t="shared" si="58"/>
        <v>CM:WQXTEST27576:M200107</v>
      </c>
      <c r="D703" s="214" t="s">
        <v>11795</v>
      </c>
      <c r="E703" s="214" t="s">
        <v>11790</v>
      </c>
      <c r="F703" s="316" t="s">
        <v>11608</v>
      </c>
      <c r="G703" s="70">
        <f t="shared" si="59"/>
        <v>36892</v>
      </c>
      <c r="H703" s="70">
        <f t="shared" si="60"/>
        <v>37256</v>
      </c>
      <c r="I703" s="211" t="s">
        <v>11788</v>
      </c>
      <c r="J703" s="24" t="s">
        <v>8639</v>
      </c>
      <c r="K703" s="211" t="s">
        <v>11787</v>
      </c>
      <c r="L703" s="235" t="s">
        <v>11777</v>
      </c>
      <c r="M703" s="236">
        <f t="shared" si="63"/>
        <v>37012</v>
      </c>
      <c r="N703" s="236">
        <f t="shared" si="62"/>
        <v>37103</v>
      </c>
      <c r="Q703" s="217" t="s">
        <v>2676</v>
      </c>
      <c r="T703" s="6" t="s">
        <v>11306</v>
      </c>
      <c r="U703">
        <v>3337</v>
      </c>
      <c r="V703" s="6" t="s">
        <v>9146</v>
      </c>
      <c r="X703" t="s">
        <v>11237</v>
      </c>
      <c r="Y703" t="s">
        <v>11285</v>
      </c>
    </row>
    <row r="704" spans="1:25" x14ac:dyDescent="0.25">
      <c r="A704" s="211" t="s">
        <v>11582</v>
      </c>
      <c r="B704" t="s">
        <v>11725</v>
      </c>
      <c r="C704" s="215" t="str">
        <f t="shared" si="58"/>
        <v>CM:WQXTEST27576:M200107</v>
      </c>
      <c r="D704" s="214" t="s">
        <v>11795</v>
      </c>
      <c r="E704" s="214" t="s">
        <v>11790</v>
      </c>
      <c r="F704" s="316" t="s">
        <v>11608</v>
      </c>
      <c r="G704" s="70">
        <f t="shared" si="59"/>
        <v>36892</v>
      </c>
      <c r="H704" s="70">
        <f t="shared" si="60"/>
        <v>37256</v>
      </c>
      <c r="I704" s="211" t="s">
        <v>11788</v>
      </c>
      <c r="J704" s="24" t="s">
        <v>8639</v>
      </c>
      <c r="K704" s="211" t="s">
        <v>11787</v>
      </c>
      <c r="L704" s="235" t="s">
        <v>11777</v>
      </c>
      <c r="M704" s="236">
        <f t="shared" si="63"/>
        <v>37012</v>
      </c>
      <c r="N704" s="236">
        <f t="shared" si="62"/>
        <v>37103</v>
      </c>
      <c r="Q704" t="s">
        <v>10007</v>
      </c>
      <c r="T704" s="6" t="s">
        <v>11306</v>
      </c>
      <c r="U704">
        <v>27.48</v>
      </c>
      <c r="V704" s="211" t="s">
        <v>11587</v>
      </c>
      <c r="X704" t="s">
        <v>11237</v>
      </c>
      <c r="Y704" t="s">
        <v>11285</v>
      </c>
    </row>
    <row r="705" spans="1:25" x14ac:dyDescent="0.25">
      <c r="A705" s="211" t="s">
        <v>11582</v>
      </c>
      <c r="B705" t="s">
        <v>11725</v>
      </c>
      <c r="C705" s="215" t="str">
        <f t="shared" si="58"/>
        <v>CM:WQXTEST27576:M200107</v>
      </c>
      <c r="D705" s="214" t="s">
        <v>11795</v>
      </c>
      <c r="E705" s="214" t="s">
        <v>11790</v>
      </c>
      <c r="F705" s="316" t="s">
        <v>11608</v>
      </c>
      <c r="G705" s="70">
        <f t="shared" si="59"/>
        <v>36892</v>
      </c>
      <c r="H705" s="70">
        <f t="shared" si="60"/>
        <v>37256</v>
      </c>
      <c r="I705" s="211" t="s">
        <v>11788</v>
      </c>
      <c r="J705" s="24" t="s">
        <v>8639</v>
      </c>
      <c r="K705" s="211" t="s">
        <v>11787</v>
      </c>
      <c r="L705" s="235" t="s">
        <v>11777</v>
      </c>
      <c r="M705" s="236">
        <f t="shared" si="63"/>
        <v>37012</v>
      </c>
      <c r="N705" s="236">
        <f t="shared" si="62"/>
        <v>37103</v>
      </c>
      <c r="Q705" s="219" t="s">
        <v>1005</v>
      </c>
      <c r="T705" s="6" t="s">
        <v>11306</v>
      </c>
      <c r="U705">
        <v>299.10000000000002</v>
      </c>
      <c r="V705" s="219" t="s">
        <v>8428</v>
      </c>
      <c r="X705" t="s">
        <v>11237</v>
      </c>
      <c r="Y705" t="s">
        <v>11285</v>
      </c>
    </row>
    <row r="706" spans="1:25" x14ac:dyDescent="0.25">
      <c r="A706" s="211" t="s">
        <v>11582</v>
      </c>
      <c r="B706" t="s">
        <v>11725</v>
      </c>
      <c r="C706" s="215" t="str">
        <f t="shared" si="58"/>
        <v>CM:WQXTEST27576:M200108</v>
      </c>
      <c r="D706" s="214" t="s">
        <v>11795</v>
      </c>
      <c r="E706" s="214" t="s">
        <v>11790</v>
      </c>
      <c r="F706" s="316" t="s">
        <v>11609</v>
      </c>
      <c r="G706" s="70">
        <f t="shared" si="59"/>
        <v>36892</v>
      </c>
      <c r="H706" s="70">
        <f t="shared" si="60"/>
        <v>37256</v>
      </c>
      <c r="I706" s="211" t="s">
        <v>11788</v>
      </c>
      <c r="J706" s="24" t="s">
        <v>8639</v>
      </c>
      <c r="K706" s="211" t="s">
        <v>11787</v>
      </c>
      <c r="L706" s="235" t="s">
        <v>11777</v>
      </c>
      <c r="M706" s="236">
        <f t="shared" si="63"/>
        <v>37043</v>
      </c>
      <c r="N706" s="236">
        <f t="shared" si="62"/>
        <v>37134</v>
      </c>
      <c r="Q706" s="217" t="s">
        <v>2676</v>
      </c>
      <c r="T706" s="6" t="s">
        <v>11306</v>
      </c>
      <c r="U706">
        <v>5189</v>
      </c>
      <c r="V706" s="6" t="s">
        <v>9146</v>
      </c>
      <c r="X706" t="s">
        <v>11237</v>
      </c>
      <c r="Y706" t="s">
        <v>11285</v>
      </c>
    </row>
    <row r="707" spans="1:25" x14ac:dyDescent="0.25">
      <c r="A707" s="211" t="s">
        <v>11582</v>
      </c>
      <c r="B707" t="s">
        <v>11725</v>
      </c>
      <c r="C707" s="215" t="str">
        <f t="shared" si="58"/>
        <v>CM:WQXTEST27576:M200108</v>
      </c>
      <c r="D707" s="214" t="s">
        <v>11795</v>
      </c>
      <c r="E707" s="214" t="s">
        <v>11790</v>
      </c>
      <c r="F707" s="316" t="s">
        <v>11609</v>
      </c>
      <c r="G707" s="70">
        <f t="shared" si="59"/>
        <v>36892</v>
      </c>
      <c r="H707" s="70">
        <f t="shared" si="60"/>
        <v>37256</v>
      </c>
      <c r="I707" s="211" t="s">
        <v>11788</v>
      </c>
      <c r="J707" s="24" t="s">
        <v>8639</v>
      </c>
      <c r="K707" s="211" t="s">
        <v>11787</v>
      </c>
      <c r="L707" s="235" t="s">
        <v>11777</v>
      </c>
      <c r="M707" s="236">
        <f t="shared" si="63"/>
        <v>37043</v>
      </c>
      <c r="N707" s="236">
        <f t="shared" si="62"/>
        <v>37134</v>
      </c>
      <c r="Q707" t="s">
        <v>10007</v>
      </c>
      <c r="T707" s="6" t="s">
        <v>11306</v>
      </c>
      <c r="U707">
        <v>27.69</v>
      </c>
      <c r="V707" s="211" t="s">
        <v>11587</v>
      </c>
      <c r="X707" t="s">
        <v>11237</v>
      </c>
      <c r="Y707" t="s">
        <v>11285</v>
      </c>
    </row>
    <row r="708" spans="1:25" x14ac:dyDescent="0.25">
      <c r="A708" s="211" t="s">
        <v>11582</v>
      </c>
      <c r="B708" t="s">
        <v>11725</v>
      </c>
      <c r="C708" s="215" t="str">
        <f t="shared" si="58"/>
        <v>CM:WQXTEST27576:M200108</v>
      </c>
      <c r="D708" s="214" t="s">
        <v>11795</v>
      </c>
      <c r="E708" s="214" t="s">
        <v>11790</v>
      </c>
      <c r="F708" s="316" t="s">
        <v>11609</v>
      </c>
      <c r="G708" s="70">
        <f t="shared" si="59"/>
        <v>36892</v>
      </c>
      <c r="H708" s="70">
        <f t="shared" si="60"/>
        <v>37256</v>
      </c>
      <c r="I708" s="211" t="s">
        <v>11788</v>
      </c>
      <c r="J708" s="24" t="s">
        <v>8639</v>
      </c>
      <c r="K708" s="211" t="s">
        <v>11787</v>
      </c>
      <c r="L708" s="235" t="s">
        <v>11777</v>
      </c>
      <c r="M708" s="236">
        <f t="shared" si="63"/>
        <v>37043</v>
      </c>
      <c r="N708" s="236">
        <f t="shared" si="62"/>
        <v>37134</v>
      </c>
      <c r="Q708" s="219" t="s">
        <v>1005</v>
      </c>
      <c r="T708" s="6" t="s">
        <v>11306</v>
      </c>
      <c r="U708">
        <v>286.2</v>
      </c>
      <c r="V708" s="219" t="s">
        <v>8428</v>
      </c>
      <c r="X708" t="s">
        <v>11237</v>
      </c>
      <c r="Y708" t="s">
        <v>11285</v>
      </c>
    </row>
    <row r="709" spans="1:25" x14ac:dyDescent="0.25">
      <c r="A709" s="211" t="s">
        <v>11582</v>
      </c>
      <c r="B709" t="s">
        <v>11725</v>
      </c>
      <c r="C709" s="215" t="str">
        <f t="shared" si="58"/>
        <v>CM:WQXTEST27576:M200109</v>
      </c>
      <c r="D709" s="214" t="s">
        <v>11795</v>
      </c>
      <c r="E709" s="214" t="s">
        <v>11790</v>
      </c>
      <c r="F709" s="316" t="s">
        <v>11610</v>
      </c>
      <c r="G709" s="70">
        <f t="shared" si="59"/>
        <v>36892</v>
      </c>
      <c r="H709" s="70">
        <f t="shared" si="60"/>
        <v>37256</v>
      </c>
      <c r="I709" s="211" t="s">
        <v>11788</v>
      </c>
      <c r="J709" s="24" t="s">
        <v>8639</v>
      </c>
      <c r="K709" s="211" t="s">
        <v>11787</v>
      </c>
      <c r="L709" s="235" t="s">
        <v>11777</v>
      </c>
      <c r="M709" s="236">
        <f t="shared" si="63"/>
        <v>37073</v>
      </c>
      <c r="N709" s="236">
        <f t="shared" si="62"/>
        <v>37164</v>
      </c>
      <c r="Q709" s="217" t="s">
        <v>2676</v>
      </c>
      <c r="T709" s="6" t="s">
        <v>11306</v>
      </c>
      <c r="U709">
        <v>2038</v>
      </c>
      <c r="V709" s="6" t="s">
        <v>9146</v>
      </c>
      <c r="X709" t="s">
        <v>11237</v>
      </c>
      <c r="Y709" t="s">
        <v>11285</v>
      </c>
    </row>
    <row r="710" spans="1:25" x14ac:dyDescent="0.25">
      <c r="A710" s="211" t="s">
        <v>11582</v>
      </c>
      <c r="B710" t="s">
        <v>11725</v>
      </c>
      <c r="C710" s="215" t="str">
        <f t="shared" si="58"/>
        <v>CM:WQXTEST27576:M200109</v>
      </c>
      <c r="D710" s="214" t="s">
        <v>11795</v>
      </c>
      <c r="E710" s="214" t="s">
        <v>11790</v>
      </c>
      <c r="F710" s="316" t="s">
        <v>11610</v>
      </c>
      <c r="G710" s="70">
        <f t="shared" si="59"/>
        <v>36892</v>
      </c>
      <c r="H710" s="70">
        <f t="shared" si="60"/>
        <v>37256</v>
      </c>
      <c r="I710" s="211" t="s">
        <v>11788</v>
      </c>
      <c r="J710" s="24" t="s">
        <v>8639</v>
      </c>
      <c r="K710" s="211" t="s">
        <v>11787</v>
      </c>
      <c r="L710" s="235" t="s">
        <v>11777</v>
      </c>
      <c r="M710" s="236">
        <f t="shared" si="63"/>
        <v>37073</v>
      </c>
      <c r="N710" s="236">
        <f t="shared" si="62"/>
        <v>37164</v>
      </c>
      <c r="Q710" t="s">
        <v>10007</v>
      </c>
      <c r="T710" s="6" t="s">
        <v>11306</v>
      </c>
      <c r="U710">
        <v>23.68</v>
      </c>
      <c r="V710" s="211" t="s">
        <v>11587</v>
      </c>
      <c r="X710" t="s">
        <v>11237</v>
      </c>
      <c r="Y710" t="s">
        <v>11285</v>
      </c>
    </row>
    <row r="711" spans="1:25" x14ac:dyDescent="0.25">
      <c r="A711" s="211" t="s">
        <v>11582</v>
      </c>
      <c r="B711" t="s">
        <v>11725</v>
      </c>
      <c r="C711" s="215" t="str">
        <f t="shared" si="58"/>
        <v>CM:WQXTEST27576:M200109</v>
      </c>
      <c r="D711" s="214" t="s">
        <v>11795</v>
      </c>
      <c r="E711" s="214" t="s">
        <v>11790</v>
      </c>
      <c r="F711" s="316" t="s">
        <v>11610</v>
      </c>
      <c r="G711" s="70">
        <f t="shared" si="59"/>
        <v>36892</v>
      </c>
      <c r="H711" s="70">
        <f t="shared" si="60"/>
        <v>37256</v>
      </c>
      <c r="I711" s="211" t="s">
        <v>11788</v>
      </c>
      <c r="J711" s="24" t="s">
        <v>8639</v>
      </c>
      <c r="K711" s="211" t="s">
        <v>11787</v>
      </c>
      <c r="L711" s="235" t="s">
        <v>11777</v>
      </c>
      <c r="M711" s="236">
        <f t="shared" si="63"/>
        <v>37073</v>
      </c>
      <c r="N711" s="236">
        <f t="shared" si="62"/>
        <v>37164</v>
      </c>
      <c r="Q711" s="219" t="s">
        <v>1005</v>
      </c>
      <c r="T711" s="6" t="s">
        <v>11306</v>
      </c>
      <c r="U711">
        <v>322.3</v>
      </c>
      <c r="V711" s="219" t="s">
        <v>8428</v>
      </c>
      <c r="X711" t="s">
        <v>11237</v>
      </c>
      <c r="Y711" t="s">
        <v>11285</v>
      </c>
    </row>
    <row r="712" spans="1:25" x14ac:dyDescent="0.25">
      <c r="A712" s="211" t="s">
        <v>11582</v>
      </c>
      <c r="B712" t="s">
        <v>11725</v>
      </c>
      <c r="C712" s="215" t="str">
        <f t="shared" si="58"/>
        <v>CM:WQXTEST27576:M200110</v>
      </c>
      <c r="D712" s="214" t="s">
        <v>11795</v>
      </c>
      <c r="E712" s="214" t="s">
        <v>11790</v>
      </c>
      <c r="F712" s="316" t="s">
        <v>11611</v>
      </c>
      <c r="G712" s="70">
        <f t="shared" si="59"/>
        <v>36892</v>
      </c>
      <c r="H712" s="70">
        <f t="shared" si="60"/>
        <v>37256</v>
      </c>
      <c r="I712" s="211" t="s">
        <v>11788</v>
      </c>
      <c r="J712" s="24" t="s">
        <v>8639</v>
      </c>
      <c r="K712" s="211" t="s">
        <v>11787</v>
      </c>
      <c r="L712" s="235" t="s">
        <v>11777</v>
      </c>
      <c r="M712" s="236">
        <f t="shared" si="63"/>
        <v>37104</v>
      </c>
      <c r="N712" s="236">
        <f t="shared" si="62"/>
        <v>37195</v>
      </c>
      <c r="Q712" s="217" t="s">
        <v>2676</v>
      </c>
      <c r="T712" s="6" t="s">
        <v>11306</v>
      </c>
      <c r="U712">
        <v>1196</v>
      </c>
      <c r="V712" s="6" t="s">
        <v>9146</v>
      </c>
      <c r="X712" t="s">
        <v>11237</v>
      </c>
      <c r="Y712" t="s">
        <v>11285</v>
      </c>
    </row>
    <row r="713" spans="1:25" x14ac:dyDescent="0.25">
      <c r="A713" s="211" t="s">
        <v>11582</v>
      </c>
      <c r="B713" t="s">
        <v>11725</v>
      </c>
      <c r="C713" s="215" t="str">
        <f t="shared" si="58"/>
        <v>CM:WQXTEST27576:M200110</v>
      </c>
      <c r="D713" s="214" t="s">
        <v>11795</v>
      </c>
      <c r="E713" s="214" t="s">
        <v>11790</v>
      </c>
      <c r="F713" s="316" t="s">
        <v>11611</v>
      </c>
      <c r="G713" s="70">
        <f t="shared" si="59"/>
        <v>36892</v>
      </c>
      <c r="H713" s="70">
        <f t="shared" si="60"/>
        <v>37256</v>
      </c>
      <c r="I713" s="211" t="s">
        <v>11788</v>
      </c>
      <c r="J713" s="24" t="s">
        <v>8639</v>
      </c>
      <c r="K713" s="211" t="s">
        <v>11787</v>
      </c>
      <c r="L713" s="235" t="s">
        <v>11777</v>
      </c>
      <c r="M713" s="236">
        <f t="shared" si="63"/>
        <v>37104</v>
      </c>
      <c r="N713" s="236">
        <f t="shared" si="62"/>
        <v>37195</v>
      </c>
      <c r="Q713" t="s">
        <v>10007</v>
      </c>
      <c r="T713" s="6" t="s">
        <v>11306</v>
      </c>
      <c r="U713">
        <v>16.43</v>
      </c>
      <c r="V713" s="211" t="s">
        <v>11587</v>
      </c>
      <c r="X713" t="s">
        <v>11237</v>
      </c>
      <c r="Y713" t="s">
        <v>11285</v>
      </c>
    </row>
    <row r="714" spans="1:25" x14ac:dyDescent="0.25">
      <c r="A714" s="211" t="s">
        <v>11582</v>
      </c>
      <c r="B714" t="s">
        <v>11725</v>
      </c>
      <c r="C714" s="215" t="str">
        <f t="shared" si="58"/>
        <v>CM:WQXTEST27576:M200110</v>
      </c>
      <c r="D714" s="214" t="s">
        <v>11795</v>
      </c>
      <c r="E714" s="214" t="s">
        <v>11790</v>
      </c>
      <c r="F714" s="316" t="s">
        <v>11611</v>
      </c>
      <c r="G714" s="70">
        <f t="shared" si="59"/>
        <v>36892</v>
      </c>
      <c r="H714" s="70">
        <f t="shared" si="60"/>
        <v>37256</v>
      </c>
      <c r="I714" s="211" t="s">
        <v>11788</v>
      </c>
      <c r="J714" s="24" t="s">
        <v>8639</v>
      </c>
      <c r="K714" s="211" t="s">
        <v>11787</v>
      </c>
      <c r="L714" s="235" t="s">
        <v>11777</v>
      </c>
      <c r="M714" s="236">
        <f t="shared" si="63"/>
        <v>37104</v>
      </c>
      <c r="N714" s="236">
        <f t="shared" si="62"/>
        <v>37195</v>
      </c>
      <c r="Q714" s="219" t="s">
        <v>1005</v>
      </c>
      <c r="T714" s="6" t="s">
        <v>11306</v>
      </c>
      <c r="U714">
        <v>409.4</v>
      </c>
      <c r="V714" s="219" t="s">
        <v>8428</v>
      </c>
      <c r="X714" t="s">
        <v>11237</v>
      </c>
      <c r="Y714" t="s">
        <v>11285</v>
      </c>
    </row>
    <row r="715" spans="1:25" x14ac:dyDescent="0.25">
      <c r="A715" s="211" t="s">
        <v>11582</v>
      </c>
      <c r="B715" t="s">
        <v>11725</v>
      </c>
      <c r="C715" s="215" t="str">
        <f t="shared" si="58"/>
        <v>CM:WQXTEST27576:M200111</v>
      </c>
      <c r="D715" s="214" t="s">
        <v>11795</v>
      </c>
      <c r="E715" s="214" t="s">
        <v>11790</v>
      </c>
      <c r="F715" s="316" t="s">
        <v>11612</v>
      </c>
      <c r="G715" s="70">
        <f t="shared" si="59"/>
        <v>36892</v>
      </c>
      <c r="H715" s="70">
        <f t="shared" si="60"/>
        <v>37256</v>
      </c>
      <c r="I715" s="211" t="s">
        <v>11788</v>
      </c>
      <c r="J715" s="24" t="s">
        <v>8639</v>
      </c>
      <c r="K715" s="211" t="s">
        <v>11787</v>
      </c>
      <c r="L715" s="235" t="s">
        <v>11777</v>
      </c>
      <c r="M715" s="236">
        <f t="shared" si="63"/>
        <v>37135</v>
      </c>
      <c r="N715" s="236">
        <f t="shared" si="62"/>
        <v>37225</v>
      </c>
      <c r="Q715" s="217" t="s">
        <v>2676</v>
      </c>
      <c r="T715" s="6" t="s">
        <v>11306</v>
      </c>
      <c r="U715">
        <v>1108</v>
      </c>
      <c r="V715" s="6" t="s">
        <v>9146</v>
      </c>
      <c r="X715" t="s">
        <v>11237</v>
      </c>
      <c r="Y715" t="s">
        <v>11285</v>
      </c>
    </row>
    <row r="716" spans="1:25" x14ac:dyDescent="0.25">
      <c r="A716" s="211" t="s">
        <v>11582</v>
      </c>
      <c r="B716" t="s">
        <v>11725</v>
      </c>
      <c r="C716" s="215" t="str">
        <f t="shared" si="58"/>
        <v>CM:WQXTEST27576:M200111</v>
      </c>
      <c r="D716" s="214" t="s">
        <v>11795</v>
      </c>
      <c r="E716" s="214" t="s">
        <v>11790</v>
      </c>
      <c r="F716" s="316" t="s">
        <v>11612</v>
      </c>
      <c r="G716" s="70">
        <f t="shared" si="59"/>
        <v>36892</v>
      </c>
      <c r="H716" s="70">
        <f t="shared" si="60"/>
        <v>37256</v>
      </c>
      <c r="I716" s="211" t="s">
        <v>11788</v>
      </c>
      <c r="J716" s="24" t="s">
        <v>8639</v>
      </c>
      <c r="K716" s="211" t="s">
        <v>11787</v>
      </c>
      <c r="L716" s="235" t="s">
        <v>11777</v>
      </c>
      <c r="M716" s="236">
        <f t="shared" si="63"/>
        <v>37135</v>
      </c>
      <c r="N716" s="236">
        <f t="shared" si="62"/>
        <v>37225</v>
      </c>
      <c r="Q716" t="s">
        <v>10007</v>
      </c>
      <c r="T716" s="6" t="s">
        <v>11306</v>
      </c>
      <c r="U716">
        <v>11.63</v>
      </c>
      <c r="V716" s="211" t="s">
        <v>11587</v>
      </c>
      <c r="X716" t="s">
        <v>11237</v>
      </c>
      <c r="Y716" t="s">
        <v>11285</v>
      </c>
    </row>
    <row r="717" spans="1:25" x14ac:dyDescent="0.25">
      <c r="A717" s="211" t="s">
        <v>11582</v>
      </c>
      <c r="B717" t="s">
        <v>11725</v>
      </c>
      <c r="C717" s="215" t="str">
        <f t="shared" si="58"/>
        <v>CM:WQXTEST27576:M200111</v>
      </c>
      <c r="D717" s="214" t="s">
        <v>11795</v>
      </c>
      <c r="E717" s="214" t="s">
        <v>11790</v>
      </c>
      <c r="F717" s="316" t="s">
        <v>11612</v>
      </c>
      <c r="G717" s="70">
        <f t="shared" si="59"/>
        <v>36892</v>
      </c>
      <c r="H717" s="70">
        <f t="shared" si="60"/>
        <v>37256</v>
      </c>
      <c r="I717" s="211" t="s">
        <v>11788</v>
      </c>
      <c r="J717" s="24" t="s">
        <v>8639</v>
      </c>
      <c r="K717" s="211" t="s">
        <v>11787</v>
      </c>
      <c r="L717" s="235" t="s">
        <v>11777</v>
      </c>
      <c r="M717" s="236">
        <f t="shared" si="63"/>
        <v>37135</v>
      </c>
      <c r="N717" s="236">
        <f t="shared" si="62"/>
        <v>37225</v>
      </c>
      <c r="Q717" s="219" t="s">
        <v>1005</v>
      </c>
      <c r="T717" s="6" t="s">
        <v>11306</v>
      </c>
      <c r="U717">
        <v>447.8</v>
      </c>
      <c r="V717" s="219" t="s">
        <v>8428</v>
      </c>
      <c r="X717" t="s">
        <v>11237</v>
      </c>
      <c r="Y717" t="s">
        <v>11285</v>
      </c>
    </row>
    <row r="718" spans="1:25" x14ac:dyDescent="0.25">
      <c r="A718" s="211" t="s">
        <v>11582</v>
      </c>
      <c r="B718" t="s">
        <v>11725</v>
      </c>
      <c r="C718" s="215" t="str">
        <f t="shared" si="58"/>
        <v>CM:WQXTEST27576:M200112</v>
      </c>
      <c r="D718" s="214" t="s">
        <v>11795</v>
      </c>
      <c r="E718" s="214" t="s">
        <v>11790</v>
      </c>
      <c r="F718" s="316" t="s">
        <v>11613</v>
      </c>
      <c r="G718" s="70">
        <f t="shared" si="59"/>
        <v>36892</v>
      </c>
      <c r="H718" s="70">
        <f t="shared" si="60"/>
        <v>37256</v>
      </c>
      <c r="I718" s="211" t="s">
        <v>11788</v>
      </c>
      <c r="J718" s="24" t="s">
        <v>8639</v>
      </c>
      <c r="K718" s="211" t="s">
        <v>11787</v>
      </c>
      <c r="L718" s="235" t="s">
        <v>11777</v>
      </c>
      <c r="M718" s="236">
        <f t="shared" si="63"/>
        <v>37165</v>
      </c>
      <c r="N718" s="236">
        <f t="shared" si="62"/>
        <v>37256</v>
      </c>
      <c r="Q718" s="217" t="s">
        <v>2676</v>
      </c>
      <c r="T718" s="6" t="s">
        <v>11306</v>
      </c>
      <c r="U718">
        <v>1621</v>
      </c>
      <c r="V718" s="6" t="s">
        <v>9146</v>
      </c>
      <c r="X718" t="s">
        <v>11237</v>
      </c>
      <c r="Y718" t="s">
        <v>11285</v>
      </c>
    </row>
    <row r="719" spans="1:25" x14ac:dyDescent="0.25">
      <c r="A719" s="211" t="s">
        <v>11582</v>
      </c>
      <c r="B719" t="s">
        <v>11725</v>
      </c>
      <c r="C719" s="215" t="str">
        <f t="shared" si="58"/>
        <v>CM:WQXTEST27576:M200112</v>
      </c>
      <c r="D719" s="214" t="s">
        <v>11795</v>
      </c>
      <c r="E719" s="214" t="s">
        <v>11790</v>
      </c>
      <c r="F719" s="316" t="s">
        <v>11613</v>
      </c>
      <c r="G719" s="70">
        <f t="shared" si="59"/>
        <v>36892</v>
      </c>
      <c r="H719" s="70">
        <f t="shared" si="60"/>
        <v>37256</v>
      </c>
      <c r="I719" s="211" t="s">
        <v>11788</v>
      </c>
      <c r="J719" s="24" t="s">
        <v>8639</v>
      </c>
      <c r="K719" s="211" t="s">
        <v>11787</v>
      </c>
      <c r="L719" s="235" t="s">
        <v>11777</v>
      </c>
      <c r="M719" s="236">
        <f t="shared" si="63"/>
        <v>37165</v>
      </c>
      <c r="N719" s="236">
        <f t="shared" si="62"/>
        <v>37256</v>
      </c>
      <c r="Q719" t="s">
        <v>10007</v>
      </c>
      <c r="T719" s="6" t="s">
        <v>11306</v>
      </c>
      <c r="U719">
        <v>8.4700000000000006</v>
      </c>
      <c r="V719" s="211" t="s">
        <v>11587</v>
      </c>
      <c r="X719" t="s">
        <v>11237</v>
      </c>
      <c r="Y719" t="s">
        <v>11285</v>
      </c>
    </row>
    <row r="720" spans="1:25" x14ac:dyDescent="0.25">
      <c r="A720" s="211" t="s">
        <v>11582</v>
      </c>
      <c r="B720" t="s">
        <v>11725</v>
      </c>
      <c r="C720" s="215" t="str">
        <f t="shared" si="58"/>
        <v>CM:WQXTEST27576:M200112</v>
      </c>
      <c r="D720" s="214" t="s">
        <v>11795</v>
      </c>
      <c r="E720" s="214" t="s">
        <v>11790</v>
      </c>
      <c r="F720" s="316" t="s">
        <v>11613</v>
      </c>
      <c r="G720" s="70">
        <f t="shared" si="59"/>
        <v>36892</v>
      </c>
      <c r="H720" s="70">
        <f t="shared" si="60"/>
        <v>37256</v>
      </c>
      <c r="I720" s="211" t="s">
        <v>11788</v>
      </c>
      <c r="J720" s="24" t="s">
        <v>8639</v>
      </c>
      <c r="K720" s="211" t="s">
        <v>11787</v>
      </c>
      <c r="L720" s="235" t="s">
        <v>11777</v>
      </c>
      <c r="M720" s="236">
        <f t="shared" si="63"/>
        <v>37165</v>
      </c>
      <c r="N720" s="236">
        <f t="shared" si="62"/>
        <v>37256</v>
      </c>
      <c r="Q720" s="219" t="s">
        <v>1005</v>
      </c>
      <c r="T720" s="6" t="s">
        <v>11306</v>
      </c>
      <c r="U720">
        <v>448.5</v>
      </c>
      <c r="V720" s="219" t="s">
        <v>8428</v>
      </c>
      <c r="X720" t="s">
        <v>11237</v>
      </c>
      <c r="Y720" t="s">
        <v>11285</v>
      </c>
    </row>
    <row r="721" spans="1:25" x14ac:dyDescent="0.25">
      <c r="A721" s="211" t="s">
        <v>11582</v>
      </c>
      <c r="B721" t="s">
        <v>11725</v>
      </c>
      <c r="C721" s="215" t="str">
        <f t="shared" ref="C721:C784" si="64">"CM:"&amp;B721&amp;":M"&amp;LEFT(F721,4)&amp;RIGHT(F721,2)</f>
        <v>CM:WQXTEST27576:M200101</v>
      </c>
      <c r="D721" s="214" t="s">
        <v>11795</v>
      </c>
      <c r="E721" s="214" t="s">
        <v>11790</v>
      </c>
      <c r="F721" s="316" t="s">
        <v>11602</v>
      </c>
      <c r="G721" s="70">
        <f>DATE(LEFT(F721,4),1,1)</f>
        <v>36892</v>
      </c>
      <c r="H721" s="70">
        <f>DATE(LEFT(F721,4),12+1,0)</f>
        <v>37256</v>
      </c>
      <c r="I721" s="211" t="s">
        <v>11788</v>
      </c>
      <c r="J721" s="24" t="s">
        <v>8639</v>
      </c>
      <c r="K721" s="211" t="s">
        <v>11787</v>
      </c>
      <c r="L721" s="253" t="s">
        <v>11796</v>
      </c>
      <c r="M721" s="254">
        <f>DATE(LEFT(F721,4),RIGHT(F721,2)-0,1)</f>
        <v>36892</v>
      </c>
      <c r="N721" s="254">
        <f t="shared" ref="N721:N784" si="65">DATE(LEFT(F721,4),1+RIGHT(F721,2),0)</f>
        <v>36922</v>
      </c>
      <c r="Q721" s="217" t="s">
        <v>2676</v>
      </c>
      <c r="T721" s="6" t="s">
        <v>11306</v>
      </c>
      <c r="U721">
        <v>5327</v>
      </c>
      <c r="V721" s="6" t="s">
        <v>9146</v>
      </c>
      <c r="X721" t="s">
        <v>11237</v>
      </c>
      <c r="Y721" t="s">
        <v>11285</v>
      </c>
    </row>
    <row r="722" spans="1:25" x14ac:dyDescent="0.25">
      <c r="A722" s="211" t="s">
        <v>11582</v>
      </c>
      <c r="B722" t="s">
        <v>11725</v>
      </c>
      <c r="C722" s="215" t="str">
        <f t="shared" si="64"/>
        <v>CM:WQXTEST27576:M200101</v>
      </c>
      <c r="D722" s="214" t="s">
        <v>11795</v>
      </c>
      <c r="E722" s="214" t="s">
        <v>11790</v>
      </c>
      <c r="F722" s="316" t="s">
        <v>11602</v>
      </c>
      <c r="G722" s="70">
        <f t="shared" ref="G722:G785" si="66">DATE(LEFT(F722,4),1,1)</f>
        <v>36892</v>
      </c>
      <c r="H722" s="70">
        <f t="shared" ref="H722:H785" si="67">DATE(LEFT(F722,4),12+1,0)</f>
        <v>37256</v>
      </c>
      <c r="I722" s="211" t="s">
        <v>11788</v>
      </c>
      <c r="J722" s="24" t="s">
        <v>8639</v>
      </c>
      <c r="K722" s="211" t="s">
        <v>11787</v>
      </c>
      <c r="L722" s="253" t="s">
        <v>11796</v>
      </c>
      <c r="M722" s="254">
        <f>DATE(LEFT(F722,4),RIGHT(F722,2)-0,1)</f>
        <v>36892</v>
      </c>
      <c r="N722" s="254">
        <f t="shared" si="65"/>
        <v>36922</v>
      </c>
      <c r="Q722" t="s">
        <v>10007</v>
      </c>
      <c r="T722" s="6" t="s">
        <v>11306</v>
      </c>
      <c r="U722">
        <v>0.89</v>
      </c>
      <c r="V722" s="211" t="s">
        <v>11587</v>
      </c>
      <c r="X722" t="s">
        <v>11237</v>
      </c>
      <c r="Y722" t="s">
        <v>11285</v>
      </c>
    </row>
    <row r="723" spans="1:25" x14ac:dyDescent="0.25">
      <c r="A723" s="211" t="s">
        <v>11582</v>
      </c>
      <c r="B723" t="s">
        <v>11725</v>
      </c>
      <c r="C723" s="215" t="str">
        <f t="shared" si="64"/>
        <v>CM:WQXTEST27576:M200101</v>
      </c>
      <c r="D723" s="214" t="s">
        <v>11795</v>
      </c>
      <c r="E723" s="214" t="s">
        <v>11790</v>
      </c>
      <c r="F723" s="316" t="s">
        <v>11602</v>
      </c>
      <c r="G723" s="70">
        <f t="shared" si="66"/>
        <v>36892</v>
      </c>
      <c r="H723" s="70">
        <f t="shared" si="67"/>
        <v>37256</v>
      </c>
      <c r="I723" s="211" t="s">
        <v>11788</v>
      </c>
      <c r="J723" s="24" t="s">
        <v>8639</v>
      </c>
      <c r="K723" s="211" t="s">
        <v>11787</v>
      </c>
      <c r="L723" s="253" t="s">
        <v>11796</v>
      </c>
      <c r="M723" s="254">
        <f>DATE(LEFT(F723,4),RIGHT(F723,2)-0,1)</f>
        <v>36892</v>
      </c>
      <c r="N723" s="254">
        <f t="shared" si="65"/>
        <v>36922</v>
      </c>
      <c r="Q723" s="219" t="s">
        <v>1005</v>
      </c>
      <c r="T723" s="6" t="s">
        <v>11306</v>
      </c>
      <c r="U723">
        <v>412.6</v>
      </c>
      <c r="V723" s="219" t="s">
        <v>8428</v>
      </c>
      <c r="X723" t="s">
        <v>11237</v>
      </c>
      <c r="Y723" t="s">
        <v>11285</v>
      </c>
    </row>
    <row r="724" spans="1:25" x14ac:dyDescent="0.25">
      <c r="A724" s="211" t="s">
        <v>11582</v>
      </c>
      <c r="B724" t="s">
        <v>11725</v>
      </c>
      <c r="C724" s="215" t="str">
        <f t="shared" si="64"/>
        <v>CM:WQXTEST27576:M200102</v>
      </c>
      <c r="D724" s="214" t="s">
        <v>11795</v>
      </c>
      <c r="E724" s="214" t="s">
        <v>11790</v>
      </c>
      <c r="F724" s="316" t="s">
        <v>11603</v>
      </c>
      <c r="G724" s="70">
        <f t="shared" si="66"/>
        <v>36892</v>
      </c>
      <c r="H724" s="70">
        <f t="shared" si="67"/>
        <v>37256</v>
      </c>
      <c r="I724" s="211" t="s">
        <v>11788</v>
      </c>
      <c r="J724" s="24" t="s">
        <v>8639</v>
      </c>
      <c r="K724" s="211" t="s">
        <v>11787</v>
      </c>
      <c r="L724" s="253" t="s">
        <v>11796</v>
      </c>
      <c r="M724" s="254">
        <f>DATE(LEFT(F724,4),RIGHT(F724,2)-1,1)</f>
        <v>36892</v>
      </c>
      <c r="N724" s="254">
        <f t="shared" si="65"/>
        <v>36950</v>
      </c>
      <c r="Q724" s="217" t="s">
        <v>2676</v>
      </c>
      <c r="T724" s="6" t="s">
        <v>11306</v>
      </c>
      <c r="U724">
        <v>10880</v>
      </c>
      <c r="V724" s="6" t="s">
        <v>9146</v>
      </c>
      <c r="X724" t="s">
        <v>11237</v>
      </c>
      <c r="Y724" t="s">
        <v>11285</v>
      </c>
    </row>
    <row r="725" spans="1:25" x14ac:dyDescent="0.25">
      <c r="A725" s="211" t="s">
        <v>11582</v>
      </c>
      <c r="B725" t="s">
        <v>11725</v>
      </c>
      <c r="C725" s="215" t="str">
        <f t="shared" si="64"/>
        <v>CM:WQXTEST27576:M200102</v>
      </c>
      <c r="D725" s="214" t="s">
        <v>11795</v>
      </c>
      <c r="E725" s="214" t="s">
        <v>11790</v>
      </c>
      <c r="F725" s="316" t="s">
        <v>11603</v>
      </c>
      <c r="G725" s="70">
        <f t="shared" si="66"/>
        <v>36892</v>
      </c>
      <c r="H725" s="70">
        <f t="shared" si="67"/>
        <v>37256</v>
      </c>
      <c r="I725" s="211" t="s">
        <v>11788</v>
      </c>
      <c r="J725" s="24" t="s">
        <v>8639</v>
      </c>
      <c r="K725" s="211" t="s">
        <v>11787</v>
      </c>
      <c r="L725" s="253" t="s">
        <v>11796</v>
      </c>
      <c r="M725" s="254">
        <f>DATE(LEFT(F725,4),RIGHT(F725,2)-1,1)</f>
        <v>36892</v>
      </c>
      <c r="N725" s="254">
        <f t="shared" si="65"/>
        <v>36950</v>
      </c>
      <c r="Q725" t="s">
        <v>10007</v>
      </c>
      <c r="T725" s="6" t="s">
        <v>11306</v>
      </c>
      <c r="U725">
        <v>5.0199999999999996</v>
      </c>
      <c r="V725" s="211" t="s">
        <v>11587</v>
      </c>
      <c r="X725" t="s">
        <v>11237</v>
      </c>
      <c r="Y725" t="s">
        <v>11285</v>
      </c>
    </row>
    <row r="726" spans="1:25" x14ac:dyDescent="0.25">
      <c r="A726" s="211" t="s">
        <v>11582</v>
      </c>
      <c r="B726" t="s">
        <v>11725</v>
      </c>
      <c r="C726" s="215" t="str">
        <f t="shared" si="64"/>
        <v>CM:WQXTEST27576:M200102</v>
      </c>
      <c r="D726" s="214" t="s">
        <v>11795</v>
      </c>
      <c r="E726" s="214" t="s">
        <v>11790</v>
      </c>
      <c r="F726" s="316" t="s">
        <v>11603</v>
      </c>
      <c r="G726" s="70">
        <f t="shared" si="66"/>
        <v>36892</v>
      </c>
      <c r="H726" s="70">
        <f t="shared" si="67"/>
        <v>37256</v>
      </c>
      <c r="I726" s="211" t="s">
        <v>11788</v>
      </c>
      <c r="J726" s="24" t="s">
        <v>8639</v>
      </c>
      <c r="K726" s="211" t="s">
        <v>11787</v>
      </c>
      <c r="L726" s="253" t="s">
        <v>11796</v>
      </c>
      <c r="M726" s="254">
        <f>DATE(LEFT(F726,4),RIGHT(F726,2)-1,1)</f>
        <v>36892</v>
      </c>
      <c r="N726" s="254">
        <f t="shared" si="65"/>
        <v>36950</v>
      </c>
      <c r="Q726" s="219" t="s">
        <v>1005</v>
      </c>
      <c r="T726" s="6" t="s">
        <v>11306</v>
      </c>
      <c r="U726">
        <v>329.1</v>
      </c>
      <c r="V726" s="219" t="s">
        <v>8428</v>
      </c>
      <c r="X726" t="s">
        <v>11237</v>
      </c>
      <c r="Y726" t="s">
        <v>11285</v>
      </c>
    </row>
    <row r="727" spans="1:25" x14ac:dyDescent="0.25">
      <c r="A727" s="211" t="s">
        <v>11582</v>
      </c>
      <c r="B727" t="s">
        <v>11725</v>
      </c>
      <c r="C727" s="215" t="str">
        <f t="shared" si="64"/>
        <v>CM:WQXTEST27576:M200103</v>
      </c>
      <c r="D727" s="214" t="s">
        <v>11795</v>
      </c>
      <c r="E727" s="214" t="s">
        <v>11790</v>
      </c>
      <c r="F727" s="316" t="s">
        <v>11604</v>
      </c>
      <c r="G727" s="70">
        <f t="shared" si="66"/>
        <v>36892</v>
      </c>
      <c r="H727" s="70">
        <f t="shared" si="67"/>
        <v>37256</v>
      </c>
      <c r="I727" s="211" t="s">
        <v>11788</v>
      </c>
      <c r="J727" s="24" t="s">
        <v>8639</v>
      </c>
      <c r="K727" s="211" t="s">
        <v>11787</v>
      </c>
      <c r="L727" s="253" t="s">
        <v>11796</v>
      </c>
      <c r="M727" s="254">
        <f>DATE(LEFT(F727,4),RIGHT(F727,2)-2,1)</f>
        <v>36892</v>
      </c>
      <c r="N727" s="254">
        <f>DATE(LEFT(F727,4),RIGHT(F727,2),20)</f>
        <v>36970</v>
      </c>
      <c r="Q727" s="217" t="s">
        <v>2676</v>
      </c>
      <c r="T727" s="6" t="s">
        <v>11306</v>
      </c>
      <c r="U727">
        <v>17200</v>
      </c>
      <c r="V727" s="6" t="s">
        <v>9146</v>
      </c>
      <c r="X727" t="s">
        <v>11237</v>
      </c>
      <c r="Y727" t="s">
        <v>11285</v>
      </c>
    </row>
    <row r="728" spans="1:25" x14ac:dyDescent="0.25">
      <c r="A728" s="211" t="s">
        <v>11582</v>
      </c>
      <c r="B728" t="s">
        <v>11725</v>
      </c>
      <c r="C728" s="215" t="str">
        <f t="shared" si="64"/>
        <v>CM:WQXTEST27576:M200103</v>
      </c>
      <c r="D728" s="214" t="s">
        <v>11795</v>
      </c>
      <c r="E728" s="214" t="s">
        <v>11790</v>
      </c>
      <c r="F728" s="316" t="s">
        <v>11604</v>
      </c>
      <c r="G728" s="70">
        <f t="shared" si="66"/>
        <v>36892</v>
      </c>
      <c r="H728" s="70">
        <f t="shared" si="67"/>
        <v>37256</v>
      </c>
      <c r="I728" s="211" t="s">
        <v>11788</v>
      </c>
      <c r="J728" s="24" t="s">
        <v>8639</v>
      </c>
      <c r="K728" s="211" t="s">
        <v>11787</v>
      </c>
      <c r="L728" s="253" t="s">
        <v>11796</v>
      </c>
      <c r="M728" s="254">
        <f>DATE(LEFT(F728,4),RIGHT(F728,2)-2,1)</f>
        <v>36892</v>
      </c>
      <c r="N728" s="254">
        <f>DATE(LEFT(F728,4),RIGHT(F728,2),20)</f>
        <v>36970</v>
      </c>
      <c r="Q728" t="s">
        <v>10007</v>
      </c>
      <c r="T728" s="6" t="s">
        <v>11306</v>
      </c>
      <c r="U728">
        <v>7.29</v>
      </c>
      <c r="V728" s="211" t="s">
        <v>11587</v>
      </c>
      <c r="X728" t="s">
        <v>11237</v>
      </c>
      <c r="Y728" t="s">
        <v>11285</v>
      </c>
    </row>
    <row r="729" spans="1:25" x14ac:dyDescent="0.25">
      <c r="A729" s="211" t="s">
        <v>11582</v>
      </c>
      <c r="B729" t="s">
        <v>11725</v>
      </c>
      <c r="C729" s="215" t="str">
        <f t="shared" si="64"/>
        <v>CM:WQXTEST27576:M200103</v>
      </c>
      <c r="D729" s="214" t="s">
        <v>11795</v>
      </c>
      <c r="E729" s="214" t="s">
        <v>11790</v>
      </c>
      <c r="F729" s="316" t="s">
        <v>11604</v>
      </c>
      <c r="G729" s="70">
        <f t="shared" si="66"/>
        <v>36892</v>
      </c>
      <c r="H729" s="70">
        <f t="shared" si="67"/>
        <v>37256</v>
      </c>
      <c r="I729" s="211" t="s">
        <v>11788</v>
      </c>
      <c r="J729" s="24" t="s">
        <v>8639</v>
      </c>
      <c r="K729" s="211" t="s">
        <v>11787</v>
      </c>
      <c r="L729" s="253" t="s">
        <v>11796</v>
      </c>
      <c r="M729" s="254">
        <f>DATE(LEFT(F729,4),RIGHT(F729,2)-2,1)</f>
        <v>36892</v>
      </c>
      <c r="N729" s="254">
        <f>DATE(LEFT(F729,4),RIGHT(F729,2),20)</f>
        <v>36970</v>
      </c>
      <c r="Q729" s="219" t="s">
        <v>1005</v>
      </c>
      <c r="T729" s="6" t="s">
        <v>11306</v>
      </c>
      <c r="U729">
        <v>285.60000000000002</v>
      </c>
      <c r="V729" s="219" t="s">
        <v>8428</v>
      </c>
      <c r="X729" t="s">
        <v>11237</v>
      </c>
      <c r="Y729" t="s">
        <v>11285</v>
      </c>
    </row>
    <row r="730" spans="1:25" x14ac:dyDescent="0.25">
      <c r="A730" s="211" t="s">
        <v>11582</v>
      </c>
      <c r="B730" t="s">
        <v>11725</v>
      </c>
      <c r="C730" s="215" t="str">
        <f t="shared" si="64"/>
        <v>CM:WQXTEST27576:M200104</v>
      </c>
      <c r="D730" s="214" t="s">
        <v>11795</v>
      </c>
      <c r="E730" s="214" t="s">
        <v>11790</v>
      </c>
      <c r="F730" s="316" t="s">
        <v>11605</v>
      </c>
      <c r="G730" s="70">
        <f t="shared" si="66"/>
        <v>36892</v>
      </c>
      <c r="H730" s="70">
        <f t="shared" si="67"/>
        <v>37256</v>
      </c>
      <c r="I730" s="211" t="s">
        <v>11788</v>
      </c>
      <c r="J730" s="24" t="s">
        <v>8639</v>
      </c>
      <c r="K730" s="211" t="s">
        <v>11787</v>
      </c>
      <c r="L730" s="255" t="s">
        <v>6135</v>
      </c>
      <c r="M730" s="256">
        <f>DATE(LEFT(F730,4),RIGHT(F730,2)-1,21)</f>
        <v>36971</v>
      </c>
      <c r="N730" s="256">
        <f t="shared" si="65"/>
        <v>37011</v>
      </c>
      <c r="Q730" s="217" t="s">
        <v>2676</v>
      </c>
      <c r="T730" s="6" t="s">
        <v>11306</v>
      </c>
      <c r="U730">
        <v>20540</v>
      </c>
      <c r="V730" s="6" t="s">
        <v>9146</v>
      </c>
      <c r="X730" t="s">
        <v>11237</v>
      </c>
      <c r="Y730" t="s">
        <v>11285</v>
      </c>
    </row>
    <row r="731" spans="1:25" x14ac:dyDescent="0.25">
      <c r="A731" s="211" t="s">
        <v>11582</v>
      </c>
      <c r="B731" t="s">
        <v>11725</v>
      </c>
      <c r="C731" s="215" t="str">
        <f t="shared" si="64"/>
        <v>CM:WQXTEST27576:M200104</v>
      </c>
      <c r="D731" s="214" t="s">
        <v>11795</v>
      </c>
      <c r="E731" s="214" t="s">
        <v>11790</v>
      </c>
      <c r="F731" s="316" t="s">
        <v>11605</v>
      </c>
      <c r="G731" s="70">
        <f t="shared" si="66"/>
        <v>36892</v>
      </c>
      <c r="H731" s="70">
        <f t="shared" si="67"/>
        <v>37256</v>
      </c>
      <c r="I731" s="211" t="s">
        <v>11788</v>
      </c>
      <c r="J731" s="24" t="s">
        <v>8639</v>
      </c>
      <c r="K731" s="211" t="s">
        <v>11787</v>
      </c>
      <c r="L731" s="255" t="s">
        <v>6135</v>
      </c>
      <c r="M731" s="256">
        <f>DATE(LEFT(F731,4),RIGHT(F731,2)-1,21)</f>
        <v>36971</v>
      </c>
      <c r="N731" s="256">
        <f t="shared" si="65"/>
        <v>37011</v>
      </c>
      <c r="Q731" t="s">
        <v>10007</v>
      </c>
      <c r="T731" s="6" t="s">
        <v>11306</v>
      </c>
      <c r="U731">
        <v>14.11</v>
      </c>
      <c r="V731" s="211" t="s">
        <v>11587</v>
      </c>
      <c r="X731" t="s">
        <v>11237</v>
      </c>
      <c r="Y731" t="s">
        <v>11285</v>
      </c>
    </row>
    <row r="732" spans="1:25" x14ac:dyDescent="0.25">
      <c r="A732" s="211" t="s">
        <v>11582</v>
      </c>
      <c r="B732" t="s">
        <v>11725</v>
      </c>
      <c r="C732" s="215" t="str">
        <f t="shared" si="64"/>
        <v>CM:WQXTEST27576:M200104</v>
      </c>
      <c r="D732" s="214" t="s">
        <v>11795</v>
      </c>
      <c r="E732" s="214" t="s">
        <v>11790</v>
      </c>
      <c r="F732" s="316" t="s">
        <v>11605</v>
      </c>
      <c r="G732" s="70">
        <f t="shared" si="66"/>
        <v>36892</v>
      </c>
      <c r="H732" s="70">
        <f t="shared" si="67"/>
        <v>37256</v>
      </c>
      <c r="I732" s="211" t="s">
        <v>11788</v>
      </c>
      <c r="J732" s="24" t="s">
        <v>8639</v>
      </c>
      <c r="K732" s="211" t="s">
        <v>11787</v>
      </c>
      <c r="L732" s="255" t="s">
        <v>6135</v>
      </c>
      <c r="M732" s="256">
        <f>DATE(LEFT(F732,4),RIGHT(F732,2)-1,21)</f>
        <v>36971</v>
      </c>
      <c r="N732" s="256">
        <f t="shared" si="65"/>
        <v>37011</v>
      </c>
      <c r="Q732" s="219" t="s">
        <v>1005</v>
      </c>
      <c r="T732" s="6" t="s">
        <v>11306</v>
      </c>
      <c r="U732">
        <v>245</v>
      </c>
      <c r="V732" s="219" t="s">
        <v>8428</v>
      </c>
      <c r="X732" t="s">
        <v>11237</v>
      </c>
      <c r="Y732" t="s">
        <v>11285</v>
      </c>
    </row>
    <row r="733" spans="1:25" x14ac:dyDescent="0.25">
      <c r="A733" s="211" t="s">
        <v>11582</v>
      </c>
      <c r="B733" t="s">
        <v>11725</v>
      </c>
      <c r="C733" s="215" t="str">
        <f t="shared" si="64"/>
        <v>CM:WQXTEST27576:M200105</v>
      </c>
      <c r="D733" s="214" t="s">
        <v>11795</v>
      </c>
      <c r="E733" s="214" t="s">
        <v>11790</v>
      </c>
      <c r="F733" s="316" t="s">
        <v>11606</v>
      </c>
      <c r="G733" s="70">
        <f t="shared" si="66"/>
        <v>36892</v>
      </c>
      <c r="H733" s="70">
        <f t="shared" si="67"/>
        <v>37256</v>
      </c>
      <c r="I733" s="211" t="s">
        <v>11788</v>
      </c>
      <c r="J733" s="24" t="s">
        <v>8639</v>
      </c>
      <c r="K733" s="211" t="s">
        <v>11787</v>
      </c>
      <c r="L733" s="263" t="s">
        <v>6135</v>
      </c>
      <c r="M733" s="264">
        <f>DATE(LEFT(F733,4),RIGHT(F733,2)-2,21)</f>
        <v>36971</v>
      </c>
      <c r="N733" s="264">
        <f t="shared" si="65"/>
        <v>37042</v>
      </c>
      <c r="Q733" s="217" t="s">
        <v>2676</v>
      </c>
      <c r="T733" s="6" t="s">
        <v>11306</v>
      </c>
      <c r="U733">
        <v>7456</v>
      </c>
      <c r="V733" s="6" t="s">
        <v>9146</v>
      </c>
      <c r="X733" t="s">
        <v>11237</v>
      </c>
      <c r="Y733" t="s">
        <v>11285</v>
      </c>
    </row>
    <row r="734" spans="1:25" x14ac:dyDescent="0.25">
      <c r="A734" s="211" t="s">
        <v>11582</v>
      </c>
      <c r="B734" t="s">
        <v>11725</v>
      </c>
      <c r="C734" s="215" t="str">
        <f t="shared" si="64"/>
        <v>CM:WQXTEST27576:M200106</v>
      </c>
      <c r="D734" s="214" t="s">
        <v>11795</v>
      </c>
      <c r="E734" s="214" t="s">
        <v>11790</v>
      </c>
      <c r="F734" s="316" t="s">
        <v>11607</v>
      </c>
      <c r="G734" s="70">
        <f t="shared" si="66"/>
        <v>36892</v>
      </c>
      <c r="H734" s="70">
        <f t="shared" si="67"/>
        <v>37256</v>
      </c>
      <c r="I734" s="211" t="s">
        <v>11788</v>
      </c>
      <c r="J734" s="24" t="s">
        <v>8639</v>
      </c>
      <c r="K734" s="211" t="s">
        <v>11787</v>
      </c>
      <c r="L734" s="263" t="s">
        <v>6135</v>
      </c>
      <c r="M734" s="264">
        <f>DATE(LEFT(F734,4),RIGHT(F734,2)-3,21)</f>
        <v>36971</v>
      </c>
      <c r="N734" s="264">
        <f t="shared" si="65"/>
        <v>37072</v>
      </c>
      <c r="Q734" s="217" t="s">
        <v>2676</v>
      </c>
      <c r="T734" s="6" t="s">
        <v>11306</v>
      </c>
      <c r="U734">
        <v>9248</v>
      </c>
      <c r="V734" s="6" t="s">
        <v>9146</v>
      </c>
      <c r="X734" t="s">
        <v>11237</v>
      </c>
      <c r="Y734" t="s">
        <v>11285</v>
      </c>
    </row>
    <row r="735" spans="1:25" x14ac:dyDescent="0.25">
      <c r="A735" s="211" t="s">
        <v>11582</v>
      </c>
      <c r="B735" t="s">
        <v>11725</v>
      </c>
      <c r="C735" s="215" t="str">
        <f t="shared" si="64"/>
        <v>CM:WQXTEST27576:M200107</v>
      </c>
      <c r="D735" s="214" t="s">
        <v>11795</v>
      </c>
      <c r="E735" s="214" t="s">
        <v>11790</v>
      </c>
      <c r="F735" s="316" t="s">
        <v>11608</v>
      </c>
      <c r="G735" s="70">
        <f t="shared" si="66"/>
        <v>36892</v>
      </c>
      <c r="H735" s="70">
        <f t="shared" si="67"/>
        <v>37256</v>
      </c>
      <c r="I735" s="211" t="s">
        <v>11788</v>
      </c>
      <c r="J735" s="24" t="s">
        <v>8639</v>
      </c>
      <c r="K735" s="211" t="s">
        <v>11787</v>
      </c>
      <c r="L735" s="257" t="s">
        <v>11797</v>
      </c>
      <c r="M735" s="258">
        <f>DATE(LEFT(F735,4),RIGHT(F735,2)-1,21)</f>
        <v>37063</v>
      </c>
      <c r="N735" s="258">
        <f t="shared" si="65"/>
        <v>37103</v>
      </c>
      <c r="Q735" s="217" t="s">
        <v>2676</v>
      </c>
      <c r="T735" s="6" t="s">
        <v>11306</v>
      </c>
      <c r="U735">
        <v>3337</v>
      </c>
      <c r="V735" s="6" t="s">
        <v>9146</v>
      </c>
      <c r="X735" t="s">
        <v>11237</v>
      </c>
      <c r="Y735" t="s">
        <v>11285</v>
      </c>
    </row>
    <row r="736" spans="1:25" x14ac:dyDescent="0.25">
      <c r="A736" s="211" t="s">
        <v>11582</v>
      </c>
      <c r="B736" t="s">
        <v>11725</v>
      </c>
      <c r="C736" s="215" t="str">
        <f t="shared" si="64"/>
        <v>CM:WQXTEST27576:M200107</v>
      </c>
      <c r="D736" s="214" t="s">
        <v>11795</v>
      </c>
      <c r="E736" s="214" t="s">
        <v>11790</v>
      </c>
      <c r="F736" s="316" t="s">
        <v>11608</v>
      </c>
      <c r="G736" s="70">
        <f t="shared" si="66"/>
        <v>36892</v>
      </c>
      <c r="H736" s="70">
        <f t="shared" si="67"/>
        <v>37256</v>
      </c>
      <c r="I736" s="211" t="s">
        <v>11788</v>
      </c>
      <c r="J736" s="24" t="s">
        <v>8639</v>
      </c>
      <c r="K736" s="211" t="s">
        <v>11787</v>
      </c>
      <c r="L736" s="257" t="s">
        <v>11797</v>
      </c>
      <c r="M736" s="258">
        <f>DATE(LEFT(F736,4),RIGHT(F736,2)-1,21)</f>
        <v>37063</v>
      </c>
      <c r="N736" s="258">
        <f t="shared" si="65"/>
        <v>37103</v>
      </c>
      <c r="Q736" t="s">
        <v>10007</v>
      </c>
      <c r="T736" s="6" t="s">
        <v>11306</v>
      </c>
      <c r="U736">
        <v>27.48</v>
      </c>
      <c r="V736" s="211" t="s">
        <v>11587</v>
      </c>
      <c r="X736" t="s">
        <v>11237</v>
      </c>
      <c r="Y736" t="s">
        <v>11285</v>
      </c>
    </row>
    <row r="737" spans="1:25" x14ac:dyDescent="0.25">
      <c r="A737" s="211" t="s">
        <v>11582</v>
      </c>
      <c r="B737" t="s">
        <v>11725</v>
      </c>
      <c r="C737" s="215" t="str">
        <f t="shared" si="64"/>
        <v>CM:WQXTEST27576:M200107</v>
      </c>
      <c r="D737" s="214" t="s">
        <v>11795</v>
      </c>
      <c r="E737" s="214" t="s">
        <v>11790</v>
      </c>
      <c r="F737" s="316" t="s">
        <v>11608</v>
      </c>
      <c r="G737" s="70">
        <f t="shared" si="66"/>
        <v>36892</v>
      </c>
      <c r="H737" s="70">
        <f t="shared" si="67"/>
        <v>37256</v>
      </c>
      <c r="I737" s="211" t="s">
        <v>11788</v>
      </c>
      <c r="J737" s="24" t="s">
        <v>8639</v>
      </c>
      <c r="K737" s="211" t="s">
        <v>11787</v>
      </c>
      <c r="L737" s="257" t="s">
        <v>11797</v>
      </c>
      <c r="M737" s="258">
        <f>DATE(LEFT(F737,4),RIGHT(F737,2)-1,21)</f>
        <v>37063</v>
      </c>
      <c r="N737" s="258">
        <f t="shared" si="65"/>
        <v>37103</v>
      </c>
      <c r="Q737" s="219" t="s">
        <v>1005</v>
      </c>
      <c r="T737" s="6" t="s">
        <v>11306</v>
      </c>
      <c r="U737">
        <v>299.10000000000002</v>
      </c>
      <c r="V737" s="219" t="s">
        <v>8428</v>
      </c>
      <c r="X737" t="s">
        <v>11237</v>
      </c>
      <c r="Y737" t="s">
        <v>11285</v>
      </c>
    </row>
    <row r="738" spans="1:25" x14ac:dyDescent="0.25">
      <c r="A738" s="211" t="s">
        <v>11582</v>
      </c>
      <c r="B738" t="s">
        <v>11725</v>
      </c>
      <c r="C738" s="215" t="str">
        <f t="shared" si="64"/>
        <v>CM:WQXTEST27576:M200108</v>
      </c>
      <c r="D738" s="214" t="s">
        <v>11795</v>
      </c>
      <c r="E738" s="214" t="s">
        <v>11790</v>
      </c>
      <c r="F738" s="316" t="s">
        <v>11609</v>
      </c>
      <c r="G738" s="70">
        <f t="shared" si="66"/>
        <v>36892</v>
      </c>
      <c r="H738" s="70">
        <f t="shared" si="67"/>
        <v>37256</v>
      </c>
      <c r="I738" s="211" t="s">
        <v>11788</v>
      </c>
      <c r="J738" s="24" t="s">
        <v>8639</v>
      </c>
      <c r="K738" s="211" t="s">
        <v>11787</v>
      </c>
      <c r="L738" s="257" t="s">
        <v>11797</v>
      </c>
      <c r="M738" s="258">
        <f>DATE(LEFT(F738,4),RIGHT(F738,2)-2,21)</f>
        <v>37063</v>
      </c>
      <c r="N738" s="258">
        <f t="shared" si="65"/>
        <v>37134</v>
      </c>
      <c r="Q738" s="217" t="s">
        <v>2676</v>
      </c>
      <c r="T738" s="6" t="s">
        <v>11306</v>
      </c>
      <c r="U738">
        <v>5189</v>
      </c>
      <c r="V738" s="6" t="s">
        <v>9146</v>
      </c>
      <c r="X738" t="s">
        <v>11237</v>
      </c>
      <c r="Y738" t="s">
        <v>11285</v>
      </c>
    </row>
    <row r="739" spans="1:25" x14ac:dyDescent="0.25">
      <c r="A739" s="211" t="s">
        <v>11582</v>
      </c>
      <c r="B739" t="s">
        <v>11725</v>
      </c>
      <c r="C739" s="215" t="str">
        <f t="shared" si="64"/>
        <v>CM:WQXTEST27576:M200108</v>
      </c>
      <c r="D739" s="214" t="s">
        <v>11795</v>
      </c>
      <c r="E739" s="214" t="s">
        <v>11790</v>
      </c>
      <c r="F739" s="316" t="s">
        <v>11609</v>
      </c>
      <c r="G739" s="70">
        <f t="shared" si="66"/>
        <v>36892</v>
      </c>
      <c r="H739" s="70">
        <f t="shared" si="67"/>
        <v>37256</v>
      </c>
      <c r="I739" s="211" t="s">
        <v>11788</v>
      </c>
      <c r="J739" s="24" t="s">
        <v>8639</v>
      </c>
      <c r="K739" s="211" t="s">
        <v>11787</v>
      </c>
      <c r="L739" s="257" t="s">
        <v>11797</v>
      </c>
      <c r="M739" s="258">
        <f>DATE(LEFT(F739,4),RIGHT(F739,2)-2,21)</f>
        <v>37063</v>
      </c>
      <c r="N739" s="258">
        <f t="shared" si="65"/>
        <v>37134</v>
      </c>
      <c r="Q739" t="s">
        <v>10007</v>
      </c>
      <c r="T739" s="6" t="s">
        <v>11306</v>
      </c>
      <c r="U739">
        <v>27.69</v>
      </c>
      <c r="V739" s="211" t="s">
        <v>11587</v>
      </c>
      <c r="X739" t="s">
        <v>11237</v>
      </c>
      <c r="Y739" t="s">
        <v>11285</v>
      </c>
    </row>
    <row r="740" spans="1:25" x14ac:dyDescent="0.25">
      <c r="A740" s="211" t="s">
        <v>11582</v>
      </c>
      <c r="B740" t="s">
        <v>11725</v>
      </c>
      <c r="C740" s="215" t="str">
        <f t="shared" si="64"/>
        <v>CM:WQXTEST27576:M200108</v>
      </c>
      <c r="D740" s="214" t="s">
        <v>11795</v>
      </c>
      <c r="E740" s="214" t="s">
        <v>11790</v>
      </c>
      <c r="F740" s="316" t="s">
        <v>11609</v>
      </c>
      <c r="G740" s="70">
        <f t="shared" si="66"/>
        <v>36892</v>
      </c>
      <c r="H740" s="70">
        <f t="shared" si="67"/>
        <v>37256</v>
      </c>
      <c r="I740" s="211" t="s">
        <v>11788</v>
      </c>
      <c r="J740" s="24" t="s">
        <v>8639</v>
      </c>
      <c r="K740" s="211" t="s">
        <v>11787</v>
      </c>
      <c r="L740" s="257" t="s">
        <v>11797</v>
      </c>
      <c r="M740" s="258">
        <f>DATE(LEFT(F740,4),RIGHT(F740,2)-2,21)</f>
        <v>37063</v>
      </c>
      <c r="N740" s="258">
        <f t="shared" si="65"/>
        <v>37134</v>
      </c>
      <c r="Q740" s="219" t="s">
        <v>1005</v>
      </c>
      <c r="T740" s="6" t="s">
        <v>11306</v>
      </c>
      <c r="U740">
        <v>286.2</v>
      </c>
      <c r="V740" s="219" t="s">
        <v>8428</v>
      </c>
      <c r="X740" t="s">
        <v>11237</v>
      </c>
      <c r="Y740" t="s">
        <v>11285</v>
      </c>
    </row>
    <row r="741" spans="1:25" x14ac:dyDescent="0.25">
      <c r="A741" s="211" t="s">
        <v>11582</v>
      </c>
      <c r="B741" t="s">
        <v>11725</v>
      </c>
      <c r="C741" s="215" t="str">
        <f t="shared" si="64"/>
        <v>CM:WQXTEST27576:M200109</v>
      </c>
      <c r="D741" s="214" t="s">
        <v>11795</v>
      </c>
      <c r="E741" s="214" t="s">
        <v>11790</v>
      </c>
      <c r="F741" s="316" t="s">
        <v>11610</v>
      </c>
      <c r="G741" s="70">
        <f t="shared" si="66"/>
        <v>36892</v>
      </c>
      <c r="H741" s="70">
        <f t="shared" si="67"/>
        <v>37256</v>
      </c>
      <c r="I741" s="211" t="s">
        <v>11788</v>
      </c>
      <c r="J741" s="24" t="s">
        <v>8639</v>
      </c>
      <c r="K741" s="211" t="s">
        <v>11787</v>
      </c>
      <c r="L741" s="257" t="s">
        <v>11797</v>
      </c>
      <c r="M741" s="258">
        <f>DATE(LEFT(F741,4),RIGHT(F741,2)-3,21)</f>
        <v>37063</v>
      </c>
      <c r="N741" s="258">
        <f t="shared" si="65"/>
        <v>37164</v>
      </c>
      <c r="Q741" s="217" t="s">
        <v>2676</v>
      </c>
      <c r="T741" s="6" t="s">
        <v>11306</v>
      </c>
      <c r="U741">
        <v>2038</v>
      </c>
      <c r="V741" s="6" t="s">
        <v>9146</v>
      </c>
      <c r="X741" t="s">
        <v>11237</v>
      </c>
      <c r="Y741" t="s">
        <v>11285</v>
      </c>
    </row>
    <row r="742" spans="1:25" x14ac:dyDescent="0.25">
      <c r="A742" s="211" t="s">
        <v>11582</v>
      </c>
      <c r="B742" t="s">
        <v>11725</v>
      </c>
      <c r="C742" s="215" t="str">
        <f t="shared" si="64"/>
        <v>CM:WQXTEST27576:M200109</v>
      </c>
      <c r="D742" s="214" t="s">
        <v>11795</v>
      </c>
      <c r="E742" s="214" t="s">
        <v>11790</v>
      </c>
      <c r="F742" s="316" t="s">
        <v>11610</v>
      </c>
      <c r="G742" s="70">
        <f t="shared" si="66"/>
        <v>36892</v>
      </c>
      <c r="H742" s="70">
        <f t="shared" si="67"/>
        <v>37256</v>
      </c>
      <c r="I742" s="211" t="s">
        <v>11788</v>
      </c>
      <c r="J742" s="24" t="s">
        <v>8639</v>
      </c>
      <c r="K742" s="211" t="s">
        <v>11787</v>
      </c>
      <c r="L742" s="257" t="s">
        <v>11797</v>
      </c>
      <c r="M742" s="258">
        <f>DATE(LEFT(F742,4),RIGHT(F742,2)-3,21)</f>
        <v>37063</v>
      </c>
      <c r="N742" s="258">
        <f t="shared" si="65"/>
        <v>37164</v>
      </c>
      <c r="Q742" t="s">
        <v>10007</v>
      </c>
      <c r="T742" s="6" t="s">
        <v>11306</v>
      </c>
      <c r="U742">
        <v>23.68</v>
      </c>
      <c r="V742" s="211" t="s">
        <v>11587</v>
      </c>
      <c r="X742" t="s">
        <v>11237</v>
      </c>
      <c r="Y742" t="s">
        <v>11285</v>
      </c>
    </row>
    <row r="743" spans="1:25" x14ac:dyDescent="0.25">
      <c r="A743" s="211" t="s">
        <v>11582</v>
      </c>
      <c r="B743" t="s">
        <v>11725</v>
      </c>
      <c r="C743" s="215" t="str">
        <f t="shared" si="64"/>
        <v>CM:WQXTEST27576:M200109</v>
      </c>
      <c r="D743" s="214" t="s">
        <v>11795</v>
      </c>
      <c r="E743" s="214" t="s">
        <v>11790</v>
      </c>
      <c r="F743" s="316" t="s">
        <v>11610</v>
      </c>
      <c r="G743" s="70">
        <f t="shared" si="66"/>
        <v>36892</v>
      </c>
      <c r="H743" s="70">
        <f t="shared" si="67"/>
        <v>37256</v>
      </c>
      <c r="I743" s="211" t="s">
        <v>11788</v>
      </c>
      <c r="J743" s="24" t="s">
        <v>8639</v>
      </c>
      <c r="K743" s="211" t="s">
        <v>11787</v>
      </c>
      <c r="L743" s="257" t="s">
        <v>11797</v>
      </c>
      <c r="M743" s="258">
        <f>DATE(LEFT(F743,4),RIGHT(F743,2)-3,21)</f>
        <v>37063</v>
      </c>
      <c r="N743" s="258">
        <f t="shared" si="65"/>
        <v>37164</v>
      </c>
      <c r="Q743" s="219" t="s">
        <v>1005</v>
      </c>
      <c r="T743" s="6" t="s">
        <v>11306</v>
      </c>
      <c r="U743">
        <v>322.3</v>
      </c>
      <c r="V743" s="219" t="s">
        <v>8428</v>
      </c>
      <c r="X743" t="s">
        <v>11237</v>
      </c>
      <c r="Y743" t="s">
        <v>11285</v>
      </c>
    </row>
    <row r="744" spans="1:25" x14ac:dyDescent="0.25">
      <c r="A744" s="211" t="s">
        <v>11582</v>
      </c>
      <c r="B744" t="s">
        <v>11725</v>
      </c>
      <c r="C744" s="215" t="str">
        <f t="shared" si="64"/>
        <v>CM:WQXTEST27576:M200110</v>
      </c>
      <c r="D744" s="214" t="s">
        <v>11795</v>
      </c>
      <c r="E744" s="214" t="s">
        <v>11790</v>
      </c>
      <c r="F744" s="316" t="s">
        <v>11611</v>
      </c>
      <c r="G744" s="70">
        <f t="shared" si="66"/>
        <v>36892</v>
      </c>
      <c r="H744" s="70">
        <f t="shared" si="67"/>
        <v>37256</v>
      </c>
      <c r="I744" s="211" t="s">
        <v>11788</v>
      </c>
      <c r="J744" s="24" t="s">
        <v>8639</v>
      </c>
      <c r="K744" s="211" t="s">
        <v>11787</v>
      </c>
      <c r="L744" s="259" t="s">
        <v>11798</v>
      </c>
      <c r="M744" s="260">
        <f>DATE(LEFT(F744,4),RIGHT(F744,2)-1,21)</f>
        <v>37155</v>
      </c>
      <c r="N744" s="260">
        <f t="shared" si="65"/>
        <v>37195</v>
      </c>
      <c r="Q744" s="217" t="s">
        <v>2676</v>
      </c>
      <c r="T744" s="6" t="s">
        <v>11306</v>
      </c>
      <c r="U744">
        <v>1196</v>
      </c>
      <c r="V744" s="6" t="s">
        <v>9146</v>
      </c>
      <c r="X744" t="s">
        <v>11237</v>
      </c>
      <c r="Y744" t="s">
        <v>11285</v>
      </c>
    </row>
    <row r="745" spans="1:25" x14ac:dyDescent="0.25">
      <c r="A745" s="211" t="s">
        <v>11582</v>
      </c>
      <c r="B745" t="s">
        <v>11725</v>
      </c>
      <c r="C745" s="215" t="str">
        <f t="shared" si="64"/>
        <v>CM:WQXTEST27576:M200110</v>
      </c>
      <c r="D745" s="214" t="s">
        <v>11795</v>
      </c>
      <c r="E745" s="214" t="s">
        <v>11790</v>
      </c>
      <c r="F745" s="316" t="s">
        <v>11611</v>
      </c>
      <c r="G745" s="70">
        <f t="shared" si="66"/>
        <v>36892</v>
      </c>
      <c r="H745" s="70">
        <f t="shared" si="67"/>
        <v>37256</v>
      </c>
      <c r="I745" s="211" t="s">
        <v>11788</v>
      </c>
      <c r="J745" s="24" t="s">
        <v>8639</v>
      </c>
      <c r="K745" s="211" t="s">
        <v>11787</v>
      </c>
      <c r="L745" s="259" t="s">
        <v>11798</v>
      </c>
      <c r="M745" s="260">
        <f>DATE(LEFT(F745,4),RIGHT(F745,2)-1,21)</f>
        <v>37155</v>
      </c>
      <c r="N745" s="260">
        <f t="shared" si="65"/>
        <v>37195</v>
      </c>
      <c r="Q745" t="s">
        <v>10007</v>
      </c>
      <c r="T745" s="6" t="s">
        <v>11306</v>
      </c>
      <c r="U745">
        <v>16.43</v>
      </c>
      <c r="V745" s="211" t="s">
        <v>11587</v>
      </c>
      <c r="X745" t="s">
        <v>11237</v>
      </c>
      <c r="Y745" t="s">
        <v>11285</v>
      </c>
    </row>
    <row r="746" spans="1:25" x14ac:dyDescent="0.25">
      <c r="A746" s="211" t="s">
        <v>11582</v>
      </c>
      <c r="B746" t="s">
        <v>11725</v>
      </c>
      <c r="C746" s="215" t="str">
        <f t="shared" si="64"/>
        <v>CM:WQXTEST27576:M200110</v>
      </c>
      <c r="D746" s="214" t="s">
        <v>11795</v>
      </c>
      <c r="E746" s="214" t="s">
        <v>11790</v>
      </c>
      <c r="F746" s="316" t="s">
        <v>11611</v>
      </c>
      <c r="G746" s="70">
        <f t="shared" si="66"/>
        <v>36892</v>
      </c>
      <c r="H746" s="70">
        <f t="shared" si="67"/>
        <v>37256</v>
      </c>
      <c r="I746" s="211" t="s">
        <v>11788</v>
      </c>
      <c r="J746" s="24" t="s">
        <v>8639</v>
      </c>
      <c r="K746" s="211" t="s">
        <v>11787</v>
      </c>
      <c r="L746" s="259" t="s">
        <v>11798</v>
      </c>
      <c r="M746" s="260">
        <f>DATE(LEFT(F746,4),RIGHT(F746,2)-1,21)</f>
        <v>37155</v>
      </c>
      <c r="N746" s="260">
        <f t="shared" si="65"/>
        <v>37195</v>
      </c>
      <c r="Q746" s="219" t="s">
        <v>1005</v>
      </c>
      <c r="T746" s="6" t="s">
        <v>11306</v>
      </c>
      <c r="U746">
        <v>409.4</v>
      </c>
      <c r="V746" s="219" t="s">
        <v>8428</v>
      </c>
      <c r="X746" t="s">
        <v>11237</v>
      </c>
      <c r="Y746" t="s">
        <v>11285</v>
      </c>
    </row>
    <row r="747" spans="1:25" x14ac:dyDescent="0.25">
      <c r="A747" s="211" t="s">
        <v>11582</v>
      </c>
      <c r="B747" t="s">
        <v>11725</v>
      </c>
      <c r="C747" s="215" t="str">
        <f t="shared" si="64"/>
        <v>CM:WQXTEST27576:M200111</v>
      </c>
      <c r="D747" s="214" t="s">
        <v>11795</v>
      </c>
      <c r="E747" s="214" t="s">
        <v>11790</v>
      </c>
      <c r="F747" s="316" t="s">
        <v>11612</v>
      </c>
      <c r="G747" s="70">
        <f t="shared" si="66"/>
        <v>36892</v>
      </c>
      <c r="H747" s="70">
        <f t="shared" si="67"/>
        <v>37256</v>
      </c>
      <c r="I747" s="211" t="s">
        <v>11788</v>
      </c>
      <c r="J747" s="24" t="s">
        <v>8639</v>
      </c>
      <c r="K747" s="211" t="s">
        <v>11787</v>
      </c>
      <c r="L747" s="259" t="s">
        <v>11798</v>
      </c>
      <c r="M747" s="260">
        <f>DATE(LEFT(F747,4),RIGHT(F747,2)-2,21)</f>
        <v>37155</v>
      </c>
      <c r="N747" s="260">
        <f t="shared" si="65"/>
        <v>37225</v>
      </c>
      <c r="Q747" s="217" t="s">
        <v>2676</v>
      </c>
      <c r="T747" s="6" t="s">
        <v>11306</v>
      </c>
      <c r="U747">
        <v>1108</v>
      </c>
      <c r="V747" s="6" t="s">
        <v>9146</v>
      </c>
      <c r="X747" t="s">
        <v>11237</v>
      </c>
      <c r="Y747" t="s">
        <v>11285</v>
      </c>
    </row>
    <row r="748" spans="1:25" x14ac:dyDescent="0.25">
      <c r="A748" s="211" t="s">
        <v>11582</v>
      </c>
      <c r="B748" t="s">
        <v>11725</v>
      </c>
      <c r="C748" s="215" t="str">
        <f t="shared" si="64"/>
        <v>CM:WQXTEST27576:M200111</v>
      </c>
      <c r="D748" s="214" t="s">
        <v>11795</v>
      </c>
      <c r="E748" s="214" t="s">
        <v>11790</v>
      </c>
      <c r="F748" s="316" t="s">
        <v>11612</v>
      </c>
      <c r="G748" s="70">
        <f t="shared" si="66"/>
        <v>36892</v>
      </c>
      <c r="H748" s="70">
        <f t="shared" si="67"/>
        <v>37256</v>
      </c>
      <c r="I748" s="211" t="s">
        <v>11788</v>
      </c>
      <c r="J748" s="24" t="s">
        <v>8639</v>
      </c>
      <c r="K748" s="211" t="s">
        <v>11787</v>
      </c>
      <c r="L748" s="259" t="s">
        <v>11798</v>
      </c>
      <c r="M748" s="260">
        <f>DATE(LEFT(F748,4),RIGHT(F748,2)-2,21)</f>
        <v>37155</v>
      </c>
      <c r="N748" s="260">
        <f t="shared" si="65"/>
        <v>37225</v>
      </c>
      <c r="Q748" t="s">
        <v>10007</v>
      </c>
      <c r="T748" s="6" t="s">
        <v>11306</v>
      </c>
      <c r="U748">
        <v>11.63</v>
      </c>
      <c r="V748" s="211" t="s">
        <v>11587</v>
      </c>
      <c r="X748" t="s">
        <v>11237</v>
      </c>
      <c r="Y748" t="s">
        <v>11285</v>
      </c>
    </row>
    <row r="749" spans="1:25" x14ac:dyDescent="0.25">
      <c r="A749" s="211" t="s">
        <v>11582</v>
      </c>
      <c r="B749" t="s">
        <v>11725</v>
      </c>
      <c r="C749" s="215" t="str">
        <f t="shared" si="64"/>
        <v>CM:WQXTEST27576:M200111</v>
      </c>
      <c r="D749" s="214" t="s">
        <v>11795</v>
      </c>
      <c r="E749" s="214" t="s">
        <v>11790</v>
      </c>
      <c r="F749" s="316" t="s">
        <v>11612</v>
      </c>
      <c r="G749" s="70">
        <f t="shared" si="66"/>
        <v>36892</v>
      </c>
      <c r="H749" s="70">
        <f t="shared" si="67"/>
        <v>37256</v>
      </c>
      <c r="I749" s="211" t="s">
        <v>11788</v>
      </c>
      <c r="J749" s="24" t="s">
        <v>8639</v>
      </c>
      <c r="K749" s="211" t="s">
        <v>11787</v>
      </c>
      <c r="L749" s="259" t="s">
        <v>11798</v>
      </c>
      <c r="M749" s="260">
        <f>DATE(LEFT(F749,4),RIGHT(F749,2)-2,21)</f>
        <v>37155</v>
      </c>
      <c r="N749" s="260">
        <f t="shared" si="65"/>
        <v>37225</v>
      </c>
      <c r="Q749" s="219" t="s">
        <v>1005</v>
      </c>
      <c r="T749" s="6" t="s">
        <v>11306</v>
      </c>
      <c r="U749">
        <v>447.8</v>
      </c>
      <c r="V749" s="219" t="s">
        <v>8428</v>
      </c>
      <c r="X749" t="s">
        <v>11237</v>
      </c>
      <c r="Y749" t="s">
        <v>11285</v>
      </c>
    </row>
    <row r="750" spans="1:25" x14ac:dyDescent="0.25">
      <c r="A750" s="211" t="s">
        <v>11582</v>
      </c>
      <c r="B750" t="s">
        <v>11725</v>
      </c>
      <c r="C750" s="215" t="str">
        <f t="shared" si="64"/>
        <v>CM:WQXTEST27576:M200112</v>
      </c>
      <c r="D750" s="214" t="s">
        <v>11795</v>
      </c>
      <c r="E750" s="214" t="s">
        <v>11790</v>
      </c>
      <c r="F750" s="316" t="s">
        <v>11613</v>
      </c>
      <c r="G750" s="70">
        <f t="shared" si="66"/>
        <v>36892</v>
      </c>
      <c r="H750" s="70">
        <f t="shared" si="67"/>
        <v>37256</v>
      </c>
      <c r="I750" s="211" t="s">
        <v>11788</v>
      </c>
      <c r="J750" s="24" t="s">
        <v>8639</v>
      </c>
      <c r="K750" s="211" t="s">
        <v>11787</v>
      </c>
      <c r="L750" s="259" t="s">
        <v>11798</v>
      </c>
      <c r="M750" s="260">
        <f>DATE(LEFT(F750,4),RIGHT(F750,2)-3,21)</f>
        <v>37155</v>
      </c>
      <c r="N750" s="260">
        <f t="shared" si="65"/>
        <v>37256</v>
      </c>
      <c r="Q750" s="217" t="s">
        <v>2676</v>
      </c>
      <c r="T750" s="6" t="s">
        <v>11306</v>
      </c>
      <c r="U750">
        <v>1621</v>
      </c>
      <c r="V750" s="6" t="s">
        <v>9146</v>
      </c>
      <c r="X750" t="s">
        <v>11237</v>
      </c>
      <c r="Y750" t="s">
        <v>11285</v>
      </c>
    </row>
    <row r="751" spans="1:25" x14ac:dyDescent="0.25">
      <c r="A751" s="211" t="s">
        <v>11582</v>
      </c>
      <c r="B751" t="s">
        <v>11725</v>
      </c>
      <c r="C751" s="215" t="str">
        <f t="shared" si="64"/>
        <v>CM:WQXTEST27576:M200112</v>
      </c>
      <c r="D751" s="214" t="s">
        <v>11795</v>
      </c>
      <c r="E751" s="214" t="s">
        <v>11790</v>
      </c>
      <c r="F751" s="316" t="s">
        <v>11613</v>
      </c>
      <c r="G751" s="70">
        <f t="shared" si="66"/>
        <v>36892</v>
      </c>
      <c r="H751" s="70">
        <f t="shared" si="67"/>
        <v>37256</v>
      </c>
      <c r="I751" s="211" t="s">
        <v>11788</v>
      </c>
      <c r="J751" s="24" t="s">
        <v>8639</v>
      </c>
      <c r="K751" s="211" t="s">
        <v>11787</v>
      </c>
      <c r="L751" s="259" t="s">
        <v>11798</v>
      </c>
      <c r="M751" s="260">
        <f>DATE(LEFT(F751,4),RIGHT(F751,2)-3,21)</f>
        <v>37155</v>
      </c>
      <c r="N751" s="260">
        <f t="shared" si="65"/>
        <v>37256</v>
      </c>
      <c r="Q751" t="s">
        <v>10007</v>
      </c>
      <c r="T751" s="6" t="s">
        <v>11306</v>
      </c>
      <c r="U751">
        <v>8.4700000000000006</v>
      </c>
      <c r="V751" s="211" t="s">
        <v>11587</v>
      </c>
      <c r="X751" t="s">
        <v>11237</v>
      </c>
      <c r="Y751" t="s">
        <v>11285</v>
      </c>
    </row>
    <row r="752" spans="1:25" x14ac:dyDescent="0.25">
      <c r="A752" s="211" t="s">
        <v>11582</v>
      </c>
      <c r="B752" t="s">
        <v>11725</v>
      </c>
      <c r="C752" s="215" t="str">
        <f t="shared" si="64"/>
        <v>CM:WQXTEST27576:M200112</v>
      </c>
      <c r="D752" s="214" t="s">
        <v>11795</v>
      </c>
      <c r="E752" s="214" t="s">
        <v>11790</v>
      </c>
      <c r="F752" s="316" t="s">
        <v>11613</v>
      </c>
      <c r="G752" s="70">
        <f t="shared" si="66"/>
        <v>36892</v>
      </c>
      <c r="H752" s="70">
        <f t="shared" si="67"/>
        <v>37256</v>
      </c>
      <c r="I752" s="211" t="s">
        <v>11788</v>
      </c>
      <c r="J752" s="24" t="s">
        <v>8639</v>
      </c>
      <c r="K752" s="211" t="s">
        <v>11787</v>
      </c>
      <c r="L752" s="259" t="s">
        <v>11798</v>
      </c>
      <c r="M752" s="260">
        <f>DATE(LEFT(F752,4),RIGHT(F752,2)-3,21)</f>
        <v>37155</v>
      </c>
      <c r="N752" s="260">
        <f t="shared" si="65"/>
        <v>37256</v>
      </c>
      <c r="Q752" s="219" t="s">
        <v>1005</v>
      </c>
      <c r="T752" s="6" t="s">
        <v>11306</v>
      </c>
      <c r="U752">
        <v>448.5</v>
      </c>
      <c r="V752" s="219" t="s">
        <v>8428</v>
      </c>
      <c r="X752" t="s">
        <v>11237</v>
      </c>
      <c r="Y752" t="s">
        <v>11285</v>
      </c>
    </row>
    <row r="753" spans="1:25" x14ac:dyDescent="0.25">
      <c r="A753" s="228" t="s">
        <v>11582</v>
      </c>
      <c r="B753" s="229" t="s">
        <v>11725</v>
      </c>
      <c r="C753" s="230" t="str">
        <f t="shared" si="64"/>
        <v>CM:WQXTEST27576:M200201</v>
      </c>
      <c r="D753" s="231" t="s">
        <v>11795</v>
      </c>
      <c r="E753" s="231" t="s">
        <v>11790</v>
      </c>
      <c r="F753" s="316" t="s">
        <v>11614</v>
      </c>
      <c r="G753" s="252">
        <f t="shared" si="66"/>
        <v>37257</v>
      </c>
      <c r="H753" s="70">
        <f t="shared" si="67"/>
        <v>37621</v>
      </c>
      <c r="I753" s="211" t="s">
        <v>11788</v>
      </c>
      <c r="J753" s="24" t="s">
        <v>8639</v>
      </c>
      <c r="K753" s="211" t="s">
        <v>11787</v>
      </c>
      <c r="L753" s="6" t="s">
        <v>11589</v>
      </c>
      <c r="M753" s="70">
        <f t="shared" ref="M753:M788" si="68">DATE(LEFT(F753,4),RIGHT(F753,2),1)</f>
        <v>37257</v>
      </c>
      <c r="N753" s="70">
        <f t="shared" si="65"/>
        <v>37287</v>
      </c>
      <c r="Q753" s="217" t="s">
        <v>2676</v>
      </c>
      <c r="T753" s="6" t="s">
        <v>11306</v>
      </c>
      <c r="U753">
        <v>1727</v>
      </c>
      <c r="V753" s="6" t="s">
        <v>9146</v>
      </c>
      <c r="X753" t="s">
        <v>11237</v>
      </c>
      <c r="Y753" t="s">
        <v>11285</v>
      </c>
    </row>
    <row r="754" spans="1:25" x14ac:dyDescent="0.25">
      <c r="A754" s="211" t="s">
        <v>11582</v>
      </c>
      <c r="B754" t="s">
        <v>11725</v>
      </c>
      <c r="C754" s="215" t="str">
        <f t="shared" si="64"/>
        <v>CM:WQXTEST27576:M200201</v>
      </c>
      <c r="D754" s="214" t="s">
        <v>11795</v>
      </c>
      <c r="E754" s="214" t="s">
        <v>11790</v>
      </c>
      <c r="F754" s="316" t="s">
        <v>11614</v>
      </c>
      <c r="G754" s="234">
        <f t="shared" si="66"/>
        <v>37257</v>
      </c>
      <c r="H754" s="234">
        <f t="shared" si="67"/>
        <v>37621</v>
      </c>
      <c r="I754" s="211" t="s">
        <v>11788</v>
      </c>
      <c r="J754" s="24" t="s">
        <v>8639</v>
      </c>
      <c r="K754" s="211" t="s">
        <v>11787</v>
      </c>
      <c r="L754" s="6" t="s">
        <v>11589</v>
      </c>
      <c r="M754" s="70">
        <f t="shared" si="68"/>
        <v>37257</v>
      </c>
      <c r="N754" s="70">
        <f t="shared" si="65"/>
        <v>37287</v>
      </c>
      <c r="Q754" t="s">
        <v>10007</v>
      </c>
      <c r="T754" s="6" t="s">
        <v>11306</v>
      </c>
      <c r="U754">
        <v>3.81</v>
      </c>
      <c r="V754" s="211" t="s">
        <v>11587</v>
      </c>
      <c r="X754" t="s">
        <v>11237</v>
      </c>
      <c r="Y754" t="s">
        <v>11285</v>
      </c>
    </row>
    <row r="755" spans="1:25" x14ac:dyDescent="0.25">
      <c r="A755" s="211" t="s">
        <v>11582</v>
      </c>
      <c r="B755" t="s">
        <v>11725</v>
      </c>
      <c r="C755" s="215" t="str">
        <f t="shared" si="64"/>
        <v>CM:WQXTEST27576:M200201</v>
      </c>
      <c r="D755" s="214" t="s">
        <v>11795</v>
      </c>
      <c r="E755" s="214" t="s">
        <v>11790</v>
      </c>
      <c r="F755" s="316" t="s">
        <v>11614</v>
      </c>
      <c r="G755" s="234">
        <f t="shared" si="66"/>
        <v>37257</v>
      </c>
      <c r="H755" s="234">
        <f t="shared" si="67"/>
        <v>37621</v>
      </c>
      <c r="I755" s="211" t="s">
        <v>11788</v>
      </c>
      <c r="J755" s="24" t="s">
        <v>8639</v>
      </c>
      <c r="K755" s="211" t="s">
        <v>11787</v>
      </c>
      <c r="L755" s="6" t="s">
        <v>11589</v>
      </c>
      <c r="M755" s="70">
        <f t="shared" si="68"/>
        <v>37257</v>
      </c>
      <c r="N755" s="70">
        <f t="shared" si="65"/>
        <v>37287</v>
      </c>
      <c r="Q755" s="219" t="s">
        <v>1005</v>
      </c>
      <c r="T755" s="6" t="s">
        <v>11306</v>
      </c>
      <c r="U755">
        <v>489.4</v>
      </c>
      <c r="V755" s="219" t="s">
        <v>8428</v>
      </c>
      <c r="X755" t="s">
        <v>11237</v>
      </c>
      <c r="Y755" t="s">
        <v>11285</v>
      </c>
    </row>
    <row r="756" spans="1:25" x14ac:dyDescent="0.25">
      <c r="A756" s="211" t="s">
        <v>11582</v>
      </c>
      <c r="B756" t="s">
        <v>11725</v>
      </c>
      <c r="C756" s="215" t="str">
        <f t="shared" si="64"/>
        <v>CM:WQXTEST27576:M200202</v>
      </c>
      <c r="D756" s="214" t="s">
        <v>11795</v>
      </c>
      <c r="E756" s="214" t="s">
        <v>11790</v>
      </c>
      <c r="F756" s="316" t="s">
        <v>11615</v>
      </c>
      <c r="G756" s="234">
        <f t="shared" si="66"/>
        <v>37257</v>
      </c>
      <c r="H756" s="234">
        <f t="shared" si="67"/>
        <v>37621</v>
      </c>
      <c r="I756" s="211" t="s">
        <v>11788</v>
      </c>
      <c r="J756" s="24" t="s">
        <v>8639</v>
      </c>
      <c r="K756" s="211" t="s">
        <v>11787</v>
      </c>
      <c r="L756" s="6" t="s">
        <v>11589</v>
      </c>
      <c r="M756" s="70">
        <f t="shared" si="68"/>
        <v>37288</v>
      </c>
      <c r="N756" s="70">
        <f t="shared" si="65"/>
        <v>37315</v>
      </c>
      <c r="Q756" s="217" t="s">
        <v>2676</v>
      </c>
      <c r="T756" s="6" t="s">
        <v>11306</v>
      </c>
      <c r="U756">
        <v>1883</v>
      </c>
      <c r="V756" s="6" t="s">
        <v>9146</v>
      </c>
      <c r="X756" t="s">
        <v>11237</v>
      </c>
      <c r="Y756" t="s">
        <v>11285</v>
      </c>
    </row>
    <row r="757" spans="1:25" x14ac:dyDescent="0.25">
      <c r="A757" s="211" t="s">
        <v>11582</v>
      </c>
      <c r="B757" t="s">
        <v>11725</v>
      </c>
      <c r="C757" s="215" t="str">
        <f t="shared" si="64"/>
        <v>CM:WQXTEST27576:M200202</v>
      </c>
      <c r="D757" s="214" t="s">
        <v>11795</v>
      </c>
      <c r="E757" s="214" t="s">
        <v>11790</v>
      </c>
      <c r="F757" s="316" t="s">
        <v>11615</v>
      </c>
      <c r="G757" s="234">
        <f t="shared" si="66"/>
        <v>37257</v>
      </c>
      <c r="H757" s="234">
        <f t="shared" si="67"/>
        <v>37621</v>
      </c>
      <c r="I757" s="211" t="s">
        <v>11788</v>
      </c>
      <c r="J757" s="24" t="s">
        <v>8639</v>
      </c>
      <c r="K757" s="211" t="s">
        <v>11787</v>
      </c>
      <c r="L757" s="6" t="s">
        <v>11589</v>
      </c>
      <c r="M757" s="70">
        <f t="shared" si="68"/>
        <v>37288</v>
      </c>
      <c r="N757" s="70">
        <f t="shared" si="65"/>
        <v>37315</v>
      </c>
      <c r="Q757" t="s">
        <v>10007</v>
      </c>
      <c r="T757" s="6" t="s">
        <v>11306</v>
      </c>
      <c r="U757">
        <v>6.78</v>
      </c>
      <c r="V757" s="211" t="s">
        <v>11587</v>
      </c>
      <c r="X757" t="s">
        <v>11237</v>
      </c>
      <c r="Y757" t="s">
        <v>11285</v>
      </c>
    </row>
    <row r="758" spans="1:25" x14ac:dyDescent="0.25">
      <c r="A758" s="211" t="s">
        <v>11582</v>
      </c>
      <c r="B758" t="s">
        <v>11725</v>
      </c>
      <c r="C758" s="215" t="str">
        <f t="shared" si="64"/>
        <v>CM:WQXTEST27576:M200202</v>
      </c>
      <c r="D758" s="214" t="s">
        <v>11795</v>
      </c>
      <c r="E758" s="214" t="s">
        <v>11790</v>
      </c>
      <c r="F758" s="316" t="s">
        <v>11615</v>
      </c>
      <c r="G758" s="234">
        <f t="shared" si="66"/>
        <v>37257</v>
      </c>
      <c r="H758" s="234">
        <f t="shared" si="67"/>
        <v>37621</v>
      </c>
      <c r="I758" s="211" t="s">
        <v>11788</v>
      </c>
      <c r="J758" s="24" t="s">
        <v>8639</v>
      </c>
      <c r="K758" s="211" t="s">
        <v>11787</v>
      </c>
      <c r="L758" s="6" t="s">
        <v>11589</v>
      </c>
      <c r="M758" s="70">
        <f t="shared" si="68"/>
        <v>37288</v>
      </c>
      <c r="N758" s="70">
        <f t="shared" si="65"/>
        <v>37315</v>
      </c>
      <c r="Q758" s="219" t="s">
        <v>1005</v>
      </c>
      <c r="T758" s="6" t="s">
        <v>11306</v>
      </c>
      <c r="U758">
        <v>431</v>
      </c>
      <c r="V758" s="219" t="s">
        <v>8428</v>
      </c>
      <c r="X758" t="s">
        <v>11237</v>
      </c>
      <c r="Y758" t="s">
        <v>11285</v>
      </c>
    </row>
    <row r="759" spans="1:25" x14ac:dyDescent="0.25">
      <c r="A759" s="211" t="s">
        <v>11582</v>
      </c>
      <c r="B759" t="s">
        <v>11725</v>
      </c>
      <c r="C759" s="215" t="str">
        <f t="shared" si="64"/>
        <v>CM:WQXTEST27576:M200203</v>
      </c>
      <c r="D759" s="214" t="s">
        <v>11795</v>
      </c>
      <c r="E759" s="214" t="s">
        <v>11790</v>
      </c>
      <c r="F759" s="316" t="s">
        <v>11616</v>
      </c>
      <c r="G759" s="234">
        <f t="shared" si="66"/>
        <v>37257</v>
      </c>
      <c r="H759" s="234">
        <f t="shared" si="67"/>
        <v>37621</v>
      </c>
      <c r="I759" s="211" t="s">
        <v>11788</v>
      </c>
      <c r="J759" s="24" t="s">
        <v>8639</v>
      </c>
      <c r="K759" s="211" t="s">
        <v>11787</v>
      </c>
      <c r="L759" s="6" t="s">
        <v>11589</v>
      </c>
      <c r="M759" s="70">
        <f t="shared" si="68"/>
        <v>37316</v>
      </c>
      <c r="N759" s="70">
        <f t="shared" si="65"/>
        <v>37346</v>
      </c>
      <c r="Q759" s="217" t="s">
        <v>2676</v>
      </c>
      <c r="T759" s="6" t="s">
        <v>11306</v>
      </c>
      <c r="U759">
        <v>6225</v>
      </c>
      <c r="V759" s="6" t="s">
        <v>9146</v>
      </c>
      <c r="X759" t="s">
        <v>11237</v>
      </c>
      <c r="Y759" t="s">
        <v>11285</v>
      </c>
    </row>
    <row r="760" spans="1:25" x14ac:dyDescent="0.25">
      <c r="A760" s="211" t="s">
        <v>11582</v>
      </c>
      <c r="B760" t="s">
        <v>11725</v>
      </c>
      <c r="C760" s="215" t="str">
        <f t="shared" si="64"/>
        <v>CM:WQXTEST27576:M200203</v>
      </c>
      <c r="D760" s="214" t="s">
        <v>11795</v>
      </c>
      <c r="E760" s="214" t="s">
        <v>11790</v>
      </c>
      <c r="F760" s="316" t="s">
        <v>11616</v>
      </c>
      <c r="G760" s="234">
        <f t="shared" si="66"/>
        <v>37257</v>
      </c>
      <c r="H760" s="234">
        <f t="shared" si="67"/>
        <v>37621</v>
      </c>
      <c r="I760" s="211" t="s">
        <v>11788</v>
      </c>
      <c r="J760" s="24" t="s">
        <v>8639</v>
      </c>
      <c r="K760" s="211" t="s">
        <v>11787</v>
      </c>
      <c r="L760" s="6" t="s">
        <v>11589</v>
      </c>
      <c r="M760" s="70">
        <f t="shared" si="68"/>
        <v>37316</v>
      </c>
      <c r="N760" s="70">
        <f t="shared" si="65"/>
        <v>37346</v>
      </c>
      <c r="Q760" t="s">
        <v>10007</v>
      </c>
      <c r="T760" s="6" t="s">
        <v>11306</v>
      </c>
      <c r="U760">
        <v>9.39</v>
      </c>
      <c r="V760" s="211" t="s">
        <v>11587</v>
      </c>
      <c r="X760" t="s">
        <v>11237</v>
      </c>
      <c r="Y760" t="s">
        <v>11285</v>
      </c>
    </row>
    <row r="761" spans="1:25" x14ac:dyDescent="0.25">
      <c r="A761" s="211" t="s">
        <v>11582</v>
      </c>
      <c r="B761" t="s">
        <v>11725</v>
      </c>
      <c r="C761" s="215" t="str">
        <f t="shared" si="64"/>
        <v>CM:WQXTEST27576:M200203</v>
      </c>
      <c r="D761" s="214" t="s">
        <v>11795</v>
      </c>
      <c r="E761" s="214" t="s">
        <v>11790</v>
      </c>
      <c r="F761" s="316" t="s">
        <v>11616</v>
      </c>
      <c r="G761" s="234">
        <f t="shared" si="66"/>
        <v>37257</v>
      </c>
      <c r="H761" s="234">
        <f t="shared" si="67"/>
        <v>37621</v>
      </c>
      <c r="I761" s="211" t="s">
        <v>11788</v>
      </c>
      <c r="J761" s="24" t="s">
        <v>8639</v>
      </c>
      <c r="K761" s="211" t="s">
        <v>11787</v>
      </c>
      <c r="L761" s="6" t="s">
        <v>11589</v>
      </c>
      <c r="M761" s="70">
        <f t="shared" si="68"/>
        <v>37316</v>
      </c>
      <c r="N761" s="70">
        <f t="shared" si="65"/>
        <v>37346</v>
      </c>
      <c r="Q761" s="219" t="s">
        <v>1005</v>
      </c>
      <c r="T761" s="6" t="s">
        <v>11306</v>
      </c>
      <c r="U761">
        <v>347.7</v>
      </c>
      <c r="V761" s="219" t="s">
        <v>8428</v>
      </c>
      <c r="X761" t="s">
        <v>11237</v>
      </c>
      <c r="Y761" t="s">
        <v>11285</v>
      </c>
    </row>
    <row r="762" spans="1:25" x14ac:dyDescent="0.25">
      <c r="A762" s="211" t="s">
        <v>11582</v>
      </c>
      <c r="B762" t="s">
        <v>11725</v>
      </c>
      <c r="C762" s="215" t="str">
        <f t="shared" si="64"/>
        <v>CM:WQXTEST27576:M200204</v>
      </c>
      <c r="D762" s="214" t="s">
        <v>11795</v>
      </c>
      <c r="E762" s="214" t="s">
        <v>11790</v>
      </c>
      <c r="F762" s="316" t="s">
        <v>11617</v>
      </c>
      <c r="G762" s="234">
        <f t="shared" si="66"/>
        <v>37257</v>
      </c>
      <c r="H762" s="234">
        <f t="shared" si="67"/>
        <v>37621</v>
      </c>
      <c r="I762" s="211" t="s">
        <v>11788</v>
      </c>
      <c r="J762" s="24" t="s">
        <v>8639</v>
      </c>
      <c r="K762" s="211" t="s">
        <v>11787</v>
      </c>
      <c r="L762" s="6" t="s">
        <v>11589</v>
      </c>
      <c r="M762" s="70">
        <f t="shared" si="68"/>
        <v>37347</v>
      </c>
      <c r="N762" s="70">
        <f t="shared" si="65"/>
        <v>37376</v>
      </c>
      <c r="Q762" s="217" t="s">
        <v>2676</v>
      </c>
      <c r="T762" s="6" t="s">
        <v>11306</v>
      </c>
      <c r="U762">
        <v>12180</v>
      </c>
      <c r="V762" s="6" t="s">
        <v>9146</v>
      </c>
      <c r="X762" t="s">
        <v>11237</v>
      </c>
      <c r="Y762" t="s">
        <v>11285</v>
      </c>
    </row>
    <row r="763" spans="1:25" x14ac:dyDescent="0.25">
      <c r="A763" s="211" t="s">
        <v>11582</v>
      </c>
      <c r="B763" t="s">
        <v>11725</v>
      </c>
      <c r="C763" s="215" t="str">
        <f t="shared" si="64"/>
        <v>CM:WQXTEST27576:M200204</v>
      </c>
      <c r="D763" s="214" t="s">
        <v>11795</v>
      </c>
      <c r="E763" s="214" t="s">
        <v>11790</v>
      </c>
      <c r="F763" s="316" t="s">
        <v>11617</v>
      </c>
      <c r="G763" s="234">
        <f t="shared" si="66"/>
        <v>37257</v>
      </c>
      <c r="H763" s="234">
        <f t="shared" si="67"/>
        <v>37621</v>
      </c>
      <c r="I763" s="211" t="s">
        <v>11788</v>
      </c>
      <c r="J763" s="24" t="s">
        <v>8639</v>
      </c>
      <c r="K763" s="211" t="s">
        <v>11787</v>
      </c>
      <c r="L763" s="6" t="s">
        <v>11589</v>
      </c>
      <c r="M763" s="70">
        <f t="shared" si="68"/>
        <v>37347</v>
      </c>
      <c r="N763" s="70">
        <f t="shared" si="65"/>
        <v>37376</v>
      </c>
      <c r="Q763" t="s">
        <v>10007</v>
      </c>
      <c r="T763" s="6" t="s">
        <v>11306</v>
      </c>
      <c r="U763">
        <v>16.32</v>
      </c>
      <c r="V763" s="211" t="s">
        <v>11587</v>
      </c>
      <c r="X763" t="s">
        <v>11237</v>
      </c>
      <c r="Y763" t="s">
        <v>11285</v>
      </c>
    </row>
    <row r="764" spans="1:25" x14ac:dyDescent="0.25">
      <c r="A764" s="211" t="s">
        <v>11582</v>
      </c>
      <c r="B764" t="s">
        <v>11725</v>
      </c>
      <c r="C764" s="215" t="str">
        <f t="shared" si="64"/>
        <v>CM:WQXTEST27576:M200204</v>
      </c>
      <c r="D764" s="214" t="s">
        <v>11795</v>
      </c>
      <c r="E764" s="214" t="s">
        <v>11790</v>
      </c>
      <c r="F764" s="316" t="s">
        <v>11617</v>
      </c>
      <c r="G764" s="234">
        <f t="shared" si="66"/>
        <v>37257</v>
      </c>
      <c r="H764" s="234">
        <f t="shared" si="67"/>
        <v>37621</v>
      </c>
      <c r="I764" s="211" t="s">
        <v>11788</v>
      </c>
      <c r="J764" s="24" t="s">
        <v>8639</v>
      </c>
      <c r="K764" s="211" t="s">
        <v>11787</v>
      </c>
      <c r="L764" s="6" t="s">
        <v>11589</v>
      </c>
      <c r="M764" s="70">
        <f t="shared" si="68"/>
        <v>37347</v>
      </c>
      <c r="N764" s="70">
        <f t="shared" si="65"/>
        <v>37376</v>
      </c>
      <c r="Q764" s="219" t="s">
        <v>1005</v>
      </c>
      <c r="T764" s="6" t="s">
        <v>11306</v>
      </c>
      <c r="U764">
        <v>255.9</v>
      </c>
      <c r="V764" s="219" t="s">
        <v>8428</v>
      </c>
      <c r="X764" t="s">
        <v>11237</v>
      </c>
      <c r="Y764" t="s">
        <v>11285</v>
      </c>
    </row>
    <row r="765" spans="1:25" x14ac:dyDescent="0.25">
      <c r="A765" s="211" t="s">
        <v>11582</v>
      </c>
      <c r="B765" t="s">
        <v>11725</v>
      </c>
      <c r="C765" s="215" t="str">
        <f t="shared" si="64"/>
        <v>CM:WQXTEST27576:M200205</v>
      </c>
      <c r="D765" s="214" t="s">
        <v>11795</v>
      </c>
      <c r="E765" s="214" t="s">
        <v>11790</v>
      </c>
      <c r="F765" s="316" t="s">
        <v>11618</v>
      </c>
      <c r="G765" s="234">
        <f t="shared" si="66"/>
        <v>37257</v>
      </c>
      <c r="H765" s="234">
        <f t="shared" si="67"/>
        <v>37621</v>
      </c>
      <c r="I765" s="211" t="s">
        <v>11788</v>
      </c>
      <c r="J765" s="24" t="s">
        <v>8639</v>
      </c>
      <c r="K765" s="211" t="s">
        <v>11787</v>
      </c>
      <c r="L765" s="6" t="s">
        <v>11589</v>
      </c>
      <c r="M765" s="70">
        <f t="shared" si="68"/>
        <v>37377</v>
      </c>
      <c r="N765" s="70">
        <f t="shared" si="65"/>
        <v>37407</v>
      </c>
      <c r="Q765" s="217" t="s">
        <v>2676</v>
      </c>
      <c r="T765" s="6" t="s">
        <v>11306</v>
      </c>
      <c r="U765">
        <v>14780</v>
      </c>
      <c r="V765" s="6" t="s">
        <v>9146</v>
      </c>
      <c r="X765" t="s">
        <v>11237</v>
      </c>
      <c r="Y765" t="s">
        <v>11285</v>
      </c>
    </row>
    <row r="766" spans="1:25" x14ac:dyDescent="0.25">
      <c r="A766" s="211" t="s">
        <v>11582</v>
      </c>
      <c r="B766" t="s">
        <v>11725</v>
      </c>
      <c r="C766" s="215" t="str">
        <f t="shared" si="64"/>
        <v>CM:WQXTEST27576:M200205</v>
      </c>
      <c r="D766" s="214" t="s">
        <v>11795</v>
      </c>
      <c r="E766" s="214" t="s">
        <v>11790</v>
      </c>
      <c r="F766" s="316" t="s">
        <v>11618</v>
      </c>
      <c r="G766" s="234">
        <f t="shared" si="66"/>
        <v>37257</v>
      </c>
      <c r="H766" s="234">
        <f t="shared" si="67"/>
        <v>37621</v>
      </c>
      <c r="I766" s="211" t="s">
        <v>11788</v>
      </c>
      <c r="J766" s="24" t="s">
        <v>8639</v>
      </c>
      <c r="K766" s="211" t="s">
        <v>11787</v>
      </c>
      <c r="L766" s="6" t="s">
        <v>11589</v>
      </c>
      <c r="M766" s="70">
        <f t="shared" si="68"/>
        <v>37377</v>
      </c>
      <c r="N766" s="70">
        <f t="shared" si="65"/>
        <v>37407</v>
      </c>
      <c r="Q766" t="s">
        <v>10007</v>
      </c>
      <c r="T766" s="6" t="s">
        <v>11306</v>
      </c>
      <c r="U766">
        <v>18.62</v>
      </c>
      <c r="V766" s="211" t="s">
        <v>11587</v>
      </c>
      <c r="X766" t="s">
        <v>11237</v>
      </c>
      <c r="Y766" t="s">
        <v>11285</v>
      </c>
    </row>
    <row r="767" spans="1:25" x14ac:dyDescent="0.25">
      <c r="A767" s="211" t="s">
        <v>11582</v>
      </c>
      <c r="B767" t="s">
        <v>11725</v>
      </c>
      <c r="C767" s="215" t="str">
        <f t="shared" si="64"/>
        <v>CM:WQXTEST27576:M200205</v>
      </c>
      <c r="D767" s="214" t="s">
        <v>11795</v>
      </c>
      <c r="E767" s="214" t="s">
        <v>11790</v>
      </c>
      <c r="F767" s="316" t="s">
        <v>11618</v>
      </c>
      <c r="G767" s="234">
        <f t="shared" si="66"/>
        <v>37257</v>
      </c>
      <c r="H767" s="234">
        <f t="shared" si="67"/>
        <v>37621</v>
      </c>
      <c r="I767" s="211" t="s">
        <v>11788</v>
      </c>
      <c r="J767" s="24" t="s">
        <v>8639</v>
      </c>
      <c r="K767" s="211" t="s">
        <v>11787</v>
      </c>
      <c r="L767" s="6" t="s">
        <v>11589</v>
      </c>
      <c r="M767" s="70">
        <f t="shared" si="68"/>
        <v>37377</v>
      </c>
      <c r="N767" s="70">
        <f t="shared" si="65"/>
        <v>37407</v>
      </c>
      <c r="Q767" s="219" t="s">
        <v>1005</v>
      </c>
      <c r="T767" s="6" t="s">
        <v>11306</v>
      </c>
      <c r="U767">
        <v>217.1</v>
      </c>
      <c r="V767" s="219" t="s">
        <v>8428</v>
      </c>
      <c r="X767" t="s">
        <v>11237</v>
      </c>
      <c r="Y767" t="s">
        <v>11285</v>
      </c>
    </row>
    <row r="768" spans="1:25" x14ac:dyDescent="0.25">
      <c r="A768" s="211" t="s">
        <v>11582</v>
      </c>
      <c r="B768" t="s">
        <v>11725</v>
      </c>
      <c r="C768" s="215" t="str">
        <f t="shared" si="64"/>
        <v>CM:WQXTEST27576:M200206</v>
      </c>
      <c r="D768" s="214" t="s">
        <v>11795</v>
      </c>
      <c r="E768" s="214" t="s">
        <v>11790</v>
      </c>
      <c r="F768" s="316" t="s">
        <v>11619</v>
      </c>
      <c r="G768" s="234">
        <f t="shared" si="66"/>
        <v>37257</v>
      </c>
      <c r="H768" s="234">
        <f t="shared" si="67"/>
        <v>37621</v>
      </c>
      <c r="I768" s="211" t="s">
        <v>11788</v>
      </c>
      <c r="J768" s="24" t="s">
        <v>8639</v>
      </c>
      <c r="K768" s="211" t="s">
        <v>11787</v>
      </c>
      <c r="L768" s="6" t="s">
        <v>11589</v>
      </c>
      <c r="M768" s="70">
        <f t="shared" si="68"/>
        <v>37408</v>
      </c>
      <c r="N768" s="70">
        <f t="shared" si="65"/>
        <v>37437</v>
      </c>
      <c r="Q768" s="217" t="s">
        <v>2676</v>
      </c>
      <c r="T768" s="6" t="s">
        <v>11306</v>
      </c>
      <c r="U768">
        <v>3737</v>
      </c>
      <c r="V768" s="6" t="s">
        <v>9146</v>
      </c>
      <c r="X768" t="s">
        <v>11237</v>
      </c>
      <c r="Y768" t="s">
        <v>11285</v>
      </c>
    </row>
    <row r="769" spans="1:25" x14ac:dyDescent="0.25">
      <c r="A769" s="211" t="s">
        <v>11582</v>
      </c>
      <c r="B769" t="s">
        <v>11725</v>
      </c>
      <c r="C769" s="215" t="str">
        <f t="shared" si="64"/>
        <v>CM:WQXTEST27576:M200206</v>
      </c>
      <c r="D769" s="214" t="s">
        <v>11795</v>
      </c>
      <c r="E769" s="214" t="s">
        <v>11790</v>
      </c>
      <c r="F769" s="316" t="s">
        <v>11619</v>
      </c>
      <c r="G769" s="234">
        <f t="shared" si="66"/>
        <v>37257</v>
      </c>
      <c r="H769" s="234">
        <f t="shared" si="67"/>
        <v>37621</v>
      </c>
      <c r="I769" s="211" t="s">
        <v>11788</v>
      </c>
      <c r="J769" s="24" t="s">
        <v>8639</v>
      </c>
      <c r="K769" s="211" t="s">
        <v>11787</v>
      </c>
      <c r="L769" s="6" t="s">
        <v>11589</v>
      </c>
      <c r="M769" s="70">
        <f t="shared" si="68"/>
        <v>37408</v>
      </c>
      <c r="N769" s="70">
        <f t="shared" si="65"/>
        <v>37437</v>
      </c>
      <c r="Q769" t="s">
        <v>10007</v>
      </c>
      <c r="T769" s="6" t="s">
        <v>11306</v>
      </c>
      <c r="U769">
        <v>26.67</v>
      </c>
      <c r="V769" s="211" t="s">
        <v>11587</v>
      </c>
      <c r="X769" t="s">
        <v>11237</v>
      </c>
      <c r="Y769" t="s">
        <v>11285</v>
      </c>
    </row>
    <row r="770" spans="1:25" x14ac:dyDescent="0.25">
      <c r="A770" s="211" t="s">
        <v>11582</v>
      </c>
      <c r="B770" t="s">
        <v>11725</v>
      </c>
      <c r="C770" s="215" t="str">
        <f t="shared" si="64"/>
        <v>CM:WQXTEST27576:M200206</v>
      </c>
      <c r="D770" s="214" t="s">
        <v>11795</v>
      </c>
      <c r="E770" s="214" t="s">
        <v>11790</v>
      </c>
      <c r="F770" s="316" t="s">
        <v>11619</v>
      </c>
      <c r="G770" s="234">
        <f t="shared" si="66"/>
        <v>37257</v>
      </c>
      <c r="H770" s="234">
        <f t="shared" si="67"/>
        <v>37621</v>
      </c>
      <c r="I770" s="211" t="s">
        <v>11788</v>
      </c>
      <c r="J770" s="24" t="s">
        <v>8639</v>
      </c>
      <c r="K770" s="211" t="s">
        <v>11787</v>
      </c>
      <c r="L770" s="6" t="s">
        <v>11589</v>
      </c>
      <c r="M770" s="70">
        <f t="shared" si="68"/>
        <v>37408</v>
      </c>
      <c r="N770" s="70">
        <f t="shared" si="65"/>
        <v>37437</v>
      </c>
      <c r="Q770" s="219" t="s">
        <v>1005</v>
      </c>
      <c r="T770" s="6" t="s">
        <v>11306</v>
      </c>
      <c r="U770">
        <v>283.2</v>
      </c>
      <c r="V770" s="219" t="s">
        <v>8428</v>
      </c>
      <c r="X770" t="s">
        <v>11237</v>
      </c>
      <c r="Y770" t="s">
        <v>11285</v>
      </c>
    </row>
    <row r="771" spans="1:25" x14ac:dyDescent="0.25">
      <c r="A771" s="211" t="s">
        <v>11582</v>
      </c>
      <c r="B771" t="s">
        <v>11725</v>
      </c>
      <c r="C771" s="215" t="str">
        <f t="shared" si="64"/>
        <v>CM:WQXTEST27576:M200207</v>
      </c>
      <c r="D771" s="214" t="s">
        <v>11795</v>
      </c>
      <c r="E771" s="214" t="s">
        <v>11790</v>
      </c>
      <c r="F771" s="316" t="s">
        <v>11620</v>
      </c>
      <c r="G771" s="234">
        <f t="shared" si="66"/>
        <v>37257</v>
      </c>
      <c r="H771" s="234">
        <f t="shared" si="67"/>
        <v>37621</v>
      </c>
      <c r="I771" s="211" t="s">
        <v>11788</v>
      </c>
      <c r="J771" s="24" t="s">
        <v>8639</v>
      </c>
      <c r="K771" s="211" t="s">
        <v>11787</v>
      </c>
      <c r="L771" s="6" t="s">
        <v>11589</v>
      </c>
      <c r="M771" s="70">
        <f t="shared" si="68"/>
        <v>37438</v>
      </c>
      <c r="N771" s="70">
        <f t="shared" si="65"/>
        <v>37468</v>
      </c>
      <c r="Q771" s="217" t="s">
        <v>2676</v>
      </c>
      <c r="T771" s="6" t="s">
        <v>11306</v>
      </c>
      <c r="U771">
        <v>1440</v>
      </c>
      <c r="V771" s="6" t="s">
        <v>9146</v>
      </c>
      <c r="X771" t="s">
        <v>11237</v>
      </c>
      <c r="Y771" t="s">
        <v>11285</v>
      </c>
    </row>
    <row r="772" spans="1:25" x14ac:dyDescent="0.25">
      <c r="A772" s="211" t="s">
        <v>11582</v>
      </c>
      <c r="B772" t="s">
        <v>11725</v>
      </c>
      <c r="C772" s="215" t="str">
        <f t="shared" si="64"/>
        <v>CM:WQXTEST27576:M200207</v>
      </c>
      <c r="D772" s="214" t="s">
        <v>11795</v>
      </c>
      <c r="E772" s="214" t="s">
        <v>11790</v>
      </c>
      <c r="F772" s="316" t="s">
        <v>11620</v>
      </c>
      <c r="G772" s="234">
        <f t="shared" si="66"/>
        <v>37257</v>
      </c>
      <c r="H772" s="234">
        <f t="shared" si="67"/>
        <v>37621</v>
      </c>
      <c r="I772" s="211" t="s">
        <v>11788</v>
      </c>
      <c r="J772" s="24" t="s">
        <v>8639</v>
      </c>
      <c r="K772" s="211" t="s">
        <v>11787</v>
      </c>
      <c r="L772" s="6" t="s">
        <v>11589</v>
      </c>
      <c r="M772" s="70">
        <f t="shared" si="68"/>
        <v>37438</v>
      </c>
      <c r="N772" s="70">
        <f t="shared" si="65"/>
        <v>37468</v>
      </c>
      <c r="Q772" t="s">
        <v>10007</v>
      </c>
      <c r="T772" s="6" t="s">
        <v>11306</v>
      </c>
      <c r="U772">
        <v>28.33</v>
      </c>
      <c r="V772" s="211" t="s">
        <v>11587</v>
      </c>
      <c r="X772" t="s">
        <v>11237</v>
      </c>
      <c r="Y772" t="s">
        <v>11285</v>
      </c>
    </row>
    <row r="773" spans="1:25" x14ac:dyDescent="0.25">
      <c r="A773" s="211" t="s">
        <v>11582</v>
      </c>
      <c r="B773" t="s">
        <v>11725</v>
      </c>
      <c r="C773" s="215" t="str">
        <f t="shared" si="64"/>
        <v>CM:WQXTEST27576:M200207</v>
      </c>
      <c r="D773" s="214" t="s">
        <v>11795</v>
      </c>
      <c r="E773" s="214" t="s">
        <v>11790</v>
      </c>
      <c r="F773" s="316" t="s">
        <v>11620</v>
      </c>
      <c r="G773" s="234">
        <f t="shared" si="66"/>
        <v>37257</v>
      </c>
      <c r="H773" s="234">
        <f t="shared" si="67"/>
        <v>37621</v>
      </c>
      <c r="I773" s="211" t="s">
        <v>11788</v>
      </c>
      <c r="J773" s="24" t="s">
        <v>8639</v>
      </c>
      <c r="K773" s="211" t="s">
        <v>11787</v>
      </c>
      <c r="L773" s="6" t="s">
        <v>11589</v>
      </c>
      <c r="M773" s="70">
        <f t="shared" si="68"/>
        <v>37438</v>
      </c>
      <c r="N773" s="70">
        <f t="shared" si="65"/>
        <v>37468</v>
      </c>
      <c r="Q773" s="219" t="s">
        <v>1005</v>
      </c>
      <c r="T773" s="6" t="s">
        <v>11306</v>
      </c>
      <c r="U773">
        <v>331.4</v>
      </c>
      <c r="V773" s="219" t="s">
        <v>8428</v>
      </c>
      <c r="X773" t="s">
        <v>11237</v>
      </c>
      <c r="Y773" t="s">
        <v>11285</v>
      </c>
    </row>
    <row r="774" spans="1:25" x14ac:dyDescent="0.25">
      <c r="A774" s="211" t="s">
        <v>11582</v>
      </c>
      <c r="B774" t="s">
        <v>11725</v>
      </c>
      <c r="C774" s="215" t="str">
        <f t="shared" si="64"/>
        <v>CM:WQXTEST27576:M200208</v>
      </c>
      <c r="D774" s="214" t="s">
        <v>11795</v>
      </c>
      <c r="E774" s="214" t="s">
        <v>11790</v>
      </c>
      <c r="F774" s="316" t="s">
        <v>11621</v>
      </c>
      <c r="G774" s="234">
        <f t="shared" si="66"/>
        <v>37257</v>
      </c>
      <c r="H774" s="234">
        <f t="shared" si="67"/>
        <v>37621</v>
      </c>
      <c r="I774" s="211" t="s">
        <v>11788</v>
      </c>
      <c r="J774" s="24" t="s">
        <v>8639</v>
      </c>
      <c r="K774" s="211" t="s">
        <v>11787</v>
      </c>
      <c r="L774" s="6" t="s">
        <v>11589</v>
      </c>
      <c r="M774" s="70">
        <f t="shared" si="68"/>
        <v>37469</v>
      </c>
      <c r="N774" s="70">
        <f t="shared" si="65"/>
        <v>37499</v>
      </c>
      <c r="Q774" s="217" t="s">
        <v>2676</v>
      </c>
      <c r="T774" s="6" t="s">
        <v>11306</v>
      </c>
      <c r="U774">
        <v>1143</v>
      </c>
      <c r="V774" s="6" t="s">
        <v>9146</v>
      </c>
      <c r="X774" t="s">
        <v>11237</v>
      </c>
      <c r="Y774" t="s">
        <v>11285</v>
      </c>
    </row>
    <row r="775" spans="1:25" x14ac:dyDescent="0.25">
      <c r="A775" s="211" t="s">
        <v>11582</v>
      </c>
      <c r="B775" t="s">
        <v>11725</v>
      </c>
      <c r="C775" s="215" t="str">
        <f t="shared" si="64"/>
        <v>CM:WQXTEST27576:M200208</v>
      </c>
      <c r="D775" s="214" t="s">
        <v>11795</v>
      </c>
      <c r="E775" s="214" t="s">
        <v>11790</v>
      </c>
      <c r="F775" s="316" t="s">
        <v>11621</v>
      </c>
      <c r="G775" s="234">
        <f t="shared" si="66"/>
        <v>37257</v>
      </c>
      <c r="H775" s="234">
        <f t="shared" si="67"/>
        <v>37621</v>
      </c>
      <c r="I775" s="211" t="s">
        <v>11788</v>
      </c>
      <c r="J775" s="24" t="s">
        <v>8639</v>
      </c>
      <c r="K775" s="211" t="s">
        <v>11787</v>
      </c>
      <c r="L775" s="6" t="s">
        <v>11589</v>
      </c>
      <c r="M775" s="70">
        <f t="shared" si="68"/>
        <v>37469</v>
      </c>
      <c r="N775" s="70">
        <f t="shared" si="65"/>
        <v>37499</v>
      </c>
      <c r="Q775" t="s">
        <v>10007</v>
      </c>
      <c r="T775" s="6" t="s">
        <v>11306</v>
      </c>
      <c r="U775">
        <v>28.48</v>
      </c>
      <c r="V775" s="211" t="s">
        <v>11587</v>
      </c>
      <c r="X775" t="s">
        <v>11237</v>
      </c>
      <c r="Y775" t="s">
        <v>11285</v>
      </c>
    </row>
    <row r="776" spans="1:25" x14ac:dyDescent="0.25">
      <c r="A776" s="211" t="s">
        <v>11582</v>
      </c>
      <c r="B776" t="s">
        <v>11725</v>
      </c>
      <c r="C776" s="215" t="str">
        <f t="shared" si="64"/>
        <v>CM:WQXTEST27576:M200208</v>
      </c>
      <c r="D776" s="214" t="s">
        <v>11795</v>
      </c>
      <c r="E776" s="214" t="s">
        <v>11790</v>
      </c>
      <c r="F776" s="316" t="s">
        <v>11621</v>
      </c>
      <c r="G776" s="234">
        <f t="shared" si="66"/>
        <v>37257</v>
      </c>
      <c r="H776" s="234">
        <f t="shared" si="67"/>
        <v>37621</v>
      </c>
      <c r="I776" s="211" t="s">
        <v>11788</v>
      </c>
      <c r="J776" s="24" t="s">
        <v>8639</v>
      </c>
      <c r="K776" s="211" t="s">
        <v>11787</v>
      </c>
      <c r="L776" s="6" t="s">
        <v>11589</v>
      </c>
      <c r="M776" s="70">
        <f t="shared" si="68"/>
        <v>37469</v>
      </c>
      <c r="N776" s="70">
        <f t="shared" si="65"/>
        <v>37499</v>
      </c>
      <c r="Q776" s="219" t="s">
        <v>1005</v>
      </c>
      <c r="T776" s="6" t="s">
        <v>11306</v>
      </c>
      <c r="U776">
        <v>335.6</v>
      </c>
      <c r="V776" s="219" t="s">
        <v>8428</v>
      </c>
      <c r="X776" t="s">
        <v>11237</v>
      </c>
      <c r="Y776" t="s">
        <v>11285</v>
      </c>
    </row>
    <row r="777" spans="1:25" x14ac:dyDescent="0.25">
      <c r="A777" s="211" t="s">
        <v>11582</v>
      </c>
      <c r="B777" t="s">
        <v>11725</v>
      </c>
      <c r="C777" s="215" t="str">
        <f t="shared" si="64"/>
        <v>CM:WQXTEST27576:M200209</v>
      </c>
      <c r="D777" s="214" t="s">
        <v>11795</v>
      </c>
      <c r="E777" s="214" t="s">
        <v>11790</v>
      </c>
      <c r="F777" s="316" t="s">
        <v>11622</v>
      </c>
      <c r="G777" s="234">
        <f t="shared" si="66"/>
        <v>37257</v>
      </c>
      <c r="H777" s="234">
        <f t="shared" si="67"/>
        <v>37621</v>
      </c>
      <c r="I777" s="211" t="s">
        <v>11788</v>
      </c>
      <c r="J777" s="24" t="s">
        <v>8639</v>
      </c>
      <c r="K777" s="211" t="s">
        <v>11787</v>
      </c>
      <c r="L777" s="6" t="s">
        <v>11589</v>
      </c>
      <c r="M777" s="70">
        <f t="shared" si="68"/>
        <v>37500</v>
      </c>
      <c r="N777" s="70">
        <f t="shared" si="65"/>
        <v>37529</v>
      </c>
      <c r="Q777" s="217" t="s">
        <v>2676</v>
      </c>
      <c r="T777" s="6" t="s">
        <v>11306</v>
      </c>
      <c r="U777">
        <v>1034</v>
      </c>
      <c r="V777" s="6" t="s">
        <v>9146</v>
      </c>
      <c r="X777" t="s">
        <v>11237</v>
      </c>
      <c r="Y777" t="s">
        <v>11285</v>
      </c>
    </row>
    <row r="778" spans="1:25" x14ac:dyDescent="0.25">
      <c r="A778" s="211" t="s">
        <v>11582</v>
      </c>
      <c r="B778" t="s">
        <v>11725</v>
      </c>
      <c r="C778" s="215" t="str">
        <f t="shared" si="64"/>
        <v>CM:WQXTEST27576:M200209</v>
      </c>
      <c r="D778" s="214" t="s">
        <v>11795</v>
      </c>
      <c r="E778" s="214" t="s">
        <v>11790</v>
      </c>
      <c r="F778" s="316" t="s">
        <v>11622</v>
      </c>
      <c r="G778" s="234">
        <f t="shared" si="66"/>
        <v>37257</v>
      </c>
      <c r="H778" s="234">
        <f t="shared" si="67"/>
        <v>37621</v>
      </c>
      <c r="I778" s="211" t="s">
        <v>11788</v>
      </c>
      <c r="J778" s="24" t="s">
        <v>8639</v>
      </c>
      <c r="K778" s="211" t="s">
        <v>11787</v>
      </c>
      <c r="L778" s="6" t="s">
        <v>11589</v>
      </c>
      <c r="M778" s="70">
        <f t="shared" si="68"/>
        <v>37500</v>
      </c>
      <c r="N778" s="70">
        <f t="shared" si="65"/>
        <v>37529</v>
      </c>
      <c r="Q778" t="s">
        <v>10007</v>
      </c>
      <c r="T778" s="6" t="s">
        <v>11306</v>
      </c>
      <c r="U778">
        <v>23.95</v>
      </c>
      <c r="V778" s="211" t="s">
        <v>11587</v>
      </c>
      <c r="X778" t="s">
        <v>11237</v>
      </c>
      <c r="Y778" t="s">
        <v>11285</v>
      </c>
    </row>
    <row r="779" spans="1:25" x14ac:dyDescent="0.25">
      <c r="A779" s="211" t="s">
        <v>11582</v>
      </c>
      <c r="B779" t="s">
        <v>11725</v>
      </c>
      <c r="C779" s="215" t="str">
        <f t="shared" si="64"/>
        <v>CM:WQXTEST27576:M200209</v>
      </c>
      <c r="D779" s="214" t="s">
        <v>11795</v>
      </c>
      <c r="E779" s="214" t="s">
        <v>11790</v>
      </c>
      <c r="F779" s="316" t="s">
        <v>11622</v>
      </c>
      <c r="G779" s="234">
        <f t="shared" si="66"/>
        <v>37257</v>
      </c>
      <c r="H779" s="234">
        <f t="shared" si="67"/>
        <v>37621</v>
      </c>
      <c r="I779" s="211" t="s">
        <v>11788</v>
      </c>
      <c r="J779" s="24" t="s">
        <v>8639</v>
      </c>
      <c r="K779" s="211" t="s">
        <v>11787</v>
      </c>
      <c r="L779" s="6" t="s">
        <v>11589</v>
      </c>
      <c r="M779" s="70">
        <f t="shared" si="68"/>
        <v>37500</v>
      </c>
      <c r="N779" s="70">
        <f t="shared" si="65"/>
        <v>37529</v>
      </c>
      <c r="Q779" s="219" t="s">
        <v>1005</v>
      </c>
      <c r="T779" s="6" t="s">
        <v>11306</v>
      </c>
      <c r="U779">
        <v>372.1</v>
      </c>
      <c r="V779" s="219" t="s">
        <v>8428</v>
      </c>
      <c r="X779" t="s">
        <v>11237</v>
      </c>
      <c r="Y779" t="s">
        <v>11285</v>
      </c>
    </row>
    <row r="780" spans="1:25" x14ac:dyDescent="0.25">
      <c r="A780" s="211" t="s">
        <v>11582</v>
      </c>
      <c r="B780" t="s">
        <v>11725</v>
      </c>
      <c r="C780" s="215" t="str">
        <f t="shared" si="64"/>
        <v>CM:WQXTEST27576:M200210</v>
      </c>
      <c r="D780" s="214" t="s">
        <v>11795</v>
      </c>
      <c r="E780" s="214" t="s">
        <v>11790</v>
      </c>
      <c r="F780" s="316" t="s">
        <v>11623</v>
      </c>
      <c r="G780" s="234">
        <f t="shared" si="66"/>
        <v>37257</v>
      </c>
      <c r="H780" s="234">
        <f t="shared" si="67"/>
        <v>37621</v>
      </c>
      <c r="I780" s="211" t="s">
        <v>11788</v>
      </c>
      <c r="J780" s="24" t="s">
        <v>8639</v>
      </c>
      <c r="K780" s="211" t="s">
        <v>11787</v>
      </c>
      <c r="L780" s="6" t="s">
        <v>11589</v>
      </c>
      <c r="M780" s="70">
        <f t="shared" si="68"/>
        <v>37530</v>
      </c>
      <c r="N780" s="70">
        <f t="shared" si="65"/>
        <v>37560</v>
      </c>
      <c r="Q780" s="217" t="s">
        <v>2676</v>
      </c>
      <c r="T780" s="6" t="s">
        <v>11306</v>
      </c>
      <c r="U780">
        <v>4569</v>
      </c>
      <c r="V780" s="6" t="s">
        <v>9146</v>
      </c>
      <c r="X780" t="s">
        <v>11237</v>
      </c>
      <c r="Y780" t="s">
        <v>11285</v>
      </c>
    </row>
    <row r="781" spans="1:25" x14ac:dyDescent="0.25">
      <c r="A781" s="211" t="s">
        <v>11582</v>
      </c>
      <c r="B781" t="s">
        <v>11725</v>
      </c>
      <c r="C781" s="215" t="str">
        <f t="shared" si="64"/>
        <v>CM:WQXTEST27576:M200210</v>
      </c>
      <c r="D781" s="214" t="s">
        <v>11795</v>
      </c>
      <c r="E781" s="214" t="s">
        <v>11790</v>
      </c>
      <c r="F781" s="316" t="s">
        <v>11623</v>
      </c>
      <c r="G781" s="234">
        <f t="shared" si="66"/>
        <v>37257</v>
      </c>
      <c r="H781" s="234">
        <f t="shared" si="67"/>
        <v>37621</v>
      </c>
      <c r="I781" s="211" t="s">
        <v>11788</v>
      </c>
      <c r="J781" s="24" t="s">
        <v>8639</v>
      </c>
      <c r="K781" s="211" t="s">
        <v>11787</v>
      </c>
      <c r="L781" s="6" t="s">
        <v>11589</v>
      </c>
      <c r="M781" s="70">
        <f t="shared" si="68"/>
        <v>37530</v>
      </c>
      <c r="N781" s="70">
        <f t="shared" si="65"/>
        <v>37560</v>
      </c>
      <c r="Q781" t="s">
        <v>10007</v>
      </c>
      <c r="T781" s="6" t="s">
        <v>11306</v>
      </c>
      <c r="U781">
        <v>16.95</v>
      </c>
      <c r="V781" s="211" t="s">
        <v>11587</v>
      </c>
      <c r="X781" t="s">
        <v>11237</v>
      </c>
      <c r="Y781" t="s">
        <v>11285</v>
      </c>
    </row>
    <row r="782" spans="1:25" x14ac:dyDescent="0.25">
      <c r="A782" s="211" t="s">
        <v>11582</v>
      </c>
      <c r="B782" t="s">
        <v>11725</v>
      </c>
      <c r="C782" s="215" t="str">
        <f t="shared" si="64"/>
        <v>CM:WQXTEST27576:M200210</v>
      </c>
      <c r="D782" s="214" t="s">
        <v>11795</v>
      </c>
      <c r="E782" s="214" t="s">
        <v>11790</v>
      </c>
      <c r="F782" s="316" t="s">
        <v>11623</v>
      </c>
      <c r="G782" s="234">
        <f t="shared" si="66"/>
        <v>37257</v>
      </c>
      <c r="H782" s="234">
        <f t="shared" si="67"/>
        <v>37621</v>
      </c>
      <c r="I782" s="211" t="s">
        <v>11788</v>
      </c>
      <c r="J782" s="24" t="s">
        <v>8639</v>
      </c>
      <c r="K782" s="211" t="s">
        <v>11787</v>
      </c>
      <c r="L782" s="6" t="s">
        <v>11589</v>
      </c>
      <c r="M782" s="70">
        <f t="shared" si="68"/>
        <v>37530</v>
      </c>
      <c r="N782" s="70">
        <f t="shared" si="65"/>
        <v>37560</v>
      </c>
      <c r="Q782" s="219" t="s">
        <v>1005</v>
      </c>
      <c r="T782" s="6" t="s">
        <v>11306</v>
      </c>
      <c r="U782">
        <v>350.8</v>
      </c>
      <c r="V782" s="219" t="s">
        <v>8428</v>
      </c>
      <c r="X782" t="s">
        <v>11237</v>
      </c>
      <c r="Y782" t="s">
        <v>11285</v>
      </c>
    </row>
    <row r="783" spans="1:25" x14ac:dyDescent="0.25">
      <c r="A783" s="211" t="s">
        <v>11582</v>
      </c>
      <c r="B783" t="s">
        <v>11725</v>
      </c>
      <c r="C783" s="215" t="str">
        <f t="shared" si="64"/>
        <v>CM:WQXTEST27576:M200211</v>
      </c>
      <c r="D783" s="214" t="s">
        <v>11795</v>
      </c>
      <c r="E783" s="214" t="s">
        <v>11790</v>
      </c>
      <c r="F783" s="316" t="s">
        <v>11624</v>
      </c>
      <c r="G783" s="234">
        <f t="shared" si="66"/>
        <v>37257</v>
      </c>
      <c r="H783" s="234">
        <f t="shared" si="67"/>
        <v>37621</v>
      </c>
      <c r="I783" s="211" t="s">
        <v>11788</v>
      </c>
      <c r="J783" s="24" t="s">
        <v>8639</v>
      </c>
      <c r="K783" s="211" t="s">
        <v>11787</v>
      </c>
      <c r="L783" s="6" t="s">
        <v>11589</v>
      </c>
      <c r="M783" s="70">
        <f t="shared" si="68"/>
        <v>37561</v>
      </c>
      <c r="N783" s="70">
        <f t="shared" si="65"/>
        <v>37590</v>
      </c>
      <c r="Q783" s="217" t="s">
        <v>2676</v>
      </c>
      <c r="T783" s="6" t="s">
        <v>11306</v>
      </c>
      <c r="U783">
        <v>15190</v>
      </c>
      <c r="V783" s="6" t="s">
        <v>9146</v>
      </c>
      <c r="X783" t="s">
        <v>11237</v>
      </c>
      <c r="Y783" t="s">
        <v>11285</v>
      </c>
    </row>
    <row r="784" spans="1:25" x14ac:dyDescent="0.25">
      <c r="A784" s="211" t="s">
        <v>11582</v>
      </c>
      <c r="B784" t="s">
        <v>11725</v>
      </c>
      <c r="C784" s="215" t="str">
        <f t="shared" si="64"/>
        <v>CM:WQXTEST27576:M200211</v>
      </c>
      <c r="D784" s="214" t="s">
        <v>11795</v>
      </c>
      <c r="E784" s="214" t="s">
        <v>11790</v>
      </c>
      <c r="F784" s="316" t="s">
        <v>11624</v>
      </c>
      <c r="G784" s="234">
        <f t="shared" si="66"/>
        <v>37257</v>
      </c>
      <c r="H784" s="234">
        <f t="shared" si="67"/>
        <v>37621</v>
      </c>
      <c r="I784" s="211" t="s">
        <v>11788</v>
      </c>
      <c r="J784" s="24" t="s">
        <v>8639</v>
      </c>
      <c r="K784" s="211" t="s">
        <v>11787</v>
      </c>
      <c r="L784" s="6" t="s">
        <v>11589</v>
      </c>
      <c r="M784" s="70">
        <f t="shared" si="68"/>
        <v>37561</v>
      </c>
      <c r="N784" s="70">
        <f t="shared" si="65"/>
        <v>37590</v>
      </c>
      <c r="Q784" t="s">
        <v>10007</v>
      </c>
      <c r="T784" s="6" t="s">
        <v>11306</v>
      </c>
      <c r="U784">
        <v>8.57</v>
      </c>
      <c r="V784" s="211" t="s">
        <v>11587</v>
      </c>
      <c r="X784" t="s">
        <v>11237</v>
      </c>
      <c r="Y784" t="s">
        <v>11285</v>
      </c>
    </row>
    <row r="785" spans="1:25" x14ac:dyDescent="0.25">
      <c r="A785" s="211" t="s">
        <v>11582</v>
      </c>
      <c r="B785" t="s">
        <v>11725</v>
      </c>
      <c r="C785" s="215" t="str">
        <f t="shared" ref="C785:C848" si="69">"CM:"&amp;B785&amp;":M"&amp;LEFT(F785,4)&amp;RIGHT(F785,2)</f>
        <v>CM:WQXTEST27576:M200211</v>
      </c>
      <c r="D785" s="214" t="s">
        <v>11795</v>
      </c>
      <c r="E785" s="214" t="s">
        <v>11790</v>
      </c>
      <c r="F785" s="316" t="s">
        <v>11624</v>
      </c>
      <c r="G785" s="234">
        <f t="shared" si="66"/>
        <v>37257</v>
      </c>
      <c r="H785" s="234">
        <f t="shared" si="67"/>
        <v>37621</v>
      </c>
      <c r="I785" s="211" t="s">
        <v>11788</v>
      </c>
      <c r="J785" s="24" t="s">
        <v>8639</v>
      </c>
      <c r="K785" s="211" t="s">
        <v>11787</v>
      </c>
      <c r="L785" s="6" t="s">
        <v>11589</v>
      </c>
      <c r="M785" s="70">
        <f t="shared" si="68"/>
        <v>37561</v>
      </c>
      <c r="N785" s="70">
        <f t="shared" ref="N785:N837" si="70">DATE(LEFT(F785,4),1+RIGHT(F785,2),0)</f>
        <v>37590</v>
      </c>
      <c r="Q785" s="219" t="s">
        <v>1005</v>
      </c>
      <c r="T785" s="6" t="s">
        <v>11306</v>
      </c>
      <c r="U785">
        <v>266.7</v>
      </c>
      <c r="V785" s="219" t="s">
        <v>8428</v>
      </c>
      <c r="X785" t="s">
        <v>11237</v>
      </c>
      <c r="Y785" t="s">
        <v>11285</v>
      </c>
    </row>
    <row r="786" spans="1:25" x14ac:dyDescent="0.25">
      <c r="A786" s="211" t="s">
        <v>11582</v>
      </c>
      <c r="B786" t="s">
        <v>11725</v>
      </c>
      <c r="C786" s="215" t="str">
        <f t="shared" si="69"/>
        <v>CM:WQXTEST27576:M200212</v>
      </c>
      <c r="D786" s="214" t="s">
        <v>11795</v>
      </c>
      <c r="E786" s="214" t="s">
        <v>11790</v>
      </c>
      <c r="F786" s="316" t="s">
        <v>11625</v>
      </c>
      <c r="G786" s="234">
        <f t="shared" ref="G786:G849" si="71">DATE(LEFT(F786,4),1,1)</f>
        <v>37257</v>
      </c>
      <c r="H786" s="234">
        <f t="shared" ref="H786:H849" si="72">DATE(LEFT(F786,4),12+1,0)</f>
        <v>37621</v>
      </c>
      <c r="I786" s="211" t="s">
        <v>11788</v>
      </c>
      <c r="J786" s="24" t="s">
        <v>8639</v>
      </c>
      <c r="K786" s="211" t="s">
        <v>11787</v>
      </c>
      <c r="L786" s="6" t="s">
        <v>11589</v>
      </c>
      <c r="M786" s="70">
        <f t="shared" si="68"/>
        <v>37591</v>
      </c>
      <c r="N786" s="70">
        <f t="shared" si="70"/>
        <v>37621</v>
      </c>
      <c r="Q786" s="217" t="s">
        <v>2676</v>
      </c>
      <c r="T786" s="6" t="s">
        <v>11306</v>
      </c>
      <c r="U786">
        <v>17130</v>
      </c>
      <c r="V786" s="6" t="s">
        <v>9146</v>
      </c>
      <c r="X786" t="s">
        <v>11237</v>
      </c>
      <c r="Y786" t="s">
        <v>11285</v>
      </c>
    </row>
    <row r="787" spans="1:25" x14ac:dyDescent="0.25">
      <c r="A787" s="211" t="s">
        <v>11582</v>
      </c>
      <c r="B787" t="s">
        <v>11725</v>
      </c>
      <c r="C787" s="215" t="str">
        <f t="shared" si="69"/>
        <v>CM:WQXTEST27576:M200212</v>
      </c>
      <c r="D787" s="214" t="s">
        <v>11795</v>
      </c>
      <c r="E787" s="214" t="s">
        <v>11790</v>
      </c>
      <c r="F787" s="316" t="s">
        <v>11625</v>
      </c>
      <c r="G787" s="234">
        <f t="shared" si="71"/>
        <v>37257</v>
      </c>
      <c r="H787" s="234">
        <f t="shared" si="72"/>
        <v>37621</v>
      </c>
      <c r="I787" s="211" t="s">
        <v>11788</v>
      </c>
      <c r="J787" s="24" t="s">
        <v>8639</v>
      </c>
      <c r="K787" s="211" t="s">
        <v>11787</v>
      </c>
      <c r="L787" s="6" t="s">
        <v>11589</v>
      </c>
      <c r="M787" s="70">
        <f t="shared" si="68"/>
        <v>37591</v>
      </c>
      <c r="N787" s="70">
        <f t="shared" si="70"/>
        <v>37621</v>
      </c>
      <c r="Q787" t="s">
        <v>10007</v>
      </c>
      <c r="T787" s="6" t="s">
        <v>11306</v>
      </c>
      <c r="U787">
        <v>3.26</v>
      </c>
      <c r="V787" s="211" t="s">
        <v>11587</v>
      </c>
      <c r="X787" t="s">
        <v>11237</v>
      </c>
      <c r="Y787" t="s">
        <v>11285</v>
      </c>
    </row>
    <row r="788" spans="1:25" x14ac:dyDescent="0.25">
      <c r="A788" s="211" t="s">
        <v>11582</v>
      </c>
      <c r="B788" t="s">
        <v>11725</v>
      </c>
      <c r="C788" s="215" t="str">
        <f t="shared" si="69"/>
        <v>CM:WQXTEST27576:M200212</v>
      </c>
      <c r="D788" s="214" t="s">
        <v>11795</v>
      </c>
      <c r="E788" s="214" t="s">
        <v>11790</v>
      </c>
      <c r="F788" s="316" t="s">
        <v>11625</v>
      </c>
      <c r="G788" s="234">
        <f t="shared" si="71"/>
        <v>37257</v>
      </c>
      <c r="H788" s="234">
        <f t="shared" si="72"/>
        <v>37621</v>
      </c>
      <c r="I788" s="211" t="s">
        <v>11788</v>
      </c>
      <c r="J788" s="24" t="s">
        <v>8639</v>
      </c>
      <c r="K788" s="211" t="s">
        <v>11787</v>
      </c>
      <c r="L788" s="6" t="s">
        <v>11589</v>
      </c>
      <c r="M788" s="70">
        <f t="shared" si="68"/>
        <v>37591</v>
      </c>
      <c r="N788" s="70">
        <f t="shared" si="70"/>
        <v>37621</v>
      </c>
      <c r="Q788" s="219" t="s">
        <v>1005</v>
      </c>
      <c r="T788" s="6" t="s">
        <v>11306</v>
      </c>
      <c r="U788">
        <v>313.5</v>
      </c>
      <c r="V788" s="219" t="s">
        <v>8428</v>
      </c>
      <c r="X788" t="s">
        <v>11237</v>
      </c>
      <c r="Y788" t="s">
        <v>11285</v>
      </c>
    </row>
    <row r="789" spans="1:25" x14ac:dyDescent="0.25">
      <c r="A789" s="211" t="s">
        <v>11582</v>
      </c>
      <c r="B789" t="s">
        <v>11725</v>
      </c>
      <c r="C789" s="215" t="str">
        <f t="shared" si="69"/>
        <v>CM:WQXTEST27576:M200201</v>
      </c>
      <c r="D789" s="214" t="s">
        <v>11795</v>
      </c>
      <c r="E789" s="214" t="s">
        <v>11790</v>
      </c>
      <c r="F789" s="316" t="s">
        <v>11614</v>
      </c>
      <c r="G789" s="234">
        <f t="shared" si="71"/>
        <v>37257</v>
      </c>
      <c r="H789" s="234">
        <f t="shared" si="72"/>
        <v>37621</v>
      </c>
      <c r="I789" s="211" t="s">
        <v>11788</v>
      </c>
      <c r="J789" s="24" t="s">
        <v>8639</v>
      </c>
      <c r="K789" s="211" t="s">
        <v>11787</v>
      </c>
      <c r="L789" s="235" t="s">
        <v>11777</v>
      </c>
      <c r="M789" s="236">
        <f>DATE(LEFT(F789,4),RIGHT(F789,2)-2,1)</f>
        <v>37196</v>
      </c>
      <c r="N789" s="236">
        <f t="shared" si="70"/>
        <v>37287</v>
      </c>
      <c r="Q789" s="217" t="s">
        <v>2676</v>
      </c>
      <c r="T789" s="6" t="s">
        <v>11306</v>
      </c>
      <c r="U789">
        <v>1727</v>
      </c>
      <c r="V789" s="6" t="s">
        <v>9146</v>
      </c>
      <c r="X789" t="s">
        <v>11237</v>
      </c>
      <c r="Y789" t="s">
        <v>11285</v>
      </c>
    </row>
    <row r="790" spans="1:25" x14ac:dyDescent="0.25">
      <c r="A790" s="211" t="s">
        <v>11582</v>
      </c>
      <c r="B790" t="s">
        <v>11725</v>
      </c>
      <c r="C790" s="215" t="str">
        <f t="shared" si="69"/>
        <v>CM:WQXTEST27576:M200201</v>
      </c>
      <c r="D790" s="214" t="s">
        <v>11795</v>
      </c>
      <c r="E790" s="214" t="s">
        <v>11790</v>
      </c>
      <c r="F790" s="316" t="s">
        <v>11614</v>
      </c>
      <c r="G790" s="234">
        <f t="shared" si="71"/>
        <v>37257</v>
      </c>
      <c r="H790" s="234">
        <f t="shared" si="72"/>
        <v>37621</v>
      </c>
      <c r="I790" s="211" t="s">
        <v>11788</v>
      </c>
      <c r="J790" s="24" t="s">
        <v>8639</v>
      </c>
      <c r="K790" s="211" t="s">
        <v>11787</v>
      </c>
      <c r="L790" s="235" t="s">
        <v>11777</v>
      </c>
      <c r="M790" s="236">
        <f t="shared" ref="M790:M824" si="73">DATE(LEFT(F790,4),RIGHT(F790,2)-2,1)</f>
        <v>37196</v>
      </c>
      <c r="N790" s="236">
        <f t="shared" si="70"/>
        <v>37287</v>
      </c>
      <c r="Q790" t="s">
        <v>10007</v>
      </c>
      <c r="T790" s="6" t="s">
        <v>11306</v>
      </c>
      <c r="U790">
        <v>3.81</v>
      </c>
      <c r="V790" s="211" t="s">
        <v>11587</v>
      </c>
      <c r="X790" t="s">
        <v>11237</v>
      </c>
      <c r="Y790" t="s">
        <v>11285</v>
      </c>
    </row>
    <row r="791" spans="1:25" x14ac:dyDescent="0.25">
      <c r="A791" s="211" t="s">
        <v>11582</v>
      </c>
      <c r="B791" t="s">
        <v>11725</v>
      </c>
      <c r="C791" s="215" t="str">
        <f t="shared" si="69"/>
        <v>CM:WQXTEST27576:M200201</v>
      </c>
      <c r="D791" s="214" t="s">
        <v>11795</v>
      </c>
      <c r="E791" s="214" t="s">
        <v>11790</v>
      </c>
      <c r="F791" s="316" t="s">
        <v>11614</v>
      </c>
      <c r="G791" s="234">
        <f t="shared" si="71"/>
        <v>37257</v>
      </c>
      <c r="H791" s="234">
        <f t="shared" si="72"/>
        <v>37621</v>
      </c>
      <c r="I791" s="211" t="s">
        <v>11788</v>
      </c>
      <c r="J791" s="24" t="s">
        <v>8639</v>
      </c>
      <c r="K791" s="211" t="s">
        <v>11787</v>
      </c>
      <c r="L791" s="235" t="s">
        <v>11777</v>
      </c>
      <c r="M791" s="236">
        <f t="shared" si="73"/>
        <v>37196</v>
      </c>
      <c r="N791" s="236">
        <f t="shared" si="70"/>
        <v>37287</v>
      </c>
      <c r="Q791" s="219" t="s">
        <v>1005</v>
      </c>
      <c r="T791" s="6" t="s">
        <v>11306</v>
      </c>
      <c r="U791">
        <v>489.4</v>
      </c>
      <c r="V791" s="219" t="s">
        <v>8428</v>
      </c>
      <c r="X791" t="s">
        <v>11237</v>
      </c>
      <c r="Y791" t="s">
        <v>11285</v>
      </c>
    </row>
    <row r="792" spans="1:25" x14ac:dyDescent="0.25">
      <c r="A792" s="211" t="s">
        <v>11582</v>
      </c>
      <c r="B792" t="s">
        <v>11725</v>
      </c>
      <c r="C792" s="215" t="str">
        <f t="shared" si="69"/>
        <v>CM:WQXTEST27576:M200202</v>
      </c>
      <c r="D792" s="214" t="s">
        <v>11795</v>
      </c>
      <c r="E792" s="214" t="s">
        <v>11790</v>
      </c>
      <c r="F792" s="316" t="s">
        <v>11615</v>
      </c>
      <c r="G792" s="234">
        <f t="shared" si="71"/>
        <v>37257</v>
      </c>
      <c r="H792" s="234">
        <f t="shared" si="72"/>
        <v>37621</v>
      </c>
      <c r="I792" s="211" t="s">
        <v>11788</v>
      </c>
      <c r="J792" s="24" t="s">
        <v>8639</v>
      </c>
      <c r="K792" s="211" t="s">
        <v>11787</v>
      </c>
      <c r="L792" s="235" t="s">
        <v>11777</v>
      </c>
      <c r="M792" s="236">
        <f t="shared" si="73"/>
        <v>37226</v>
      </c>
      <c r="N792" s="236">
        <f t="shared" si="70"/>
        <v>37315</v>
      </c>
      <c r="Q792" s="217" t="s">
        <v>2676</v>
      </c>
      <c r="T792" s="6" t="s">
        <v>11306</v>
      </c>
      <c r="U792">
        <v>1883</v>
      </c>
      <c r="V792" s="6" t="s">
        <v>9146</v>
      </c>
      <c r="X792" t="s">
        <v>11237</v>
      </c>
      <c r="Y792" t="s">
        <v>11285</v>
      </c>
    </row>
    <row r="793" spans="1:25" x14ac:dyDescent="0.25">
      <c r="A793" s="211" t="s">
        <v>11582</v>
      </c>
      <c r="B793" t="s">
        <v>11725</v>
      </c>
      <c r="C793" s="215" t="str">
        <f t="shared" si="69"/>
        <v>CM:WQXTEST27576:M200202</v>
      </c>
      <c r="D793" s="214" t="s">
        <v>11795</v>
      </c>
      <c r="E793" s="214" t="s">
        <v>11790</v>
      </c>
      <c r="F793" s="316" t="s">
        <v>11615</v>
      </c>
      <c r="G793" s="234">
        <f t="shared" si="71"/>
        <v>37257</v>
      </c>
      <c r="H793" s="234">
        <f t="shared" si="72"/>
        <v>37621</v>
      </c>
      <c r="I793" s="211" t="s">
        <v>11788</v>
      </c>
      <c r="J793" s="24" t="s">
        <v>8639</v>
      </c>
      <c r="K793" s="211" t="s">
        <v>11787</v>
      </c>
      <c r="L793" s="235" t="s">
        <v>11777</v>
      </c>
      <c r="M793" s="236">
        <f t="shared" si="73"/>
        <v>37226</v>
      </c>
      <c r="N793" s="236">
        <f t="shared" si="70"/>
        <v>37315</v>
      </c>
      <c r="Q793" t="s">
        <v>10007</v>
      </c>
      <c r="T793" s="6" t="s">
        <v>11306</v>
      </c>
      <c r="U793">
        <v>6.78</v>
      </c>
      <c r="V793" s="211" t="s">
        <v>11587</v>
      </c>
      <c r="X793" t="s">
        <v>11237</v>
      </c>
      <c r="Y793" t="s">
        <v>11285</v>
      </c>
    </row>
    <row r="794" spans="1:25" x14ac:dyDescent="0.25">
      <c r="A794" s="211" t="s">
        <v>11582</v>
      </c>
      <c r="B794" t="s">
        <v>11725</v>
      </c>
      <c r="C794" s="215" t="str">
        <f t="shared" si="69"/>
        <v>CM:WQXTEST27576:M200202</v>
      </c>
      <c r="D794" s="214" t="s">
        <v>11795</v>
      </c>
      <c r="E794" s="214" t="s">
        <v>11790</v>
      </c>
      <c r="F794" s="316" t="s">
        <v>11615</v>
      </c>
      <c r="G794" s="234">
        <f t="shared" si="71"/>
        <v>37257</v>
      </c>
      <c r="H794" s="234">
        <f t="shared" si="72"/>
        <v>37621</v>
      </c>
      <c r="I794" s="211" t="s">
        <v>11788</v>
      </c>
      <c r="J794" s="24" t="s">
        <v>8639</v>
      </c>
      <c r="K794" s="211" t="s">
        <v>11787</v>
      </c>
      <c r="L794" s="235" t="s">
        <v>11777</v>
      </c>
      <c r="M794" s="236">
        <f t="shared" si="73"/>
        <v>37226</v>
      </c>
      <c r="N794" s="236">
        <f t="shared" si="70"/>
        <v>37315</v>
      </c>
      <c r="Q794" s="219" t="s">
        <v>1005</v>
      </c>
      <c r="T794" s="6" t="s">
        <v>11306</v>
      </c>
      <c r="U794">
        <v>431</v>
      </c>
      <c r="V794" s="219" t="s">
        <v>8428</v>
      </c>
      <c r="X794" t="s">
        <v>11237</v>
      </c>
      <c r="Y794" t="s">
        <v>11285</v>
      </c>
    </row>
    <row r="795" spans="1:25" x14ac:dyDescent="0.25">
      <c r="A795" s="211" t="s">
        <v>11582</v>
      </c>
      <c r="B795" t="s">
        <v>11725</v>
      </c>
      <c r="C795" s="215" t="str">
        <f t="shared" si="69"/>
        <v>CM:WQXTEST27576:M200203</v>
      </c>
      <c r="D795" s="214" t="s">
        <v>11795</v>
      </c>
      <c r="E795" s="214" t="s">
        <v>11790</v>
      </c>
      <c r="F795" s="316" t="s">
        <v>11616</v>
      </c>
      <c r="G795" s="234">
        <f t="shared" si="71"/>
        <v>37257</v>
      </c>
      <c r="H795" s="234">
        <f t="shared" si="72"/>
        <v>37621</v>
      </c>
      <c r="I795" s="211" t="s">
        <v>11788</v>
      </c>
      <c r="J795" s="24" t="s">
        <v>8639</v>
      </c>
      <c r="K795" s="211" t="s">
        <v>11787</v>
      </c>
      <c r="L795" s="235" t="s">
        <v>11777</v>
      </c>
      <c r="M795" s="236">
        <f t="shared" si="73"/>
        <v>37257</v>
      </c>
      <c r="N795" s="236">
        <f t="shared" si="70"/>
        <v>37346</v>
      </c>
      <c r="Q795" s="217" t="s">
        <v>2676</v>
      </c>
      <c r="T795" s="6" t="s">
        <v>11306</v>
      </c>
      <c r="U795">
        <v>6225</v>
      </c>
      <c r="V795" s="6" t="s">
        <v>9146</v>
      </c>
      <c r="X795" t="s">
        <v>11237</v>
      </c>
      <c r="Y795" t="s">
        <v>11285</v>
      </c>
    </row>
    <row r="796" spans="1:25" x14ac:dyDescent="0.25">
      <c r="A796" s="211" t="s">
        <v>11582</v>
      </c>
      <c r="B796" t="s">
        <v>11725</v>
      </c>
      <c r="C796" s="215" t="str">
        <f t="shared" si="69"/>
        <v>CM:WQXTEST27576:M200203</v>
      </c>
      <c r="D796" s="214" t="s">
        <v>11795</v>
      </c>
      <c r="E796" s="214" t="s">
        <v>11790</v>
      </c>
      <c r="F796" s="316" t="s">
        <v>11616</v>
      </c>
      <c r="G796" s="234">
        <f t="shared" si="71"/>
        <v>37257</v>
      </c>
      <c r="H796" s="234">
        <f t="shared" si="72"/>
        <v>37621</v>
      </c>
      <c r="I796" s="211" t="s">
        <v>11788</v>
      </c>
      <c r="J796" s="24" t="s">
        <v>8639</v>
      </c>
      <c r="K796" s="211" t="s">
        <v>11787</v>
      </c>
      <c r="L796" s="235" t="s">
        <v>11777</v>
      </c>
      <c r="M796" s="236">
        <f t="shared" si="73"/>
        <v>37257</v>
      </c>
      <c r="N796" s="236">
        <f t="shared" si="70"/>
        <v>37346</v>
      </c>
      <c r="Q796" t="s">
        <v>10007</v>
      </c>
      <c r="T796" s="6" t="s">
        <v>11306</v>
      </c>
      <c r="U796">
        <v>9.39</v>
      </c>
      <c r="V796" s="211" t="s">
        <v>11587</v>
      </c>
      <c r="X796" t="s">
        <v>11237</v>
      </c>
      <c r="Y796" t="s">
        <v>11285</v>
      </c>
    </row>
    <row r="797" spans="1:25" x14ac:dyDescent="0.25">
      <c r="A797" s="211" t="s">
        <v>11582</v>
      </c>
      <c r="B797" t="s">
        <v>11725</v>
      </c>
      <c r="C797" s="215" t="str">
        <f t="shared" si="69"/>
        <v>CM:WQXTEST27576:M200203</v>
      </c>
      <c r="D797" s="214" t="s">
        <v>11795</v>
      </c>
      <c r="E797" s="214" t="s">
        <v>11790</v>
      </c>
      <c r="F797" s="316" t="s">
        <v>11616</v>
      </c>
      <c r="G797" s="234">
        <f t="shared" si="71"/>
        <v>37257</v>
      </c>
      <c r="H797" s="234">
        <f t="shared" si="72"/>
        <v>37621</v>
      </c>
      <c r="I797" s="211" t="s">
        <v>11788</v>
      </c>
      <c r="J797" s="24" t="s">
        <v>8639</v>
      </c>
      <c r="K797" s="211" t="s">
        <v>11787</v>
      </c>
      <c r="L797" s="235" t="s">
        <v>11777</v>
      </c>
      <c r="M797" s="236">
        <f t="shared" si="73"/>
        <v>37257</v>
      </c>
      <c r="N797" s="236">
        <f t="shared" si="70"/>
        <v>37346</v>
      </c>
      <c r="Q797" s="219" t="s">
        <v>1005</v>
      </c>
      <c r="T797" s="6" t="s">
        <v>11306</v>
      </c>
      <c r="U797">
        <v>347.7</v>
      </c>
      <c r="V797" s="219" t="s">
        <v>8428</v>
      </c>
      <c r="X797" t="s">
        <v>11237</v>
      </c>
      <c r="Y797" t="s">
        <v>11285</v>
      </c>
    </row>
    <row r="798" spans="1:25" x14ac:dyDescent="0.25">
      <c r="A798" s="211" t="s">
        <v>11582</v>
      </c>
      <c r="B798" t="s">
        <v>11725</v>
      </c>
      <c r="C798" s="215" t="str">
        <f t="shared" si="69"/>
        <v>CM:WQXTEST27576:M200204</v>
      </c>
      <c r="D798" s="214" t="s">
        <v>11795</v>
      </c>
      <c r="E798" s="214" t="s">
        <v>11790</v>
      </c>
      <c r="F798" s="316" t="s">
        <v>11617</v>
      </c>
      <c r="G798" s="234">
        <f t="shared" si="71"/>
        <v>37257</v>
      </c>
      <c r="H798" s="234">
        <f t="shared" si="72"/>
        <v>37621</v>
      </c>
      <c r="I798" s="211" t="s">
        <v>11788</v>
      </c>
      <c r="J798" s="24" t="s">
        <v>8639</v>
      </c>
      <c r="K798" s="211" t="s">
        <v>11787</v>
      </c>
      <c r="L798" s="235" t="s">
        <v>11777</v>
      </c>
      <c r="M798" s="236">
        <f t="shared" si="73"/>
        <v>37288</v>
      </c>
      <c r="N798" s="236">
        <f t="shared" si="70"/>
        <v>37376</v>
      </c>
      <c r="Q798" s="217" t="s">
        <v>2676</v>
      </c>
      <c r="T798" s="6" t="s">
        <v>11306</v>
      </c>
      <c r="U798">
        <v>12180</v>
      </c>
      <c r="V798" s="6" t="s">
        <v>9146</v>
      </c>
      <c r="X798" t="s">
        <v>11237</v>
      </c>
      <c r="Y798" t="s">
        <v>11285</v>
      </c>
    </row>
    <row r="799" spans="1:25" x14ac:dyDescent="0.25">
      <c r="A799" s="211" t="s">
        <v>11582</v>
      </c>
      <c r="B799" t="s">
        <v>11725</v>
      </c>
      <c r="C799" s="215" t="str">
        <f t="shared" si="69"/>
        <v>CM:WQXTEST27576:M200204</v>
      </c>
      <c r="D799" s="214" t="s">
        <v>11795</v>
      </c>
      <c r="E799" s="214" t="s">
        <v>11790</v>
      </c>
      <c r="F799" s="316" t="s">
        <v>11617</v>
      </c>
      <c r="G799" s="234">
        <f t="shared" si="71"/>
        <v>37257</v>
      </c>
      <c r="H799" s="234">
        <f t="shared" si="72"/>
        <v>37621</v>
      </c>
      <c r="I799" s="211" t="s">
        <v>11788</v>
      </c>
      <c r="J799" s="24" t="s">
        <v>8639</v>
      </c>
      <c r="K799" s="211" t="s">
        <v>11787</v>
      </c>
      <c r="L799" s="235" t="s">
        <v>11777</v>
      </c>
      <c r="M799" s="236">
        <f t="shared" si="73"/>
        <v>37288</v>
      </c>
      <c r="N799" s="236">
        <f t="shared" si="70"/>
        <v>37376</v>
      </c>
      <c r="Q799" t="s">
        <v>10007</v>
      </c>
      <c r="T799" s="6" t="s">
        <v>11306</v>
      </c>
      <c r="U799">
        <v>16.32</v>
      </c>
      <c r="V799" s="211" t="s">
        <v>11587</v>
      </c>
      <c r="X799" t="s">
        <v>11237</v>
      </c>
      <c r="Y799" t="s">
        <v>11285</v>
      </c>
    </row>
    <row r="800" spans="1:25" x14ac:dyDescent="0.25">
      <c r="A800" s="211" t="s">
        <v>11582</v>
      </c>
      <c r="B800" t="s">
        <v>11725</v>
      </c>
      <c r="C800" s="215" t="str">
        <f t="shared" si="69"/>
        <v>CM:WQXTEST27576:M200204</v>
      </c>
      <c r="D800" s="214" t="s">
        <v>11795</v>
      </c>
      <c r="E800" s="214" t="s">
        <v>11790</v>
      </c>
      <c r="F800" s="316" t="s">
        <v>11617</v>
      </c>
      <c r="G800" s="234">
        <f t="shared" si="71"/>
        <v>37257</v>
      </c>
      <c r="H800" s="234">
        <f t="shared" si="72"/>
        <v>37621</v>
      </c>
      <c r="I800" s="211" t="s">
        <v>11788</v>
      </c>
      <c r="J800" s="24" t="s">
        <v>8639</v>
      </c>
      <c r="K800" s="211" t="s">
        <v>11787</v>
      </c>
      <c r="L800" s="235" t="s">
        <v>11777</v>
      </c>
      <c r="M800" s="236">
        <f t="shared" si="73"/>
        <v>37288</v>
      </c>
      <c r="N800" s="236">
        <f t="shared" si="70"/>
        <v>37376</v>
      </c>
      <c r="Q800" s="219" t="s">
        <v>1005</v>
      </c>
      <c r="T800" s="6" t="s">
        <v>11306</v>
      </c>
      <c r="U800">
        <v>255.9</v>
      </c>
      <c r="V800" s="219" t="s">
        <v>8428</v>
      </c>
      <c r="X800" t="s">
        <v>11237</v>
      </c>
      <c r="Y800" t="s">
        <v>11285</v>
      </c>
    </row>
    <row r="801" spans="1:25" x14ac:dyDescent="0.25">
      <c r="A801" s="211" t="s">
        <v>11582</v>
      </c>
      <c r="B801" t="s">
        <v>11725</v>
      </c>
      <c r="C801" s="215" t="str">
        <f t="shared" si="69"/>
        <v>CM:WQXTEST27576:M200205</v>
      </c>
      <c r="D801" s="214" t="s">
        <v>11795</v>
      </c>
      <c r="E801" s="214" t="s">
        <v>11790</v>
      </c>
      <c r="F801" s="316" t="s">
        <v>11618</v>
      </c>
      <c r="G801" s="234">
        <f t="shared" si="71"/>
        <v>37257</v>
      </c>
      <c r="H801" s="234">
        <f t="shared" si="72"/>
        <v>37621</v>
      </c>
      <c r="I801" s="211" t="s">
        <v>11788</v>
      </c>
      <c r="J801" s="24" t="s">
        <v>8639</v>
      </c>
      <c r="K801" s="211" t="s">
        <v>11787</v>
      </c>
      <c r="L801" s="235" t="s">
        <v>11777</v>
      </c>
      <c r="M801" s="236">
        <f t="shared" si="73"/>
        <v>37316</v>
      </c>
      <c r="N801" s="236">
        <f t="shared" si="70"/>
        <v>37407</v>
      </c>
      <c r="Q801" s="217" t="s">
        <v>2676</v>
      </c>
      <c r="T801" s="6" t="s">
        <v>11306</v>
      </c>
      <c r="U801">
        <v>14780</v>
      </c>
      <c r="V801" s="6" t="s">
        <v>9146</v>
      </c>
      <c r="X801" t="s">
        <v>11237</v>
      </c>
      <c r="Y801" t="s">
        <v>11285</v>
      </c>
    </row>
    <row r="802" spans="1:25" x14ac:dyDescent="0.25">
      <c r="A802" s="211" t="s">
        <v>11582</v>
      </c>
      <c r="B802" t="s">
        <v>11725</v>
      </c>
      <c r="C802" s="215" t="str">
        <f t="shared" si="69"/>
        <v>CM:WQXTEST27576:M200205</v>
      </c>
      <c r="D802" s="214" t="s">
        <v>11795</v>
      </c>
      <c r="E802" s="214" t="s">
        <v>11790</v>
      </c>
      <c r="F802" s="316" t="s">
        <v>11618</v>
      </c>
      <c r="G802" s="234">
        <f t="shared" si="71"/>
        <v>37257</v>
      </c>
      <c r="H802" s="234">
        <f t="shared" si="72"/>
        <v>37621</v>
      </c>
      <c r="I802" s="211" t="s">
        <v>11788</v>
      </c>
      <c r="J802" s="24" t="s">
        <v>8639</v>
      </c>
      <c r="K802" s="211" t="s">
        <v>11787</v>
      </c>
      <c r="L802" s="235" t="s">
        <v>11777</v>
      </c>
      <c r="M802" s="236">
        <f t="shared" si="73"/>
        <v>37316</v>
      </c>
      <c r="N802" s="236">
        <f t="shared" si="70"/>
        <v>37407</v>
      </c>
      <c r="Q802" t="s">
        <v>10007</v>
      </c>
      <c r="T802" s="6" t="s">
        <v>11306</v>
      </c>
      <c r="U802">
        <v>18.62</v>
      </c>
      <c r="V802" s="211" t="s">
        <v>11587</v>
      </c>
      <c r="X802" t="s">
        <v>11237</v>
      </c>
      <c r="Y802" t="s">
        <v>11285</v>
      </c>
    </row>
    <row r="803" spans="1:25" x14ac:dyDescent="0.25">
      <c r="A803" s="211" t="s">
        <v>11582</v>
      </c>
      <c r="B803" t="s">
        <v>11725</v>
      </c>
      <c r="C803" s="215" t="str">
        <f t="shared" si="69"/>
        <v>CM:WQXTEST27576:M200205</v>
      </c>
      <c r="D803" s="214" t="s">
        <v>11795</v>
      </c>
      <c r="E803" s="214" t="s">
        <v>11790</v>
      </c>
      <c r="F803" s="316" t="s">
        <v>11618</v>
      </c>
      <c r="G803" s="234">
        <f t="shared" si="71"/>
        <v>37257</v>
      </c>
      <c r="H803" s="234">
        <f t="shared" si="72"/>
        <v>37621</v>
      </c>
      <c r="I803" s="211" t="s">
        <v>11788</v>
      </c>
      <c r="J803" s="24" t="s">
        <v>8639</v>
      </c>
      <c r="K803" s="211" t="s">
        <v>11787</v>
      </c>
      <c r="L803" s="235" t="s">
        <v>11777</v>
      </c>
      <c r="M803" s="236">
        <f t="shared" si="73"/>
        <v>37316</v>
      </c>
      <c r="N803" s="236">
        <f t="shared" si="70"/>
        <v>37407</v>
      </c>
      <c r="Q803" s="219" t="s">
        <v>1005</v>
      </c>
      <c r="T803" s="6" t="s">
        <v>11306</v>
      </c>
      <c r="U803">
        <v>217.1</v>
      </c>
      <c r="V803" s="219" t="s">
        <v>8428</v>
      </c>
      <c r="X803" t="s">
        <v>11237</v>
      </c>
      <c r="Y803" t="s">
        <v>11285</v>
      </c>
    </row>
    <row r="804" spans="1:25" x14ac:dyDescent="0.25">
      <c r="A804" s="211" t="s">
        <v>11582</v>
      </c>
      <c r="B804" t="s">
        <v>11725</v>
      </c>
      <c r="C804" s="215" t="str">
        <f t="shared" si="69"/>
        <v>CM:WQXTEST27576:M200206</v>
      </c>
      <c r="D804" s="214" t="s">
        <v>11795</v>
      </c>
      <c r="E804" s="214" t="s">
        <v>11790</v>
      </c>
      <c r="F804" s="316" t="s">
        <v>11619</v>
      </c>
      <c r="G804" s="234">
        <f t="shared" si="71"/>
        <v>37257</v>
      </c>
      <c r="H804" s="234">
        <f t="shared" si="72"/>
        <v>37621</v>
      </c>
      <c r="I804" s="211" t="s">
        <v>11788</v>
      </c>
      <c r="J804" s="24" t="s">
        <v>8639</v>
      </c>
      <c r="K804" s="211" t="s">
        <v>11787</v>
      </c>
      <c r="L804" s="235" t="s">
        <v>11777</v>
      </c>
      <c r="M804" s="236">
        <f t="shared" si="73"/>
        <v>37347</v>
      </c>
      <c r="N804" s="236">
        <f t="shared" si="70"/>
        <v>37437</v>
      </c>
      <c r="Q804" s="217" t="s">
        <v>2676</v>
      </c>
      <c r="T804" s="6" t="s">
        <v>11306</v>
      </c>
      <c r="U804">
        <v>3737</v>
      </c>
      <c r="V804" s="6" t="s">
        <v>9146</v>
      </c>
      <c r="X804" t="s">
        <v>11237</v>
      </c>
      <c r="Y804" t="s">
        <v>11285</v>
      </c>
    </row>
    <row r="805" spans="1:25" x14ac:dyDescent="0.25">
      <c r="A805" s="211" t="s">
        <v>11582</v>
      </c>
      <c r="B805" t="s">
        <v>11725</v>
      </c>
      <c r="C805" s="215" t="str">
        <f t="shared" si="69"/>
        <v>CM:WQXTEST27576:M200206</v>
      </c>
      <c r="D805" s="214" t="s">
        <v>11795</v>
      </c>
      <c r="E805" s="214" t="s">
        <v>11790</v>
      </c>
      <c r="F805" s="316" t="s">
        <v>11619</v>
      </c>
      <c r="G805" s="234">
        <f t="shared" si="71"/>
        <v>37257</v>
      </c>
      <c r="H805" s="234">
        <f t="shared" si="72"/>
        <v>37621</v>
      </c>
      <c r="I805" s="211" t="s">
        <v>11788</v>
      </c>
      <c r="J805" s="24" t="s">
        <v>8639</v>
      </c>
      <c r="K805" s="211" t="s">
        <v>11787</v>
      </c>
      <c r="L805" s="235" t="s">
        <v>11777</v>
      </c>
      <c r="M805" s="236">
        <f t="shared" si="73"/>
        <v>37347</v>
      </c>
      <c r="N805" s="236">
        <f t="shared" si="70"/>
        <v>37437</v>
      </c>
      <c r="Q805" t="s">
        <v>10007</v>
      </c>
      <c r="T805" s="6" t="s">
        <v>11306</v>
      </c>
      <c r="U805">
        <v>26.67</v>
      </c>
      <c r="V805" s="211" t="s">
        <v>11587</v>
      </c>
      <c r="X805" t="s">
        <v>11237</v>
      </c>
      <c r="Y805" t="s">
        <v>11285</v>
      </c>
    </row>
    <row r="806" spans="1:25" x14ac:dyDescent="0.25">
      <c r="A806" s="211" t="s">
        <v>11582</v>
      </c>
      <c r="B806" t="s">
        <v>11725</v>
      </c>
      <c r="C806" s="215" t="str">
        <f t="shared" si="69"/>
        <v>CM:WQXTEST27576:M200206</v>
      </c>
      <c r="D806" s="214" t="s">
        <v>11795</v>
      </c>
      <c r="E806" s="214" t="s">
        <v>11790</v>
      </c>
      <c r="F806" s="316" t="s">
        <v>11619</v>
      </c>
      <c r="G806" s="234">
        <f t="shared" si="71"/>
        <v>37257</v>
      </c>
      <c r="H806" s="234">
        <f t="shared" si="72"/>
        <v>37621</v>
      </c>
      <c r="I806" s="211" t="s">
        <v>11788</v>
      </c>
      <c r="J806" s="24" t="s">
        <v>8639</v>
      </c>
      <c r="K806" s="211" t="s">
        <v>11787</v>
      </c>
      <c r="L806" s="235" t="s">
        <v>11777</v>
      </c>
      <c r="M806" s="236">
        <f t="shared" si="73"/>
        <v>37347</v>
      </c>
      <c r="N806" s="236">
        <f t="shared" si="70"/>
        <v>37437</v>
      </c>
      <c r="Q806" s="219" t="s">
        <v>1005</v>
      </c>
      <c r="T806" s="6" t="s">
        <v>11306</v>
      </c>
      <c r="U806">
        <v>283.2</v>
      </c>
      <c r="V806" s="219" t="s">
        <v>8428</v>
      </c>
      <c r="X806" t="s">
        <v>11237</v>
      </c>
      <c r="Y806" t="s">
        <v>11285</v>
      </c>
    </row>
    <row r="807" spans="1:25" x14ac:dyDescent="0.25">
      <c r="A807" s="211" t="s">
        <v>11582</v>
      </c>
      <c r="B807" t="s">
        <v>11725</v>
      </c>
      <c r="C807" s="215" t="str">
        <f t="shared" si="69"/>
        <v>CM:WQXTEST27576:M200207</v>
      </c>
      <c r="D807" s="214" t="s">
        <v>11795</v>
      </c>
      <c r="E807" s="214" t="s">
        <v>11790</v>
      </c>
      <c r="F807" s="316" t="s">
        <v>11620</v>
      </c>
      <c r="G807" s="234">
        <f t="shared" si="71"/>
        <v>37257</v>
      </c>
      <c r="H807" s="234">
        <f t="shared" si="72"/>
        <v>37621</v>
      </c>
      <c r="I807" s="211" t="s">
        <v>11788</v>
      </c>
      <c r="J807" s="24" t="s">
        <v>8639</v>
      </c>
      <c r="K807" s="211" t="s">
        <v>11787</v>
      </c>
      <c r="L807" s="235" t="s">
        <v>11777</v>
      </c>
      <c r="M807" s="236">
        <f t="shared" si="73"/>
        <v>37377</v>
      </c>
      <c r="N807" s="236">
        <f t="shared" si="70"/>
        <v>37468</v>
      </c>
      <c r="Q807" s="217" t="s">
        <v>2676</v>
      </c>
      <c r="T807" s="6" t="s">
        <v>11306</v>
      </c>
      <c r="U807">
        <v>1440</v>
      </c>
      <c r="V807" s="6" t="s">
        <v>9146</v>
      </c>
      <c r="X807" t="s">
        <v>11237</v>
      </c>
      <c r="Y807" t="s">
        <v>11285</v>
      </c>
    </row>
    <row r="808" spans="1:25" x14ac:dyDescent="0.25">
      <c r="A808" s="211" t="s">
        <v>11582</v>
      </c>
      <c r="B808" t="s">
        <v>11725</v>
      </c>
      <c r="C808" s="215" t="str">
        <f t="shared" si="69"/>
        <v>CM:WQXTEST27576:M200207</v>
      </c>
      <c r="D808" s="214" t="s">
        <v>11795</v>
      </c>
      <c r="E808" s="214" t="s">
        <v>11790</v>
      </c>
      <c r="F808" s="316" t="s">
        <v>11620</v>
      </c>
      <c r="G808" s="234">
        <f t="shared" si="71"/>
        <v>37257</v>
      </c>
      <c r="H808" s="234">
        <f t="shared" si="72"/>
        <v>37621</v>
      </c>
      <c r="I808" s="211" t="s">
        <v>11788</v>
      </c>
      <c r="J808" s="24" t="s">
        <v>8639</v>
      </c>
      <c r="K808" s="211" t="s">
        <v>11787</v>
      </c>
      <c r="L808" s="235" t="s">
        <v>11777</v>
      </c>
      <c r="M808" s="236">
        <f t="shared" si="73"/>
        <v>37377</v>
      </c>
      <c r="N808" s="236">
        <f t="shared" si="70"/>
        <v>37468</v>
      </c>
      <c r="Q808" t="s">
        <v>10007</v>
      </c>
      <c r="T808" s="6" t="s">
        <v>11306</v>
      </c>
      <c r="U808">
        <v>28.33</v>
      </c>
      <c r="V808" s="211" t="s">
        <v>11587</v>
      </c>
      <c r="X808" t="s">
        <v>11237</v>
      </c>
      <c r="Y808" t="s">
        <v>11285</v>
      </c>
    </row>
    <row r="809" spans="1:25" x14ac:dyDescent="0.25">
      <c r="A809" s="211" t="s">
        <v>11582</v>
      </c>
      <c r="B809" t="s">
        <v>11725</v>
      </c>
      <c r="C809" s="215" t="str">
        <f t="shared" si="69"/>
        <v>CM:WQXTEST27576:M200207</v>
      </c>
      <c r="D809" s="214" t="s">
        <v>11795</v>
      </c>
      <c r="E809" s="214" t="s">
        <v>11790</v>
      </c>
      <c r="F809" s="316" t="s">
        <v>11620</v>
      </c>
      <c r="G809" s="234">
        <f t="shared" si="71"/>
        <v>37257</v>
      </c>
      <c r="H809" s="234">
        <f t="shared" si="72"/>
        <v>37621</v>
      </c>
      <c r="I809" s="211" t="s">
        <v>11788</v>
      </c>
      <c r="J809" s="24" t="s">
        <v>8639</v>
      </c>
      <c r="K809" s="211" t="s">
        <v>11787</v>
      </c>
      <c r="L809" s="235" t="s">
        <v>11777</v>
      </c>
      <c r="M809" s="236">
        <f t="shared" si="73"/>
        <v>37377</v>
      </c>
      <c r="N809" s="236">
        <f t="shared" si="70"/>
        <v>37468</v>
      </c>
      <c r="Q809" s="219" t="s">
        <v>1005</v>
      </c>
      <c r="T809" s="6" t="s">
        <v>11306</v>
      </c>
      <c r="U809">
        <v>331.4</v>
      </c>
      <c r="V809" s="219" t="s">
        <v>8428</v>
      </c>
      <c r="X809" t="s">
        <v>11237</v>
      </c>
      <c r="Y809" t="s">
        <v>11285</v>
      </c>
    </row>
    <row r="810" spans="1:25" x14ac:dyDescent="0.25">
      <c r="A810" s="211" t="s">
        <v>11582</v>
      </c>
      <c r="B810" t="s">
        <v>11725</v>
      </c>
      <c r="C810" s="215" t="str">
        <f t="shared" si="69"/>
        <v>CM:WQXTEST27576:M200208</v>
      </c>
      <c r="D810" s="214" t="s">
        <v>11795</v>
      </c>
      <c r="E810" s="214" t="s">
        <v>11790</v>
      </c>
      <c r="F810" s="316" t="s">
        <v>11621</v>
      </c>
      <c r="G810" s="234">
        <f t="shared" si="71"/>
        <v>37257</v>
      </c>
      <c r="H810" s="234">
        <f t="shared" si="72"/>
        <v>37621</v>
      </c>
      <c r="I810" s="211" t="s">
        <v>11788</v>
      </c>
      <c r="J810" s="24" t="s">
        <v>8639</v>
      </c>
      <c r="K810" s="211" t="s">
        <v>11787</v>
      </c>
      <c r="L810" s="235" t="s">
        <v>11777</v>
      </c>
      <c r="M810" s="236">
        <f t="shared" si="73"/>
        <v>37408</v>
      </c>
      <c r="N810" s="236">
        <f t="shared" si="70"/>
        <v>37499</v>
      </c>
      <c r="Q810" s="217" t="s">
        <v>2676</v>
      </c>
      <c r="T810" s="6" t="s">
        <v>11306</v>
      </c>
      <c r="U810">
        <v>1143</v>
      </c>
      <c r="V810" s="6" t="s">
        <v>9146</v>
      </c>
      <c r="X810" t="s">
        <v>11237</v>
      </c>
      <c r="Y810" t="s">
        <v>11285</v>
      </c>
    </row>
    <row r="811" spans="1:25" x14ac:dyDescent="0.25">
      <c r="A811" s="211" t="s">
        <v>11582</v>
      </c>
      <c r="B811" t="s">
        <v>11725</v>
      </c>
      <c r="C811" s="215" t="str">
        <f t="shared" si="69"/>
        <v>CM:WQXTEST27576:M200208</v>
      </c>
      <c r="D811" s="214" t="s">
        <v>11795</v>
      </c>
      <c r="E811" s="214" t="s">
        <v>11790</v>
      </c>
      <c r="F811" s="316" t="s">
        <v>11621</v>
      </c>
      <c r="G811" s="234">
        <f t="shared" si="71"/>
        <v>37257</v>
      </c>
      <c r="H811" s="234">
        <f t="shared" si="72"/>
        <v>37621</v>
      </c>
      <c r="I811" s="211" t="s">
        <v>11788</v>
      </c>
      <c r="J811" s="24" t="s">
        <v>8639</v>
      </c>
      <c r="K811" s="211" t="s">
        <v>11787</v>
      </c>
      <c r="L811" s="235" t="s">
        <v>11777</v>
      </c>
      <c r="M811" s="236">
        <f t="shared" si="73"/>
        <v>37408</v>
      </c>
      <c r="N811" s="236">
        <f t="shared" si="70"/>
        <v>37499</v>
      </c>
      <c r="Q811" t="s">
        <v>10007</v>
      </c>
      <c r="T811" s="6" t="s">
        <v>11306</v>
      </c>
      <c r="U811">
        <v>28.48</v>
      </c>
      <c r="V811" s="211" t="s">
        <v>11587</v>
      </c>
      <c r="X811" t="s">
        <v>11237</v>
      </c>
      <c r="Y811" t="s">
        <v>11285</v>
      </c>
    </row>
    <row r="812" spans="1:25" x14ac:dyDescent="0.25">
      <c r="A812" s="211" t="s">
        <v>11582</v>
      </c>
      <c r="B812" t="s">
        <v>11725</v>
      </c>
      <c r="C812" s="215" t="str">
        <f t="shared" si="69"/>
        <v>CM:WQXTEST27576:M200208</v>
      </c>
      <c r="D812" s="214" t="s">
        <v>11795</v>
      </c>
      <c r="E812" s="214" t="s">
        <v>11790</v>
      </c>
      <c r="F812" s="316" t="s">
        <v>11621</v>
      </c>
      <c r="G812" s="234">
        <f t="shared" si="71"/>
        <v>37257</v>
      </c>
      <c r="H812" s="234">
        <f t="shared" si="72"/>
        <v>37621</v>
      </c>
      <c r="I812" s="211" t="s">
        <v>11788</v>
      </c>
      <c r="J812" s="24" t="s">
        <v>8639</v>
      </c>
      <c r="K812" s="211" t="s">
        <v>11787</v>
      </c>
      <c r="L812" s="235" t="s">
        <v>11777</v>
      </c>
      <c r="M812" s="236">
        <f t="shared" si="73"/>
        <v>37408</v>
      </c>
      <c r="N812" s="236">
        <f t="shared" si="70"/>
        <v>37499</v>
      </c>
      <c r="Q812" s="219" t="s">
        <v>1005</v>
      </c>
      <c r="T812" s="6" t="s">
        <v>11306</v>
      </c>
      <c r="U812">
        <v>335.6</v>
      </c>
      <c r="V812" s="219" t="s">
        <v>8428</v>
      </c>
      <c r="X812" t="s">
        <v>11237</v>
      </c>
      <c r="Y812" t="s">
        <v>11285</v>
      </c>
    </row>
    <row r="813" spans="1:25" x14ac:dyDescent="0.25">
      <c r="A813" s="211" t="s">
        <v>11582</v>
      </c>
      <c r="B813" t="s">
        <v>11725</v>
      </c>
      <c r="C813" s="215" t="str">
        <f t="shared" si="69"/>
        <v>CM:WQXTEST27576:M200209</v>
      </c>
      <c r="D813" s="214" t="s">
        <v>11795</v>
      </c>
      <c r="E813" s="214" t="s">
        <v>11790</v>
      </c>
      <c r="F813" s="316" t="s">
        <v>11622</v>
      </c>
      <c r="G813" s="234">
        <f t="shared" si="71"/>
        <v>37257</v>
      </c>
      <c r="H813" s="234">
        <f t="shared" si="72"/>
        <v>37621</v>
      </c>
      <c r="I813" s="211" t="s">
        <v>11788</v>
      </c>
      <c r="J813" s="24" t="s">
        <v>8639</v>
      </c>
      <c r="K813" s="211" t="s">
        <v>11787</v>
      </c>
      <c r="L813" s="235" t="s">
        <v>11777</v>
      </c>
      <c r="M813" s="236">
        <f t="shared" si="73"/>
        <v>37438</v>
      </c>
      <c r="N813" s="236">
        <f t="shared" si="70"/>
        <v>37529</v>
      </c>
      <c r="Q813" s="217" t="s">
        <v>2676</v>
      </c>
      <c r="T813" s="6" t="s">
        <v>11306</v>
      </c>
      <c r="U813">
        <v>1034</v>
      </c>
      <c r="V813" s="6" t="s">
        <v>9146</v>
      </c>
      <c r="X813" t="s">
        <v>11237</v>
      </c>
      <c r="Y813" t="s">
        <v>11285</v>
      </c>
    </row>
    <row r="814" spans="1:25" x14ac:dyDescent="0.25">
      <c r="A814" s="211" t="s">
        <v>11582</v>
      </c>
      <c r="B814" t="s">
        <v>11725</v>
      </c>
      <c r="C814" s="215" t="str">
        <f t="shared" si="69"/>
        <v>CM:WQXTEST27576:M200209</v>
      </c>
      <c r="D814" s="214" t="s">
        <v>11795</v>
      </c>
      <c r="E814" s="214" t="s">
        <v>11790</v>
      </c>
      <c r="F814" s="316" t="s">
        <v>11622</v>
      </c>
      <c r="G814" s="234">
        <f t="shared" si="71"/>
        <v>37257</v>
      </c>
      <c r="H814" s="234">
        <f t="shared" si="72"/>
        <v>37621</v>
      </c>
      <c r="I814" s="211" t="s">
        <v>11788</v>
      </c>
      <c r="J814" s="24" t="s">
        <v>8639</v>
      </c>
      <c r="K814" s="211" t="s">
        <v>11787</v>
      </c>
      <c r="L814" s="235" t="s">
        <v>11777</v>
      </c>
      <c r="M814" s="236">
        <f t="shared" si="73"/>
        <v>37438</v>
      </c>
      <c r="N814" s="236">
        <f t="shared" si="70"/>
        <v>37529</v>
      </c>
      <c r="Q814" t="s">
        <v>10007</v>
      </c>
      <c r="T814" s="6" t="s">
        <v>11306</v>
      </c>
      <c r="U814">
        <v>23.95</v>
      </c>
      <c r="V814" s="211" t="s">
        <v>11587</v>
      </c>
      <c r="X814" t="s">
        <v>11237</v>
      </c>
      <c r="Y814" t="s">
        <v>11285</v>
      </c>
    </row>
    <row r="815" spans="1:25" x14ac:dyDescent="0.25">
      <c r="A815" s="211" t="s">
        <v>11582</v>
      </c>
      <c r="B815" t="s">
        <v>11725</v>
      </c>
      <c r="C815" s="215" t="str">
        <f t="shared" si="69"/>
        <v>CM:WQXTEST27576:M200209</v>
      </c>
      <c r="D815" s="214" t="s">
        <v>11795</v>
      </c>
      <c r="E815" s="214" t="s">
        <v>11790</v>
      </c>
      <c r="F815" s="316" t="s">
        <v>11622</v>
      </c>
      <c r="G815" s="234">
        <f t="shared" si="71"/>
        <v>37257</v>
      </c>
      <c r="H815" s="234">
        <f t="shared" si="72"/>
        <v>37621</v>
      </c>
      <c r="I815" s="211" t="s">
        <v>11788</v>
      </c>
      <c r="J815" s="24" t="s">
        <v>8639</v>
      </c>
      <c r="K815" s="211" t="s">
        <v>11787</v>
      </c>
      <c r="L815" s="235" t="s">
        <v>11777</v>
      </c>
      <c r="M815" s="236">
        <f t="shared" si="73"/>
        <v>37438</v>
      </c>
      <c r="N815" s="236">
        <f t="shared" si="70"/>
        <v>37529</v>
      </c>
      <c r="Q815" s="219" t="s">
        <v>1005</v>
      </c>
      <c r="T815" s="6" t="s">
        <v>11306</v>
      </c>
      <c r="U815">
        <v>372.1</v>
      </c>
      <c r="V815" s="219" t="s">
        <v>8428</v>
      </c>
      <c r="X815" t="s">
        <v>11237</v>
      </c>
      <c r="Y815" t="s">
        <v>11285</v>
      </c>
    </row>
    <row r="816" spans="1:25" x14ac:dyDescent="0.25">
      <c r="A816" s="211" t="s">
        <v>11582</v>
      </c>
      <c r="B816" t="s">
        <v>11725</v>
      </c>
      <c r="C816" s="215" t="str">
        <f t="shared" si="69"/>
        <v>CM:WQXTEST27576:M200210</v>
      </c>
      <c r="D816" s="214" t="s">
        <v>11795</v>
      </c>
      <c r="E816" s="214" t="s">
        <v>11790</v>
      </c>
      <c r="F816" s="316" t="s">
        <v>11623</v>
      </c>
      <c r="G816" s="234">
        <f t="shared" si="71"/>
        <v>37257</v>
      </c>
      <c r="H816" s="234">
        <f t="shared" si="72"/>
        <v>37621</v>
      </c>
      <c r="I816" s="211" t="s">
        <v>11788</v>
      </c>
      <c r="J816" s="24" t="s">
        <v>8639</v>
      </c>
      <c r="K816" s="211" t="s">
        <v>11787</v>
      </c>
      <c r="L816" s="235" t="s">
        <v>11777</v>
      </c>
      <c r="M816" s="236">
        <f t="shared" si="73"/>
        <v>37469</v>
      </c>
      <c r="N816" s="236">
        <f t="shared" si="70"/>
        <v>37560</v>
      </c>
      <c r="Q816" s="217" t="s">
        <v>2676</v>
      </c>
      <c r="T816" s="6" t="s">
        <v>11306</v>
      </c>
      <c r="U816">
        <v>4569</v>
      </c>
      <c r="V816" s="6" t="s">
        <v>9146</v>
      </c>
      <c r="X816" t="s">
        <v>11237</v>
      </c>
      <c r="Y816" t="s">
        <v>11285</v>
      </c>
    </row>
    <row r="817" spans="1:25" x14ac:dyDescent="0.25">
      <c r="A817" s="211" t="s">
        <v>11582</v>
      </c>
      <c r="B817" t="s">
        <v>11725</v>
      </c>
      <c r="C817" s="215" t="str">
        <f t="shared" si="69"/>
        <v>CM:WQXTEST27576:M200210</v>
      </c>
      <c r="D817" s="214" t="s">
        <v>11795</v>
      </c>
      <c r="E817" s="214" t="s">
        <v>11790</v>
      </c>
      <c r="F817" s="316" t="s">
        <v>11623</v>
      </c>
      <c r="G817" s="234">
        <f t="shared" si="71"/>
        <v>37257</v>
      </c>
      <c r="H817" s="234">
        <f t="shared" si="72"/>
        <v>37621</v>
      </c>
      <c r="I817" s="211" t="s">
        <v>11788</v>
      </c>
      <c r="J817" s="24" t="s">
        <v>8639</v>
      </c>
      <c r="K817" s="211" t="s">
        <v>11787</v>
      </c>
      <c r="L817" s="235" t="s">
        <v>11777</v>
      </c>
      <c r="M817" s="236">
        <f t="shared" si="73"/>
        <v>37469</v>
      </c>
      <c r="N817" s="236">
        <f t="shared" si="70"/>
        <v>37560</v>
      </c>
      <c r="Q817" t="s">
        <v>10007</v>
      </c>
      <c r="T817" s="6" t="s">
        <v>11306</v>
      </c>
      <c r="U817">
        <v>16.95</v>
      </c>
      <c r="V817" s="211" t="s">
        <v>11587</v>
      </c>
      <c r="X817" t="s">
        <v>11237</v>
      </c>
      <c r="Y817" t="s">
        <v>11285</v>
      </c>
    </row>
    <row r="818" spans="1:25" x14ac:dyDescent="0.25">
      <c r="A818" s="211" t="s">
        <v>11582</v>
      </c>
      <c r="B818" t="s">
        <v>11725</v>
      </c>
      <c r="C818" s="215" t="str">
        <f t="shared" si="69"/>
        <v>CM:WQXTEST27576:M200210</v>
      </c>
      <c r="D818" s="214" t="s">
        <v>11795</v>
      </c>
      <c r="E818" s="214" t="s">
        <v>11790</v>
      </c>
      <c r="F818" s="316" t="s">
        <v>11623</v>
      </c>
      <c r="G818" s="234">
        <f t="shared" si="71"/>
        <v>37257</v>
      </c>
      <c r="H818" s="234">
        <f t="shared" si="72"/>
        <v>37621</v>
      </c>
      <c r="I818" s="211" t="s">
        <v>11788</v>
      </c>
      <c r="J818" s="24" t="s">
        <v>8639</v>
      </c>
      <c r="K818" s="211" t="s">
        <v>11787</v>
      </c>
      <c r="L818" s="235" t="s">
        <v>11777</v>
      </c>
      <c r="M818" s="236">
        <f t="shared" si="73"/>
        <v>37469</v>
      </c>
      <c r="N818" s="236">
        <f t="shared" si="70"/>
        <v>37560</v>
      </c>
      <c r="Q818" s="219" t="s">
        <v>1005</v>
      </c>
      <c r="T818" s="6" t="s">
        <v>11306</v>
      </c>
      <c r="U818">
        <v>350.8</v>
      </c>
      <c r="V818" s="219" t="s">
        <v>8428</v>
      </c>
      <c r="X818" t="s">
        <v>11237</v>
      </c>
      <c r="Y818" t="s">
        <v>11285</v>
      </c>
    </row>
    <row r="819" spans="1:25" x14ac:dyDescent="0.25">
      <c r="A819" s="211" t="s">
        <v>11582</v>
      </c>
      <c r="B819" t="s">
        <v>11725</v>
      </c>
      <c r="C819" s="215" t="str">
        <f t="shared" si="69"/>
        <v>CM:WQXTEST27576:M200211</v>
      </c>
      <c r="D819" s="214" t="s">
        <v>11795</v>
      </c>
      <c r="E819" s="214" t="s">
        <v>11790</v>
      </c>
      <c r="F819" s="316" t="s">
        <v>11624</v>
      </c>
      <c r="G819" s="234">
        <f t="shared" si="71"/>
        <v>37257</v>
      </c>
      <c r="H819" s="234">
        <f t="shared" si="72"/>
        <v>37621</v>
      </c>
      <c r="I819" s="211" t="s">
        <v>11788</v>
      </c>
      <c r="J819" s="24" t="s">
        <v>8639</v>
      </c>
      <c r="K819" s="211" t="s">
        <v>11787</v>
      </c>
      <c r="L819" s="235" t="s">
        <v>11777</v>
      </c>
      <c r="M819" s="236">
        <f t="shared" si="73"/>
        <v>37500</v>
      </c>
      <c r="N819" s="236">
        <f t="shared" si="70"/>
        <v>37590</v>
      </c>
      <c r="Q819" s="217" t="s">
        <v>2676</v>
      </c>
      <c r="T819" s="6" t="s">
        <v>11306</v>
      </c>
      <c r="U819">
        <v>15190</v>
      </c>
      <c r="V819" s="6" t="s">
        <v>9146</v>
      </c>
      <c r="X819" t="s">
        <v>11237</v>
      </c>
      <c r="Y819" t="s">
        <v>11285</v>
      </c>
    </row>
    <row r="820" spans="1:25" x14ac:dyDescent="0.25">
      <c r="A820" s="211" t="s">
        <v>11582</v>
      </c>
      <c r="B820" t="s">
        <v>11725</v>
      </c>
      <c r="C820" s="215" t="str">
        <f t="shared" si="69"/>
        <v>CM:WQXTEST27576:M200211</v>
      </c>
      <c r="D820" s="214" t="s">
        <v>11795</v>
      </c>
      <c r="E820" s="214" t="s">
        <v>11790</v>
      </c>
      <c r="F820" s="316" t="s">
        <v>11624</v>
      </c>
      <c r="G820" s="234">
        <f t="shared" si="71"/>
        <v>37257</v>
      </c>
      <c r="H820" s="234">
        <f t="shared" si="72"/>
        <v>37621</v>
      </c>
      <c r="I820" s="211" t="s">
        <v>11788</v>
      </c>
      <c r="J820" s="24" t="s">
        <v>8639</v>
      </c>
      <c r="K820" s="211" t="s">
        <v>11787</v>
      </c>
      <c r="L820" s="235" t="s">
        <v>11777</v>
      </c>
      <c r="M820" s="236">
        <f t="shared" si="73"/>
        <v>37500</v>
      </c>
      <c r="N820" s="236">
        <f t="shared" si="70"/>
        <v>37590</v>
      </c>
      <c r="Q820" t="s">
        <v>10007</v>
      </c>
      <c r="T820" s="6" t="s">
        <v>11306</v>
      </c>
      <c r="U820">
        <v>8.57</v>
      </c>
      <c r="V820" s="211" t="s">
        <v>11587</v>
      </c>
      <c r="X820" t="s">
        <v>11237</v>
      </c>
      <c r="Y820" t="s">
        <v>11285</v>
      </c>
    </row>
    <row r="821" spans="1:25" x14ac:dyDescent="0.25">
      <c r="A821" s="211" t="s">
        <v>11582</v>
      </c>
      <c r="B821" t="s">
        <v>11725</v>
      </c>
      <c r="C821" s="215" t="str">
        <f t="shared" si="69"/>
        <v>CM:WQXTEST27576:M200211</v>
      </c>
      <c r="D821" s="214" t="s">
        <v>11795</v>
      </c>
      <c r="E821" s="214" t="s">
        <v>11790</v>
      </c>
      <c r="F821" s="316" t="s">
        <v>11624</v>
      </c>
      <c r="G821" s="234">
        <f t="shared" si="71"/>
        <v>37257</v>
      </c>
      <c r="H821" s="234">
        <f t="shared" si="72"/>
        <v>37621</v>
      </c>
      <c r="I821" s="211" t="s">
        <v>11788</v>
      </c>
      <c r="J821" s="24" t="s">
        <v>8639</v>
      </c>
      <c r="K821" s="211" t="s">
        <v>11787</v>
      </c>
      <c r="L821" s="235" t="s">
        <v>11777</v>
      </c>
      <c r="M821" s="236">
        <f t="shared" si="73"/>
        <v>37500</v>
      </c>
      <c r="N821" s="236">
        <f t="shared" si="70"/>
        <v>37590</v>
      </c>
      <c r="Q821" s="219" t="s">
        <v>1005</v>
      </c>
      <c r="T821" s="6" t="s">
        <v>11306</v>
      </c>
      <c r="U821">
        <v>266.7</v>
      </c>
      <c r="V821" s="219" t="s">
        <v>8428</v>
      </c>
      <c r="X821" t="s">
        <v>11237</v>
      </c>
      <c r="Y821" t="s">
        <v>11285</v>
      </c>
    </row>
    <row r="822" spans="1:25" x14ac:dyDescent="0.25">
      <c r="A822" s="211" t="s">
        <v>11582</v>
      </c>
      <c r="B822" t="s">
        <v>11725</v>
      </c>
      <c r="C822" s="215" t="str">
        <f t="shared" si="69"/>
        <v>CM:WQXTEST27576:M200212</v>
      </c>
      <c r="D822" s="214" t="s">
        <v>11795</v>
      </c>
      <c r="E822" s="214" t="s">
        <v>11790</v>
      </c>
      <c r="F822" s="316" t="s">
        <v>11625</v>
      </c>
      <c r="G822" s="234">
        <f t="shared" si="71"/>
        <v>37257</v>
      </c>
      <c r="H822" s="234">
        <f t="shared" si="72"/>
        <v>37621</v>
      </c>
      <c r="I822" s="211" t="s">
        <v>11788</v>
      </c>
      <c r="J822" s="24" t="s">
        <v>8639</v>
      </c>
      <c r="K822" s="211" t="s">
        <v>11787</v>
      </c>
      <c r="L822" s="235" t="s">
        <v>11777</v>
      </c>
      <c r="M822" s="236">
        <f t="shared" si="73"/>
        <v>37530</v>
      </c>
      <c r="N822" s="236">
        <f t="shared" si="70"/>
        <v>37621</v>
      </c>
      <c r="Q822" s="217" t="s">
        <v>2676</v>
      </c>
      <c r="T822" s="6" t="s">
        <v>11306</v>
      </c>
      <c r="U822">
        <v>17130</v>
      </c>
      <c r="V822" s="6" t="s">
        <v>9146</v>
      </c>
      <c r="X822" t="s">
        <v>11237</v>
      </c>
      <c r="Y822" t="s">
        <v>11285</v>
      </c>
    </row>
    <row r="823" spans="1:25" x14ac:dyDescent="0.25">
      <c r="A823" s="211" t="s">
        <v>11582</v>
      </c>
      <c r="B823" t="s">
        <v>11725</v>
      </c>
      <c r="C823" s="215" t="str">
        <f t="shared" si="69"/>
        <v>CM:WQXTEST27576:M200212</v>
      </c>
      <c r="D823" s="214" t="s">
        <v>11795</v>
      </c>
      <c r="E823" s="214" t="s">
        <v>11790</v>
      </c>
      <c r="F823" s="316" t="s">
        <v>11625</v>
      </c>
      <c r="G823" s="234">
        <f t="shared" si="71"/>
        <v>37257</v>
      </c>
      <c r="H823" s="234">
        <f t="shared" si="72"/>
        <v>37621</v>
      </c>
      <c r="I823" s="211" t="s">
        <v>11788</v>
      </c>
      <c r="J823" s="24" t="s">
        <v>8639</v>
      </c>
      <c r="K823" s="211" t="s">
        <v>11787</v>
      </c>
      <c r="L823" s="235" t="s">
        <v>11777</v>
      </c>
      <c r="M823" s="236">
        <f t="shared" si="73"/>
        <v>37530</v>
      </c>
      <c r="N823" s="236">
        <f t="shared" si="70"/>
        <v>37621</v>
      </c>
      <c r="Q823" t="s">
        <v>10007</v>
      </c>
      <c r="T823" s="6" t="s">
        <v>11306</v>
      </c>
      <c r="U823">
        <v>3.26</v>
      </c>
      <c r="V823" s="211" t="s">
        <v>11587</v>
      </c>
      <c r="X823" t="s">
        <v>11237</v>
      </c>
      <c r="Y823" t="s">
        <v>11285</v>
      </c>
    </row>
    <row r="824" spans="1:25" x14ac:dyDescent="0.25">
      <c r="A824" s="211" t="s">
        <v>11582</v>
      </c>
      <c r="B824" t="s">
        <v>11725</v>
      </c>
      <c r="C824" s="215" t="str">
        <f t="shared" si="69"/>
        <v>CM:WQXTEST27576:M200212</v>
      </c>
      <c r="D824" s="214" t="s">
        <v>11795</v>
      </c>
      <c r="E824" s="214" t="s">
        <v>11790</v>
      </c>
      <c r="F824" s="316" t="s">
        <v>11625</v>
      </c>
      <c r="G824" s="234">
        <f t="shared" si="71"/>
        <v>37257</v>
      </c>
      <c r="H824" s="234">
        <f t="shared" si="72"/>
        <v>37621</v>
      </c>
      <c r="I824" s="211" t="s">
        <v>11788</v>
      </c>
      <c r="J824" s="24" t="s">
        <v>8639</v>
      </c>
      <c r="K824" s="211" t="s">
        <v>11787</v>
      </c>
      <c r="L824" s="235" t="s">
        <v>11777</v>
      </c>
      <c r="M824" s="236">
        <f t="shared" si="73"/>
        <v>37530</v>
      </c>
      <c r="N824" s="236">
        <f t="shared" si="70"/>
        <v>37621</v>
      </c>
      <c r="Q824" s="219" t="s">
        <v>1005</v>
      </c>
      <c r="T824" s="6" t="s">
        <v>11306</v>
      </c>
      <c r="U824">
        <v>313.5</v>
      </c>
      <c r="V824" s="219" t="s">
        <v>8428</v>
      </c>
      <c r="X824" t="s">
        <v>11237</v>
      </c>
      <c r="Y824" t="s">
        <v>11285</v>
      </c>
    </row>
    <row r="825" spans="1:25" x14ac:dyDescent="0.25">
      <c r="A825" s="211" t="s">
        <v>11582</v>
      </c>
      <c r="B825" t="s">
        <v>11725</v>
      </c>
      <c r="C825" s="215" t="str">
        <f t="shared" si="69"/>
        <v>CM:WQXTEST27576:M200201</v>
      </c>
      <c r="D825" s="214" t="s">
        <v>11795</v>
      </c>
      <c r="E825" s="214" t="s">
        <v>11790</v>
      </c>
      <c r="F825" s="316" t="s">
        <v>11614</v>
      </c>
      <c r="G825" s="234">
        <f t="shared" si="71"/>
        <v>37257</v>
      </c>
      <c r="H825" s="234">
        <f t="shared" si="72"/>
        <v>37621</v>
      </c>
      <c r="I825" s="211" t="s">
        <v>11788</v>
      </c>
      <c r="J825" s="24" t="s">
        <v>8639</v>
      </c>
      <c r="K825" s="211" t="s">
        <v>11787</v>
      </c>
      <c r="L825" s="253" t="s">
        <v>11796</v>
      </c>
      <c r="M825" s="254">
        <f>DATE(LEFT(F825,4),RIGHT(F825,2)-0,1)</f>
        <v>37257</v>
      </c>
      <c r="N825" s="254">
        <f t="shared" si="70"/>
        <v>37287</v>
      </c>
      <c r="Q825" s="217" t="s">
        <v>2676</v>
      </c>
      <c r="T825" s="6" t="s">
        <v>11306</v>
      </c>
      <c r="U825">
        <v>1727</v>
      </c>
      <c r="V825" s="6" t="s">
        <v>9146</v>
      </c>
      <c r="X825" t="s">
        <v>11237</v>
      </c>
      <c r="Y825" t="s">
        <v>11285</v>
      </c>
    </row>
    <row r="826" spans="1:25" x14ac:dyDescent="0.25">
      <c r="A826" s="211" t="s">
        <v>11582</v>
      </c>
      <c r="B826" t="s">
        <v>11725</v>
      </c>
      <c r="C826" s="215" t="str">
        <f t="shared" si="69"/>
        <v>CM:WQXTEST27576:M200201</v>
      </c>
      <c r="D826" s="214" t="s">
        <v>11795</v>
      </c>
      <c r="E826" s="214" t="s">
        <v>11790</v>
      </c>
      <c r="F826" s="316" t="s">
        <v>11614</v>
      </c>
      <c r="G826" s="234">
        <f t="shared" si="71"/>
        <v>37257</v>
      </c>
      <c r="H826" s="234">
        <f t="shared" si="72"/>
        <v>37621</v>
      </c>
      <c r="I826" s="211" t="s">
        <v>11788</v>
      </c>
      <c r="J826" s="24" t="s">
        <v>8639</v>
      </c>
      <c r="K826" s="211" t="s">
        <v>11787</v>
      </c>
      <c r="L826" s="253" t="s">
        <v>11796</v>
      </c>
      <c r="M826" s="254">
        <f>DATE(LEFT(F826,4),RIGHT(F826,2)-0,1)</f>
        <v>37257</v>
      </c>
      <c r="N826" s="254">
        <f t="shared" si="70"/>
        <v>37287</v>
      </c>
      <c r="Q826" t="s">
        <v>10007</v>
      </c>
      <c r="T826" s="6" t="s">
        <v>11306</v>
      </c>
      <c r="U826">
        <v>3.81</v>
      </c>
      <c r="V826" s="211" t="s">
        <v>11587</v>
      </c>
      <c r="X826" t="s">
        <v>11237</v>
      </c>
      <c r="Y826" t="s">
        <v>11285</v>
      </c>
    </row>
    <row r="827" spans="1:25" x14ac:dyDescent="0.25">
      <c r="A827" s="211" t="s">
        <v>11582</v>
      </c>
      <c r="B827" t="s">
        <v>11725</v>
      </c>
      <c r="C827" s="215" t="str">
        <f t="shared" si="69"/>
        <v>CM:WQXTEST27576:M200201</v>
      </c>
      <c r="D827" s="214" t="s">
        <v>11795</v>
      </c>
      <c r="E827" s="214" t="s">
        <v>11790</v>
      </c>
      <c r="F827" s="316" t="s">
        <v>11614</v>
      </c>
      <c r="G827" s="234">
        <f t="shared" si="71"/>
        <v>37257</v>
      </c>
      <c r="H827" s="234">
        <f t="shared" si="72"/>
        <v>37621</v>
      </c>
      <c r="I827" s="211" t="s">
        <v>11788</v>
      </c>
      <c r="J827" s="24" t="s">
        <v>8639</v>
      </c>
      <c r="K827" s="211" t="s">
        <v>11787</v>
      </c>
      <c r="L827" s="253" t="s">
        <v>11796</v>
      </c>
      <c r="M827" s="254">
        <f>DATE(LEFT(F827,4),RIGHT(F827,2)-0,1)</f>
        <v>37257</v>
      </c>
      <c r="N827" s="254">
        <f t="shared" si="70"/>
        <v>37287</v>
      </c>
      <c r="Q827" s="219" t="s">
        <v>1005</v>
      </c>
      <c r="T827" s="6" t="s">
        <v>11306</v>
      </c>
      <c r="U827">
        <v>489.4</v>
      </c>
      <c r="V827" s="219" t="s">
        <v>8428</v>
      </c>
      <c r="X827" t="s">
        <v>11237</v>
      </c>
      <c r="Y827" t="s">
        <v>11285</v>
      </c>
    </row>
    <row r="828" spans="1:25" x14ac:dyDescent="0.25">
      <c r="A828" s="211" t="s">
        <v>11582</v>
      </c>
      <c r="B828" t="s">
        <v>11725</v>
      </c>
      <c r="C828" s="215" t="str">
        <f t="shared" si="69"/>
        <v>CM:WQXTEST27576:M200202</v>
      </c>
      <c r="D828" s="214" t="s">
        <v>11795</v>
      </c>
      <c r="E828" s="214" t="s">
        <v>11790</v>
      </c>
      <c r="F828" s="316" t="s">
        <v>11615</v>
      </c>
      <c r="G828" s="234">
        <f t="shared" si="71"/>
        <v>37257</v>
      </c>
      <c r="H828" s="234">
        <f t="shared" si="72"/>
        <v>37621</v>
      </c>
      <c r="I828" s="211" t="s">
        <v>11788</v>
      </c>
      <c r="J828" s="24" t="s">
        <v>8639</v>
      </c>
      <c r="K828" s="211" t="s">
        <v>11787</v>
      </c>
      <c r="L828" s="253" t="s">
        <v>11796</v>
      </c>
      <c r="M828" s="254">
        <f>DATE(LEFT(F828,4),RIGHT(F828,2)-1,1)</f>
        <v>37257</v>
      </c>
      <c r="N828" s="254">
        <f t="shared" si="70"/>
        <v>37315</v>
      </c>
      <c r="Q828" s="217" t="s">
        <v>2676</v>
      </c>
      <c r="T828" s="6" t="s">
        <v>11306</v>
      </c>
      <c r="U828">
        <v>1883</v>
      </c>
      <c r="V828" s="6" t="s">
        <v>9146</v>
      </c>
      <c r="X828" t="s">
        <v>11237</v>
      </c>
      <c r="Y828" t="s">
        <v>11285</v>
      </c>
    </row>
    <row r="829" spans="1:25" x14ac:dyDescent="0.25">
      <c r="A829" s="211" t="s">
        <v>11582</v>
      </c>
      <c r="B829" t="s">
        <v>11725</v>
      </c>
      <c r="C829" s="215" t="str">
        <f t="shared" si="69"/>
        <v>CM:WQXTEST27576:M200202</v>
      </c>
      <c r="D829" s="214" t="s">
        <v>11795</v>
      </c>
      <c r="E829" s="214" t="s">
        <v>11790</v>
      </c>
      <c r="F829" s="316" t="s">
        <v>11615</v>
      </c>
      <c r="G829" s="234">
        <f t="shared" si="71"/>
        <v>37257</v>
      </c>
      <c r="H829" s="234">
        <f t="shared" si="72"/>
        <v>37621</v>
      </c>
      <c r="I829" s="211" t="s">
        <v>11788</v>
      </c>
      <c r="J829" s="24" t="s">
        <v>8639</v>
      </c>
      <c r="K829" s="211" t="s">
        <v>11787</v>
      </c>
      <c r="L829" s="253" t="s">
        <v>11796</v>
      </c>
      <c r="M829" s="254">
        <f>DATE(LEFT(F829,4),RIGHT(F829,2)-1,1)</f>
        <v>37257</v>
      </c>
      <c r="N829" s="254">
        <f t="shared" si="70"/>
        <v>37315</v>
      </c>
      <c r="Q829" t="s">
        <v>10007</v>
      </c>
      <c r="T829" s="6" t="s">
        <v>11306</v>
      </c>
      <c r="U829">
        <v>6.78</v>
      </c>
      <c r="V829" s="211" t="s">
        <v>11587</v>
      </c>
      <c r="X829" t="s">
        <v>11237</v>
      </c>
      <c r="Y829" t="s">
        <v>11285</v>
      </c>
    </row>
    <row r="830" spans="1:25" x14ac:dyDescent="0.25">
      <c r="A830" s="211" t="s">
        <v>11582</v>
      </c>
      <c r="B830" t="s">
        <v>11725</v>
      </c>
      <c r="C830" s="215" t="str">
        <f t="shared" si="69"/>
        <v>CM:WQXTEST27576:M200202</v>
      </c>
      <c r="D830" s="214" t="s">
        <v>11795</v>
      </c>
      <c r="E830" s="214" t="s">
        <v>11790</v>
      </c>
      <c r="F830" s="316" t="s">
        <v>11615</v>
      </c>
      <c r="G830" s="234">
        <f t="shared" si="71"/>
        <v>37257</v>
      </c>
      <c r="H830" s="234">
        <f t="shared" si="72"/>
        <v>37621</v>
      </c>
      <c r="I830" s="211" t="s">
        <v>11788</v>
      </c>
      <c r="J830" s="24" t="s">
        <v>8639</v>
      </c>
      <c r="K830" s="211" t="s">
        <v>11787</v>
      </c>
      <c r="L830" s="253" t="s">
        <v>11796</v>
      </c>
      <c r="M830" s="254">
        <f>DATE(LEFT(F830,4),RIGHT(F830,2)-1,1)</f>
        <v>37257</v>
      </c>
      <c r="N830" s="254">
        <f t="shared" si="70"/>
        <v>37315</v>
      </c>
      <c r="Q830" s="219" t="s">
        <v>1005</v>
      </c>
      <c r="T830" s="6" t="s">
        <v>11306</v>
      </c>
      <c r="U830">
        <v>431</v>
      </c>
      <c r="V830" s="219" t="s">
        <v>8428</v>
      </c>
      <c r="X830" t="s">
        <v>11237</v>
      </c>
      <c r="Y830" t="s">
        <v>11285</v>
      </c>
    </row>
    <row r="831" spans="1:25" x14ac:dyDescent="0.25">
      <c r="A831" s="211" t="s">
        <v>11582</v>
      </c>
      <c r="B831" t="s">
        <v>11725</v>
      </c>
      <c r="C831" s="215" t="str">
        <f t="shared" si="69"/>
        <v>CM:WQXTEST27576:M200203</v>
      </c>
      <c r="D831" s="214" t="s">
        <v>11795</v>
      </c>
      <c r="E831" s="214" t="s">
        <v>11790</v>
      </c>
      <c r="F831" s="316" t="s">
        <v>11616</v>
      </c>
      <c r="G831" s="234">
        <f t="shared" si="71"/>
        <v>37257</v>
      </c>
      <c r="H831" s="234">
        <f t="shared" si="72"/>
        <v>37621</v>
      </c>
      <c r="I831" s="211" t="s">
        <v>11788</v>
      </c>
      <c r="J831" s="24" t="s">
        <v>8639</v>
      </c>
      <c r="K831" s="211" t="s">
        <v>11787</v>
      </c>
      <c r="L831" s="253" t="s">
        <v>11796</v>
      </c>
      <c r="M831" s="254">
        <f>DATE(LEFT(F831,4),RIGHT(F831,2)-2,1)</f>
        <v>37257</v>
      </c>
      <c r="N831" s="254">
        <f>DATE(LEFT(F831,4),RIGHT(F831,2),20)</f>
        <v>37335</v>
      </c>
      <c r="Q831" s="217" t="s">
        <v>2676</v>
      </c>
      <c r="T831" s="6" t="s">
        <v>11306</v>
      </c>
      <c r="U831">
        <v>6225</v>
      </c>
      <c r="V831" s="6" t="s">
        <v>9146</v>
      </c>
      <c r="X831" t="s">
        <v>11237</v>
      </c>
      <c r="Y831" t="s">
        <v>11285</v>
      </c>
    </row>
    <row r="832" spans="1:25" x14ac:dyDescent="0.25">
      <c r="A832" s="211" t="s">
        <v>11582</v>
      </c>
      <c r="B832" t="s">
        <v>11725</v>
      </c>
      <c r="C832" s="215" t="str">
        <f t="shared" si="69"/>
        <v>CM:WQXTEST27576:M200203</v>
      </c>
      <c r="D832" s="214" t="s">
        <v>11795</v>
      </c>
      <c r="E832" s="214" t="s">
        <v>11790</v>
      </c>
      <c r="F832" s="316" t="s">
        <v>11616</v>
      </c>
      <c r="G832" s="234">
        <f t="shared" si="71"/>
        <v>37257</v>
      </c>
      <c r="H832" s="234">
        <f t="shared" si="72"/>
        <v>37621</v>
      </c>
      <c r="I832" s="211" t="s">
        <v>11788</v>
      </c>
      <c r="J832" s="24" t="s">
        <v>8639</v>
      </c>
      <c r="K832" s="211" t="s">
        <v>11787</v>
      </c>
      <c r="L832" s="253" t="s">
        <v>11796</v>
      </c>
      <c r="M832" s="254">
        <f>DATE(LEFT(F832,4),RIGHT(F832,2)-2,1)</f>
        <v>37257</v>
      </c>
      <c r="N832" s="254">
        <f>DATE(LEFT(F832,4),RIGHT(F832,2),20)</f>
        <v>37335</v>
      </c>
      <c r="Q832" t="s">
        <v>10007</v>
      </c>
      <c r="T832" s="6" t="s">
        <v>11306</v>
      </c>
      <c r="U832">
        <v>9.39</v>
      </c>
      <c r="V832" s="211" t="s">
        <v>11587</v>
      </c>
      <c r="X832" t="s">
        <v>11237</v>
      </c>
      <c r="Y832" t="s">
        <v>11285</v>
      </c>
    </row>
    <row r="833" spans="1:25" x14ac:dyDescent="0.25">
      <c r="A833" s="211" t="s">
        <v>11582</v>
      </c>
      <c r="B833" t="s">
        <v>11725</v>
      </c>
      <c r="C833" s="215" t="str">
        <f t="shared" si="69"/>
        <v>CM:WQXTEST27576:M200203</v>
      </c>
      <c r="D833" s="214" t="s">
        <v>11795</v>
      </c>
      <c r="E833" s="214" t="s">
        <v>11790</v>
      </c>
      <c r="F833" s="316" t="s">
        <v>11616</v>
      </c>
      <c r="G833" s="234">
        <f t="shared" si="71"/>
        <v>37257</v>
      </c>
      <c r="H833" s="234">
        <f t="shared" si="72"/>
        <v>37621</v>
      </c>
      <c r="I833" s="211" t="s">
        <v>11788</v>
      </c>
      <c r="J833" s="24" t="s">
        <v>8639</v>
      </c>
      <c r="K833" s="211" t="s">
        <v>11787</v>
      </c>
      <c r="L833" s="253" t="s">
        <v>11796</v>
      </c>
      <c r="M833" s="254">
        <f>DATE(LEFT(F833,4),RIGHT(F833,2)-2,1)</f>
        <v>37257</v>
      </c>
      <c r="N833" s="254">
        <f>DATE(LEFT(F833,4),RIGHT(F833,2),20)</f>
        <v>37335</v>
      </c>
      <c r="Q833" s="219" t="s">
        <v>1005</v>
      </c>
      <c r="T833" s="6" t="s">
        <v>11306</v>
      </c>
      <c r="U833">
        <v>347.7</v>
      </c>
      <c r="V833" s="219" t="s">
        <v>8428</v>
      </c>
      <c r="X833" t="s">
        <v>11237</v>
      </c>
      <c r="Y833" t="s">
        <v>11285</v>
      </c>
    </row>
    <row r="834" spans="1:25" x14ac:dyDescent="0.25">
      <c r="A834" s="211" t="s">
        <v>11582</v>
      </c>
      <c r="B834" t="s">
        <v>11725</v>
      </c>
      <c r="C834" s="215" t="str">
        <f t="shared" si="69"/>
        <v>CM:WQXTEST27576:M200204</v>
      </c>
      <c r="D834" s="214" t="s">
        <v>11795</v>
      </c>
      <c r="E834" s="214" t="s">
        <v>11790</v>
      </c>
      <c r="F834" s="316" t="s">
        <v>11617</v>
      </c>
      <c r="G834" s="234">
        <f t="shared" si="71"/>
        <v>37257</v>
      </c>
      <c r="H834" s="234">
        <f t="shared" si="72"/>
        <v>37621</v>
      </c>
      <c r="I834" s="211" t="s">
        <v>11788</v>
      </c>
      <c r="J834" s="24" t="s">
        <v>8639</v>
      </c>
      <c r="K834" s="211" t="s">
        <v>11787</v>
      </c>
      <c r="L834" s="255" t="s">
        <v>6135</v>
      </c>
      <c r="M834" s="256">
        <f>DATE(LEFT(F834,4),RIGHT(F834,2)-1,21)</f>
        <v>37336</v>
      </c>
      <c r="N834" s="256">
        <f t="shared" si="70"/>
        <v>37376</v>
      </c>
      <c r="Q834" s="217" t="s">
        <v>2676</v>
      </c>
      <c r="T834" s="6" t="s">
        <v>11306</v>
      </c>
      <c r="U834">
        <v>12180</v>
      </c>
      <c r="V834" s="6" t="s">
        <v>9146</v>
      </c>
      <c r="X834" t="s">
        <v>11237</v>
      </c>
      <c r="Y834" t="s">
        <v>11285</v>
      </c>
    </row>
    <row r="835" spans="1:25" x14ac:dyDescent="0.25">
      <c r="A835" s="211" t="s">
        <v>11582</v>
      </c>
      <c r="B835" t="s">
        <v>11725</v>
      </c>
      <c r="C835" s="215" t="str">
        <f t="shared" si="69"/>
        <v>CM:WQXTEST27576:M200204</v>
      </c>
      <c r="D835" s="214" t="s">
        <v>11795</v>
      </c>
      <c r="E835" s="214" t="s">
        <v>11790</v>
      </c>
      <c r="F835" s="316" t="s">
        <v>11617</v>
      </c>
      <c r="G835" s="234">
        <f t="shared" si="71"/>
        <v>37257</v>
      </c>
      <c r="H835" s="234">
        <f t="shared" si="72"/>
        <v>37621</v>
      </c>
      <c r="I835" s="211" t="s">
        <v>11788</v>
      </c>
      <c r="J835" s="24" t="s">
        <v>8639</v>
      </c>
      <c r="K835" s="211" t="s">
        <v>11787</v>
      </c>
      <c r="L835" s="255" t="s">
        <v>6135</v>
      </c>
      <c r="M835" s="256">
        <f>DATE(LEFT(F835,4),RIGHT(F835,2)-1,21)</f>
        <v>37336</v>
      </c>
      <c r="N835" s="256">
        <f t="shared" si="70"/>
        <v>37376</v>
      </c>
      <c r="Q835" t="s">
        <v>10007</v>
      </c>
      <c r="T835" s="6" t="s">
        <v>11306</v>
      </c>
      <c r="U835">
        <v>16.32</v>
      </c>
      <c r="V835" s="211" t="s">
        <v>11587</v>
      </c>
      <c r="X835" t="s">
        <v>11237</v>
      </c>
      <c r="Y835" t="s">
        <v>11285</v>
      </c>
    </row>
    <row r="836" spans="1:25" x14ac:dyDescent="0.25">
      <c r="A836" s="211" t="s">
        <v>11582</v>
      </c>
      <c r="B836" t="s">
        <v>11725</v>
      </c>
      <c r="C836" s="215" t="str">
        <f t="shared" si="69"/>
        <v>CM:WQXTEST27576:M200204</v>
      </c>
      <c r="D836" s="214" t="s">
        <v>11795</v>
      </c>
      <c r="E836" s="214" t="s">
        <v>11790</v>
      </c>
      <c r="F836" s="316" t="s">
        <v>11617</v>
      </c>
      <c r="G836" s="234">
        <f t="shared" si="71"/>
        <v>37257</v>
      </c>
      <c r="H836" s="234">
        <f t="shared" si="72"/>
        <v>37621</v>
      </c>
      <c r="I836" s="211" t="s">
        <v>11788</v>
      </c>
      <c r="J836" s="24" t="s">
        <v>8639</v>
      </c>
      <c r="K836" s="211" t="s">
        <v>11787</v>
      </c>
      <c r="L836" s="255" t="s">
        <v>6135</v>
      </c>
      <c r="M836" s="256">
        <f>DATE(LEFT(F836,4),RIGHT(F836,2)-1,21)</f>
        <v>37336</v>
      </c>
      <c r="N836" s="256">
        <f t="shared" si="70"/>
        <v>37376</v>
      </c>
      <c r="Q836" s="219" t="s">
        <v>1005</v>
      </c>
      <c r="T836" s="6" t="s">
        <v>11306</v>
      </c>
      <c r="U836">
        <v>255.9</v>
      </c>
      <c r="V836" s="219" t="s">
        <v>8428</v>
      </c>
      <c r="X836" t="s">
        <v>11237</v>
      </c>
      <c r="Y836" t="s">
        <v>11285</v>
      </c>
    </row>
    <row r="837" spans="1:25" x14ac:dyDescent="0.25">
      <c r="A837" s="211" t="s">
        <v>11582</v>
      </c>
      <c r="B837" t="s">
        <v>11725</v>
      </c>
      <c r="C837" s="215" t="str">
        <f t="shared" si="69"/>
        <v>CM:WQXTEST27576:M200205</v>
      </c>
      <c r="D837" s="214" t="s">
        <v>11795</v>
      </c>
      <c r="E837" s="214" t="s">
        <v>11790</v>
      </c>
      <c r="F837" s="316" t="s">
        <v>11618</v>
      </c>
      <c r="G837" s="234">
        <f t="shared" si="71"/>
        <v>37257</v>
      </c>
      <c r="H837" s="234">
        <f t="shared" si="72"/>
        <v>37621</v>
      </c>
      <c r="I837" s="211" t="s">
        <v>11788</v>
      </c>
      <c r="J837" s="24" t="s">
        <v>8639</v>
      </c>
      <c r="K837" s="211" t="s">
        <v>11787</v>
      </c>
      <c r="L837" s="265" t="s">
        <v>6135</v>
      </c>
      <c r="M837" s="266">
        <f>DATE(LEFT(F837,4),RIGHT(F837,2)-2,21)</f>
        <v>37336</v>
      </c>
      <c r="N837" s="266">
        <f t="shared" si="70"/>
        <v>37407</v>
      </c>
      <c r="Q837" s="217" t="s">
        <v>2676</v>
      </c>
      <c r="T837" s="6" t="s">
        <v>11306</v>
      </c>
      <c r="U837">
        <v>14780</v>
      </c>
      <c r="V837" s="6" t="s">
        <v>9146</v>
      </c>
      <c r="X837" t="s">
        <v>11237</v>
      </c>
      <c r="Y837" t="s">
        <v>11285</v>
      </c>
    </row>
    <row r="838" spans="1:25" x14ac:dyDescent="0.25">
      <c r="A838" s="211" t="s">
        <v>11582</v>
      </c>
      <c r="B838" t="s">
        <v>11725</v>
      </c>
      <c r="C838" s="215" t="str">
        <f t="shared" si="69"/>
        <v>CM:WQXTEST27576:M200205</v>
      </c>
      <c r="D838" s="214" t="s">
        <v>11795</v>
      </c>
      <c r="E838" s="214" t="s">
        <v>11790</v>
      </c>
      <c r="F838" s="316" t="s">
        <v>11618</v>
      </c>
      <c r="G838" s="234">
        <f t="shared" si="71"/>
        <v>37257</v>
      </c>
      <c r="H838" s="234">
        <f t="shared" si="72"/>
        <v>37621</v>
      </c>
      <c r="I838" s="211" t="s">
        <v>11788</v>
      </c>
      <c r="J838" s="24" t="s">
        <v>8639</v>
      </c>
      <c r="K838" s="211" t="s">
        <v>11787</v>
      </c>
      <c r="L838" s="265" t="s">
        <v>6135</v>
      </c>
      <c r="M838" s="266">
        <f>DATE(LEFT(F838,4),RIGHT(F838,2)-2,21)</f>
        <v>37336</v>
      </c>
      <c r="N838" s="266">
        <f>DATE(LEFT(F838,4),1+RIGHT(F838,2),0)</f>
        <v>37407</v>
      </c>
      <c r="Q838" t="s">
        <v>10007</v>
      </c>
      <c r="T838" s="6" t="s">
        <v>11306</v>
      </c>
      <c r="U838">
        <v>18.62</v>
      </c>
      <c r="V838" s="211" t="s">
        <v>11587</v>
      </c>
      <c r="X838" t="s">
        <v>11237</v>
      </c>
      <c r="Y838" t="s">
        <v>11285</v>
      </c>
    </row>
    <row r="839" spans="1:25" x14ac:dyDescent="0.25">
      <c r="A839" s="211" t="s">
        <v>11582</v>
      </c>
      <c r="B839" t="s">
        <v>11725</v>
      </c>
      <c r="C839" s="215" t="str">
        <f t="shared" si="69"/>
        <v>CM:WQXTEST27576:M200205</v>
      </c>
      <c r="D839" s="214" t="s">
        <v>11795</v>
      </c>
      <c r="E839" s="214" t="s">
        <v>11790</v>
      </c>
      <c r="F839" s="316" t="s">
        <v>11618</v>
      </c>
      <c r="G839" s="234">
        <f t="shared" si="71"/>
        <v>37257</v>
      </c>
      <c r="H839" s="234">
        <f t="shared" si="72"/>
        <v>37621</v>
      </c>
      <c r="I839" s="211" t="s">
        <v>11788</v>
      </c>
      <c r="J839" s="24" t="s">
        <v>8639</v>
      </c>
      <c r="K839" s="211" t="s">
        <v>11787</v>
      </c>
      <c r="L839" s="265" t="s">
        <v>6135</v>
      </c>
      <c r="M839" s="266">
        <f>DATE(LEFT(F839,4),RIGHT(F839,2)-2,21)</f>
        <v>37336</v>
      </c>
      <c r="N839" s="266">
        <f>DATE(LEFT(F839,4),1+RIGHT(F839,2),0)</f>
        <v>37407</v>
      </c>
      <c r="Q839" s="219" t="s">
        <v>1005</v>
      </c>
      <c r="T839" s="6" t="s">
        <v>11306</v>
      </c>
      <c r="U839">
        <v>217.1</v>
      </c>
      <c r="V839" s="219" t="s">
        <v>8428</v>
      </c>
      <c r="X839" t="s">
        <v>11237</v>
      </c>
      <c r="Y839" t="s">
        <v>11285</v>
      </c>
    </row>
    <row r="840" spans="1:25" x14ac:dyDescent="0.25">
      <c r="A840" s="211" t="s">
        <v>11582</v>
      </c>
      <c r="B840" t="s">
        <v>11725</v>
      </c>
      <c r="C840" s="215" t="str">
        <f t="shared" si="69"/>
        <v>CM:WQXTEST27576:M200206</v>
      </c>
      <c r="D840" s="214" t="s">
        <v>11795</v>
      </c>
      <c r="E840" s="214" t="s">
        <v>11790</v>
      </c>
      <c r="F840" s="316" t="s">
        <v>11619</v>
      </c>
      <c r="G840" s="234">
        <f t="shared" si="71"/>
        <v>37257</v>
      </c>
      <c r="H840" s="234">
        <f t="shared" si="72"/>
        <v>37621</v>
      </c>
      <c r="I840" s="211" t="s">
        <v>11788</v>
      </c>
      <c r="J840" s="24" t="s">
        <v>8639</v>
      </c>
      <c r="K840" s="211" t="s">
        <v>11787</v>
      </c>
      <c r="L840" s="265" t="s">
        <v>6135</v>
      </c>
      <c r="M840" s="266">
        <f>DATE(LEFT(F840,4),RIGHT(F840,2)-3,21)</f>
        <v>37336</v>
      </c>
      <c r="N840" s="266">
        <f>DATE(LEFT(F840,4),1+RIGHT(F840,2),0)</f>
        <v>37437</v>
      </c>
      <c r="Q840" s="217" t="s">
        <v>2676</v>
      </c>
      <c r="T840" s="6" t="s">
        <v>11306</v>
      </c>
      <c r="U840">
        <v>3737</v>
      </c>
      <c r="V840" s="6" t="s">
        <v>9146</v>
      </c>
      <c r="X840" t="s">
        <v>11237</v>
      </c>
      <c r="Y840" t="s">
        <v>11285</v>
      </c>
    </row>
    <row r="841" spans="1:25" x14ac:dyDescent="0.25">
      <c r="A841" s="211" t="s">
        <v>11582</v>
      </c>
      <c r="B841" t="s">
        <v>11725</v>
      </c>
      <c r="C841" s="215" t="str">
        <f t="shared" si="69"/>
        <v>CM:WQXTEST27576:M200206</v>
      </c>
      <c r="D841" s="214" t="s">
        <v>11795</v>
      </c>
      <c r="E841" s="214" t="s">
        <v>11790</v>
      </c>
      <c r="F841" s="316" t="s">
        <v>11619</v>
      </c>
      <c r="G841" s="234">
        <f t="shared" si="71"/>
        <v>37257</v>
      </c>
      <c r="H841" s="234">
        <f t="shared" si="72"/>
        <v>37621</v>
      </c>
      <c r="I841" s="211" t="s">
        <v>11788</v>
      </c>
      <c r="J841" s="24" t="s">
        <v>8639</v>
      </c>
      <c r="K841" s="211" t="s">
        <v>11787</v>
      </c>
      <c r="L841" s="265" t="s">
        <v>6135</v>
      </c>
      <c r="M841" s="266">
        <f>DATE(LEFT(F841,4),RIGHT(F841,2)-3,21)</f>
        <v>37336</v>
      </c>
      <c r="N841" s="266">
        <f>DATE(LEFT(F841,4),1+RIGHT(F841,2),0)</f>
        <v>37437</v>
      </c>
      <c r="Q841" t="s">
        <v>10007</v>
      </c>
      <c r="T841" s="6" t="s">
        <v>11306</v>
      </c>
      <c r="U841">
        <v>26.67</v>
      </c>
      <c r="V841" s="211" t="s">
        <v>11587</v>
      </c>
      <c r="X841" t="s">
        <v>11237</v>
      </c>
      <c r="Y841" t="s">
        <v>11285</v>
      </c>
    </row>
    <row r="842" spans="1:25" x14ac:dyDescent="0.25">
      <c r="A842" s="211" t="s">
        <v>11582</v>
      </c>
      <c r="B842" t="s">
        <v>11725</v>
      </c>
      <c r="C842" s="215" t="str">
        <f t="shared" si="69"/>
        <v>CM:WQXTEST27576:M200206</v>
      </c>
      <c r="D842" s="214" t="s">
        <v>11795</v>
      </c>
      <c r="E842" s="214" t="s">
        <v>11790</v>
      </c>
      <c r="F842" s="316" t="s">
        <v>11619</v>
      </c>
      <c r="G842" s="234">
        <f t="shared" si="71"/>
        <v>37257</v>
      </c>
      <c r="H842" s="234">
        <f t="shared" si="72"/>
        <v>37621</v>
      </c>
      <c r="I842" s="211" t="s">
        <v>11788</v>
      </c>
      <c r="J842" s="24" t="s">
        <v>8639</v>
      </c>
      <c r="K842" s="211" t="s">
        <v>11787</v>
      </c>
      <c r="L842" s="265" t="s">
        <v>6135</v>
      </c>
      <c r="M842" s="266">
        <f>DATE(LEFT(F842,4),RIGHT(F842,2)-3,21)</f>
        <v>37336</v>
      </c>
      <c r="N842" s="266">
        <f>DATE(LEFT(F842,4),1+RIGHT(F842,2),0)</f>
        <v>37437</v>
      </c>
      <c r="Q842" s="219" t="s">
        <v>1005</v>
      </c>
      <c r="T842" s="6" t="s">
        <v>11306</v>
      </c>
      <c r="U842">
        <v>283.2</v>
      </c>
      <c r="V842" s="219" t="s">
        <v>8428</v>
      </c>
      <c r="X842" t="s">
        <v>11237</v>
      </c>
      <c r="Y842" t="s">
        <v>11285</v>
      </c>
    </row>
    <row r="843" spans="1:25" x14ac:dyDescent="0.25">
      <c r="A843" s="211" t="s">
        <v>11582</v>
      </c>
      <c r="B843" t="s">
        <v>11725</v>
      </c>
      <c r="C843" s="215" t="str">
        <f t="shared" si="69"/>
        <v>CM:WQXTEST27576:M200207</v>
      </c>
      <c r="D843" s="214" t="s">
        <v>11795</v>
      </c>
      <c r="E843" s="214" t="s">
        <v>11790</v>
      </c>
      <c r="F843" s="316" t="s">
        <v>11620</v>
      </c>
      <c r="G843" s="234">
        <f t="shared" si="71"/>
        <v>37257</v>
      </c>
      <c r="H843" s="234">
        <f t="shared" si="72"/>
        <v>37621</v>
      </c>
      <c r="I843" s="211" t="s">
        <v>11788</v>
      </c>
      <c r="J843" s="24" t="s">
        <v>8639</v>
      </c>
      <c r="K843" s="211" t="s">
        <v>11787</v>
      </c>
      <c r="L843" s="257" t="s">
        <v>11797</v>
      </c>
      <c r="M843" s="258">
        <f>DATE(LEFT(F843,4),RIGHT(F843,2)-1,21)</f>
        <v>37428</v>
      </c>
      <c r="N843" s="258">
        <f t="shared" ref="N843:N860" si="74">DATE(LEFT(F843,4),1+RIGHT(F843,2),0)</f>
        <v>37468</v>
      </c>
      <c r="Q843" s="217" t="s">
        <v>2676</v>
      </c>
      <c r="T843" s="6" t="s">
        <v>11306</v>
      </c>
      <c r="U843">
        <v>1440</v>
      </c>
      <c r="V843" s="6" t="s">
        <v>9146</v>
      </c>
      <c r="X843" t="s">
        <v>11237</v>
      </c>
      <c r="Y843" t="s">
        <v>11285</v>
      </c>
    </row>
    <row r="844" spans="1:25" x14ac:dyDescent="0.25">
      <c r="A844" s="211" t="s">
        <v>11582</v>
      </c>
      <c r="B844" t="s">
        <v>11725</v>
      </c>
      <c r="C844" s="215" t="str">
        <f t="shared" si="69"/>
        <v>CM:WQXTEST27576:M200207</v>
      </c>
      <c r="D844" s="214" t="s">
        <v>11795</v>
      </c>
      <c r="E844" s="214" t="s">
        <v>11790</v>
      </c>
      <c r="F844" s="316" t="s">
        <v>11620</v>
      </c>
      <c r="G844" s="234">
        <f t="shared" si="71"/>
        <v>37257</v>
      </c>
      <c r="H844" s="234">
        <f t="shared" si="72"/>
        <v>37621</v>
      </c>
      <c r="I844" s="211" t="s">
        <v>11788</v>
      </c>
      <c r="J844" s="24" t="s">
        <v>8639</v>
      </c>
      <c r="K844" s="211" t="s">
        <v>11787</v>
      </c>
      <c r="L844" s="257" t="s">
        <v>11797</v>
      </c>
      <c r="M844" s="258">
        <f>DATE(LEFT(F844,4),RIGHT(F844,2)-1,21)</f>
        <v>37428</v>
      </c>
      <c r="N844" s="258">
        <f t="shared" si="74"/>
        <v>37468</v>
      </c>
      <c r="Q844" t="s">
        <v>10007</v>
      </c>
      <c r="T844" s="6" t="s">
        <v>11306</v>
      </c>
      <c r="U844">
        <v>28.33</v>
      </c>
      <c r="V844" s="211" t="s">
        <v>11587</v>
      </c>
      <c r="X844" t="s">
        <v>11237</v>
      </c>
      <c r="Y844" t="s">
        <v>11285</v>
      </c>
    </row>
    <row r="845" spans="1:25" x14ac:dyDescent="0.25">
      <c r="A845" s="211" t="s">
        <v>11582</v>
      </c>
      <c r="B845" t="s">
        <v>11725</v>
      </c>
      <c r="C845" s="215" t="str">
        <f t="shared" si="69"/>
        <v>CM:WQXTEST27576:M200207</v>
      </c>
      <c r="D845" s="214" t="s">
        <v>11795</v>
      </c>
      <c r="E845" s="214" t="s">
        <v>11790</v>
      </c>
      <c r="F845" s="316" t="s">
        <v>11620</v>
      </c>
      <c r="G845" s="234">
        <f t="shared" si="71"/>
        <v>37257</v>
      </c>
      <c r="H845" s="234">
        <f t="shared" si="72"/>
        <v>37621</v>
      </c>
      <c r="I845" s="211" t="s">
        <v>11788</v>
      </c>
      <c r="J845" s="24" t="s">
        <v>8639</v>
      </c>
      <c r="K845" s="211" t="s">
        <v>11787</v>
      </c>
      <c r="L845" s="257" t="s">
        <v>11797</v>
      </c>
      <c r="M845" s="258">
        <f>DATE(LEFT(F845,4),RIGHT(F845,2)-1,21)</f>
        <v>37428</v>
      </c>
      <c r="N845" s="258">
        <f t="shared" si="74"/>
        <v>37468</v>
      </c>
      <c r="Q845" s="219" t="s">
        <v>1005</v>
      </c>
      <c r="T845" s="6" t="s">
        <v>11306</v>
      </c>
      <c r="U845">
        <v>331.4</v>
      </c>
      <c r="V845" s="219" t="s">
        <v>8428</v>
      </c>
      <c r="X845" t="s">
        <v>11237</v>
      </c>
      <c r="Y845" t="s">
        <v>11285</v>
      </c>
    </row>
    <row r="846" spans="1:25" x14ac:dyDescent="0.25">
      <c r="A846" s="211" t="s">
        <v>11582</v>
      </c>
      <c r="B846" t="s">
        <v>11725</v>
      </c>
      <c r="C846" s="215" t="str">
        <f t="shared" si="69"/>
        <v>CM:WQXTEST27576:M200208</v>
      </c>
      <c r="D846" s="214" t="s">
        <v>11795</v>
      </c>
      <c r="E846" s="214" t="s">
        <v>11790</v>
      </c>
      <c r="F846" s="316" t="s">
        <v>11621</v>
      </c>
      <c r="G846" s="234">
        <f t="shared" si="71"/>
        <v>37257</v>
      </c>
      <c r="H846" s="234">
        <f t="shared" si="72"/>
        <v>37621</v>
      </c>
      <c r="I846" s="211" t="s">
        <v>11788</v>
      </c>
      <c r="J846" s="24" t="s">
        <v>8639</v>
      </c>
      <c r="K846" s="211" t="s">
        <v>11787</v>
      </c>
      <c r="L846" s="257" t="s">
        <v>11797</v>
      </c>
      <c r="M846" s="258">
        <f>DATE(LEFT(F846,4),RIGHT(F846,2)-2,21)</f>
        <v>37428</v>
      </c>
      <c r="N846" s="258">
        <f t="shared" si="74"/>
        <v>37499</v>
      </c>
      <c r="Q846" s="217" t="s">
        <v>2676</v>
      </c>
      <c r="T846" s="6" t="s">
        <v>11306</v>
      </c>
      <c r="U846">
        <v>1143</v>
      </c>
      <c r="V846" s="6" t="s">
        <v>9146</v>
      </c>
      <c r="X846" t="s">
        <v>11237</v>
      </c>
      <c r="Y846" t="s">
        <v>11285</v>
      </c>
    </row>
    <row r="847" spans="1:25" x14ac:dyDescent="0.25">
      <c r="A847" s="211" t="s">
        <v>11582</v>
      </c>
      <c r="B847" t="s">
        <v>11725</v>
      </c>
      <c r="C847" s="215" t="str">
        <f t="shared" si="69"/>
        <v>CM:WQXTEST27576:M200208</v>
      </c>
      <c r="D847" s="214" t="s">
        <v>11795</v>
      </c>
      <c r="E847" s="214" t="s">
        <v>11790</v>
      </c>
      <c r="F847" s="316" t="s">
        <v>11621</v>
      </c>
      <c r="G847" s="234">
        <f t="shared" si="71"/>
        <v>37257</v>
      </c>
      <c r="H847" s="234">
        <f t="shared" si="72"/>
        <v>37621</v>
      </c>
      <c r="I847" s="211" t="s">
        <v>11788</v>
      </c>
      <c r="J847" s="24" t="s">
        <v>8639</v>
      </c>
      <c r="K847" s="211" t="s">
        <v>11787</v>
      </c>
      <c r="L847" s="257" t="s">
        <v>11797</v>
      </c>
      <c r="M847" s="258">
        <f>DATE(LEFT(F847,4),RIGHT(F847,2)-2,21)</f>
        <v>37428</v>
      </c>
      <c r="N847" s="258">
        <f t="shared" si="74"/>
        <v>37499</v>
      </c>
      <c r="Q847" t="s">
        <v>10007</v>
      </c>
      <c r="T847" s="6" t="s">
        <v>11306</v>
      </c>
      <c r="U847">
        <v>28.48</v>
      </c>
      <c r="V847" s="211" t="s">
        <v>11587</v>
      </c>
      <c r="X847" t="s">
        <v>11237</v>
      </c>
      <c r="Y847" t="s">
        <v>11285</v>
      </c>
    </row>
    <row r="848" spans="1:25" x14ac:dyDescent="0.25">
      <c r="A848" s="211" t="s">
        <v>11582</v>
      </c>
      <c r="B848" t="s">
        <v>11725</v>
      </c>
      <c r="C848" s="215" t="str">
        <f t="shared" si="69"/>
        <v>CM:WQXTEST27576:M200208</v>
      </c>
      <c r="D848" s="214" t="s">
        <v>11795</v>
      </c>
      <c r="E848" s="214" t="s">
        <v>11790</v>
      </c>
      <c r="F848" s="316" t="s">
        <v>11621</v>
      </c>
      <c r="G848" s="234">
        <f t="shared" si="71"/>
        <v>37257</v>
      </c>
      <c r="H848" s="234">
        <f t="shared" si="72"/>
        <v>37621</v>
      </c>
      <c r="I848" s="211" t="s">
        <v>11788</v>
      </c>
      <c r="J848" s="24" t="s">
        <v>8639</v>
      </c>
      <c r="K848" s="211" t="s">
        <v>11787</v>
      </c>
      <c r="L848" s="257" t="s">
        <v>11797</v>
      </c>
      <c r="M848" s="258">
        <f>DATE(LEFT(F848,4),RIGHT(F848,2)-2,21)</f>
        <v>37428</v>
      </c>
      <c r="N848" s="258">
        <f t="shared" si="74"/>
        <v>37499</v>
      </c>
      <c r="Q848" s="219" t="s">
        <v>1005</v>
      </c>
      <c r="T848" s="6" t="s">
        <v>11306</v>
      </c>
      <c r="U848">
        <v>335.6</v>
      </c>
      <c r="V848" s="219" t="s">
        <v>8428</v>
      </c>
      <c r="X848" t="s">
        <v>11237</v>
      </c>
      <c r="Y848" t="s">
        <v>11285</v>
      </c>
    </row>
    <row r="849" spans="1:25" x14ac:dyDescent="0.25">
      <c r="A849" s="211" t="s">
        <v>11582</v>
      </c>
      <c r="B849" t="s">
        <v>11725</v>
      </c>
      <c r="C849" s="215" t="str">
        <f t="shared" ref="C849:C863" si="75">"CM:"&amp;B849&amp;":M"&amp;LEFT(F849,4)&amp;RIGHT(F849,2)</f>
        <v>CM:WQXTEST27576:M200209</v>
      </c>
      <c r="D849" s="214" t="s">
        <v>11795</v>
      </c>
      <c r="E849" s="214" t="s">
        <v>11790</v>
      </c>
      <c r="F849" s="316" t="s">
        <v>11622</v>
      </c>
      <c r="G849" s="234">
        <f t="shared" si="71"/>
        <v>37257</v>
      </c>
      <c r="H849" s="234">
        <f t="shared" si="72"/>
        <v>37621</v>
      </c>
      <c r="I849" s="211" t="s">
        <v>11788</v>
      </c>
      <c r="J849" s="24" t="s">
        <v>8639</v>
      </c>
      <c r="K849" s="211" t="s">
        <v>11787</v>
      </c>
      <c r="L849" s="257" t="s">
        <v>11797</v>
      </c>
      <c r="M849" s="258">
        <f>DATE(LEFT(F849,4),RIGHT(F849,2)-3,21)</f>
        <v>37428</v>
      </c>
      <c r="N849" s="258">
        <f t="shared" si="74"/>
        <v>37529</v>
      </c>
      <c r="Q849" s="217" t="s">
        <v>2676</v>
      </c>
      <c r="T849" s="6" t="s">
        <v>11306</v>
      </c>
      <c r="U849">
        <v>1034</v>
      </c>
      <c r="V849" s="6" t="s">
        <v>9146</v>
      </c>
      <c r="X849" t="s">
        <v>11237</v>
      </c>
      <c r="Y849" t="s">
        <v>11285</v>
      </c>
    </row>
    <row r="850" spans="1:25" x14ac:dyDescent="0.25">
      <c r="A850" s="211" t="s">
        <v>11582</v>
      </c>
      <c r="B850" t="s">
        <v>11725</v>
      </c>
      <c r="C850" s="215" t="str">
        <f t="shared" si="75"/>
        <v>CM:WQXTEST27576:M200209</v>
      </c>
      <c r="D850" s="214" t="s">
        <v>11795</v>
      </c>
      <c r="E850" s="214" t="s">
        <v>11790</v>
      </c>
      <c r="F850" s="316" t="s">
        <v>11622</v>
      </c>
      <c r="G850" s="234">
        <f t="shared" ref="G850:G913" si="76">DATE(LEFT(F850,4),1,1)</f>
        <v>37257</v>
      </c>
      <c r="H850" s="234">
        <f t="shared" ref="H850:H913" si="77">DATE(LEFT(F850,4),12+1,0)</f>
        <v>37621</v>
      </c>
      <c r="I850" s="211" t="s">
        <v>11788</v>
      </c>
      <c r="J850" s="24" t="s">
        <v>8639</v>
      </c>
      <c r="K850" s="211" t="s">
        <v>11787</v>
      </c>
      <c r="L850" s="257" t="s">
        <v>11797</v>
      </c>
      <c r="M850" s="258">
        <f>DATE(LEFT(F850,4),RIGHT(F850,2)-3,21)</f>
        <v>37428</v>
      </c>
      <c r="N850" s="258">
        <f t="shared" si="74"/>
        <v>37529</v>
      </c>
      <c r="Q850" t="s">
        <v>10007</v>
      </c>
      <c r="T850" s="6" t="s">
        <v>11306</v>
      </c>
      <c r="U850">
        <v>23.95</v>
      </c>
      <c r="V850" s="211" t="s">
        <v>11587</v>
      </c>
      <c r="X850" t="s">
        <v>11237</v>
      </c>
      <c r="Y850" t="s">
        <v>11285</v>
      </c>
    </row>
    <row r="851" spans="1:25" x14ac:dyDescent="0.25">
      <c r="A851" s="211" t="s">
        <v>11582</v>
      </c>
      <c r="B851" t="s">
        <v>11725</v>
      </c>
      <c r="C851" s="215" t="str">
        <f t="shared" si="75"/>
        <v>CM:WQXTEST27576:M200209</v>
      </c>
      <c r="D851" s="214" t="s">
        <v>11795</v>
      </c>
      <c r="E851" s="214" t="s">
        <v>11790</v>
      </c>
      <c r="F851" s="316" t="s">
        <v>11622</v>
      </c>
      <c r="G851" s="234">
        <f t="shared" si="76"/>
        <v>37257</v>
      </c>
      <c r="H851" s="234">
        <f t="shared" si="77"/>
        <v>37621</v>
      </c>
      <c r="I851" s="211" t="s">
        <v>11788</v>
      </c>
      <c r="J851" s="24" t="s">
        <v>8639</v>
      </c>
      <c r="K851" s="211" t="s">
        <v>11787</v>
      </c>
      <c r="L851" s="257" t="s">
        <v>11797</v>
      </c>
      <c r="M851" s="258">
        <f>DATE(LEFT(F851,4),RIGHT(F851,2)-3,21)</f>
        <v>37428</v>
      </c>
      <c r="N851" s="258">
        <f t="shared" si="74"/>
        <v>37529</v>
      </c>
      <c r="Q851" s="219" t="s">
        <v>1005</v>
      </c>
      <c r="T851" s="6" t="s">
        <v>11306</v>
      </c>
      <c r="U851">
        <v>372.1</v>
      </c>
      <c r="V851" s="219" t="s">
        <v>8428</v>
      </c>
      <c r="X851" t="s">
        <v>11237</v>
      </c>
      <c r="Y851" t="s">
        <v>11285</v>
      </c>
    </row>
    <row r="852" spans="1:25" x14ac:dyDescent="0.25">
      <c r="A852" s="211" t="s">
        <v>11582</v>
      </c>
      <c r="B852" t="s">
        <v>11725</v>
      </c>
      <c r="C852" s="215" t="str">
        <f t="shared" si="75"/>
        <v>CM:WQXTEST27576:M200210</v>
      </c>
      <c r="D852" s="214" t="s">
        <v>11795</v>
      </c>
      <c r="E852" s="214" t="s">
        <v>11790</v>
      </c>
      <c r="F852" s="316" t="s">
        <v>11623</v>
      </c>
      <c r="G852" s="234">
        <f t="shared" si="76"/>
        <v>37257</v>
      </c>
      <c r="H852" s="234">
        <f t="shared" si="77"/>
        <v>37621</v>
      </c>
      <c r="I852" s="211" t="s">
        <v>11788</v>
      </c>
      <c r="J852" s="24" t="s">
        <v>8639</v>
      </c>
      <c r="K852" s="211" t="s">
        <v>11787</v>
      </c>
      <c r="L852" s="259" t="s">
        <v>11798</v>
      </c>
      <c r="M852" s="260">
        <f>DATE(LEFT(F852,4),RIGHT(F852,2)-1,21)</f>
        <v>37520</v>
      </c>
      <c r="N852" s="260">
        <f t="shared" si="74"/>
        <v>37560</v>
      </c>
      <c r="Q852" s="217" t="s">
        <v>2676</v>
      </c>
      <c r="T852" s="6" t="s">
        <v>11306</v>
      </c>
      <c r="U852">
        <v>4569</v>
      </c>
      <c r="V852" s="6" t="s">
        <v>9146</v>
      </c>
      <c r="X852" t="s">
        <v>11237</v>
      </c>
      <c r="Y852" t="s">
        <v>11285</v>
      </c>
    </row>
    <row r="853" spans="1:25" x14ac:dyDescent="0.25">
      <c r="A853" s="211" t="s">
        <v>11582</v>
      </c>
      <c r="B853" t="s">
        <v>11725</v>
      </c>
      <c r="C853" s="215" t="str">
        <f t="shared" si="75"/>
        <v>CM:WQXTEST27576:M200210</v>
      </c>
      <c r="D853" s="214" t="s">
        <v>11795</v>
      </c>
      <c r="E853" s="214" t="s">
        <v>11790</v>
      </c>
      <c r="F853" s="316" t="s">
        <v>11623</v>
      </c>
      <c r="G853" s="234">
        <f t="shared" si="76"/>
        <v>37257</v>
      </c>
      <c r="H853" s="234">
        <f t="shared" si="77"/>
        <v>37621</v>
      </c>
      <c r="I853" s="211" t="s">
        <v>11788</v>
      </c>
      <c r="J853" s="24" t="s">
        <v>8639</v>
      </c>
      <c r="K853" s="211" t="s">
        <v>11787</v>
      </c>
      <c r="L853" s="259" t="s">
        <v>11798</v>
      </c>
      <c r="M853" s="260">
        <f>DATE(LEFT(F853,4),RIGHT(F853,2)-1,21)</f>
        <v>37520</v>
      </c>
      <c r="N853" s="260">
        <f t="shared" si="74"/>
        <v>37560</v>
      </c>
      <c r="Q853" t="s">
        <v>10007</v>
      </c>
      <c r="T853" s="6" t="s">
        <v>11306</v>
      </c>
      <c r="U853">
        <v>16.95</v>
      </c>
      <c r="V853" s="211" t="s">
        <v>11587</v>
      </c>
      <c r="X853" t="s">
        <v>11237</v>
      </c>
      <c r="Y853" t="s">
        <v>11285</v>
      </c>
    </row>
    <row r="854" spans="1:25" x14ac:dyDescent="0.25">
      <c r="A854" s="211" t="s">
        <v>11582</v>
      </c>
      <c r="B854" t="s">
        <v>11725</v>
      </c>
      <c r="C854" s="215" t="str">
        <f t="shared" si="75"/>
        <v>CM:WQXTEST27576:M200210</v>
      </c>
      <c r="D854" s="214" t="s">
        <v>11795</v>
      </c>
      <c r="E854" s="214" t="s">
        <v>11790</v>
      </c>
      <c r="F854" s="316" t="s">
        <v>11623</v>
      </c>
      <c r="G854" s="234">
        <f t="shared" si="76"/>
        <v>37257</v>
      </c>
      <c r="H854" s="234">
        <f t="shared" si="77"/>
        <v>37621</v>
      </c>
      <c r="I854" s="211" t="s">
        <v>11788</v>
      </c>
      <c r="J854" s="24" t="s">
        <v>8639</v>
      </c>
      <c r="K854" s="211" t="s">
        <v>11787</v>
      </c>
      <c r="L854" s="259" t="s">
        <v>11798</v>
      </c>
      <c r="M854" s="260">
        <f>DATE(LEFT(F854,4),RIGHT(F854,2)-1,21)</f>
        <v>37520</v>
      </c>
      <c r="N854" s="260">
        <f t="shared" si="74"/>
        <v>37560</v>
      </c>
      <c r="Q854" s="219" t="s">
        <v>1005</v>
      </c>
      <c r="T854" s="6" t="s">
        <v>11306</v>
      </c>
      <c r="U854">
        <v>350.8</v>
      </c>
      <c r="V854" s="219" t="s">
        <v>8428</v>
      </c>
      <c r="X854" t="s">
        <v>11237</v>
      </c>
      <c r="Y854" t="s">
        <v>11285</v>
      </c>
    </row>
    <row r="855" spans="1:25" x14ac:dyDescent="0.25">
      <c r="A855" s="211" t="s">
        <v>11582</v>
      </c>
      <c r="B855" t="s">
        <v>11725</v>
      </c>
      <c r="C855" s="215" t="str">
        <f t="shared" si="75"/>
        <v>CM:WQXTEST27576:M200211</v>
      </c>
      <c r="D855" s="214" t="s">
        <v>11795</v>
      </c>
      <c r="E855" s="214" t="s">
        <v>11790</v>
      </c>
      <c r="F855" s="316" t="s">
        <v>11624</v>
      </c>
      <c r="G855" s="234">
        <f t="shared" si="76"/>
        <v>37257</v>
      </c>
      <c r="H855" s="234">
        <f t="shared" si="77"/>
        <v>37621</v>
      </c>
      <c r="I855" s="211" t="s">
        <v>11788</v>
      </c>
      <c r="J855" s="24" t="s">
        <v>8639</v>
      </c>
      <c r="K855" s="211" t="s">
        <v>11787</v>
      </c>
      <c r="L855" s="259" t="s">
        <v>11798</v>
      </c>
      <c r="M855" s="260">
        <f>DATE(LEFT(F855,4),RIGHT(F855,2)-2,21)</f>
        <v>37520</v>
      </c>
      <c r="N855" s="260">
        <f t="shared" si="74"/>
        <v>37590</v>
      </c>
      <c r="Q855" s="217" t="s">
        <v>2676</v>
      </c>
      <c r="T855" s="6" t="s">
        <v>11306</v>
      </c>
      <c r="U855">
        <v>15190</v>
      </c>
      <c r="V855" s="6" t="s">
        <v>9146</v>
      </c>
      <c r="X855" t="s">
        <v>11237</v>
      </c>
      <c r="Y855" t="s">
        <v>11285</v>
      </c>
    </row>
    <row r="856" spans="1:25" x14ac:dyDescent="0.25">
      <c r="A856" s="211" t="s">
        <v>11582</v>
      </c>
      <c r="B856" t="s">
        <v>11725</v>
      </c>
      <c r="C856" s="215" t="str">
        <f t="shared" si="75"/>
        <v>CM:WQXTEST27576:M200211</v>
      </c>
      <c r="D856" s="214" t="s">
        <v>11795</v>
      </c>
      <c r="E856" s="214" t="s">
        <v>11790</v>
      </c>
      <c r="F856" s="316" t="s">
        <v>11624</v>
      </c>
      <c r="G856" s="234">
        <f t="shared" si="76"/>
        <v>37257</v>
      </c>
      <c r="H856" s="234">
        <f t="shared" si="77"/>
        <v>37621</v>
      </c>
      <c r="I856" s="211" t="s">
        <v>11788</v>
      </c>
      <c r="J856" s="24" t="s">
        <v>8639</v>
      </c>
      <c r="K856" s="211" t="s">
        <v>11787</v>
      </c>
      <c r="L856" s="259" t="s">
        <v>11798</v>
      </c>
      <c r="M856" s="260">
        <f>DATE(LEFT(F856,4),RIGHT(F856,2)-2,21)</f>
        <v>37520</v>
      </c>
      <c r="N856" s="260">
        <f t="shared" si="74"/>
        <v>37590</v>
      </c>
      <c r="Q856" t="s">
        <v>10007</v>
      </c>
      <c r="T856" s="6" t="s">
        <v>11306</v>
      </c>
      <c r="U856">
        <v>8.57</v>
      </c>
      <c r="V856" s="211" t="s">
        <v>11587</v>
      </c>
      <c r="X856" t="s">
        <v>11237</v>
      </c>
      <c r="Y856" t="s">
        <v>11285</v>
      </c>
    </row>
    <row r="857" spans="1:25" x14ac:dyDescent="0.25">
      <c r="A857" s="211" t="s">
        <v>11582</v>
      </c>
      <c r="B857" t="s">
        <v>11725</v>
      </c>
      <c r="C857" s="215" t="str">
        <f t="shared" si="75"/>
        <v>CM:WQXTEST27576:M200211</v>
      </c>
      <c r="D857" s="214" t="s">
        <v>11795</v>
      </c>
      <c r="E857" s="214" t="s">
        <v>11790</v>
      </c>
      <c r="F857" s="316" t="s">
        <v>11624</v>
      </c>
      <c r="G857" s="234">
        <f t="shared" si="76"/>
        <v>37257</v>
      </c>
      <c r="H857" s="234">
        <f t="shared" si="77"/>
        <v>37621</v>
      </c>
      <c r="I857" s="211" t="s">
        <v>11788</v>
      </c>
      <c r="J857" s="24" t="s">
        <v>8639</v>
      </c>
      <c r="K857" s="211" t="s">
        <v>11787</v>
      </c>
      <c r="L857" s="259" t="s">
        <v>11798</v>
      </c>
      <c r="M857" s="260">
        <f>DATE(LEFT(F857,4),RIGHT(F857,2)-2,21)</f>
        <v>37520</v>
      </c>
      <c r="N857" s="260">
        <f t="shared" si="74"/>
        <v>37590</v>
      </c>
      <c r="Q857" s="219" t="s">
        <v>1005</v>
      </c>
      <c r="T857" s="6" t="s">
        <v>11306</v>
      </c>
      <c r="U857">
        <v>266.7</v>
      </c>
      <c r="V857" s="219" t="s">
        <v>8428</v>
      </c>
      <c r="X857" t="s">
        <v>11237</v>
      </c>
      <c r="Y857" t="s">
        <v>11285</v>
      </c>
    </row>
    <row r="858" spans="1:25" x14ac:dyDescent="0.25">
      <c r="A858" s="211" t="s">
        <v>11582</v>
      </c>
      <c r="B858" t="s">
        <v>11725</v>
      </c>
      <c r="C858" s="215" t="str">
        <f t="shared" si="75"/>
        <v>CM:WQXTEST27576:M200212</v>
      </c>
      <c r="D858" s="214" t="s">
        <v>11795</v>
      </c>
      <c r="E858" s="214" t="s">
        <v>11790</v>
      </c>
      <c r="F858" s="316" t="s">
        <v>11625</v>
      </c>
      <c r="G858" s="234">
        <f t="shared" si="76"/>
        <v>37257</v>
      </c>
      <c r="H858" s="234">
        <f t="shared" si="77"/>
        <v>37621</v>
      </c>
      <c r="I858" s="211" t="s">
        <v>11788</v>
      </c>
      <c r="J858" s="24" t="s">
        <v>8639</v>
      </c>
      <c r="K858" s="211" t="s">
        <v>11787</v>
      </c>
      <c r="L858" s="259" t="s">
        <v>11798</v>
      </c>
      <c r="M858" s="260">
        <f>DATE(LEFT(F858,4),RIGHT(F858,2)-3,21)</f>
        <v>37520</v>
      </c>
      <c r="N858" s="260">
        <f t="shared" si="74"/>
        <v>37621</v>
      </c>
      <c r="Q858" s="217" t="s">
        <v>2676</v>
      </c>
      <c r="T858" s="6" t="s">
        <v>11306</v>
      </c>
      <c r="U858">
        <v>17130</v>
      </c>
      <c r="V858" s="6" t="s">
        <v>9146</v>
      </c>
      <c r="X858" t="s">
        <v>11237</v>
      </c>
      <c r="Y858" t="s">
        <v>11285</v>
      </c>
    </row>
    <row r="859" spans="1:25" x14ac:dyDescent="0.25">
      <c r="A859" s="211" t="s">
        <v>11582</v>
      </c>
      <c r="B859" t="s">
        <v>11725</v>
      </c>
      <c r="C859" s="215" t="str">
        <f t="shared" si="75"/>
        <v>CM:WQXTEST27576:M200212</v>
      </c>
      <c r="D859" s="214" t="s">
        <v>11795</v>
      </c>
      <c r="E859" s="214" t="s">
        <v>11790</v>
      </c>
      <c r="F859" s="316" t="s">
        <v>11625</v>
      </c>
      <c r="G859" s="234">
        <f t="shared" si="76"/>
        <v>37257</v>
      </c>
      <c r="H859" s="234">
        <f t="shared" si="77"/>
        <v>37621</v>
      </c>
      <c r="I859" s="211" t="s">
        <v>11788</v>
      </c>
      <c r="J859" s="24" t="s">
        <v>8639</v>
      </c>
      <c r="K859" s="211" t="s">
        <v>11787</v>
      </c>
      <c r="L859" s="259" t="s">
        <v>11798</v>
      </c>
      <c r="M859" s="260">
        <f>DATE(LEFT(F859,4),RIGHT(F859,2)-3,21)</f>
        <v>37520</v>
      </c>
      <c r="N859" s="260">
        <f t="shared" si="74"/>
        <v>37621</v>
      </c>
      <c r="Q859" t="s">
        <v>10007</v>
      </c>
      <c r="T859" s="6" t="s">
        <v>11306</v>
      </c>
      <c r="U859">
        <v>3.26</v>
      </c>
      <c r="V859" s="211" t="s">
        <v>11587</v>
      </c>
      <c r="X859" t="s">
        <v>11237</v>
      </c>
      <c r="Y859" t="s">
        <v>11285</v>
      </c>
    </row>
    <row r="860" spans="1:25" x14ac:dyDescent="0.25">
      <c r="A860" s="211" t="s">
        <v>11582</v>
      </c>
      <c r="B860" t="s">
        <v>11725</v>
      </c>
      <c r="C860" s="215" t="str">
        <f t="shared" si="75"/>
        <v>CM:WQXTEST27576:M200212</v>
      </c>
      <c r="D860" s="214" t="s">
        <v>11795</v>
      </c>
      <c r="E860" s="214" t="s">
        <v>11790</v>
      </c>
      <c r="F860" s="316" t="s">
        <v>11625</v>
      </c>
      <c r="G860" s="234">
        <f t="shared" si="76"/>
        <v>37257</v>
      </c>
      <c r="H860" s="234">
        <f t="shared" si="77"/>
        <v>37621</v>
      </c>
      <c r="I860" s="211" t="s">
        <v>11788</v>
      </c>
      <c r="J860" s="24" t="s">
        <v>8639</v>
      </c>
      <c r="K860" s="211" t="s">
        <v>11787</v>
      </c>
      <c r="L860" s="259" t="s">
        <v>11798</v>
      </c>
      <c r="M860" s="260">
        <f>DATE(LEFT(F860,4),RIGHT(F860,2)-3,21)</f>
        <v>37520</v>
      </c>
      <c r="N860" s="260">
        <f t="shared" si="74"/>
        <v>37621</v>
      </c>
      <c r="Q860" s="219" t="s">
        <v>1005</v>
      </c>
      <c r="T860" s="6" t="s">
        <v>11306</v>
      </c>
      <c r="U860">
        <v>313.5</v>
      </c>
      <c r="V860" s="219" t="s">
        <v>8428</v>
      </c>
      <c r="X860" t="s">
        <v>11237</v>
      </c>
      <c r="Y860" t="s">
        <v>11285</v>
      </c>
    </row>
    <row r="861" spans="1:25" x14ac:dyDescent="0.25">
      <c r="A861" s="211" t="s">
        <v>11582</v>
      </c>
      <c r="B861" t="s">
        <v>11725</v>
      </c>
      <c r="C861" s="215" t="str">
        <f t="shared" si="75"/>
        <v>CM:WQXTEST27576:M200212</v>
      </c>
      <c r="D861" s="214" t="s">
        <v>11795</v>
      </c>
      <c r="E861" s="214" t="s">
        <v>11790</v>
      </c>
      <c r="F861" s="316" t="s">
        <v>11625</v>
      </c>
      <c r="G861" s="234">
        <f t="shared" si="76"/>
        <v>37257</v>
      </c>
      <c r="H861" s="234">
        <f t="shared" si="77"/>
        <v>37621</v>
      </c>
      <c r="I861" s="211" t="s">
        <v>11788</v>
      </c>
      <c r="J861" s="24" t="s">
        <v>8639</v>
      </c>
      <c r="K861" s="211" t="s">
        <v>11787</v>
      </c>
      <c r="L861" s="253" t="s">
        <v>11796</v>
      </c>
      <c r="M861" s="254">
        <f>DATE(LEFT(F861,4),RIGHT(F861,2)-F8657,21)</f>
        <v>37611</v>
      </c>
      <c r="N861" s="254">
        <f>DATE(LEFT(F861,4),1+RIGHT(F861,2),0)</f>
        <v>37621</v>
      </c>
      <c r="Q861" s="217" t="s">
        <v>2676</v>
      </c>
      <c r="T861" s="6" t="s">
        <v>11306</v>
      </c>
      <c r="U861">
        <v>6225</v>
      </c>
      <c r="V861" s="6" t="s">
        <v>9146</v>
      </c>
      <c r="X861" t="s">
        <v>11237</v>
      </c>
      <c r="Y861" t="s">
        <v>11285</v>
      </c>
    </row>
    <row r="862" spans="1:25" x14ac:dyDescent="0.25">
      <c r="A862" s="211" t="s">
        <v>11582</v>
      </c>
      <c r="B862" t="s">
        <v>11725</v>
      </c>
      <c r="C862" s="215" t="str">
        <f t="shared" si="75"/>
        <v>CM:WQXTEST27576:M200212</v>
      </c>
      <c r="D862" s="214" t="s">
        <v>11795</v>
      </c>
      <c r="E862" s="214" t="s">
        <v>11790</v>
      </c>
      <c r="F862" s="316" t="s">
        <v>11625</v>
      </c>
      <c r="G862" s="234">
        <f t="shared" si="76"/>
        <v>37257</v>
      </c>
      <c r="H862" s="234">
        <f t="shared" si="77"/>
        <v>37621</v>
      </c>
      <c r="I862" s="211" t="s">
        <v>11788</v>
      </c>
      <c r="J862" s="24" t="s">
        <v>8639</v>
      </c>
      <c r="K862" s="211" t="s">
        <v>11787</v>
      </c>
      <c r="L862" s="253" t="s">
        <v>11796</v>
      </c>
      <c r="M862" s="254">
        <f>DATE(LEFT(F862,4),RIGHT(F862,2)-F8658,21)</f>
        <v>37611</v>
      </c>
      <c r="N862" s="254">
        <f>DATE(LEFT(F862,4),1+RIGHT(F862,2),0)</f>
        <v>37621</v>
      </c>
      <c r="Q862" t="s">
        <v>10007</v>
      </c>
      <c r="T862" s="6" t="s">
        <v>11306</v>
      </c>
      <c r="U862">
        <v>9.39</v>
      </c>
      <c r="V862" s="211" t="s">
        <v>11587</v>
      </c>
      <c r="X862" t="s">
        <v>11237</v>
      </c>
      <c r="Y862" t="s">
        <v>11285</v>
      </c>
    </row>
    <row r="863" spans="1:25" x14ac:dyDescent="0.25">
      <c r="A863" s="211" t="s">
        <v>11582</v>
      </c>
      <c r="B863" t="s">
        <v>11725</v>
      </c>
      <c r="C863" s="215" t="str">
        <f t="shared" si="75"/>
        <v>CM:WQXTEST27576:M200212</v>
      </c>
      <c r="D863" s="214" t="s">
        <v>11795</v>
      </c>
      <c r="E863" s="214" t="s">
        <v>11790</v>
      </c>
      <c r="F863" s="316" t="s">
        <v>11625</v>
      </c>
      <c r="G863" s="234">
        <f t="shared" si="76"/>
        <v>37257</v>
      </c>
      <c r="H863" s="234">
        <f t="shared" si="77"/>
        <v>37621</v>
      </c>
      <c r="I863" s="211" t="s">
        <v>11788</v>
      </c>
      <c r="J863" s="24" t="s">
        <v>8639</v>
      </c>
      <c r="K863" s="211" t="s">
        <v>11787</v>
      </c>
      <c r="L863" s="253" t="s">
        <v>11796</v>
      </c>
      <c r="M863" s="254">
        <f>DATE(LEFT(F863,4),RIGHT(F863,2)-F8659,21)</f>
        <v>37611</v>
      </c>
      <c r="N863" s="254">
        <f>DATE(LEFT(F863,4),1+RIGHT(F863,2),0)</f>
        <v>37621</v>
      </c>
      <c r="Q863" s="219" t="s">
        <v>1005</v>
      </c>
      <c r="T863" s="6" t="s">
        <v>11306</v>
      </c>
      <c r="U863">
        <v>347.7</v>
      </c>
      <c r="V863" s="219" t="s">
        <v>8428</v>
      </c>
      <c r="X863" t="s">
        <v>11237</v>
      </c>
      <c r="Y863" t="s">
        <v>11285</v>
      </c>
    </row>
    <row r="864" spans="1:25" x14ac:dyDescent="0.25">
      <c r="A864" s="228" t="s">
        <v>11582</v>
      </c>
      <c r="B864" s="229" t="s">
        <v>11725</v>
      </c>
      <c r="C864" s="230" t="str">
        <f t="shared" ref="C864:C927" si="78">"CM:"&amp;B864&amp;":M"&amp;LEFT(F864,4)&amp;RIGHT(F864,2)</f>
        <v>CM:WQXTEST27576:M200301</v>
      </c>
      <c r="D864" s="231" t="s">
        <v>11795</v>
      </c>
      <c r="E864" s="231" t="s">
        <v>11790</v>
      </c>
      <c r="F864" s="316" t="s">
        <v>11626</v>
      </c>
      <c r="G864" s="252">
        <f t="shared" si="76"/>
        <v>37622</v>
      </c>
      <c r="H864" s="70">
        <f t="shared" si="77"/>
        <v>37986</v>
      </c>
      <c r="I864" s="211" t="s">
        <v>11788</v>
      </c>
      <c r="J864" s="24" t="s">
        <v>8639</v>
      </c>
      <c r="K864" s="211" t="s">
        <v>11787</v>
      </c>
      <c r="L864" s="6" t="s">
        <v>11589</v>
      </c>
      <c r="M864" s="70">
        <f t="shared" ref="M864:M899" si="79">DATE(LEFT(F864,4),RIGHT(F864,2),1)</f>
        <v>37622</v>
      </c>
      <c r="N864" s="70">
        <f t="shared" ref="N864:N927" si="80">DATE(LEFT(F864,4),1+RIGHT(F864,2),0)</f>
        <v>37652</v>
      </c>
      <c r="Q864" s="217" t="s">
        <v>2676</v>
      </c>
      <c r="T864" s="6" t="s">
        <v>11306</v>
      </c>
      <c r="U864">
        <v>20440</v>
      </c>
      <c r="V864" s="6" t="s">
        <v>9146</v>
      </c>
      <c r="X864" t="s">
        <v>11237</v>
      </c>
      <c r="Y864" t="s">
        <v>11285</v>
      </c>
    </row>
    <row r="865" spans="1:25" x14ac:dyDescent="0.25">
      <c r="A865" s="211" t="s">
        <v>11582</v>
      </c>
      <c r="B865" t="s">
        <v>11725</v>
      </c>
      <c r="C865" s="215" t="str">
        <f t="shared" si="78"/>
        <v>CM:WQXTEST27576:M200301</v>
      </c>
      <c r="D865" s="214" t="s">
        <v>11795</v>
      </c>
      <c r="E865" s="214" t="s">
        <v>11790</v>
      </c>
      <c r="F865" s="316" t="s">
        <v>11626</v>
      </c>
      <c r="G865" s="70">
        <f t="shared" si="76"/>
        <v>37622</v>
      </c>
      <c r="H865" s="70">
        <f t="shared" si="77"/>
        <v>37986</v>
      </c>
      <c r="I865" s="211" t="s">
        <v>11788</v>
      </c>
      <c r="J865" s="24" t="s">
        <v>8639</v>
      </c>
      <c r="K865" s="211" t="s">
        <v>11787</v>
      </c>
      <c r="L865" s="6" t="s">
        <v>11589</v>
      </c>
      <c r="M865" s="70">
        <f t="shared" si="79"/>
        <v>37622</v>
      </c>
      <c r="N865" s="70">
        <f t="shared" si="80"/>
        <v>37652</v>
      </c>
      <c r="Q865" t="s">
        <v>10007</v>
      </c>
      <c r="T865" s="6" t="s">
        <v>11306</v>
      </c>
      <c r="U865">
        <v>2.12</v>
      </c>
      <c r="V865" s="211" t="s">
        <v>11587</v>
      </c>
      <c r="X865" t="s">
        <v>11237</v>
      </c>
      <c r="Y865" t="s">
        <v>11285</v>
      </c>
    </row>
    <row r="866" spans="1:25" x14ac:dyDescent="0.25">
      <c r="A866" s="211" t="s">
        <v>11582</v>
      </c>
      <c r="B866" t="s">
        <v>11725</v>
      </c>
      <c r="C866" s="215" t="str">
        <f t="shared" si="78"/>
        <v>CM:WQXTEST27576:M200301</v>
      </c>
      <c r="D866" s="214" t="s">
        <v>11795</v>
      </c>
      <c r="E866" s="214" t="s">
        <v>11790</v>
      </c>
      <c r="F866" s="316" t="s">
        <v>11626</v>
      </c>
      <c r="G866" s="70">
        <f t="shared" si="76"/>
        <v>37622</v>
      </c>
      <c r="H866" s="70">
        <f t="shared" si="77"/>
        <v>37986</v>
      </c>
      <c r="I866" s="211" t="s">
        <v>11788</v>
      </c>
      <c r="J866" s="24" t="s">
        <v>8639</v>
      </c>
      <c r="K866" s="211" t="s">
        <v>11787</v>
      </c>
      <c r="L866" s="6" t="s">
        <v>11589</v>
      </c>
      <c r="M866" s="70">
        <f t="shared" si="79"/>
        <v>37622</v>
      </c>
      <c r="N866" s="70">
        <f t="shared" si="80"/>
        <v>37652</v>
      </c>
      <c r="Q866" s="219" t="s">
        <v>1005</v>
      </c>
      <c r="T866" s="6" t="s">
        <v>11306</v>
      </c>
      <c r="U866">
        <v>306.5</v>
      </c>
      <c r="V866" s="219" t="s">
        <v>8428</v>
      </c>
      <c r="X866" t="s">
        <v>11237</v>
      </c>
      <c r="Y866" t="s">
        <v>11285</v>
      </c>
    </row>
    <row r="867" spans="1:25" x14ac:dyDescent="0.25">
      <c r="A867" s="211" t="s">
        <v>11582</v>
      </c>
      <c r="B867" t="s">
        <v>11725</v>
      </c>
      <c r="C867" s="215" t="str">
        <f t="shared" si="78"/>
        <v>CM:WQXTEST27576:M200302</v>
      </c>
      <c r="D867" s="214" t="s">
        <v>11795</v>
      </c>
      <c r="E867" s="214" t="s">
        <v>11790</v>
      </c>
      <c r="F867" s="316" t="s">
        <v>11627</v>
      </c>
      <c r="G867" s="70">
        <f t="shared" si="76"/>
        <v>37622</v>
      </c>
      <c r="H867" s="70">
        <f t="shared" si="77"/>
        <v>37986</v>
      </c>
      <c r="I867" s="211" t="s">
        <v>11788</v>
      </c>
      <c r="J867" s="24" t="s">
        <v>8639</v>
      </c>
      <c r="K867" s="211" t="s">
        <v>11787</v>
      </c>
      <c r="L867" s="6" t="s">
        <v>11589</v>
      </c>
      <c r="M867" s="70">
        <f t="shared" si="79"/>
        <v>37653</v>
      </c>
      <c r="N867" s="70">
        <f t="shared" si="80"/>
        <v>37680</v>
      </c>
      <c r="Q867" s="217" t="s">
        <v>2676</v>
      </c>
      <c r="T867" s="6" t="s">
        <v>11306</v>
      </c>
      <c r="U867">
        <v>17060</v>
      </c>
      <c r="V867" s="6" t="s">
        <v>9146</v>
      </c>
      <c r="X867" t="s">
        <v>11237</v>
      </c>
      <c r="Y867" t="s">
        <v>11285</v>
      </c>
    </row>
    <row r="868" spans="1:25" x14ac:dyDescent="0.25">
      <c r="A868" s="211" t="s">
        <v>11582</v>
      </c>
      <c r="B868" t="s">
        <v>11725</v>
      </c>
      <c r="C868" s="215" t="str">
        <f t="shared" si="78"/>
        <v>CM:WQXTEST27576:M200302</v>
      </c>
      <c r="D868" s="214" t="s">
        <v>11795</v>
      </c>
      <c r="E868" s="214" t="s">
        <v>11790</v>
      </c>
      <c r="F868" s="316" t="s">
        <v>11627</v>
      </c>
      <c r="G868" s="70">
        <f t="shared" si="76"/>
        <v>37622</v>
      </c>
      <c r="H868" s="70">
        <f t="shared" si="77"/>
        <v>37986</v>
      </c>
      <c r="I868" s="211" t="s">
        <v>11788</v>
      </c>
      <c r="J868" s="24" t="s">
        <v>8639</v>
      </c>
      <c r="K868" s="211" t="s">
        <v>11787</v>
      </c>
      <c r="L868" s="6" t="s">
        <v>11589</v>
      </c>
      <c r="M868" s="70">
        <f t="shared" si="79"/>
        <v>37653</v>
      </c>
      <c r="N868" s="70">
        <f t="shared" si="80"/>
        <v>37680</v>
      </c>
      <c r="Q868" t="s">
        <v>10007</v>
      </c>
      <c r="T868" s="6" t="s">
        <v>11306</v>
      </c>
      <c r="U868">
        <v>1.35</v>
      </c>
      <c r="V868" s="211" t="s">
        <v>11587</v>
      </c>
      <c r="X868" t="s">
        <v>11237</v>
      </c>
      <c r="Y868" t="s">
        <v>11285</v>
      </c>
    </row>
    <row r="869" spans="1:25" x14ac:dyDescent="0.25">
      <c r="A869" s="211" t="s">
        <v>11582</v>
      </c>
      <c r="B869" t="s">
        <v>11725</v>
      </c>
      <c r="C869" s="215" t="str">
        <f t="shared" si="78"/>
        <v>CM:WQXTEST27576:M200302</v>
      </c>
      <c r="D869" s="214" t="s">
        <v>11795</v>
      </c>
      <c r="E869" s="214" t="s">
        <v>11790</v>
      </c>
      <c r="F869" s="316" t="s">
        <v>11627</v>
      </c>
      <c r="G869" s="70">
        <f t="shared" si="76"/>
        <v>37622</v>
      </c>
      <c r="H869" s="70">
        <f t="shared" si="77"/>
        <v>37986</v>
      </c>
      <c r="I869" s="211" t="s">
        <v>11788</v>
      </c>
      <c r="J869" s="24" t="s">
        <v>8639</v>
      </c>
      <c r="K869" s="211" t="s">
        <v>11787</v>
      </c>
      <c r="L869" s="6" t="s">
        <v>11589</v>
      </c>
      <c r="M869" s="70">
        <f t="shared" si="79"/>
        <v>37653</v>
      </c>
      <c r="N869" s="70">
        <f t="shared" si="80"/>
        <v>37680</v>
      </c>
      <c r="Q869" s="219" t="s">
        <v>1005</v>
      </c>
      <c r="T869" s="6" t="s">
        <v>11306</v>
      </c>
      <c r="U869">
        <v>425.1</v>
      </c>
      <c r="V869" s="219" t="s">
        <v>8428</v>
      </c>
      <c r="X869" t="s">
        <v>11237</v>
      </c>
      <c r="Y869" t="s">
        <v>11285</v>
      </c>
    </row>
    <row r="870" spans="1:25" x14ac:dyDescent="0.25">
      <c r="A870" s="211" t="s">
        <v>11582</v>
      </c>
      <c r="B870" t="s">
        <v>11725</v>
      </c>
      <c r="C870" s="215" t="str">
        <f t="shared" si="78"/>
        <v>CM:WQXTEST27576:M200303</v>
      </c>
      <c r="D870" s="214" t="s">
        <v>11795</v>
      </c>
      <c r="E870" s="214" t="s">
        <v>11790</v>
      </c>
      <c r="F870" s="316" t="s">
        <v>11628</v>
      </c>
      <c r="G870" s="70">
        <f t="shared" si="76"/>
        <v>37622</v>
      </c>
      <c r="H870" s="70">
        <f t="shared" si="77"/>
        <v>37986</v>
      </c>
      <c r="I870" s="211" t="s">
        <v>11788</v>
      </c>
      <c r="J870" s="24" t="s">
        <v>8639</v>
      </c>
      <c r="K870" s="211" t="s">
        <v>11787</v>
      </c>
      <c r="L870" s="6" t="s">
        <v>11589</v>
      </c>
      <c r="M870" s="70">
        <f t="shared" si="79"/>
        <v>37681</v>
      </c>
      <c r="N870" s="70">
        <f t="shared" si="80"/>
        <v>37711</v>
      </c>
      <c r="Q870" s="217" t="s">
        <v>2676</v>
      </c>
      <c r="T870" s="6" t="s">
        <v>11306</v>
      </c>
      <c r="U870">
        <v>46450</v>
      </c>
      <c r="V870" s="6" t="s">
        <v>9146</v>
      </c>
      <c r="X870" t="s">
        <v>11237</v>
      </c>
      <c r="Y870" t="s">
        <v>11285</v>
      </c>
    </row>
    <row r="871" spans="1:25" x14ac:dyDescent="0.25">
      <c r="A871" s="211" t="s">
        <v>11582</v>
      </c>
      <c r="B871" t="s">
        <v>11725</v>
      </c>
      <c r="C871" s="215" t="str">
        <f t="shared" si="78"/>
        <v>CM:WQXTEST27576:M200303</v>
      </c>
      <c r="D871" s="214" t="s">
        <v>11795</v>
      </c>
      <c r="E871" s="214" t="s">
        <v>11790</v>
      </c>
      <c r="F871" s="316" t="s">
        <v>11628</v>
      </c>
      <c r="G871" s="70">
        <f t="shared" si="76"/>
        <v>37622</v>
      </c>
      <c r="H871" s="70">
        <f t="shared" si="77"/>
        <v>37986</v>
      </c>
      <c r="I871" s="211" t="s">
        <v>11788</v>
      </c>
      <c r="J871" s="24" t="s">
        <v>8639</v>
      </c>
      <c r="K871" s="211" t="s">
        <v>11787</v>
      </c>
      <c r="L871" s="6" t="s">
        <v>11589</v>
      </c>
      <c r="M871" s="70">
        <f t="shared" si="79"/>
        <v>37681</v>
      </c>
      <c r="N871" s="70">
        <f t="shared" si="80"/>
        <v>37711</v>
      </c>
      <c r="Q871" t="s">
        <v>10007</v>
      </c>
      <c r="T871" s="6" t="s">
        <v>11306</v>
      </c>
      <c r="U871">
        <v>7.64</v>
      </c>
      <c r="V871" s="211" t="s">
        <v>11587</v>
      </c>
      <c r="X871" t="s">
        <v>11237</v>
      </c>
      <c r="Y871" t="s">
        <v>11285</v>
      </c>
    </row>
    <row r="872" spans="1:25" x14ac:dyDescent="0.25">
      <c r="A872" s="211" t="s">
        <v>11582</v>
      </c>
      <c r="B872" t="s">
        <v>11725</v>
      </c>
      <c r="C872" s="215" t="str">
        <f t="shared" si="78"/>
        <v>CM:WQXTEST27576:M200303</v>
      </c>
      <c r="D872" s="214" t="s">
        <v>11795</v>
      </c>
      <c r="E872" s="214" t="s">
        <v>11790</v>
      </c>
      <c r="F872" s="316" t="s">
        <v>11628</v>
      </c>
      <c r="G872" s="70">
        <f t="shared" si="76"/>
        <v>37622</v>
      </c>
      <c r="H872" s="70">
        <f t="shared" si="77"/>
        <v>37986</v>
      </c>
      <c r="I872" s="211" t="s">
        <v>11788</v>
      </c>
      <c r="J872" s="24" t="s">
        <v>8639</v>
      </c>
      <c r="K872" s="211" t="s">
        <v>11787</v>
      </c>
      <c r="L872" s="6" t="s">
        <v>11589</v>
      </c>
      <c r="M872" s="70">
        <f t="shared" si="79"/>
        <v>37681</v>
      </c>
      <c r="N872" s="70">
        <f t="shared" si="80"/>
        <v>37711</v>
      </c>
      <c r="Q872" s="219" t="s">
        <v>1005</v>
      </c>
      <c r="T872" s="6" t="s">
        <v>11306</v>
      </c>
      <c r="U872">
        <v>236.9</v>
      </c>
      <c r="V872" s="219" t="s">
        <v>8428</v>
      </c>
      <c r="X872" t="s">
        <v>11237</v>
      </c>
      <c r="Y872" t="s">
        <v>11285</v>
      </c>
    </row>
    <row r="873" spans="1:25" x14ac:dyDescent="0.25">
      <c r="A873" s="211" t="s">
        <v>11582</v>
      </c>
      <c r="B873" t="s">
        <v>11725</v>
      </c>
      <c r="C873" s="215" t="str">
        <f t="shared" si="78"/>
        <v>CM:WQXTEST27576:M200304</v>
      </c>
      <c r="D873" s="214" t="s">
        <v>11795</v>
      </c>
      <c r="E873" s="214" t="s">
        <v>11790</v>
      </c>
      <c r="F873" s="316" t="s">
        <v>11629</v>
      </c>
      <c r="G873" s="70">
        <f t="shared" si="76"/>
        <v>37622</v>
      </c>
      <c r="H873" s="70">
        <f t="shared" si="77"/>
        <v>37986</v>
      </c>
      <c r="I873" s="211" t="s">
        <v>11788</v>
      </c>
      <c r="J873" s="24" t="s">
        <v>8639</v>
      </c>
      <c r="K873" s="211" t="s">
        <v>11787</v>
      </c>
      <c r="L873" s="6" t="s">
        <v>11589</v>
      </c>
      <c r="M873" s="70">
        <f t="shared" si="79"/>
        <v>37712</v>
      </c>
      <c r="N873" s="70">
        <f t="shared" si="80"/>
        <v>37741</v>
      </c>
      <c r="Q873" s="217" t="s">
        <v>2676</v>
      </c>
      <c r="T873" s="6" t="s">
        <v>11306</v>
      </c>
      <c r="U873">
        <v>28760</v>
      </c>
      <c r="V873" s="6" t="s">
        <v>9146</v>
      </c>
      <c r="X873" t="s">
        <v>11237</v>
      </c>
      <c r="Y873" t="s">
        <v>11285</v>
      </c>
    </row>
    <row r="874" spans="1:25" x14ac:dyDescent="0.25">
      <c r="A874" s="211" t="s">
        <v>11582</v>
      </c>
      <c r="B874" t="s">
        <v>11725</v>
      </c>
      <c r="C874" s="215" t="str">
        <f t="shared" si="78"/>
        <v>CM:WQXTEST27576:M200304</v>
      </c>
      <c r="D874" s="214" t="s">
        <v>11795</v>
      </c>
      <c r="E874" s="214" t="s">
        <v>11790</v>
      </c>
      <c r="F874" s="316" t="s">
        <v>11629</v>
      </c>
      <c r="G874" s="70">
        <f t="shared" si="76"/>
        <v>37622</v>
      </c>
      <c r="H874" s="70">
        <f t="shared" si="77"/>
        <v>37986</v>
      </c>
      <c r="I874" s="211" t="s">
        <v>11788</v>
      </c>
      <c r="J874" s="24" t="s">
        <v>8639</v>
      </c>
      <c r="K874" s="211" t="s">
        <v>11787</v>
      </c>
      <c r="L874" s="6" t="s">
        <v>11589</v>
      </c>
      <c r="M874" s="70">
        <f t="shared" si="79"/>
        <v>37712</v>
      </c>
      <c r="N874" s="70">
        <f t="shared" si="80"/>
        <v>37741</v>
      </c>
      <c r="Q874" t="s">
        <v>10007</v>
      </c>
      <c r="T874" s="6" t="s">
        <v>11306</v>
      </c>
      <c r="U874">
        <v>12.85</v>
      </c>
      <c r="V874" s="211" t="s">
        <v>11587</v>
      </c>
      <c r="X874" t="s">
        <v>11237</v>
      </c>
      <c r="Y874" t="s">
        <v>11285</v>
      </c>
    </row>
    <row r="875" spans="1:25" x14ac:dyDescent="0.25">
      <c r="A875" s="211" t="s">
        <v>11582</v>
      </c>
      <c r="B875" t="s">
        <v>11725</v>
      </c>
      <c r="C875" s="215" t="str">
        <f t="shared" si="78"/>
        <v>CM:WQXTEST27576:M200304</v>
      </c>
      <c r="D875" s="214" t="s">
        <v>11795</v>
      </c>
      <c r="E875" s="214" t="s">
        <v>11790</v>
      </c>
      <c r="F875" s="316" t="s">
        <v>11629</v>
      </c>
      <c r="G875" s="70">
        <f t="shared" si="76"/>
        <v>37622</v>
      </c>
      <c r="H875" s="70">
        <f t="shared" si="77"/>
        <v>37986</v>
      </c>
      <c r="I875" s="211" t="s">
        <v>11788</v>
      </c>
      <c r="J875" s="24" t="s">
        <v>8639</v>
      </c>
      <c r="K875" s="211" t="s">
        <v>11787</v>
      </c>
      <c r="L875" s="6" t="s">
        <v>11589</v>
      </c>
      <c r="M875" s="70">
        <f t="shared" si="79"/>
        <v>37712</v>
      </c>
      <c r="N875" s="70">
        <f t="shared" si="80"/>
        <v>37741</v>
      </c>
      <c r="Q875" s="219" t="s">
        <v>1005</v>
      </c>
      <c r="T875" s="6" t="s">
        <v>11306</v>
      </c>
      <c r="U875">
        <v>243.5</v>
      </c>
      <c r="V875" s="219" t="s">
        <v>8428</v>
      </c>
      <c r="X875" t="s">
        <v>11237</v>
      </c>
      <c r="Y875" t="s">
        <v>11285</v>
      </c>
    </row>
    <row r="876" spans="1:25" x14ac:dyDescent="0.25">
      <c r="A876" s="211" t="s">
        <v>11582</v>
      </c>
      <c r="B876" t="s">
        <v>11725</v>
      </c>
      <c r="C876" s="215" t="str">
        <f t="shared" si="78"/>
        <v>CM:WQXTEST27576:M200305</v>
      </c>
      <c r="D876" s="214" t="s">
        <v>11795</v>
      </c>
      <c r="E876" s="214" t="s">
        <v>11790</v>
      </c>
      <c r="F876" s="316" t="s">
        <v>11630</v>
      </c>
      <c r="G876" s="70">
        <f t="shared" si="76"/>
        <v>37622</v>
      </c>
      <c r="H876" s="70">
        <f t="shared" si="77"/>
        <v>37986</v>
      </c>
      <c r="I876" s="211" t="s">
        <v>11788</v>
      </c>
      <c r="J876" s="24" t="s">
        <v>8639</v>
      </c>
      <c r="K876" s="211" t="s">
        <v>11787</v>
      </c>
      <c r="L876" s="6" t="s">
        <v>11589</v>
      </c>
      <c r="M876" s="70">
        <f t="shared" si="79"/>
        <v>37742</v>
      </c>
      <c r="N876" s="70">
        <f t="shared" si="80"/>
        <v>37772</v>
      </c>
      <c r="Q876" s="217" t="s">
        <v>2676</v>
      </c>
      <c r="T876" s="6" t="s">
        <v>11306</v>
      </c>
      <c r="U876">
        <v>33550</v>
      </c>
      <c r="V876" s="6" t="s">
        <v>9146</v>
      </c>
      <c r="X876" t="s">
        <v>11237</v>
      </c>
      <c r="Y876" t="s">
        <v>11285</v>
      </c>
    </row>
    <row r="877" spans="1:25" x14ac:dyDescent="0.25">
      <c r="A877" s="211" t="s">
        <v>11582</v>
      </c>
      <c r="B877" t="s">
        <v>11725</v>
      </c>
      <c r="C877" s="215" t="str">
        <f t="shared" si="78"/>
        <v>CM:WQXTEST27576:M200305</v>
      </c>
      <c r="D877" s="214" t="s">
        <v>11795</v>
      </c>
      <c r="E877" s="214" t="s">
        <v>11790</v>
      </c>
      <c r="F877" s="316" t="s">
        <v>11630</v>
      </c>
      <c r="G877" s="70">
        <f t="shared" si="76"/>
        <v>37622</v>
      </c>
      <c r="H877" s="70">
        <f t="shared" si="77"/>
        <v>37986</v>
      </c>
      <c r="I877" s="211" t="s">
        <v>11788</v>
      </c>
      <c r="J877" s="24" t="s">
        <v>8639</v>
      </c>
      <c r="K877" s="211" t="s">
        <v>11787</v>
      </c>
      <c r="L877" s="6" t="s">
        <v>11589</v>
      </c>
      <c r="M877" s="70">
        <f t="shared" si="79"/>
        <v>37742</v>
      </c>
      <c r="N877" s="70">
        <f t="shared" si="80"/>
        <v>37772</v>
      </c>
      <c r="Q877" t="s">
        <v>10007</v>
      </c>
      <c r="T877" s="6" t="s">
        <v>11306</v>
      </c>
      <c r="U877">
        <v>16.55</v>
      </c>
      <c r="V877" s="211" t="s">
        <v>11587</v>
      </c>
      <c r="X877" t="s">
        <v>11237</v>
      </c>
      <c r="Y877" t="s">
        <v>11285</v>
      </c>
    </row>
    <row r="878" spans="1:25" x14ac:dyDescent="0.25">
      <c r="A878" s="211" t="s">
        <v>11582</v>
      </c>
      <c r="B878" t="s">
        <v>11725</v>
      </c>
      <c r="C878" s="215" t="str">
        <f t="shared" si="78"/>
        <v>CM:WQXTEST27576:M200305</v>
      </c>
      <c r="D878" s="214" t="s">
        <v>11795</v>
      </c>
      <c r="E878" s="214" t="s">
        <v>11790</v>
      </c>
      <c r="F878" s="316" t="s">
        <v>11630</v>
      </c>
      <c r="G878" s="70">
        <f t="shared" si="76"/>
        <v>37622</v>
      </c>
      <c r="H878" s="70">
        <f t="shared" si="77"/>
        <v>37986</v>
      </c>
      <c r="I878" s="211" t="s">
        <v>11788</v>
      </c>
      <c r="J878" s="24" t="s">
        <v>8639</v>
      </c>
      <c r="K878" s="211" t="s">
        <v>11787</v>
      </c>
      <c r="L878" s="6" t="s">
        <v>11589</v>
      </c>
      <c r="M878" s="70">
        <f t="shared" si="79"/>
        <v>37742</v>
      </c>
      <c r="N878" s="70">
        <f t="shared" si="80"/>
        <v>37772</v>
      </c>
      <c r="Q878" s="219" t="s">
        <v>1005</v>
      </c>
      <c r="T878" s="6" t="s">
        <v>11306</v>
      </c>
      <c r="U878">
        <v>233.1</v>
      </c>
      <c r="V878" s="219" t="s">
        <v>8428</v>
      </c>
      <c r="X878" t="s">
        <v>11237</v>
      </c>
      <c r="Y878" t="s">
        <v>11285</v>
      </c>
    </row>
    <row r="879" spans="1:25" x14ac:dyDescent="0.25">
      <c r="A879" s="211" t="s">
        <v>11582</v>
      </c>
      <c r="B879" t="s">
        <v>11725</v>
      </c>
      <c r="C879" s="215" t="str">
        <f t="shared" si="78"/>
        <v>CM:WQXTEST27576:M200306</v>
      </c>
      <c r="D879" s="214" t="s">
        <v>11795</v>
      </c>
      <c r="E879" s="214" t="s">
        <v>11790</v>
      </c>
      <c r="F879" s="316" t="s">
        <v>11631</v>
      </c>
      <c r="G879" s="70">
        <f t="shared" si="76"/>
        <v>37622</v>
      </c>
      <c r="H879" s="70">
        <f t="shared" si="77"/>
        <v>37986</v>
      </c>
      <c r="I879" s="211" t="s">
        <v>11788</v>
      </c>
      <c r="J879" s="24" t="s">
        <v>8639</v>
      </c>
      <c r="K879" s="211" t="s">
        <v>11787</v>
      </c>
      <c r="L879" s="6" t="s">
        <v>11589</v>
      </c>
      <c r="M879" s="70">
        <f t="shared" si="79"/>
        <v>37773</v>
      </c>
      <c r="N879" s="70">
        <f t="shared" si="80"/>
        <v>37802</v>
      </c>
      <c r="Q879" s="217" t="s">
        <v>2676</v>
      </c>
      <c r="T879" s="6" t="s">
        <v>11306</v>
      </c>
      <c r="U879">
        <v>41380</v>
      </c>
      <c r="V879" s="6" t="s">
        <v>9146</v>
      </c>
      <c r="X879" t="s">
        <v>11237</v>
      </c>
      <c r="Y879" t="s">
        <v>11285</v>
      </c>
    </row>
    <row r="880" spans="1:25" x14ac:dyDescent="0.25">
      <c r="A880" s="211" t="s">
        <v>11582</v>
      </c>
      <c r="B880" t="s">
        <v>11725</v>
      </c>
      <c r="C880" s="215" t="str">
        <f t="shared" si="78"/>
        <v>CM:WQXTEST27576:M200306</v>
      </c>
      <c r="D880" s="214" t="s">
        <v>11795</v>
      </c>
      <c r="E880" s="214" t="s">
        <v>11790</v>
      </c>
      <c r="F880" s="316" t="s">
        <v>11631</v>
      </c>
      <c r="G880" s="70">
        <f t="shared" si="76"/>
        <v>37622</v>
      </c>
      <c r="H880" s="70">
        <f t="shared" si="77"/>
        <v>37986</v>
      </c>
      <c r="I880" s="211" t="s">
        <v>11788</v>
      </c>
      <c r="J880" s="24" t="s">
        <v>8639</v>
      </c>
      <c r="K880" s="211" t="s">
        <v>11787</v>
      </c>
      <c r="L880" s="6" t="s">
        <v>11589</v>
      </c>
      <c r="M880" s="70">
        <f t="shared" si="79"/>
        <v>37773</v>
      </c>
      <c r="N880" s="70">
        <f t="shared" si="80"/>
        <v>37802</v>
      </c>
      <c r="Q880" t="s">
        <v>10007</v>
      </c>
      <c r="T880" s="6" t="s">
        <v>11306</v>
      </c>
      <c r="U880">
        <v>19.7</v>
      </c>
      <c r="V880" s="211" t="s">
        <v>11587</v>
      </c>
      <c r="X880" t="s">
        <v>11237</v>
      </c>
      <c r="Y880" t="s">
        <v>11285</v>
      </c>
    </row>
    <row r="881" spans="1:25" x14ac:dyDescent="0.25">
      <c r="A881" s="211" t="s">
        <v>11582</v>
      </c>
      <c r="B881" t="s">
        <v>11725</v>
      </c>
      <c r="C881" s="215" t="str">
        <f t="shared" si="78"/>
        <v>CM:WQXTEST27576:M200306</v>
      </c>
      <c r="D881" s="214" t="s">
        <v>11795</v>
      </c>
      <c r="E881" s="214" t="s">
        <v>11790</v>
      </c>
      <c r="F881" s="316" t="s">
        <v>11631</v>
      </c>
      <c r="G881" s="70">
        <f t="shared" si="76"/>
        <v>37622</v>
      </c>
      <c r="H881" s="70">
        <f t="shared" si="77"/>
        <v>37986</v>
      </c>
      <c r="I881" s="211" t="s">
        <v>11788</v>
      </c>
      <c r="J881" s="24" t="s">
        <v>8639</v>
      </c>
      <c r="K881" s="211" t="s">
        <v>11787</v>
      </c>
      <c r="L881" s="6" t="s">
        <v>11589</v>
      </c>
      <c r="M881" s="70">
        <f t="shared" si="79"/>
        <v>37773</v>
      </c>
      <c r="N881" s="70">
        <f t="shared" si="80"/>
        <v>37802</v>
      </c>
      <c r="Q881" s="219" t="s">
        <v>1005</v>
      </c>
      <c r="T881" s="6" t="s">
        <v>11306</v>
      </c>
      <c r="U881">
        <v>232.1</v>
      </c>
      <c r="V881" s="219" t="s">
        <v>8428</v>
      </c>
      <c r="X881" t="s">
        <v>11237</v>
      </c>
      <c r="Y881" t="s">
        <v>11285</v>
      </c>
    </row>
    <row r="882" spans="1:25" x14ac:dyDescent="0.25">
      <c r="A882" s="211" t="s">
        <v>11582</v>
      </c>
      <c r="B882" t="s">
        <v>11725</v>
      </c>
      <c r="C882" s="215" t="str">
        <f t="shared" si="78"/>
        <v>CM:WQXTEST27576:M200307</v>
      </c>
      <c r="D882" s="214" t="s">
        <v>11795</v>
      </c>
      <c r="E882" s="214" t="s">
        <v>11790</v>
      </c>
      <c r="F882" s="316" t="s">
        <v>11632</v>
      </c>
      <c r="G882" s="70">
        <f t="shared" si="76"/>
        <v>37622</v>
      </c>
      <c r="H882" s="70">
        <f t="shared" si="77"/>
        <v>37986</v>
      </c>
      <c r="I882" s="211" t="s">
        <v>11788</v>
      </c>
      <c r="J882" s="24" t="s">
        <v>8639</v>
      </c>
      <c r="K882" s="211" t="s">
        <v>11787</v>
      </c>
      <c r="L882" s="6" t="s">
        <v>11589</v>
      </c>
      <c r="M882" s="70">
        <f t="shared" si="79"/>
        <v>37803</v>
      </c>
      <c r="N882" s="70">
        <f t="shared" si="80"/>
        <v>37833</v>
      </c>
      <c r="Q882" s="217" t="s">
        <v>2676</v>
      </c>
      <c r="T882" s="6" t="s">
        <v>11306</v>
      </c>
      <c r="U882">
        <v>10260</v>
      </c>
      <c r="V882" s="6" t="s">
        <v>9146</v>
      </c>
      <c r="X882" t="s">
        <v>11237</v>
      </c>
      <c r="Y882" t="s">
        <v>11285</v>
      </c>
    </row>
    <row r="883" spans="1:25" x14ac:dyDescent="0.25">
      <c r="A883" s="211" t="s">
        <v>11582</v>
      </c>
      <c r="B883" t="s">
        <v>11725</v>
      </c>
      <c r="C883" s="215" t="str">
        <f t="shared" si="78"/>
        <v>CM:WQXTEST27576:M200307</v>
      </c>
      <c r="D883" s="214" t="s">
        <v>11795</v>
      </c>
      <c r="E883" s="214" t="s">
        <v>11790</v>
      </c>
      <c r="F883" s="316" t="s">
        <v>11632</v>
      </c>
      <c r="G883" s="70">
        <f t="shared" si="76"/>
        <v>37622</v>
      </c>
      <c r="H883" s="70">
        <f t="shared" si="77"/>
        <v>37986</v>
      </c>
      <c r="I883" s="211" t="s">
        <v>11788</v>
      </c>
      <c r="J883" s="24" t="s">
        <v>8639</v>
      </c>
      <c r="K883" s="211" t="s">
        <v>11787</v>
      </c>
      <c r="L883" s="6" t="s">
        <v>11589</v>
      </c>
      <c r="M883" s="70">
        <f t="shared" si="79"/>
        <v>37803</v>
      </c>
      <c r="N883" s="70">
        <f t="shared" si="80"/>
        <v>37833</v>
      </c>
      <c r="Q883" t="s">
        <v>10007</v>
      </c>
      <c r="T883" s="6" t="s">
        <v>11306</v>
      </c>
      <c r="U883">
        <v>26.68</v>
      </c>
      <c r="V883" s="211" t="s">
        <v>11587</v>
      </c>
      <c r="X883" t="s">
        <v>11237</v>
      </c>
      <c r="Y883" t="s">
        <v>11285</v>
      </c>
    </row>
    <row r="884" spans="1:25" x14ac:dyDescent="0.25">
      <c r="A884" s="211" t="s">
        <v>11582</v>
      </c>
      <c r="B884" t="s">
        <v>11725</v>
      </c>
      <c r="C884" s="215" t="str">
        <f t="shared" si="78"/>
        <v>CM:WQXTEST27576:M200307</v>
      </c>
      <c r="D884" s="214" t="s">
        <v>11795</v>
      </c>
      <c r="E884" s="214" t="s">
        <v>11790</v>
      </c>
      <c r="F884" s="316" t="s">
        <v>11632</v>
      </c>
      <c r="G884" s="70">
        <f t="shared" si="76"/>
        <v>37622</v>
      </c>
      <c r="H884" s="70">
        <f t="shared" si="77"/>
        <v>37986</v>
      </c>
      <c r="I884" s="211" t="s">
        <v>11788</v>
      </c>
      <c r="J884" s="24" t="s">
        <v>8639</v>
      </c>
      <c r="K884" s="211" t="s">
        <v>11787</v>
      </c>
      <c r="L884" s="6" t="s">
        <v>11589</v>
      </c>
      <c r="M884" s="70">
        <f t="shared" si="79"/>
        <v>37803</v>
      </c>
      <c r="N884" s="70">
        <f t="shared" si="80"/>
        <v>37833</v>
      </c>
      <c r="Q884" s="219" t="s">
        <v>1005</v>
      </c>
      <c r="T884" s="6" t="s">
        <v>11306</v>
      </c>
      <c r="U884">
        <v>321.5</v>
      </c>
      <c r="V884" s="219" t="s">
        <v>8428</v>
      </c>
      <c r="X884" t="s">
        <v>11237</v>
      </c>
      <c r="Y884" t="s">
        <v>11285</v>
      </c>
    </row>
    <row r="885" spans="1:25" x14ac:dyDescent="0.25">
      <c r="A885" s="211" t="s">
        <v>11582</v>
      </c>
      <c r="B885" t="s">
        <v>11725</v>
      </c>
      <c r="C885" s="215" t="str">
        <f t="shared" si="78"/>
        <v>CM:WQXTEST27576:M200308</v>
      </c>
      <c r="D885" s="214" t="s">
        <v>11795</v>
      </c>
      <c r="E885" s="214" t="s">
        <v>11790</v>
      </c>
      <c r="F885" s="316" t="s">
        <v>11633</v>
      </c>
      <c r="G885" s="70">
        <f t="shared" si="76"/>
        <v>37622</v>
      </c>
      <c r="H885" s="70">
        <f t="shared" si="77"/>
        <v>37986</v>
      </c>
      <c r="I885" s="211" t="s">
        <v>11788</v>
      </c>
      <c r="J885" s="24" t="s">
        <v>8639</v>
      </c>
      <c r="K885" s="211" t="s">
        <v>11787</v>
      </c>
      <c r="L885" s="6" t="s">
        <v>11589</v>
      </c>
      <c r="M885" s="70">
        <f t="shared" si="79"/>
        <v>37834</v>
      </c>
      <c r="N885" s="70">
        <f t="shared" si="80"/>
        <v>37864</v>
      </c>
      <c r="Q885" s="217" t="s">
        <v>2676</v>
      </c>
      <c r="T885" s="6" t="s">
        <v>11306</v>
      </c>
      <c r="U885">
        <v>7151</v>
      </c>
      <c r="V885" s="6" t="s">
        <v>9146</v>
      </c>
      <c r="X885" t="s">
        <v>11237</v>
      </c>
      <c r="Y885" t="s">
        <v>11285</v>
      </c>
    </row>
    <row r="886" spans="1:25" x14ac:dyDescent="0.25">
      <c r="A886" s="211" t="s">
        <v>11582</v>
      </c>
      <c r="B886" t="s">
        <v>11725</v>
      </c>
      <c r="C886" s="215" t="str">
        <f t="shared" si="78"/>
        <v>CM:WQXTEST27576:M200308</v>
      </c>
      <c r="D886" s="214" t="s">
        <v>11795</v>
      </c>
      <c r="E886" s="214" t="s">
        <v>11790</v>
      </c>
      <c r="F886" s="316" t="s">
        <v>11633</v>
      </c>
      <c r="G886" s="70">
        <f t="shared" si="76"/>
        <v>37622</v>
      </c>
      <c r="H886" s="70">
        <f t="shared" si="77"/>
        <v>37986</v>
      </c>
      <c r="I886" s="211" t="s">
        <v>11788</v>
      </c>
      <c r="J886" s="24" t="s">
        <v>8639</v>
      </c>
      <c r="K886" s="211" t="s">
        <v>11787</v>
      </c>
      <c r="L886" s="6" t="s">
        <v>11589</v>
      </c>
      <c r="M886" s="70">
        <f t="shared" si="79"/>
        <v>37834</v>
      </c>
      <c r="N886" s="70">
        <f t="shared" si="80"/>
        <v>37864</v>
      </c>
      <c r="Q886" t="s">
        <v>10007</v>
      </c>
      <c r="T886" s="6" t="s">
        <v>11306</v>
      </c>
      <c r="U886">
        <v>27.48</v>
      </c>
      <c r="V886" s="211" t="s">
        <v>11587</v>
      </c>
      <c r="X886" t="s">
        <v>11237</v>
      </c>
      <c r="Y886" t="s">
        <v>11285</v>
      </c>
    </row>
    <row r="887" spans="1:25" x14ac:dyDescent="0.25">
      <c r="A887" s="211" t="s">
        <v>11582</v>
      </c>
      <c r="B887" t="s">
        <v>11725</v>
      </c>
      <c r="C887" s="215" t="str">
        <f t="shared" si="78"/>
        <v>CM:WQXTEST27576:M200308</v>
      </c>
      <c r="D887" s="214" t="s">
        <v>11795</v>
      </c>
      <c r="E887" s="214" t="s">
        <v>11790</v>
      </c>
      <c r="F887" s="316" t="s">
        <v>11633</v>
      </c>
      <c r="G887" s="70">
        <f t="shared" si="76"/>
        <v>37622</v>
      </c>
      <c r="H887" s="70">
        <f t="shared" si="77"/>
        <v>37986</v>
      </c>
      <c r="I887" s="211" t="s">
        <v>11788</v>
      </c>
      <c r="J887" s="24" t="s">
        <v>8639</v>
      </c>
      <c r="K887" s="211" t="s">
        <v>11787</v>
      </c>
      <c r="L887" s="6" t="s">
        <v>11589</v>
      </c>
      <c r="M887" s="70">
        <f t="shared" si="79"/>
        <v>37834</v>
      </c>
      <c r="N887" s="70">
        <f t="shared" si="80"/>
        <v>37864</v>
      </c>
      <c r="Q887" s="219" t="s">
        <v>1005</v>
      </c>
      <c r="T887" s="6" t="s">
        <v>11306</v>
      </c>
      <c r="U887">
        <v>324.60000000000002</v>
      </c>
      <c r="V887" s="219" t="s">
        <v>8428</v>
      </c>
      <c r="X887" t="s">
        <v>11237</v>
      </c>
      <c r="Y887" t="s">
        <v>11285</v>
      </c>
    </row>
    <row r="888" spans="1:25" x14ac:dyDescent="0.25">
      <c r="A888" s="211" t="s">
        <v>11582</v>
      </c>
      <c r="B888" t="s">
        <v>11725</v>
      </c>
      <c r="C888" s="215" t="str">
        <f t="shared" si="78"/>
        <v>CM:WQXTEST27576:M200309</v>
      </c>
      <c r="D888" s="214" t="s">
        <v>11795</v>
      </c>
      <c r="E888" s="214" t="s">
        <v>11790</v>
      </c>
      <c r="F888" s="316" t="s">
        <v>11634</v>
      </c>
      <c r="G888" s="70">
        <f t="shared" si="76"/>
        <v>37622</v>
      </c>
      <c r="H888" s="70">
        <f t="shared" si="77"/>
        <v>37986</v>
      </c>
      <c r="I888" s="211" t="s">
        <v>11788</v>
      </c>
      <c r="J888" s="24" t="s">
        <v>8639</v>
      </c>
      <c r="K888" s="211" t="s">
        <v>11787</v>
      </c>
      <c r="L888" s="6" t="s">
        <v>11589</v>
      </c>
      <c r="M888" s="70">
        <f t="shared" si="79"/>
        <v>37865</v>
      </c>
      <c r="N888" s="70">
        <f t="shared" si="80"/>
        <v>37894</v>
      </c>
      <c r="Q888" s="217" t="s">
        <v>2676</v>
      </c>
      <c r="T888" s="6" t="s">
        <v>11306</v>
      </c>
      <c r="U888">
        <v>32350</v>
      </c>
      <c r="V888" s="6" t="s">
        <v>9146</v>
      </c>
      <c r="X888" t="s">
        <v>11237</v>
      </c>
      <c r="Y888" t="s">
        <v>11285</v>
      </c>
    </row>
    <row r="889" spans="1:25" x14ac:dyDescent="0.25">
      <c r="A889" s="211" t="s">
        <v>11582</v>
      </c>
      <c r="B889" t="s">
        <v>11725</v>
      </c>
      <c r="C889" s="215" t="str">
        <f t="shared" si="78"/>
        <v>CM:WQXTEST27576:M200309</v>
      </c>
      <c r="D889" s="214" t="s">
        <v>11795</v>
      </c>
      <c r="E889" s="214" t="s">
        <v>11790</v>
      </c>
      <c r="F889" s="316" t="s">
        <v>11634</v>
      </c>
      <c r="G889" s="70">
        <f t="shared" si="76"/>
        <v>37622</v>
      </c>
      <c r="H889" s="70">
        <f t="shared" si="77"/>
        <v>37986</v>
      </c>
      <c r="I889" s="211" t="s">
        <v>11788</v>
      </c>
      <c r="J889" s="24" t="s">
        <v>8639</v>
      </c>
      <c r="K889" s="211" t="s">
        <v>11787</v>
      </c>
      <c r="L889" s="6" t="s">
        <v>11589</v>
      </c>
      <c r="M889" s="70">
        <f t="shared" si="79"/>
        <v>37865</v>
      </c>
      <c r="N889" s="70">
        <f t="shared" si="80"/>
        <v>37894</v>
      </c>
      <c r="Q889" t="s">
        <v>10007</v>
      </c>
      <c r="T889" s="6" t="s">
        <v>11306</v>
      </c>
      <c r="U889">
        <v>21.77</v>
      </c>
      <c r="V889" s="211" t="s">
        <v>11587</v>
      </c>
      <c r="X889" t="s">
        <v>11237</v>
      </c>
      <c r="Y889" t="s">
        <v>11285</v>
      </c>
    </row>
    <row r="890" spans="1:25" x14ac:dyDescent="0.25">
      <c r="A890" s="211" t="s">
        <v>11582</v>
      </c>
      <c r="B890" t="s">
        <v>11725</v>
      </c>
      <c r="C890" s="215" t="str">
        <f t="shared" si="78"/>
        <v>CM:WQXTEST27576:M200309</v>
      </c>
      <c r="D890" s="214" t="s">
        <v>11795</v>
      </c>
      <c r="E890" s="214" t="s">
        <v>11790</v>
      </c>
      <c r="F890" s="316" t="s">
        <v>11634</v>
      </c>
      <c r="G890" s="70">
        <f t="shared" si="76"/>
        <v>37622</v>
      </c>
      <c r="H890" s="70">
        <f t="shared" si="77"/>
        <v>37986</v>
      </c>
      <c r="I890" s="211" t="s">
        <v>11788</v>
      </c>
      <c r="J890" s="24" t="s">
        <v>8639</v>
      </c>
      <c r="K890" s="211" t="s">
        <v>11787</v>
      </c>
      <c r="L890" s="6" t="s">
        <v>11589</v>
      </c>
      <c r="M890" s="70">
        <f t="shared" si="79"/>
        <v>37865</v>
      </c>
      <c r="N890" s="70">
        <f t="shared" si="80"/>
        <v>37894</v>
      </c>
      <c r="Q890" s="219" t="s">
        <v>1005</v>
      </c>
      <c r="T890" s="6" t="s">
        <v>11306</v>
      </c>
      <c r="U890">
        <v>269.8</v>
      </c>
      <c r="V890" s="219" t="s">
        <v>8428</v>
      </c>
      <c r="X890" t="s">
        <v>11237</v>
      </c>
      <c r="Y890" t="s">
        <v>11285</v>
      </c>
    </row>
    <row r="891" spans="1:25" x14ac:dyDescent="0.25">
      <c r="A891" s="211" t="s">
        <v>11582</v>
      </c>
      <c r="B891" t="s">
        <v>11725</v>
      </c>
      <c r="C891" s="215" t="str">
        <f t="shared" si="78"/>
        <v>CM:WQXTEST27576:M200310</v>
      </c>
      <c r="D891" s="214" t="s">
        <v>11795</v>
      </c>
      <c r="E891" s="214" t="s">
        <v>11790</v>
      </c>
      <c r="F891" s="316" t="s">
        <v>11635</v>
      </c>
      <c r="G891" s="70">
        <f t="shared" si="76"/>
        <v>37622</v>
      </c>
      <c r="H891" s="70">
        <f t="shared" si="77"/>
        <v>37986</v>
      </c>
      <c r="I891" s="211" t="s">
        <v>11788</v>
      </c>
      <c r="J891" s="24" t="s">
        <v>8639</v>
      </c>
      <c r="K891" s="211" t="s">
        <v>11787</v>
      </c>
      <c r="L891" s="6" t="s">
        <v>11589</v>
      </c>
      <c r="M891" s="70">
        <f t="shared" si="79"/>
        <v>37895</v>
      </c>
      <c r="N891" s="70">
        <f t="shared" si="80"/>
        <v>37925</v>
      </c>
      <c r="Q891" s="217" t="s">
        <v>2676</v>
      </c>
      <c r="T891" s="6" t="s">
        <v>11306</v>
      </c>
      <c r="U891">
        <v>11720</v>
      </c>
      <c r="V891" s="6" t="s">
        <v>9146</v>
      </c>
      <c r="X891" t="s">
        <v>11237</v>
      </c>
      <c r="Y891" t="s">
        <v>11285</v>
      </c>
    </row>
    <row r="892" spans="1:25" x14ac:dyDescent="0.25">
      <c r="A892" s="211" t="s">
        <v>11582</v>
      </c>
      <c r="B892" t="s">
        <v>11725</v>
      </c>
      <c r="C892" s="215" t="str">
        <f t="shared" si="78"/>
        <v>CM:WQXTEST27576:M200310</v>
      </c>
      <c r="D892" s="214" t="s">
        <v>11795</v>
      </c>
      <c r="E892" s="214" t="s">
        <v>11790</v>
      </c>
      <c r="F892" s="316" t="s">
        <v>11635</v>
      </c>
      <c r="G892" s="70">
        <f t="shared" si="76"/>
        <v>37622</v>
      </c>
      <c r="H892" s="70">
        <f t="shared" si="77"/>
        <v>37986</v>
      </c>
      <c r="I892" s="211" t="s">
        <v>11788</v>
      </c>
      <c r="J892" s="24" t="s">
        <v>8639</v>
      </c>
      <c r="K892" s="211" t="s">
        <v>11787</v>
      </c>
      <c r="L892" s="6" t="s">
        <v>11589</v>
      </c>
      <c r="M892" s="70">
        <f t="shared" si="79"/>
        <v>37895</v>
      </c>
      <c r="N892" s="70">
        <f t="shared" si="80"/>
        <v>37925</v>
      </c>
      <c r="Q892" t="s">
        <v>10007</v>
      </c>
      <c r="T892" s="6" t="s">
        <v>11306</v>
      </c>
      <c r="U892">
        <v>14.94</v>
      </c>
      <c r="V892" s="211" t="s">
        <v>11587</v>
      </c>
      <c r="X892" t="s">
        <v>11237</v>
      </c>
      <c r="Y892" t="s">
        <v>11285</v>
      </c>
    </row>
    <row r="893" spans="1:25" x14ac:dyDescent="0.25">
      <c r="A893" s="211" t="s">
        <v>11582</v>
      </c>
      <c r="B893" t="s">
        <v>11725</v>
      </c>
      <c r="C893" s="215" t="str">
        <f t="shared" si="78"/>
        <v>CM:WQXTEST27576:M200310</v>
      </c>
      <c r="D893" s="214" t="s">
        <v>11795</v>
      </c>
      <c r="E893" s="214" t="s">
        <v>11790</v>
      </c>
      <c r="F893" s="316" t="s">
        <v>11635</v>
      </c>
      <c r="G893" s="70">
        <f t="shared" si="76"/>
        <v>37622</v>
      </c>
      <c r="H893" s="70">
        <f t="shared" si="77"/>
        <v>37986</v>
      </c>
      <c r="I893" s="211" t="s">
        <v>11788</v>
      </c>
      <c r="J893" s="24" t="s">
        <v>8639</v>
      </c>
      <c r="K893" s="211" t="s">
        <v>11787</v>
      </c>
      <c r="L893" s="6" t="s">
        <v>11589</v>
      </c>
      <c r="M893" s="70">
        <f t="shared" si="79"/>
        <v>37895</v>
      </c>
      <c r="N893" s="70">
        <f t="shared" si="80"/>
        <v>37925</v>
      </c>
      <c r="Q893" s="219" t="s">
        <v>1005</v>
      </c>
      <c r="T893" s="6" t="s">
        <v>11306</v>
      </c>
      <c r="U893">
        <v>307.10000000000002</v>
      </c>
      <c r="V893" s="219" t="s">
        <v>8428</v>
      </c>
      <c r="X893" t="s">
        <v>11237</v>
      </c>
      <c r="Y893" t="s">
        <v>11285</v>
      </c>
    </row>
    <row r="894" spans="1:25" x14ac:dyDescent="0.25">
      <c r="A894" s="211" t="s">
        <v>11582</v>
      </c>
      <c r="B894" t="s">
        <v>11725</v>
      </c>
      <c r="C894" s="215" t="str">
        <f t="shared" si="78"/>
        <v>CM:WQXTEST27576:M200311</v>
      </c>
      <c r="D894" s="214" t="s">
        <v>11795</v>
      </c>
      <c r="E894" s="214" t="s">
        <v>11790</v>
      </c>
      <c r="F894" s="316" t="s">
        <v>11636</v>
      </c>
      <c r="G894" s="70">
        <f t="shared" si="76"/>
        <v>37622</v>
      </c>
      <c r="H894" s="70">
        <f t="shared" si="77"/>
        <v>37986</v>
      </c>
      <c r="I894" s="211" t="s">
        <v>11788</v>
      </c>
      <c r="J894" s="24" t="s">
        <v>8639</v>
      </c>
      <c r="K894" s="211" t="s">
        <v>11787</v>
      </c>
      <c r="L894" s="6" t="s">
        <v>11589</v>
      </c>
      <c r="M894" s="70">
        <f t="shared" si="79"/>
        <v>37926</v>
      </c>
      <c r="N894" s="70">
        <f t="shared" si="80"/>
        <v>37955</v>
      </c>
      <c r="Q894" s="217" t="s">
        <v>2676</v>
      </c>
      <c r="T894" s="6" t="s">
        <v>11306</v>
      </c>
      <c r="U894">
        <v>23670</v>
      </c>
      <c r="V894" s="6" t="s">
        <v>9146</v>
      </c>
      <c r="X894" t="s">
        <v>11237</v>
      </c>
      <c r="Y894" t="s">
        <v>11285</v>
      </c>
    </row>
    <row r="895" spans="1:25" x14ac:dyDescent="0.25">
      <c r="A895" s="211" t="s">
        <v>11582</v>
      </c>
      <c r="B895" t="s">
        <v>11725</v>
      </c>
      <c r="C895" s="215" t="str">
        <f t="shared" si="78"/>
        <v>CM:WQXTEST27576:M200311</v>
      </c>
      <c r="D895" s="214" t="s">
        <v>11795</v>
      </c>
      <c r="E895" s="214" t="s">
        <v>11790</v>
      </c>
      <c r="F895" s="316" t="s">
        <v>11636</v>
      </c>
      <c r="G895" s="70">
        <f t="shared" si="76"/>
        <v>37622</v>
      </c>
      <c r="H895" s="70">
        <f t="shared" si="77"/>
        <v>37986</v>
      </c>
      <c r="I895" s="211" t="s">
        <v>11788</v>
      </c>
      <c r="J895" s="24" t="s">
        <v>8639</v>
      </c>
      <c r="K895" s="211" t="s">
        <v>11787</v>
      </c>
      <c r="L895" s="6" t="s">
        <v>11589</v>
      </c>
      <c r="M895" s="70">
        <f t="shared" si="79"/>
        <v>37926</v>
      </c>
      <c r="N895" s="70">
        <f t="shared" si="80"/>
        <v>37955</v>
      </c>
      <c r="Q895" t="s">
        <v>10007</v>
      </c>
      <c r="T895" s="6" t="s">
        <v>11306</v>
      </c>
      <c r="U895">
        <v>11.31</v>
      </c>
      <c r="V895" s="211" t="s">
        <v>11587</v>
      </c>
      <c r="X895" t="s">
        <v>11237</v>
      </c>
      <c r="Y895" t="s">
        <v>11285</v>
      </c>
    </row>
    <row r="896" spans="1:25" x14ac:dyDescent="0.25">
      <c r="A896" s="211" t="s">
        <v>11582</v>
      </c>
      <c r="B896" t="s">
        <v>11725</v>
      </c>
      <c r="C896" s="215" t="str">
        <f t="shared" si="78"/>
        <v>CM:WQXTEST27576:M200311</v>
      </c>
      <c r="D896" s="214" t="s">
        <v>11795</v>
      </c>
      <c r="E896" s="214" t="s">
        <v>11790</v>
      </c>
      <c r="F896" s="316" t="s">
        <v>11636</v>
      </c>
      <c r="G896" s="70">
        <f t="shared" si="76"/>
        <v>37622</v>
      </c>
      <c r="H896" s="70">
        <f t="shared" si="77"/>
        <v>37986</v>
      </c>
      <c r="I896" s="211" t="s">
        <v>11788</v>
      </c>
      <c r="J896" s="24" t="s">
        <v>8639</v>
      </c>
      <c r="K896" s="211" t="s">
        <v>11787</v>
      </c>
      <c r="L896" s="6" t="s">
        <v>11589</v>
      </c>
      <c r="M896" s="70">
        <f t="shared" si="79"/>
        <v>37926</v>
      </c>
      <c r="N896" s="70">
        <f t="shared" si="80"/>
        <v>37955</v>
      </c>
      <c r="Q896" s="219" t="s">
        <v>1005</v>
      </c>
      <c r="T896" s="6" t="s">
        <v>11306</v>
      </c>
      <c r="U896">
        <v>244.9</v>
      </c>
      <c r="V896" s="219" t="s">
        <v>8428</v>
      </c>
      <c r="X896" t="s">
        <v>11237</v>
      </c>
      <c r="Y896" t="s">
        <v>11285</v>
      </c>
    </row>
    <row r="897" spans="1:25" x14ac:dyDescent="0.25">
      <c r="A897" s="211" t="s">
        <v>11582</v>
      </c>
      <c r="B897" t="s">
        <v>11725</v>
      </c>
      <c r="C897" s="215" t="str">
        <f t="shared" si="78"/>
        <v>CM:WQXTEST27576:M200312</v>
      </c>
      <c r="D897" s="214" t="s">
        <v>11795</v>
      </c>
      <c r="E897" s="214" t="s">
        <v>11790</v>
      </c>
      <c r="F897" s="316" t="s">
        <v>11637</v>
      </c>
      <c r="G897" s="70">
        <f t="shared" si="76"/>
        <v>37622</v>
      </c>
      <c r="H897" s="70">
        <f t="shared" si="77"/>
        <v>37986</v>
      </c>
      <c r="I897" s="211" t="s">
        <v>11788</v>
      </c>
      <c r="J897" s="24" t="s">
        <v>8639</v>
      </c>
      <c r="K897" s="211" t="s">
        <v>11787</v>
      </c>
      <c r="L897" s="6" t="s">
        <v>11589</v>
      </c>
      <c r="M897" s="70">
        <f t="shared" si="79"/>
        <v>37956</v>
      </c>
      <c r="N897" s="70">
        <f t="shared" si="80"/>
        <v>37986</v>
      </c>
      <c r="Q897" s="217" t="s">
        <v>2676</v>
      </c>
      <c r="T897" s="6" t="s">
        <v>11306</v>
      </c>
      <c r="U897">
        <v>33570</v>
      </c>
      <c r="V897" s="6" t="s">
        <v>9146</v>
      </c>
      <c r="X897" t="s">
        <v>11237</v>
      </c>
      <c r="Y897" t="s">
        <v>11285</v>
      </c>
    </row>
    <row r="898" spans="1:25" x14ac:dyDescent="0.25">
      <c r="A898" s="211" t="s">
        <v>11582</v>
      </c>
      <c r="B898" t="s">
        <v>11725</v>
      </c>
      <c r="C898" s="215" t="str">
        <f t="shared" si="78"/>
        <v>CM:WQXTEST27576:M200312</v>
      </c>
      <c r="D898" s="214" t="s">
        <v>11795</v>
      </c>
      <c r="E898" s="214" t="s">
        <v>11790</v>
      </c>
      <c r="F898" s="316" t="s">
        <v>11637</v>
      </c>
      <c r="G898" s="70">
        <f t="shared" si="76"/>
        <v>37622</v>
      </c>
      <c r="H898" s="70">
        <f t="shared" si="77"/>
        <v>37986</v>
      </c>
      <c r="I898" s="211" t="s">
        <v>11788</v>
      </c>
      <c r="J898" s="24" t="s">
        <v>8639</v>
      </c>
      <c r="K898" s="211" t="s">
        <v>11787</v>
      </c>
      <c r="L898" s="6" t="s">
        <v>11589</v>
      </c>
      <c r="M898" s="70">
        <f t="shared" si="79"/>
        <v>37956</v>
      </c>
      <c r="N898" s="70">
        <f t="shared" si="80"/>
        <v>37986</v>
      </c>
      <c r="Q898" t="s">
        <v>10007</v>
      </c>
      <c r="T898" s="6" t="s">
        <v>11306</v>
      </c>
      <c r="U898">
        <v>4.33</v>
      </c>
      <c r="V898" s="211" t="s">
        <v>11587</v>
      </c>
      <c r="X898" t="s">
        <v>11237</v>
      </c>
      <c r="Y898" t="s">
        <v>11285</v>
      </c>
    </row>
    <row r="899" spans="1:25" x14ac:dyDescent="0.25">
      <c r="A899" s="211" t="s">
        <v>11582</v>
      </c>
      <c r="B899" t="s">
        <v>11725</v>
      </c>
      <c r="C899" s="215" t="str">
        <f t="shared" si="78"/>
        <v>CM:WQXTEST27576:M200312</v>
      </c>
      <c r="D899" s="214" t="s">
        <v>11795</v>
      </c>
      <c r="E899" s="214" t="s">
        <v>11790</v>
      </c>
      <c r="F899" s="316" t="s">
        <v>11637</v>
      </c>
      <c r="G899" s="70">
        <f t="shared" si="76"/>
        <v>37622</v>
      </c>
      <c r="H899" s="70">
        <f t="shared" si="77"/>
        <v>37986</v>
      </c>
      <c r="I899" s="211" t="s">
        <v>11788</v>
      </c>
      <c r="J899" s="24" t="s">
        <v>8639</v>
      </c>
      <c r="K899" s="211" t="s">
        <v>11787</v>
      </c>
      <c r="L899" s="6" t="s">
        <v>11589</v>
      </c>
      <c r="M899" s="70">
        <f t="shared" si="79"/>
        <v>37956</v>
      </c>
      <c r="N899" s="70">
        <f t="shared" si="80"/>
        <v>37986</v>
      </c>
      <c r="Q899" s="219" t="s">
        <v>1005</v>
      </c>
      <c r="T899" s="6" t="s">
        <v>11306</v>
      </c>
      <c r="U899">
        <v>269.10000000000002</v>
      </c>
      <c r="V899" s="219" t="s">
        <v>8428</v>
      </c>
      <c r="X899" t="s">
        <v>11237</v>
      </c>
      <c r="Y899" t="s">
        <v>11285</v>
      </c>
    </row>
    <row r="900" spans="1:25" x14ac:dyDescent="0.25">
      <c r="A900" s="211" t="s">
        <v>11582</v>
      </c>
      <c r="B900" t="s">
        <v>11725</v>
      </c>
      <c r="C900" s="215" t="str">
        <f t="shared" si="78"/>
        <v>CM:WQXTEST27576:M200301</v>
      </c>
      <c r="D900" s="214" t="s">
        <v>11795</v>
      </c>
      <c r="E900" s="214" t="s">
        <v>11790</v>
      </c>
      <c r="F900" s="316" t="s">
        <v>11626</v>
      </c>
      <c r="G900" s="70">
        <f t="shared" si="76"/>
        <v>37622</v>
      </c>
      <c r="H900" s="70">
        <f t="shared" si="77"/>
        <v>37986</v>
      </c>
      <c r="I900" s="211" t="s">
        <v>11788</v>
      </c>
      <c r="J900" s="24" t="s">
        <v>8639</v>
      </c>
      <c r="K900" s="211" t="s">
        <v>11787</v>
      </c>
      <c r="L900" s="235" t="s">
        <v>11777</v>
      </c>
      <c r="M900" s="236">
        <f t="shared" ref="M900:M935" si="81">DATE(LEFT(F900,4),RIGHT(F900,2)-2,1)</f>
        <v>37561</v>
      </c>
      <c r="N900" s="236">
        <f t="shared" si="80"/>
        <v>37652</v>
      </c>
      <c r="Q900" s="217" t="s">
        <v>2676</v>
      </c>
      <c r="T900" s="6" t="s">
        <v>11306</v>
      </c>
      <c r="U900">
        <v>20440</v>
      </c>
      <c r="V900" s="6" t="s">
        <v>9146</v>
      </c>
      <c r="X900" t="s">
        <v>11237</v>
      </c>
      <c r="Y900" t="s">
        <v>11285</v>
      </c>
    </row>
    <row r="901" spans="1:25" x14ac:dyDescent="0.25">
      <c r="A901" s="211" t="s">
        <v>11582</v>
      </c>
      <c r="B901" t="s">
        <v>11725</v>
      </c>
      <c r="C901" s="215" t="str">
        <f t="shared" si="78"/>
        <v>CM:WQXTEST27576:M200301</v>
      </c>
      <c r="D901" s="214" t="s">
        <v>11795</v>
      </c>
      <c r="E901" s="214" t="s">
        <v>11790</v>
      </c>
      <c r="F901" s="316" t="s">
        <v>11626</v>
      </c>
      <c r="G901" s="70">
        <f t="shared" si="76"/>
        <v>37622</v>
      </c>
      <c r="H901" s="70">
        <f t="shared" si="77"/>
        <v>37986</v>
      </c>
      <c r="I901" s="211" t="s">
        <v>11788</v>
      </c>
      <c r="J901" s="24" t="s">
        <v>8639</v>
      </c>
      <c r="K901" s="211" t="s">
        <v>11787</v>
      </c>
      <c r="L901" s="235" t="s">
        <v>11777</v>
      </c>
      <c r="M901" s="236">
        <f t="shared" si="81"/>
        <v>37561</v>
      </c>
      <c r="N901" s="236">
        <f t="shared" si="80"/>
        <v>37652</v>
      </c>
      <c r="Q901" t="s">
        <v>10007</v>
      </c>
      <c r="T901" s="6" t="s">
        <v>11306</v>
      </c>
      <c r="U901">
        <v>2.12</v>
      </c>
      <c r="V901" s="211" t="s">
        <v>11587</v>
      </c>
      <c r="X901" t="s">
        <v>11237</v>
      </c>
      <c r="Y901" t="s">
        <v>11285</v>
      </c>
    </row>
    <row r="902" spans="1:25" x14ac:dyDescent="0.25">
      <c r="A902" s="211" t="s">
        <v>11582</v>
      </c>
      <c r="B902" t="s">
        <v>11725</v>
      </c>
      <c r="C902" s="215" t="str">
        <f t="shared" si="78"/>
        <v>CM:WQXTEST27576:M200301</v>
      </c>
      <c r="D902" s="214" t="s">
        <v>11795</v>
      </c>
      <c r="E902" s="214" t="s">
        <v>11790</v>
      </c>
      <c r="F902" s="316" t="s">
        <v>11626</v>
      </c>
      <c r="G902" s="70">
        <f t="shared" si="76"/>
        <v>37622</v>
      </c>
      <c r="H902" s="70">
        <f t="shared" si="77"/>
        <v>37986</v>
      </c>
      <c r="I902" s="211" t="s">
        <v>11788</v>
      </c>
      <c r="J902" s="24" t="s">
        <v>8639</v>
      </c>
      <c r="K902" s="211" t="s">
        <v>11787</v>
      </c>
      <c r="L902" s="235" t="s">
        <v>11777</v>
      </c>
      <c r="M902" s="236">
        <f t="shared" si="81"/>
        <v>37561</v>
      </c>
      <c r="N902" s="236">
        <f t="shared" si="80"/>
        <v>37652</v>
      </c>
      <c r="Q902" s="219" t="s">
        <v>1005</v>
      </c>
      <c r="T902" s="6" t="s">
        <v>11306</v>
      </c>
      <c r="U902">
        <v>306.5</v>
      </c>
      <c r="V902" s="219" t="s">
        <v>8428</v>
      </c>
      <c r="X902" t="s">
        <v>11237</v>
      </c>
      <c r="Y902" t="s">
        <v>11285</v>
      </c>
    </row>
    <row r="903" spans="1:25" x14ac:dyDescent="0.25">
      <c r="A903" s="211" t="s">
        <v>11582</v>
      </c>
      <c r="B903" t="s">
        <v>11725</v>
      </c>
      <c r="C903" s="215" t="str">
        <f t="shared" si="78"/>
        <v>CM:WQXTEST27576:M200302</v>
      </c>
      <c r="D903" s="214" t="s">
        <v>11795</v>
      </c>
      <c r="E903" s="214" t="s">
        <v>11790</v>
      </c>
      <c r="F903" s="316" t="s">
        <v>11627</v>
      </c>
      <c r="G903" s="70">
        <f t="shared" si="76"/>
        <v>37622</v>
      </c>
      <c r="H903" s="70">
        <f t="shared" si="77"/>
        <v>37986</v>
      </c>
      <c r="I903" s="211" t="s">
        <v>11788</v>
      </c>
      <c r="J903" s="24" t="s">
        <v>8639</v>
      </c>
      <c r="K903" s="211" t="s">
        <v>11787</v>
      </c>
      <c r="L903" s="235" t="s">
        <v>11777</v>
      </c>
      <c r="M903" s="236">
        <f t="shared" si="81"/>
        <v>37591</v>
      </c>
      <c r="N903" s="236">
        <f t="shared" si="80"/>
        <v>37680</v>
      </c>
      <c r="Q903" s="217" t="s">
        <v>2676</v>
      </c>
      <c r="T903" s="6" t="s">
        <v>11306</v>
      </c>
      <c r="U903">
        <v>17060</v>
      </c>
      <c r="V903" s="6" t="s">
        <v>9146</v>
      </c>
      <c r="X903" t="s">
        <v>11237</v>
      </c>
      <c r="Y903" t="s">
        <v>11285</v>
      </c>
    </row>
    <row r="904" spans="1:25" x14ac:dyDescent="0.25">
      <c r="A904" s="211" t="s">
        <v>11582</v>
      </c>
      <c r="B904" t="s">
        <v>11725</v>
      </c>
      <c r="C904" s="215" t="str">
        <f t="shared" si="78"/>
        <v>CM:WQXTEST27576:M200302</v>
      </c>
      <c r="D904" s="214" t="s">
        <v>11795</v>
      </c>
      <c r="E904" s="214" t="s">
        <v>11790</v>
      </c>
      <c r="F904" s="316" t="s">
        <v>11627</v>
      </c>
      <c r="G904" s="70">
        <f t="shared" si="76"/>
        <v>37622</v>
      </c>
      <c r="H904" s="70">
        <f t="shared" si="77"/>
        <v>37986</v>
      </c>
      <c r="I904" s="211" t="s">
        <v>11788</v>
      </c>
      <c r="J904" s="24" t="s">
        <v>8639</v>
      </c>
      <c r="K904" s="211" t="s">
        <v>11787</v>
      </c>
      <c r="L904" s="235" t="s">
        <v>11777</v>
      </c>
      <c r="M904" s="236">
        <f t="shared" si="81"/>
        <v>37591</v>
      </c>
      <c r="N904" s="236">
        <f t="shared" si="80"/>
        <v>37680</v>
      </c>
      <c r="Q904" t="s">
        <v>10007</v>
      </c>
      <c r="T904" s="6" t="s">
        <v>11306</v>
      </c>
      <c r="U904">
        <v>1.35</v>
      </c>
      <c r="V904" s="211" t="s">
        <v>11587</v>
      </c>
      <c r="X904" t="s">
        <v>11237</v>
      </c>
      <c r="Y904" t="s">
        <v>11285</v>
      </c>
    </row>
    <row r="905" spans="1:25" x14ac:dyDescent="0.25">
      <c r="A905" s="211" t="s">
        <v>11582</v>
      </c>
      <c r="B905" t="s">
        <v>11725</v>
      </c>
      <c r="C905" s="215" t="str">
        <f t="shared" si="78"/>
        <v>CM:WQXTEST27576:M200302</v>
      </c>
      <c r="D905" s="214" t="s">
        <v>11795</v>
      </c>
      <c r="E905" s="214" t="s">
        <v>11790</v>
      </c>
      <c r="F905" s="316" t="s">
        <v>11627</v>
      </c>
      <c r="G905" s="70">
        <f t="shared" si="76"/>
        <v>37622</v>
      </c>
      <c r="H905" s="70">
        <f t="shared" si="77"/>
        <v>37986</v>
      </c>
      <c r="I905" s="211" t="s">
        <v>11788</v>
      </c>
      <c r="J905" s="24" t="s">
        <v>8639</v>
      </c>
      <c r="K905" s="211" t="s">
        <v>11787</v>
      </c>
      <c r="L905" s="235" t="s">
        <v>11777</v>
      </c>
      <c r="M905" s="236">
        <f t="shared" si="81"/>
        <v>37591</v>
      </c>
      <c r="N905" s="236">
        <f t="shared" si="80"/>
        <v>37680</v>
      </c>
      <c r="Q905" s="219" t="s">
        <v>1005</v>
      </c>
      <c r="T905" s="6" t="s">
        <v>11306</v>
      </c>
      <c r="U905">
        <v>425.1</v>
      </c>
      <c r="V905" s="219" t="s">
        <v>8428</v>
      </c>
      <c r="X905" t="s">
        <v>11237</v>
      </c>
      <c r="Y905" t="s">
        <v>11285</v>
      </c>
    </row>
    <row r="906" spans="1:25" x14ac:dyDescent="0.25">
      <c r="A906" s="211" t="s">
        <v>11582</v>
      </c>
      <c r="B906" t="s">
        <v>11725</v>
      </c>
      <c r="C906" s="215" t="str">
        <f t="shared" si="78"/>
        <v>CM:WQXTEST27576:M200303</v>
      </c>
      <c r="D906" s="214" t="s">
        <v>11795</v>
      </c>
      <c r="E906" s="214" t="s">
        <v>11790</v>
      </c>
      <c r="F906" s="316" t="s">
        <v>11628</v>
      </c>
      <c r="G906" s="70">
        <f t="shared" si="76"/>
        <v>37622</v>
      </c>
      <c r="H906" s="70">
        <f t="shared" si="77"/>
        <v>37986</v>
      </c>
      <c r="I906" s="211" t="s">
        <v>11788</v>
      </c>
      <c r="J906" s="24" t="s">
        <v>8639</v>
      </c>
      <c r="K906" s="211" t="s">
        <v>11787</v>
      </c>
      <c r="L906" s="235" t="s">
        <v>11777</v>
      </c>
      <c r="M906" s="236">
        <f t="shared" si="81"/>
        <v>37622</v>
      </c>
      <c r="N906" s="236">
        <f t="shared" si="80"/>
        <v>37711</v>
      </c>
      <c r="Q906" s="217" t="s">
        <v>2676</v>
      </c>
      <c r="T906" s="6" t="s">
        <v>11306</v>
      </c>
      <c r="U906">
        <v>46450</v>
      </c>
      <c r="V906" s="6" t="s">
        <v>9146</v>
      </c>
      <c r="X906" t="s">
        <v>11237</v>
      </c>
      <c r="Y906" t="s">
        <v>11285</v>
      </c>
    </row>
    <row r="907" spans="1:25" x14ac:dyDescent="0.25">
      <c r="A907" s="211" t="s">
        <v>11582</v>
      </c>
      <c r="B907" t="s">
        <v>11725</v>
      </c>
      <c r="C907" s="215" t="str">
        <f t="shared" si="78"/>
        <v>CM:WQXTEST27576:M200303</v>
      </c>
      <c r="D907" s="214" t="s">
        <v>11795</v>
      </c>
      <c r="E907" s="214" t="s">
        <v>11790</v>
      </c>
      <c r="F907" s="316" t="s">
        <v>11628</v>
      </c>
      <c r="G907" s="70">
        <f t="shared" si="76"/>
        <v>37622</v>
      </c>
      <c r="H907" s="70">
        <f t="shared" si="77"/>
        <v>37986</v>
      </c>
      <c r="I907" s="211" t="s">
        <v>11788</v>
      </c>
      <c r="J907" s="24" t="s">
        <v>8639</v>
      </c>
      <c r="K907" s="211" t="s">
        <v>11787</v>
      </c>
      <c r="L907" s="235" t="s">
        <v>11777</v>
      </c>
      <c r="M907" s="236">
        <f t="shared" si="81"/>
        <v>37622</v>
      </c>
      <c r="N907" s="236">
        <f t="shared" si="80"/>
        <v>37711</v>
      </c>
      <c r="Q907" t="s">
        <v>10007</v>
      </c>
      <c r="T907" s="6" t="s">
        <v>11306</v>
      </c>
      <c r="U907">
        <v>7.64</v>
      </c>
      <c r="V907" s="211" t="s">
        <v>11587</v>
      </c>
      <c r="X907" t="s">
        <v>11237</v>
      </c>
      <c r="Y907" t="s">
        <v>11285</v>
      </c>
    </row>
    <row r="908" spans="1:25" x14ac:dyDescent="0.25">
      <c r="A908" s="211" t="s">
        <v>11582</v>
      </c>
      <c r="B908" t="s">
        <v>11725</v>
      </c>
      <c r="C908" s="215" t="str">
        <f t="shared" si="78"/>
        <v>CM:WQXTEST27576:M200303</v>
      </c>
      <c r="D908" s="214" t="s">
        <v>11795</v>
      </c>
      <c r="E908" s="214" t="s">
        <v>11790</v>
      </c>
      <c r="F908" s="316" t="s">
        <v>11628</v>
      </c>
      <c r="G908" s="70">
        <f t="shared" si="76"/>
        <v>37622</v>
      </c>
      <c r="H908" s="70">
        <f t="shared" si="77"/>
        <v>37986</v>
      </c>
      <c r="I908" s="211" t="s">
        <v>11788</v>
      </c>
      <c r="J908" s="24" t="s">
        <v>8639</v>
      </c>
      <c r="K908" s="211" t="s">
        <v>11787</v>
      </c>
      <c r="L908" s="235" t="s">
        <v>11777</v>
      </c>
      <c r="M908" s="236">
        <f t="shared" si="81"/>
        <v>37622</v>
      </c>
      <c r="N908" s="236">
        <f t="shared" si="80"/>
        <v>37711</v>
      </c>
      <c r="Q908" s="219" t="s">
        <v>1005</v>
      </c>
      <c r="T908" s="6" t="s">
        <v>11306</v>
      </c>
      <c r="U908">
        <v>236.9</v>
      </c>
      <c r="V908" s="219" t="s">
        <v>8428</v>
      </c>
      <c r="X908" t="s">
        <v>11237</v>
      </c>
      <c r="Y908" t="s">
        <v>11285</v>
      </c>
    </row>
    <row r="909" spans="1:25" x14ac:dyDescent="0.25">
      <c r="A909" s="211" t="s">
        <v>11582</v>
      </c>
      <c r="B909" t="s">
        <v>11725</v>
      </c>
      <c r="C909" s="215" t="str">
        <f t="shared" si="78"/>
        <v>CM:WQXTEST27576:M200304</v>
      </c>
      <c r="D909" s="214" t="s">
        <v>11795</v>
      </c>
      <c r="E909" s="214" t="s">
        <v>11790</v>
      </c>
      <c r="F909" s="316" t="s">
        <v>11629</v>
      </c>
      <c r="G909" s="70">
        <f t="shared" si="76"/>
        <v>37622</v>
      </c>
      <c r="H909" s="70">
        <f t="shared" si="77"/>
        <v>37986</v>
      </c>
      <c r="I909" s="211" t="s">
        <v>11788</v>
      </c>
      <c r="J909" s="24" t="s">
        <v>8639</v>
      </c>
      <c r="K909" s="211" t="s">
        <v>11787</v>
      </c>
      <c r="L909" s="235" t="s">
        <v>11777</v>
      </c>
      <c r="M909" s="236">
        <f t="shared" si="81"/>
        <v>37653</v>
      </c>
      <c r="N909" s="236">
        <f t="shared" si="80"/>
        <v>37741</v>
      </c>
      <c r="Q909" s="217" t="s">
        <v>2676</v>
      </c>
      <c r="T909" s="6" t="s">
        <v>11306</v>
      </c>
      <c r="U909">
        <v>28760</v>
      </c>
      <c r="V909" s="6" t="s">
        <v>9146</v>
      </c>
      <c r="X909" t="s">
        <v>11237</v>
      </c>
      <c r="Y909" t="s">
        <v>11285</v>
      </c>
    </row>
    <row r="910" spans="1:25" x14ac:dyDescent="0.25">
      <c r="A910" s="211" t="s">
        <v>11582</v>
      </c>
      <c r="B910" t="s">
        <v>11725</v>
      </c>
      <c r="C910" s="215" t="str">
        <f t="shared" si="78"/>
        <v>CM:WQXTEST27576:M200304</v>
      </c>
      <c r="D910" s="214" t="s">
        <v>11795</v>
      </c>
      <c r="E910" s="214" t="s">
        <v>11790</v>
      </c>
      <c r="F910" s="316" t="s">
        <v>11629</v>
      </c>
      <c r="G910" s="70">
        <f t="shared" si="76"/>
        <v>37622</v>
      </c>
      <c r="H910" s="70">
        <f t="shared" si="77"/>
        <v>37986</v>
      </c>
      <c r="I910" s="211" t="s">
        <v>11788</v>
      </c>
      <c r="J910" s="24" t="s">
        <v>8639</v>
      </c>
      <c r="K910" s="211" t="s">
        <v>11787</v>
      </c>
      <c r="L910" s="235" t="s">
        <v>11777</v>
      </c>
      <c r="M910" s="236">
        <f t="shared" si="81"/>
        <v>37653</v>
      </c>
      <c r="N910" s="236">
        <f t="shared" si="80"/>
        <v>37741</v>
      </c>
      <c r="Q910" t="s">
        <v>10007</v>
      </c>
      <c r="T910" s="6" t="s">
        <v>11306</v>
      </c>
      <c r="U910">
        <v>12.85</v>
      </c>
      <c r="V910" s="211" t="s">
        <v>11587</v>
      </c>
      <c r="X910" t="s">
        <v>11237</v>
      </c>
      <c r="Y910" t="s">
        <v>11285</v>
      </c>
    </row>
    <row r="911" spans="1:25" x14ac:dyDescent="0.25">
      <c r="A911" s="211" t="s">
        <v>11582</v>
      </c>
      <c r="B911" t="s">
        <v>11725</v>
      </c>
      <c r="C911" s="215" t="str">
        <f t="shared" si="78"/>
        <v>CM:WQXTEST27576:M200304</v>
      </c>
      <c r="D911" s="214" t="s">
        <v>11795</v>
      </c>
      <c r="E911" s="214" t="s">
        <v>11790</v>
      </c>
      <c r="F911" s="316" t="s">
        <v>11629</v>
      </c>
      <c r="G911" s="70">
        <f t="shared" si="76"/>
        <v>37622</v>
      </c>
      <c r="H911" s="70">
        <f t="shared" si="77"/>
        <v>37986</v>
      </c>
      <c r="I911" s="211" t="s">
        <v>11788</v>
      </c>
      <c r="J911" s="24" t="s">
        <v>8639</v>
      </c>
      <c r="K911" s="211" t="s">
        <v>11787</v>
      </c>
      <c r="L911" s="235" t="s">
        <v>11777</v>
      </c>
      <c r="M911" s="236">
        <f t="shared" si="81"/>
        <v>37653</v>
      </c>
      <c r="N911" s="236">
        <f t="shared" si="80"/>
        <v>37741</v>
      </c>
      <c r="Q911" s="219" t="s">
        <v>1005</v>
      </c>
      <c r="T911" s="6" t="s">
        <v>11306</v>
      </c>
      <c r="U911">
        <v>243.5</v>
      </c>
      <c r="V911" s="219" t="s">
        <v>8428</v>
      </c>
      <c r="X911" t="s">
        <v>11237</v>
      </c>
      <c r="Y911" t="s">
        <v>11285</v>
      </c>
    </row>
    <row r="912" spans="1:25" x14ac:dyDescent="0.25">
      <c r="A912" s="211" t="s">
        <v>11582</v>
      </c>
      <c r="B912" t="s">
        <v>11725</v>
      </c>
      <c r="C912" s="215" t="str">
        <f t="shared" si="78"/>
        <v>CM:WQXTEST27576:M200305</v>
      </c>
      <c r="D912" s="214" t="s">
        <v>11795</v>
      </c>
      <c r="E912" s="214" t="s">
        <v>11790</v>
      </c>
      <c r="F912" s="316" t="s">
        <v>11630</v>
      </c>
      <c r="G912" s="70">
        <f t="shared" si="76"/>
        <v>37622</v>
      </c>
      <c r="H912" s="70">
        <f t="shared" si="77"/>
        <v>37986</v>
      </c>
      <c r="I912" s="211" t="s">
        <v>11788</v>
      </c>
      <c r="J912" s="24" t="s">
        <v>8639</v>
      </c>
      <c r="K912" s="211" t="s">
        <v>11787</v>
      </c>
      <c r="L912" s="235" t="s">
        <v>11777</v>
      </c>
      <c r="M912" s="236">
        <f t="shared" si="81"/>
        <v>37681</v>
      </c>
      <c r="N912" s="236">
        <f t="shared" si="80"/>
        <v>37772</v>
      </c>
      <c r="Q912" s="217" t="s">
        <v>2676</v>
      </c>
      <c r="T912" s="6" t="s">
        <v>11306</v>
      </c>
      <c r="U912">
        <v>33550</v>
      </c>
      <c r="V912" s="6" t="s">
        <v>9146</v>
      </c>
      <c r="X912" t="s">
        <v>11237</v>
      </c>
      <c r="Y912" t="s">
        <v>11285</v>
      </c>
    </row>
    <row r="913" spans="1:25" x14ac:dyDescent="0.25">
      <c r="A913" s="211" t="s">
        <v>11582</v>
      </c>
      <c r="B913" t="s">
        <v>11725</v>
      </c>
      <c r="C913" s="215" t="str">
        <f t="shared" si="78"/>
        <v>CM:WQXTEST27576:M200305</v>
      </c>
      <c r="D913" s="214" t="s">
        <v>11795</v>
      </c>
      <c r="E913" s="214" t="s">
        <v>11790</v>
      </c>
      <c r="F913" s="316" t="s">
        <v>11630</v>
      </c>
      <c r="G913" s="70">
        <f t="shared" si="76"/>
        <v>37622</v>
      </c>
      <c r="H913" s="70">
        <f t="shared" si="77"/>
        <v>37986</v>
      </c>
      <c r="I913" s="211" t="s">
        <v>11788</v>
      </c>
      <c r="J913" s="24" t="s">
        <v>8639</v>
      </c>
      <c r="K913" s="211" t="s">
        <v>11787</v>
      </c>
      <c r="L913" s="235" t="s">
        <v>11777</v>
      </c>
      <c r="M913" s="236">
        <f t="shared" si="81"/>
        <v>37681</v>
      </c>
      <c r="N913" s="236">
        <f t="shared" si="80"/>
        <v>37772</v>
      </c>
      <c r="Q913" t="s">
        <v>10007</v>
      </c>
      <c r="T913" s="6" t="s">
        <v>11306</v>
      </c>
      <c r="U913">
        <v>16.55</v>
      </c>
      <c r="V913" s="211" t="s">
        <v>11587</v>
      </c>
      <c r="X913" t="s">
        <v>11237</v>
      </c>
      <c r="Y913" t="s">
        <v>11285</v>
      </c>
    </row>
    <row r="914" spans="1:25" x14ac:dyDescent="0.25">
      <c r="A914" s="211" t="s">
        <v>11582</v>
      </c>
      <c r="B914" t="s">
        <v>11725</v>
      </c>
      <c r="C914" s="215" t="str">
        <f t="shared" si="78"/>
        <v>CM:WQXTEST27576:M200305</v>
      </c>
      <c r="D914" s="214" t="s">
        <v>11795</v>
      </c>
      <c r="E914" s="214" t="s">
        <v>11790</v>
      </c>
      <c r="F914" s="316" t="s">
        <v>11630</v>
      </c>
      <c r="G914" s="70">
        <f t="shared" ref="G914:G977" si="82">DATE(LEFT(F914,4),1,1)</f>
        <v>37622</v>
      </c>
      <c r="H914" s="70">
        <f t="shared" ref="H914:H977" si="83">DATE(LEFT(F914,4),12+1,0)</f>
        <v>37986</v>
      </c>
      <c r="I914" s="211" t="s">
        <v>11788</v>
      </c>
      <c r="J914" s="24" t="s">
        <v>8639</v>
      </c>
      <c r="K914" s="211" t="s">
        <v>11787</v>
      </c>
      <c r="L914" s="235" t="s">
        <v>11777</v>
      </c>
      <c r="M914" s="236">
        <f t="shared" si="81"/>
        <v>37681</v>
      </c>
      <c r="N914" s="236">
        <f t="shared" si="80"/>
        <v>37772</v>
      </c>
      <c r="Q914" s="219" t="s">
        <v>1005</v>
      </c>
      <c r="T914" s="6" t="s">
        <v>11306</v>
      </c>
      <c r="U914">
        <v>233.1</v>
      </c>
      <c r="V914" s="219" t="s">
        <v>8428</v>
      </c>
      <c r="X914" t="s">
        <v>11237</v>
      </c>
      <c r="Y914" t="s">
        <v>11285</v>
      </c>
    </row>
    <row r="915" spans="1:25" x14ac:dyDescent="0.25">
      <c r="A915" s="211" t="s">
        <v>11582</v>
      </c>
      <c r="B915" t="s">
        <v>11725</v>
      </c>
      <c r="C915" s="215" t="str">
        <f t="shared" si="78"/>
        <v>CM:WQXTEST27576:M200306</v>
      </c>
      <c r="D915" s="214" t="s">
        <v>11795</v>
      </c>
      <c r="E915" s="214" t="s">
        <v>11790</v>
      </c>
      <c r="F915" s="316" t="s">
        <v>11631</v>
      </c>
      <c r="G915" s="70">
        <f t="shared" si="82"/>
        <v>37622</v>
      </c>
      <c r="H915" s="70">
        <f t="shared" si="83"/>
        <v>37986</v>
      </c>
      <c r="I915" s="211" t="s">
        <v>11788</v>
      </c>
      <c r="J915" s="24" t="s">
        <v>8639</v>
      </c>
      <c r="K915" s="211" t="s">
        <v>11787</v>
      </c>
      <c r="L915" s="235" t="s">
        <v>11777</v>
      </c>
      <c r="M915" s="236">
        <f t="shared" si="81"/>
        <v>37712</v>
      </c>
      <c r="N915" s="236">
        <f t="shared" si="80"/>
        <v>37802</v>
      </c>
      <c r="Q915" s="217" t="s">
        <v>2676</v>
      </c>
      <c r="T915" s="6" t="s">
        <v>11306</v>
      </c>
      <c r="U915">
        <v>41380</v>
      </c>
      <c r="V915" s="6" t="s">
        <v>9146</v>
      </c>
      <c r="X915" t="s">
        <v>11237</v>
      </c>
      <c r="Y915" t="s">
        <v>11285</v>
      </c>
    </row>
    <row r="916" spans="1:25" x14ac:dyDescent="0.25">
      <c r="A916" s="211" t="s">
        <v>11582</v>
      </c>
      <c r="B916" t="s">
        <v>11725</v>
      </c>
      <c r="C916" s="215" t="str">
        <f t="shared" si="78"/>
        <v>CM:WQXTEST27576:M200306</v>
      </c>
      <c r="D916" s="214" t="s">
        <v>11795</v>
      </c>
      <c r="E916" s="214" t="s">
        <v>11790</v>
      </c>
      <c r="F916" s="316" t="s">
        <v>11631</v>
      </c>
      <c r="G916" s="70">
        <f t="shared" si="82"/>
        <v>37622</v>
      </c>
      <c r="H916" s="70">
        <f t="shared" si="83"/>
        <v>37986</v>
      </c>
      <c r="I916" s="211" t="s">
        <v>11788</v>
      </c>
      <c r="J916" s="24" t="s">
        <v>8639</v>
      </c>
      <c r="K916" s="211" t="s">
        <v>11787</v>
      </c>
      <c r="L916" s="235" t="s">
        <v>11777</v>
      </c>
      <c r="M916" s="236">
        <f t="shared" si="81"/>
        <v>37712</v>
      </c>
      <c r="N916" s="236">
        <f t="shared" si="80"/>
        <v>37802</v>
      </c>
      <c r="Q916" t="s">
        <v>10007</v>
      </c>
      <c r="T916" s="6" t="s">
        <v>11306</v>
      </c>
      <c r="U916">
        <v>19.7</v>
      </c>
      <c r="V916" s="211" t="s">
        <v>11587</v>
      </c>
      <c r="X916" t="s">
        <v>11237</v>
      </c>
      <c r="Y916" t="s">
        <v>11285</v>
      </c>
    </row>
    <row r="917" spans="1:25" x14ac:dyDescent="0.25">
      <c r="A917" s="211" t="s">
        <v>11582</v>
      </c>
      <c r="B917" t="s">
        <v>11725</v>
      </c>
      <c r="C917" s="215" t="str">
        <f t="shared" si="78"/>
        <v>CM:WQXTEST27576:M200306</v>
      </c>
      <c r="D917" s="214" t="s">
        <v>11795</v>
      </c>
      <c r="E917" s="214" t="s">
        <v>11790</v>
      </c>
      <c r="F917" s="316" t="s">
        <v>11631</v>
      </c>
      <c r="G917" s="70">
        <f t="shared" si="82"/>
        <v>37622</v>
      </c>
      <c r="H917" s="70">
        <f t="shared" si="83"/>
        <v>37986</v>
      </c>
      <c r="I917" s="211" t="s">
        <v>11788</v>
      </c>
      <c r="J917" s="24" t="s">
        <v>8639</v>
      </c>
      <c r="K917" s="211" t="s">
        <v>11787</v>
      </c>
      <c r="L917" s="235" t="s">
        <v>11777</v>
      </c>
      <c r="M917" s="236">
        <f t="shared" si="81"/>
        <v>37712</v>
      </c>
      <c r="N917" s="236">
        <f t="shared" si="80"/>
        <v>37802</v>
      </c>
      <c r="Q917" s="219" t="s">
        <v>1005</v>
      </c>
      <c r="T917" s="6" t="s">
        <v>11306</v>
      </c>
      <c r="U917">
        <v>232.1</v>
      </c>
      <c r="V917" s="219" t="s">
        <v>8428</v>
      </c>
      <c r="X917" t="s">
        <v>11237</v>
      </c>
      <c r="Y917" t="s">
        <v>11285</v>
      </c>
    </row>
    <row r="918" spans="1:25" x14ac:dyDescent="0.25">
      <c r="A918" s="211" t="s">
        <v>11582</v>
      </c>
      <c r="B918" t="s">
        <v>11725</v>
      </c>
      <c r="C918" s="215" t="str">
        <f t="shared" si="78"/>
        <v>CM:WQXTEST27576:M200307</v>
      </c>
      <c r="D918" s="214" t="s">
        <v>11795</v>
      </c>
      <c r="E918" s="214" t="s">
        <v>11790</v>
      </c>
      <c r="F918" s="316" t="s">
        <v>11632</v>
      </c>
      <c r="G918" s="70">
        <f t="shared" si="82"/>
        <v>37622</v>
      </c>
      <c r="H918" s="70">
        <f t="shared" si="83"/>
        <v>37986</v>
      </c>
      <c r="I918" s="211" t="s">
        <v>11788</v>
      </c>
      <c r="J918" s="24" t="s">
        <v>8639</v>
      </c>
      <c r="K918" s="211" t="s">
        <v>11787</v>
      </c>
      <c r="L918" s="235" t="s">
        <v>11777</v>
      </c>
      <c r="M918" s="236">
        <f t="shared" si="81"/>
        <v>37742</v>
      </c>
      <c r="N918" s="236">
        <f t="shared" si="80"/>
        <v>37833</v>
      </c>
      <c r="Q918" s="217" t="s">
        <v>2676</v>
      </c>
      <c r="T918" s="6" t="s">
        <v>11306</v>
      </c>
      <c r="U918">
        <v>10260</v>
      </c>
      <c r="V918" s="6" t="s">
        <v>9146</v>
      </c>
      <c r="X918" t="s">
        <v>11237</v>
      </c>
      <c r="Y918" t="s">
        <v>11285</v>
      </c>
    </row>
    <row r="919" spans="1:25" x14ac:dyDescent="0.25">
      <c r="A919" s="211" t="s">
        <v>11582</v>
      </c>
      <c r="B919" t="s">
        <v>11725</v>
      </c>
      <c r="C919" s="215" t="str">
        <f t="shared" si="78"/>
        <v>CM:WQXTEST27576:M200307</v>
      </c>
      <c r="D919" s="214" t="s">
        <v>11795</v>
      </c>
      <c r="E919" s="214" t="s">
        <v>11790</v>
      </c>
      <c r="F919" s="316" t="s">
        <v>11632</v>
      </c>
      <c r="G919" s="70">
        <f t="shared" si="82"/>
        <v>37622</v>
      </c>
      <c r="H919" s="70">
        <f t="shared" si="83"/>
        <v>37986</v>
      </c>
      <c r="I919" s="211" t="s">
        <v>11788</v>
      </c>
      <c r="J919" s="24" t="s">
        <v>8639</v>
      </c>
      <c r="K919" s="211" t="s">
        <v>11787</v>
      </c>
      <c r="L919" s="235" t="s">
        <v>11777</v>
      </c>
      <c r="M919" s="236">
        <f t="shared" si="81"/>
        <v>37742</v>
      </c>
      <c r="N919" s="236">
        <f t="shared" si="80"/>
        <v>37833</v>
      </c>
      <c r="Q919" t="s">
        <v>10007</v>
      </c>
      <c r="T919" s="6" t="s">
        <v>11306</v>
      </c>
      <c r="U919">
        <v>26.68</v>
      </c>
      <c r="V919" s="211" t="s">
        <v>11587</v>
      </c>
      <c r="X919" t="s">
        <v>11237</v>
      </c>
      <c r="Y919" t="s">
        <v>11285</v>
      </c>
    </row>
    <row r="920" spans="1:25" x14ac:dyDescent="0.25">
      <c r="A920" s="211" t="s">
        <v>11582</v>
      </c>
      <c r="B920" t="s">
        <v>11725</v>
      </c>
      <c r="C920" s="215" t="str">
        <f t="shared" si="78"/>
        <v>CM:WQXTEST27576:M200307</v>
      </c>
      <c r="D920" s="214" t="s">
        <v>11795</v>
      </c>
      <c r="E920" s="214" t="s">
        <v>11790</v>
      </c>
      <c r="F920" s="316" t="s">
        <v>11632</v>
      </c>
      <c r="G920" s="70">
        <f t="shared" si="82"/>
        <v>37622</v>
      </c>
      <c r="H920" s="70">
        <f t="shared" si="83"/>
        <v>37986</v>
      </c>
      <c r="I920" s="211" t="s">
        <v>11788</v>
      </c>
      <c r="J920" s="24" t="s">
        <v>8639</v>
      </c>
      <c r="K920" s="211" t="s">
        <v>11787</v>
      </c>
      <c r="L920" s="235" t="s">
        <v>11777</v>
      </c>
      <c r="M920" s="236">
        <f t="shared" si="81"/>
        <v>37742</v>
      </c>
      <c r="N920" s="236">
        <f t="shared" si="80"/>
        <v>37833</v>
      </c>
      <c r="Q920" s="219" t="s">
        <v>1005</v>
      </c>
      <c r="T920" s="6" t="s">
        <v>11306</v>
      </c>
      <c r="U920">
        <v>321.5</v>
      </c>
      <c r="V920" s="219" t="s">
        <v>8428</v>
      </c>
      <c r="X920" t="s">
        <v>11237</v>
      </c>
      <c r="Y920" t="s">
        <v>11285</v>
      </c>
    </row>
    <row r="921" spans="1:25" x14ac:dyDescent="0.25">
      <c r="A921" s="211" t="s">
        <v>11582</v>
      </c>
      <c r="B921" t="s">
        <v>11725</v>
      </c>
      <c r="C921" s="215" t="str">
        <f t="shared" si="78"/>
        <v>CM:WQXTEST27576:M200308</v>
      </c>
      <c r="D921" s="214" t="s">
        <v>11795</v>
      </c>
      <c r="E921" s="214" t="s">
        <v>11790</v>
      </c>
      <c r="F921" s="316" t="s">
        <v>11633</v>
      </c>
      <c r="G921" s="70">
        <f t="shared" si="82"/>
        <v>37622</v>
      </c>
      <c r="H921" s="70">
        <f t="shared" si="83"/>
        <v>37986</v>
      </c>
      <c r="I921" s="211" t="s">
        <v>11788</v>
      </c>
      <c r="J921" s="24" t="s">
        <v>8639</v>
      </c>
      <c r="K921" s="211" t="s">
        <v>11787</v>
      </c>
      <c r="L921" s="235" t="s">
        <v>11777</v>
      </c>
      <c r="M921" s="236">
        <f t="shared" si="81"/>
        <v>37773</v>
      </c>
      <c r="N921" s="236">
        <f t="shared" si="80"/>
        <v>37864</v>
      </c>
      <c r="Q921" s="217" t="s">
        <v>2676</v>
      </c>
      <c r="T921" s="6" t="s">
        <v>11306</v>
      </c>
      <c r="U921">
        <v>7151</v>
      </c>
      <c r="V921" s="6" t="s">
        <v>9146</v>
      </c>
      <c r="X921" t="s">
        <v>11237</v>
      </c>
      <c r="Y921" t="s">
        <v>11285</v>
      </c>
    </row>
    <row r="922" spans="1:25" x14ac:dyDescent="0.25">
      <c r="A922" s="211" t="s">
        <v>11582</v>
      </c>
      <c r="B922" t="s">
        <v>11725</v>
      </c>
      <c r="C922" s="215" t="str">
        <f t="shared" si="78"/>
        <v>CM:WQXTEST27576:M200308</v>
      </c>
      <c r="D922" s="214" t="s">
        <v>11795</v>
      </c>
      <c r="E922" s="214" t="s">
        <v>11790</v>
      </c>
      <c r="F922" s="316" t="s">
        <v>11633</v>
      </c>
      <c r="G922" s="70">
        <f t="shared" si="82"/>
        <v>37622</v>
      </c>
      <c r="H922" s="70">
        <f t="shared" si="83"/>
        <v>37986</v>
      </c>
      <c r="I922" s="211" t="s">
        <v>11788</v>
      </c>
      <c r="J922" s="24" t="s">
        <v>8639</v>
      </c>
      <c r="K922" s="211" t="s">
        <v>11787</v>
      </c>
      <c r="L922" s="235" t="s">
        <v>11777</v>
      </c>
      <c r="M922" s="236">
        <f t="shared" si="81"/>
        <v>37773</v>
      </c>
      <c r="N922" s="236">
        <f t="shared" si="80"/>
        <v>37864</v>
      </c>
      <c r="Q922" t="s">
        <v>10007</v>
      </c>
      <c r="T922" s="6" t="s">
        <v>11306</v>
      </c>
      <c r="U922">
        <v>27.48</v>
      </c>
      <c r="V922" s="211" t="s">
        <v>11587</v>
      </c>
      <c r="X922" t="s">
        <v>11237</v>
      </c>
      <c r="Y922" t="s">
        <v>11285</v>
      </c>
    </row>
    <row r="923" spans="1:25" x14ac:dyDescent="0.25">
      <c r="A923" s="211" t="s">
        <v>11582</v>
      </c>
      <c r="B923" t="s">
        <v>11725</v>
      </c>
      <c r="C923" s="215" t="str">
        <f t="shared" si="78"/>
        <v>CM:WQXTEST27576:M200308</v>
      </c>
      <c r="D923" s="214" t="s">
        <v>11795</v>
      </c>
      <c r="E923" s="214" t="s">
        <v>11790</v>
      </c>
      <c r="F923" s="316" t="s">
        <v>11633</v>
      </c>
      <c r="G923" s="70">
        <f t="shared" si="82"/>
        <v>37622</v>
      </c>
      <c r="H923" s="70">
        <f t="shared" si="83"/>
        <v>37986</v>
      </c>
      <c r="I923" s="211" t="s">
        <v>11788</v>
      </c>
      <c r="J923" s="24" t="s">
        <v>8639</v>
      </c>
      <c r="K923" s="211" t="s">
        <v>11787</v>
      </c>
      <c r="L923" s="235" t="s">
        <v>11777</v>
      </c>
      <c r="M923" s="236">
        <f t="shared" si="81"/>
        <v>37773</v>
      </c>
      <c r="N923" s="236">
        <f t="shared" si="80"/>
        <v>37864</v>
      </c>
      <c r="Q923" s="219" t="s">
        <v>1005</v>
      </c>
      <c r="T923" s="6" t="s">
        <v>11306</v>
      </c>
      <c r="U923">
        <v>324.60000000000002</v>
      </c>
      <c r="V923" s="219" t="s">
        <v>8428</v>
      </c>
      <c r="X923" t="s">
        <v>11237</v>
      </c>
      <c r="Y923" t="s">
        <v>11285</v>
      </c>
    </row>
    <row r="924" spans="1:25" x14ac:dyDescent="0.25">
      <c r="A924" s="211" t="s">
        <v>11582</v>
      </c>
      <c r="B924" t="s">
        <v>11725</v>
      </c>
      <c r="C924" s="215" t="str">
        <f t="shared" si="78"/>
        <v>CM:WQXTEST27576:M200309</v>
      </c>
      <c r="D924" s="214" t="s">
        <v>11795</v>
      </c>
      <c r="E924" s="214" t="s">
        <v>11790</v>
      </c>
      <c r="F924" s="316" t="s">
        <v>11634</v>
      </c>
      <c r="G924" s="70">
        <f t="shared" si="82"/>
        <v>37622</v>
      </c>
      <c r="H924" s="70">
        <f t="shared" si="83"/>
        <v>37986</v>
      </c>
      <c r="I924" s="211" t="s">
        <v>11788</v>
      </c>
      <c r="J924" s="24" t="s">
        <v>8639</v>
      </c>
      <c r="K924" s="211" t="s">
        <v>11787</v>
      </c>
      <c r="L924" s="235" t="s">
        <v>11777</v>
      </c>
      <c r="M924" s="236">
        <f t="shared" si="81"/>
        <v>37803</v>
      </c>
      <c r="N924" s="236">
        <f t="shared" si="80"/>
        <v>37894</v>
      </c>
      <c r="Q924" s="217" t="s">
        <v>2676</v>
      </c>
      <c r="T924" s="6" t="s">
        <v>11306</v>
      </c>
      <c r="U924">
        <v>32350</v>
      </c>
      <c r="V924" s="6" t="s">
        <v>9146</v>
      </c>
      <c r="X924" t="s">
        <v>11237</v>
      </c>
      <c r="Y924" t="s">
        <v>11285</v>
      </c>
    </row>
    <row r="925" spans="1:25" x14ac:dyDescent="0.25">
      <c r="A925" s="211" t="s">
        <v>11582</v>
      </c>
      <c r="B925" t="s">
        <v>11725</v>
      </c>
      <c r="C925" s="215" t="str">
        <f t="shared" si="78"/>
        <v>CM:WQXTEST27576:M200309</v>
      </c>
      <c r="D925" s="214" t="s">
        <v>11795</v>
      </c>
      <c r="E925" s="214" t="s">
        <v>11790</v>
      </c>
      <c r="F925" s="316" t="s">
        <v>11634</v>
      </c>
      <c r="G925" s="70">
        <f t="shared" si="82"/>
        <v>37622</v>
      </c>
      <c r="H925" s="70">
        <f t="shared" si="83"/>
        <v>37986</v>
      </c>
      <c r="I925" s="211" t="s">
        <v>11788</v>
      </c>
      <c r="J925" s="24" t="s">
        <v>8639</v>
      </c>
      <c r="K925" s="211" t="s">
        <v>11787</v>
      </c>
      <c r="L925" s="235" t="s">
        <v>11777</v>
      </c>
      <c r="M925" s="236">
        <f t="shared" si="81"/>
        <v>37803</v>
      </c>
      <c r="N925" s="236">
        <f t="shared" si="80"/>
        <v>37894</v>
      </c>
      <c r="Q925" t="s">
        <v>10007</v>
      </c>
      <c r="T925" s="6" t="s">
        <v>11306</v>
      </c>
      <c r="U925">
        <v>21.77</v>
      </c>
      <c r="V925" s="211" t="s">
        <v>11587</v>
      </c>
      <c r="X925" t="s">
        <v>11237</v>
      </c>
      <c r="Y925" t="s">
        <v>11285</v>
      </c>
    </row>
    <row r="926" spans="1:25" x14ac:dyDescent="0.25">
      <c r="A926" s="211" t="s">
        <v>11582</v>
      </c>
      <c r="B926" t="s">
        <v>11725</v>
      </c>
      <c r="C926" s="215" t="str">
        <f t="shared" si="78"/>
        <v>CM:WQXTEST27576:M200309</v>
      </c>
      <c r="D926" s="214" t="s">
        <v>11795</v>
      </c>
      <c r="E926" s="214" t="s">
        <v>11790</v>
      </c>
      <c r="F926" s="316" t="s">
        <v>11634</v>
      </c>
      <c r="G926" s="70">
        <f t="shared" si="82"/>
        <v>37622</v>
      </c>
      <c r="H926" s="70">
        <f t="shared" si="83"/>
        <v>37986</v>
      </c>
      <c r="I926" s="211" t="s">
        <v>11788</v>
      </c>
      <c r="J926" s="24" t="s">
        <v>8639</v>
      </c>
      <c r="K926" s="211" t="s">
        <v>11787</v>
      </c>
      <c r="L926" s="235" t="s">
        <v>11777</v>
      </c>
      <c r="M926" s="236">
        <f t="shared" si="81"/>
        <v>37803</v>
      </c>
      <c r="N926" s="236">
        <f t="shared" si="80"/>
        <v>37894</v>
      </c>
      <c r="Q926" s="219" t="s">
        <v>1005</v>
      </c>
      <c r="T926" s="6" t="s">
        <v>11306</v>
      </c>
      <c r="U926">
        <v>269.8</v>
      </c>
      <c r="V926" s="219" t="s">
        <v>8428</v>
      </c>
      <c r="X926" t="s">
        <v>11237</v>
      </c>
      <c r="Y926" t="s">
        <v>11285</v>
      </c>
    </row>
    <row r="927" spans="1:25" x14ac:dyDescent="0.25">
      <c r="A927" s="211" t="s">
        <v>11582</v>
      </c>
      <c r="B927" t="s">
        <v>11725</v>
      </c>
      <c r="C927" s="215" t="str">
        <f t="shared" si="78"/>
        <v>CM:WQXTEST27576:M200310</v>
      </c>
      <c r="D927" s="214" t="s">
        <v>11795</v>
      </c>
      <c r="E927" s="214" t="s">
        <v>11790</v>
      </c>
      <c r="F927" s="316" t="s">
        <v>11635</v>
      </c>
      <c r="G927" s="70">
        <f t="shared" si="82"/>
        <v>37622</v>
      </c>
      <c r="H927" s="70">
        <f t="shared" si="83"/>
        <v>37986</v>
      </c>
      <c r="I927" s="211" t="s">
        <v>11788</v>
      </c>
      <c r="J927" s="24" t="s">
        <v>8639</v>
      </c>
      <c r="K927" s="211" t="s">
        <v>11787</v>
      </c>
      <c r="L927" s="235" t="s">
        <v>11777</v>
      </c>
      <c r="M927" s="236">
        <f t="shared" si="81"/>
        <v>37834</v>
      </c>
      <c r="N927" s="236">
        <f t="shared" si="80"/>
        <v>37925</v>
      </c>
      <c r="Q927" s="217" t="s">
        <v>2676</v>
      </c>
      <c r="T927" s="6" t="s">
        <v>11306</v>
      </c>
      <c r="U927">
        <v>11720</v>
      </c>
      <c r="V927" s="6" t="s">
        <v>9146</v>
      </c>
      <c r="X927" t="s">
        <v>11237</v>
      </c>
      <c r="Y927" t="s">
        <v>11285</v>
      </c>
    </row>
    <row r="928" spans="1:25" x14ac:dyDescent="0.25">
      <c r="A928" s="211" t="s">
        <v>11582</v>
      </c>
      <c r="B928" t="s">
        <v>11725</v>
      </c>
      <c r="C928" s="215" t="str">
        <f t="shared" ref="C928:C991" si="84">"CM:"&amp;B928&amp;":M"&amp;LEFT(F928,4)&amp;RIGHT(F928,2)</f>
        <v>CM:WQXTEST27576:M200310</v>
      </c>
      <c r="D928" s="214" t="s">
        <v>11795</v>
      </c>
      <c r="E928" s="214" t="s">
        <v>11790</v>
      </c>
      <c r="F928" s="316" t="s">
        <v>11635</v>
      </c>
      <c r="G928" s="70">
        <f t="shared" si="82"/>
        <v>37622</v>
      </c>
      <c r="H928" s="70">
        <f t="shared" si="83"/>
        <v>37986</v>
      </c>
      <c r="I928" s="211" t="s">
        <v>11788</v>
      </c>
      <c r="J928" s="24" t="s">
        <v>8639</v>
      </c>
      <c r="K928" s="211" t="s">
        <v>11787</v>
      </c>
      <c r="L928" s="235" t="s">
        <v>11777</v>
      </c>
      <c r="M928" s="236">
        <f t="shared" si="81"/>
        <v>37834</v>
      </c>
      <c r="N928" s="236">
        <f t="shared" ref="N928:N991" si="85">DATE(LEFT(F928,4),1+RIGHT(F928,2),0)</f>
        <v>37925</v>
      </c>
      <c r="Q928" t="s">
        <v>10007</v>
      </c>
      <c r="T928" s="6" t="s">
        <v>11306</v>
      </c>
      <c r="U928">
        <v>14.94</v>
      </c>
      <c r="V928" s="211" t="s">
        <v>11587</v>
      </c>
      <c r="X928" t="s">
        <v>11237</v>
      </c>
      <c r="Y928" t="s">
        <v>11285</v>
      </c>
    </row>
    <row r="929" spans="1:25" x14ac:dyDescent="0.25">
      <c r="A929" s="211" t="s">
        <v>11582</v>
      </c>
      <c r="B929" t="s">
        <v>11725</v>
      </c>
      <c r="C929" s="215" t="str">
        <f t="shared" si="84"/>
        <v>CM:WQXTEST27576:M200310</v>
      </c>
      <c r="D929" s="214" t="s">
        <v>11795</v>
      </c>
      <c r="E929" s="214" t="s">
        <v>11790</v>
      </c>
      <c r="F929" s="316" t="s">
        <v>11635</v>
      </c>
      <c r="G929" s="70">
        <f t="shared" si="82"/>
        <v>37622</v>
      </c>
      <c r="H929" s="70">
        <f t="shared" si="83"/>
        <v>37986</v>
      </c>
      <c r="I929" s="211" t="s">
        <v>11788</v>
      </c>
      <c r="J929" s="24" t="s">
        <v>8639</v>
      </c>
      <c r="K929" s="211" t="s">
        <v>11787</v>
      </c>
      <c r="L929" s="235" t="s">
        <v>11777</v>
      </c>
      <c r="M929" s="236">
        <f t="shared" si="81"/>
        <v>37834</v>
      </c>
      <c r="N929" s="236">
        <f t="shared" si="85"/>
        <v>37925</v>
      </c>
      <c r="Q929" s="219" t="s">
        <v>1005</v>
      </c>
      <c r="T929" s="6" t="s">
        <v>11306</v>
      </c>
      <c r="U929">
        <v>307.10000000000002</v>
      </c>
      <c r="V929" s="219" t="s">
        <v>8428</v>
      </c>
      <c r="X929" t="s">
        <v>11237</v>
      </c>
      <c r="Y929" t="s">
        <v>11285</v>
      </c>
    </row>
    <row r="930" spans="1:25" x14ac:dyDescent="0.25">
      <c r="A930" s="211" t="s">
        <v>11582</v>
      </c>
      <c r="B930" t="s">
        <v>11725</v>
      </c>
      <c r="C930" s="215" t="str">
        <f t="shared" si="84"/>
        <v>CM:WQXTEST27576:M200311</v>
      </c>
      <c r="D930" s="214" t="s">
        <v>11795</v>
      </c>
      <c r="E930" s="214" t="s">
        <v>11790</v>
      </c>
      <c r="F930" s="316" t="s">
        <v>11636</v>
      </c>
      <c r="G930" s="70">
        <f t="shared" si="82"/>
        <v>37622</v>
      </c>
      <c r="H930" s="70">
        <f t="shared" si="83"/>
        <v>37986</v>
      </c>
      <c r="I930" s="211" t="s">
        <v>11788</v>
      </c>
      <c r="J930" s="24" t="s">
        <v>8639</v>
      </c>
      <c r="K930" s="211" t="s">
        <v>11787</v>
      </c>
      <c r="L930" s="235" t="s">
        <v>11777</v>
      </c>
      <c r="M930" s="236">
        <f t="shared" si="81"/>
        <v>37865</v>
      </c>
      <c r="N930" s="236">
        <f t="shared" si="85"/>
        <v>37955</v>
      </c>
      <c r="Q930" s="217" t="s">
        <v>2676</v>
      </c>
      <c r="T930" s="6" t="s">
        <v>11306</v>
      </c>
      <c r="U930">
        <v>23670</v>
      </c>
      <c r="V930" s="6" t="s">
        <v>9146</v>
      </c>
      <c r="X930" t="s">
        <v>11237</v>
      </c>
      <c r="Y930" t="s">
        <v>11285</v>
      </c>
    </row>
    <row r="931" spans="1:25" x14ac:dyDescent="0.25">
      <c r="A931" s="211" t="s">
        <v>11582</v>
      </c>
      <c r="B931" t="s">
        <v>11725</v>
      </c>
      <c r="C931" s="215" t="str">
        <f t="shared" si="84"/>
        <v>CM:WQXTEST27576:M200311</v>
      </c>
      <c r="D931" s="214" t="s">
        <v>11795</v>
      </c>
      <c r="E931" s="214" t="s">
        <v>11790</v>
      </c>
      <c r="F931" s="316" t="s">
        <v>11636</v>
      </c>
      <c r="G931" s="70">
        <f t="shared" si="82"/>
        <v>37622</v>
      </c>
      <c r="H931" s="70">
        <f t="shared" si="83"/>
        <v>37986</v>
      </c>
      <c r="I931" s="211" t="s">
        <v>11788</v>
      </c>
      <c r="J931" s="24" t="s">
        <v>8639</v>
      </c>
      <c r="K931" s="211" t="s">
        <v>11787</v>
      </c>
      <c r="L931" s="235" t="s">
        <v>11777</v>
      </c>
      <c r="M931" s="236">
        <f t="shared" si="81"/>
        <v>37865</v>
      </c>
      <c r="N931" s="236">
        <f t="shared" si="85"/>
        <v>37955</v>
      </c>
      <c r="Q931" t="s">
        <v>10007</v>
      </c>
      <c r="T931" s="6" t="s">
        <v>11306</v>
      </c>
      <c r="U931">
        <v>11.31</v>
      </c>
      <c r="V931" s="211" t="s">
        <v>11587</v>
      </c>
      <c r="X931" t="s">
        <v>11237</v>
      </c>
      <c r="Y931" t="s">
        <v>11285</v>
      </c>
    </row>
    <row r="932" spans="1:25" x14ac:dyDescent="0.25">
      <c r="A932" s="211" t="s">
        <v>11582</v>
      </c>
      <c r="B932" t="s">
        <v>11725</v>
      </c>
      <c r="C932" s="215" t="str">
        <f t="shared" si="84"/>
        <v>CM:WQXTEST27576:M200311</v>
      </c>
      <c r="D932" s="214" t="s">
        <v>11795</v>
      </c>
      <c r="E932" s="214" t="s">
        <v>11790</v>
      </c>
      <c r="F932" s="316" t="s">
        <v>11636</v>
      </c>
      <c r="G932" s="70">
        <f t="shared" si="82"/>
        <v>37622</v>
      </c>
      <c r="H932" s="70">
        <f t="shared" si="83"/>
        <v>37986</v>
      </c>
      <c r="I932" s="211" t="s">
        <v>11788</v>
      </c>
      <c r="J932" s="24" t="s">
        <v>8639</v>
      </c>
      <c r="K932" s="211" t="s">
        <v>11787</v>
      </c>
      <c r="L932" s="235" t="s">
        <v>11777</v>
      </c>
      <c r="M932" s="236">
        <f t="shared" si="81"/>
        <v>37865</v>
      </c>
      <c r="N932" s="236">
        <f t="shared" si="85"/>
        <v>37955</v>
      </c>
      <c r="Q932" s="219" t="s">
        <v>1005</v>
      </c>
      <c r="T932" s="6" t="s">
        <v>11306</v>
      </c>
      <c r="U932">
        <v>244.9</v>
      </c>
      <c r="V932" s="219" t="s">
        <v>8428</v>
      </c>
      <c r="X932" t="s">
        <v>11237</v>
      </c>
      <c r="Y932" t="s">
        <v>11285</v>
      </c>
    </row>
    <row r="933" spans="1:25" x14ac:dyDescent="0.25">
      <c r="A933" s="211" t="s">
        <v>11582</v>
      </c>
      <c r="B933" t="s">
        <v>11725</v>
      </c>
      <c r="C933" s="215" t="str">
        <f t="shared" si="84"/>
        <v>CM:WQXTEST27576:M200312</v>
      </c>
      <c r="D933" s="214" t="s">
        <v>11795</v>
      </c>
      <c r="E933" s="214" t="s">
        <v>11790</v>
      </c>
      <c r="F933" s="316" t="s">
        <v>11637</v>
      </c>
      <c r="G933" s="70">
        <f t="shared" si="82"/>
        <v>37622</v>
      </c>
      <c r="H933" s="70">
        <f t="shared" si="83"/>
        <v>37986</v>
      </c>
      <c r="I933" s="211" t="s">
        <v>11788</v>
      </c>
      <c r="J933" s="24" t="s">
        <v>8639</v>
      </c>
      <c r="K933" s="211" t="s">
        <v>11787</v>
      </c>
      <c r="L933" s="235" t="s">
        <v>11777</v>
      </c>
      <c r="M933" s="236">
        <f t="shared" si="81"/>
        <v>37895</v>
      </c>
      <c r="N933" s="236">
        <f t="shared" si="85"/>
        <v>37986</v>
      </c>
      <c r="Q933" s="217" t="s">
        <v>2676</v>
      </c>
      <c r="T933" s="6" t="s">
        <v>11306</v>
      </c>
      <c r="U933">
        <v>33570</v>
      </c>
      <c r="V933" s="6" t="s">
        <v>9146</v>
      </c>
      <c r="X933" t="s">
        <v>11237</v>
      </c>
      <c r="Y933" t="s">
        <v>11285</v>
      </c>
    </row>
    <row r="934" spans="1:25" x14ac:dyDescent="0.25">
      <c r="A934" s="211" t="s">
        <v>11582</v>
      </c>
      <c r="B934" t="s">
        <v>11725</v>
      </c>
      <c r="C934" s="215" t="str">
        <f t="shared" si="84"/>
        <v>CM:WQXTEST27576:M200312</v>
      </c>
      <c r="D934" s="214" t="s">
        <v>11795</v>
      </c>
      <c r="E934" s="214" t="s">
        <v>11790</v>
      </c>
      <c r="F934" s="316" t="s">
        <v>11637</v>
      </c>
      <c r="G934" s="70">
        <f t="shared" si="82"/>
        <v>37622</v>
      </c>
      <c r="H934" s="70">
        <f t="shared" si="83"/>
        <v>37986</v>
      </c>
      <c r="I934" s="211" t="s">
        <v>11788</v>
      </c>
      <c r="J934" s="24" t="s">
        <v>8639</v>
      </c>
      <c r="K934" s="211" t="s">
        <v>11787</v>
      </c>
      <c r="L934" s="235" t="s">
        <v>11777</v>
      </c>
      <c r="M934" s="236">
        <f t="shared" si="81"/>
        <v>37895</v>
      </c>
      <c r="N934" s="236">
        <f t="shared" si="85"/>
        <v>37986</v>
      </c>
      <c r="Q934" t="s">
        <v>10007</v>
      </c>
      <c r="T934" s="6" t="s">
        <v>11306</v>
      </c>
      <c r="U934">
        <v>4.33</v>
      </c>
      <c r="V934" s="211" t="s">
        <v>11587</v>
      </c>
      <c r="X934" t="s">
        <v>11237</v>
      </c>
      <c r="Y934" t="s">
        <v>11285</v>
      </c>
    </row>
    <row r="935" spans="1:25" x14ac:dyDescent="0.25">
      <c r="A935" s="211" t="s">
        <v>11582</v>
      </c>
      <c r="B935" t="s">
        <v>11725</v>
      </c>
      <c r="C935" s="215" t="str">
        <f t="shared" si="84"/>
        <v>CM:WQXTEST27576:M200312</v>
      </c>
      <c r="D935" s="214" t="s">
        <v>11795</v>
      </c>
      <c r="E935" s="214" t="s">
        <v>11790</v>
      </c>
      <c r="F935" s="316" t="s">
        <v>11637</v>
      </c>
      <c r="G935" s="70">
        <f t="shared" si="82"/>
        <v>37622</v>
      </c>
      <c r="H935" s="70">
        <f t="shared" si="83"/>
        <v>37986</v>
      </c>
      <c r="I935" s="211" t="s">
        <v>11788</v>
      </c>
      <c r="J935" s="24" t="s">
        <v>8639</v>
      </c>
      <c r="K935" s="211" t="s">
        <v>11787</v>
      </c>
      <c r="L935" s="235" t="s">
        <v>11777</v>
      </c>
      <c r="M935" s="236">
        <f t="shared" si="81"/>
        <v>37895</v>
      </c>
      <c r="N935" s="236">
        <f t="shared" si="85"/>
        <v>37986</v>
      </c>
      <c r="Q935" s="219" t="s">
        <v>1005</v>
      </c>
      <c r="T935" s="6" t="s">
        <v>11306</v>
      </c>
      <c r="U935">
        <v>269.10000000000002</v>
      </c>
      <c r="V935" s="219" t="s">
        <v>8428</v>
      </c>
      <c r="X935" t="s">
        <v>11237</v>
      </c>
      <c r="Y935" t="s">
        <v>11285</v>
      </c>
    </row>
    <row r="936" spans="1:25" x14ac:dyDescent="0.25">
      <c r="A936" s="211" t="s">
        <v>11582</v>
      </c>
      <c r="B936" t="s">
        <v>11725</v>
      </c>
      <c r="C936" s="215" t="str">
        <f t="shared" si="84"/>
        <v>CM:WQXTEST27576:M200301</v>
      </c>
      <c r="D936" s="214" t="s">
        <v>11795</v>
      </c>
      <c r="E936" s="214" t="s">
        <v>11790</v>
      </c>
      <c r="F936" s="316" t="s">
        <v>11626</v>
      </c>
      <c r="G936" s="70">
        <f t="shared" si="82"/>
        <v>37622</v>
      </c>
      <c r="H936" s="70">
        <f t="shared" si="83"/>
        <v>37986</v>
      </c>
      <c r="I936" s="211" t="s">
        <v>11788</v>
      </c>
      <c r="J936" s="24" t="s">
        <v>8639</v>
      </c>
      <c r="K936" s="211" t="s">
        <v>11787</v>
      </c>
      <c r="L936" s="253" t="s">
        <v>11796</v>
      </c>
      <c r="M936" s="254">
        <f>DATE(LEFT(F936,4),RIGHT(F936,2)-0,1)</f>
        <v>37622</v>
      </c>
      <c r="N936" s="254">
        <f t="shared" si="85"/>
        <v>37652</v>
      </c>
      <c r="Q936" s="217" t="s">
        <v>2676</v>
      </c>
      <c r="T936" s="6" t="s">
        <v>11306</v>
      </c>
      <c r="U936">
        <v>20440</v>
      </c>
      <c r="V936" s="6" t="s">
        <v>9146</v>
      </c>
      <c r="X936" t="s">
        <v>11237</v>
      </c>
      <c r="Y936" t="s">
        <v>11285</v>
      </c>
    </row>
    <row r="937" spans="1:25" x14ac:dyDescent="0.25">
      <c r="A937" s="211" t="s">
        <v>11582</v>
      </c>
      <c r="B937" t="s">
        <v>11725</v>
      </c>
      <c r="C937" s="215" t="str">
        <f t="shared" si="84"/>
        <v>CM:WQXTEST27576:M200301</v>
      </c>
      <c r="D937" s="214" t="s">
        <v>11795</v>
      </c>
      <c r="E937" s="214" t="s">
        <v>11790</v>
      </c>
      <c r="F937" s="316" t="s">
        <v>11626</v>
      </c>
      <c r="G937" s="70">
        <f t="shared" si="82"/>
        <v>37622</v>
      </c>
      <c r="H937" s="70">
        <f t="shared" si="83"/>
        <v>37986</v>
      </c>
      <c r="I937" s="211" t="s">
        <v>11788</v>
      </c>
      <c r="J937" s="24" t="s">
        <v>8639</v>
      </c>
      <c r="K937" s="211" t="s">
        <v>11787</v>
      </c>
      <c r="L937" s="253" t="s">
        <v>11796</v>
      </c>
      <c r="M937" s="254">
        <f>DATE(LEFT(F937,4),RIGHT(F937,2)-0,1)</f>
        <v>37622</v>
      </c>
      <c r="N937" s="254">
        <f t="shared" si="85"/>
        <v>37652</v>
      </c>
      <c r="Q937" t="s">
        <v>10007</v>
      </c>
      <c r="T937" s="6" t="s">
        <v>11306</v>
      </c>
      <c r="U937">
        <v>2.12</v>
      </c>
      <c r="V937" s="211" t="s">
        <v>11587</v>
      </c>
      <c r="X937" t="s">
        <v>11237</v>
      </c>
      <c r="Y937" t="s">
        <v>11285</v>
      </c>
    </row>
    <row r="938" spans="1:25" x14ac:dyDescent="0.25">
      <c r="A938" s="211" t="s">
        <v>11582</v>
      </c>
      <c r="B938" t="s">
        <v>11725</v>
      </c>
      <c r="C938" s="215" t="str">
        <f t="shared" si="84"/>
        <v>CM:WQXTEST27576:M200301</v>
      </c>
      <c r="D938" s="214" t="s">
        <v>11795</v>
      </c>
      <c r="E938" s="214" t="s">
        <v>11790</v>
      </c>
      <c r="F938" s="316" t="s">
        <v>11626</v>
      </c>
      <c r="G938" s="70">
        <f t="shared" si="82"/>
        <v>37622</v>
      </c>
      <c r="H938" s="70">
        <f t="shared" si="83"/>
        <v>37986</v>
      </c>
      <c r="I938" s="211" t="s">
        <v>11788</v>
      </c>
      <c r="J938" s="24" t="s">
        <v>8639</v>
      </c>
      <c r="K938" s="211" t="s">
        <v>11787</v>
      </c>
      <c r="L938" s="253" t="s">
        <v>11796</v>
      </c>
      <c r="M938" s="254">
        <f>DATE(LEFT(F938,4),RIGHT(F938,2)-0,1)</f>
        <v>37622</v>
      </c>
      <c r="N938" s="254">
        <f t="shared" si="85"/>
        <v>37652</v>
      </c>
      <c r="Q938" s="219" t="s">
        <v>1005</v>
      </c>
      <c r="T938" s="6" t="s">
        <v>11306</v>
      </c>
      <c r="U938">
        <v>306.5</v>
      </c>
      <c r="V938" s="219" t="s">
        <v>8428</v>
      </c>
      <c r="X938" t="s">
        <v>11237</v>
      </c>
      <c r="Y938" t="s">
        <v>11285</v>
      </c>
    </row>
    <row r="939" spans="1:25" x14ac:dyDescent="0.25">
      <c r="A939" s="211" t="s">
        <v>11582</v>
      </c>
      <c r="B939" t="s">
        <v>11725</v>
      </c>
      <c r="C939" s="215" t="str">
        <f t="shared" si="84"/>
        <v>CM:WQXTEST27576:M200302</v>
      </c>
      <c r="D939" s="214" t="s">
        <v>11795</v>
      </c>
      <c r="E939" s="214" t="s">
        <v>11790</v>
      </c>
      <c r="F939" s="316" t="s">
        <v>11627</v>
      </c>
      <c r="G939" s="70">
        <f t="shared" si="82"/>
        <v>37622</v>
      </c>
      <c r="H939" s="70">
        <f t="shared" si="83"/>
        <v>37986</v>
      </c>
      <c r="I939" s="211" t="s">
        <v>11788</v>
      </c>
      <c r="J939" s="24" t="s">
        <v>8639</v>
      </c>
      <c r="K939" s="211" t="s">
        <v>11787</v>
      </c>
      <c r="L939" s="253" t="s">
        <v>11796</v>
      </c>
      <c r="M939" s="254">
        <f>DATE(LEFT(F939,4),RIGHT(F939,2)-1,1)</f>
        <v>37622</v>
      </c>
      <c r="N939" s="254">
        <f t="shared" si="85"/>
        <v>37680</v>
      </c>
      <c r="Q939" s="217" t="s">
        <v>2676</v>
      </c>
      <c r="T939" s="6" t="s">
        <v>11306</v>
      </c>
      <c r="U939">
        <v>17060</v>
      </c>
      <c r="V939" s="6" t="s">
        <v>9146</v>
      </c>
      <c r="X939" t="s">
        <v>11237</v>
      </c>
      <c r="Y939" t="s">
        <v>11285</v>
      </c>
    </row>
    <row r="940" spans="1:25" x14ac:dyDescent="0.25">
      <c r="A940" s="211" t="s">
        <v>11582</v>
      </c>
      <c r="B940" t="s">
        <v>11725</v>
      </c>
      <c r="C940" s="215" t="str">
        <f t="shared" si="84"/>
        <v>CM:WQXTEST27576:M200302</v>
      </c>
      <c r="D940" s="214" t="s">
        <v>11795</v>
      </c>
      <c r="E940" s="214" t="s">
        <v>11790</v>
      </c>
      <c r="F940" s="316" t="s">
        <v>11627</v>
      </c>
      <c r="G940" s="70">
        <f t="shared" si="82"/>
        <v>37622</v>
      </c>
      <c r="H940" s="70">
        <f t="shared" si="83"/>
        <v>37986</v>
      </c>
      <c r="I940" s="211" t="s">
        <v>11788</v>
      </c>
      <c r="J940" s="24" t="s">
        <v>8639</v>
      </c>
      <c r="K940" s="211" t="s">
        <v>11787</v>
      </c>
      <c r="L940" s="253" t="s">
        <v>11796</v>
      </c>
      <c r="M940" s="254">
        <f>DATE(LEFT(F940,4),RIGHT(F940,2)-1,1)</f>
        <v>37622</v>
      </c>
      <c r="N940" s="254">
        <f t="shared" si="85"/>
        <v>37680</v>
      </c>
      <c r="Q940" t="s">
        <v>10007</v>
      </c>
      <c r="T940" s="6" t="s">
        <v>11306</v>
      </c>
      <c r="U940">
        <v>1.35</v>
      </c>
      <c r="V940" s="211" t="s">
        <v>11587</v>
      </c>
      <c r="X940" t="s">
        <v>11237</v>
      </c>
      <c r="Y940" t="s">
        <v>11285</v>
      </c>
    </row>
    <row r="941" spans="1:25" x14ac:dyDescent="0.25">
      <c r="A941" s="211" t="s">
        <v>11582</v>
      </c>
      <c r="B941" t="s">
        <v>11725</v>
      </c>
      <c r="C941" s="215" t="str">
        <f t="shared" si="84"/>
        <v>CM:WQXTEST27576:M200302</v>
      </c>
      <c r="D941" s="214" t="s">
        <v>11795</v>
      </c>
      <c r="E941" s="214" t="s">
        <v>11790</v>
      </c>
      <c r="F941" s="316" t="s">
        <v>11627</v>
      </c>
      <c r="G941" s="70">
        <f t="shared" si="82"/>
        <v>37622</v>
      </c>
      <c r="H941" s="70">
        <f t="shared" si="83"/>
        <v>37986</v>
      </c>
      <c r="I941" s="211" t="s">
        <v>11788</v>
      </c>
      <c r="J941" s="24" t="s">
        <v>8639</v>
      </c>
      <c r="K941" s="211" t="s">
        <v>11787</v>
      </c>
      <c r="L941" s="253" t="s">
        <v>11796</v>
      </c>
      <c r="M941" s="254">
        <f>DATE(LEFT(F941,4),RIGHT(F941,2)-1,1)</f>
        <v>37622</v>
      </c>
      <c r="N941" s="254">
        <f t="shared" si="85"/>
        <v>37680</v>
      </c>
      <c r="Q941" s="219" t="s">
        <v>1005</v>
      </c>
      <c r="T941" s="6" t="s">
        <v>11306</v>
      </c>
      <c r="U941">
        <v>425.1</v>
      </c>
      <c r="V941" s="219" t="s">
        <v>8428</v>
      </c>
      <c r="X941" t="s">
        <v>11237</v>
      </c>
      <c r="Y941" t="s">
        <v>11285</v>
      </c>
    </row>
    <row r="942" spans="1:25" x14ac:dyDescent="0.25">
      <c r="A942" s="211" t="s">
        <v>11582</v>
      </c>
      <c r="B942" t="s">
        <v>11725</v>
      </c>
      <c r="C942" s="215" t="str">
        <f t="shared" si="84"/>
        <v>CM:WQXTEST27576:M200303</v>
      </c>
      <c r="D942" s="214" t="s">
        <v>11795</v>
      </c>
      <c r="E942" s="214" t="s">
        <v>11790</v>
      </c>
      <c r="F942" s="316" t="s">
        <v>11628</v>
      </c>
      <c r="G942" s="70">
        <f t="shared" si="82"/>
        <v>37622</v>
      </c>
      <c r="H942" s="70">
        <f t="shared" si="83"/>
        <v>37986</v>
      </c>
      <c r="I942" s="211" t="s">
        <v>11788</v>
      </c>
      <c r="J942" s="24" t="s">
        <v>8639</v>
      </c>
      <c r="K942" s="211" t="s">
        <v>11787</v>
      </c>
      <c r="L942" s="253" t="s">
        <v>11796</v>
      </c>
      <c r="M942" s="254">
        <f>DATE(LEFT(F942,4),RIGHT(F942,2)-2,1)</f>
        <v>37622</v>
      </c>
      <c r="N942" s="254">
        <f>DATE(LEFT(F942,4),RIGHT(F942,2),20)</f>
        <v>37700</v>
      </c>
      <c r="Q942" s="217" t="s">
        <v>2676</v>
      </c>
      <c r="T942" s="6" t="s">
        <v>11306</v>
      </c>
      <c r="U942">
        <v>46450</v>
      </c>
      <c r="V942" s="6" t="s">
        <v>9146</v>
      </c>
      <c r="X942" t="s">
        <v>11237</v>
      </c>
      <c r="Y942" t="s">
        <v>11285</v>
      </c>
    </row>
    <row r="943" spans="1:25" x14ac:dyDescent="0.25">
      <c r="A943" s="211" t="s">
        <v>11582</v>
      </c>
      <c r="B943" t="s">
        <v>11725</v>
      </c>
      <c r="C943" s="215" t="str">
        <f t="shared" si="84"/>
        <v>CM:WQXTEST27576:M200303</v>
      </c>
      <c r="D943" s="214" t="s">
        <v>11795</v>
      </c>
      <c r="E943" s="214" t="s">
        <v>11790</v>
      </c>
      <c r="F943" s="316" t="s">
        <v>11628</v>
      </c>
      <c r="G943" s="70">
        <f t="shared" si="82"/>
        <v>37622</v>
      </c>
      <c r="H943" s="70">
        <f t="shared" si="83"/>
        <v>37986</v>
      </c>
      <c r="I943" s="211" t="s">
        <v>11788</v>
      </c>
      <c r="J943" s="24" t="s">
        <v>8639</v>
      </c>
      <c r="K943" s="211" t="s">
        <v>11787</v>
      </c>
      <c r="L943" s="253" t="s">
        <v>11796</v>
      </c>
      <c r="M943" s="254">
        <f>DATE(LEFT(F943,4),RIGHT(F943,2)-2,1)</f>
        <v>37622</v>
      </c>
      <c r="N943" s="254">
        <f>DATE(LEFT(F943,4),RIGHT(F943,2),20)</f>
        <v>37700</v>
      </c>
      <c r="Q943" t="s">
        <v>10007</v>
      </c>
      <c r="T943" s="6" t="s">
        <v>11306</v>
      </c>
      <c r="U943">
        <v>7.64</v>
      </c>
      <c r="V943" s="211" t="s">
        <v>11587</v>
      </c>
      <c r="X943" t="s">
        <v>11237</v>
      </c>
      <c r="Y943" t="s">
        <v>11285</v>
      </c>
    </row>
    <row r="944" spans="1:25" x14ac:dyDescent="0.25">
      <c r="A944" s="211" t="s">
        <v>11582</v>
      </c>
      <c r="B944" t="s">
        <v>11725</v>
      </c>
      <c r="C944" s="215" t="str">
        <f t="shared" si="84"/>
        <v>CM:WQXTEST27576:M200303</v>
      </c>
      <c r="D944" s="214" t="s">
        <v>11795</v>
      </c>
      <c r="E944" s="214" t="s">
        <v>11790</v>
      </c>
      <c r="F944" s="316" t="s">
        <v>11628</v>
      </c>
      <c r="G944" s="70">
        <f t="shared" si="82"/>
        <v>37622</v>
      </c>
      <c r="H944" s="70">
        <f t="shared" si="83"/>
        <v>37986</v>
      </c>
      <c r="I944" s="211" t="s">
        <v>11788</v>
      </c>
      <c r="J944" s="24" t="s">
        <v>8639</v>
      </c>
      <c r="K944" s="211" t="s">
        <v>11787</v>
      </c>
      <c r="L944" s="253" t="s">
        <v>11796</v>
      </c>
      <c r="M944" s="254">
        <f>DATE(LEFT(F944,4),RIGHT(F944,2)-2,1)</f>
        <v>37622</v>
      </c>
      <c r="N944" s="254">
        <f>DATE(LEFT(F944,4),RIGHT(F944,2),20)</f>
        <v>37700</v>
      </c>
      <c r="Q944" s="219" t="s">
        <v>1005</v>
      </c>
      <c r="T944" s="6" t="s">
        <v>11306</v>
      </c>
      <c r="U944">
        <v>236.9</v>
      </c>
      <c r="V944" s="219" t="s">
        <v>8428</v>
      </c>
      <c r="X944" t="s">
        <v>11237</v>
      </c>
      <c r="Y944" t="s">
        <v>11285</v>
      </c>
    </row>
    <row r="945" spans="1:25" x14ac:dyDescent="0.25">
      <c r="A945" s="211" t="s">
        <v>11582</v>
      </c>
      <c r="B945" t="s">
        <v>11725</v>
      </c>
      <c r="C945" s="215" t="str">
        <f t="shared" si="84"/>
        <v>CM:WQXTEST27576:M200304</v>
      </c>
      <c r="D945" s="214" t="s">
        <v>11795</v>
      </c>
      <c r="E945" s="214" t="s">
        <v>11790</v>
      </c>
      <c r="F945" s="316" t="s">
        <v>11629</v>
      </c>
      <c r="G945" s="70">
        <f t="shared" si="82"/>
        <v>37622</v>
      </c>
      <c r="H945" s="70">
        <f t="shared" si="83"/>
        <v>37986</v>
      </c>
      <c r="I945" s="211" t="s">
        <v>11788</v>
      </c>
      <c r="J945" s="24" t="s">
        <v>8639</v>
      </c>
      <c r="K945" s="211" t="s">
        <v>11787</v>
      </c>
      <c r="L945" s="255" t="s">
        <v>6135</v>
      </c>
      <c r="M945" s="256">
        <f>DATE(LEFT(F945,4),RIGHT(F945,2)-1,21)</f>
        <v>37701</v>
      </c>
      <c r="N945" s="256">
        <f t="shared" si="85"/>
        <v>37741</v>
      </c>
      <c r="Q945" s="217" t="s">
        <v>2676</v>
      </c>
      <c r="T945" s="6" t="s">
        <v>11306</v>
      </c>
      <c r="U945">
        <v>28760</v>
      </c>
      <c r="V945" s="6" t="s">
        <v>9146</v>
      </c>
      <c r="X945" t="s">
        <v>11237</v>
      </c>
      <c r="Y945" t="s">
        <v>11285</v>
      </c>
    </row>
    <row r="946" spans="1:25" x14ac:dyDescent="0.25">
      <c r="A946" s="211" t="s">
        <v>11582</v>
      </c>
      <c r="B946" t="s">
        <v>11725</v>
      </c>
      <c r="C946" s="215" t="str">
        <f t="shared" si="84"/>
        <v>CM:WQXTEST27576:M200304</v>
      </c>
      <c r="D946" s="214" t="s">
        <v>11795</v>
      </c>
      <c r="E946" s="214" t="s">
        <v>11790</v>
      </c>
      <c r="F946" s="316" t="s">
        <v>11629</v>
      </c>
      <c r="G946" s="70">
        <f t="shared" si="82"/>
        <v>37622</v>
      </c>
      <c r="H946" s="70">
        <f t="shared" si="83"/>
        <v>37986</v>
      </c>
      <c r="I946" s="211" t="s">
        <v>11788</v>
      </c>
      <c r="J946" s="24" t="s">
        <v>8639</v>
      </c>
      <c r="K946" s="211" t="s">
        <v>11787</v>
      </c>
      <c r="L946" s="255" t="s">
        <v>6135</v>
      </c>
      <c r="M946" s="256">
        <f>DATE(LEFT(F946,4),RIGHT(F946,2)-1,21)</f>
        <v>37701</v>
      </c>
      <c r="N946" s="256">
        <f t="shared" si="85"/>
        <v>37741</v>
      </c>
      <c r="Q946" t="s">
        <v>10007</v>
      </c>
      <c r="T946" s="6" t="s">
        <v>11306</v>
      </c>
      <c r="U946">
        <v>12.85</v>
      </c>
      <c r="V946" s="211" t="s">
        <v>11587</v>
      </c>
      <c r="X946" t="s">
        <v>11237</v>
      </c>
      <c r="Y946" t="s">
        <v>11285</v>
      </c>
    </row>
    <row r="947" spans="1:25" x14ac:dyDescent="0.25">
      <c r="A947" s="211" t="s">
        <v>11582</v>
      </c>
      <c r="B947" t="s">
        <v>11725</v>
      </c>
      <c r="C947" s="215" t="str">
        <f t="shared" si="84"/>
        <v>CM:WQXTEST27576:M200304</v>
      </c>
      <c r="D947" s="214" t="s">
        <v>11795</v>
      </c>
      <c r="E947" s="214" t="s">
        <v>11790</v>
      </c>
      <c r="F947" s="316" t="s">
        <v>11629</v>
      </c>
      <c r="G947" s="70">
        <f t="shared" si="82"/>
        <v>37622</v>
      </c>
      <c r="H947" s="70">
        <f t="shared" si="83"/>
        <v>37986</v>
      </c>
      <c r="I947" s="211" t="s">
        <v>11788</v>
      </c>
      <c r="J947" s="24" t="s">
        <v>8639</v>
      </c>
      <c r="K947" s="211" t="s">
        <v>11787</v>
      </c>
      <c r="L947" s="255" t="s">
        <v>6135</v>
      </c>
      <c r="M947" s="256">
        <f>DATE(LEFT(F947,4),RIGHT(F947,2)-1,21)</f>
        <v>37701</v>
      </c>
      <c r="N947" s="256">
        <f t="shared" si="85"/>
        <v>37741</v>
      </c>
      <c r="Q947" s="219" t="s">
        <v>1005</v>
      </c>
      <c r="T947" s="6" t="s">
        <v>11306</v>
      </c>
      <c r="U947">
        <v>243.5</v>
      </c>
      <c r="V947" s="219" t="s">
        <v>8428</v>
      </c>
      <c r="X947" t="s">
        <v>11237</v>
      </c>
      <c r="Y947" t="s">
        <v>11285</v>
      </c>
    </row>
    <row r="948" spans="1:25" x14ac:dyDescent="0.25">
      <c r="A948" s="211" t="s">
        <v>11582</v>
      </c>
      <c r="B948" t="s">
        <v>11725</v>
      </c>
      <c r="C948" s="215" t="str">
        <f t="shared" si="84"/>
        <v>CM:WQXTEST27576:M200305</v>
      </c>
      <c r="D948" s="214" t="s">
        <v>11795</v>
      </c>
      <c r="E948" s="214" t="s">
        <v>11790</v>
      </c>
      <c r="F948" s="316" t="s">
        <v>11630</v>
      </c>
      <c r="G948" s="70">
        <f t="shared" si="82"/>
        <v>37622</v>
      </c>
      <c r="H948" s="70">
        <f t="shared" si="83"/>
        <v>37986</v>
      </c>
      <c r="I948" s="211" t="s">
        <v>11788</v>
      </c>
      <c r="J948" s="24" t="s">
        <v>8639</v>
      </c>
      <c r="K948" s="211" t="s">
        <v>11787</v>
      </c>
      <c r="L948" s="265" t="s">
        <v>6135</v>
      </c>
      <c r="M948" s="266">
        <f>DATE(LEFT(F948,4),RIGHT(F948,2)-2,21)</f>
        <v>37701</v>
      </c>
      <c r="N948" s="266">
        <f t="shared" si="85"/>
        <v>37772</v>
      </c>
      <c r="Q948" s="217" t="s">
        <v>2676</v>
      </c>
      <c r="T948" s="6" t="s">
        <v>11306</v>
      </c>
      <c r="U948">
        <v>33550</v>
      </c>
      <c r="V948" s="6" t="s">
        <v>9146</v>
      </c>
      <c r="X948" t="s">
        <v>11237</v>
      </c>
      <c r="Y948" t="s">
        <v>11285</v>
      </c>
    </row>
    <row r="949" spans="1:25" x14ac:dyDescent="0.25">
      <c r="A949" s="211" t="s">
        <v>11582</v>
      </c>
      <c r="B949" t="s">
        <v>11725</v>
      </c>
      <c r="C949" s="215" t="str">
        <f t="shared" si="84"/>
        <v>CM:WQXTEST27576:M200305</v>
      </c>
      <c r="D949" s="214" t="s">
        <v>11795</v>
      </c>
      <c r="E949" s="214" t="s">
        <v>11790</v>
      </c>
      <c r="F949" s="316" t="s">
        <v>11630</v>
      </c>
      <c r="G949" s="70">
        <f t="shared" si="82"/>
        <v>37622</v>
      </c>
      <c r="H949" s="70">
        <f t="shared" si="83"/>
        <v>37986</v>
      </c>
      <c r="I949" s="211" t="s">
        <v>11788</v>
      </c>
      <c r="J949" s="24" t="s">
        <v>8639</v>
      </c>
      <c r="K949" s="211" t="s">
        <v>11787</v>
      </c>
      <c r="L949" s="265" t="s">
        <v>6135</v>
      </c>
      <c r="M949" s="266">
        <f>DATE(LEFT(F949,4),RIGHT(F949,2)-2,21)</f>
        <v>37701</v>
      </c>
      <c r="N949" s="266">
        <f t="shared" si="85"/>
        <v>37772</v>
      </c>
      <c r="Q949" t="s">
        <v>10007</v>
      </c>
      <c r="T949" s="6" t="s">
        <v>11306</v>
      </c>
      <c r="U949">
        <v>16.55</v>
      </c>
      <c r="V949" s="211" t="s">
        <v>11587</v>
      </c>
      <c r="X949" t="s">
        <v>11237</v>
      </c>
      <c r="Y949" t="s">
        <v>11285</v>
      </c>
    </row>
    <row r="950" spans="1:25" x14ac:dyDescent="0.25">
      <c r="A950" s="211" t="s">
        <v>11582</v>
      </c>
      <c r="B950" t="s">
        <v>11725</v>
      </c>
      <c r="C950" s="215" t="str">
        <f t="shared" si="84"/>
        <v>CM:WQXTEST27576:M200305</v>
      </c>
      <c r="D950" s="214" t="s">
        <v>11795</v>
      </c>
      <c r="E950" s="214" t="s">
        <v>11790</v>
      </c>
      <c r="F950" s="316" t="s">
        <v>11630</v>
      </c>
      <c r="G950" s="70">
        <f t="shared" si="82"/>
        <v>37622</v>
      </c>
      <c r="H950" s="70">
        <f t="shared" si="83"/>
        <v>37986</v>
      </c>
      <c r="I950" s="211" t="s">
        <v>11788</v>
      </c>
      <c r="J950" s="24" t="s">
        <v>8639</v>
      </c>
      <c r="K950" s="211" t="s">
        <v>11787</v>
      </c>
      <c r="L950" s="265" t="s">
        <v>6135</v>
      </c>
      <c r="M950" s="266">
        <f>DATE(LEFT(F950,4),RIGHT(F950,2)-2,21)</f>
        <v>37701</v>
      </c>
      <c r="N950" s="266">
        <f t="shared" si="85"/>
        <v>37772</v>
      </c>
      <c r="Q950" s="219" t="s">
        <v>1005</v>
      </c>
      <c r="T950" s="6" t="s">
        <v>11306</v>
      </c>
      <c r="U950">
        <v>233.1</v>
      </c>
      <c r="V950" s="219" t="s">
        <v>8428</v>
      </c>
      <c r="X950" t="s">
        <v>11237</v>
      </c>
      <c r="Y950" t="s">
        <v>11285</v>
      </c>
    </row>
    <row r="951" spans="1:25" x14ac:dyDescent="0.25">
      <c r="A951" s="211" t="s">
        <v>11582</v>
      </c>
      <c r="B951" t="s">
        <v>11725</v>
      </c>
      <c r="C951" s="215" t="str">
        <f t="shared" si="84"/>
        <v>CM:WQXTEST27576:M200306</v>
      </c>
      <c r="D951" s="214" t="s">
        <v>11795</v>
      </c>
      <c r="E951" s="214" t="s">
        <v>11790</v>
      </c>
      <c r="F951" s="316" t="s">
        <v>11631</v>
      </c>
      <c r="G951" s="70">
        <f t="shared" si="82"/>
        <v>37622</v>
      </c>
      <c r="H951" s="70">
        <f t="shared" si="83"/>
        <v>37986</v>
      </c>
      <c r="I951" s="211" t="s">
        <v>11788</v>
      </c>
      <c r="J951" s="24" t="s">
        <v>8639</v>
      </c>
      <c r="K951" s="211" t="s">
        <v>11787</v>
      </c>
      <c r="L951" s="265" t="s">
        <v>6135</v>
      </c>
      <c r="M951" s="266">
        <f>DATE(LEFT(F951,4),RIGHT(F951,2)-3,21)</f>
        <v>37701</v>
      </c>
      <c r="N951" s="266">
        <f t="shared" si="85"/>
        <v>37802</v>
      </c>
      <c r="Q951" s="217" t="s">
        <v>2676</v>
      </c>
      <c r="T951" s="6" t="s">
        <v>11306</v>
      </c>
      <c r="U951">
        <v>41380</v>
      </c>
      <c r="V951" s="6" t="s">
        <v>9146</v>
      </c>
      <c r="X951" t="s">
        <v>11237</v>
      </c>
      <c r="Y951" t="s">
        <v>11285</v>
      </c>
    </row>
    <row r="952" spans="1:25" x14ac:dyDescent="0.25">
      <c r="A952" s="211" t="s">
        <v>11582</v>
      </c>
      <c r="B952" t="s">
        <v>11725</v>
      </c>
      <c r="C952" s="215" t="str">
        <f t="shared" si="84"/>
        <v>CM:WQXTEST27576:M200306</v>
      </c>
      <c r="D952" s="214" t="s">
        <v>11795</v>
      </c>
      <c r="E952" s="214" t="s">
        <v>11790</v>
      </c>
      <c r="F952" s="316" t="s">
        <v>11631</v>
      </c>
      <c r="G952" s="70">
        <f t="shared" si="82"/>
        <v>37622</v>
      </c>
      <c r="H952" s="70">
        <f t="shared" si="83"/>
        <v>37986</v>
      </c>
      <c r="I952" s="211" t="s">
        <v>11788</v>
      </c>
      <c r="J952" s="24" t="s">
        <v>8639</v>
      </c>
      <c r="K952" s="211" t="s">
        <v>11787</v>
      </c>
      <c r="L952" s="265" t="s">
        <v>6135</v>
      </c>
      <c r="M952" s="266">
        <f>DATE(LEFT(F952,4),RIGHT(F952,2)-3,21)</f>
        <v>37701</v>
      </c>
      <c r="N952" s="266">
        <f t="shared" si="85"/>
        <v>37802</v>
      </c>
      <c r="Q952" t="s">
        <v>10007</v>
      </c>
      <c r="T952" s="6" t="s">
        <v>11306</v>
      </c>
      <c r="U952">
        <v>19.7</v>
      </c>
      <c r="V952" s="211" t="s">
        <v>11587</v>
      </c>
      <c r="X952" t="s">
        <v>11237</v>
      </c>
      <c r="Y952" t="s">
        <v>11285</v>
      </c>
    </row>
    <row r="953" spans="1:25" x14ac:dyDescent="0.25">
      <c r="A953" s="211" t="s">
        <v>11582</v>
      </c>
      <c r="B953" t="s">
        <v>11725</v>
      </c>
      <c r="C953" s="215" t="str">
        <f t="shared" si="84"/>
        <v>CM:WQXTEST27576:M200306</v>
      </c>
      <c r="D953" s="214" t="s">
        <v>11795</v>
      </c>
      <c r="E953" s="214" t="s">
        <v>11790</v>
      </c>
      <c r="F953" s="316" t="s">
        <v>11631</v>
      </c>
      <c r="G953" s="70">
        <f t="shared" si="82"/>
        <v>37622</v>
      </c>
      <c r="H953" s="70">
        <f t="shared" si="83"/>
        <v>37986</v>
      </c>
      <c r="I953" s="211" t="s">
        <v>11788</v>
      </c>
      <c r="J953" s="24" t="s">
        <v>8639</v>
      </c>
      <c r="K953" s="211" t="s">
        <v>11787</v>
      </c>
      <c r="L953" s="265" t="s">
        <v>6135</v>
      </c>
      <c r="M953" s="266">
        <f>DATE(LEFT(F953,4),RIGHT(F953,2)-3,21)</f>
        <v>37701</v>
      </c>
      <c r="N953" s="266">
        <f t="shared" si="85"/>
        <v>37802</v>
      </c>
      <c r="Q953" s="219" t="s">
        <v>1005</v>
      </c>
      <c r="T953" s="6" t="s">
        <v>11306</v>
      </c>
      <c r="U953">
        <v>232.1</v>
      </c>
      <c r="V953" s="219" t="s">
        <v>8428</v>
      </c>
      <c r="X953" t="s">
        <v>11237</v>
      </c>
      <c r="Y953" t="s">
        <v>11285</v>
      </c>
    </row>
    <row r="954" spans="1:25" x14ac:dyDescent="0.25">
      <c r="A954" s="211" t="s">
        <v>11582</v>
      </c>
      <c r="B954" t="s">
        <v>11725</v>
      </c>
      <c r="C954" s="215" t="str">
        <f t="shared" si="84"/>
        <v>CM:WQXTEST27576:M200307</v>
      </c>
      <c r="D954" s="214" t="s">
        <v>11795</v>
      </c>
      <c r="E954" s="214" t="s">
        <v>11790</v>
      </c>
      <c r="F954" s="316" t="s">
        <v>11632</v>
      </c>
      <c r="G954" s="70">
        <f t="shared" si="82"/>
        <v>37622</v>
      </c>
      <c r="H954" s="70">
        <f t="shared" si="83"/>
        <v>37986</v>
      </c>
      <c r="I954" s="211" t="s">
        <v>11788</v>
      </c>
      <c r="J954" s="24" t="s">
        <v>8639</v>
      </c>
      <c r="K954" s="211" t="s">
        <v>11787</v>
      </c>
      <c r="L954" s="257" t="s">
        <v>11797</v>
      </c>
      <c r="M954" s="258">
        <f>DATE(LEFT(F954,4),RIGHT(F954,2)-1,21)</f>
        <v>37793</v>
      </c>
      <c r="N954" s="258">
        <f t="shared" si="85"/>
        <v>37833</v>
      </c>
      <c r="Q954" s="217" t="s">
        <v>2676</v>
      </c>
      <c r="T954" s="6" t="s">
        <v>11306</v>
      </c>
      <c r="U954">
        <v>10260</v>
      </c>
      <c r="V954" s="6" t="s">
        <v>9146</v>
      </c>
      <c r="X954" t="s">
        <v>11237</v>
      </c>
      <c r="Y954" t="s">
        <v>11285</v>
      </c>
    </row>
    <row r="955" spans="1:25" x14ac:dyDescent="0.25">
      <c r="A955" s="211" t="s">
        <v>11582</v>
      </c>
      <c r="B955" t="s">
        <v>11725</v>
      </c>
      <c r="C955" s="215" t="str">
        <f t="shared" si="84"/>
        <v>CM:WQXTEST27576:M200307</v>
      </c>
      <c r="D955" s="214" t="s">
        <v>11795</v>
      </c>
      <c r="E955" s="214" t="s">
        <v>11790</v>
      </c>
      <c r="F955" s="316" t="s">
        <v>11632</v>
      </c>
      <c r="G955" s="70">
        <f t="shared" si="82"/>
        <v>37622</v>
      </c>
      <c r="H955" s="70">
        <f t="shared" si="83"/>
        <v>37986</v>
      </c>
      <c r="I955" s="211" t="s">
        <v>11788</v>
      </c>
      <c r="J955" s="24" t="s">
        <v>8639</v>
      </c>
      <c r="K955" s="211" t="s">
        <v>11787</v>
      </c>
      <c r="L955" s="257" t="s">
        <v>11797</v>
      </c>
      <c r="M955" s="258">
        <f>DATE(LEFT(F955,4),RIGHT(F955,2)-1,21)</f>
        <v>37793</v>
      </c>
      <c r="N955" s="258">
        <f t="shared" si="85"/>
        <v>37833</v>
      </c>
      <c r="Q955" t="s">
        <v>10007</v>
      </c>
      <c r="T955" s="6" t="s">
        <v>11306</v>
      </c>
      <c r="U955">
        <v>26.68</v>
      </c>
      <c r="V955" s="211" t="s">
        <v>11587</v>
      </c>
      <c r="X955" t="s">
        <v>11237</v>
      </c>
      <c r="Y955" t="s">
        <v>11285</v>
      </c>
    </row>
    <row r="956" spans="1:25" x14ac:dyDescent="0.25">
      <c r="A956" s="211" t="s">
        <v>11582</v>
      </c>
      <c r="B956" t="s">
        <v>11725</v>
      </c>
      <c r="C956" s="215" t="str">
        <f t="shared" si="84"/>
        <v>CM:WQXTEST27576:M200307</v>
      </c>
      <c r="D956" s="214" t="s">
        <v>11795</v>
      </c>
      <c r="E956" s="214" t="s">
        <v>11790</v>
      </c>
      <c r="F956" s="316" t="s">
        <v>11632</v>
      </c>
      <c r="G956" s="70">
        <f t="shared" si="82"/>
        <v>37622</v>
      </c>
      <c r="H956" s="70">
        <f t="shared" si="83"/>
        <v>37986</v>
      </c>
      <c r="I956" s="211" t="s">
        <v>11788</v>
      </c>
      <c r="J956" s="24" t="s">
        <v>8639</v>
      </c>
      <c r="K956" s="211" t="s">
        <v>11787</v>
      </c>
      <c r="L956" s="257" t="s">
        <v>11797</v>
      </c>
      <c r="M956" s="258">
        <f>DATE(LEFT(F956,4),RIGHT(F956,2)-1,21)</f>
        <v>37793</v>
      </c>
      <c r="N956" s="258">
        <f t="shared" si="85"/>
        <v>37833</v>
      </c>
      <c r="Q956" s="219" t="s">
        <v>1005</v>
      </c>
      <c r="T956" s="6" t="s">
        <v>11306</v>
      </c>
      <c r="U956">
        <v>321.5</v>
      </c>
      <c r="V956" s="219" t="s">
        <v>8428</v>
      </c>
      <c r="X956" t="s">
        <v>11237</v>
      </c>
      <c r="Y956" t="s">
        <v>11285</v>
      </c>
    </row>
    <row r="957" spans="1:25" x14ac:dyDescent="0.25">
      <c r="A957" s="211" t="s">
        <v>11582</v>
      </c>
      <c r="B957" t="s">
        <v>11725</v>
      </c>
      <c r="C957" s="215" t="str">
        <f t="shared" si="84"/>
        <v>CM:WQXTEST27576:M200308</v>
      </c>
      <c r="D957" s="214" t="s">
        <v>11795</v>
      </c>
      <c r="E957" s="214" t="s">
        <v>11790</v>
      </c>
      <c r="F957" s="316" t="s">
        <v>11633</v>
      </c>
      <c r="G957" s="70">
        <f t="shared" si="82"/>
        <v>37622</v>
      </c>
      <c r="H957" s="70">
        <f t="shared" si="83"/>
        <v>37986</v>
      </c>
      <c r="I957" s="211" t="s">
        <v>11788</v>
      </c>
      <c r="J957" s="24" t="s">
        <v>8639</v>
      </c>
      <c r="K957" s="211" t="s">
        <v>11787</v>
      </c>
      <c r="L957" s="257" t="s">
        <v>11797</v>
      </c>
      <c r="M957" s="258">
        <f>DATE(LEFT(F957,4),RIGHT(F957,2)-2,21)</f>
        <v>37793</v>
      </c>
      <c r="N957" s="258">
        <f t="shared" si="85"/>
        <v>37864</v>
      </c>
      <c r="Q957" s="217" t="s">
        <v>2676</v>
      </c>
      <c r="T957" s="6" t="s">
        <v>11306</v>
      </c>
      <c r="U957">
        <v>7151</v>
      </c>
      <c r="V957" s="6" t="s">
        <v>9146</v>
      </c>
      <c r="X957" t="s">
        <v>11237</v>
      </c>
      <c r="Y957" t="s">
        <v>11285</v>
      </c>
    </row>
    <row r="958" spans="1:25" x14ac:dyDescent="0.25">
      <c r="A958" s="211" t="s">
        <v>11582</v>
      </c>
      <c r="B958" t="s">
        <v>11725</v>
      </c>
      <c r="C958" s="215" t="str">
        <f t="shared" si="84"/>
        <v>CM:WQXTEST27576:M200308</v>
      </c>
      <c r="D958" s="214" t="s">
        <v>11795</v>
      </c>
      <c r="E958" s="214" t="s">
        <v>11790</v>
      </c>
      <c r="F958" s="316" t="s">
        <v>11633</v>
      </c>
      <c r="G958" s="70">
        <f t="shared" si="82"/>
        <v>37622</v>
      </c>
      <c r="H958" s="70">
        <f t="shared" si="83"/>
        <v>37986</v>
      </c>
      <c r="I958" s="211" t="s">
        <v>11788</v>
      </c>
      <c r="J958" s="24" t="s">
        <v>8639</v>
      </c>
      <c r="K958" s="211" t="s">
        <v>11787</v>
      </c>
      <c r="L958" s="257" t="s">
        <v>11797</v>
      </c>
      <c r="M958" s="258">
        <f>DATE(LEFT(F958,4),RIGHT(F958,2)-2,21)</f>
        <v>37793</v>
      </c>
      <c r="N958" s="258">
        <f t="shared" si="85"/>
        <v>37864</v>
      </c>
      <c r="Q958" t="s">
        <v>10007</v>
      </c>
      <c r="T958" s="6" t="s">
        <v>11306</v>
      </c>
      <c r="U958">
        <v>27.48</v>
      </c>
      <c r="V958" s="211" t="s">
        <v>11587</v>
      </c>
      <c r="X958" t="s">
        <v>11237</v>
      </c>
      <c r="Y958" t="s">
        <v>11285</v>
      </c>
    </row>
    <row r="959" spans="1:25" x14ac:dyDescent="0.25">
      <c r="A959" s="211" t="s">
        <v>11582</v>
      </c>
      <c r="B959" t="s">
        <v>11725</v>
      </c>
      <c r="C959" s="215" t="str">
        <f t="shared" si="84"/>
        <v>CM:WQXTEST27576:M200308</v>
      </c>
      <c r="D959" s="214" t="s">
        <v>11795</v>
      </c>
      <c r="E959" s="214" t="s">
        <v>11790</v>
      </c>
      <c r="F959" s="316" t="s">
        <v>11633</v>
      </c>
      <c r="G959" s="70">
        <f t="shared" si="82"/>
        <v>37622</v>
      </c>
      <c r="H959" s="70">
        <f t="shared" si="83"/>
        <v>37986</v>
      </c>
      <c r="I959" s="211" t="s">
        <v>11788</v>
      </c>
      <c r="J959" s="24" t="s">
        <v>8639</v>
      </c>
      <c r="K959" s="211" t="s">
        <v>11787</v>
      </c>
      <c r="L959" s="257" t="s">
        <v>11797</v>
      </c>
      <c r="M959" s="258">
        <f>DATE(LEFT(F959,4),RIGHT(F959,2)-2,21)</f>
        <v>37793</v>
      </c>
      <c r="N959" s="258">
        <f t="shared" si="85"/>
        <v>37864</v>
      </c>
      <c r="Q959" s="219" t="s">
        <v>1005</v>
      </c>
      <c r="T959" s="6" t="s">
        <v>11306</v>
      </c>
      <c r="U959">
        <v>324.60000000000002</v>
      </c>
      <c r="V959" s="219" t="s">
        <v>8428</v>
      </c>
      <c r="X959" t="s">
        <v>11237</v>
      </c>
      <c r="Y959" t="s">
        <v>11285</v>
      </c>
    </row>
    <row r="960" spans="1:25" x14ac:dyDescent="0.25">
      <c r="A960" s="211" t="s">
        <v>11582</v>
      </c>
      <c r="B960" t="s">
        <v>11725</v>
      </c>
      <c r="C960" s="215" t="str">
        <f t="shared" si="84"/>
        <v>CM:WQXTEST27576:M200309</v>
      </c>
      <c r="D960" s="214" t="s">
        <v>11795</v>
      </c>
      <c r="E960" s="214" t="s">
        <v>11790</v>
      </c>
      <c r="F960" s="316" t="s">
        <v>11634</v>
      </c>
      <c r="G960" s="70">
        <f t="shared" si="82"/>
        <v>37622</v>
      </c>
      <c r="H960" s="70">
        <f t="shared" si="83"/>
        <v>37986</v>
      </c>
      <c r="I960" s="211" t="s">
        <v>11788</v>
      </c>
      <c r="J960" s="24" t="s">
        <v>8639</v>
      </c>
      <c r="K960" s="211" t="s">
        <v>11787</v>
      </c>
      <c r="L960" s="257" t="s">
        <v>11797</v>
      </c>
      <c r="M960" s="258">
        <f>DATE(LEFT(F960,4),RIGHT(F960,2)-3,21)</f>
        <v>37793</v>
      </c>
      <c r="N960" s="258">
        <f t="shared" si="85"/>
        <v>37894</v>
      </c>
      <c r="Q960" s="217" t="s">
        <v>2676</v>
      </c>
      <c r="T960" s="6" t="s">
        <v>11306</v>
      </c>
      <c r="U960">
        <v>32350</v>
      </c>
      <c r="V960" s="6" t="s">
        <v>9146</v>
      </c>
      <c r="X960" t="s">
        <v>11237</v>
      </c>
      <c r="Y960" t="s">
        <v>11285</v>
      </c>
    </row>
    <row r="961" spans="1:25" x14ac:dyDescent="0.25">
      <c r="A961" s="211" t="s">
        <v>11582</v>
      </c>
      <c r="B961" t="s">
        <v>11725</v>
      </c>
      <c r="C961" s="215" t="str">
        <f t="shared" si="84"/>
        <v>CM:WQXTEST27576:M200309</v>
      </c>
      <c r="D961" s="214" t="s">
        <v>11795</v>
      </c>
      <c r="E961" s="214" t="s">
        <v>11790</v>
      </c>
      <c r="F961" s="316" t="s">
        <v>11634</v>
      </c>
      <c r="G961" s="70">
        <f t="shared" si="82"/>
        <v>37622</v>
      </c>
      <c r="H961" s="70">
        <f t="shared" si="83"/>
        <v>37986</v>
      </c>
      <c r="I961" s="211" t="s">
        <v>11788</v>
      </c>
      <c r="J961" s="24" t="s">
        <v>8639</v>
      </c>
      <c r="K961" s="211" t="s">
        <v>11787</v>
      </c>
      <c r="L961" s="257" t="s">
        <v>11797</v>
      </c>
      <c r="M961" s="258">
        <f>DATE(LEFT(F961,4),RIGHT(F961,2)-3,21)</f>
        <v>37793</v>
      </c>
      <c r="N961" s="258">
        <f t="shared" si="85"/>
        <v>37894</v>
      </c>
      <c r="Q961" t="s">
        <v>10007</v>
      </c>
      <c r="T961" s="6" t="s">
        <v>11306</v>
      </c>
      <c r="U961">
        <v>21.77</v>
      </c>
      <c r="V961" s="211" t="s">
        <v>11587</v>
      </c>
      <c r="X961" t="s">
        <v>11237</v>
      </c>
      <c r="Y961" t="s">
        <v>11285</v>
      </c>
    </row>
    <row r="962" spans="1:25" x14ac:dyDescent="0.25">
      <c r="A962" s="211" t="s">
        <v>11582</v>
      </c>
      <c r="B962" t="s">
        <v>11725</v>
      </c>
      <c r="C962" s="215" t="str">
        <f t="shared" si="84"/>
        <v>CM:WQXTEST27576:M200309</v>
      </c>
      <c r="D962" s="214" t="s">
        <v>11795</v>
      </c>
      <c r="E962" s="214" t="s">
        <v>11790</v>
      </c>
      <c r="F962" s="316" t="s">
        <v>11634</v>
      </c>
      <c r="G962" s="70">
        <f t="shared" si="82"/>
        <v>37622</v>
      </c>
      <c r="H962" s="70">
        <f t="shared" si="83"/>
        <v>37986</v>
      </c>
      <c r="I962" s="211" t="s">
        <v>11788</v>
      </c>
      <c r="J962" s="24" t="s">
        <v>8639</v>
      </c>
      <c r="K962" s="211" t="s">
        <v>11787</v>
      </c>
      <c r="L962" s="257" t="s">
        <v>11797</v>
      </c>
      <c r="M962" s="258">
        <f>DATE(LEFT(F962,4),RIGHT(F962,2)-3,21)</f>
        <v>37793</v>
      </c>
      <c r="N962" s="258">
        <f t="shared" si="85"/>
        <v>37894</v>
      </c>
      <c r="Q962" s="219" t="s">
        <v>1005</v>
      </c>
      <c r="T962" s="6" t="s">
        <v>11306</v>
      </c>
      <c r="U962">
        <v>269.8</v>
      </c>
      <c r="V962" s="219" t="s">
        <v>8428</v>
      </c>
      <c r="X962" t="s">
        <v>11237</v>
      </c>
      <c r="Y962" t="s">
        <v>11285</v>
      </c>
    </row>
    <row r="963" spans="1:25" x14ac:dyDescent="0.25">
      <c r="A963" s="211" t="s">
        <v>11582</v>
      </c>
      <c r="B963" t="s">
        <v>11725</v>
      </c>
      <c r="C963" s="215" t="str">
        <f t="shared" si="84"/>
        <v>CM:WQXTEST27576:M200310</v>
      </c>
      <c r="D963" s="214" t="s">
        <v>11795</v>
      </c>
      <c r="E963" s="214" t="s">
        <v>11790</v>
      </c>
      <c r="F963" s="316" t="s">
        <v>11635</v>
      </c>
      <c r="G963" s="70">
        <f t="shared" si="82"/>
        <v>37622</v>
      </c>
      <c r="H963" s="70">
        <f t="shared" si="83"/>
        <v>37986</v>
      </c>
      <c r="I963" s="211" t="s">
        <v>11788</v>
      </c>
      <c r="J963" s="24" t="s">
        <v>8639</v>
      </c>
      <c r="K963" s="211" t="s">
        <v>11787</v>
      </c>
      <c r="L963" s="259" t="s">
        <v>11798</v>
      </c>
      <c r="M963" s="260">
        <f>DATE(LEFT(F963,4),RIGHT(F963,2)-1,21)</f>
        <v>37885</v>
      </c>
      <c r="N963" s="260">
        <f t="shared" si="85"/>
        <v>37925</v>
      </c>
      <c r="Q963" s="217" t="s">
        <v>2676</v>
      </c>
      <c r="T963" s="6" t="s">
        <v>11306</v>
      </c>
      <c r="U963">
        <v>11720</v>
      </c>
      <c r="V963" s="6" t="s">
        <v>9146</v>
      </c>
      <c r="X963" t="s">
        <v>11237</v>
      </c>
      <c r="Y963" t="s">
        <v>11285</v>
      </c>
    </row>
    <row r="964" spans="1:25" x14ac:dyDescent="0.25">
      <c r="A964" s="211" t="s">
        <v>11582</v>
      </c>
      <c r="B964" t="s">
        <v>11725</v>
      </c>
      <c r="C964" s="215" t="str">
        <f t="shared" si="84"/>
        <v>CM:WQXTEST27576:M200310</v>
      </c>
      <c r="D964" s="214" t="s">
        <v>11795</v>
      </c>
      <c r="E964" s="214" t="s">
        <v>11790</v>
      </c>
      <c r="F964" s="316" t="s">
        <v>11635</v>
      </c>
      <c r="G964" s="70">
        <f t="shared" si="82"/>
        <v>37622</v>
      </c>
      <c r="H964" s="70">
        <f t="shared" si="83"/>
        <v>37986</v>
      </c>
      <c r="I964" s="211" t="s">
        <v>11788</v>
      </c>
      <c r="J964" s="24" t="s">
        <v>8639</v>
      </c>
      <c r="K964" s="211" t="s">
        <v>11787</v>
      </c>
      <c r="L964" s="259" t="s">
        <v>11798</v>
      </c>
      <c r="M964" s="260">
        <f>DATE(LEFT(F964,4),RIGHT(F964,2)-1,21)</f>
        <v>37885</v>
      </c>
      <c r="N964" s="260">
        <f t="shared" si="85"/>
        <v>37925</v>
      </c>
      <c r="Q964" t="s">
        <v>10007</v>
      </c>
      <c r="T964" s="6" t="s">
        <v>11306</v>
      </c>
      <c r="U964">
        <v>14.94</v>
      </c>
      <c r="V964" s="211" t="s">
        <v>11587</v>
      </c>
      <c r="X964" t="s">
        <v>11237</v>
      </c>
      <c r="Y964" t="s">
        <v>11285</v>
      </c>
    </row>
    <row r="965" spans="1:25" x14ac:dyDescent="0.25">
      <c r="A965" s="211" t="s">
        <v>11582</v>
      </c>
      <c r="B965" t="s">
        <v>11725</v>
      </c>
      <c r="C965" s="215" t="str">
        <f t="shared" si="84"/>
        <v>CM:WQXTEST27576:M200310</v>
      </c>
      <c r="D965" s="214" t="s">
        <v>11795</v>
      </c>
      <c r="E965" s="214" t="s">
        <v>11790</v>
      </c>
      <c r="F965" s="316" t="s">
        <v>11635</v>
      </c>
      <c r="G965" s="70">
        <f t="shared" si="82"/>
        <v>37622</v>
      </c>
      <c r="H965" s="70">
        <f t="shared" si="83"/>
        <v>37986</v>
      </c>
      <c r="I965" s="211" t="s">
        <v>11788</v>
      </c>
      <c r="J965" s="24" t="s">
        <v>8639</v>
      </c>
      <c r="K965" s="211" t="s">
        <v>11787</v>
      </c>
      <c r="L965" s="259" t="s">
        <v>11798</v>
      </c>
      <c r="M965" s="260">
        <f>DATE(LEFT(F965,4),RIGHT(F965,2)-1,21)</f>
        <v>37885</v>
      </c>
      <c r="N965" s="260">
        <f t="shared" si="85"/>
        <v>37925</v>
      </c>
      <c r="Q965" s="219" t="s">
        <v>1005</v>
      </c>
      <c r="T965" s="6" t="s">
        <v>11306</v>
      </c>
      <c r="U965">
        <v>307.10000000000002</v>
      </c>
      <c r="V965" s="219" t="s">
        <v>8428</v>
      </c>
      <c r="X965" t="s">
        <v>11237</v>
      </c>
      <c r="Y965" t="s">
        <v>11285</v>
      </c>
    </row>
    <row r="966" spans="1:25" x14ac:dyDescent="0.25">
      <c r="A966" s="211" t="s">
        <v>11582</v>
      </c>
      <c r="B966" t="s">
        <v>11725</v>
      </c>
      <c r="C966" s="215" t="str">
        <f t="shared" si="84"/>
        <v>CM:WQXTEST27576:M200311</v>
      </c>
      <c r="D966" s="214" t="s">
        <v>11795</v>
      </c>
      <c r="E966" s="214" t="s">
        <v>11790</v>
      </c>
      <c r="F966" s="316" t="s">
        <v>11636</v>
      </c>
      <c r="G966" s="70">
        <f t="shared" si="82"/>
        <v>37622</v>
      </c>
      <c r="H966" s="70">
        <f t="shared" si="83"/>
        <v>37986</v>
      </c>
      <c r="I966" s="211" t="s">
        <v>11788</v>
      </c>
      <c r="J966" s="24" t="s">
        <v>8639</v>
      </c>
      <c r="K966" s="211" t="s">
        <v>11787</v>
      </c>
      <c r="L966" s="259" t="s">
        <v>11798</v>
      </c>
      <c r="M966" s="260">
        <f>DATE(LEFT(F966,4),RIGHT(F966,2)-2,21)</f>
        <v>37885</v>
      </c>
      <c r="N966" s="260">
        <f t="shared" si="85"/>
        <v>37955</v>
      </c>
      <c r="Q966" s="217" t="s">
        <v>2676</v>
      </c>
      <c r="T966" s="6" t="s">
        <v>11306</v>
      </c>
      <c r="U966">
        <v>23670</v>
      </c>
      <c r="V966" s="6" t="s">
        <v>9146</v>
      </c>
      <c r="X966" t="s">
        <v>11237</v>
      </c>
      <c r="Y966" t="s">
        <v>11285</v>
      </c>
    </row>
    <row r="967" spans="1:25" x14ac:dyDescent="0.25">
      <c r="A967" s="211" t="s">
        <v>11582</v>
      </c>
      <c r="B967" t="s">
        <v>11725</v>
      </c>
      <c r="C967" s="215" t="str">
        <f t="shared" si="84"/>
        <v>CM:WQXTEST27576:M200311</v>
      </c>
      <c r="D967" s="214" t="s">
        <v>11795</v>
      </c>
      <c r="E967" s="214" t="s">
        <v>11790</v>
      </c>
      <c r="F967" s="316" t="s">
        <v>11636</v>
      </c>
      <c r="G967" s="70">
        <f t="shared" si="82"/>
        <v>37622</v>
      </c>
      <c r="H967" s="70">
        <f t="shared" si="83"/>
        <v>37986</v>
      </c>
      <c r="I967" s="211" t="s">
        <v>11788</v>
      </c>
      <c r="J967" s="24" t="s">
        <v>8639</v>
      </c>
      <c r="K967" s="211" t="s">
        <v>11787</v>
      </c>
      <c r="L967" s="259" t="s">
        <v>11798</v>
      </c>
      <c r="M967" s="260">
        <f>DATE(LEFT(F967,4),RIGHT(F967,2)-2,21)</f>
        <v>37885</v>
      </c>
      <c r="N967" s="260">
        <f t="shared" si="85"/>
        <v>37955</v>
      </c>
      <c r="Q967" t="s">
        <v>10007</v>
      </c>
      <c r="T967" s="6" t="s">
        <v>11306</v>
      </c>
      <c r="U967">
        <v>11.31</v>
      </c>
      <c r="V967" s="211" t="s">
        <v>11587</v>
      </c>
      <c r="X967" t="s">
        <v>11237</v>
      </c>
      <c r="Y967" t="s">
        <v>11285</v>
      </c>
    </row>
    <row r="968" spans="1:25" x14ac:dyDescent="0.25">
      <c r="A968" s="211" t="s">
        <v>11582</v>
      </c>
      <c r="B968" t="s">
        <v>11725</v>
      </c>
      <c r="C968" s="215" t="str">
        <f t="shared" si="84"/>
        <v>CM:WQXTEST27576:M200311</v>
      </c>
      <c r="D968" s="214" t="s">
        <v>11795</v>
      </c>
      <c r="E968" s="214" t="s">
        <v>11790</v>
      </c>
      <c r="F968" s="316" t="s">
        <v>11636</v>
      </c>
      <c r="G968" s="70">
        <f t="shared" si="82"/>
        <v>37622</v>
      </c>
      <c r="H968" s="70">
        <f t="shared" si="83"/>
        <v>37986</v>
      </c>
      <c r="I968" s="211" t="s">
        <v>11788</v>
      </c>
      <c r="J968" s="24" t="s">
        <v>8639</v>
      </c>
      <c r="K968" s="211" t="s">
        <v>11787</v>
      </c>
      <c r="L968" s="259" t="s">
        <v>11798</v>
      </c>
      <c r="M968" s="260">
        <f>DATE(LEFT(F968,4),RIGHT(F968,2)-2,21)</f>
        <v>37885</v>
      </c>
      <c r="N968" s="260">
        <f t="shared" si="85"/>
        <v>37955</v>
      </c>
      <c r="Q968" s="219" t="s">
        <v>1005</v>
      </c>
      <c r="T968" s="6" t="s">
        <v>11306</v>
      </c>
      <c r="U968">
        <v>244.9</v>
      </c>
      <c r="V968" s="219" t="s">
        <v>8428</v>
      </c>
      <c r="X968" t="s">
        <v>11237</v>
      </c>
      <c r="Y968" t="s">
        <v>11285</v>
      </c>
    </row>
    <row r="969" spans="1:25" x14ac:dyDescent="0.25">
      <c r="A969" s="211" t="s">
        <v>11582</v>
      </c>
      <c r="B969" t="s">
        <v>11725</v>
      </c>
      <c r="C969" s="215" t="str">
        <f t="shared" si="84"/>
        <v>CM:WQXTEST27576:M200312</v>
      </c>
      <c r="D969" s="214" t="s">
        <v>11795</v>
      </c>
      <c r="E969" s="214" t="s">
        <v>11790</v>
      </c>
      <c r="F969" s="316" t="s">
        <v>11637</v>
      </c>
      <c r="G969" s="70">
        <f t="shared" si="82"/>
        <v>37622</v>
      </c>
      <c r="H969" s="70">
        <f t="shared" si="83"/>
        <v>37986</v>
      </c>
      <c r="I969" s="211" t="s">
        <v>11788</v>
      </c>
      <c r="J969" s="24" t="s">
        <v>8639</v>
      </c>
      <c r="K969" s="211" t="s">
        <v>11787</v>
      </c>
      <c r="L969" s="259" t="s">
        <v>11798</v>
      </c>
      <c r="M969" s="260">
        <f>DATE(LEFT(F969,4),RIGHT(F969,2)-3,21)</f>
        <v>37885</v>
      </c>
      <c r="N969" s="260">
        <f t="shared" si="85"/>
        <v>37986</v>
      </c>
      <c r="Q969" s="217" t="s">
        <v>2676</v>
      </c>
      <c r="T969" s="6" t="s">
        <v>11306</v>
      </c>
      <c r="U969">
        <v>33570</v>
      </c>
      <c r="V969" s="6" t="s">
        <v>9146</v>
      </c>
      <c r="X969" t="s">
        <v>11237</v>
      </c>
      <c r="Y969" t="s">
        <v>11285</v>
      </c>
    </row>
    <row r="970" spans="1:25" x14ac:dyDescent="0.25">
      <c r="A970" s="211" t="s">
        <v>11582</v>
      </c>
      <c r="B970" t="s">
        <v>11725</v>
      </c>
      <c r="C970" s="215" t="str">
        <f t="shared" si="84"/>
        <v>CM:WQXTEST27576:M200312</v>
      </c>
      <c r="D970" s="214" t="s">
        <v>11795</v>
      </c>
      <c r="E970" s="214" t="s">
        <v>11790</v>
      </c>
      <c r="F970" s="316" t="s">
        <v>11637</v>
      </c>
      <c r="G970" s="70">
        <f t="shared" si="82"/>
        <v>37622</v>
      </c>
      <c r="H970" s="70">
        <f t="shared" si="83"/>
        <v>37986</v>
      </c>
      <c r="I970" s="211" t="s">
        <v>11788</v>
      </c>
      <c r="J970" s="24" t="s">
        <v>8639</v>
      </c>
      <c r="K970" s="211" t="s">
        <v>11787</v>
      </c>
      <c r="L970" s="259" t="s">
        <v>11798</v>
      </c>
      <c r="M970" s="260">
        <f>DATE(LEFT(F970,4),RIGHT(F970,2)-3,21)</f>
        <v>37885</v>
      </c>
      <c r="N970" s="260">
        <f t="shared" si="85"/>
        <v>37986</v>
      </c>
      <c r="Q970" t="s">
        <v>10007</v>
      </c>
      <c r="T970" s="6" t="s">
        <v>11306</v>
      </c>
      <c r="U970">
        <v>4.33</v>
      </c>
      <c r="V970" s="211" t="s">
        <v>11587</v>
      </c>
      <c r="X970" t="s">
        <v>11237</v>
      </c>
      <c r="Y970" t="s">
        <v>11285</v>
      </c>
    </row>
    <row r="971" spans="1:25" x14ac:dyDescent="0.25">
      <c r="A971" s="211" t="s">
        <v>11582</v>
      </c>
      <c r="B971" t="s">
        <v>11725</v>
      </c>
      <c r="C971" s="215" t="str">
        <f t="shared" si="84"/>
        <v>CM:WQXTEST27576:M200312</v>
      </c>
      <c r="D971" s="214" t="s">
        <v>11795</v>
      </c>
      <c r="E971" s="214" t="s">
        <v>11790</v>
      </c>
      <c r="F971" s="316" t="s">
        <v>11637</v>
      </c>
      <c r="G971" s="70">
        <f t="shared" si="82"/>
        <v>37622</v>
      </c>
      <c r="H971" s="70">
        <f t="shared" si="83"/>
        <v>37986</v>
      </c>
      <c r="I971" s="211" t="s">
        <v>11788</v>
      </c>
      <c r="J971" s="24" t="s">
        <v>8639</v>
      </c>
      <c r="K971" s="211" t="s">
        <v>11787</v>
      </c>
      <c r="L971" s="259" t="s">
        <v>11798</v>
      </c>
      <c r="M971" s="260">
        <f>DATE(LEFT(F971,4),RIGHT(F971,2)-3,21)</f>
        <v>37885</v>
      </c>
      <c r="N971" s="260">
        <f t="shared" si="85"/>
        <v>37986</v>
      </c>
      <c r="Q971" s="219" t="s">
        <v>1005</v>
      </c>
      <c r="T971" s="6" t="s">
        <v>11306</v>
      </c>
      <c r="U971">
        <v>269.10000000000002</v>
      </c>
      <c r="V971" s="219" t="s">
        <v>8428</v>
      </c>
      <c r="X971" t="s">
        <v>11237</v>
      </c>
      <c r="Y971" t="s">
        <v>11285</v>
      </c>
    </row>
    <row r="972" spans="1:25" x14ac:dyDescent="0.25">
      <c r="A972" s="211" t="s">
        <v>11582</v>
      </c>
      <c r="B972" t="s">
        <v>11725</v>
      </c>
      <c r="C972" s="215" t="str">
        <f t="shared" si="84"/>
        <v>CM:WQXTEST27576:M200312</v>
      </c>
      <c r="D972" s="214" t="s">
        <v>11795</v>
      </c>
      <c r="E972" s="214" t="s">
        <v>11790</v>
      </c>
      <c r="F972" s="316" t="s">
        <v>11637</v>
      </c>
      <c r="G972" s="234">
        <f t="shared" si="82"/>
        <v>37622</v>
      </c>
      <c r="H972" s="234">
        <f t="shared" si="83"/>
        <v>37986</v>
      </c>
      <c r="I972" s="211" t="s">
        <v>11788</v>
      </c>
      <c r="J972" s="24" t="s">
        <v>8639</v>
      </c>
      <c r="K972" s="211" t="s">
        <v>11787</v>
      </c>
      <c r="L972" s="253" t="s">
        <v>11796</v>
      </c>
      <c r="M972" s="254">
        <f>DATE(LEFT(F972,4),RIGHT(F972,2)-F8768,21)</f>
        <v>37976</v>
      </c>
      <c r="N972" s="254">
        <f t="shared" si="85"/>
        <v>37986</v>
      </c>
      <c r="Q972" s="217" t="s">
        <v>2676</v>
      </c>
      <c r="T972" s="6" t="s">
        <v>11306</v>
      </c>
      <c r="U972">
        <v>6225</v>
      </c>
      <c r="V972" s="6" t="s">
        <v>9146</v>
      </c>
      <c r="X972" t="s">
        <v>11237</v>
      </c>
      <c r="Y972" t="s">
        <v>11285</v>
      </c>
    </row>
    <row r="973" spans="1:25" x14ac:dyDescent="0.25">
      <c r="A973" s="211" t="s">
        <v>11582</v>
      </c>
      <c r="B973" t="s">
        <v>11725</v>
      </c>
      <c r="C973" s="215" t="str">
        <f t="shared" si="84"/>
        <v>CM:WQXTEST27576:M200312</v>
      </c>
      <c r="D973" s="214" t="s">
        <v>11795</v>
      </c>
      <c r="E973" s="214" t="s">
        <v>11790</v>
      </c>
      <c r="F973" s="316" t="s">
        <v>11637</v>
      </c>
      <c r="G973" s="234">
        <f t="shared" si="82"/>
        <v>37622</v>
      </c>
      <c r="H973" s="234">
        <f t="shared" si="83"/>
        <v>37986</v>
      </c>
      <c r="I973" s="211" t="s">
        <v>11788</v>
      </c>
      <c r="J973" s="24" t="s">
        <v>8639</v>
      </c>
      <c r="K973" s="211" t="s">
        <v>11787</v>
      </c>
      <c r="L973" s="253" t="s">
        <v>11796</v>
      </c>
      <c r="M973" s="254">
        <f>DATE(LEFT(F973,4),RIGHT(F973,2)-F8769,21)</f>
        <v>37976</v>
      </c>
      <c r="N973" s="254">
        <f t="shared" si="85"/>
        <v>37986</v>
      </c>
      <c r="Q973" t="s">
        <v>10007</v>
      </c>
      <c r="T973" s="6" t="s">
        <v>11306</v>
      </c>
      <c r="U973">
        <v>9.39</v>
      </c>
      <c r="V973" s="211" t="s">
        <v>11587</v>
      </c>
      <c r="X973" t="s">
        <v>11237</v>
      </c>
      <c r="Y973" t="s">
        <v>11285</v>
      </c>
    </row>
    <row r="974" spans="1:25" x14ac:dyDescent="0.25">
      <c r="A974" s="211" t="s">
        <v>11582</v>
      </c>
      <c r="B974" t="s">
        <v>11725</v>
      </c>
      <c r="C974" s="215" t="str">
        <f t="shared" si="84"/>
        <v>CM:WQXTEST27576:M200312</v>
      </c>
      <c r="D974" s="214" t="s">
        <v>11795</v>
      </c>
      <c r="E974" s="214" t="s">
        <v>11790</v>
      </c>
      <c r="F974" s="316" t="s">
        <v>11637</v>
      </c>
      <c r="G974" s="234">
        <f t="shared" si="82"/>
        <v>37622</v>
      </c>
      <c r="H974" s="234">
        <f t="shared" si="83"/>
        <v>37986</v>
      </c>
      <c r="I974" s="211" t="s">
        <v>11788</v>
      </c>
      <c r="J974" s="24" t="s">
        <v>8639</v>
      </c>
      <c r="K974" s="211" t="s">
        <v>11787</v>
      </c>
      <c r="L974" s="253" t="s">
        <v>11796</v>
      </c>
      <c r="M974" s="254">
        <f>DATE(LEFT(F974,4),RIGHT(F974,2)-F8770,21)</f>
        <v>37976</v>
      </c>
      <c r="N974" s="254">
        <f t="shared" si="85"/>
        <v>37986</v>
      </c>
      <c r="Q974" s="219" t="s">
        <v>1005</v>
      </c>
      <c r="T974" s="6" t="s">
        <v>11306</v>
      </c>
      <c r="U974">
        <v>347.7</v>
      </c>
      <c r="V974" s="219" t="s">
        <v>8428</v>
      </c>
      <c r="X974" t="s">
        <v>11237</v>
      </c>
      <c r="Y974" t="s">
        <v>11285</v>
      </c>
    </row>
    <row r="975" spans="1:25" x14ac:dyDescent="0.25">
      <c r="A975" s="228" t="s">
        <v>11582</v>
      </c>
      <c r="B975" s="229" t="s">
        <v>11725</v>
      </c>
      <c r="C975" s="230" t="str">
        <f t="shared" si="84"/>
        <v>CM:WQXTEST27576:M200401</v>
      </c>
      <c r="D975" s="231" t="s">
        <v>11795</v>
      </c>
      <c r="E975" s="231" t="s">
        <v>11790</v>
      </c>
      <c r="F975" s="316" t="s">
        <v>11638</v>
      </c>
      <c r="G975" s="252">
        <f t="shared" si="82"/>
        <v>37987</v>
      </c>
      <c r="H975" s="70">
        <f t="shared" si="83"/>
        <v>38352</v>
      </c>
      <c r="I975" s="211" t="s">
        <v>11788</v>
      </c>
      <c r="J975" s="24" t="s">
        <v>8639</v>
      </c>
      <c r="K975" s="211" t="s">
        <v>11787</v>
      </c>
      <c r="L975" s="6" t="s">
        <v>11589</v>
      </c>
      <c r="M975" s="70">
        <f t="shared" ref="M975:M1000" si="86">DATE(LEFT(F975,4),RIGHT(F975,2),1)</f>
        <v>37987</v>
      </c>
      <c r="N975" s="70">
        <f t="shared" si="85"/>
        <v>38017</v>
      </c>
      <c r="Q975" s="217" t="s">
        <v>2676</v>
      </c>
      <c r="T975" s="6" t="s">
        <v>11306</v>
      </c>
      <c r="U975">
        <v>11440</v>
      </c>
      <c r="V975" s="6" t="s">
        <v>9146</v>
      </c>
      <c r="X975" t="s">
        <v>11237</v>
      </c>
      <c r="Y975" t="s">
        <v>11285</v>
      </c>
    </row>
    <row r="976" spans="1:25" x14ac:dyDescent="0.25">
      <c r="A976" s="211" t="s">
        <v>11582</v>
      </c>
      <c r="B976" t="s">
        <v>11725</v>
      </c>
      <c r="C976" s="215" t="str">
        <f t="shared" si="84"/>
        <v>CM:WQXTEST27576:M200401</v>
      </c>
      <c r="D976" s="214" t="s">
        <v>11795</v>
      </c>
      <c r="E976" s="214" t="s">
        <v>11790</v>
      </c>
      <c r="F976" s="316" t="s">
        <v>11638</v>
      </c>
      <c r="G976" s="234">
        <f t="shared" si="82"/>
        <v>37987</v>
      </c>
      <c r="H976" s="234">
        <f t="shared" si="83"/>
        <v>38352</v>
      </c>
      <c r="I976" s="211" t="s">
        <v>11788</v>
      </c>
      <c r="J976" s="24" t="s">
        <v>8639</v>
      </c>
      <c r="K976" s="211" t="s">
        <v>11787</v>
      </c>
      <c r="L976" s="6" t="s">
        <v>11589</v>
      </c>
      <c r="M976" s="70">
        <f t="shared" si="86"/>
        <v>37987</v>
      </c>
      <c r="N976" s="70">
        <f t="shared" si="85"/>
        <v>38017</v>
      </c>
      <c r="Q976" t="s">
        <v>10007</v>
      </c>
      <c r="T976" s="6" t="s">
        <v>11306</v>
      </c>
      <c r="U976">
        <v>1.86</v>
      </c>
      <c r="V976" s="211" t="s">
        <v>11587</v>
      </c>
      <c r="X976" t="s">
        <v>11237</v>
      </c>
      <c r="Y976" t="s">
        <v>11285</v>
      </c>
    </row>
    <row r="977" spans="1:25" x14ac:dyDescent="0.25">
      <c r="A977" s="211" t="s">
        <v>11582</v>
      </c>
      <c r="B977" t="s">
        <v>11725</v>
      </c>
      <c r="C977" s="215" t="str">
        <f t="shared" si="84"/>
        <v>CM:WQXTEST27576:M200401</v>
      </c>
      <c r="D977" s="214" t="s">
        <v>11795</v>
      </c>
      <c r="E977" s="214" t="s">
        <v>11790</v>
      </c>
      <c r="F977" s="316" t="s">
        <v>11638</v>
      </c>
      <c r="G977" s="234">
        <f t="shared" si="82"/>
        <v>37987</v>
      </c>
      <c r="H977" s="234">
        <f t="shared" si="83"/>
        <v>38352</v>
      </c>
      <c r="I977" s="211" t="s">
        <v>11788</v>
      </c>
      <c r="J977" s="24" t="s">
        <v>8639</v>
      </c>
      <c r="K977" s="211" t="s">
        <v>11787</v>
      </c>
      <c r="L977" s="6" t="s">
        <v>11589</v>
      </c>
      <c r="M977" s="70">
        <f t="shared" si="86"/>
        <v>37987</v>
      </c>
      <c r="N977" s="70">
        <f t="shared" si="85"/>
        <v>38017</v>
      </c>
      <c r="Q977" s="219" t="s">
        <v>1005</v>
      </c>
      <c r="T977" s="6" t="s">
        <v>11306</v>
      </c>
      <c r="U977">
        <v>347.9</v>
      </c>
      <c r="V977" s="219" t="s">
        <v>8428</v>
      </c>
      <c r="X977" t="s">
        <v>11237</v>
      </c>
      <c r="Y977" t="s">
        <v>11285</v>
      </c>
    </row>
    <row r="978" spans="1:25" x14ac:dyDescent="0.25">
      <c r="A978" s="211" t="s">
        <v>11582</v>
      </c>
      <c r="B978" t="s">
        <v>11725</v>
      </c>
      <c r="C978" s="215" t="str">
        <f t="shared" si="84"/>
        <v>CM:WQXTEST27576:M200402</v>
      </c>
      <c r="D978" s="214" t="s">
        <v>11795</v>
      </c>
      <c r="E978" s="214" t="s">
        <v>11790</v>
      </c>
      <c r="F978" s="316" t="s">
        <v>11639</v>
      </c>
      <c r="G978" s="234">
        <f t="shared" ref="G978:G1041" si="87">DATE(LEFT(F978,4),1,1)</f>
        <v>37987</v>
      </c>
      <c r="H978" s="234">
        <f t="shared" ref="H978:H1041" si="88">DATE(LEFT(F978,4),12+1,0)</f>
        <v>38352</v>
      </c>
      <c r="I978" s="211" t="s">
        <v>11788</v>
      </c>
      <c r="J978" s="24" t="s">
        <v>8639</v>
      </c>
      <c r="K978" s="211" t="s">
        <v>11787</v>
      </c>
      <c r="L978" s="6" t="s">
        <v>11589</v>
      </c>
      <c r="M978" s="70">
        <f t="shared" si="86"/>
        <v>38018</v>
      </c>
      <c r="N978" s="70">
        <f t="shared" si="85"/>
        <v>38046</v>
      </c>
      <c r="Q978" s="217" t="s">
        <v>2676</v>
      </c>
      <c r="T978" s="6" t="s">
        <v>11306</v>
      </c>
      <c r="U978">
        <v>24510</v>
      </c>
      <c r="V978" s="6" t="s">
        <v>9146</v>
      </c>
      <c r="X978" t="s">
        <v>11237</v>
      </c>
      <c r="Y978" t="s">
        <v>11285</v>
      </c>
    </row>
    <row r="979" spans="1:25" x14ac:dyDescent="0.25">
      <c r="A979" s="211" t="s">
        <v>11582</v>
      </c>
      <c r="B979" t="s">
        <v>11725</v>
      </c>
      <c r="C979" s="215" t="str">
        <f t="shared" si="84"/>
        <v>CM:WQXTEST27576:M200402</v>
      </c>
      <c r="D979" s="214" t="s">
        <v>11795</v>
      </c>
      <c r="E979" s="214" t="s">
        <v>11790</v>
      </c>
      <c r="F979" s="316" t="s">
        <v>11639</v>
      </c>
      <c r="G979" s="234">
        <f t="shared" si="87"/>
        <v>37987</v>
      </c>
      <c r="H979" s="234">
        <f t="shared" si="88"/>
        <v>38352</v>
      </c>
      <c r="I979" s="211" t="s">
        <v>11788</v>
      </c>
      <c r="J979" s="24" t="s">
        <v>8639</v>
      </c>
      <c r="K979" s="211" t="s">
        <v>11787</v>
      </c>
      <c r="L979" s="6" t="s">
        <v>11589</v>
      </c>
      <c r="M979" s="70">
        <f t="shared" si="86"/>
        <v>38018</v>
      </c>
      <c r="N979" s="70">
        <f t="shared" si="85"/>
        <v>38046</v>
      </c>
      <c r="Q979" t="s">
        <v>10007</v>
      </c>
      <c r="T979" s="6" t="s">
        <v>11306</v>
      </c>
      <c r="U979">
        <v>2.81</v>
      </c>
      <c r="V979" s="211" t="s">
        <v>11587</v>
      </c>
      <c r="X979" t="s">
        <v>11237</v>
      </c>
      <c r="Y979" t="s">
        <v>11285</v>
      </c>
    </row>
    <row r="980" spans="1:25" x14ac:dyDescent="0.25">
      <c r="A980" s="211" t="s">
        <v>11582</v>
      </c>
      <c r="B980" t="s">
        <v>11725</v>
      </c>
      <c r="C980" s="215" t="str">
        <f t="shared" si="84"/>
        <v>CM:WQXTEST27576:M200402</v>
      </c>
      <c r="D980" s="214" t="s">
        <v>11795</v>
      </c>
      <c r="E980" s="214" t="s">
        <v>11790</v>
      </c>
      <c r="F980" s="316" t="s">
        <v>11639</v>
      </c>
      <c r="G980" s="234">
        <f t="shared" si="87"/>
        <v>37987</v>
      </c>
      <c r="H980" s="234">
        <f t="shared" si="88"/>
        <v>38352</v>
      </c>
      <c r="I980" s="211" t="s">
        <v>11788</v>
      </c>
      <c r="J980" s="24" t="s">
        <v>8639</v>
      </c>
      <c r="K980" s="211" t="s">
        <v>11787</v>
      </c>
      <c r="L980" s="6" t="s">
        <v>11589</v>
      </c>
      <c r="M980" s="70">
        <f t="shared" si="86"/>
        <v>38018</v>
      </c>
      <c r="N980" s="70">
        <f t="shared" si="85"/>
        <v>38046</v>
      </c>
      <c r="Q980" s="219" t="s">
        <v>1005</v>
      </c>
      <c r="T980" s="6" t="s">
        <v>11306</v>
      </c>
      <c r="U980">
        <v>326</v>
      </c>
      <c r="V980" s="219" t="s">
        <v>8428</v>
      </c>
      <c r="X980" t="s">
        <v>11237</v>
      </c>
      <c r="Y980" t="s">
        <v>11285</v>
      </c>
    </row>
    <row r="981" spans="1:25" x14ac:dyDescent="0.25">
      <c r="A981" s="211" t="s">
        <v>11582</v>
      </c>
      <c r="B981" t="s">
        <v>11725</v>
      </c>
      <c r="C981" s="215" t="str">
        <f t="shared" si="84"/>
        <v>CM:WQXTEST27576:M200403</v>
      </c>
      <c r="D981" s="214" t="s">
        <v>11795</v>
      </c>
      <c r="E981" s="214" t="s">
        <v>11790</v>
      </c>
      <c r="F981" s="316" t="s">
        <v>11640</v>
      </c>
      <c r="G981" s="234">
        <f t="shared" si="87"/>
        <v>37987</v>
      </c>
      <c r="H981" s="234">
        <f t="shared" si="88"/>
        <v>38352</v>
      </c>
      <c r="I981" s="211" t="s">
        <v>11788</v>
      </c>
      <c r="J981" s="24" t="s">
        <v>8639</v>
      </c>
      <c r="K981" s="211" t="s">
        <v>11787</v>
      </c>
      <c r="L981" s="6" t="s">
        <v>11589</v>
      </c>
      <c r="M981" s="70">
        <f t="shared" si="86"/>
        <v>38047</v>
      </c>
      <c r="N981" s="70">
        <f t="shared" si="85"/>
        <v>38077</v>
      </c>
      <c r="Q981" s="217" t="s">
        <v>2676</v>
      </c>
      <c r="T981" s="6" t="s">
        <v>11306</v>
      </c>
      <c r="U981">
        <v>20480</v>
      </c>
      <c r="V981" s="6" t="s">
        <v>9146</v>
      </c>
      <c r="X981" t="s">
        <v>11237</v>
      </c>
      <c r="Y981" t="s">
        <v>11285</v>
      </c>
    </row>
    <row r="982" spans="1:25" x14ac:dyDescent="0.25">
      <c r="A982" s="211" t="s">
        <v>11582</v>
      </c>
      <c r="B982" t="s">
        <v>11725</v>
      </c>
      <c r="C982" s="215" t="str">
        <f t="shared" si="84"/>
        <v>CM:WQXTEST27576:M200403</v>
      </c>
      <c r="D982" s="214" t="s">
        <v>11795</v>
      </c>
      <c r="E982" s="214" t="s">
        <v>11790</v>
      </c>
      <c r="F982" s="316" t="s">
        <v>11640</v>
      </c>
      <c r="G982" s="234">
        <f t="shared" si="87"/>
        <v>37987</v>
      </c>
      <c r="H982" s="234">
        <f t="shared" si="88"/>
        <v>38352</v>
      </c>
      <c r="I982" s="211" t="s">
        <v>11788</v>
      </c>
      <c r="J982" s="24" t="s">
        <v>8639</v>
      </c>
      <c r="K982" s="211" t="s">
        <v>11787</v>
      </c>
      <c r="L982" s="6" t="s">
        <v>11589</v>
      </c>
      <c r="M982" s="70">
        <f t="shared" si="86"/>
        <v>38047</v>
      </c>
      <c r="N982" s="70">
        <f t="shared" si="85"/>
        <v>38077</v>
      </c>
      <c r="Q982" t="s">
        <v>10007</v>
      </c>
      <c r="T982" s="6" t="s">
        <v>11306</v>
      </c>
      <c r="U982">
        <v>9</v>
      </c>
      <c r="V982" s="211" t="s">
        <v>11587</v>
      </c>
      <c r="X982" t="s">
        <v>11237</v>
      </c>
      <c r="Y982" t="s">
        <v>11285</v>
      </c>
    </row>
    <row r="983" spans="1:25" x14ac:dyDescent="0.25">
      <c r="A983" s="211" t="s">
        <v>11582</v>
      </c>
      <c r="B983" t="s">
        <v>11725</v>
      </c>
      <c r="C983" s="215" t="str">
        <f t="shared" si="84"/>
        <v>CM:WQXTEST27576:M200403</v>
      </c>
      <c r="D983" s="214" t="s">
        <v>11795</v>
      </c>
      <c r="E983" s="214" t="s">
        <v>11790</v>
      </c>
      <c r="F983" s="316" t="s">
        <v>11640</v>
      </c>
      <c r="G983" s="234">
        <f t="shared" si="87"/>
        <v>37987</v>
      </c>
      <c r="H983" s="234">
        <f t="shared" si="88"/>
        <v>38352</v>
      </c>
      <c r="I983" s="211" t="s">
        <v>11788</v>
      </c>
      <c r="J983" s="24" t="s">
        <v>8639</v>
      </c>
      <c r="K983" s="211" t="s">
        <v>11787</v>
      </c>
      <c r="L983" s="6" t="s">
        <v>11589</v>
      </c>
      <c r="M983" s="70">
        <f t="shared" si="86"/>
        <v>38047</v>
      </c>
      <c r="N983" s="70">
        <f t="shared" si="85"/>
        <v>38077</v>
      </c>
      <c r="Q983" s="219" t="s">
        <v>1005</v>
      </c>
      <c r="T983" s="6" t="s">
        <v>11306</v>
      </c>
      <c r="U983">
        <v>254.5</v>
      </c>
      <c r="V983" s="219" t="s">
        <v>8428</v>
      </c>
      <c r="X983" t="s">
        <v>11237</v>
      </c>
      <c r="Y983" t="s">
        <v>11285</v>
      </c>
    </row>
    <row r="984" spans="1:25" x14ac:dyDescent="0.25">
      <c r="A984" s="211" t="s">
        <v>11582</v>
      </c>
      <c r="B984" t="s">
        <v>11725</v>
      </c>
      <c r="C984" s="215" t="str">
        <f t="shared" si="84"/>
        <v>CM:WQXTEST27576:M200404</v>
      </c>
      <c r="D984" s="214" t="s">
        <v>11795</v>
      </c>
      <c r="E984" s="214" t="s">
        <v>11790</v>
      </c>
      <c r="F984" s="316" t="s">
        <v>11641</v>
      </c>
      <c r="G984" s="234">
        <f t="shared" si="87"/>
        <v>37987</v>
      </c>
      <c r="H984" s="234">
        <f t="shared" si="88"/>
        <v>38352</v>
      </c>
      <c r="I984" s="211" t="s">
        <v>11788</v>
      </c>
      <c r="J984" s="24" t="s">
        <v>8639</v>
      </c>
      <c r="K984" s="211" t="s">
        <v>11787</v>
      </c>
      <c r="L984" s="6" t="s">
        <v>11589</v>
      </c>
      <c r="M984" s="70">
        <f t="shared" si="86"/>
        <v>38078</v>
      </c>
      <c r="N984" s="70">
        <f t="shared" si="85"/>
        <v>38107</v>
      </c>
      <c r="Q984" s="217" t="s">
        <v>2676</v>
      </c>
      <c r="T984" s="6" t="s">
        <v>11306</v>
      </c>
      <c r="U984">
        <v>31840</v>
      </c>
      <c r="V984" s="6" t="s">
        <v>9146</v>
      </c>
      <c r="X984" t="s">
        <v>11237</v>
      </c>
      <c r="Y984" t="s">
        <v>11285</v>
      </c>
    </row>
    <row r="985" spans="1:25" x14ac:dyDescent="0.25">
      <c r="A985" s="211" t="s">
        <v>11582</v>
      </c>
      <c r="B985" t="s">
        <v>11725</v>
      </c>
      <c r="C985" s="215" t="str">
        <f t="shared" si="84"/>
        <v>CM:WQXTEST27576:M200404</v>
      </c>
      <c r="D985" s="214" t="s">
        <v>11795</v>
      </c>
      <c r="E985" s="214" t="s">
        <v>11790</v>
      </c>
      <c r="F985" s="316" t="s">
        <v>11641</v>
      </c>
      <c r="G985" s="234">
        <f t="shared" si="87"/>
        <v>37987</v>
      </c>
      <c r="H985" s="234">
        <f t="shared" si="88"/>
        <v>38352</v>
      </c>
      <c r="I985" s="211" t="s">
        <v>11788</v>
      </c>
      <c r="J985" s="24" t="s">
        <v>8639</v>
      </c>
      <c r="K985" s="211" t="s">
        <v>11787</v>
      </c>
      <c r="L985" s="6" t="s">
        <v>11589</v>
      </c>
      <c r="M985" s="70">
        <f t="shared" si="86"/>
        <v>38078</v>
      </c>
      <c r="N985" s="70">
        <f t="shared" si="85"/>
        <v>38107</v>
      </c>
      <c r="Q985" t="s">
        <v>10007</v>
      </c>
      <c r="T985" s="6" t="s">
        <v>11306</v>
      </c>
      <c r="U985">
        <v>13.15</v>
      </c>
      <c r="V985" s="211" t="s">
        <v>11587</v>
      </c>
      <c r="X985" t="s">
        <v>11237</v>
      </c>
      <c r="Y985" t="s">
        <v>11285</v>
      </c>
    </row>
    <row r="986" spans="1:25" x14ac:dyDescent="0.25">
      <c r="A986" s="211" t="s">
        <v>11582</v>
      </c>
      <c r="B986" t="s">
        <v>11725</v>
      </c>
      <c r="C986" s="215" t="str">
        <f t="shared" si="84"/>
        <v>CM:WQXTEST27576:M200404</v>
      </c>
      <c r="D986" s="214" t="s">
        <v>11795</v>
      </c>
      <c r="E986" s="214" t="s">
        <v>11790</v>
      </c>
      <c r="F986" s="316" t="s">
        <v>11641</v>
      </c>
      <c r="G986" s="234">
        <f t="shared" si="87"/>
        <v>37987</v>
      </c>
      <c r="H986" s="234">
        <f t="shared" si="88"/>
        <v>38352</v>
      </c>
      <c r="I986" s="211" t="s">
        <v>11788</v>
      </c>
      <c r="J986" s="24" t="s">
        <v>8639</v>
      </c>
      <c r="K986" s="211" t="s">
        <v>11787</v>
      </c>
      <c r="L986" s="6" t="s">
        <v>11589</v>
      </c>
      <c r="M986" s="70">
        <f t="shared" si="86"/>
        <v>38078</v>
      </c>
      <c r="N986" s="70">
        <f t="shared" si="85"/>
        <v>38107</v>
      </c>
      <c r="Q986" s="219" t="s">
        <v>1005</v>
      </c>
      <c r="T986" s="6" t="s">
        <v>11306</v>
      </c>
      <c r="U986">
        <v>228</v>
      </c>
      <c r="V986" s="219" t="s">
        <v>8428</v>
      </c>
      <c r="X986" t="s">
        <v>11237</v>
      </c>
      <c r="Y986" t="s">
        <v>11285</v>
      </c>
    </row>
    <row r="987" spans="1:25" x14ac:dyDescent="0.25">
      <c r="A987" s="211" t="s">
        <v>11582</v>
      </c>
      <c r="B987" t="s">
        <v>11725</v>
      </c>
      <c r="C987" s="215" t="str">
        <f t="shared" si="84"/>
        <v>CM:WQXTEST27576:M200405</v>
      </c>
      <c r="D987" s="214" t="s">
        <v>11795</v>
      </c>
      <c r="E987" s="214" t="s">
        <v>11790</v>
      </c>
      <c r="F987" s="316" t="s">
        <v>11642</v>
      </c>
      <c r="G987" s="234">
        <f t="shared" si="87"/>
        <v>37987</v>
      </c>
      <c r="H987" s="234">
        <f t="shared" si="88"/>
        <v>38352</v>
      </c>
      <c r="I987" s="211" t="s">
        <v>11788</v>
      </c>
      <c r="J987" s="24" t="s">
        <v>8639</v>
      </c>
      <c r="K987" s="211" t="s">
        <v>11787</v>
      </c>
      <c r="L987" s="6" t="s">
        <v>11589</v>
      </c>
      <c r="M987" s="70">
        <f t="shared" si="86"/>
        <v>38108</v>
      </c>
      <c r="N987" s="70">
        <f t="shared" si="85"/>
        <v>38138</v>
      </c>
      <c r="Q987" s="217" t="s">
        <v>2676</v>
      </c>
      <c r="T987" s="6" t="s">
        <v>11306</v>
      </c>
      <c r="U987">
        <v>15960</v>
      </c>
      <c r="V987" s="6" t="s">
        <v>9146</v>
      </c>
      <c r="X987" t="s">
        <v>11237</v>
      </c>
      <c r="Y987" t="s">
        <v>11285</v>
      </c>
    </row>
    <row r="988" spans="1:25" x14ac:dyDescent="0.25">
      <c r="A988" s="211" t="s">
        <v>11582</v>
      </c>
      <c r="B988" t="s">
        <v>11725</v>
      </c>
      <c r="C988" s="215" t="str">
        <f t="shared" si="84"/>
        <v>CM:WQXTEST27576:M200405</v>
      </c>
      <c r="D988" s="214" t="s">
        <v>11795</v>
      </c>
      <c r="E988" s="214" t="s">
        <v>11790</v>
      </c>
      <c r="F988" s="316" t="s">
        <v>11642</v>
      </c>
      <c r="G988" s="234">
        <f t="shared" si="87"/>
        <v>37987</v>
      </c>
      <c r="H988" s="234">
        <f t="shared" si="88"/>
        <v>38352</v>
      </c>
      <c r="I988" s="211" t="s">
        <v>11788</v>
      </c>
      <c r="J988" s="24" t="s">
        <v>8639</v>
      </c>
      <c r="K988" s="211" t="s">
        <v>11787</v>
      </c>
      <c r="L988" s="6" t="s">
        <v>11589</v>
      </c>
      <c r="M988" s="70">
        <f t="shared" si="86"/>
        <v>38108</v>
      </c>
      <c r="N988" s="70">
        <f t="shared" si="85"/>
        <v>38138</v>
      </c>
      <c r="Q988" t="s">
        <v>10007</v>
      </c>
      <c r="T988" s="6" t="s">
        <v>11306</v>
      </c>
      <c r="U988">
        <v>22.34</v>
      </c>
      <c r="V988" s="211" t="s">
        <v>11587</v>
      </c>
      <c r="X988" t="s">
        <v>11237</v>
      </c>
      <c r="Y988" t="s">
        <v>11285</v>
      </c>
    </row>
    <row r="989" spans="1:25" x14ac:dyDescent="0.25">
      <c r="A989" s="211" t="s">
        <v>11582</v>
      </c>
      <c r="B989" t="s">
        <v>11725</v>
      </c>
      <c r="C989" s="215" t="str">
        <f t="shared" si="84"/>
        <v>CM:WQXTEST27576:M200405</v>
      </c>
      <c r="D989" s="214" t="s">
        <v>11795</v>
      </c>
      <c r="E989" s="214" t="s">
        <v>11790</v>
      </c>
      <c r="F989" s="316" t="s">
        <v>11642</v>
      </c>
      <c r="G989" s="234">
        <f t="shared" si="87"/>
        <v>37987</v>
      </c>
      <c r="H989" s="234">
        <f t="shared" si="88"/>
        <v>38352</v>
      </c>
      <c r="I989" s="211" t="s">
        <v>11788</v>
      </c>
      <c r="J989" s="24" t="s">
        <v>8639</v>
      </c>
      <c r="K989" s="211" t="s">
        <v>11787</v>
      </c>
      <c r="L989" s="6" t="s">
        <v>11589</v>
      </c>
      <c r="M989" s="70">
        <f t="shared" si="86"/>
        <v>38108</v>
      </c>
      <c r="N989" s="70">
        <f t="shared" si="85"/>
        <v>38138</v>
      </c>
      <c r="Q989" s="219" t="s">
        <v>1005</v>
      </c>
      <c r="T989" s="6" t="s">
        <v>11306</v>
      </c>
      <c r="U989">
        <v>256.5</v>
      </c>
      <c r="V989" s="219" t="s">
        <v>8428</v>
      </c>
      <c r="X989" t="s">
        <v>11237</v>
      </c>
      <c r="Y989" t="s">
        <v>11285</v>
      </c>
    </row>
    <row r="990" spans="1:25" x14ac:dyDescent="0.25">
      <c r="A990" s="211" t="s">
        <v>11582</v>
      </c>
      <c r="B990" t="s">
        <v>11725</v>
      </c>
      <c r="C990" s="215" t="str">
        <f t="shared" si="84"/>
        <v>CM:WQXTEST27576:M200406</v>
      </c>
      <c r="D990" s="214" t="s">
        <v>11795</v>
      </c>
      <c r="E990" s="214" t="s">
        <v>11790</v>
      </c>
      <c r="F990" s="316" t="s">
        <v>11643</v>
      </c>
      <c r="G990" s="234">
        <f t="shared" si="87"/>
        <v>37987</v>
      </c>
      <c r="H990" s="234">
        <f t="shared" si="88"/>
        <v>38352</v>
      </c>
      <c r="I990" s="211" t="s">
        <v>11788</v>
      </c>
      <c r="J990" s="24" t="s">
        <v>8639</v>
      </c>
      <c r="K990" s="211" t="s">
        <v>11787</v>
      </c>
      <c r="L990" s="6" t="s">
        <v>11589</v>
      </c>
      <c r="M990" s="70">
        <f t="shared" si="86"/>
        <v>38139</v>
      </c>
      <c r="N990" s="70">
        <f t="shared" si="85"/>
        <v>38168</v>
      </c>
      <c r="Q990" s="217" t="s">
        <v>2676</v>
      </c>
      <c r="T990" s="6" t="s">
        <v>11306</v>
      </c>
      <c r="U990">
        <v>11530</v>
      </c>
      <c r="V990" s="6" t="s">
        <v>9146</v>
      </c>
      <c r="X990" t="s">
        <v>11237</v>
      </c>
      <c r="Y990" t="s">
        <v>11285</v>
      </c>
    </row>
    <row r="991" spans="1:25" x14ac:dyDescent="0.25">
      <c r="A991" s="211" t="s">
        <v>11582</v>
      </c>
      <c r="B991" t="s">
        <v>11725</v>
      </c>
      <c r="C991" s="215" t="str">
        <f t="shared" si="84"/>
        <v>CM:WQXTEST27576:M200406</v>
      </c>
      <c r="D991" s="214" t="s">
        <v>11795</v>
      </c>
      <c r="E991" s="214" t="s">
        <v>11790</v>
      </c>
      <c r="F991" s="316" t="s">
        <v>11643</v>
      </c>
      <c r="G991" s="234">
        <f t="shared" si="87"/>
        <v>37987</v>
      </c>
      <c r="H991" s="234">
        <f t="shared" si="88"/>
        <v>38352</v>
      </c>
      <c r="I991" s="211" t="s">
        <v>11788</v>
      </c>
      <c r="J991" s="24" t="s">
        <v>8639</v>
      </c>
      <c r="K991" s="211" t="s">
        <v>11787</v>
      </c>
      <c r="L991" s="6" t="s">
        <v>11589</v>
      </c>
      <c r="M991" s="70">
        <f t="shared" si="86"/>
        <v>38139</v>
      </c>
      <c r="N991" s="70">
        <f t="shared" si="85"/>
        <v>38168</v>
      </c>
      <c r="Q991" t="s">
        <v>10007</v>
      </c>
      <c r="T991" s="6" t="s">
        <v>11306</v>
      </c>
      <c r="U991">
        <v>23.85</v>
      </c>
      <c r="V991" s="211" t="s">
        <v>11587</v>
      </c>
      <c r="X991" t="s">
        <v>11237</v>
      </c>
      <c r="Y991" t="s">
        <v>11285</v>
      </c>
    </row>
    <row r="992" spans="1:25" x14ac:dyDescent="0.25">
      <c r="A992" s="211" t="s">
        <v>11582</v>
      </c>
      <c r="B992" t="s">
        <v>11725</v>
      </c>
      <c r="C992" s="215" t="str">
        <f t="shared" ref="C992:C1055" si="89">"CM:"&amp;B992&amp;":M"&amp;LEFT(F992,4)&amp;RIGHT(F992,2)</f>
        <v>CM:WQXTEST27576:M200406</v>
      </c>
      <c r="D992" s="214" t="s">
        <v>11795</v>
      </c>
      <c r="E992" s="214" t="s">
        <v>11790</v>
      </c>
      <c r="F992" s="316" t="s">
        <v>11643</v>
      </c>
      <c r="G992" s="234">
        <f t="shared" si="87"/>
        <v>37987</v>
      </c>
      <c r="H992" s="234">
        <f t="shared" si="88"/>
        <v>38352</v>
      </c>
      <c r="I992" s="211" t="s">
        <v>11788</v>
      </c>
      <c r="J992" s="24" t="s">
        <v>8639</v>
      </c>
      <c r="K992" s="211" t="s">
        <v>11787</v>
      </c>
      <c r="L992" s="6" t="s">
        <v>11589</v>
      </c>
      <c r="M992" s="70">
        <f t="shared" si="86"/>
        <v>38139</v>
      </c>
      <c r="N992" s="70">
        <f t="shared" ref="N992:N1183" si="90">DATE(LEFT(F992,4),1+RIGHT(F992,2),0)</f>
        <v>38168</v>
      </c>
      <c r="Q992" s="219" t="s">
        <v>1005</v>
      </c>
      <c r="T992" s="6" t="s">
        <v>11306</v>
      </c>
      <c r="U992">
        <v>310.60000000000002</v>
      </c>
      <c r="V992" s="219" t="s">
        <v>8428</v>
      </c>
      <c r="X992" t="s">
        <v>11237</v>
      </c>
      <c r="Y992" t="s">
        <v>11285</v>
      </c>
    </row>
    <row r="993" spans="1:25" x14ac:dyDescent="0.25">
      <c r="A993" s="211" t="s">
        <v>11582</v>
      </c>
      <c r="B993" t="s">
        <v>11725</v>
      </c>
      <c r="C993" s="215" t="str">
        <f t="shared" si="89"/>
        <v>CM:WQXTEST27576:M200407</v>
      </c>
      <c r="D993" s="214" t="s">
        <v>11795</v>
      </c>
      <c r="E993" s="214" t="s">
        <v>11790</v>
      </c>
      <c r="F993" s="316" t="s">
        <v>11644</v>
      </c>
      <c r="G993" s="234">
        <f t="shared" si="87"/>
        <v>37987</v>
      </c>
      <c r="H993" s="234">
        <f t="shared" si="88"/>
        <v>38352</v>
      </c>
      <c r="I993" s="211" t="s">
        <v>11788</v>
      </c>
      <c r="J993" s="24" t="s">
        <v>8639</v>
      </c>
      <c r="K993" s="211" t="s">
        <v>11787</v>
      </c>
      <c r="L993" s="6" t="s">
        <v>11589</v>
      </c>
      <c r="M993" s="70">
        <f t="shared" si="86"/>
        <v>38169</v>
      </c>
      <c r="N993" s="70">
        <f t="shared" si="90"/>
        <v>38199</v>
      </c>
      <c r="Q993" s="217" t="s">
        <v>2676</v>
      </c>
      <c r="T993" s="6" t="s">
        <v>11306</v>
      </c>
      <c r="U993">
        <v>4833</v>
      </c>
      <c r="V993" s="6" t="s">
        <v>9146</v>
      </c>
      <c r="X993" t="s">
        <v>11237</v>
      </c>
      <c r="Y993" t="s">
        <v>11285</v>
      </c>
    </row>
    <row r="994" spans="1:25" x14ac:dyDescent="0.25">
      <c r="A994" s="211" t="s">
        <v>11582</v>
      </c>
      <c r="B994" t="s">
        <v>11725</v>
      </c>
      <c r="C994" s="215" t="str">
        <f t="shared" si="89"/>
        <v>CM:WQXTEST27576:M200408</v>
      </c>
      <c r="D994" s="214" t="s">
        <v>11795</v>
      </c>
      <c r="E994" s="214" t="s">
        <v>11790</v>
      </c>
      <c r="F994" s="316" t="s">
        <v>11645</v>
      </c>
      <c r="G994" s="234">
        <f t="shared" si="87"/>
        <v>37987</v>
      </c>
      <c r="H994" s="234">
        <f t="shared" si="88"/>
        <v>38352</v>
      </c>
      <c r="I994" s="211" t="s">
        <v>11788</v>
      </c>
      <c r="J994" s="24" t="s">
        <v>8639</v>
      </c>
      <c r="K994" s="211" t="s">
        <v>11787</v>
      </c>
      <c r="L994" s="6" t="s">
        <v>11589</v>
      </c>
      <c r="M994" s="70">
        <f t="shared" si="86"/>
        <v>38200</v>
      </c>
      <c r="N994" s="70">
        <f t="shared" si="90"/>
        <v>38230</v>
      </c>
      <c r="Q994" s="217" t="s">
        <v>2676</v>
      </c>
      <c r="T994" s="6" t="s">
        <v>11306</v>
      </c>
      <c r="U994">
        <v>4414</v>
      </c>
      <c r="V994" s="6" t="s">
        <v>9146</v>
      </c>
      <c r="X994" t="s">
        <v>11237</v>
      </c>
      <c r="Y994" t="s">
        <v>11285</v>
      </c>
    </row>
    <row r="995" spans="1:25" x14ac:dyDescent="0.25">
      <c r="A995" s="211" t="s">
        <v>11582</v>
      </c>
      <c r="B995" t="s">
        <v>11725</v>
      </c>
      <c r="C995" s="215" t="str">
        <f t="shared" si="89"/>
        <v>CM:WQXTEST27576:M200409</v>
      </c>
      <c r="D995" s="214" t="s">
        <v>11795</v>
      </c>
      <c r="E995" s="214" t="s">
        <v>11790</v>
      </c>
      <c r="F995" s="316" t="s">
        <v>11646</v>
      </c>
      <c r="G995" s="234">
        <f t="shared" si="87"/>
        <v>37987</v>
      </c>
      <c r="H995" s="234">
        <f t="shared" si="88"/>
        <v>38352</v>
      </c>
      <c r="I995" s="211" t="s">
        <v>11788</v>
      </c>
      <c r="J995" s="24" t="s">
        <v>8639</v>
      </c>
      <c r="K995" s="211" t="s">
        <v>11787</v>
      </c>
      <c r="L995" s="6" t="s">
        <v>11589</v>
      </c>
      <c r="M995" s="70">
        <f t="shared" si="86"/>
        <v>38231</v>
      </c>
      <c r="N995" s="70">
        <f t="shared" si="90"/>
        <v>38260</v>
      </c>
      <c r="Q995" s="217" t="s">
        <v>2676</v>
      </c>
      <c r="T995" s="6" t="s">
        <v>11306</v>
      </c>
      <c r="U995">
        <v>20000</v>
      </c>
      <c r="V995" s="6" t="s">
        <v>9146</v>
      </c>
      <c r="X995" t="s">
        <v>11237</v>
      </c>
      <c r="Y995" t="s">
        <v>11285</v>
      </c>
    </row>
    <row r="996" spans="1:25" x14ac:dyDescent="0.25">
      <c r="A996" s="211" t="s">
        <v>11582</v>
      </c>
      <c r="B996" t="s">
        <v>11725</v>
      </c>
      <c r="C996" s="215" t="str">
        <f t="shared" si="89"/>
        <v>CM:WQXTEST27576:M200410</v>
      </c>
      <c r="D996" s="214" t="s">
        <v>11795</v>
      </c>
      <c r="E996" s="214" t="s">
        <v>11790</v>
      </c>
      <c r="F996" s="316" t="s">
        <v>11647</v>
      </c>
      <c r="G996" s="234">
        <f t="shared" si="87"/>
        <v>37987</v>
      </c>
      <c r="H996" s="234">
        <f t="shared" si="88"/>
        <v>38352</v>
      </c>
      <c r="I996" s="211" t="s">
        <v>11788</v>
      </c>
      <c r="J996" s="24" t="s">
        <v>8639</v>
      </c>
      <c r="K996" s="211" t="s">
        <v>11787</v>
      </c>
      <c r="L996" s="6" t="s">
        <v>11589</v>
      </c>
      <c r="M996" s="70">
        <f t="shared" si="86"/>
        <v>38261</v>
      </c>
      <c r="N996" s="70">
        <f t="shared" si="90"/>
        <v>38291</v>
      </c>
      <c r="Q996" s="217" t="s">
        <v>2676</v>
      </c>
      <c r="T996" s="6" t="s">
        <v>11306</v>
      </c>
      <c r="U996">
        <v>10400</v>
      </c>
      <c r="V996" s="6" t="s">
        <v>9146</v>
      </c>
      <c r="X996" t="s">
        <v>11237</v>
      </c>
      <c r="Y996" t="s">
        <v>11285</v>
      </c>
    </row>
    <row r="997" spans="1:25" x14ac:dyDescent="0.25">
      <c r="A997" s="211" t="s">
        <v>11582</v>
      </c>
      <c r="B997" t="s">
        <v>11725</v>
      </c>
      <c r="C997" s="215" t="str">
        <f t="shared" si="89"/>
        <v>CM:WQXTEST27576:M200411</v>
      </c>
      <c r="D997" s="214" t="s">
        <v>11795</v>
      </c>
      <c r="E997" s="214" t="s">
        <v>11790</v>
      </c>
      <c r="F997" s="316" t="s">
        <v>11648</v>
      </c>
      <c r="G997" s="234">
        <f t="shared" si="87"/>
        <v>37987</v>
      </c>
      <c r="H997" s="234">
        <f t="shared" si="88"/>
        <v>38352</v>
      </c>
      <c r="I997" s="211" t="s">
        <v>11788</v>
      </c>
      <c r="J997" s="24" t="s">
        <v>8639</v>
      </c>
      <c r="K997" s="211" t="s">
        <v>11787</v>
      </c>
      <c r="L997" s="6" t="s">
        <v>11589</v>
      </c>
      <c r="M997" s="70">
        <f t="shared" si="86"/>
        <v>38292</v>
      </c>
      <c r="N997" s="70">
        <f t="shared" si="90"/>
        <v>38321</v>
      </c>
      <c r="Q997" s="217" t="s">
        <v>2676</v>
      </c>
      <c r="T997" s="6" t="s">
        <v>11306</v>
      </c>
      <c r="U997">
        <v>11340</v>
      </c>
      <c r="V997" s="6" t="s">
        <v>9146</v>
      </c>
      <c r="X997" t="s">
        <v>11237</v>
      </c>
      <c r="Y997" t="s">
        <v>11285</v>
      </c>
    </row>
    <row r="998" spans="1:25" x14ac:dyDescent="0.25">
      <c r="A998" s="211" t="s">
        <v>11582</v>
      </c>
      <c r="B998" t="s">
        <v>11725</v>
      </c>
      <c r="C998" s="215" t="str">
        <f t="shared" si="89"/>
        <v>CM:WQXTEST27576:M200411</v>
      </c>
      <c r="D998" s="214" t="s">
        <v>11795</v>
      </c>
      <c r="E998" s="214" t="s">
        <v>11790</v>
      </c>
      <c r="F998" s="316" t="s">
        <v>11648</v>
      </c>
      <c r="G998" s="234">
        <f t="shared" si="87"/>
        <v>37987</v>
      </c>
      <c r="H998" s="234">
        <f t="shared" si="88"/>
        <v>38352</v>
      </c>
      <c r="I998" s="211" t="s">
        <v>11788</v>
      </c>
      <c r="J998" s="24" t="s">
        <v>8639</v>
      </c>
      <c r="K998" s="211" t="s">
        <v>11787</v>
      </c>
      <c r="L998" s="6" t="s">
        <v>11589</v>
      </c>
      <c r="M998" s="70">
        <f t="shared" si="86"/>
        <v>38292</v>
      </c>
      <c r="N998" s="70">
        <f t="shared" si="90"/>
        <v>38321</v>
      </c>
      <c r="Q998" t="s">
        <v>10007</v>
      </c>
      <c r="T998" s="6" t="s">
        <v>11306</v>
      </c>
      <c r="U998">
        <v>10.82</v>
      </c>
      <c r="V998" s="211" t="s">
        <v>11587</v>
      </c>
      <c r="X998" t="s">
        <v>11237</v>
      </c>
      <c r="Y998" t="s">
        <v>11285</v>
      </c>
    </row>
    <row r="999" spans="1:25" x14ac:dyDescent="0.25">
      <c r="A999" s="211" t="s">
        <v>11582</v>
      </c>
      <c r="B999" t="s">
        <v>11725</v>
      </c>
      <c r="C999" s="215" t="str">
        <f t="shared" si="89"/>
        <v>CM:WQXTEST27576:M200412</v>
      </c>
      <c r="D999" s="214" t="s">
        <v>11795</v>
      </c>
      <c r="E999" s="214" t="s">
        <v>11790</v>
      </c>
      <c r="F999" s="316" t="s">
        <v>11649</v>
      </c>
      <c r="G999" s="234">
        <f t="shared" si="87"/>
        <v>37987</v>
      </c>
      <c r="H999" s="234">
        <f t="shared" si="88"/>
        <v>38352</v>
      </c>
      <c r="I999" s="211" t="s">
        <v>11788</v>
      </c>
      <c r="J999" s="24" t="s">
        <v>8639</v>
      </c>
      <c r="K999" s="211" t="s">
        <v>11787</v>
      </c>
      <c r="L999" s="6" t="s">
        <v>11589</v>
      </c>
      <c r="M999" s="70">
        <f t="shared" si="86"/>
        <v>38322</v>
      </c>
      <c r="N999" s="70">
        <f t="shared" si="90"/>
        <v>38352</v>
      </c>
      <c r="Q999" s="217" t="s">
        <v>2676</v>
      </c>
      <c r="T999" s="6" t="s">
        <v>11306</v>
      </c>
      <c r="U999">
        <v>19920</v>
      </c>
      <c r="V999" s="6" t="s">
        <v>9146</v>
      </c>
      <c r="X999" t="s">
        <v>11237</v>
      </c>
      <c r="Y999" t="s">
        <v>11285</v>
      </c>
    </row>
    <row r="1000" spans="1:25" x14ac:dyDescent="0.25">
      <c r="A1000" s="211" t="s">
        <v>11582</v>
      </c>
      <c r="B1000" t="s">
        <v>11725</v>
      </c>
      <c r="C1000" s="215" t="str">
        <f t="shared" si="89"/>
        <v>CM:WQXTEST27576:M200412</v>
      </c>
      <c r="D1000" s="214" t="s">
        <v>11795</v>
      </c>
      <c r="E1000" s="214" t="s">
        <v>11790</v>
      </c>
      <c r="F1000" s="316" t="s">
        <v>11649</v>
      </c>
      <c r="G1000" s="234">
        <f t="shared" si="87"/>
        <v>37987</v>
      </c>
      <c r="H1000" s="234">
        <f t="shared" si="88"/>
        <v>38352</v>
      </c>
      <c r="I1000" s="211" t="s">
        <v>11788</v>
      </c>
      <c r="J1000" s="24" t="s">
        <v>8639</v>
      </c>
      <c r="K1000" s="211" t="s">
        <v>11787</v>
      </c>
      <c r="L1000" s="6" t="s">
        <v>11589</v>
      </c>
      <c r="M1000" s="70">
        <f t="shared" si="86"/>
        <v>38322</v>
      </c>
      <c r="N1000" s="70">
        <f t="shared" si="90"/>
        <v>38352</v>
      </c>
      <c r="Q1000" t="s">
        <v>10007</v>
      </c>
      <c r="T1000" s="6" t="s">
        <v>11306</v>
      </c>
      <c r="U1000">
        <v>4.92</v>
      </c>
      <c r="V1000" s="211" t="s">
        <v>11587</v>
      </c>
      <c r="X1000" t="s">
        <v>11237</v>
      </c>
      <c r="Y1000" t="s">
        <v>11285</v>
      </c>
    </row>
    <row r="1001" spans="1:25" x14ac:dyDescent="0.25">
      <c r="A1001" s="211" t="s">
        <v>11582</v>
      </c>
      <c r="B1001" t="s">
        <v>11725</v>
      </c>
      <c r="C1001" s="215" t="str">
        <f t="shared" si="89"/>
        <v>CM:WQXTEST27576:M200401</v>
      </c>
      <c r="D1001" s="214" t="s">
        <v>11795</v>
      </c>
      <c r="E1001" s="214" t="s">
        <v>11790</v>
      </c>
      <c r="F1001" s="316" t="s">
        <v>11638</v>
      </c>
      <c r="G1001" s="234">
        <f t="shared" si="87"/>
        <v>37987</v>
      </c>
      <c r="H1001" s="234">
        <f t="shared" si="88"/>
        <v>38352</v>
      </c>
      <c r="I1001" s="211" t="s">
        <v>11788</v>
      </c>
      <c r="J1001" s="24" t="s">
        <v>8639</v>
      </c>
      <c r="K1001" s="211" t="s">
        <v>11787</v>
      </c>
      <c r="L1001" s="235" t="s">
        <v>11777</v>
      </c>
      <c r="M1001" s="236">
        <f t="shared" ref="M1001:M1026" si="91">DATE(LEFT(F1001,4),RIGHT(F1001,2)-2,1)</f>
        <v>37926</v>
      </c>
      <c r="N1001" s="236">
        <f t="shared" si="90"/>
        <v>38017</v>
      </c>
      <c r="Q1001" s="217" t="s">
        <v>2676</v>
      </c>
      <c r="T1001" s="6" t="s">
        <v>11306</v>
      </c>
      <c r="U1001">
        <v>11440</v>
      </c>
      <c r="V1001" s="6" t="s">
        <v>9146</v>
      </c>
      <c r="X1001" t="s">
        <v>11237</v>
      </c>
      <c r="Y1001" t="s">
        <v>11285</v>
      </c>
    </row>
    <row r="1002" spans="1:25" x14ac:dyDescent="0.25">
      <c r="A1002" s="211" t="s">
        <v>11582</v>
      </c>
      <c r="B1002" t="s">
        <v>11725</v>
      </c>
      <c r="C1002" s="215" t="str">
        <f t="shared" si="89"/>
        <v>CM:WQXTEST27576:M200401</v>
      </c>
      <c r="D1002" s="214" t="s">
        <v>11795</v>
      </c>
      <c r="E1002" s="214" t="s">
        <v>11790</v>
      </c>
      <c r="F1002" s="316" t="s">
        <v>11638</v>
      </c>
      <c r="G1002" s="234">
        <f t="shared" si="87"/>
        <v>37987</v>
      </c>
      <c r="H1002" s="234">
        <f t="shared" si="88"/>
        <v>38352</v>
      </c>
      <c r="I1002" s="211" t="s">
        <v>11788</v>
      </c>
      <c r="J1002" s="24" t="s">
        <v>8639</v>
      </c>
      <c r="K1002" s="211" t="s">
        <v>11787</v>
      </c>
      <c r="L1002" s="235" t="s">
        <v>11777</v>
      </c>
      <c r="M1002" s="236">
        <f t="shared" si="91"/>
        <v>37926</v>
      </c>
      <c r="N1002" s="236">
        <f t="shared" si="90"/>
        <v>38017</v>
      </c>
      <c r="Q1002" t="s">
        <v>10007</v>
      </c>
      <c r="T1002" s="6" t="s">
        <v>11306</v>
      </c>
      <c r="U1002">
        <v>1.86</v>
      </c>
      <c r="V1002" s="211" t="s">
        <v>11587</v>
      </c>
      <c r="X1002" t="s">
        <v>11237</v>
      </c>
      <c r="Y1002" t="s">
        <v>11285</v>
      </c>
    </row>
    <row r="1003" spans="1:25" x14ac:dyDescent="0.25">
      <c r="A1003" s="211" t="s">
        <v>11582</v>
      </c>
      <c r="B1003" t="s">
        <v>11725</v>
      </c>
      <c r="C1003" s="215" t="str">
        <f t="shared" si="89"/>
        <v>CM:WQXTEST27576:M200401</v>
      </c>
      <c r="D1003" s="214" t="s">
        <v>11795</v>
      </c>
      <c r="E1003" s="214" t="s">
        <v>11790</v>
      </c>
      <c r="F1003" s="316" t="s">
        <v>11638</v>
      </c>
      <c r="G1003" s="234">
        <f t="shared" si="87"/>
        <v>37987</v>
      </c>
      <c r="H1003" s="234">
        <f t="shared" si="88"/>
        <v>38352</v>
      </c>
      <c r="I1003" s="211" t="s">
        <v>11788</v>
      </c>
      <c r="J1003" s="24" t="s">
        <v>8639</v>
      </c>
      <c r="K1003" s="211" t="s">
        <v>11787</v>
      </c>
      <c r="L1003" s="235" t="s">
        <v>11777</v>
      </c>
      <c r="M1003" s="236">
        <f t="shared" si="91"/>
        <v>37926</v>
      </c>
      <c r="N1003" s="236">
        <f t="shared" si="90"/>
        <v>38017</v>
      </c>
      <c r="Q1003" s="219" t="s">
        <v>1005</v>
      </c>
      <c r="T1003" s="6" t="s">
        <v>11306</v>
      </c>
      <c r="U1003">
        <v>347.9</v>
      </c>
      <c r="V1003" s="219" t="s">
        <v>8428</v>
      </c>
      <c r="X1003" t="s">
        <v>11237</v>
      </c>
      <c r="Y1003" t="s">
        <v>11285</v>
      </c>
    </row>
    <row r="1004" spans="1:25" x14ac:dyDescent="0.25">
      <c r="A1004" s="211" t="s">
        <v>11582</v>
      </c>
      <c r="B1004" t="s">
        <v>11725</v>
      </c>
      <c r="C1004" s="215" t="str">
        <f t="shared" si="89"/>
        <v>CM:WQXTEST27576:M200402</v>
      </c>
      <c r="D1004" s="214" t="s">
        <v>11795</v>
      </c>
      <c r="E1004" s="214" t="s">
        <v>11790</v>
      </c>
      <c r="F1004" s="316" t="s">
        <v>11639</v>
      </c>
      <c r="G1004" s="234">
        <f t="shared" si="87"/>
        <v>37987</v>
      </c>
      <c r="H1004" s="234">
        <f t="shared" si="88"/>
        <v>38352</v>
      </c>
      <c r="I1004" s="211" t="s">
        <v>11788</v>
      </c>
      <c r="J1004" s="24" t="s">
        <v>8639</v>
      </c>
      <c r="K1004" s="211" t="s">
        <v>11787</v>
      </c>
      <c r="L1004" s="235" t="s">
        <v>11777</v>
      </c>
      <c r="M1004" s="236">
        <f t="shared" si="91"/>
        <v>37956</v>
      </c>
      <c r="N1004" s="236">
        <f t="shared" si="90"/>
        <v>38046</v>
      </c>
      <c r="Q1004" s="217" t="s">
        <v>2676</v>
      </c>
      <c r="T1004" s="6" t="s">
        <v>11306</v>
      </c>
      <c r="U1004">
        <v>24510</v>
      </c>
      <c r="V1004" s="6" t="s">
        <v>9146</v>
      </c>
      <c r="X1004" t="s">
        <v>11237</v>
      </c>
      <c r="Y1004" t="s">
        <v>11285</v>
      </c>
    </row>
    <row r="1005" spans="1:25" x14ac:dyDescent="0.25">
      <c r="A1005" s="211" t="s">
        <v>11582</v>
      </c>
      <c r="B1005" t="s">
        <v>11725</v>
      </c>
      <c r="C1005" s="215" t="str">
        <f t="shared" si="89"/>
        <v>CM:WQXTEST27576:M200402</v>
      </c>
      <c r="D1005" s="214" t="s">
        <v>11795</v>
      </c>
      <c r="E1005" s="214" t="s">
        <v>11790</v>
      </c>
      <c r="F1005" s="316" t="s">
        <v>11639</v>
      </c>
      <c r="G1005" s="234">
        <f t="shared" si="87"/>
        <v>37987</v>
      </c>
      <c r="H1005" s="234">
        <f t="shared" si="88"/>
        <v>38352</v>
      </c>
      <c r="I1005" s="211" t="s">
        <v>11788</v>
      </c>
      <c r="J1005" s="24" t="s">
        <v>8639</v>
      </c>
      <c r="K1005" s="211" t="s">
        <v>11787</v>
      </c>
      <c r="L1005" s="235" t="s">
        <v>11777</v>
      </c>
      <c r="M1005" s="236">
        <f t="shared" si="91"/>
        <v>37956</v>
      </c>
      <c r="N1005" s="236">
        <f t="shared" si="90"/>
        <v>38046</v>
      </c>
      <c r="Q1005" t="s">
        <v>10007</v>
      </c>
      <c r="T1005" s="6" t="s">
        <v>11306</v>
      </c>
      <c r="U1005">
        <v>2.81</v>
      </c>
      <c r="V1005" s="211" t="s">
        <v>11587</v>
      </c>
      <c r="X1005" t="s">
        <v>11237</v>
      </c>
      <c r="Y1005" t="s">
        <v>11285</v>
      </c>
    </row>
    <row r="1006" spans="1:25" x14ac:dyDescent="0.25">
      <c r="A1006" s="211" t="s">
        <v>11582</v>
      </c>
      <c r="B1006" t="s">
        <v>11725</v>
      </c>
      <c r="C1006" s="215" t="str">
        <f t="shared" si="89"/>
        <v>CM:WQXTEST27576:M200402</v>
      </c>
      <c r="D1006" s="214" t="s">
        <v>11795</v>
      </c>
      <c r="E1006" s="214" t="s">
        <v>11790</v>
      </c>
      <c r="F1006" s="316" t="s">
        <v>11639</v>
      </c>
      <c r="G1006" s="234">
        <f t="shared" si="87"/>
        <v>37987</v>
      </c>
      <c r="H1006" s="234">
        <f t="shared" si="88"/>
        <v>38352</v>
      </c>
      <c r="I1006" s="211" t="s">
        <v>11788</v>
      </c>
      <c r="J1006" s="24" t="s">
        <v>8639</v>
      </c>
      <c r="K1006" s="211" t="s">
        <v>11787</v>
      </c>
      <c r="L1006" s="235" t="s">
        <v>11777</v>
      </c>
      <c r="M1006" s="236">
        <f t="shared" si="91"/>
        <v>37956</v>
      </c>
      <c r="N1006" s="236">
        <f t="shared" si="90"/>
        <v>38046</v>
      </c>
      <c r="Q1006" s="219" t="s">
        <v>1005</v>
      </c>
      <c r="T1006" s="6" t="s">
        <v>11306</v>
      </c>
      <c r="U1006">
        <v>326</v>
      </c>
      <c r="V1006" s="219" t="s">
        <v>8428</v>
      </c>
      <c r="X1006" t="s">
        <v>11237</v>
      </c>
      <c r="Y1006" t="s">
        <v>11285</v>
      </c>
    </row>
    <row r="1007" spans="1:25" x14ac:dyDescent="0.25">
      <c r="A1007" s="211" t="s">
        <v>11582</v>
      </c>
      <c r="B1007" t="s">
        <v>11725</v>
      </c>
      <c r="C1007" s="215" t="str">
        <f t="shared" si="89"/>
        <v>CM:WQXTEST27576:M200403</v>
      </c>
      <c r="D1007" s="214" t="s">
        <v>11795</v>
      </c>
      <c r="E1007" s="214" t="s">
        <v>11790</v>
      </c>
      <c r="F1007" s="316" t="s">
        <v>11640</v>
      </c>
      <c r="G1007" s="234">
        <f t="shared" si="87"/>
        <v>37987</v>
      </c>
      <c r="H1007" s="234">
        <f t="shared" si="88"/>
        <v>38352</v>
      </c>
      <c r="I1007" s="211" t="s">
        <v>11788</v>
      </c>
      <c r="J1007" s="24" t="s">
        <v>8639</v>
      </c>
      <c r="K1007" s="211" t="s">
        <v>11787</v>
      </c>
      <c r="L1007" s="235" t="s">
        <v>11777</v>
      </c>
      <c r="M1007" s="236">
        <f t="shared" si="91"/>
        <v>37987</v>
      </c>
      <c r="N1007" s="236">
        <f t="shared" si="90"/>
        <v>38077</v>
      </c>
      <c r="Q1007" s="217" t="s">
        <v>2676</v>
      </c>
      <c r="T1007" s="6" t="s">
        <v>11306</v>
      </c>
      <c r="U1007">
        <v>20480</v>
      </c>
      <c r="V1007" s="6" t="s">
        <v>9146</v>
      </c>
      <c r="X1007" t="s">
        <v>11237</v>
      </c>
      <c r="Y1007" t="s">
        <v>11285</v>
      </c>
    </row>
    <row r="1008" spans="1:25" x14ac:dyDescent="0.25">
      <c r="A1008" s="211" t="s">
        <v>11582</v>
      </c>
      <c r="B1008" t="s">
        <v>11725</v>
      </c>
      <c r="C1008" s="215" t="str">
        <f t="shared" si="89"/>
        <v>CM:WQXTEST27576:M200403</v>
      </c>
      <c r="D1008" s="214" t="s">
        <v>11795</v>
      </c>
      <c r="E1008" s="214" t="s">
        <v>11790</v>
      </c>
      <c r="F1008" s="316" t="s">
        <v>11640</v>
      </c>
      <c r="G1008" s="234">
        <f t="shared" si="87"/>
        <v>37987</v>
      </c>
      <c r="H1008" s="234">
        <f t="shared" si="88"/>
        <v>38352</v>
      </c>
      <c r="I1008" s="211" t="s">
        <v>11788</v>
      </c>
      <c r="J1008" s="24" t="s">
        <v>8639</v>
      </c>
      <c r="K1008" s="211" t="s">
        <v>11787</v>
      </c>
      <c r="L1008" s="235" t="s">
        <v>11777</v>
      </c>
      <c r="M1008" s="236">
        <f t="shared" si="91"/>
        <v>37987</v>
      </c>
      <c r="N1008" s="236">
        <f t="shared" si="90"/>
        <v>38077</v>
      </c>
      <c r="Q1008" t="s">
        <v>10007</v>
      </c>
      <c r="T1008" s="6" t="s">
        <v>11306</v>
      </c>
      <c r="U1008">
        <v>9</v>
      </c>
      <c r="V1008" s="211" t="s">
        <v>11587</v>
      </c>
      <c r="X1008" t="s">
        <v>11237</v>
      </c>
      <c r="Y1008" t="s">
        <v>11285</v>
      </c>
    </row>
    <row r="1009" spans="1:25" x14ac:dyDescent="0.25">
      <c r="A1009" s="211" t="s">
        <v>11582</v>
      </c>
      <c r="B1009" t="s">
        <v>11725</v>
      </c>
      <c r="C1009" s="215" t="str">
        <f t="shared" si="89"/>
        <v>CM:WQXTEST27576:M200403</v>
      </c>
      <c r="D1009" s="214" t="s">
        <v>11795</v>
      </c>
      <c r="E1009" s="214" t="s">
        <v>11790</v>
      </c>
      <c r="F1009" s="316" t="s">
        <v>11640</v>
      </c>
      <c r="G1009" s="234">
        <f t="shared" si="87"/>
        <v>37987</v>
      </c>
      <c r="H1009" s="234">
        <f t="shared" si="88"/>
        <v>38352</v>
      </c>
      <c r="I1009" s="211" t="s">
        <v>11788</v>
      </c>
      <c r="J1009" s="24" t="s">
        <v>8639</v>
      </c>
      <c r="K1009" s="211" t="s">
        <v>11787</v>
      </c>
      <c r="L1009" s="235" t="s">
        <v>11777</v>
      </c>
      <c r="M1009" s="236">
        <f t="shared" si="91"/>
        <v>37987</v>
      </c>
      <c r="N1009" s="236">
        <f t="shared" si="90"/>
        <v>38077</v>
      </c>
      <c r="Q1009" s="219" t="s">
        <v>1005</v>
      </c>
      <c r="T1009" s="6" t="s">
        <v>11306</v>
      </c>
      <c r="U1009">
        <v>254.5</v>
      </c>
      <c r="V1009" s="219" t="s">
        <v>8428</v>
      </c>
      <c r="X1009" t="s">
        <v>11237</v>
      </c>
      <c r="Y1009" t="s">
        <v>11285</v>
      </c>
    </row>
    <row r="1010" spans="1:25" x14ac:dyDescent="0.25">
      <c r="A1010" s="211" t="s">
        <v>11582</v>
      </c>
      <c r="B1010" t="s">
        <v>11725</v>
      </c>
      <c r="C1010" s="215" t="str">
        <f t="shared" si="89"/>
        <v>CM:WQXTEST27576:M200404</v>
      </c>
      <c r="D1010" s="214" t="s">
        <v>11795</v>
      </c>
      <c r="E1010" s="214" t="s">
        <v>11790</v>
      </c>
      <c r="F1010" s="316" t="s">
        <v>11641</v>
      </c>
      <c r="G1010" s="234">
        <f t="shared" si="87"/>
        <v>37987</v>
      </c>
      <c r="H1010" s="234">
        <f t="shared" si="88"/>
        <v>38352</v>
      </c>
      <c r="I1010" s="211" t="s">
        <v>11788</v>
      </c>
      <c r="J1010" s="24" t="s">
        <v>8639</v>
      </c>
      <c r="K1010" s="211" t="s">
        <v>11787</v>
      </c>
      <c r="L1010" s="235" t="s">
        <v>11777</v>
      </c>
      <c r="M1010" s="236">
        <f t="shared" si="91"/>
        <v>38018</v>
      </c>
      <c r="N1010" s="236">
        <f t="shared" si="90"/>
        <v>38107</v>
      </c>
      <c r="Q1010" s="217" t="s">
        <v>2676</v>
      </c>
      <c r="T1010" s="6" t="s">
        <v>11306</v>
      </c>
      <c r="U1010">
        <v>31840</v>
      </c>
      <c r="V1010" s="6" t="s">
        <v>9146</v>
      </c>
      <c r="X1010" t="s">
        <v>11237</v>
      </c>
      <c r="Y1010" t="s">
        <v>11285</v>
      </c>
    </row>
    <row r="1011" spans="1:25" x14ac:dyDescent="0.25">
      <c r="A1011" s="211" t="s">
        <v>11582</v>
      </c>
      <c r="B1011" t="s">
        <v>11725</v>
      </c>
      <c r="C1011" s="215" t="str">
        <f t="shared" si="89"/>
        <v>CM:WQXTEST27576:M200404</v>
      </c>
      <c r="D1011" s="214" t="s">
        <v>11795</v>
      </c>
      <c r="E1011" s="214" t="s">
        <v>11790</v>
      </c>
      <c r="F1011" s="316" t="s">
        <v>11641</v>
      </c>
      <c r="G1011" s="234">
        <f t="shared" si="87"/>
        <v>37987</v>
      </c>
      <c r="H1011" s="234">
        <f t="shared" si="88"/>
        <v>38352</v>
      </c>
      <c r="I1011" s="211" t="s">
        <v>11788</v>
      </c>
      <c r="J1011" s="24" t="s">
        <v>8639</v>
      </c>
      <c r="K1011" s="211" t="s">
        <v>11787</v>
      </c>
      <c r="L1011" s="235" t="s">
        <v>11777</v>
      </c>
      <c r="M1011" s="236">
        <f t="shared" si="91"/>
        <v>38018</v>
      </c>
      <c r="N1011" s="236">
        <f t="shared" si="90"/>
        <v>38107</v>
      </c>
      <c r="Q1011" t="s">
        <v>10007</v>
      </c>
      <c r="T1011" s="6" t="s">
        <v>11306</v>
      </c>
      <c r="U1011">
        <v>13.15</v>
      </c>
      <c r="V1011" s="211" t="s">
        <v>11587</v>
      </c>
      <c r="X1011" t="s">
        <v>11237</v>
      </c>
      <c r="Y1011" t="s">
        <v>11285</v>
      </c>
    </row>
    <row r="1012" spans="1:25" x14ac:dyDescent="0.25">
      <c r="A1012" s="211" t="s">
        <v>11582</v>
      </c>
      <c r="B1012" t="s">
        <v>11725</v>
      </c>
      <c r="C1012" s="215" t="str">
        <f t="shared" si="89"/>
        <v>CM:WQXTEST27576:M200404</v>
      </c>
      <c r="D1012" s="214" t="s">
        <v>11795</v>
      </c>
      <c r="E1012" s="214" t="s">
        <v>11790</v>
      </c>
      <c r="F1012" s="316" t="s">
        <v>11641</v>
      </c>
      <c r="G1012" s="234">
        <f t="shared" si="87"/>
        <v>37987</v>
      </c>
      <c r="H1012" s="234">
        <f t="shared" si="88"/>
        <v>38352</v>
      </c>
      <c r="I1012" s="211" t="s">
        <v>11788</v>
      </c>
      <c r="J1012" s="24" t="s">
        <v>8639</v>
      </c>
      <c r="K1012" s="211" t="s">
        <v>11787</v>
      </c>
      <c r="L1012" s="235" t="s">
        <v>11777</v>
      </c>
      <c r="M1012" s="236">
        <f t="shared" si="91"/>
        <v>38018</v>
      </c>
      <c r="N1012" s="236">
        <f t="shared" si="90"/>
        <v>38107</v>
      </c>
      <c r="Q1012" s="219" t="s">
        <v>1005</v>
      </c>
      <c r="T1012" s="6" t="s">
        <v>11306</v>
      </c>
      <c r="U1012">
        <v>228</v>
      </c>
      <c r="V1012" s="219" t="s">
        <v>8428</v>
      </c>
      <c r="X1012" t="s">
        <v>11237</v>
      </c>
      <c r="Y1012" t="s">
        <v>11285</v>
      </c>
    </row>
    <row r="1013" spans="1:25" x14ac:dyDescent="0.25">
      <c r="A1013" s="211" t="s">
        <v>11582</v>
      </c>
      <c r="B1013" t="s">
        <v>11725</v>
      </c>
      <c r="C1013" s="215" t="str">
        <f t="shared" si="89"/>
        <v>CM:WQXTEST27576:M200405</v>
      </c>
      <c r="D1013" s="214" t="s">
        <v>11795</v>
      </c>
      <c r="E1013" s="214" t="s">
        <v>11790</v>
      </c>
      <c r="F1013" s="316" t="s">
        <v>11642</v>
      </c>
      <c r="G1013" s="234">
        <f t="shared" si="87"/>
        <v>37987</v>
      </c>
      <c r="H1013" s="234">
        <f t="shared" si="88"/>
        <v>38352</v>
      </c>
      <c r="I1013" s="211" t="s">
        <v>11788</v>
      </c>
      <c r="J1013" s="24" t="s">
        <v>8639</v>
      </c>
      <c r="K1013" s="211" t="s">
        <v>11787</v>
      </c>
      <c r="L1013" s="235" t="s">
        <v>11777</v>
      </c>
      <c r="M1013" s="236">
        <f t="shared" si="91"/>
        <v>38047</v>
      </c>
      <c r="N1013" s="236">
        <f t="shared" si="90"/>
        <v>38138</v>
      </c>
      <c r="Q1013" s="217" t="s">
        <v>2676</v>
      </c>
      <c r="T1013" s="6" t="s">
        <v>11306</v>
      </c>
      <c r="U1013">
        <v>15960</v>
      </c>
      <c r="V1013" s="6" t="s">
        <v>9146</v>
      </c>
      <c r="X1013" t="s">
        <v>11237</v>
      </c>
      <c r="Y1013" t="s">
        <v>11285</v>
      </c>
    </row>
    <row r="1014" spans="1:25" x14ac:dyDescent="0.25">
      <c r="A1014" s="211" t="s">
        <v>11582</v>
      </c>
      <c r="B1014" t="s">
        <v>11725</v>
      </c>
      <c r="C1014" s="215" t="str">
        <f t="shared" si="89"/>
        <v>CM:WQXTEST27576:M200405</v>
      </c>
      <c r="D1014" s="214" t="s">
        <v>11795</v>
      </c>
      <c r="E1014" s="214" t="s">
        <v>11790</v>
      </c>
      <c r="F1014" s="316" t="s">
        <v>11642</v>
      </c>
      <c r="G1014" s="234">
        <f t="shared" si="87"/>
        <v>37987</v>
      </c>
      <c r="H1014" s="234">
        <f t="shared" si="88"/>
        <v>38352</v>
      </c>
      <c r="I1014" s="211" t="s">
        <v>11788</v>
      </c>
      <c r="J1014" s="24" t="s">
        <v>8639</v>
      </c>
      <c r="K1014" s="211" t="s">
        <v>11787</v>
      </c>
      <c r="L1014" s="235" t="s">
        <v>11777</v>
      </c>
      <c r="M1014" s="236">
        <f t="shared" si="91"/>
        <v>38047</v>
      </c>
      <c r="N1014" s="236">
        <f t="shared" si="90"/>
        <v>38138</v>
      </c>
      <c r="Q1014" t="s">
        <v>10007</v>
      </c>
      <c r="T1014" s="6" t="s">
        <v>11306</v>
      </c>
      <c r="U1014">
        <v>22.34</v>
      </c>
      <c r="V1014" s="211" t="s">
        <v>11587</v>
      </c>
      <c r="X1014" t="s">
        <v>11237</v>
      </c>
      <c r="Y1014" t="s">
        <v>11285</v>
      </c>
    </row>
    <row r="1015" spans="1:25" x14ac:dyDescent="0.25">
      <c r="A1015" s="211" t="s">
        <v>11582</v>
      </c>
      <c r="B1015" t="s">
        <v>11725</v>
      </c>
      <c r="C1015" s="215" t="str">
        <f t="shared" si="89"/>
        <v>CM:WQXTEST27576:M200405</v>
      </c>
      <c r="D1015" s="214" t="s">
        <v>11795</v>
      </c>
      <c r="E1015" s="214" t="s">
        <v>11790</v>
      </c>
      <c r="F1015" s="316" t="s">
        <v>11642</v>
      </c>
      <c r="G1015" s="234">
        <f t="shared" si="87"/>
        <v>37987</v>
      </c>
      <c r="H1015" s="234">
        <f t="shared" si="88"/>
        <v>38352</v>
      </c>
      <c r="I1015" s="211" t="s">
        <v>11788</v>
      </c>
      <c r="J1015" s="24" t="s">
        <v>8639</v>
      </c>
      <c r="K1015" s="211" t="s">
        <v>11787</v>
      </c>
      <c r="L1015" s="235" t="s">
        <v>11777</v>
      </c>
      <c r="M1015" s="236">
        <f t="shared" si="91"/>
        <v>38047</v>
      </c>
      <c r="N1015" s="236">
        <f t="shared" si="90"/>
        <v>38138</v>
      </c>
      <c r="Q1015" s="219" t="s">
        <v>1005</v>
      </c>
      <c r="T1015" s="6" t="s">
        <v>11306</v>
      </c>
      <c r="U1015">
        <v>256.5</v>
      </c>
      <c r="V1015" s="219" t="s">
        <v>8428</v>
      </c>
      <c r="X1015" t="s">
        <v>11237</v>
      </c>
      <c r="Y1015" t="s">
        <v>11285</v>
      </c>
    </row>
    <row r="1016" spans="1:25" x14ac:dyDescent="0.25">
      <c r="A1016" s="211" t="s">
        <v>11582</v>
      </c>
      <c r="B1016" t="s">
        <v>11725</v>
      </c>
      <c r="C1016" s="215" t="str">
        <f t="shared" si="89"/>
        <v>CM:WQXTEST27576:M200406</v>
      </c>
      <c r="D1016" s="214" t="s">
        <v>11795</v>
      </c>
      <c r="E1016" s="214" t="s">
        <v>11790</v>
      </c>
      <c r="F1016" s="316" t="s">
        <v>11643</v>
      </c>
      <c r="G1016" s="234">
        <f t="shared" si="87"/>
        <v>37987</v>
      </c>
      <c r="H1016" s="234">
        <f t="shared" si="88"/>
        <v>38352</v>
      </c>
      <c r="I1016" s="211" t="s">
        <v>11788</v>
      </c>
      <c r="J1016" s="24" t="s">
        <v>8639</v>
      </c>
      <c r="K1016" s="211" t="s">
        <v>11787</v>
      </c>
      <c r="L1016" s="235" t="s">
        <v>11777</v>
      </c>
      <c r="M1016" s="236">
        <f t="shared" si="91"/>
        <v>38078</v>
      </c>
      <c r="N1016" s="236">
        <f t="shared" si="90"/>
        <v>38168</v>
      </c>
      <c r="Q1016" s="217" t="s">
        <v>2676</v>
      </c>
      <c r="T1016" s="6" t="s">
        <v>11306</v>
      </c>
      <c r="U1016">
        <v>11530</v>
      </c>
      <c r="V1016" s="6" t="s">
        <v>9146</v>
      </c>
      <c r="X1016" t="s">
        <v>11237</v>
      </c>
      <c r="Y1016" t="s">
        <v>11285</v>
      </c>
    </row>
    <row r="1017" spans="1:25" x14ac:dyDescent="0.25">
      <c r="A1017" s="211" t="s">
        <v>11582</v>
      </c>
      <c r="B1017" t="s">
        <v>11725</v>
      </c>
      <c r="C1017" s="215" t="str">
        <f t="shared" si="89"/>
        <v>CM:WQXTEST27576:M200406</v>
      </c>
      <c r="D1017" s="214" t="s">
        <v>11795</v>
      </c>
      <c r="E1017" s="214" t="s">
        <v>11790</v>
      </c>
      <c r="F1017" s="316" t="s">
        <v>11643</v>
      </c>
      <c r="G1017" s="234">
        <f t="shared" si="87"/>
        <v>37987</v>
      </c>
      <c r="H1017" s="234">
        <f t="shared" si="88"/>
        <v>38352</v>
      </c>
      <c r="I1017" s="211" t="s">
        <v>11788</v>
      </c>
      <c r="J1017" s="24" t="s">
        <v>8639</v>
      </c>
      <c r="K1017" s="211" t="s">
        <v>11787</v>
      </c>
      <c r="L1017" s="235" t="s">
        <v>11777</v>
      </c>
      <c r="M1017" s="236">
        <f t="shared" si="91"/>
        <v>38078</v>
      </c>
      <c r="N1017" s="236">
        <f t="shared" si="90"/>
        <v>38168</v>
      </c>
      <c r="Q1017" t="s">
        <v>10007</v>
      </c>
      <c r="T1017" s="6" t="s">
        <v>11306</v>
      </c>
      <c r="U1017">
        <v>23.85</v>
      </c>
      <c r="V1017" s="211" t="s">
        <v>11587</v>
      </c>
      <c r="X1017" t="s">
        <v>11237</v>
      </c>
      <c r="Y1017" t="s">
        <v>11285</v>
      </c>
    </row>
    <row r="1018" spans="1:25" x14ac:dyDescent="0.25">
      <c r="A1018" s="211" t="s">
        <v>11582</v>
      </c>
      <c r="B1018" t="s">
        <v>11725</v>
      </c>
      <c r="C1018" s="215" t="str">
        <f t="shared" si="89"/>
        <v>CM:WQXTEST27576:M200406</v>
      </c>
      <c r="D1018" s="214" t="s">
        <v>11795</v>
      </c>
      <c r="E1018" s="214" t="s">
        <v>11790</v>
      </c>
      <c r="F1018" s="316" t="s">
        <v>11643</v>
      </c>
      <c r="G1018" s="234">
        <f t="shared" si="87"/>
        <v>37987</v>
      </c>
      <c r="H1018" s="234">
        <f t="shared" si="88"/>
        <v>38352</v>
      </c>
      <c r="I1018" s="211" t="s">
        <v>11788</v>
      </c>
      <c r="J1018" s="24" t="s">
        <v>8639</v>
      </c>
      <c r="K1018" s="211" t="s">
        <v>11787</v>
      </c>
      <c r="L1018" s="235" t="s">
        <v>11777</v>
      </c>
      <c r="M1018" s="236">
        <f t="shared" si="91"/>
        <v>38078</v>
      </c>
      <c r="N1018" s="236">
        <f t="shared" si="90"/>
        <v>38168</v>
      </c>
      <c r="Q1018" s="219" t="s">
        <v>1005</v>
      </c>
      <c r="T1018" s="6" t="s">
        <v>11306</v>
      </c>
      <c r="U1018">
        <v>310.60000000000002</v>
      </c>
      <c r="V1018" s="219" t="s">
        <v>8428</v>
      </c>
      <c r="X1018" t="s">
        <v>11237</v>
      </c>
      <c r="Y1018" t="s">
        <v>11285</v>
      </c>
    </row>
    <row r="1019" spans="1:25" x14ac:dyDescent="0.25">
      <c r="A1019" s="211" t="s">
        <v>11582</v>
      </c>
      <c r="B1019" t="s">
        <v>11725</v>
      </c>
      <c r="C1019" s="215" t="str">
        <f t="shared" si="89"/>
        <v>CM:WQXTEST27576:M200407</v>
      </c>
      <c r="D1019" s="214" t="s">
        <v>11795</v>
      </c>
      <c r="E1019" s="214" t="s">
        <v>11790</v>
      </c>
      <c r="F1019" s="316" t="s">
        <v>11644</v>
      </c>
      <c r="G1019" s="234">
        <f t="shared" si="87"/>
        <v>37987</v>
      </c>
      <c r="H1019" s="234">
        <f t="shared" si="88"/>
        <v>38352</v>
      </c>
      <c r="I1019" s="211" t="s">
        <v>11788</v>
      </c>
      <c r="J1019" s="24" t="s">
        <v>8639</v>
      </c>
      <c r="K1019" s="211" t="s">
        <v>11787</v>
      </c>
      <c r="L1019" s="235" t="s">
        <v>11777</v>
      </c>
      <c r="M1019" s="236">
        <f t="shared" si="91"/>
        <v>38108</v>
      </c>
      <c r="N1019" s="236">
        <f t="shared" si="90"/>
        <v>38199</v>
      </c>
      <c r="Q1019" s="217" t="s">
        <v>2676</v>
      </c>
      <c r="T1019" s="6" t="s">
        <v>11306</v>
      </c>
      <c r="U1019">
        <v>4833</v>
      </c>
      <c r="V1019" s="6" t="s">
        <v>9146</v>
      </c>
      <c r="X1019" t="s">
        <v>11237</v>
      </c>
      <c r="Y1019" t="s">
        <v>11285</v>
      </c>
    </row>
    <row r="1020" spans="1:25" x14ac:dyDescent="0.25">
      <c r="A1020" s="211" t="s">
        <v>11582</v>
      </c>
      <c r="B1020" t="s">
        <v>11725</v>
      </c>
      <c r="C1020" s="215" t="str">
        <f t="shared" si="89"/>
        <v>CM:WQXTEST27576:M200408</v>
      </c>
      <c r="D1020" s="214" t="s">
        <v>11795</v>
      </c>
      <c r="E1020" s="214" t="s">
        <v>11790</v>
      </c>
      <c r="F1020" s="316" t="s">
        <v>11645</v>
      </c>
      <c r="G1020" s="234">
        <f t="shared" si="87"/>
        <v>37987</v>
      </c>
      <c r="H1020" s="234">
        <f t="shared" si="88"/>
        <v>38352</v>
      </c>
      <c r="I1020" s="211" t="s">
        <v>11788</v>
      </c>
      <c r="J1020" s="24" t="s">
        <v>8639</v>
      </c>
      <c r="K1020" s="211" t="s">
        <v>11787</v>
      </c>
      <c r="L1020" s="235" t="s">
        <v>11777</v>
      </c>
      <c r="M1020" s="236">
        <f t="shared" si="91"/>
        <v>38139</v>
      </c>
      <c r="N1020" s="236">
        <f t="shared" si="90"/>
        <v>38230</v>
      </c>
      <c r="Q1020" s="217" t="s">
        <v>2676</v>
      </c>
      <c r="T1020" s="6" t="s">
        <v>11306</v>
      </c>
      <c r="U1020">
        <v>4414</v>
      </c>
      <c r="V1020" s="6" t="s">
        <v>9146</v>
      </c>
      <c r="X1020" t="s">
        <v>11237</v>
      </c>
      <c r="Y1020" t="s">
        <v>11285</v>
      </c>
    </row>
    <row r="1021" spans="1:25" x14ac:dyDescent="0.25">
      <c r="A1021" s="211" t="s">
        <v>11582</v>
      </c>
      <c r="B1021" t="s">
        <v>11725</v>
      </c>
      <c r="C1021" s="215" t="str">
        <f t="shared" si="89"/>
        <v>CM:WQXTEST27576:M200409</v>
      </c>
      <c r="D1021" s="214" t="s">
        <v>11795</v>
      </c>
      <c r="E1021" s="214" t="s">
        <v>11790</v>
      </c>
      <c r="F1021" s="316" t="s">
        <v>11646</v>
      </c>
      <c r="G1021" s="234">
        <f t="shared" si="87"/>
        <v>37987</v>
      </c>
      <c r="H1021" s="234">
        <f t="shared" si="88"/>
        <v>38352</v>
      </c>
      <c r="I1021" s="211" t="s">
        <v>11788</v>
      </c>
      <c r="J1021" s="24" t="s">
        <v>8639</v>
      </c>
      <c r="K1021" s="211" t="s">
        <v>11787</v>
      </c>
      <c r="L1021" s="235" t="s">
        <v>11777</v>
      </c>
      <c r="M1021" s="236">
        <f t="shared" si="91"/>
        <v>38169</v>
      </c>
      <c r="N1021" s="236">
        <f t="shared" si="90"/>
        <v>38260</v>
      </c>
      <c r="Q1021" s="217" t="s">
        <v>2676</v>
      </c>
      <c r="T1021" s="6" t="s">
        <v>11306</v>
      </c>
      <c r="U1021">
        <v>20000</v>
      </c>
      <c r="V1021" s="6" t="s">
        <v>9146</v>
      </c>
      <c r="X1021" t="s">
        <v>11237</v>
      </c>
      <c r="Y1021" t="s">
        <v>11285</v>
      </c>
    </row>
    <row r="1022" spans="1:25" x14ac:dyDescent="0.25">
      <c r="A1022" s="211" t="s">
        <v>11582</v>
      </c>
      <c r="B1022" t="s">
        <v>11725</v>
      </c>
      <c r="C1022" s="215" t="str">
        <f t="shared" si="89"/>
        <v>CM:WQXTEST27576:M200410</v>
      </c>
      <c r="D1022" s="214" t="s">
        <v>11795</v>
      </c>
      <c r="E1022" s="214" t="s">
        <v>11790</v>
      </c>
      <c r="F1022" s="316" t="s">
        <v>11647</v>
      </c>
      <c r="G1022" s="234">
        <f t="shared" si="87"/>
        <v>37987</v>
      </c>
      <c r="H1022" s="234">
        <f t="shared" si="88"/>
        <v>38352</v>
      </c>
      <c r="I1022" s="211" t="s">
        <v>11788</v>
      </c>
      <c r="J1022" s="24" t="s">
        <v>8639</v>
      </c>
      <c r="K1022" s="211" t="s">
        <v>11787</v>
      </c>
      <c r="L1022" s="235" t="s">
        <v>11777</v>
      </c>
      <c r="M1022" s="236">
        <f t="shared" si="91"/>
        <v>38200</v>
      </c>
      <c r="N1022" s="236">
        <f t="shared" si="90"/>
        <v>38291</v>
      </c>
      <c r="Q1022" s="217" t="s">
        <v>2676</v>
      </c>
      <c r="T1022" s="6" t="s">
        <v>11306</v>
      </c>
      <c r="U1022">
        <v>10400</v>
      </c>
      <c r="V1022" s="6" t="s">
        <v>9146</v>
      </c>
      <c r="X1022" t="s">
        <v>11237</v>
      </c>
      <c r="Y1022" t="s">
        <v>11285</v>
      </c>
    </row>
    <row r="1023" spans="1:25" x14ac:dyDescent="0.25">
      <c r="A1023" s="211" t="s">
        <v>11582</v>
      </c>
      <c r="B1023" t="s">
        <v>11725</v>
      </c>
      <c r="C1023" s="215" t="str">
        <f t="shared" si="89"/>
        <v>CM:WQXTEST27576:M200411</v>
      </c>
      <c r="D1023" s="214" t="s">
        <v>11795</v>
      </c>
      <c r="E1023" s="214" t="s">
        <v>11790</v>
      </c>
      <c r="F1023" s="316" t="s">
        <v>11648</v>
      </c>
      <c r="G1023" s="234">
        <f t="shared" si="87"/>
        <v>37987</v>
      </c>
      <c r="H1023" s="234">
        <f t="shared" si="88"/>
        <v>38352</v>
      </c>
      <c r="I1023" s="211" t="s">
        <v>11788</v>
      </c>
      <c r="J1023" s="24" t="s">
        <v>8639</v>
      </c>
      <c r="K1023" s="211" t="s">
        <v>11787</v>
      </c>
      <c r="L1023" s="235" t="s">
        <v>11777</v>
      </c>
      <c r="M1023" s="236">
        <f t="shared" si="91"/>
        <v>38231</v>
      </c>
      <c r="N1023" s="236">
        <f t="shared" si="90"/>
        <v>38321</v>
      </c>
      <c r="Q1023" s="217" t="s">
        <v>2676</v>
      </c>
      <c r="T1023" s="6" t="s">
        <v>11306</v>
      </c>
      <c r="U1023">
        <v>11340</v>
      </c>
      <c r="V1023" s="6" t="s">
        <v>9146</v>
      </c>
      <c r="X1023" t="s">
        <v>11237</v>
      </c>
      <c r="Y1023" t="s">
        <v>11285</v>
      </c>
    </row>
    <row r="1024" spans="1:25" x14ac:dyDescent="0.25">
      <c r="A1024" s="211" t="s">
        <v>11582</v>
      </c>
      <c r="B1024" t="s">
        <v>11725</v>
      </c>
      <c r="C1024" s="215" t="str">
        <f t="shared" si="89"/>
        <v>CM:WQXTEST27576:M200411</v>
      </c>
      <c r="D1024" s="214" t="s">
        <v>11795</v>
      </c>
      <c r="E1024" s="214" t="s">
        <v>11790</v>
      </c>
      <c r="F1024" s="316" t="s">
        <v>11648</v>
      </c>
      <c r="G1024" s="234">
        <f t="shared" si="87"/>
        <v>37987</v>
      </c>
      <c r="H1024" s="234">
        <f t="shared" si="88"/>
        <v>38352</v>
      </c>
      <c r="I1024" s="211" t="s">
        <v>11788</v>
      </c>
      <c r="J1024" s="24" t="s">
        <v>8639</v>
      </c>
      <c r="K1024" s="211" t="s">
        <v>11787</v>
      </c>
      <c r="L1024" s="235" t="s">
        <v>11777</v>
      </c>
      <c r="M1024" s="236">
        <f t="shared" si="91"/>
        <v>38231</v>
      </c>
      <c r="N1024" s="236">
        <f t="shared" si="90"/>
        <v>38321</v>
      </c>
      <c r="Q1024" t="s">
        <v>10007</v>
      </c>
      <c r="T1024" s="6" t="s">
        <v>11306</v>
      </c>
      <c r="U1024">
        <v>10.82</v>
      </c>
      <c r="V1024" s="211" t="s">
        <v>11587</v>
      </c>
      <c r="X1024" t="s">
        <v>11237</v>
      </c>
      <c r="Y1024" t="s">
        <v>11285</v>
      </c>
    </row>
    <row r="1025" spans="1:25" x14ac:dyDescent="0.25">
      <c r="A1025" s="211" t="s">
        <v>11582</v>
      </c>
      <c r="B1025" t="s">
        <v>11725</v>
      </c>
      <c r="C1025" s="215" t="str">
        <f t="shared" si="89"/>
        <v>CM:WQXTEST27576:M200412</v>
      </c>
      <c r="D1025" s="214" t="s">
        <v>11795</v>
      </c>
      <c r="E1025" s="214" t="s">
        <v>11790</v>
      </c>
      <c r="F1025" s="316" t="s">
        <v>11649</v>
      </c>
      <c r="G1025" s="234">
        <f t="shared" si="87"/>
        <v>37987</v>
      </c>
      <c r="H1025" s="234">
        <f t="shared" si="88"/>
        <v>38352</v>
      </c>
      <c r="I1025" s="211" t="s">
        <v>11788</v>
      </c>
      <c r="J1025" s="24" t="s">
        <v>8639</v>
      </c>
      <c r="K1025" s="211" t="s">
        <v>11787</v>
      </c>
      <c r="L1025" s="235" t="s">
        <v>11777</v>
      </c>
      <c r="M1025" s="236">
        <f t="shared" si="91"/>
        <v>38261</v>
      </c>
      <c r="N1025" s="236">
        <f t="shared" si="90"/>
        <v>38352</v>
      </c>
      <c r="Q1025" s="217" t="s">
        <v>2676</v>
      </c>
      <c r="T1025" s="6" t="s">
        <v>11306</v>
      </c>
      <c r="U1025">
        <v>19920</v>
      </c>
      <c r="V1025" s="6" t="s">
        <v>9146</v>
      </c>
      <c r="X1025" t="s">
        <v>11237</v>
      </c>
      <c r="Y1025" t="s">
        <v>11285</v>
      </c>
    </row>
    <row r="1026" spans="1:25" x14ac:dyDescent="0.25">
      <c r="A1026" s="211" t="s">
        <v>11582</v>
      </c>
      <c r="B1026" t="s">
        <v>11725</v>
      </c>
      <c r="C1026" s="215" t="str">
        <f t="shared" si="89"/>
        <v>CM:WQXTEST27576:M200412</v>
      </c>
      <c r="D1026" s="214" t="s">
        <v>11795</v>
      </c>
      <c r="E1026" s="214" t="s">
        <v>11790</v>
      </c>
      <c r="F1026" s="316" t="s">
        <v>11649</v>
      </c>
      <c r="G1026" s="234">
        <f t="shared" si="87"/>
        <v>37987</v>
      </c>
      <c r="H1026" s="234">
        <f t="shared" si="88"/>
        <v>38352</v>
      </c>
      <c r="I1026" s="211" t="s">
        <v>11788</v>
      </c>
      <c r="J1026" s="24" t="s">
        <v>8639</v>
      </c>
      <c r="K1026" s="211" t="s">
        <v>11787</v>
      </c>
      <c r="L1026" s="235" t="s">
        <v>11777</v>
      </c>
      <c r="M1026" s="236">
        <f t="shared" si="91"/>
        <v>38261</v>
      </c>
      <c r="N1026" s="236">
        <f t="shared" si="90"/>
        <v>38352</v>
      </c>
      <c r="Q1026" t="s">
        <v>10007</v>
      </c>
      <c r="T1026" s="6" t="s">
        <v>11306</v>
      </c>
      <c r="U1026">
        <v>4.92</v>
      </c>
      <c r="V1026" s="211" t="s">
        <v>11587</v>
      </c>
      <c r="X1026" t="s">
        <v>11237</v>
      </c>
      <c r="Y1026" t="s">
        <v>11285</v>
      </c>
    </row>
    <row r="1027" spans="1:25" x14ac:dyDescent="0.25">
      <c r="A1027" s="211" t="s">
        <v>11582</v>
      </c>
      <c r="B1027" t="s">
        <v>11725</v>
      </c>
      <c r="C1027" s="215" t="str">
        <f t="shared" si="89"/>
        <v>CM:WQXTEST27576:M200401</v>
      </c>
      <c r="D1027" s="214" t="s">
        <v>11795</v>
      </c>
      <c r="E1027" s="214" t="s">
        <v>11790</v>
      </c>
      <c r="F1027" s="316" t="s">
        <v>11638</v>
      </c>
      <c r="G1027" s="234">
        <f t="shared" si="87"/>
        <v>37987</v>
      </c>
      <c r="H1027" s="234">
        <f t="shared" si="88"/>
        <v>38352</v>
      </c>
      <c r="I1027" s="211" t="s">
        <v>11788</v>
      </c>
      <c r="J1027" s="24" t="s">
        <v>8639</v>
      </c>
      <c r="K1027" s="211" t="s">
        <v>11787</v>
      </c>
      <c r="L1027" s="253" t="s">
        <v>11796</v>
      </c>
      <c r="M1027" s="254">
        <f>DATE(LEFT(F1027,4),RIGHT(F1027,2)-0,1)</f>
        <v>37987</v>
      </c>
      <c r="N1027" s="254">
        <f t="shared" si="90"/>
        <v>38017</v>
      </c>
      <c r="Q1027" s="217" t="s">
        <v>2676</v>
      </c>
      <c r="T1027" s="6" t="s">
        <v>11306</v>
      </c>
      <c r="U1027">
        <v>11440</v>
      </c>
      <c r="V1027" s="6" t="s">
        <v>9146</v>
      </c>
      <c r="X1027" t="s">
        <v>11237</v>
      </c>
      <c r="Y1027" t="s">
        <v>11285</v>
      </c>
    </row>
    <row r="1028" spans="1:25" x14ac:dyDescent="0.25">
      <c r="A1028" s="211" t="s">
        <v>11582</v>
      </c>
      <c r="B1028" t="s">
        <v>11725</v>
      </c>
      <c r="C1028" s="215" t="str">
        <f t="shared" si="89"/>
        <v>CM:WQXTEST27576:M200401</v>
      </c>
      <c r="D1028" s="214" t="s">
        <v>11795</v>
      </c>
      <c r="E1028" s="214" t="s">
        <v>11790</v>
      </c>
      <c r="F1028" s="316" t="s">
        <v>11638</v>
      </c>
      <c r="G1028" s="234">
        <f t="shared" si="87"/>
        <v>37987</v>
      </c>
      <c r="H1028" s="234">
        <f t="shared" si="88"/>
        <v>38352</v>
      </c>
      <c r="I1028" s="211" t="s">
        <v>11788</v>
      </c>
      <c r="J1028" s="24" t="s">
        <v>8639</v>
      </c>
      <c r="K1028" s="211" t="s">
        <v>11787</v>
      </c>
      <c r="L1028" s="253" t="s">
        <v>11796</v>
      </c>
      <c r="M1028" s="254">
        <f>DATE(LEFT(F1028,4),RIGHT(F1028,2)-0,1)</f>
        <v>37987</v>
      </c>
      <c r="N1028" s="254">
        <f t="shared" si="90"/>
        <v>38017</v>
      </c>
      <c r="Q1028" t="s">
        <v>10007</v>
      </c>
      <c r="T1028" s="6" t="s">
        <v>11306</v>
      </c>
      <c r="U1028">
        <v>1.86</v>
      </c>
      <c r="V1028" s="211" t="s">
        <v>11587</v>
      </c>
      <c r="X1028" t="s">
        <v>11237</v>
      </c>
      <c r="Y1028" t="s">
        <v>11285</v>
      </c>
    </row>
    <row r="1029" spans="1:25" x14ac:dyDescent="0.25">
      <c r="A1029" s="211" t="s">
        <v>11582</v>
      </c>
      <c r="B1029" t="s">
        <v>11725</v>
      </c>
      <c r="C1029" s="215" t="str">
        <f t="shared" si="89"/>
        <v>CM:WQXTEST27576:M200401</v>
      </c>
      <c r="D1029" s="214" t="s">
        <v>11795</v>
      </c>
      <c r="E1029" s="214" t="s">
        <v>11790</v>
      </c>
      <c r="F1029" s="316" t="s">
        <v>11638</v>
      </c>
      <c r="G1029" s="234">
        <f t="shared" si="87"/>
        <v>37987</v>
      </c>
      <c r="H1029" s="234">
        <f t="shared" si="88"/>
        <v>38352</v>
      </c>
      <c r="I1029" s="211" t="s">
        <v>11788</v>
      </c>
      <c r="J1029" s="24" t="s">
        <v>8639</v>
      </c>
      <c r="K1029" s="211" t="s">
        <v>11787</v>
      </c>
      <c r="L1029" s="253" t="s">
        <v>11796</v>
      </c>
      <c r="M1029" s="254">
        <f>DATE(LEFT(F1029,4),RIGHT(F1029,2)-0,1)</f>
        <v>37987</v>
      </c>
      <c r="N1029" s="254">
        <f t="shared" si="90"/>
        <v>38017</v>
      </c>
      <c r="Q1029" s="219" t="s">
        <v>1005</v>
      </c>
      <c r="T1029" s="6" t="s">
        <v>11306</v>
      </c>
      <c r="U1029">
        <v>347.9</v>
      </c>
      <c r="V1029" s="219" t="s">
        <v>8428</v>
      </c>
      <c r="X1029" t="s">
        <v>11237</v>
      </c>
      <c r="Y1029" t="s">
        <v>11285</v>
      </c>
    </row>
    <row r="1030" spans="1:25" x14ac:dyDescent="0.25">
      <c r="A1030" s="211" t="s">
        <v>11582</v>
      </c>
      <c r="B1030" t="s">
        <v>11725</v>
      </c>
      <c r="C1030" s="215" t="str">
        <f t="shared" si="89"/>
        <v>CM:WQXTEST27576:M200402</v>
      </c>
      <c r="D1030" s="214" t="s">
        <v>11795</v>
      </c>
      <c r="E1030" s="214" t="s">
        <v>11790</v>
      </c>
      <c r="F1030" s="316" t="s">
        <v>11639</v>
      </c>
      <c r="G1030" s="234">
        <f t="shared" si="87"/>
        <v>37987</v>
      </c>
      <c r="H1030" s="234">
        <f t="shared" si="88"/>
        <v>38352</v>
      </c>
      <c r="I1030" s="211" t="s">
        <v>11788</v>
      </c>
      <c r="J1030" s="24" t="s">
        <v>8639</v>
      </c>
      <c r="K1030" s="211" t="s">
        <v>11787</v>
      </c>
      <c r="L1030" s="253" t="s">
        <v>11796</v>
      </c>
      <c r="M1030" s="254">
        <f>DATE(LEFT(F1030,4),RIGHT(F1030,2)-1,1)</f>
        <v>37987</v>
      </c>
      <c r="N1030" s="254">
        <f t="shared" si="90"/>
        <v>38046</v>
      </c>
      <c r="Q1030" s="217" t="s">
        <v>2676</v>
      </c>
      <c r="T1030" s="6" t="s">
        <v>11306</v>
      </c>
      <c r="U1030">
        <v>24510</v>
      </c>
      <c r="V1030" s="6" t="s">
        <v>9146</v>
      </c>
      <c r="X1030" t="s">
        <v>11237</v>
      </c>
      <c r="Y1030" t="s">
        <v>11285</v>
      </c>
    </row>
    <row r="1031" spans="1:25" x14ac:dyDescent="0.25">
      <c r="A1031" s="211" t="s">
        <v>11582</v>
      </c>
      <c r="B1031" t="s">
        <v>11725</v>
      </c>
      <c r="C1031" s="215" t="str">
        <f t="shared" si="89"/>
        <v>CM:WQXTEST27576:M200402</v>
      </c>
      <c r="D1031" s="214" t="s">
        <v>11795</v>
      </c>
      <c r="E1031" s="214" t="s">
        <v>11790</v>
      </c>
      <c r="F1031" s="316" t="s">
        <v>11639</v>
      </c>
      <c r="G1031" s="234">
        <f t="shared" si="87"/>
        <v>37987</v>
      </c>
      <c r="H1031" s="234">
        <f t="shared" si="88"/>
        <v>38352</v>
      </c>
      <c r="I1031" s="211" t="s">
        <v>11788</v>
      </c>
      <c r="J1031" s="24" t="s">
        <v>8639</v>
      </c>
      <c r="K1031" s="211" t="s">
        <v>11787</v>
      </c>
      <c r="L1031" s="253" t="s">
        <v>11796</v>
      </c>
      <c r="M1031" s="254">
        <f>DATE(LEFT(F1031,4),RIGHT(F1031,2)-1,1)</f>
        <v>37987</v>
      </c>
      <c r="N1031" s="254">
        <f t="shared" si="90"/>
        <v>38046</v>
      </c>
      <c r="Q1031" t="s">
        <v>10007</v>
      </c>
      <c r="T1031" s="6" t="s">
        <v>11306</v>
      </c>
      <c r="U1031">
        <v>2.81</v>
      </c>
      <c r="V1031" s="211" t="s">
        <v>11587</v>
      </c>
      <c r="X1031" t="s">
        <v>11237</v>
      </c>
      <c r="Y1031" t="s">
        <v>11285</v>
      </c>
    </row>
    <row r="1032" spans="1:25" x14ac:dyDescent="0.25">
      <c r="A1032" s="211" t="s">
        <v>11582</v>
      </c>
      <c r="B1032" t="s">
        <v>11725</v>
      </c>
      <c r="C1032" s="215" t="str">
        <f t="shared" si="89"/>
        <v>CM:WQXTEST27576:M200402</v>
      </c>
      <c r="D1032" s="214" t="s">
        <v>11795</v>
      </c>
      <c r="E1032" s="214" t="s">
        <v>11790</v>
      </c>
      <c r="F1032" s="316" t="s">
        <v>11639</v>
      </c>
      <c r="G1032" s="234">
        <f t="shared" si="87"/>
        <v>37987</v>
      </c>
      <c r="H1032" s="234">
        <f t="shared" si="88"/>
        <v>38352</v>
      </c>
      <c r="I1032" s="211" t="s">
        <v>11788</v>
      </c>
      <c r="J1032" s="24" t="s">
        <v>8639</v>
      </c>
      <c r="K1032" s="211" t="s">
        <v>11787</v>
      </c>
      <c r="L1032" s="253" t="s">
        <v>11796</v>
      </c>
      <c r="M1032" s="254">
        <f>DATE(LEFT(F1032,4),RIGHT(F1032,2)-1,1)</f>
        <v>37987</v>
      </c>
      <c r="N1032" s="254">
        <f t="shared" si="90"/>
        <v>38046</v>
      </c>
      <c r="Q1032" s="219" t="s">
        <v>1005</v>
      </c>
      <c r="T1032" s="6" t="s">
        <v>11306</v>
      </c>
      <c r="U1032">
        <v>326</v>
      </c>
      <c r="V1032" s="219" t="s">
        <v>8428</v>
      </c>
      <c r="X1032" t="s">
        <v>11237</v>
      </c>
      <c r="Y1032" t="s">
        <v>11285</v>
      </c>
    </row>
    <row r="1033" spans="1:25" x14ac:dyDescent="0.25">
      <c r="A1033" s="211" t="s">
        <v>11582</v>
      </c>
      <c r="B1033" t="s">
        <v>11725</v>
      </c>
      <c r="C1033" s="215" t="str">
        <f t="shared" si="89"/>
        <v>CM:WQXTEST27576:M200403</v>
      </c>
      <c r="D1033" s="214" t="s">
        <v>11795</v>
      </c>
      <c r="E1033" s="214" t="s">
        <v>11790</v>
      </c>
      <c r="F1033" s="316" t="s">
        <v>11640</v>
      </c>
      <c r="G1033" s="234">
        <f t="shared" si="87"/>
        <v>37987</v>
      </c>
      <c r="H1033" s="234">
        <f t="shared" si="88"/>
        <v>38352</v>
      </c>
      <c r="I1033" s="211" t="s">
        <v>11788</v>
      </c>
      <c r="J1033" s="24" t="s">
        <v>8639</v>
      </c>
      <c r="K1033" s="211" t="s">
        <v>11787</v>
      </c>
      <c r="L1033" s="253" t="s">
        <v>11796</v>
      </c>
      <c r="M1033" s="254">
        <f>DATE(LEFT(F1033,4),RIGHT(F1033,2)-2,1)</f>
        <v>37987</v>
      </c>
      <c r="N1033" s="254">
        <f>DATE(LEFT(F1033,4),RIGHT(F1033,2),20)</f>
        <v>38066</v>
      </c>
      <c r="Q1033" s="217" t="s">
        <v>2676</v>
      </c>
      <c r="T1033" s="6" t="s">
        <v>11306</v>
      </c>
      <c r="U1033">
        <v>20480</v>
      </c>
      <c r="V1033" s="6" t="s">
        <v>9146</v>
      </c>
      <c r="X1033" t="s">
        <v>11237</v>
      </c>
      <c r="Y1033" t="s">
        <v>11285</v>
      </c>
    </row>
    <row r="1034" spans="1:25" x14ac:dyDescent="0.25">
      <c r="A1034" s="211" t="s">
        <v>11582</v>
      </c>
      <c r="B1034" t="s">
        <v>11725</v>
      </c>
      <c r="C1034" s="215" t="str">
        <f t="shared" si="89"/>
        <v>CM:WQXTEST27576:M200403</v>
      </c>
      <c r="D1034" s="214" t="s">
        <v>11795</v>
      </c>
      <c r="E1034" s="214" t="s">
        <v>11790</v>
      </c>
      <c r="F1034" s="316" t="s">
        <v>11640</v>
      </c>
      <c r="G1034" s="234">
        <f t="shared" si="87"/>
        <v>37987</v>
      </c>
      <c r="H1034" s="234">
        <f t="shared" si="88"/>
        <v>38352</v>
      </c>
      <c r="I1034" s="211" t="s">
        <v>11788</v>
      </c>
      <c r="J1034" s="24" t="s">
        <v>8639</v>
      </c>
      <c r="K1034" s="211" t="s">
        <v>11787</v>
      </c>
      <c r="L1034" s="253" t="s">
        <v>11796</v>
      </c>
      <c r="M1034" s="254">
        <f>DATE(LEFT(F1034,4),RIGHT(F1034,2)-2,1)</f>
        <v>37987</v>
      </c>
      <c r="N1034" s="254">
        <f>DATE(LEFT(F1034,4),RIGHT(F1034,2),20)</f>
        <v>38066</v>
      </c>
      <c r="Q1034" t="s">
        <v>10007</v>
      </c>
      <c r="T1034" s="6" t="s">
        <v>11306</v>
      </c>
      <c r="U1034">
        <v>9</v>
      </c>
      <c r="V1034" s="211" t="s">
        <v>11587</v>
      </c>
      <c r="X1034" t="s">
        <v>11237</v>
      </c>
      <c r="Y1034" t="s">
        <v>11285</v>
      </c>
    </row>
    <row r="1035" spans="1:25" x14ac:dyDescent="0.25">
      <c r="A1035" s="211" t="s">
        <v>11582</v>
      </c>
      <c r="B1035" t="s">
        <v>11725</v>
      </c>
      <c r="C1035" s="215" t="str">
        <f t="shared" si="89"/>
        <v>CM:WQXTEST27576:M200403</v>
      </c>
      <c r="D1035" s="214" t="s">
        <v>11795</v>
      </c>
      <c r="E1035" s="214" t="s">
        <v>11790</v>
      </c>
      <c r="F1035" s="316" t="s">
        <v>11640</v>
      </c>
      <c r="G1035" s="234">
        <f t="shared" si="87"/>
        <v>37987</v>
      </c>
      <c r="H1035" s="234">
        <f t="shared" si="88"/>
        <v>38352</v>
      </c>
      <c r="I1035" s="211" t="s">
        <v>11788</v>
      </c>
      <c r="J1035" s="24" t="s">
        <v>8639</v>
      </c>
      <c r="K1035" s="211" t="s">
        <v>11787</v>
      </c>
      <c r="L1035" s="253" t="s">
        <v>11796</v>
      </c>
      <c r="M1035" s="254">
        <f>DATE(LEFT(F1035,4),RIGHT(F1035,2)-2,1)</f>
        <v>37987</v>
      </c>
      <c r="N1035" s="254">
        <f>DATE(LEFT(F1035,4),RIGHT(F1035,2),20)</f>
        <v>38066</v>
      </c>
      <c r="Q1035" s="219" t="s">
        <v>1005</v>
      </c>
      <c r="T1035" s="6" t="s">
        <v>11306</v>
      </c>
      <c r="U1035">
        <v>254.5</v>
      </c>
      <c r="V1035" s="219" t="s">
        <v>8428</v>
      </c>
      <c r="X1035" t="s">
        <v>11237</v>
      </c>
      <c r="Y1035" t="s">
        <v>11285</v>
      </c>
    </row>
    <row r="1036" spans="1:25" x14ac:dyDescent="0.25">
      <c r="A1036" s="211" t="s">
        <v>11582</v>
      </c>
      <c r="B1036" t="s">
        <v>11725</v>
      </c>
      <c r="C1036" s="215" t="str">
        <f t="shared" si="89"/>
        <v>CM:WQXTEST27576:M200404</v>
      </c>
      <c r="D1036" s="214" t="s">
        <v>11795</v>
      </c>
      <c r="E1036" s="214" t="s">
        <v>11790</v>
      </c>
      <c r="F1036" s="316" t="s">
        <v>11641</v>
      </c>
      <c r="G1036" s="234">
        <f t="shared" si="87"/>
        <v>37987</v>
      </c>
      <c r="H1036" s="234">
        <f t="shared" si="88"/>
        <v>38352</v>
      </c>
      <c r="I1036" s="211" t="s">
        <v>11788</v>
      </c>
      <c r="J1036" s="24" t="s">
        <v>8639</v>
      </c>
      <c r="K1036" s="211" t="s">
        <v>11787</v>
      </c>
      <c r="L1036" s="255" t="s">
        <v>6135</v>
      </c>
      <c r="M1036" s="256">
        <f>DATE(LEFT(F1036,4),RIGHT(F1036,2)-1,21)</f>
        <v>38067</v>
      </c>
      <c r="N1036" s="256">
        <f t="shared" si="90"/>
        <v>38107</v>
      </c>
      <c r="Q1036" s="217" t="s">
        <v>2676</v>
      </c>
      <c r="T1036" s="6" t="s">
        <v>11306</v>
      </c>
      <c r="U1036">
        <v>31840</v>
      </c>
      <c r="V1036" s="6" t="s">
        <v>9146</v>
      </c>
      <c r="X1036" t="s">
        <v>11237</v>
      </c>
      <c r="Y1036" t="s">
        <v>11285</v>
      </c>
    </row>
    <row r="1037" spans="1:25" x14ac:dyDescent="0.25">
      <c r="A1037" s="211" t="s">
        <v>11582</v>
      </c>
      <c r="B1037" t="s">
        <v>11725</v>
      </c>
      <c r="C1037" s="215" t="str">
        <f t="shared" si="89"/>
        <v>CM:WQXTEST27576:M200404</v>
      </c>
      <c r="D1037" s="214" t="s">
        <v>11795</v>
      </c>
      <c r="E1037" s="214" t="s">
        <v>11790</v>
      </c>
      <c r="F1037" s="316" t="s">
        <v>11641</v>
      </c>
      <c r="G1037" s="234">
        <f t="shared" si="87"/>
        <v>37987</v>
      </c>
      <c r="H1037" s="234">
        <f t="shared" si="88"/>
        <v>38352</v>
      </c>
      <c r="I1037" s="211" t="s">
        <v>11788</v>
      </c>
      <c r="J1037" s="24" t="s">
        <v>8639</v>
      </c>
      <c r="K1037" s="211" t="s">
        <v>11787</v>
      </c>
      <c r="L1037" s="255" t="s">
        <v>6135</v>
      </c>
      <c r="M1037" s="256">
        <f>DATE(LEFT(F1037,4),RIGHT(F1037,2)-1,21)</f>
        <v>38067</v>
      </c>
      <c r="N1037" s="256">
        <f t="shared" si="90"/>
        <v>38107</v>
      </c>
      <c r="Q1037" t="s">
        <v>10007</v>
      </c>
      <c r="T1037" s="6" t="s">
        <v>11306</v>
      </c>
      <c r="U1037">
        <v>13.15</v>
      </c>
      <c r="V1037" s="211" t="s">
        <v>11587</v>
      </c>
      <c r="X1037" t="s">
        <v>11237</v>
      </c>
      <c r="Y1037" t="s">
        <v>11285</v>
      </c>
    </row>
    <row r="1038" spans="1:25" x14ac:dyDescent="0.25">
      <c r="A1038" s="211" t="s">
        <v>11582</v>
      </c>
      <c r="B1038" t="s">
        <v>11725</v>
      </c>
      <c r="C1038" s="215" t="str">
        <f t="shared" si="89"/>
        <v>CM:WQXTEST27576:M200404</v>
      </c>
      <c r="D1038" s="214" t="s">
        <v>11795</v>
      </c>
      <c r="E1038" s="214" t="s">
        <v>11790</v>
      </c>
      <c r="F1038" s="316" t="s">
        <v>11641</v>
      </c>
      <c r="G1038" s="234">
        <f t="shared" si="87"/>
        <v>37987</v>
      </c>
      <c r="H1038" s="234">
        <f t="shared" si="88"/>
        <v>38352</v>
      </c>
      <c r="I1038" s="211" t="s">
        <v>11788</v>
      </c>
      <c r="J1038" s="24" t="s">
        <v>8639</v>
      </c>
      <c r="K1038" s="211" t="s">
        <v>11787</v>
      </c>
      <c r="L1038" s="255" t="s">
        <v>6135</v>
      </c>
      <c r="M1038" s="256">
        <f>DATE(LEFT(F1038,4),RIGHT(F1038,2)-1,21)</f>
        <v>38067</v>
      </c>
      <c r="N1038" s="256">
        <f t="shared" si="90"/>
        <v>38107</v>
      </c>
      <c r="Q1038" s="219" t="s">
        <v>1005</v>
      </c>
      <c r="T1038" s="6" t="s">
        <v>11306</v>
      </c>
      <c r="U1038">
        <v>228</v>
      </c>
      <c r="V1038" s="219" t="s">
        <v>8428</v>
      </c>
      <c r="X1038" t="s">
        <v>11237</v>
      </c>
      <c r="Y1038" t="s">
        <v>11285</v>
      </c>
    </row>
    <row r="1039" spans="1:25" x14ac:dyDescent="0.25">
      <c r="A1039" s="211" t="s">
        <v>11582</v>
      </c>
      <c r="B1039" t="s">
        <v>11725</v>
      </c>
      <c r="C1039" s="215" t="str">
        <f t="shared" si="89"/>
        <v>CM:WQXTEST27576:M200405</v>
      </c>
      <c r="D1039" s="214" t="s">
        <v>11795</v>
      </c>
      <c r="E1039" s="214" t="s">
        <v>11790</v>
      </c>
      <c r="F1039" s="316" t="s">
        <v>11642</v>
      </c>
      <c r="G1039" s="234">
        <f t="shared" si="87"/>
        <v>37987</v>
      </c>
      <c r="H1039" s="234">
        <f t="shared" si="88"/>
        <v>38352</v>
      </c>
      <c r="I1039" s="211" t="s">
        <v>11788</v>
      </c>
      <c r="J1039" s="24" t="s">
        <v>8639</v>
      </c>
      <c r="K1039" s="211" t="s">
        <v>11787</v>
      </c>
      <c r="L1039" s="265" t="s">
        <v>6135</v>
      </c>
      <c r="M1039" s="266">
        <f>DATE(LEFT(F1039,4),RIGHT(F1039,2)-2,21)</f>
        <v>38067</v>
      </c>
      <c r="N1039" s="266">
        <f t="shared" si="90"/>
        <v>38138</v>
      </c>
      <c r="Q1039" s="217" t="s">
        <v>2676</v>
      </c>
      <c r="T1039" s="6" t="s">
        <v>11306</v>
      </c>
      <c r="U1039">
        <v>15960</v>
      </c>
      <c r="V1039" s="6" t="s">
        <v>9146</v>
      </c>
      <c r="X1039" t="s">
        <v>11237</v>
      </c>
      <c r="Y1039" t="s">
        <v>11285</v>
      </c>
    </row>
    <row r="1040" spans="1:25" x14ac:dyDescent="0.25">
      <c r="A1040" s="211" t="s">
        <v>11582</v>
      </c>
      <c r="B1040" t="s">
        <v>11725</v>
      </c>
      <c r="C1040" s="215" t="str">
        <f t="shared" si="89"/>
        <v>CM:WQXTEST27576:M200405</v>
      </c>
      <c r="D1040" s="214" t="s">
        <v>11795</v>
      </c>
      <c r="E1040" s="214" t="s">
        <v>11790</v>
      </c>
      <c r="F1040" s="316" t="s">
        <v>11642</v>
      </c>
      <c r="G1040" s="234">
        <f t="shared" si="87"/>
        <v>37987</v>
      </c>
      <c r="H1040" s="234">
        <f t="shared" si="88"/>
        <v>38352</v>
      </c>
      <c r="I1040" s="211" t="s">
        <v>11788</v>
      </c>
      <c r="J1040" s="24" t="s">
        <v>8639</v>
      </c>
      <c r="K1040" s="211" t="s">
        <v>11787</v>
      </c>
      <c r="L1040" s="265" t="s">
        <v>6135</v>
      </c>
      <c r="M1040" s="266">
        <f>DATE(LEFT(F1040,4),RIGHT(F1040,2)-2,21)</f>
        <v>38067</v>
      </c>
      <c r="N1040" s="266">
        <f t="shared" si="90"/>
        <v>38138</v>
      </c>
      <c r="Q1040" t="s">
        <v>10007</v>
      </c>
      <c r="T1040" s="6" t="s">
        <v>11306</v>
      </c>
      <c r="U1040">
        <v>22.34</v>
      </c>
      <c r="V1040" s="211" t="s">
        <v>11587</v>
      </c>
      <c r="X1040" t="s">
        <v>11237</v>
      </c>
      <c r="Y1040" t="s">
        <v>11285</v>
      </c>
    </row>
    <row r="1041" spans="1:25" x14ac:dyDescent="0.25">
      <c r="A1041" s="211" t="s">
        <v>11582</v>
      </c>
      <c r="B1041" t="s">
        <v>11725</v>
      </c>
      <c r="C1041" s="215" t="str">
        <f t="shared" si="89"/>
        <v>CM:WQXTEST27576:M200405</v>
      </c>
      <c r="D1041" s="214" t="s">
        <v>11795</v>
      </c>
      <c r="E1041" s="214" t="s">
        <v>11790</v>
      </c>
      <c r="F1041" s="316" t="s">
        <v>11642</v>
      </c>
      <c r="G1041" s="234">
        <f t="shared" si="87"/>
        <v>37987</v>
      </c>
      <c r="H1041" s="234">
        <f t="shared" si="88"/>
        <v>38352</v>
      </c>
      <c r="I1041" s="211" t="s">
        <v>11788</v>
      </c>
      <c r="J1041" s="24" t="s">
        <v>8639</v>
      </c>
      <c r="K1041" s="211" t="s">
        <v>11787</v>
      </c>
      <c r="L1041" s="265" t="s">
        <v>6135</v>
      </c>
      <c r="M1041" s="266">
        <f>DATE(LEFT(F1041,4),RIGHT(F1041,2)-2,21)</f>
        <v>38067</v>
      </c>
      <c r="N1041" s="266">
        <f t="shared" si="90"/>
        <v>38138</v>
      </c>
      <c r="Q1041" s="219" t="s">
        <v>1005</v>
      </c>
      <c r="T1041" s="6" t="s">
        <v>11306</v>
      </c>
      <c r="U1041">
        <v>256.5</v>
      </c>
      <c r="V1041" s="219" t="s">
        <v>8428</v>
      </c>
      <c r="X1041" t="s">
        <v>11237</v>
      </c>
      <c r="Y1041" t="s">
        <v>11285</v>
      </c>
    </row>
    <row r="1042" spans="1:25" x14ac:dyDescent="0.25">
      <c r="A1042" s="211" t="s">
        <v>11582</v>
      </c>
      <c r="B1042" t="s">
        <v>11725</v>
      </c>
      <c r="C1042" s="215" t="str">
        <f t="shared" si="89"/>
        <v>CM:WQXTEST27576:M200406</v>
      </c>
      <c r="D1042" s="214" t="s">
        <v>11795</v>
      </c>
      <c r="E1042" s="214" t="s">
        <v>11790</v>
      </c>
      <c r="F1042" s="316" t="s">
        <v>11643</v>
      </c>
      <c r="G1042" s="234">
        <f t="shared" ref="G1042:G1105" si="92">DATE(LEFT(F1042,4),1,1)</f>
        <v>37987</v>
      </c>
      <c r="H1042" s="234">
        <f t="shared" ref="H1042:H1105" si="93">DATE(LEFT(F1042,4),12+1,0)</f>
        <v>38352</v>
      </c>
      <c r="I1042" s="211" t="s">
        <v>11788</v>
      </c>
      <c r="J1042" s="24" t="s">
        <v>8639</v>
      </c>
      <c r="K1042" s="211" t="s">
        <v>11787</v>
      </c>
      <c r="L1042" s="265" t="s">
        <v>6135</v>
      </c>
      <c r="M1042" s="266">
        <f>DATE(LEFT(F1042,4),RIGHT(F1042,2)-3,21)</f>
        <v>38067</v>
      </c>
      <c r="N1042" s="266">
        <f t="shared" si="90"/>
        <v>38168</v>
      </c>
      <c r="Q1042" s="217" t="s">
        <v>2676</v>
      </c>
      <c r="T1042" s="6" t="s">
        <v>11306</v>
      </c>
      <c r="U1042">
        <v>11530</v>
      </c>
      <c r="V1042" s="6" t="s">
        <v>9146</v>
      </c>
      <c r="X1042" t="s">
        <v>11237</v>
      </c>
      <c r="Y1042" t="s">
        <v>11285</v>
      </c>
    </row>
    <row r="1043" spans="1:25" x14ac:dyDescent="0.25">
      <c r="A1043" s="211" t="s">
        <v>11582</v>
      </c>
      <c r="B1043" t="s">
        <v>11725</v>
      </c>
      <c r="C1043" s="215" t="str">
        <f t="shared" si="89"/>
        <v>CM:WQXTEST27576:M200406</v>
      </c>
      <c r="D1043" s="214" t="s">
        <v>11795</v>
      </c>
      <c r="E1043" s="214" t="s">
        <v>11790</v>
      </c>
      <c r="F1043" s="316" t="s">
        <v>11643</v>
      </c>
      <c r="G1043" s="234">
        <f t="shared" si="92"/>
        <v>37987</v>
      </c>
      <c r="H1043" s="234">
        <f t="shared" si="93"/>
        <v>38352</v>
      </c>
      <c r="I1043" s="211" t="s">
        <v>11788</v>
      </c>
      <c r="J1043" s="24" t="s">
        <v>8639</v>
      </c>
      <c r="K1043" s="211" t="s">
        <v>11787</v>
      </c>
      <c r="L1043" s="265" t="s">
        <v>6135</v>
      </c>
      <c r="M1043" s="266">
        <f>DATE(LEFT(F1043,4),RIGHT(F1043,2)-3,21)</f>
        <v>38067</v>
      </c>
      <c r="N1043" s="266">
        <f t="shared" si="90"/>
        <v>38168</v>
      </c>
      <c r="Q1043" t="s">
        <v>10007</v>
      </c>
      <c r="T1043" s="6" t="s">
        <v>11306</v>
      </c>
      <c r="U1043">
        <v>23.85</v>
      </c>
      <c r="V1043" s="211" t="s">
        <v>11587</v>
      </c>
      <c r="X1043" t="s">
        <v>11237</v>
      </c>
      <c r="Y1043" t="s">
        <v>11285</v>
      </c>
    </row>
    <row r="1044" spans="1:25" x14ac:dyDescent="0.25">
      <c r="A1044" s="211" t="s">
        <v>11582</v>
      </c>
      <c r="B1044" t="s">
        <v>11725</v>
      </c>
      <c r="C1044" s="215" t="str">
        <f t="shared" si="89"/>
        <v>CM:WQXTEST27576:M200406</v>
      </c>
      <c r="D1044" s="214" t="s">
        <v>11795</v>
      </c>
      <c r="E1044" s="214" t="s">
        <v>11790</v>
      </c>
      <c r="F1044" s="316" t="s">
        <v>11643</v>
      </c>
      <c r="G1044" s="234">
        <f t="shared" si="92"/>
        <v>37987</v>
      </c>
      <c r="H1044" s="234">
        <f t="shared" si="93"/>
        <v>38352</v>
      </c>
      <c r="I1044" s="211" t="s">
        <v>11788</v>
      </c>
      <c r="J1044" s="24" t="s">
        <v>8639</v>
      </c>
      <c r="K1044" s="211" t="s">
        <v>11787</v>
      </c>
      <c r="L1044" s="265" t="s">
        <v>6135</v>
      </c>
      <c r="M1044" s="266">
        <f>DATE(LEFT(F1044,4),RIGHT(F1044,2)-3,21)</f>
        <v>38067</v>
      </c>
      <c r="N1044" s="266">
        <f t="shared" si="90"/>
        <v>38168</v>
      </c>
      <c r="Q1044" s="219" t="s">
        <v>1005</v>
      </c>
      <c r="T1044" s="6" t="s">
        <v>11306</v>
      </c>
      <c r="U1044">
        <v>310.60000000000002</v>
      </c>
      <c r="V1044" s="219" t="s">
        <v>8428</v>
      </c>
      <c r="X1044" t="s">
        <v>11237</v>
      </c>
      <c r="Y1044" t="s">
        <v>11285</v>
      </c>
    </row>
    <row r="1045" spans="1:25" x14ac:dyDescent="0.25">
      <c r="A1045" s="211" t="s">
        <v>11582</v>
      </c>
      <c r="B1045" t="s">
        <v>11725</v>
      </c>
      <c r="C1045" s="215" t="str">
        <f t="shared" si="89"/>
        <v>CM:WQXTEST27576:M200407</v>
      </c>
      <c r="D1045" s="214" t="s">
        <v>11795</v>
      </c>
      <c r="E1045" s="214" t="s">
        <v>11790</v>
      </c>
      <c r="F1045" s="316" t="s">
        <v>11644</v>
      </c>
      <c r="G1045" s="234">
        <f t="shared" si="92"/>
        <v>37987</v>
      </c>
      <c r="H1045" s="234">
        <f t="shared" si="93"/>
        <v>38352</v>
      </c>
      <c r="I1045" s="211" t="s">
        <v>11788</v>
      </c>
      <c r="J1045" s="24" t="s">
        <v>8639</v>
      </c>
      <c r="K1045" s="211" t="s">
        <v>11787</v>
      </c>
      <c r="L1045" s="257" t="s">
        <v>11797</v>
      </c>
      <c r="M1045" s="258">
        <f>DATE(LEFT(F1045,4),RIGHT(F1045,2)-1,21)</f>
        <v>38159</v>
      </c>
      <c r="N1045" s="258">
        <f t="shared" si="90"/>
        <v>38199</v>
      </c>
      <c r="Q1045" s="217" t="s">
        <v>2676</v>
      </c>
      <c r="T1045" s="6" t="s">
        <v>11306</v>
      </c>
      <c r="U1045">
        <v>4833</v>
      </c>
      <c r="V1045" s="6" t="s">
        <v>9146</v>
      </c>
      <c r="X1045" t="s">
        <v>11237</v>
      </c>
      <c r="Y1045" t="s">
        <v>11285</v>
      </c>
    </row>
    <row r="1046" spans="1:25" x14ac:dyDescent="0.25">
      <c r="A1046" s="211" t="s">
        <v>11582</v>
      </c>
      <c r="B1046" t="s">
        <v>11725</v>
      </c>
      <c r="C1046" s="215" t="str">
        <f t="shared" si="89"/>
        <v>CM:WQXTEST27576:M200408</v>
      </c>
      <c r="D1046" s="214" t="s">
        <v>11795</v>
      </c>
      <c r="E1046" s="214" t="s">
        <v>11790</v>
      </c>
      <c r="F1046" s="316" t="s">
        <v>11645</v>
      </c>
      <c r="G1046" s="234">
        <f t="shared" si="92"/>
        <v>37987</v>
      </c>
      <c r="H1046" s="234">
        <f t="shared" si="93"/>
        <v>38352</v>
      </c>
      <c r="I1046" s="211" t="s">
        <v>11788</v>
      </c>
      <c r="J1046" s="24" t="s">
        <v>8639</v>
      </c>
      <c r="K1046" s="211" t="s">
        <v>11787</v>
      </c>
      <c r="L1046" s="257" t="s">
        <v>11797</v>
      </c>
      <c r="M1046" s="258">
        <f>DATE(LEFT(F1046,4),RIGHT(F1046,2)-2,21)</f>
        <v>38159</v>
      </c>
      <c r="N1046" s="258">
        <f t="shared" si="90"/>
        <v>38230</v>
      </c>
      <c r="Q1046" s="217" t="s">
        <v>2676</v>
      </c>
      <c r="T1046" s="6" t="s">
        <v>11306</v>
      </c>
      <c r="U1046">
        <v>4414</v>
      </c>
      <c r="V1046" s="6" t="s">
        <v>9146</v>
      </c>
      <c r="X1046" t="s">
        <v>11237</v>
      </c>
      <c r="Y1046" t="s">
        <v>11285</v>
      </c>
    </row>
    <row r="1047" spans="1:25" x14ac:dyDescent="0.25">
      <c r="A1047" s="211" t="s">
        <v>11582</v>
      </c>
      <c r="B1047" t="s">
        <v>11725</v>
      </c>
      <c r="C1047" s="215" t="str">
        <f t="shared" si="89"/>
        <v>CM:WQXTEST27576:M200409</v>
      </c>
      <c r="D1047" s="214" t="s">
        <v>11795</v>
      </c>
      <c r="E1047" s="214" t="s">
        <v>11790</v>
      </c>
      <c r="F1047" s="316" t="s">
        <v>11646</v>
      </c>
      <c r="G1047" s="234">
        <f t="shared" si="92"/>
        <v>37987</v>
      </c>
      <c r="H1047" s="234">
        <f t="shared" si="93"/>
        <v>38352</v>
      </c>
      <c r="I1047" s="211" t="s">
        <v>11788</v>
      </c>
      <c r="J1047" s="24" t="s">
        <v>8639</v>
      </c>
      <c r="K1047" s="211" t="s">
        <v>11787</v>
      </c>
      <c r="L1047" s="257" t="s">
        <v>11797</v>
      </c>
      <c r="M1047" s="258">
        <f>DATE(LEFT(F1047,4),RIGHT(F1047,2)-3,21)</f>
        <v>38159</v>
      </c>
      <c r="N1047" s="258">
        <f t="shared" si="90"/>
        <v>38260</v>
      </c>
      <c r="Q1047" s="217" t="s">
        <v>2676</v>
      </c>
      <c r="T1047" s="6" t="s">
        <v>11306</v>
      </c>
      <c r="U1047">
        <v>20000</v>
      </c>
      <c r="V1047" s="6" t="s">
        <v>9146</v>
      </c>
      <c r="X1047" t="s">
        <v>11237</v>
      </c>
      <c r="Y1047" t="s">
        <v>11285</v>
      </c>
    </row>
    <row r="1048" spans="1:25" x14ac:dyDescent="0.25">
      <c r="A1048" s="211" t="s">
        <v>11582</v>
      </c>
      <c r="B1048" t="s">
        <v>11725</v>
      </c>
      <c r="C1048" s="215" t="str">
        <f t="shared" si="89"/>
        <v>CM:WQXTEST27576:M200410</v>
      </c>
      <c r="D1048" s="214" t="s">
        <v>11795</v>
      </c>
      <c r="E1048" s="214" t="s">
        <v>11790</v>
      </c>
      <c r="F1048" s="316" t="s">
        <v>11647</v>
      </c>
      <c r="G1048" s="234">
        <f t="shared" si="92"/>
        <v>37987</v>
      </c>
      <c r="H1048" s="234">
        <f t="shared" si="93"/>
        <v>38352</v>
      </c>
      <c r="I1048" s="211" t="s">
        <v>11788</v>
      </c>
      <c r="J1048" s="24" t="s">
        <v>8639</v>
      </c>
      <c r="K1048" s="211" t="s">
        <v>11787</v>
      </c>
      <c r="L1048" s="259" t="s">
        <v>11798</v>
      </c>
      <c r="M1048" s="260">
        <f>DATE(LEFT(F1048,4),RIGHT(F1048,2)-1,21)</f>
        <v>38251</v>
      </c>
      <c r="N1048" s="260">
        <f t="shared" si="90"/>
        <v>38291</v>
      </c>
      <c r="Q1048" s="217" t="s">
        <v>2676</v>
      </c>
      <c r="T1048" s="6" t="s">
        <v>11306</v>
      </c>
      <c r="U1048">
        <v>10400</v>
      </c>
      <c r="V1048" s="6" t="s">
        <v>9146</v>
      </c>
      <c r="X1048" t="s">
        <v>11237</v>
      </c>
      <c r="Y1048" t="s">
        <v>11285</v>
      </c>
    </row>
    <row r="1049" spans="1:25" x14ac:dyDescent="0.25">
      <c r="A1049" s="211" t="s">
        <v>11582</v>
      </c>
      <c r="B1049" t="s">
        <v>11725</v>
      </c>
      <c r="C1049" s="215" t="str">
        <f t="shared" si="89"/>
        <v>CM:WQXTEST27576:M200411</v>
      </c>
      <c r="D1049" s="214" t="s">
        <v>11795</v>
      </c>
      <c r="E1049" s="214" t="s">
        <v>11790</v>
      </c>
      <c r="F1049" s="316" t="s">
        <v>11648</v>
      </c>
      <c r="G1049" s="234">
        <f t="shared" si="92"/>
        <v>37987</v>
      </c>
      <c r="H1049" s="234">
        <f t="shared" si="93"/>
        <v>38352</v>
      </c>
      <c r="I1049" s="211" t="s">
        <v>11788</v>
      </c>
      <c r="J1049" s="24" t="s">
        <v>8639</v>
      </c>
      <c r="K1049" s="211" t="s">
        <v>11787</v>
      </c>
      <c r="L1049" s="259" t="s">
        <v>11798</v>
      </c>
      <c r="M1049" s="260">
        <f>DATE(LEFT(F1049,4),RIGHT(F1049,2)-2,21)</f>
        <v>38251</v>
      </c>
      <c r="N1049" s="260">
        <f t="shared" si="90"/>
        <v>38321</v>
      </c>
      <c r="Q1049" s="217" t="s">
        <v>2676</v>
      </c>
      <c r="T1049" s="6" t="s">
        <v>11306</v>
      </c>
      <c r="U1049">
        <v>11340</v>
      </c>
      <c r="V1049" s="6" t="s">
        <v>9146</v>
      </c>
      <c r="X1049" t="s">
        <v>11237</v>
      </c>
      <c r="Y1049" t="s">
        <v>11285</v>
      </c>
    </row>
    <row r="1050" spans="1:25" x14ac:dyDescent="0.25">
      <c r="A1050" s="211" t="s">
        <v>11582</v>
      </c>
      <c r="B1050" t="s">
        <v>11725</v>
      </c>
      <c r="C1050" s="215" t="str">
        <f t="shared" si="89"/>
        <v>CM:WQXTEST27576:M200411</v>
      </c>
      <c r="D1050" s="214" t="s">
        <v>11795</v>
      </c>
      <c r="E1050" s="214" t="s">
        <v>11790</v>
      </c>
      <c r="F1050" s="316" t="s">
        <v>11648</v>
      </c>
      <c r="G1050" s="234">
        <f t="shared" si="92"/>
        <v>37987</v>
      </c>
      <c r="H1050" s="234">
        <f t="shared" si="93"/>
        <v>38352</v>
      </c>
      <c r="I1050" s="211" t="s">
        <v>11788</v>
      </c>
      <c r="J1050" s="24" t="s">
        <v>8639</v>
      </c>
      <c r="K1050" s="211" t="s">
        <v>11787</v>
      </c>
      <c r="L1050" s="259" t="s">
        <v>11798</v>
      </c>
      <c r="M1050" s="260">
        <f>DATE(LEFT(F1050,4),RIGHT(F1050,2)-2,21)</f>
        <v>38251</v>
      </c>
      <c r="N1050" s="260">
        <f t="shared" si="90"/>
        <v>38321</v>
      </c>
      <c r="Q1050" t="s">
        <v>10007</v>
      </c>
      <c r="T1050" s="6" t="s">
        <v>11306</v>
      </c>
      <c r="U1050">
        <v>10.82</v>
      </c>
      <c r="V1050" s="211" t="s">
        <v>11587</v>
      </c>
      <c r="X1050" t="s">
        <v>11237</v>
      </c>
      <c r="Y1050" t="s">
        <v>11285</v>
      </c>
    </row>
    <row r="1051" spans="1:25" x14ac:dyDescent="0.25">
      <c r="A1051" s="211" t="s">
        <v>11582</v>
      </c>
      <c r="B1051" t="s">
        <v>11725</v>
      </c>
      <c r="C1051" s="215" t="str">
        <f t="shared" si="89"/>
        <v>CM:WQXTEST27576:M200412</v>
      </c>
      <c r="D1051" s="214" t="s">
        <v>11795</v>
      </c>
      <c r="E1051" s="214" t="s">
        <v>11790</v>
      </c>
      <c r="F1051" s="316" t="s">
        <v>11649</v>
      </c>
      <c r="G1051" s="234">
        <f t="shared" si="92"/>
        <v>37987</v>
      </c>
      <c r="H1051" s="234">
        <f t="shared" si="93"/>
        <v>38352</v>
      </c>
      <c r="I1051" s="211" t="s">
        <v>11788</v>
      </c>
      <c r="J1051" s="24" t="s">
        <v>8639</v>
      </c>
      <c r="K1051" s="211" t="s">
        <v>11787</v>
      </c>
      <c r="L1051" s="259" t="s">
        <v>11798</v>
      </c>
      <c r="M1051" s="260">
        <f>DATE(LEFT(F1051,4),RIGHT(F1051,2)-3,21)</f>
        <v>38251</v>
      </c>
      <c r="N1051" s="260">
        <f t="shared" si="90"/>
        <v>38352</v>
      </c>
      <c r="Q1051" s="217" t="s">
        <v>2676</v>
      </c>
      <c r="T1051" s="6" t="s">
        <v>11306</v>
      </c>
      <c r="U1051">
        <v>19920</v>
      </c>
      <c r="V1051" s="6" t="s">
        <v>9146</v>
      </c>
      <c r="X1051" t="s">
        <v>11237</v>
      </c>
      <c r="Y1051" t="s">
        <v>11285</v>
      </c>
    </row>
    <row r="1052" spans="1:25" x14ac:dyDescent="0.25">
      <c r="A1052" s="211" t="s">
        <v>11582</v>
      </c>
      <c r="B1052" t="s">
        <v>11725</v>
      </c>
      <c r="C1052" s="215" t="str">
        <f t="shared" si="89"/>
        <v>CM:WQXTEST27576:M200412</v>
      </c>
      <c r="D1052" s="214" t="s">
        <v>11795</v>
      </c>
      <c r="E1052" s="214" t="s">
        <v>11790</v>
      </c>
      <c r="F1052" s="316" t="s">
        <v>11649</v>
      </c>
      <c r="G1052" s="234">
        <f t="shared" si="92"/>
        <v>37987</v>
      </c>
      <c r="H1052" s="234">
        <f t="shared" si="93"/>
        <v>38352</v>
      </c>
      <c r="I1052" s="211" t="s">
        <v>11788</v>
      </c>
      <c r="J1052" s="24" t="s">
        <v>8639</v>
      </c>
      <c r="K1052" s="211" t="s">
        <v>11787</v>
      </c>
      <c r="L1052" s="259" t="s">
        <v>11798</v>
      </c>
      <c r="M1052" s="260">
        <f>DATE(LEFT(F1052,4),RIGHT(F1052,2)-3,21)</f>
        <v>38251</v>
      </c>
      <c r="N1052" s="260">
        <f t="shared" si="90"/>
        <v>38352</v>
      </c>
      <c r="Q1052" t="s">
        <v>10007</v>
      </c>
      <c r="T1052" s="6" t="s">
        <v>11306</v>
      </c>
      <c r="U1052">
        <v>4.92</v>
      </c>
      <c r="V1052" s="211" t="s">
        <v>11587</v>
      </c>
      <c r="X1052" t="s">
        <v>11237</v>
      </c>
      <c r="Y1052" t="s">
        <v>11285</v>
      </c>
    </row>
    <row r="1053" spans="1:25" x14ac:dyDescent="0.25">
      <c r="A1053" s="211" t="s">
        <v>11582</v>
      </c>
      <c r="B1053" t="s">
        <v>11725</v>
      </c>
      <c r="C1053" s="215" t="str">
        <f t="shared" si="89"/>
        <v>CM:WQXTEST27576:M200412</v>
      </c>
      <c r="D1053" s="214" t="s">
        <v>11795</v>
      </c>
      <c r="E1053" s="214" t="s">
        <v>11790</v>
      </c>
      <c r="F1053" s="316" t="s">
        <v>11649</v>
      </c>
      <c r="G1053" s="234">
        <f t="shared" si="92"/>
        <v>37987</v>
      </c>
      <c r="H1053" s="234">
        <f t="shared" si="93"/>
        <v>38352</v>
      </c>
      <c r="I1053" s="211" t="s">
        <v>11788</v>
      </c>
      <c r="J1053" s="24" t="s">
        <v>8639</v>
      </c>
      <c r="K1053" s="211" t="s">
        <v>11787</v>
      </c>
      <c r="L1053" s="253" t="s">
        <v>11796</v>
      </c>
      <c r="M1053" s="254">
        <f>DATE(LEFT(F1053,4),RIGHT(F1053,2)-F8849,21)</f>
        <v>38342</v>
      </c>
      <c r="N1053" s="254">
        <f>DATE(LEFT(F1053,4),1+RIGHT(F1053,2),0)</f>
        <v>38352</v>
      </c>
      <c r="Q1053" s="217" t="s">
        <v>2676</v>
      </c>
      <c r="T1053" s="6" t="s">
        <v>11306</v>
      </c>
      <c r="U1053">
        <v>6225</v>
      </c>
      <c r="V1053" s="6" t="s">
        <v>9146</v>
      </c>
      <c r="X1053" t="s">
        <v>11237</v>
      </c>
      <c r="Y1053" t="s">
        <v>11285</v>
      </c>
    </row>
    <row r="1054" spans="1:25" x14ac:dyDescent="0.25">
      <c r="A1054" s="211" t="s">
        <v>11582</v>
      </c>
      <c r="B1054" t="s">
        <v>11725</v>
      </c>
      <c r="C1054" s="215" t="str">
        <f t="shared" si="89"/>
        <v>CM:WQXTEST27576:M200412</v>
      </c>
      <c r="D1054" s="214" t="s">
        <v>11795</v>
      </c>
      <c r="E1054" s="214" t="s">
        <v>11790</v>
      </c>
      <c r="F1054" s="316" t="s">
        <v>11649</v>
      </c>
      <c r="G1054" s="234">
        <f t="shared" si="92"/>
        <v>37987</v>
      </c>
      <c r="H1054" s="234">
        <f t="shared" si="93"/>
        <v>38352</v>
      </c>
      <c r="I1054" s="211" t="s">
        <v>11788</v>
      </c>
      <c r="J1054" s="24" t="s">
        <v>8639</v>
      </c>
      <c r="K1054" s="211" t="s">
        <v>11787</v>
      </c>
      <c r="L1054" s="253" t="s">
        <v>11796</v>
      </c>
      <c r="M1054" s="254">
        <f>DATE(LEFT(F1054,4),RIGHT(F1054,2)-F8850,21)</f>
        <v>38342</v>
      </c>
      <c r="N1054" s="254">
        <f>DATE(LEFT(F1054,4),1+RIGHT(F1054,2),0)</f>
        <v>38352</v>
      </c>
      <c r="Q1054" t="s">
        <v>10007</v>
      </c>
      <c r="T1054" s="6" t="s">
        <v>11306</v>
      </c>
      <c r="U1054">
        <v>9.39</v>
      </c>
      <c r="V1054" s="211" t="s">
        <v>11587</v>
      </c>
      <c r="X1054" t="s">
        <v>11237</v>
      </c>
      <c r="Y1054" t="s">
        <v>11285</v>
      </c>
    </row>
    <row r="1055" spans="1:25" x14ac:dyDescent="0.25">
      <c r="A1055" s="211" t="s">
        <v>11582</v>
      </c>
      <c r="B1055" t="s">
        <v>11725</v>
      </c>
      <c r="C1055" s="215" t="str">
        <f t="shared" si="89"/>
        <v>CM:WQXTEST27576:M200412</v>
      </c>
      <c r="D1055" s="214" t="s">
        <v>11795</v>
      </c>
      <c r="E1055" s="214" t="s">
        <v>11790</v>
      </c>
      <c r="F1055" s="316" t="s">
        <v>11649</v>
      </c>
      <c r="G1055" s="234">
        <f t="shared" si="92"/>
        <v>37987</v>
      </c>
      <c r="H1055" s="234">
        <f t="shared" si="93"/>
        <v>38352</v>
      </c>
      <c r="I1055" s="211" t="s">
        <v>11788</v>
      </c>
      <c r="J1055" s="24" t="s">
        <v>8639</v>
      </c>
      <c r="K1055" s="211" t="s">
        <v>11787</v>
      </c>
      <c r="L1055" s="253" t="s">
        <v>11796</v>
      </c>
      <c r="M1055" s="254">
        <f>DATE(LEFT(F1055,4),RIGHT(F1055,2)-F8851,21)</f>
        <v>38342</v>
      </c>
      <c r="N1055" s="254">
        <f>DATE(LEFT(F1055,4),1+RIGHT(F1055,2),0)</f>
        <v>38352</v>
      </c>
      <c r="Q1055" s="219" t="s">
        <v>1005</v>
      </c>
      <c r="T1055" s="6" t="s">
        <v>11306</v>
      </c>
      <c r="U1055">
        <v>347.7</v>
      </c>
      <c r="V1055" s="219" t="s">
        <v>8428</v>
      </c>
      <c r="X1055" t="s">
        <v>11237</v>
      </c>
      <c r="Y1055" t="s">
        <v>11285</v>
      </c>
    </row>
    <row r="1056" spans="1:25" x14ac:dyDescent="0.25">
      <c r="A1056" s="228" t="s">
        <v>11582</v>
      </c>
      <c r="B1056" s="229" t="s">
        <v>11725</v>
      </c>
      <c r="C1056" s="230" t="str">
        <f t="shared" ref="C1056:C1119" si="94">"CM:"&amp;B1056&amp;":M"&amp;LEFT(F1056,4)&amp;RIGHT(F1056,2)</f>
        <v>CM:WQXTEST27576:M200501</v>
      </c>
      <c r="D1056" s="231" t="s">
        <v>11795</v>
      </c>
      <c r="E1056" s="231" t="s">
        <v>11790</v>
      </c>
      <c r="F1056" s="316" t="s">
        <v>11650</v>
      </c>
      <c r="G1056" s="252">
        <f t="shared" si="92"/>
        <v>38353</v>
      </c>
      <c r="H1056" s="70">
        <f t="shared" si="93"/>
        <v>38717</v>
      </c>
      <c r="I1056" s="211" t="s">
        <v>11788</v>
      </c>
      <c r="J1056" s="24" t="s">
        <v>8639</v>
      </c>
      <c r="K1056" s="211" t="s">
        <v>11787</v>
      </c>
      <c r="L1056" s="6" t="s">
        <v>11589</v>
      </c>
      <c r="M1056" s="70">
        <f t="shared" ref="M1056:M1090" si="95">DATE(LEFT(F1056,4),RIGHT(F1056,2),1)</f>
        <v>38353</v>
      </c>
      <c r="N1056" s="70">
        <f t="shared" si="90"/>
        <v>38383</v>
      </c>
      <c r="Q1056" s="217" t="s">
        <v>2676</v>
      </c>
      <c r="T1056" s="6" t="s">
        <v>11306</v>
      </c>
      <c r="U1056">
        <v>18920</v>
      </c>
      <c r="V1056" s="6" t="s">
        <v>9146</v>
      </c>
      <c r="X1056" t="s">
        <v>11237</v>
      </c>
      <c r="Y1056" t="s">
        <v>11285</v>
      </c>
    </row>
    <row r="1057" spans="1:25" x14ac:dyDescent="0.25">
      <c r="A1057" s="211" t="s">
        <v>11582</v>
      </c>
      <c r="B1057" t="s">
        <v>11725</v>
      </c>
      <c r="C1057" s="215" t="str">
        <f t="shared" si="94"/>
        <v>CM:WQXTEST27576:M200501</v>
      </c>
      <c r="D1057" s="214" t="s">
        <v>11795</v>
      </c>
      <c r="E1057" s="214" t="s">
        <v>11790</v>
      </c>
      <c r="F1057" s="316" t="s">
        <v>11650</v>
      </c>
      <c r="G1057" s="70">
        <f t="shared" si="92"/>
        <v>38353</v>
      </c>
      <c r="H1057" s="70">
        <f t="shared" si="93"/>
        <v>38717</v>
      </c>
      <c r="I1057" s="211" t="s">
        <v>11788</v>
      </c>
      <c r="J1057" s="24" t="s">
        <v>8639</v>
      </c>
      <c r="K1057" s="211" t="s">
        <v>11787</v>
      </c>
      <c r="L1057" s="6" t="s">
        <v>11589</v>
      </c>
      <c r="M1057" s="70">
        <f t="shared" si="95"/>
        <v>38353</v>
      </c>
      <c r="N1057" s="70">
        <f t="shared" si="90"/>
        <v>38383</v>
      </c>
      <c r="Q1057" t="s">
        <v>10007</v>
      </c>
      <c r="T1057" s="6" t="s">
        <v>11306</v>
      </c>
      <c r="U1057">
        <v>3.87</v>
      </c>
      <c r="V1057" s="211" t="s">
        <v>11587</v>
      </c>
      <c r="X1057" t="s">
        <v>11237</v>
      </c>
      <c r="Y1057" t="s">
        <v>11285</v>
      </c>
    </row>
    <row r="1058" spans="1:25" x14ac:dyDescent="0.25">
      <c r="A1058" s="211" t="s">
        <v>11582</v>
      </c>
      <c r="B1058" t="s">
        <v>11725</v>
      </c>
      <c r="C1058" s="215" t="str">
        <f t="shared" si="94"/>
        <v>CM:WQXTEST27576:M200502</v>
      </c>
      <c r="D1058" s="214" t="s">
        <v>11795</v>
      </c>
      <c r="E1058" s="214" t="s">
        <v>11790</v>
      </c>
      <c r="F1058" s="316" t="s">
        <v>11651</v>
      </c>
      <c r="G1058" s="70">
        <f t="shared" si="92"/>
        <v>38353</v>
      </c>
      <c r="H1058" s="70">
        <f t="shared" si="93"/>
        <v>38717</v>
      </c>
      <c r="I1058" s="211" t="s">
        <v>11788</v>
      </c>
      <c r="J1058" s="24" t="s">
        <v>8639</v>
      </c>
      <c r="K1058" s="211" t="s">
        <v>11787</v>
      </c>
      <c r="L1058" s="6" t="s">
        <v>11589</v>
      </c>
      <c r="M1058" s="70">
        <f t="shared" si="95"/>
        <v>38384</v>
      </c>
      <c r="N1058" s="70">
        <f t="shared" si="90"/>
        <v>38411</v>
      </c>
      <c r="Q1058" s="217" t="s">
        <v>2676</v>
      </c>
      <c r="T1058" s="6" t="s">
        <v>11306</v>
      </c>
      <c r="U1058">
        <v>9761</v>
      </c>
      <c r="V1058" s="6" t="s">
        <v>9146</v>
      </c>
      <c r="X1058" t="s">
        <v>11237</v>
      </c>
      <c r="Y1058" t="s">
        <v>11285</v>
      </c>
    </row>
    <row r="1059" spans="1:25" x14ac:dyDescent="0.25">
      <c r="A1059" s="211" t="s">
        <v>11582</v>
      </c>
      <c r="B1059" t="s">
        <v>11725</v>
      </c>
      <c r="C1059" s="215" t="str">
        <f t="shared" si="94"/>
        <v>CM:WQXTEST27576:M200502</v>
      </c>
      <c r="D1059" s="214" t="s">
        <v>11795</v>
      </c>
      <c r="E1059" s="214" t="s">
        <v>11790</v>
      </c>
      <c r="F1059" s="316" t="s">
        <v>11651</v>
      </c>
      <c r="G1059" s="70">
        <f t="shared" si="92"/>
        <v>38353</v>
      </c>
      <c r="H1059" s="70">
        <f t="shared" si="93"/>
        <v>38717</v>
      </c>
      <c r="I1059" s="211" t="s">
        <v>11788</v>
      </c>
      <c r="J1059" s="24" t="s">
        <v>8639</v>
      </c>
      <c r="K1059" s="211" t="s">
        <v>11787</v>
      </c>
      <c r="L1059" s="6" t="s">
        <v>11589</v>
      </c>
      <c r="M1059" s="70">
        <f t="shared" si="95"/>
        <v>38384</v>
      </c>
      <c r="N1059" s="70">
        <f t="shared" si="90"/>
        <v>38411</v>
      </c>
      <c r="Q1059" t="s">
        <v>10007</v>
      </c>
      <c r="T1059" s="6" t="s">
        <v>11306</v>
      </c>
      <c r="U1059">
        <v>4.08</v>
      </c>
      <c r="V1059" s="211" t="s">
        <v>11587</v>
      </c>
      <c r="X1059" t="s">
        <v>11237</v>
      </c>
      <c r="Y1059" t="s">
        <v>11285</v>
      </c>
    </row>
    <row r="1060" spans="1:25" x14ac:dyDescent="0.25">
      <c r="A1060" s="211" t="s">
        <v>11582</v>
      </c>
      <c r="B1060" t="s">
        <v>11725</v>
      </c>
      <c r="C1060" s="215" t="str">
        <f t="shared" si="94"/>
        <v>CM:WQXTEST27576:M200502</v>
      </c>
      <c r="D1060" s="214" t="s">
        <v>11795</v>
      </c>
      <c r="E1060" s="214" t="s">
        <v>11790</v>
      </c>
      <c r="F1060" s="316" t="s">
        <v>11651</v>
      </c>
      <c r="G1060" s="70">
        <f t="shared" si="92"/>
        <v>38353</v>
      </c>
      <c r="H1060" s="70">
        <f t="shared" si="93"/>
        <v>38717</v>
      </c>
      <c r="I1060" s="211" t="s">
        <v>11788</v>
      </c>
      <c r="J1060" s="24" t="s">
        <v>8639</v>
      </c>
      <c r="K1060" s="211" t="s">
        <v>11787</v>
      </c>
      <c r="L1060" s="6" t="s">
        <v>11589</v>
      </c>
      <c r="M1060" s="70">
        <f t="shared" si="95"/>
        <v>38384</v>
      </c>
      <c r="N1060" s="70">
        <f t="shared" si="90"/>
        <v>38411</v>
      </c>
      <c r="Q1060" s="219" t="s">
        <v>1005</v>
      </c>
      <c r="T1060" s="6" t="s">
        <v>11306</v>
      </c>
      <c r="U1060">
        <v>373.2</v>
      </c>
      <c r="V1060" s="219" t="s">
        <v>8428</v>
      </c>
      <c r="X1060" t="s">
        <v>11237</v>
      </c>
      <c r="Y1060" t="s">
        <v>11285</v>
      </c>
    </row>
    <row r="1061" spans="1:25" x14ac:dyDescent="0.25">
      <c r="A1061" s="211" t="s">
        <v>11582</v>
      </c>
      <c r="B1061" t="s">
        <v>11725</v>
      </c>
      <c r="C1061" s="215" t="str">
        <f t="shared" si="94"/>
        <v>CM:WQXTEST27576:M200503</v>
      </c>
      <c r="D1061" s="214" t="s">
        <v>11795</v>
      </c>
      <c r="E1061" s="214" t="s">
        <v>11790</v>
      </c>
      <c r="F1061" s="316" t="s">
        <v>11652</v>
      </c>
      <c r="G1061" s="70">
        <f t="shared" si="92"/>
        <v>38353</v>
      </c>
      <c r="H1061" s="70">
        <f t="shared" si="93"/>
        <v>38717</v>
      </c>
      <c r="I1061" s="211" t="s">
        <v>11788</v>
      </c>
      <c r="J1061" s="24" t="s">
        <v>8639</v>
      </c>
      <c r="K1061" s="211" t="s">
        <v>11787</v>
      </c>
      <c r="L1061" s="6" t="s">
        <v>11589</v>
      </c>
      <c r="M1061" s="70">
        <f t="shared" si="95"/>
        <v>38412</v>
      </c>
      <c r="N1061" s="70">
        <f t="shared" si="90"/>
        <v>38442</v>
      </c>
      <c r="Q1061" s="217" t="s">
        <v>2676</v>
      </c>
      <c r="T1061" s="6" t="s">
        <v>11306</v>
      </c>
      <c r="U1061">
        <v>24940</v>
      </c>
      <c r="V1061" s="6" t="s">
        <v>9146</v>
      </c>
      <c r="X1061" t="s">
        <v>11237</v>
      </c>
      <c r="Y1061" t="s">
        <v>11285</v>
      </c>
    </row>
    <row r="1062" spans="1:25" x14ac:dyDescent="0.25">
      <c r="A1062" s="211" t="s">
        <v>11582</v>
      </c>
      <c r="B1062" t="s">
        <v>11725</v>
      </c>
      <c r="C1062" s="215" t="str">
        <f t="shared" si="94"/>
        <v>CM:WQXTEST27576:M200503</v>
      </c>
      <c r="D1062" s="214" t="s">
        <v>11795</v>
      </c>
      <c r="E1062" s="214" t="s">
        <v>11790</v>
      </c>
      <c r="F1062" s="316" t="s">
        <v>11652</v>
      </c>
      <c r="G1062" s="70">
        <f t="shared" si="92"/>
        <v>38353</v>
      </c>
      <c r="H1062" s="70">
        <f t="shared" si="93"/>
        <v>38717</v>
      </c>
      <c r="I1062" s="211" t="s">
        <v>11788</v>
      </c>
      <c r="J1062" s="24" t="s">
        <v>8639</v>
      </c>
      <c r="K1062" s="211" t="s">
        <v>11787</v>
      </c>
      <c r="L1062" s="6" t="s">
        <v>11589</v>
      </c>
      <c r="M1062" s="70">
        <f t="shared" si="95"/>
        <v>38412</v>
      </c>
      <c r="N1062" s="70">
        <f t="shared" si="90"/>
        <v>38442</v>
      </c>
      <c r="Q1062" t="s">
        <v>10007</v>
      </c>
      <c r="T1062" s="6" t="s">
        <v>11306</v>
      </c>
      <c r="U1062">
        <v>6.56</v>
      </c>
      <c r="V1062" s="211" t="s">
        <v>11587</v>
      </c>
      <c r="X1062" t="s">
        <v>11237</v>
      </c>
      <c r="Y1062" t="s">
        <v>11285</v>
      </c>
    </row>
    <row r="1063" spans="1:25" x14ac:dyDescent="0.25">
      <c r="A1063" s="211" t="s">
        <v>11582</v>
      </c>
      <c r="B1063" t="s">
        <v>11725</v>
      </c>
      <c r="C1063" s="215" t="str">
        <f t="shared" si="94"/>
        <v>CM:WQXTEST27576:M200503</v>
      </c>
      <c r="D1063" s="214" t="s">
        <v>11795</v>
      </c>
      <c r="E1063" s="214" t="s">
        <v>11790</v>
      </c>
      <c r="F1063" s="316" t="s">
        <v>11652</v>
      </c>
      <c r="G1063" s="70">
        <f t="shared" si="92"/>
        <v>38353</v>
      </c>
      <c r="H1063" s="70">
        <f t="shared" si="93"/>
        <v>38717</v>
      </c>
      <c r="I1063" s="211" t="s">
        <v>11788</v>
      </c>
      <c r="J1063" s="24" t="s">
        <v>8639</v>
      </c>
      <c r="K1063" s="211" t="s">
        <v>11787</v>
      </c>
      <c r="L1063" s="6" t="s">
        <v>11589</v>
      </c>
      <c r="M1063" s="70">
        <f t="shared" si="95"/>
        <v>38412</v>
      </c>
      <c r="N1063" s="70">
        <f t="shared" si="90"/>
        <v>38442</v>
      </c>
      <c r="Q1063" s="219" t="s">
        <v>1005</v>
      </c>
      <c r="T1063" s="6" t="s">
        <v>11306</v>
      </c>
      <c r="U1063">
        <v>309.10000000000002</v>
      </c>
      <c r="V1063" s="219" t="s">
        <v>8428</v>
      </c>
      <c r="X1063" t="s">
        <v>11237</v>
      </c>
      <c r="Y1063" t="s">
        <v>11285</v>
      </c>
    </row>
    <row r="1064" spans="1:25" x14ac:dyDescent="0.25">
      <c r="A1064" s="211" t="s">
        <v>11582</v>
      </c>
      <c r="B1064" t="s">
        <v>11725</v>
      </c>
      <c r="C1064" s="215" t="str">
        <f t="shared" si="94"/>
        <v>CM:WQXTEST27576:M200504</v>
      </c>
      <c r="D1064" s="214" t="s">
        <v>11795</v>
      </c>
      <c r="E1064" s="214" t="s">
        <v>11790</v>
      </c>
      <c r="F1064" s="316" t="s">
        <v>11653</v>
      </c>
      <c r="G1064" s="70">
        <f t="shared" si="92"/>
        <v>38353</v>
      </c>
      <c r="H1064" s="70">
        <f t="shared" si="93"/>
        <v>38717</v>
      </c>
      <c r="I1064" s="211" t="s">
        <v>11788</v>
      </c>
      <c r="J1064" s="24" t="s">
        <v>8639</v>
      </c>
      <c r="K1064" s="211" t="s">
        <v>11787</v>
      </c>
      <c r="L1064" s="6" t="s">
        <v>11589</v>
      </c>
      <c r="M1064" s="70">
        <f t="shared" si="95"/>
        <v>38443</v>
      </c>
      <c r="N1064" s="70">
        <f t="shared" si="90"/>
        <v>38472</v>
      </c>
      <c r="Q1064" s="217" t="s">
        <v>2676</v>
      </c>
      <c r="T1064" s="6" t="s">
        <v>11306</v>
      </c>
      <c r="U1064">
        <v>24150</v>
      </c>
      <c r="V1064" s="6" t="s">
        <v>9146</v>
      </c>
      <c r="X1064" t="s">
        <v>11237</v>
      </c>
      <c r="Y1064" t="s">
        <v>11285</v>
      </c>
    </row>
    <row r="1065" spans="1:25" x14ac:dyDescent="0.25">
      <c r="A1065" s="211" t="s">
        <v>11582</v>
      </c>
      <c r="B1065" t="s">
        <v>11725</v>
      </c>
      <c r="C1065" s="215" t="str">
        <f t="shared" si="94"/>
        <v>CM:WQXTEST27576:M200504</v>
      </c>
      <c r="D1065" s="214" t="s">
        <v>11795</v>
      </c>
      <c r="E1065" s="214" t="s">
        <v>11790</v>
      </c>
      <c r="F1065" s="316" t="s">
        <v>11653</v>
      </c>
      <c r="G1065" s="70">
        <f t="shared" si="92"/>
        <v>38353</v>
      </c>
      <c r="H1065" s="70">
        <f t="shared" si="93"/>
        <v>38717</v>
      </c>
      <c r="I1065" s="211" t="s">
        <v>11788</v>
      </c>
      <c r="J1065" s="24" t="s">
        <v>8639</v>
      </c>
      <c r="K1065" s="211" t="s">
        <v>11787</v>
      </c>
      <c r="L1065" s="6" t="s">
        <v>11589</v>
      </c>
      <c r="M1065" s="70">
        <f t="shared" si="95"/>
        <v>38443</v>
      </c>
      <c r="N1065" s="70">
        <f t="shared" si="90"/>
        <v>38472</v>
      </c>
      <c r="Q1065" t="s">
        <v>10007</v>
      </c>
      <c r="T1065" s="6" t="s">
        <v>11306</v>
      </c>
      <c r="U1065">
        <v>14.37</v>
      </c>
      <c r="V1065" s="211" t="s">
        <v>11587</v>
      </c>
      <c r="X1065" t="s">
        <v>11237</v>
      </c>
      <c r="Y1065" t="s">
        <v>11285</v>
      </c>
    </row>
    <row r="1066" spans="1:25" x14ac:dyDescent="0.25">
      <c r="A1066" s="211" t="s">
        <v>11582</v>
      </c>
      <c r="B1066" t="s">
        <v>11725</v>
      </c>
      <c r="C1066" s="215" t="str">
        <f t="shared" si="94"/>
        <v>CM:WQXTEST27576:M200504</v>
      </c>
      <c r="D1066" s="214" t="s">
        <v>11795</v>
      </c>
      <c r="E1066" s="214" t="s">
        <v>11790</v>
      </c>
      <c r="F1066" s="316" t="s">
        <v>11653</v>
      </c>
      <c r="G1066" s="70">
        <f t="shared" si="92"/>
        <v>38353</v>
      </c>
      <c r="H1066" s="70">
        <f t="shared" si="93"/>
        <v>38717</v>
      </c>
      <c r="I1066" s="211" t="s">
        <v>11788</v>
      </c>
      <c r="J1066" s="24" t="s">
        <v>8639</v>
      </c>
      <c r="K1066" s="211" t="s">
        <v>11787</v>
      </c>
      <c r="L1066" s="6" t="s">
        <v>11589</v>
      </c>
      <c r="M1066" s="70">
        <f t="shared" si="95"/>
        <v>38443</v>
      </c>
      <c r="N1066" s="70">
        <f t="shared" si="90"/>
        <v>38472</v>
      </c>
      <c r="Q1066" s="219" t="s">
        <v>1005</v>
      </c>
      <c r="T1066" s="6" t="s">
        <v>11306</v>
      </c>
      <c r="U1066">
        <v>261.10000000000002</v>
      </c>
      <c r="V1066" s="219" t="s">
        <v>8428</v>
      </c>
      <c r="X1066" t="s">
        <v>11237</v>
      </c>
      <c r="Y1066" t="s">
        <v>11285</v>
      </c>
    </row>
    <row r="1067" spans="1:25" x14ac:dyDescent="0.25">
      <c r="A1067" s="211" t="s">
        <v>11582</v>
      </c>
      <c r="B1067" t="s">
        <v>11725</v>
      </c>
      <c r="C1067" s="215" t="str">
        <f t="shared" si="94"/>
        <v>CM:WQXTEST27576:M200505</v>
      </c>
      <c r="D1067" s="214" t="s">
        <v>11795</v>
      </c>
      <c r="E1067" s="214" t="s">
        <v>11790</v>
      </c>
      <c r="F1067" s="316" t="s">
        <v>11654</v>
      </c>
      <c r="G1067" s="70">
        <f t="shared" si="92"/>
        <v>38353</v>
      </c>
      <c r="H1067" s="70">
        <f t="shared" si="93"/>
        <v>38717</v>
      </c>
      <c r="I1067" s="211" t="s">
        <v>11788</v>
      </c>
      <c r="J1067" s="24" t="s">
        <v>8639</v>
      </c>
      <c r="K1067" s="211" t="s">
        <v>11787</v>
      </c>
      <c r="L1067" s="6" t="s">
        <v>11589</v>
      </c>
      <c r="M1067" s="70">
        <f t="shared" si="95"/>
        <v>38473</v>
      </c>
      <c r="N1067" s="70">
        <f t="shared" si="90"/>
        <v>38503</v>
      </c>
      <c r="Q1067" s="217" t="s">
        <v>2676</v>
      </c>
      <c r="T1067" s="6" t="s">
        <v>11306</v>
      </c>
      <c r="U1067">
        <v>10060</v>
      </c>
      <c r="V1067" s="6" t="s">
        <v>9146</v>
      </c>
      <c r="X1067" t="s">
        <v>11237</v>
      </c>
      <c r="Y1067" t="s">
        <v>11285</v>
      </c>
    </row>
    <row r="1068" spans="1:25" x14ac:dyDescent="0.25">
      <c r="A1068" s="211" t="s">
        <v>11582</v>
      </c>
      <c r="B1068" t="s">
        <v>11725</v>
      </c>
      <c r="C1068" s="215" t="str">
        <f t="shared" si="94"/>
        <v>CM:WQXTEST27576:M200505</v>
      </c>
      <c r="D1068" s="214" t="s">
        <v>11795</v>
      </c>
      <c r="E1068" s="214" t="s">
        <v>11790</v>
      </c>
      <c r="F1068" s="316" t="s">
        <v>11654</v>
      </c>
      <c r="G1068" s="70">
        <f t="shared" si="92"/>
        <v>38353</v>
      </c>
      <c r="H1068" s="70">
        <f t="shared" si="93"/>
        <v>38717</v>
      </c>
      <c r="I1068" s="211" t="s">
        <v>11788</v>
      </c>
      <c r="J1068" s="24" t="s">
        <v>8639</v>
      </c>
      <c r="K1068" s="211" t="s">
        <v>11787</v>
      </c>
      <c r="L1068" s="6" t="s">
        <v>11589</v>
      </c>
      <c r="M1068" s="70">
        <f t="shared" si="95"/>
        <v>38473</v>
      </c>
      <c r="N1068" s="70">
        <f t="shared" si="90"/>
        <v>38503</v>
      </c>
      <c r="Q1068" t="s">
        <v>10007</v>
      </c>
      <c r="T1068" s="6" t="s">
        <v>11306</v>
      </c>
      <c r="U1068">
        <v>18.22</v>
      </c>
      <c r="V1068" s="211" t="s">
        <v>11587</v>
      </c>
      <c r="X1068" t="s">
        <v>11237</v>
      </c>
      <c r="Y1068" t="s">
        <v>11285</v>
      </c>
    </row>
    <row r="1069" spans="1:25" x14ac:dyDescent="0.25">
      <c r="A1069" s="211" t="s">
        <v>11582</v>
      </c>
      <c r="B1069" t="s">
        <v>11725</v>
      </c>
      <c r="C1069" s="215" t="str">
        <f t="shared" si="94"/>
        <v>CM:WQXTEST27576:M200505</v>
      </c>
      <c r="D1069" s="214" t="s">
        <v>11795</v>
      </c>
      <c r="E1069" s="214" t="s">
        <v>11790</v>
      </c>
      <c r="F1069" s="316" t="s">
        <v>11654</v>
      </c>
      <c r="G1069" s="70">
        <f t="shared" si="92"/>
        <v>38353</v>
      </c>
      <c r="H1069" s="70">
        <f t="shared" si="93"/>
        <v>38717</v>
      </c>
      <c r="I1069" s="211" t="s">
        <v>11788</v>
      </c>
      <c r="J1069" s="24" t="s">
        <v>8639</v>
      </c>
      <c r="K1069" s="211" t="s">
        <v>11787</v>
      </c>
      <c r="L1069" s="6" t="s">
        <v>11589</v>
      </c>
      <c r="M1069" s="70">
        <f t="shared" si="95"/>
        <v>38473</v>
      </c>
      <c r="N1069" s="70">
        <f t="shared" si="90"/>
        <v>38503</v>
      </c>
      <c r="Q1069" s="219" t="s">
        <v>1005</v>
      </c>
      <c r="T1069" s="6" t="s">
        <v>11306</v>
      </c>
      <c r="U1069">
        <v>275.89999999999998</v>
      </c>
      <c r="V1069" s="219" t="s">
        <v>8428</v>
      </c>
      <c r="X1069" t="s">
        <v>11237</v>
      </c>
      <c r="Y1069" t="s">
        <v>11285</v>
      </c>
    </row>
    <row r="1070" spans="1:25" x14ac:dyDescent="0.25">
      <c r="A1070" s="211" t="s">
        <v>11582</v>
      </c>
      <c r="B1070" t="s">
        <v>11725</v>
      </c>
      <c r="C1070" s="215" t="str">
        <f t="shared" si="94"/>
        <v>CM:WQXTEST27576:M200506</v>
      </c>
      <c r="D1070" s="214" t="s">
        <v>11795</v>
      </c>
      <c r="E1070" s="214" t="s">
        <v>11790</v>
      </c>
      <c r="F1070" s="316" t="s">
        <v>11655</v>
      </c>
      <c r="G1070" s="70">
        <f t="shared" si="92"/>
        <v>38353</v>
      </c>
      <c r="H1070" s="70">
        <f t="shared" si="93"/>
        <v>38717</v>
      </c>
      <c r="I1070" s="211" t="s">
        <v>11788</v>
      </c>
      <c r="J1070" s="24" t="s">
        <v>8639</v>
      </c>
      <c r="K1070" s="211" t="s">
        <v>11787</v>
      </c>
      <c r="L1070" s="6" t="s">
        <v>11589</v>
      </c>
      <c r="M1070" s="70">
        <f t="shared" si="95"/>
        <v>38504</v>
      </c>
      <c r="N1070" s="70">
        <f t="shared" si="90"/>
        <v>38533</v>
      </c>
      <c r="Q1070" s="217" t="s">
        <v>2676</v>
      </c>
      <c r="T1070" s="6" t="s">
        <v>11306</v>
      </c>
      <c r="U1070">
        <v>4660</v>
      </c>
      <c r="V1070" s="6" t="s">
        <v>9146</v>
      </c>
      <c r="X1070" t="s">
        <v>11237</v>
      </c>
      <c r="Y1070" t="s">
        <v>11285</v>
      </c>
    </row>
    <row r="1071" spans="1:25" x14ac:dyDescent="0.25">
      <c r="A1071" s="211" t="s">
        <v>11582</v>
      </c>
      <c r="B1071" t="s">
        <v>11725</v>
      </c>
      <c r="C1071" s="215" t="str">
        <f t="shared" si="94"/>
        <v>CM:WQXTEST27576:M200506</v>
      </c>
      <c r="D1071" s="214" t="s">
        <v>11795</v>
      </c>
      <c r="E1071" s="214" t="s">
        <v>11790</v>
      </c>
      <c r="F1071" s="316" t="s">
        <v>11655</v>
      </c>
      <c r="G1071" s="70">
        <f t="shared" si="92"/>
        <v>38353</v>
      </c>
      <c r="H1071" s="70">
        <f t="shared" si="93"/>
        <v>38717</v>
      </c>
      <c r="I1071" s="211" t="s">
        <v>11788</v>
      </c>
      <c r="J1071" s="24" t="s">
        <v>8639</v>
      </c>
      <c r="K1071" s="211" t="s">
        <v>11787</v>
      </c>
      <c r="L1071" s="6" t="s">
        <v>11589</v>
      </c>
      <c r="M1071" s="70">
        <f t="shared" si="95"/>
        <v>38504</v>
      </c>
      <c r="N1071" s="70">
        <f t="shared" si="90"/>
        <v>38533</v>
      </c>
      <c r="Q1071" t="s">
        <v>10007</v>
      </c>
      <c r="T1071" s="6" t="s">
        <v>11306</v>
      </c>
      <c r="U1071">
        <v>26.52</v>
      </c>
      <c r="V1071" s="211" t="s">
        <v>11587</v>
      </c>
      <c r="X1071" t="s">
        <v>11237</v>
      </c>
      <c r="Y1071" t="s">
        <v>11285</v>
      </c>
    </row>
    <row r="1072" spans="1:25" x14ac:dyDescent="0.25">
      <c r="A1072" s="211" t="s">
        <v>11582</v>
      </c>
      <c r="B1072" t="s">
        <v>11725</v>
      </c>
      <c r="C1072" s="215" t="str">
        <f t="shared" si="94"/>
        <v>CM:WQXTEST27576:M200506</v>
      </c>
      <c r="D1072" s="214" t="s">
        <v>11795</v>
      </c>
      <c r="E1072" s="214" t="s">
        <v>11790</v>
      </c>
      <c r="F1072" s="316" t="s">
        <v>11655</v>
      </c>
      <c r="G1072" s="70">
        <f t="shared" si="92"/>
        <v>38353</v>
      </c>
      <c r="H1072" s="70">
        <f t="shared" si="93"/>
        <v>38717</v>
      </c>
      <c r="I1072" s="211" t="s">
        <v>11788</v>
      </c>
      <c r="J1072" s="24" t="s">
        <v>8639</v>
      </c>
      <c r="K1072" s="211" t="s">
        <v>11787</v>
      </c>
      <c r="L1072" s="6" t="s">
        <v>11589</v>
      </c>
      <c r="M1072" s="70">
        <f t="shared" si="95"/>
        <v>38504</v>
      </c>
      <c r="N1072" s="70">
        <f t="shared" si="90"/>
        <v>38533</v>
      </c>
      <c r="Q1072" s="219" t="s">
        <v>1005</v>
      </c>
      <c r="T1072" s="6" t="s">
        <v>11306</v>
      </c>
      <c r="U1072">
        <v>304.7</v>
      </c>
      <c r="V1072" s="219" t="s">
        <v>8428</v>
      </c>
      <c r="X1072" t="s">
        <v>11237</v>
      </c>
      <c r="Y1072" t="s">
        <v>11285</v>
      </c>
    </row>
    <row r="1073" spans="1:25" x14ac:dyDescent="0.25">
      <c r="A1073" s="211" t="s">
        <v>11582</v>
      </c>
      <c r="B1073" t="s">
        <v>11725</v>
      </c>
      <c r="C1073" s="215" t="str">
        <f t="shared" si="94"/>
        <v>CM:WQXTEST27576:M200507</v>
      </c>
      <c r="D1073" s="214" t="s">
        <v>11795</v>
      </c>
      <c r="E1073" s="214" t="s">
        <v>11790</v>
      </c>
      <c r="F1073" s="316" t="s">
        <v>11656</v>
      </c>
      <c r="G1073" s="70">
        <f t="shared" si="92"/>
        <v>38353</v>
      </c>
      <c r="H1073" s="70">
        <f t="shared" si="93"/>
        <v>38717</v>
      </c>
      <c r="I1073" s="211" t="s">
        <v>11788</v>
      </c>
      <c r="J1073" s="24" t="s">
        <v>8639</v>
      </c>
      <c r="K1073" s="211" t="s">
        <v>11787</v>
      </c>
      <c r="L1073" s="6" t="s">
        <v>11589</v>
      </c>
      <c r="M1073" s="70">
        <f t="shared" si="95"/>
        <v>38534</v>
      </c>
      <c r="N1073" s="70">
        <f t="shared" si="90"/>
        <v>38564</v>
      </c>
      <c r="Q1073" s="217" t="s">
        <v>2676</v>
      </c>
      <c r="T1073" s="6" t="s">
        <v>11306</v>
      </c>
      <c r="U1073">
        <v>7369</v>
      </c>
      <c r="V1073" s="6" t="s">
        <v>9146</v>
      </c>
      <c r="X1073" t="s">
        <v>11237</v>
      </c>
      <c r="Y1073" t="s">
        <v>11285</v>
      </c>
    </row>
    <row r="1074" spans="1:25" x14ac:dyDescent="0.25">
      <c r="A1074" s="211" t="s">
        <v>11582</v>
      </c>
      <c r="B1074" t="s">
        <v>11725</v>
      </c>
      <c r="C1074" s="215" t="str">
        <f t="shared" si="94"/>
        <v>CM:WQXTEST27576:M200507</v>
      </c>
      <c r="D1074" s="214" t="s">
        <v>11795</v>
      </c>
      <c r="E1074" s="214" t="s">
        <v>11790</v>
      </c>
      <c r="F1074" s="316" t="s">
        <v>11656</v>
      </c>
      <c r="G1074" s="70">
        <f t="shared" si="92"/>
        <v>38353</v>
      </c>
      <c r="H1074" s="70">
        <f t="shared" si="93"/>
        <v>38717</v>
      </c>
      <c r="I1074" s="211" t="s">
        <v>11788</v>
      </c>
      <c r="J1074" s="24" t="s">
        <v>8639</v>
      </c>
      <c r="K1074" s="211" t="s">
        <v>11787</v>
      </c>
      <c r="L1074" s="6" t="s">
        <v>11589</v>
      </c>
      <c r="M1074" s="70">
        <f t="shared" si="95"/>
        <v>38534</v>
      </c>
      <c r="N1074" s="70">
        <f t="shared" si="90"/>
        <v>38564</v>
      </c>
      <c r="Q1074" t="s">
        <v>10007</v>
      </c>
      <c r="T1074" s="6" t="s">
        <v>11306</v>
      </c>
      <c r="U1074">
        <v>28.54</v>
      </c>
      <c r="V1074" s="211" t="s">
        <v>11587</v>
      </c>
      <c r="X1074" t="s">
        <v>11237</v>
      </c>
      <c r="Y1074" t="s">
        <v>11285</v>
      </c>
    </row>
    <row r="1075" spans="1:25" x14ac:dyDescent="0.25">
      <c r="A1075" s="211" t="s">
        <v>11582</v>
      </c>
      <c r="B1075" t="s">
        <v>11725</v>
      </c>
      <c r="C1075" s="215" t="str">
        <f t="shared" si="94"/>
        <v>CM:WQXTEST27576:M200507</v>
      </c>
      <c r="D1075" s="214" t="s">
        <v>11795</v>
      </c>
      <c r="E1075" s="214" t="s">
        <v>11790</v>
      </c>
      <c r="F1075" s="316" t="s">
        <v>11656</v>
      </c>
      <c r="G1075" s="70">
        <f t="shared" si="92"/>
        <v>38353</v>
      </c>
      <c r="H1075" s="70">
        <f t="shared" si="93"/>
        <v>38717</v>
      </c>
      <c r="I1075" s="211" t="s">
        <v>11788</v>
      </c>
      <c r="J1075" s="24" t="s">
        <v>8639</v>
      </c>
      <c r="K1075" s="211" t="s">
        <v>11787</v>
      </c>
      <c r="L1075" s="6" t="s">
        <v>11589</v>
      </c>
      <c r="M1075" s="70">
        <f t="shared" si="95"/>
        <v>38534</v>
      </c>
      <c r="N1075" s="70">
        <f t="shared" si="90"/>
        <v>38564</v>
      </c>
      <c r="Q1075" s="219" t="s">
        <v>1005</v>
      </c>
      <c r="T1075" s="6" t="s">
        <v>11306</v>
      </c>
      <c r="U1075">
        <v>294.60000000000002</v>
      </c>
      <c r="V1075" s="219" t="s">
        <v>8428</v>
      </c>
      <c r="X1075" t="s">
        <v>11237</v>
      </c>
      <c r="Y1075" t="s">
        <v>11285</v>
      </c>
    </row>
    <row r="1076" spans="1:25" x14ac:dyDescent="0.25">
      <c r="A1076" s="211" t="s">
        <v>11582</v>
      </c>
      <c r="B1076" t="s">
        <v>11725</v>
      </c>
      <c r="C1076" s="215" t="str">
        <f t="shared" si="94"/>
        <v>CM:WQXTEST27576:M200508</v>
      </c>
      <c r="D1076" s="214" t="s">
        <v>11795</v>
      </c>
      <c r="E1076" s="214" t="s">
        <v>11790</v>
      </c>
      <c r="F1076" s="316" t="s">
        <v>11657</v>
      </c>
      <c r="G1076" s="70">
        <f t="shared" si="92"/>
        <v>38353</v>
      </c>
      <c r="H1076" s="70">
        <f t="shared" si="93"/>
        <v>38717</v>
      </c>
      <c r="I1076" s="211" t="s">
        <v>11788</v>
      </c>
      <c r="J1076" s="24" t="s">
        <v>8639</v>
      </c>
      <c r="K1076" s="211" t="s">
        <v>11787</v>
      </c>
      <c r="L1076" s="6" t="s">
        <v>11589</v>
      </c>
      <c r="M1076" s="70">
        <f t="shared" si="95"/>
        <v>38565</v>
      </c>
      <c r="N1076" s="70">
        <f t="shared" si="90"/>
        <v>38595</v>
      </c>
      <c r="Q1076" s="217" t="s">
        <v>2676</v>
      </c>
      <c r="T1076" s="6" t="s">
        <v>11306</v>
      </c>
      <c r="U1076">
        <v>2534</v>
      </c>
      <c r="V1076" s="6" t="s">
        <v>9146</v>
      </c>
      <c r="X1076" t="s">
        <v>11237</v>
      </c>
      <c r="Y1076" t="s">
        <v>11285</v>
      </c>
    </row>
    <row r="1077" spans="1:25" x14ac:dyDescent="0.25">
      <c r="A1077" s="211" t="s">
        <v>11582</v>
      </c>
      <c r="B1077" t="s">
        <v>11725</v>
      </c>
      <c r="C1077" s="215" t="str">
        <f t="shared" si="94"/>
        <v>CM:WQXTEST27576:M200508</v>
      </c>
      <c r="D1077" s="214" t="s">
        <v>11795</v>
      </c>
      <c r="E1077" s="214" t="s">
        <v>11790</v>
      </c>
      <c r="F1077" s="316" t="s">
        <v>11657</v>
      </c>
      <c r="G1077" s="70">
        <f t="shared" si="92"/>
        <v>38353</v>
      </c>
      <c r="H1077" s="70">
        <f t="shared" si="93"/>
        <v>38717</v>
      </c>
      <c r="I1077" s="211" t="s">
        <v>11788</v>
      </c>
      <c r="J1077" s="24" t="s">
        <v>8639</v>
      </c>
      <c r="K1077" s="211" t="s">
        <v>11787</v>
      </c>
      <c r="L1077" s="6" t="s">
        <v>11589</v>
      </c>
      <c r="M1077" s="70">
        <f t="shared" si="95"/>
        <v>38565</v>
      </c>
      <c r="N1077" s="70">
        <f t="shared" si="90"/>
        <v>38595</v>
      </c>
      <c r="Q1077" t="s">
        <v>10007</v>
      </c>
      <c r="T1077" s="6" t="s">
        <v>11306</v>
      </c>
      <c r="U1077">
        <v>29.34</v>
      </c>
      <c r="V1077" s="211" t="s">
        <v>11587</v>
      </c>
      <c r="X1077" t="s">
        <v>11237</v>
      </c>
      <c r="Y1077" t="s">
        <v>11285</v>
      </c>
    </row>
    <row r="1078" spans="1:25" x14ac:dyDescent="0.25">
      <c r="A1078" s="211" t="s">
        <v>11582</v>
      </c>
      <c r="B1078" t="s">
        <v>11725</v>
      </c>
      <c r="C1078" s="215" t="str">
        <f t="shared" si="94"/>
        <v>CM:WQXTEST27576:M200508</v>
      </c>
      <c r="D1078" s="214" t="s">
        <v>11795</v>
      </c>
      <c r="E1078" s="214" t="s">
        <v>11790</v>
      </c>
      <c r="F1078" s="316" t="s">
        <v>11657</v>
      </c>
      <c r="G1078" s="70">
        <f t="shared" si="92"/>
        <v>38353</v>
      </c>
      <c r="H1078" s="70">
        <f t="shared" si="93"/>
        <v>38717</v>
      </c>
      <c r="I1078" s="211" t="s">
        <v>11788</v>
      </c>
      <c r="J1078" s="24" t="s">
        <v>8639</v>
      </c>
      <c r="K1078" s="211" t="s">
        <v>11787</v>
      </c>
      <c r="L1078" s="6" t="s">
        <v>11589</v>
      </c>
      <c r="M1078" s="70">
        <f t="shared" si="95"/>
        <v>38565</v>
      </c>
      <c r="N1078" s="70">
        <f t="shared" si="90"/>
        <v>38595</v>
      </c>
      <c r="Q1078" s="219" t="s">
        <v>1005</v>
      </c>
      <c r="T1078" s="6" t="s">
        <v>11306</v>
      </c>
      <c r="U1078">
        <v>342.6</v>
      </c>
      <c r="V1078" s="219" t="s">
        <v>8428</v>
      </c>
      <c r="X1078" t="s">
        <v>11237</v>
      </c>
      <c r="Y1078" t="s">
        <v>11285</v>
      </c>
    </row>
    <row r="1079" spans="1:25" x14ac:dyDescent="0.25">
      <c r="A1079" s="211" t="s">
        <v>11582</v>
      </c>
      <c r="B1079" t="s">
        <v>11725</v>
      </c>
      <c r="C1079" s="215" t="str">
        <f t="shared" si="94"/>
        <v>CM:WQXTEST27576:M200509</v>
      </c>
      <c r="D1079" s="214" t="s">
        <v>11795</v>
      </c>
      <c r="E1079" s="214" t="s">
        <v>11790</v>
      </c>
      <c r="F1079" s="316" t="s">
        <v>11658</v>
      </c>
      <c r="G1079" s="70">
        <f t="shared" si="92"/>
        <v>38353</v>
      </c>
      <c r="H1079" s="70">
        <f t="shared" si="93"/>
        <v>38717</v>
      </c>
      <c r="I1079" s="211" t="s">
        <v>11788</v>
      </c>
      <c r="J1079" s="24" t="s">
        <v>8639</v>
      </c>
      <c r="K1079" s="211" t="s">
        <v>11787</v>
      </c>
      <c r="L1079" s="6" t="s">
        <v>11589</v>
      </c>
      <c r="M1079" s="70">
        <f t="shared" si="95"/>
        <v>38596</v>
      </c>
      <c r="N1079" s="70">
        <f t="shared" si="90"/>
        <v>38625</v>
      </c>
      <c r="Q1079" s="217" t="s">
        <v>2676</v>
      </c>
      <c r="T1079" s="6" t="s">
        <v>11306</v>
      </c>
      <c r="U1079">
        <v>1400</v>
      </c>
      <c r="V1079" s="6" t="s">
        <v>9146</v>
      </c>
      <c r="X1079" t="s">
        <v>11237</v>
      </c>
      <c r="Y1079" t="s">
        <v>11285</v>
      </c>
    </row>
    <row r="1080" spans="1:25" x14ac:dyDescent="0.25">
      <c r="A1080" s="211" t="s">
        <v>11582</v>
      </c>
      <c r="B1080" t="s">
        <v>11725</v>
      </c>
      <c r="C1080" s="215" t="str">
        <f t="shared" si="94"/>
        <v>CM:WQXTEST27576:M200509</v>
      </c>
      <c r="D1080" s="214" t="s">
        <v>11795</v>
      </c>
      <c r="E1080" s="214" t="s">
        <v>11790</v>
      </c>
      <c r="F1080" s="316" t="s">
        <v>11658</v>
      </c>
      <c r="G1080" s="70">
        <f t="shared" si="92"/>
        <v>38353</v>
      </c>
      <c r="H1080" s="70">
        <f t="shared" si="93"/>
        <v>38717</v>
      </c>
      <c r="I1080" s="211" t="s">
        <v>11788</v>
      </c>
      <c r="J1080" s="24" t="s">
        <v>8639</v>
      </c>
      <c r="K1080" s="211" t="s">
        <v>11787</v>
      </c>
      <c r="L1080" s="6" t="s">
        <v>11589</v>
      </c>
      <c r="M1080" s="70">
        <f t="shared" si="95"/>
        <v>38596</v>
      </c>
      <c r="N1080" s="70">
        <f t="shared" si="90"/>
        <v>38625</v>
      </c>
      <c r="Q1080" t="s">
        <v>10007</v>
      </c>
      <c r="T1080" s="6" t="s">
        <v>11306</v>
      </c>
      <c r="U1080">
        <v>25.88</v>
      </c>
      <c r="V1080" s="211" t="s">
        <v>11587</v>
      </c>
      <c r="X1080" t="s">
        <v>11237</v>
      </c>
      <c r="Y1080" t="s">
        <v>11285</v>
      </c>
    </row>
    <row r="1081" spans="1:25" x14ac:dyDescent="0.25">
      <c r="A1081" s="211" t="s">
        <v>11582</v>
      </c>
      <c r="B1081" t="s">
        <v>11725</v>
      </c>
      <c r="C1081" s="215" t="str">
        <f t="shared" si="94"/>
        <v>CM:WQXTEST27576:M200509</v>
      </c>
      <c r="D1081" s="214" t="s">
        <v>11795</v>
      </c>
      <c r="E1081" s="214" t="s">
        <v>11790</v>
      </c>
      <c r="F1081" s="316" t="s">
        <v>11658</v>
      </c>
      <c r="G1081" s="70">
        <f t="shared" si="92"/>
        <v>38353</v>
      </c>
      <c r="H1081" s="70">
        <f t="shared" si="93"/>
        <v>38717</v>
      </c>
      <c r="I1081" s="211" t="s">
        <v>11788</v>
      </c>
      <c r="J1081" s="24" t="s">
        <v>8639</v>
      </c>
      <c r="K1081" s="211" t="s">
        <v>11787</v>
      </c>
      <c r="L1081" s="6" t="s">
        <v>11589</v>
      </c>
      <c r="M1081" s="70">
        <f t="shared" si="95"/>
        <v>38596</v>
      </c>
      <c r="N1081" s="70">
        <f t="shared" si="90"/>
        <v>38625</v>
      </c>
      <c r="Q1081" s="219" t="s">
        <v>1005</v>
      </c>
      <c r="T1081" s="6" t="s">
        <v>11306</v>
      </c>
      <c r="U1081">
        <v>379.3</v>
      </c>
      <c r="V1081" s="219" t="s">
        <v>8428</v>
      </c>
      <c r="X1081" t="s">
        <v>11237</v>
      </c>
      <c r="Y1081" t="s">
        <v>11285</v>
      </c>
    </row>
    <row r="1082" spans="1:25" x14ac:dyDescent="0.25">
      <c r="A1082" s="211" t="s">
        <v>11582</v>
      </c>
      <c r="B1082" t="s">
        <v>11725</v>
      </c>
      <c r="C1082" s="215" t="str">
        <f t="shared" si="94"/>
        <v>CM:WQXTEST27576:M200510</v>
      </c>
      <c r="D1082" s="214" t="s">
        <v>11795</v>
      </c>
      <c r="E1082" s="214" t="s">
        <v>11790</v>
      </c>
      <c r="F1082" s="316" t="s">
        <v>11659</v>
      </c>
      <c r="G1082" s="70">
        <f t="shared" si="92"/>
        <v>38353</v>
      </c>
      <c r="H1082" s="70">
        <f t="shared" si="93"/>
        <v>38717</v>
      </c>
      <c r="I1082" s="211" t="s">
        <v>11788</v>
      </c>
      <c r="J1082" s="24" t="s">
        <v>8639</v>
      </c>
      <c r="K1082" s="211" t="s">
        <v>11787</v>
      </c>
      <c r="L1082" s="6" t="s">
        <v>11589</v>
      </c>
      <c r="M1082" s="70">
        <f t="shared" si="95"/>
        <v>38626</v>
      </c>
      <c r="N1082" s="70">
        <f t="shared" si="90"/>
        <v>38656</v>
      </c>
      <c r="Q1082" s="217" t="s">
        <v>2676</v>
      </c>
      <c r="T1082" s="6" t="s">
        <v>11306</v>
      </c>
      <c r="U1082">
        <v>4843</v>
      </c>
      <c r="V1082" s="6" t="s">
        <v>9146</v>
      </c>
      <c r="X1082" t="s">
        <v>11237</v>
      </c>
      <c r="Y1082" t="s">
        <v>11285</v>
      </c>
    </row>
    <row r="1083" spans="1:25" x14ac:dyDescent="0.25">
      <c r="A1083" s="211" t="s">
        <v>11582</v>
      </c>
      <c r="B1083" t="s">
        <v>11725</v>
      </c>
      <c r="C1083" s="215" t="str">
        <f t="shared" si="94"/>
        <v>CM:WQXTEST27576:M200510</v>
      </c>
      <c r="D1083" s="214" t="s">
        <v>11795</v>
      </c>
      <c r="E1083" s="214" t="s">
        <v>11790</v>
      </c>
      <c r="F1083" s="316" t="s">
        <v>11659</v>
      </c>
      <c r="G1083" s="70">
        <f t="shared" si="92"/>
        <v>38353</v>
      </c>
      <c r="H1083" s="70">
        <f t="shared" si="93"/>
        <v>38717</v>
      </c>
      <c r="I1083" s="211" t="s">
        <v>11788</v>
      </c>
      <c r="J1083" s="24" t="s">
        <v>8639</v>
      </c>
      <c r="K1083" s="211" t="s">
        <v>11787</v>
      </c>
      <c r="L1083" s="6" t="s">
        <v>11589</v>
      </c>
      <c r="M1083" s="70">
        <f t="shared" si="95"/>
        <v>38626</v>
      </c>
      <c r="N1083" s="70">
        <f t="shared" si="90"/>
        <v>38656</v>
      </c>
      <c r="Q1083" t="s">
        <v>10007</v>
      </c>
      <c r="T1083" s="6" t="s">
        <v>11306</v>
      </c>
      <c r="U1083">
        <v>17.53</v>
      </c>
      <c r="V1083" s="211" t="s">
        <v>11587</v>
      </c>
      <c r="X1083" t="s">
        <v>11237</v>
      </c>
      <c r="Y1083" t="s">
        <v>11285</v>
      </c>
    </row>
    <row r="1084" spans="1:25" x14ac:dyDescent="0.25">
      <c r="A1084" s="211" t="s">
        <v>11582</v>
      </c>
      <c r="B1084" t="s">
        <v>11725</v>
      </c>
      <c r="C1084" s="215" t="str">
        <f t="shared" si="94"/>
        <v>CM:WQXTEST27576:M200510</v>
      </c>
      <c r="D1084" s="214" t="s">
        <v>11795</v>
      </c>
      <c r="E1084" s="214" t="s">
        <v>11790</v>
      </c>
      <c r="F1084" s="316" t="s">
        <v>11659</v>
      </c>
      <c r="G1084" s="70">
        <f t="shared" si="92"/>
        <v>38353</v>
      </c>
      <c r="H1084" s="70">
        <f t="shared" si="93"/>
        <v>38717</v>
      </c>
      <c r="I1084" s="211" t="s">
        <v>11788</v>
      </c>
      <c r="J1084" s="24" t="s">
        <v>8639</v>
      </c>
      <c r="K1084" s="211" t="s">
        <v>11787</v>
      </c>
      <c r="L1084" s="6" t="s">
        <v>11589</v>
      </c>
      <c r="M1084" s="70">
        <f t="shared" si="95"/>
        <v>38626</v>
      </c>
      <c r="N1084" s="70">
        <f t="shared" si="90"/>
        <v>38656</v>
      </c>
      <c r="Q1084" s="219" t="s">
        <v>1005</v>
      </c>
      <c r="T1084" s="6" t="s">
        <v>11306</v>
      </c>
      <c r="U1084">
        <v>353.9</v>
      </c>
      <c r="V1084" s="219" t="s">
        <v>8428</v>
      </c>
      <c r="X1084" t="s">
        <v>11237</v>
      </c>
      <c r="Y1084" t="s">
        <v>11285</v>
      </c>
    </row>
    <row r="1085" spans="1:25" x14ac:dyDescent="0.25">
      <c r="A1085" s="211" t="s">
        <v>11582</v>
      </c>
      <c r="B1085" t="s">
        <v>11725</v>
      </c>
      <c r="C1085" s="215" t="str">
        <f t="shared" si="94"/>
        <v>CM:WQXTEST27576:M200511</v>
      </c>
      <c r="D1085" s="214" t="s">
        <v>11795</v>
      </c>
      <c r="E1085" s="214" t="s">
        <v>11790</v>
      </c>
      <c r="F1085" s="316" t="s">
        <v>11660</v>
      </c>
      <c r="G1085" s="70">
        <f t="shared" si="92"/>
        <v>38353</v>
      </c>
      <c r="H1085" s="70">
        <f t="shared" si="93"/>
        <v>38717</v>
      </c>
      <c r="I1085" s="211" t="s">
        <v>11788</v>
      </c>
      <c r="J1085" s="24" t="s">
        <v>8639</v>
      </c>
      <c r="K1085" s="211" t="s">
        <v>11787</v>
      </c>
      <c r="L1085" s="6" t="s">
        <v>11589</v>
      </c>
      <c r="M1085" s="70">
        <f t="shared" si="95"/>
        <v>38657</v>
      </c>
      <c r="N1085" s="70">
        <f t="shared" si="90"/>
        <v>38686</v>
      </c>
      <c r="Q1085" s="217" t="s">
        <v>2676</v>
      </c>
      <c r="T1085" s="6" t="s">
        <v>11306</v>
      </c>
      <c r="U1085">
        <v>4122</v>
      </c>
      <c r="V1085" s="6" t="s">
        <v>9146</v>
      </c>
      <c r="X1085" t="s">
        <v>11237</v>
      </c>
      <c r="Y1085" t="s">
        <v>11285</v>
      </c>
    </row>
    <row r="1086" spans="1:25" x14ac:dyDescent="0.25">
      <c r="A1086" s="211" t="s">
        <v>11582</v>
      </c>
      <c r="B1086" t="s">
        <v>11725</v>
      </c>
      <c r="C1086" s="215" t="str">
        <f t="shared" si="94"/>
        <v>CM:WQXTEST27576:M200511</v>
      </c>
      <c r="D1086" s="214" t="s">
        <v>11795</v>
      </c>
      <c r="E1086" s="214" t="s">
        <v>11790</v>
      </c>
      <c r="F1086" s="316" t="s">
        <v>11660</v>
      </c>
      <c r="G1086" s="70">
        <f t="shared" si="92"/>
        <v>38353</v>
      </c>
      <c r="H1086" s="70">
        <f t="shared" si="93"/>
        <v>38717</v>
      </c>
      <c r="I1086" s="211" t="s">
        <v>11788</v>
      </c>
      <c r="J1086" s="24" t="s">
        <v>8639</v>
      </c>
      <c r="K1086" s="211" t="s">
        <v>11787</v>
      </c>
      <c r="L1086" s="6" t="s">
        <v>11589</v>
      </c>
      <c r="M1086" s="70">
        <f t="shared" si="95"/>
        <v>38657</v>
      </c>
      <c r="N1086" s="70">
        <f t="shared" si="90"/>
        <v>38686</v>
      </c>
      <c r="Q1086" t="s">
        <v>10007</v>
      </c>
      <c r="T1086" s="6" t="s">
        <v>11306</v>
      </c>
      <c r="U1086">
        <v>10.47</v>
      </c>
      <c r="V1086" s="211" t="s">
        <v>11587</v>
      </c>
      <c r="X1086" t="s">
        <v>11237</v>
      </c>
      <c r="Y1086" t="s">
        <v>11285</v>
      </c>
    </row>
    <row r="1087" spans="1:25" x14ac:dyDescent="0.25">
      <c r="A1087" s="211" t="s">
        <v>11582</v>
      </c>
      <c r="B1087" t="s">
        <v>11725</v>
      </c>
      <c r="C1087" s="215" t="str">
        <f t="shared" si="94"/>
        <v>CM:WQXTEST27576:M200511</v>
      </c>
      <c r="D1087" s="214" t="s">
        <v>11795</v>
      </c>
      <c r="E1087" s="214" t="s">
        <v>11790</v>
      </c>
      <c r="F1087" s="316" t="s">
        <v>11660</v>
      </c>
      <c r="G1087" s="70">
        <f t="shared" si="92"/>
        <v>38353</v>
      </c>
      <c r="H1087" s="70">
        <f t="shared" si="93"/>
        <v>38717</v>
      </c>
      <c r="I1087" s="211" t="s">
        <v>11788</v>
      </c>
      <c r="J1087" s="24" t="s">
        <v>8639</v>
      </c>
      <c r="K1087" s="211" t="s">
        <v>11787</v>
      </c>
      <c r="L1087" s="6" t="s">
        <v>11589</v>
      </c>
      <c r="M1087" s="70">
        <f t="shared" si="95"/>
        <v>38657</v>
      </c>
      <c r="N1087" s="70">
        <f t="shared" si="90"/>
        <v>38686</v>
      </c>
      <c r="Q1087" s="219" t="s">
        <v>1005</v>
      </c>
      <c r="T1087" s="6" t="s">
        <v>11306</v>
      </c>
      <c r="U1087">
        <v>364.4</v>
      </c>
      <c r="V1087" s="219" t="s">
        <v>8428</v>
      </c>
      <c r="X1087" t="s">
        <v>11237</v>
      </c>
      <c r="Y1087" t="s">
        <v>11285</v>
      </c>
    </row>
    <row r="1088" spans="1:25" x14ac:dyDescent="0.25">
      <c r="A1088" s="211" t="s">
        <v>11582</v>
      </c>
      <c r="B1088" t="s">
        <v>11725</v>
      </c>
      <c r="C1088" s="215" t="str">
        <f t="shared" si="94"/>
        <v>CM:WQXTEST27576:M200512</v>
      </c>
      <c r="D1088" s="214" t="s">
        <v>11795</v>
      </c>
      <c r="E1088" s="214" t="s">
        <v>11790</v>
      </c>
      <c r="F1088" s="316" t="s">
        <v>11661</v>
      </c>
      <c r="G1088" s="70">
        <f t="shared" si="92"/>
        <v>38353</v>
      </c>
      <c r="H1088" s="70">
        <f t="shared" si="93"/>
        <v>38717</v>
      </c>
      <c r="I1088" s="211" t="s">
        <v>11788</v>
      </c>
      <c r="J1088" s="24" t="s">
        <v>8639</v>
      </c>
      <c r="K1088" s="211" t="s">
        <v>11787</v>
      </c>
      <c r="L1088" s="6" t="s">
        <v>11589</v>
      </c>
      <c r="M1088" s="70">
        <f t="shared" si="95"/>
        <v>38687</v>
      </c>
      <c r="N1088" s="70">
        <f t="shared" si="90"/>
        <v>38717</v>
      </c>
      <c r="Q1088" s="217" t="s">
        <v>2676</v>
      </c>
      <c r="T1088" s="6" t="s">
        <v>11306</v>
      </c>
      <c r="U1088">
        <v>13890</v>
      </c>
      <c r="V1088" s="6" t="s">
        <v>9146</v>
      </c>
      <c r="X1088" t="s">
        <v>11237</v>
      </c>
      <c r="Y1088" t="s">
        <v>11285</v>
      </c>
    </row>
    <row r="1089" spans="1:25" x14ac:dyDescent="0.25">
      <c r="A1089" s="211" t="s">
        <v>11582</v>
      </c>
      <c r="B1089" t="s">
        <v>11725</v>
      </c>
      <c r="C1089" s="215" t="str">
        <f t="shared" si="94"/>
        <v>CM:WQXTEST27576:M200512</v>
      </c>
      <c r="D1089" s="214" t="s">
        <v>11795</v>
      </c>
      <c r="E1089" s="214" t="s">
        <v>11790</v>
      </c>
      <c r="F1089" s="316" t="s">
        <v>11661</v>
      </c>
      <c r="G1089" s="70">
        <f t="shared" si="92"/>
        <v>38353</v>
      </c>
      <c r="H1089" s="70">
        <f t="shared" si="93"/>
        <v>38717</v>
      </c>
      <c r="I1089" s="211" t="s">
        <v>11788</v>
      </c>
      <c r="J1089" s="24" t="s">
        <v>8639</v>
      </c>
      <c r="K1089" s="211" t="s">
        <v>11787</v>
      </c>
      <c r="L1089" s="6" t="s">
        <v>11589</v>
      </c>
      <c r="M1089" s="70">
        <f t="shared" si="95"/>
        <v>38687</v>
      </c>
      <c r="N1089" s="70">
        <f t="shared" si="90"/>
        <v>38717</v>
      </c>
      <c r="Q1089" t="s">
        <v>10007</v>
      </c>
      <c r="T1089" s="6" t="s">
        <v>11306</v>
      </c>
      <c r="U1089">
        <v>3.37</v>
      </c>
      <c r="V1089" s="211" t="s">
        <v>11587</v>
      </c>
      <c r="X1089" t="s">
        <v>11237</v>
      </c>
      <c r="Y1089" t="s">
        <v>11285</v>
      </c>
    </row>
    <row r="1090" spans="1:25" x14ac:dyDescent="0.25">
      <c r="A1090" s="211" t="s">
        <v>11582</v>
      </c>
      <c r="B1090" t="s">
        <v>11725</v>
      </c>
      <c r="C1090" s="215" t="str">
        <f t="shared" si="94"/>
        <v>CM:WQXTEST27576:M200512</v>
      </c>
      <c r="D1090" s="214" t="s">
        <v>11795</v>
      </c>
      <c r="E1090" s="214" t="s">
        <v>11790</v>
      </c>
      <c r="F1090" s="316" t="s">
        <v>11661</v>
      </c>
      <c r="G1090" s="70">
        <f t="shared" si="92"/>
        <v>38353</v>
      </c>
      <c r="H1090" s="70">
        <f t="shared" si="93"/>
        <v>38717</v>
      </c>
      <c r="I1090" s="211" t="s">
        <v>11788</v>
      </c>
      <c r="J1090" s="24" t="s">
        <v>8639</v>
      </c>
      <c r="K1090" s="211" t="s">
        <v>11787</v>
      </c>
      <c r="L1090" s="6" t="s">
        <v>11589</v>
      </c>
      <c r="M1090" s="70">
        <f t="shared" si="95"/>
        <v>38687</v>
      </c>
      <c r="N1090" s="70">
        <f t="shared" si="90"/>
        <v>38717</v>
      </c>
      <c r="Q1090" s="219" t="s">
        <v>1005</v>
      </c>
      <c r="T1090" s="6" t="s">
        <v>11306</v>
      </c>
      <c r="U1090">
        <v>325.7</v>
      </c>
      <c r="V1090" s="219" t="s">
        <v>8428</v>
      </c>
      <c r="X1090" t="s">
        <v>11237</v>
      </c>
      <c r="Y1090" t="s">
        <v>11285</v>
      </c>
    </row>
    <row r="1091" spans="1:25" x14ac:dyDescent="0.25">
      <c r="A1091" s="211" t="s">
        <v>11582</v>
      </c>
      <c r="B1091" t="s">
        <v>11725</v>
      </c>
      <c r="C1091" s="215" t="str">
        <f t="shared" si="94"/>
        <v>CM:WQXTEST27576:M200501</v>
      </c>
      <c r="D1091" s="214" t="s">
        <v>11795</v>
      </c>
      <c r="E1091" s="214" t="s">
        <v>11790</v>
      </c>
      <c r="F1091" s="316" t="s">
        <v>11650</v>
      </c>
      <c r="G1091" s="70">
        <f t="shared" si="92"/>
        <v>38353</v>
      </c>
      <c r="H1091" s="70">
        <f t="shared" si="93"/>
        <v>38717</v>
      </c>
      <c r="I1091" s="211" t="s">
        <v>11788</v>
      </c>
      <c r="J1091" s="24" t="s">
        <v>8639</v>
      </c>
      <c r="K1091" s="211" t="s">
        <v>11787</v>
      </c>
      <c r="L1091" s="267" t="s">
        <v>11777</v>
      </c>
      <c r="M1091" s="268">
        <f>DATE(LEFT(F1091,4),RIGHT(F1091,2)-0,1)</f>
        <v>38353</v>
      </c>
      <c r="N1091" s="268">
        <f t="shared" si="90"/>
        <v>38383</v>
      </c>
      <c r="Q1091" s="217" t="s">
        <v>2676</v>
      </c>
      <c r="T1091" s="6" t="s">
        <v>11306</v>
      </c>
      <c r="U1091">
        <v>18920</v>
      </c>
      <c r="V1091" s="6" t="s">
        <v>9146</v>
      </c>
      <c r="X1091" t="s">
        <v>11237</v>
      </c>
      <c r="Y1091" t="s">
        <v>11285</v>
      </c>
    </row>
    <row r="1092" spans="1:25" x14ac:dyDescent="0.25">
      <c r="A1092" s="211" t="s">
        <v>11582</v>
      </c>
      <c r="B1092" t="s">
        <v>11725</v>
      </c>
      <c r="C1092" s="215" t="str">
        <f t="shared" si="94"/>
        <v>CM:WQXTEST27576:M200501</v>
      </c>
      <c r="D1092" s="214" t="s">
        <v>11795</v>
      </c>
      <c r="E1092" s="214" t="s">
        <v>11790</v>
      </c>
      <c r="F1092" s="316" t="s">
        <v>11650</v>
      </c>
      <c r="G1092" s="70">
        <f t="shared" si="92"/>
        <v>38353</v>
      </c>
      <c r="H1092" s="70">
        <f t="shared" si="93"/>
        <v>38717</v>
      </c>
      <c r="I1092" s="211" t="s">
        <v>11788</v>
      </c>
      <c r="J1092" s="24" t="s">
        <v>8639</v>
      </c>
      <c r="K1092" s="211" t="s">
        <v>11787</v>
      </c>
      <c r="L1092" s="267" t="s">
        <v>11777</v>
      </c>
      <c r="M1092" s="268">
        <f>DATE(LEFT(F1092,4),RIGHT(F1092,2)-0,1)</f>
        <v>38353</v>
      </c>
      <c r="N1092" s="268">
        <f t="shared" si="90"/>
        <v>38383</v>
      </c>
      <c r="Q1092" t="s">
        <v>10007</v>
      </c>
      <c r="T1092" s="6" t="s">
        <v>11306</v>
      </c>
      <c r="U1092">
        <v>3.87</v>
      </c>
      <c r="V1092" s="211" t="s">
        <v>11587</v>
      </c>
      <c r="X1092" t="s">
        <v>11237</v>
      </c>
      <c r="Y1092" t="s">
        <v>11285</v>
      </c>
    </row>
    <row r="1093" spans="1:25" x14ac:dyDescent="0.25">
      <c r="A1093" s="211" t="s">
        <v>11582</v>
      </c>
      <c r="B1093" t="s">
        <v>11725</v>
      </c>
      <c r="C1093" s="215" t="str">
        <f t="shared" si="94"/>
        <v>CM:WQXTEST27576:M200502</v>
      </c>
      <c r="D1093" s="214" t="s">
        <v>11795</v>
      </c>
      <c r="E1093" s="214" t="s">
        <v>11790</v>
      </c>
      <c r="F1093" s="316" t="s">
        <v>11651</v>
      </c>
      <c r="G1093" s="70">
        <f t="shared" si="92"/>
        <v>38353</v>
      </c>
      <c r="H1093" s="70">
        <f t="shared" si="93"/>
        <v>38717</v>
      </c>
      <c r="I1093" s="211" t="s">
        <v>11788</v>
      </c>
      <c r="J1093" s="24" t="s">
        <v>8639</v>
      </c>
      <c r="K1093" s="211" t="s">
        <v>11787</v>
      </c>
      <c r="L1093" s="235" t="s">
        <v>11777</v>
      </c>
      <c r="M1093" s="236">
        <f>DATE(LEFT(F1093,4),RIGHT(F1093,2)-1,1)</f>
        <v>38353</v>
      </c>
      <c r="N1093" s="236">
        <f t="shared" si="90"/>
        <v>38411</v>
      </c>
      <c r="Q1093" s="217" t="s">
        <v>2676</v>
      </c>
      <c r="T1093" s="6" t="s">
        <v>11306</v>
      </c>
      <c r="U1093">
        <v>9761</v>
      </c>
      <c r="V1093" s="6" t="s">
        <v>9146</v>
      </c>
      <c r="X1093" t="s">
        <v>11237</v>
      </c>
      <c r="Y1093" t="s">
        <v>11285</v>
      </c>
    </row>
    <row r="1094" spans="1:25" x14ac:dyDescent="0.25">
      <c r="A1094" s="211" t="s">
        <v>11582</v>
      </c>
      <c r="B1094" t="s">
        <v>11725</v>
      </c>
      <c r="C1094" s="215" t="str">
        <f t="shared" si="94"/>
        <v>CM:WQXTEST27576:M200502</v>
      </c>
      <c r="D1094" s="214" t="s">
        <v>11795</v>
      </c>
      <c r="E1094" s="214" t="s">
        <v>11790</v>
      </c>
      <c r="F1094" s="316" t="s">
        <v>11651</v>
      </c>
      <c r="G1094" s="70">
        <f t="shared" si="92"/>
        <v>38353</v>
      </c>
      <c r="H1094" s="70">
        <f t="shared" si="93"/>
        <v>38717</v>
      </c>
      <c r="I1094" s="211" t="s">
        <v>11788</v>
      </c>
      <c r="J1094" s="24" t="s">
        <v>8639</v>
      </c>
      <c r="K1094" s="211" t="s">
        <v>11787</v>
      </c>
      <c r="L1094" s="235" t="s">
        <v>11777</v>
      </c>
      <c r="M1094" s="236">
        <f>DATE(LEFT(F1094,4),RIGHT(F1094,2)-1,1)</f>
        <v>38353</v>
      </c>
      <c r="N1094" s="236">
        <f t="shared" si="90"/>
        <v>38411</v>
      </c>
      <c r="Q1094" t="s">
        <v>10007</v>
      </c>
      <c r="T1094" s="6" t="s">
        <v>11306</v>
      </c>
      <c r="U1094">
        <v>4.08</v>
      </c>
      <c r="V1094" s="211" t="s">
        <v>11587</v>
      </c>
      <c r="X1094" t="s">
        <v>11237</v>
      </c>
      <c r="Y1094" t="s">
        <v>11285</v>
      </c>
    </row>
    <row r="1095" spans="1:25" x14ac:dyDescent="0.25">
      <c r="A1095" s="211" t="s">
        <v>11582</v>
      </c>
      <c r="B1095" t="s">
        <v>11725</v>
      </c>
      <c r="C1095" s="215" t="str">
        <f t="shared" si="94"/>
        <v>CM:WQXTEST27576:M200502</v>
      </c>
      <c r="D1095" s="214" t="s">
        <v>11795</v>
      </c>
      <c r="E1095" s="214" t="s">
        <v>11790</v>
      </c>
      <c r="F1095" s="316" t="s">
        <v>11651</v>
      </c>
      <c r="G1095" s="70">
        <f t="shared" si="92"/>
        <v>38353</v>
      </c>
      <c r="H1095" s="70">
        <f t="shared" si="93"/>
        <v>38717</v>
      </c>
      <c r="I1095" s="211" t="s">
        <v>11788</v>
      </c>
      <c r="J1095" s="24" t="s">
        <v>8639</v>
      </c>
      <c r="K1095" s="211" t="s">
        <v>11787</v>
      </c>
      <c r="L1095" s="235" t="s">
        <v>11777</v>
      </c>
      <c r="M1095" s="236">
        <f>DATE(LEFT(F1095,4),RIGHT(F1095,2)-1,1)</f>
        <v>38353</v>
      </c>
      <c r="N1095" s="236">
        <f t="shared" si="90"/>
        <v>38411</v>
      </c>
      <c r="Q1095" s="219" t="s">
        <v>1005</v>
      </c>
      <c r="T1095" s="6" t="s">
        <v>11306</v>
      </c>
      <c r="U1095">
        <v>373.2</v>
      </c>
      <c r="V1095" s="219" t="s">
        <v>8428</v>
      </c>
      <c r="X1095" t="s">
        <v>11237</v>
      </c>
      <c r="Y1095" t="s">
        <v>11285</v>
      </c>
    </row>
    <row r="1096" spans="1:25" x14ac:dyDescent="0.25">
      <c r="A1096" s="211" t="s">
        <v>11582</v>
      </c>
      <c r="B1096" t="s">
        <v>11725</v>
      </c>
      <c r="C1096" s="215" t="str">
        <f t="shared" si="94"/>
        <v>CM:WQXTEST27576:M200503</v>
      </c>
      <c r="D1096" s="214" t="s">
        <v>11795</v>
      </c>
      <c r="E1096" s="214" t="s">
        <v>11790</v>
      </c>
      <c r="F1096" s="316" t="s">
        <v>11652</v>
      </c>
      <c r="G1096" s="70">
        <f t="shared" si="92"/>
        <v>38353</v>
      </c>
      <c r="H1096" s="70">
        <f t="shared" si="93"/>
        <v>38717</v>
      </c>
      <c r="I1096" s="211" t="s">
        <v>11788</v>
      </c>
      <c r="J1096" s="24" t="s">
        <v>8639</v>
      </c>
      <c r="K1096" s="211" t="s">
        <v>11787</v>
      </c>
      <c r="L1096" s="235" t="s">
        <v>11777</v>
      </c>
      <c r="M1096" s="236">
        <f t="shared" ref="M1096:M1125" si="96">DATE(LEFT(F1096,4),RIGHT(F1096,2)-2,1)</f>
        <v>38353</v>
      </c>
      <c r="N1096" s="236">
        <f t="shared" si="90"/>
        <v>38442</v>
      </c>
      <c r="Q1096" s="217" t="s">
        <v>2676</v>
      </c>
      <c r="T1096" s="6" t="s">
        <v>11306</v>
      </c>
      <c r="U1096">
        <v>24940</v>
      </c>
      <c r="V1096" s="6" t="s">
        <v>9146</v>
      </c>
      <c r="X1096" t="s">
        <v>11237</v>
      </c>
      <c r="Y1096" t="s">
        <v>11285</v>
      </c>
    </row>
    <row r="1097" spans="1:25" x14ac:dyDescent="0.25">
      <c r="A1097" s="211" t="s">
        <v>11582</v>
      </c>
      <c r="B1097" t="s">
        <v>11725</v>
      </c>
      <c r="C1097" s="215" t="str">
        <f t="shared" si="94"/>
        <v>CM:WQXTEST27576:M200503</v>
      </c>
      <c r="D1097" s="214" t="s">
        <v>11795</v>
      </c>
      <c r="E1097" s="214" t="s">
        <v>11790</v>
      </c>
      <c r="F1097" s="316" t="s">
        <v>11652</v>
      </c>
      <c r="G1097" s="70">
        <f t="shared" si="92"/>
        <v>38353</v>
      </c>
      <c r="H1097" s="70">
        <f t="shared" si="93"/>
        <v>38717</v>
      </c>
      <c r="I1097" s="211" t="s">
        <v>11788</v>
      </c>
      <c r="J1097" s="24" t="s">
        <v>8639</v>
      </c>
      <c r="K1097" s="211" t="s">
        <v>11787</v>
      </c>
      <c r="L1097" s="235" t="s">
        <v>11777</v>
      </c>
      <c r="M1097" s="236">
        <f t="shared" si="96"/>
        <v>38353</v>
      </c>
      <c r="N1097" s="236">
        <f t="shared" si="90"/>
        <v>38442</v>
      </c>
      <c r="Q1097" t="s">
        <v>10007</v>
      </c>
      <c r="T1097" s="6" t="s">
        <v>11306</v>
      </c>
      <c r="U1097">
        <v>6.56</v>
      </c>
      <c r="V1097" s="211" t="s">
        <v>11587</v>
      </c>
      <c r="X1097" t="s">
        <v>11237</v>
      </c>
      <c r="Y1097" t="s">
        <v>11285</v>
      </c>
    </row>
    <row r="1098" spans="1:25" x14ac:dyDescent="0.25">
      <c r="A1098" s="211" t="s">
        <v>11582</v>
      </c>
      <c r="B1098" t="s">
        <v>11725</v>
      </c>
      <c r="C1098" s="215" t="str">
        <f t="shared" si="94"/>
        <v>CM:WQXTEST27576:M200503</v>
      </c>
      <c r="D1098" s="214" t="s">
        <v>11795</v>
      </c>
      <c r="E1098" s="214" t="s">
        <v>11790</v>
      </c>
      <c r="F1098" s="316" t="s">
        <v>11652</v>
      </c>
      <c r="G1098" s="70">
        <f t="shared" si="92"/>
        <v>38353</v>
      </c>
      <c r="H1098" s="70">
        <f t="shared" si="93"/>
        <v>38717</v>
      </c>
      <c r="I1098" s="211" t="s">
        <v>11788</v>
      </c>
      <c r="J1098" s="24" t="s">
        <v>8639</v>
      </c>
      <c r="K1098" s="211" t="s">
        <v>11787</v>
      </c>
      <c r="L1098" s="235" t="s">
        <v>11777</v>
      </c>
      <c r="M1098" s="236">
        <f t="shared" si="96"/>
        <v>38353</v>
      </c>
      <c r="N1098" s="236">
        <f t="shared" si="90"/>
        <v>38442</v>
      </c>
      <c r="Q1098" s="219" t="s">
        <v>1005</v>
      </c>
      <c r="T1098" s="6" t="s">
        <v>11306</v>
      </c>
      <c r="U1098">
        <v>309.10000000000002</v>
      </c>
      <c r="V1098" s="219" t="s">
        <v>8428</v>
      </c>
      <c r="X1098" t="s">
        <v>11237</v>
      </c>
      <c r="Y1098" t="s">
        <v>11285</v>
      </c>
    </row>
    <row r="1099" spans="1:25" x14ac:dyDescent="0.25">
      <c r="A1099" s="211" t="s">
        <v>11582</v>
      </c>
      <c r="B1099" t="s">
        <v>11725</v>
      </c>
      <c r="C1099" s="215" t="str">
        <f t="shared" si="94"/>
        <v>CM:WQXTEST27576:M200504</v>
      </c>
      <c r="D1099" s="214" t="s">
        <v>11795</v>
      </c>
      <c r="E1099" s="214" t="s">
        <v>11790</v>
      </c>
      <c r="F1099" s="316" t="s">
        <v>11653</v>
      </c>
      <c r="G1099" s="70">
        <f t="shared" si="92"/>
        <v>38353</v>
      </c>
      <c r="H1099" s="70">
        <f t="shared" si="93"/>
        <v>38717</v>
      </c>
      <c r="I1099" s="211" t="s">
        <v>11788</v>
      </c>
      <c r="J1099" s="24" t="s">
        <v>8639</v>
      </c>
      <c r="K1099" s="211" t="s">
        <v>11787</v>
      </c>
      <c r="L1099" s="235" t="s">
        <v>11777</v>
      </c>
      <c r="M1099" s="236">
        <f t="shared" si="96"/>
        <v>38384</v>
      </c>
      <c r="N1099" s="236">
        <f t="shared" si="90"/>
        <v>38472</v>
      </c>
      <c r="Q1099" s="217" t="s">
        <v>2676</v>
      </c>
      <c r="T1099" s="6" t="s">
        <v>11306</v>
      </c>
      <c r="U1099">
        <v>24150</v>
      </c>
      <c r="V1099" s="6" t="s">
        <v>9146</v>
      </c>
      <c r="X1099" t="s">
        <v>11237</v>
      </c>
      <c r="Y1099" t="s">
        <v>11285</v>
      </c>
    </row>
    <row r="1100" spans="1:25" x14ac:dyDescent="0.25">
      <c r="A1100" s="211" t="s">
        <v>11582</v>
      </c>
      <c r="B1100" t="s">
        <v>11725</v>
      </c>
      <c r="C1100" s="215" t="str">
        <f t="shared" si="94"/>
        <v>CM:WQXTEST27576:M200504</v>
      </c>
      <c r="D1100" s="214" t="s">
        <v>11795</v>
      </c>
      <c r="E1100" s="214" t="s">
        <v>11790</v>
      </c>
      <c r="F1100" s="316" t="s">
        <v>11653</v>
      </c>
      <c r="G1100" s="70">
        <f t="shared" si="92"/>
        <v>38353</v>
      </c>
      <c r="H1100" s="70">
        <f t="shared" si="93"/>
        <v>38717</v>
      </c>
      <c r="I1100" s="211" t="s">
        <v>11788</v>
      </c>
      <c r="J1100" s="24" t="s">
        <v>8639</v>
      </c>
      <c r="K1100" s="211" t="s">
        <v>11787</v>
      </c>
      <c r="L1100" s="235" t="s">
        <v>11777</v>
      </c>
      <c r="M1100" s="236">
        <f t="shared" si="96"/>
        <v>38384</v>
      </c>
      <c r="N1100" s="236">
        <f t="shared" si="90"/>
        <v>38472</v>
      </c>
      <c r="Q1100" t="s">
        <v>10007</v>
      </c>
      <c r="T1100" s="6" t="s">
        <v>11306</v>
      </c>
      <c r="U1100">
        <v>14.37</v>
      </c>
      <c r="V1100" s="211" t="s">
        <v>11587</v>
      </c>
      <c r="X1100" t="s">
        <v>11237</v>
      </c>
      <c r="Y1100" t="s">
        <v>11285</v>
      </c>
    </row>
    <row r="1101" spans="1:25" x14ac:dyDescent="0.25">
      <c r="A1101" s="211" t="s">
        <v>11582</v>
      </c>
      <c r="B1101" t="s">
        <v>11725</v>
      </c>
      <c r="C1101" s="215" t="str">
        <f t="shared" si="94"/>
        <v>CM:WQXTEST27576:M200504</v>
      </c>
      <c r="D1101" s="214" t="s">
        <v>11795</v>
      </c>
      <c r="E1101" s="214" t="s">
        <v>11790</v>
      </c>
      <c r="F1101" s="316" t="s">
        <v>11653</v>
      </c>
      <c r="G1101" s="70">
        <f t="shared" si="92"/>
        <v>38353</v>
      </c>
      <c r="H1101" s="70">
        <f t="shared" si="93"/>
        <v>38717</v>
      </c>
      <c r="I1101" s="211" t="s">
        <v>11788</v>
      </c>
      <c r="J1101" s="24" t="s">
        <v>8639</v>
      </c>
      <c r="K1101" s="211" t="s">
        <v>11787</v>
      </c>
      <c r="L1101" s="235" t="s">
        <v>11777</v>
      </c>
      <c r="M1101" s="236">
        <f t="shared" si="96"/>
        <v>38384</v>
      </c>
      <c r="N1101" s="236">
        <f t="shared" si="90"/>
        <v>38472</v>
      </c>
      <c r="Q1101" s="219" t="s">
        <v>1005</v>
      </c>
      <c r="T1101" s="6" t="s">
        <v>11306</v>
      </c>
      <c r="U1101">
        <v>261.10000000000002</v>
      </c>
      <c r="V1101" s="219" t="s">
        <v>8428</v>
      </c>
      <c r="X1101" t="s">
        <v>11237</v>
      </c>
      <c r="Y1101" t="s">
        <v>11285</v>
      </c>
    </row>
    <row r="1102" spans="1:25" x14ac:dyDescent="0.25">
      <c r="A1102" s="211" t="s">
        <v>11582</v>
      </c>
      <c r="B1102" t="s">
        <v>11725</v>
      </c>
      <c r="C1102" s="215" t="str">
        <f t="shared" si="94"/>
        <v>CM:WQXTEST27576:M200505</v>
      </c>
      <c r="D1102" s="214" t="s">
        <v>11795</v>
      </c>
      <c r="E1102" s="214" t="s">
        <v>11790</v>
      </c>
      <c r="F1102" s="316" t="s">
        <v>11654</v>
      </c>
      <c r="G1102" s="70">
        <f t="shared" si="92"/>
        <v>38353</v>
      </c>
      <c r="H1102" s="70">
        <f t="shared" si="93"/>
        <v>38717</v>
      </c>
      <c r="I1102" s="211" t="s">
        <v>11788</v>
      </c>
      <c r="J1102" s="24" t="s">
        <v>8639</v>
      </c>
      <c r="K1102" s="211" t="s">
        <v>11787</v>
      </c>
      <c r="L1102" s="235" t="s">
        <v>11777</v>
      </c>
      <c r="M1102" s="236">
        <f t="shared" si="96"/>
        <v>38412</v>
      </c>
      <c r="N1102" s="236">
        <f t="shared" si="90"/>
        <v>38503</v>
      </c>
      <c r="Q1102" s="217" t="s">
        <v>2676</v>
      </c>
      <c r="T1102" s="6" t="s">
        <v>11306</v>
      </c>
      <c r="U1102">
        <v>10060</v>
      </c>
      <c r="V1102" s="6" t="s">
        <v>9146</v>
      </c>
      <c r="X1102" t="s">
        <v>11237</v>
      </c>
      <c r="Y1102" t="s">
        <v>11285</v>
      </c>
    </row>
    <row r="1103" spans="1:25" x14ac:dyDescent="0.25">
      <c r="A1103" s="211" t="s">
        <v>11582</v>
      </c>
      <c r="B1103" t="s">
        <v>11725</v>
      </c>
      <c r="C1103" s="215" t="str">
        <f t="shared" si="94"/>
        <v>CM:WQXTEST27576:M200505</v>
      </c>
      <c r="D1103" s="214" t="s">
        <v>11795</v>
      </c>
      <c r="E1103" s="214" t="s">
        <v>11790</v>
      </c>
      <c r="F1103" s="316" t="s">
        <v>11654</v>
      </c>
      <c r="G1103" s="70">
        <f t="shared" si="92"/>
        <v>38353</v>
      </c>
      <c r="H1103" s="70">
        <f t="shared" si="93"/>
        <v>38717</v>
      </c>
      <c r="I1103" s="211" t="s">
        <v>11788</v>
      </c>
      <c r="J1103" s="24" t="s">
        <v>8639</v>
      </c>
      <c r="K1103" s="211" t="s">
        <v>11787</v>
      </c>
      <c r="L1103" s="235" t="s">
        <v>11777</v>
      </c>
      <c r="M1103" s="236">
        <f t="shared" si="96"/>
        <v>38412</v>
      </c>
      <c r="N1103" s="236">
        <f t="shared" si="90"/>
        <v>38503</v>
      </c>
      <c r="Q1103" t="s">
        <v>10007</v>
      </c>
      <c r="T1103" s="6" t="s">
        <v>11306</v>
      </c>
      <c r="U1103">
        <v>18.22</v>
      </c>
      <c r="V1103" s="211" t="s">
        <v>11587</v>
      </c>
      <c r="X1103" t="s">
        <v>11237</v>
      </c>
      <c r="Y1103" t="s">
        <v>11285</v>
      </c>
    </row>
    <row r="1104" spans="1:25" x14ac:dyDescent="0.25">
      <c r="A1104" s="211" t="s">
        <v>11582</v>
      </c>
      <c r="B1104" t="s">
        <v>11725</v>
      </c>
      <c r="C1104" s="215" t="str">
        <f t="shared" si="94"/>
        <v>CM:WQXTEST27576:M200505</v>
      </c>
      <c r="D1104" s="214" t="s">
        <v>11795</v>
      </c>
      <c r="E1104" s="214" t="s">
        <v>11790</v>
      </c>
      <c r="F1104" s="316" t="s">
        <v>11654</v>
      </c>
      <c r="G1104" s="70">
        <f t="shared" si="92"/>
        <v>38353</v>
      </c>
      <c r="H1104" s="70">
        <f t="shared" si="93"/>
        <v>38717</v>
      </c>
      <c r="I1104" s="211" t="s">
        <v>11788</v>
      </c>
      <c r="J1104" s="24" t="s">
        <v>8639</v>
      </c>
      <c r="K1104" s="211" t="s">
        <v>11787</v>
      </c>
      <c r="L1104" s="235" t="s">
        <v>11777</v>
      </c>
      <c r="M1104" s="236">
        <f t="shared" si="96"/>
        <v>38412</v>
      </c>
      <c r="N1104" s="236">
        <f t="shared" si="90"/>
        <v>38503</v>
      </c>
      <c r="Q1104" s="219" t="s">
        <v>1005</v>
      </c>
      <c r="T1104" s="6" t="s">
        <v>11306</v>
      </c>
      <c r="U1104">
        <v>275.89999999999998</v>
      </c>
      <c r="V1104" s="219" t="s">
        <v>8428</v>
      </c>
      <c r="X1104" t="s">
        <v>11237</v>
      </c>
      <c r="Y1104" t="s">
        <v>11285</v>
      </c>
    </row>
    <row r="1105" spans="1:25" x14ac:dyDescent="0.25">
      <c r="A1105" s="211" t="s">
        <v>11582</v>
      </c>
      <c r="B1105" t="s">
        <v>11725</v>
      </c>
      <c r="C1105" s="215" t="str">
        <f t="shared" si="94"/>
        <v>CM:WQXTEST27576:M200506</v>
      </c>
      <c r="D1105" s="214" t="s">
        <v>11795</v>
      </c>
      <c r="E1105" s="214" t="s">
        <v>11790</v>
      </c>
      <c r="F1105" s="316" t="s">
        <v>11655</v>
      </c>
      <c r="G1105" s="70">
        <f t="shared" si="92"/>
        <v>38353</v>
      </c>
      <c r="H1105" s="70">
        <f t="shared" si="93"/>
        <v>38717</v>
      </c>
      <c r="I1105" s="211" t="s">
        <v>11788</v>
      </c>
      <c r="J1105" s="24" t="s">
        <v>8639</v>
      </c>
      <c r="K1105" s="211" t="s">
        <v>11787</v>
      </c>
      <c r="L1105" s="235" t="s">
        <v>11777</v>
      </c>
      <c r="M1105" s="236">
        <f t="shared" si="96"/>
        <v>38443</v>
      </c>
      <c r="N1105" s="236">
        <f t="shared" si="90"/>
        <v>38533</v>
      </c>
      <c r="Q1105" s="217" t="s">
        <v>2676</v>
      </c>
      <c r="T1105" s="6" t="s">
        <v>11306</v>
      </c>
      <c r="U1105">
        <v>4660</v>
      </c>
      <c r="V1105" s="6" t="s">
        <v>9146</v>
      </c>
      <c r="X1105" t="s">
        <v>11237</v>
      </c>
      <c r="Y1105" t="s">
        <v>11285</v>
      </c>
    </row>
    <row r="1106" spans="1:25" x14ac:dyDescent="0.25">
      <c r="A1106" s="211" t="s">
        <v>11582</v>
      </c>
      <c r="B1106" t="s">
        <v>11725</v>
      </c>
      <c r="C1106" s="215" t="str">
        <f t="shared" si="94"/>
        <v>CM:WQXTEST27576:M200506</v>
      </c>
      <c r="D1106" s="214" t="s">
        <v>11795</v>
      </c>
      <c r="E1106" s="214" t="s">
        <v>11790</v>
      </c>
      <c r="F1106" s="316" t="s">
        <v>11655</v>
      </c>
      <c r="G1106" s="70">
        <f t="shared" ref="G1106:G1169" si="97">DATE(LEFT(F1106,4),1,1)</f>
        <v>38353</v>
      </c>
      <c r="H1106" s="70">
        <f t="shared" ref="H1106:H1169" si="98">DATE(LEFT(F1106,4),12+1,0)</f>
        <v>38717</v>
      </c>
      <c r="I1106" s="211" t="s">
        <v>11788</v>
      </c>
      <c r="J1106" s="24" t="s">
        <v>8639</v>
      </c>
      <c r="K1106" s="211" t="s">
        <v>11787</v>
      </c>
      <c r="L1106" s="235" t="s">
        <v>11777</v>
      </c>
      <c r="M1106" s="236">
        <f t="shared" si="96"/>
        <v>38443</v>
      </c>
      <c r="N1106" s="236">
        <f t="shared" si="90"/>
        <v>38533</v>
      </c>
      <c r="Q1106" t="s">
        <v>10007</v>
      </c>
      <c r="T1106" s="6" t="s">
        <v>11306</v>
      </c>
      <c r="U1106">
        <v>26.52</v>
      </c>
      <c r="V1106" s="211" t="s">
        <v>11587</v>
      </c>
      <c r="X1106" t="s">
        <v>11237</v>
      </c>
      <c r="Y1106" t="s">
        <v>11285</v>
      </c>
    </row>
    <row r="1107" spans="1:25" x14ac:dyDescent="0.25">
      <c r="A1107" s="211" t="s">
        <v>11582</v>
      </c>
      <c r="B1107" t="s">
        <v>11725</v>
      </c>
      <c r="C1107" s="215" t="str">
        <f t="shared" si="94"/>
        <v>CM:WQXTEST27576:M200506</v>
      </c>
      <c r="D1107" s="214" t="s">
        <v>11795</v>
      </c>
      <c r="E1107" s="214" t="s">
        <v>11790</v>
      </c>
      <c r="F1107" s="316" t="s">
        <v>11655</v>
      </c>
      <c r="G1107" s="70">
        <f t="shared" si="97"/>
        <v>38353</v>
      </c>
      <c r="H1107" s="70">
        <f t="shared" si="98"/>
        <v>38717</v>
      </c>
      <c r="I1107" s="211" t="s">
        <v>11788</v>
      </c>
      <c r="J1107" s="24" t="s">
        <v>8639</v>
      </c>
      <c r="K1107" s="211" t="s">
        <v>11787</v>
      </c>
      <c r="L1107" s="235" t="s">
        <v>11777</v>
      </c>
      <c r="M1107" s="236">
        <f t="shared" si="96"/>
        <v>38443</v>
      </c>
      <c r="N1107" s="236">
        <f t="shared" si="90"/>
        <v>38533</v>
      </c>
      <c r="Q1107" s="219" t="s">
        <v>1005</v>
      </c>
      <c r="T1107" s="6" t="s">
        <v>11306</v>
      </c>
      <c r="U1107">
        <v>304.7</v>
      </c>
      <c r="V1107" s="219" t="s">
        <v>8428</v>
      </c>
      <c r="X1107" t="s">
        <v>11237</v>
      </c>
      <c r="Y1107" t="s">
        <v>11285</v>
      </c>
    </row>
    <row r="1108" spans="1:25" x14ac:dyDescent="0.25">
      <c r="A1108" s="211" t="s">
        <v>11582</v>
      </c>
      <c r="B1108" t="s">
        <v>11725</v>
      </c>
      <c r="C1108" s="215" t="str">
        <f t="shared" si="94"/>
        <v>CM:WQXTEST27576:M200507</v>
      </c>
      <c r="D1108" s="214" t="s">
        <v>11795</v>
      </c>
      <c r="E1108" s="214" t="s">
        <v>11790</v>
      </c>
      <c r="F1108" s="316" t="s">
        <v>11656</v>
      </c>
      <c r="G1108" s="70">
        <f t="shared" si="97"/>
        <v>38353</v>
      </c>
      <c r="H1108" s="70">
        <f t="shared" si="98"/>
        <v>38717</v>
      </c>
      <c r="I1108" s="211" t="s">
        <v>11788</v>
      </c>
      <c r="J1108" s="24" t="s">
        <v>8639</v>
      </c>
      <c r="K1108" s="211" t="s">
        <v>11787</v>
      </c>
      <c r="L1108" s="235" t="s">
        <v>11777</v>
      </c>
      <c r="M1108" s="236">
        <f t="shared" si="96"/>
        <v>38473</v>
      </c>
      <c r="N1108" s="236">
        <f t="shared" si="90"/>
        <v>38564</v>
      </c>
      <c r="Q1108" s="217" t="s">
        <v>2676</v>
      </c>
      <c r="T1108" s="6" t="s">
        <v>11306</v>
      </c>
      <c r="U1108">
        <v>7369</v>
      </c>
      <c r="V1108" s="6" t="s">
        <v>9146</v>
      </c>
      <c r="X1108" t="s">
        <v>11237</v>
      </c>
      <c r="Y1108" t="s">
        <v>11285</v>
      </c>
    </row>
    <row r="1109" spans="1:25" x14ac:dyDescent="0.25">
      <c r="A1109" s="211" t="s">
        <v>11582</v>
      </c>
      <c r="B1109" t="s">
        <v>11725</v>
      </c>
      <c r="C1109" s="215" t="str">
        <f t="shared" si="94"/>
        <v>CM:WQXTEST27576:M200507</v>
      </c>
      <c r="D1109" s="214" t="s">
        <v>11795</v>
      </c>
      <c r="E1109" s="214" t="s">
        <v>11790</v>
      </c>
      <c r="F1109" s="316" t="s">
        <v>11656</v>
      </c>
      <c r="G1109" s="70">
        <f t="shared" si="97"/>
        <v>38353</v>
      </c>
      <c r="H1109" s="70">
        <f t="shared" si="98"/>
        <v>38717</v>
      </c>
      <c r="I1109" s="211" t="s">
        <v>11788</v>
      </c>
      <c r="J1109" s="24" t="s">
        <v>8639</v>
      </c>
      <c r="K1109" s="211" t="s">
        <v>11787</v>
      </c>
      <c r="L1109" s="235" t="s">
        <v>11777</v>
      </c>
      <c r="M1109" s="236">
        <f t="shared" si="96"/>
        <v>38473</v>
      </c>
      <c r="N1109" s="236">
        <f t="shared" si="90"/>
        <v>38564</v>
      </c>
      <c r="Q1109" t="s">
        <v>10007</v>
      </c>
      <c r="T1109" s="6" t="s">
        <v>11306</v>
      </c>
      <c r="U1109">
        <v>28.54</v>
      </c>
      <c r="V1109" s="211" t="s">
        <v>11587</v>
      </c>
      <c r="X1109" t="s">
        <v>11237</v>
      </c>
      <c r="Y1109" t="s">
        <v>11285</v>
      </c>
    </row>
    <row r="1110" spans="1:25" x14ac:dyDescent="0.25">
      <c r="A1110" s="211" t="s">
        <v>11582</v>
      </c>
      <c r="B1110" t="s">
        <v>11725</v>
      </c>
      <c r="C1110" s="215" t="str">
        <f t="shared" si="94"/>
        <v>CM:WQXTEST27576:M200507</v>
      </c>
      <c r="D1110" s="214" t="s">
        <v>11795</v>
      </c>
      <c r="E1110" s="214" t="s">
        <v>11790</v>
      </c>
      <c r="F1110" s="316" t="s">
        <v>11656</v>
      </c>
      <c r="G1110" s="70">
        <f t="shared" si="97"/>
        <v>38353</v>
      </c>
      <c r="H1110" s="70">
        <f t="shared" si="98"/>
        <v>38717</v>
      </c>
      <c r="I1110" s="211" t="s">
        <v>11788</v>
      </c>
      <c r="J1110" s="24" t="s">
        <v>8639</v>
      </c>
      <c r="K1110" s="211" t="s">
        <v>11787</v>
      </c>
      <c r="L1110" s="235" t="s">
        <v>11777</v>
      </c>
      <c r="M1110" s="236">
        <f t="shared" si="96"/>
        <v>38473</v>
      </c>
      <c r="N1110" s="236">
        <f t="shared" si="90"/>
        <v>38564</v>
      </c>
      <c r="Q1110" s="219" t="s">
        <v>1005</v>
      </c>
      <c r="T1110" s="6" t="s">
        <v>11306</v>
      </c>
      <c r="U1110">
        <v>294.60000000000002</v>
      </c>
      <c r="V1110" s="219" t="s">
        <v>8428</v>
      </c>
      <c r="X1110" t="s">
        <v>11237</v>
      </c>
      <c r="Y1110" t="s">
        <v>11285</v>
      </c>
    </row>
    <row r="1111" spans="1:25" x14ac:dyDescent="0.25">
      <c r="A1111" s="211" t="s">
        <v>11582</v>
      </c>
      <c r="B1111" t="s">
        <v>11725</v>
      </c>
      <c r="C1111" s="215" t="str">
        <f t="shared" si="94"/>
        <v>CM:WQXTEST27576:M200508</v>
      </c>
      <c r="D1111" s="214" t="s">
        <v>11795</v>
      </c>
      <c r="E1111" s="214" t="s">
        <v>11790</v>
      </c>
      <c r="F1111" s="316" t="s">
        <v>11657</v>
      </c>
      <c r="G1111" s="70">
        <f t="shared" si="97"/>
        <v>38353</v>
      </c>
      <c r="H1111" s="70">
        <f t="shared" si="98"/>
        <v>38717</v>
      </c>
      <c r="I1111" s="211" t="s">
        <v>11788</v>
      </c>
      <c r="J1111" s="24" t="s">
        <v>8639</v>
      </c>
      <c r="K1111" s="211" t="s">
        <v>11787</v>
      </c>
      <c r="L1111" s="235" t="s">
        <v>11777</v>
      </c>
      <c r="M1111" s="236">
        <f t="shared" si="96"/>
        <v>38504</v>
      </c>
      <c r="N1111" s="236">
        <f t="shared" si="90"/>
        <v>38595</v>
      </c>
      <c r="Q1111" s="217" t="s">
        <v>2676</v>
      </c>
      <c r="T1111" s="6" t="s">
        <v>11306</v>
      </c>
      <c r="U1111">
        <v>2534</v>
      </c>
      <c r="V1111" s="6" t="s">
        <v>9146</v>
      </c>
      <c r="X1111" t="s">
        <v>11237</v>
      </c>
      <c r="Y1111" t="s">
        <v>11285</v>
      </c>
    </row>
    <row r="1112" spans="1:25" x14ac:dyDescent="0.25">
      <c r="A1112" s="211" t="s">
        <v>11582</v>
      </c>
      <c r="B1112" t="s">
        <v>11725</v>
      </c>
      <c r="C1112" s="215" t="str">
        <f t="shared" si="94"/>
        <v>CM:WQXTEST27576:M200508</v>
      </c>
      <c r="D1112" s="214" t="s">
        <v>11795</v>
      </c>
      <c r="E1112" s="214" t="s">
        <v>11790</v>
      </c>
      <c r="F1112" s="316" t="s">
        <v>11657</v>
      </c>
      <c r="G1112" s="70">
        <f t="shared" si="97"/>
        <v>38353</v>
      </c>
      <c r="H1112" s="70">
        <f t="shared" si="98"/>
        <v>38717</v>
      </c>
      <c r="I1112" s="211" t="s">
        <v>11788</v>
      </c>
      <c r="J1112" s="24" t="s">
        <v>8639</v>
      </c>
      <c r="K1112" s="211" t="s">
        <v>11787</v>
      </c>
      <c r="L1112" s="235" t="s">
        <v>11777</v>
      </c>
      <c r="M1112" s="236">
        <f t="shared" si="96"/>
        <v>38504</v>
      </c>
      <c r="N1112" s="236">
        <f t="shared" si="90"/>
        <v>38595</v>
      </c>
      <c r="Q1112" t="s">
        <v>10007</v>
      </c>
      <c r="T1112" s="6" t="s">
        <v>11306</v>
      </c>
      <c r="U1112">
        <v>29.34</v>
      </c>
      <c r="V1112" s="211" t="s">
        <v>11587</v>
      </c>
      <c r="X1112" t="s">
        <v>11237</v>
      </c>
      <c r="Y1112" t="s">
        <v>11285</v>
      </c>
    </row>
    <row r="1113" spans="1:25" x14ac:dyDescent="0.25">
      <c r="A1113" s="211" t="s">
        <v>11582</v>
      </c>
      <c r="B1113" t="s">
        <v>11725</v>
      </c>
      <c r="C1113" s="215" t="str">
        <f t="shared" si="94"/>
        <v>CM:WQXTEST27576:M200508</v>
      </c>
      <c r="D1113" s="214" t="s">
        <v>11795</v>
      </c>
      <c r="E1113" s="214" t="s">
        <v>11790</v>
      </c>
      <c r="F1113" s="316" t="s">
        <v>11657</v>
      </c>
      <c r="G1113" s="70">
        <f t="shared" si="97"/>
        <v>38353</v>
      </c>
      <c r="H1113" s="70">
        <f t="shared" si="98"/>
        <v>38717</v>
      </c>
      <c r="I1113" s="211" t="s">
        <v>11788</v>
      </c>
      <c r="J1113" s="24" t="s">
        <v>8639</v>
      </c>
      <c r="K1113" s="211" t="s">
        <v>11787</v>
      </c>
      <c r="L1113" s="235" t="s">
        <v>11777</v>
      </c>
      <c r="M1113" s="236">
        <f t="shared" si="96"/>
        <v>38504</v>
      </c>
      <c r="N1113" s="236">
        <f t="shared" si="90"/>
        <v>38595</v>
      </c>
      <c r="Q1113" s="219" t="s">
        <v>1005</v>
      </c>
      <c r="T1113" s="6" t="s">
        <v>11306</v>
      </c>
      <c r="U1113">
        <v>342.6</v>
      </c>
      <c r="V1113" s="219" t="s">
        <v>8428</v>
      </c>
      <c r="X1113" t="s">
        <v>11237</v>
      </c>
      <c r="Y1113" t="s">
        <v>11285</v>
      </c>
    </row>
    <row r="1114" spans="1:25" x14ac:dyDescent="0.25">
      <c r="A1114" s="211" t="s">
        <v>11582</v>
      </c>
      <c r="B1114" t="s">
        <v>11725</v>
      </c>
      <c r="C1114" s="215" t="str">
        <f t="shared" si="94"/>
        <v>CM:WQXTEST27576:M200509</v>
      </c>
      <c r="D1114" s="214" t="s">
        <v>11795</v>
      </c>
      <c r="E1114" s="214" t="s">
        <v>11790</v>
      </c>
      <c r="F1114" s="316" t="s">
        <v>11658</v>
      </c>
      <c r="G1114" s="70">
        <f t="shared" si="97"/>
        <v>38353</v>
      </c>
      <c r="H1114" s="70">
        <f t="shared" si="98"/>
        <v>38717</v>
      </c>
      <c r="I1114" s="211" t="s">
        <v>11788</v>
      </c>
      <c r="J1114" s="24" t="s">
        <v>8639</v>
      </c>
      <c r="K1114" s="211" t="s">
        <v>11787</v>
      </c>
      <c r="L1114" s="235" t="s">
        <v>11777</v>
      </c>
      <c r="M1114" s="236">
        <f t="shared" si="96"/>
        <v>38534</v>
      </c>
      <c r="N1114" s="236">
        <f t="shared" si="90"/>
        <v>38625</v>
      </c>
      <c r="Q1114" s="217" t="s">
        <v>2676</v>
      </c>
      <c r="T1114" s="6" t="s">
        <v>11306</v>
      </c>
      <c r="U1114">
        <v>1400</v>
      </c>
      <c r="V1114" s="6" t="s">
        <v>9146</v>
      </c>
      <c r="X1114" t="s">
        <v>11237</v>
      </c>
      <c r="Y1114" t="s">
        <v>11285</v>
      </c>
    </row>
    <row r="1115" spans="1:25" x14ac:dyDescent="0.25">
      <c r="A1115" s="211" t="s">
        <v>11582</v>
      </c>
      <c r="B1115" t="s">
        <v>11725</v>
      </c>
      <c r="C1115" s="215" t="str">
        <f t="shared" si="94"/>
        <v>CM:WQXTEST27576:M200509</v>
      </c>
      <c r="D1115" s="214" t="s">
        <v>11795</v>
      </c>
      <c r="E1115" s="214" t="s">
        <v>11790</v>
      </c>
      <c r="F1115" s="316" t="s">
        <v>11658</v>
      </c>
      <c r="G1115" s="70">
        <f t="shared" si="97"/>
        <v>38353</v>
      </c>
      <c r="H1115" s="70">
        <f t="shared" si="98"/>
        <v>38717</v>
      </c>
      <c r="I1115" s="211" t="s">
        <v>11788</v>
      </c>
      <c r="J1115" s="24" t="s">
        <v>8639</v>
      </c>
      <c r="K1115" s="211" t="s">
        <v>11787</v>
      </c>
      <c r="L1115" s="235" t="s">
        <v>11777</v>
      </c>
      <c r="M1115" s="236">
        <f t="shared" si="96"/>
        <v>38534</v>
      </c>
      <c r="N1115" s="236">
        <f t="shared" si="90"/>
        <v>38625</v>
      </c>
      <c r="Q1115" t="s">
        <v>10007</v>
      </c>
      <c r="T1115" s="6" t="s">
        <v>11306</v>
      </c>
      <c r="U1115">
        <v>25.88</v>
      </c>
      <c r="V1115" s="211" t="s">
        <v>11587</v>
      </c>
      <c r="X1115" t="s">
        <v>11237</v>
      </c>
      <c r="Y1115" t="s">
        <v>11285</v>
      </c>
    </row>
    <row r="1116" spans="1:25" x14ac:dyDescent="0.25">
      <c r="A1116" s="211" t="s">
        <v>11582</v>
      </c>
      <c r="B1116" t="s">
        <v>11725</v>
      </c>
      <c r="C1116" s="215" t="str">
        <f t="shared" si="94"/>
        <v>CM:WQXTEST27576:M200509</v>
      </c>
      <c r="D1116" s="214" t="s">
        <v>11795</v>
      </c>
      <c r="E1116" s="214" t="s">
        <v>11790</v>
      </c>
      <c r="F1116" s="316" t="s">
        <v>11658</v>
      </c>
      <c r="G1116" s="70">
        <f t="shared" si="97"/>
        <v>38353</v>
      </c>
      <c r="H1116" s="70">
        <f t="shared" si="98"/>
        <v>38717</v>
      </c>
      <c r="I1116" s="211" t="s">
        <v>11788</v>
      </c>
      <c r="J1116" s="24" t="s">
        <v>8639</v>
      </c>
      <c r="K1116" s="211" t="s">
        <v>11787</v>
      </c>
      <c r="L1116" s="235" t="s">
        <v>11777</v>
      </c>
      <c r="M1116" s="236">
        <f t="shared" si="96"/>
        <v>38534</v>
      </c>
      <c r="N1116" s="236">
        <f t="shared" si="90"/>
        <v>38625</v>
      </c>
      <c r="Q1116" s="219" t="s">
        <v>1005</v>
      </c>
      <c r="T1116" s="6" t="s">
        <v>11306</v>
      </c>
      <c r="U1116">
        <v>379.3</v>
      </c>
      <c r="V1116" s="219" t="s">
        <v>8428</v>
      </c>
      <c r="X1116" t="s">
        <v>11237</v>
      </c>
      <c r="Y1116" t="s">
        <v>11285</v>
      </c>
    </row>
    <row r="1117" spans="1:25" x14ac:dyDescent="0.25">
      <c r="A1117" s="211" t="s">
        <v>11582</v>
      </c>
      <c r="B1117" t="s">
        <v>11725</v>
      </c>
      <c r="C1117" s="215" t="str">
        <f t="shared" si="94"/>
        <v>CM:WQXTEST27576:M200510</v>
      </c>
      <c r="D1117" s="214" t="s">
        <v>11795</v>
      </c>
      <c r="E1117" s="214" t="s">
        <v>11790</v>
      </c>
      <c r="F1117" s="316" t="s">
        <v>11659</v>
      </c>
      <c r="G1117" s="70">
        <f t="shared" si="97"/>
        <v>38353</v>
      </c>
      <c r="H1117" s="70">
        <f t="shared" si="98"/>
        <v>38717</v>
      </c>
      <c r="I1117" s="211" t="s">
        <v>11788</v>
      </c>
      <c r="J1117" s="24" t="s">
        <v>8639</v>
      </c>
      <c r="K1117" s="211" t="s">
        <v>11787</v>
      </c>
      <c r="L1117" s="235" t="s">
        <v>11777</v>
      </c>
      <c r="M1117" s="236">
        <f t="shared" si="96"/>
        <v>38565</v>
      </c>
      <c r="N1117" s="236">
        <f t="shared" si="90"/>
        <v>38656</v>
      </c>
      <c r="Q1117" s="217" t="s">
        <v>2676</v>
      </c>
      <c r="T1117" s="6" t="s">
        <v>11306</v>
      </c>
      <c r="U1117">
        <v>4843</v>
      </c>
      <c r="V1117" s="6" t="s">
        <v>9146</v>
      </c>
      <c r="X1117" t="s">
        <v>11237</v>
      </c>
      <c r="Y1117" t="s">
        <v>11285</v>
      </c>
    </row>
    <row r="1118" spans="1:25" x14ac:dyDescent="0.25">
      <c r="A1118" s="211" t="s">
        <v>11582</v>
      </c>
      <c r="B1118" t="s">
        <v>11725</v>
      </c>
      <c r="C1118" s="215" t="str">
        <f t="shared" si="94"/>
        <v>CM:WQXTEST27576:M200510</v>
      </c>
      <c r="D1118" s="214" t="s">
        <v>11795</v>
      </c>
      <c r="E1118" s="214" t="s">
        <v>11790</v>
      </c>
      <c r="F1118" s="316" t="s">
        <v>11659</v>
      </c>
      <c r="G1118" s="70">
        <f t="shared" si="97"/>
        <v>38353</v>
      </c>
      <c r="H1118" s="70">
        <f t="shared" si="98"/>
        <v>38717</v>
      </c>
      <c r="I1118" s="211" t="s">
        <v>11788</v>
      </c>
      <c r="J1118" s="24" t="s">
        <v>8639</v>
      </c>
      <c r="K1118" s="211" t="s">
        <v>11787</v>
      </c>
      <c r="L1118" s="235" t="s">
        <v>11777</v>
      </c>
      <c r="M1118" s="236">
        <f t="shared" si="96"/>
        <v>38565</v>
      </c>
      <c r="N1118" s="236">
        <f t="shared" si="90"/>
        <v>38656</v>
      </c>
      <c r="Q1118" t="s">
        <v>10007</v>
      </c>
      <c r="T1118" s="6" t="s">
        <v>11306</v>
      </c>
      <c r="U1118">
        <v>17.53</v>
      </c>
      <c r="V1118" s="211" t="s">
        <v>11587</v>
      </c>
      <c r="X1118" t="s">
        <v>11237</v>
      </c>
      <c r="Y1118" t="s">
        <v>11285</v>
      </c>
    </row>
    <row r="1119" spans="1:25" x14ac:dyDescent="0.25">
      <c r="A1119" s="211" t="s">
        <v>11582</v>
      </c>
      <c r="B1119" t="s">
        <v>11725</v>
      </c>
      <c r="C1119" s="215" t="str">
        <f t="shared" si="94"/>
        <v>CM:WQXTEST27576:M200510</v>
      </c>
      <c r="D1119" s="214" t="s">
        <v>11795</v>
      </c>
      <c r="E1119" s="214" t="s">
        <v>11790</v>
      </c>
      <c r="F1119" s="316" t="s">
        <v>11659</v>
      </c>
      <c r="G1119" s="70">
        <f t="shared" si="97"/>
        <v>38353</v>
      </c>
      <c r="H1119" s="70">
        <f t="shared" si="98"/>
        <v>38717</v>
      </c>
      <c r="I1119" s="211" t="s">
        <v>11788</v>
      </c>
      <c r="J1119" s="24" t="s">
        <v>8639</v>
      </c>
      <c r="K1119" s="211" t="s">
        <v>11787</v>
      </c>
      <c r="L1119" s="235" t="s">
        <v>11777</v>
      </c>
      <c r="M1119" s="236">
        <f t="shared" si="96"/>
        <v>38565</v>
      </c>
      <c r="N1119" s="236">
        <f t="shared" si="90"/>
        <v>38656</v>
      </c>
      <c r="Q1119" s="219" t="s">
        <v>1005</v>
      </c>
      <c r="T1119" s="6" t="s">
        <v>11306</v>
      </c>
      <c r="U1119">
        <v>353.9</v>
      </c>
      <c r="V1119" s="219" t="s">
        <v>8428</v>
      </c>
      <c r="X1119" t="s">
        <v>11237</v>
      </c>
      <c r="Y1119" t="s">
        <v>11285</v>
      </c>
    </row>
    <row r="1120" spans="1:25" x14ac:dyDescent="0.25">
      <c r="A1120" s="211" t="s">
        <v>11582</v>
      </c>
      <c r="B1120" t="s">
        <v>11725</v>
      </c>
      <c r="C1120" s="215" t="str">
        <f t="shared" ref="C1120:C1183" si="99">"CM:"&amp;B1120&amp;":M"&amp;LEFT(F1120,4)&amp;RIGHT(F1120,2)</f>
        <v>CM:WQXTEST27576:M200511</v>
      </c>
      <c r="D1120" s="214" t="s">
        <v>11795</v>
      </c>
      <c r="E1120" s="214" t="s">
        <v>11790</v>
      </c>
      <c r="F1120" s="316" t="s">
        <v>11660</v>
      </c>
      <c r="G1120" s="70">
        <f t="shared" si="97"/>
        <v>38353</v>
      </c>
      <c r="H1120" s="70">
        <f t="shared" si="98"/>
        <v>38717</v>
      </c>
      <c r="I1120" s="211" t="s">
        <v>11788</v>
      </c>
      <c r="J1120" s="24" t="s">
        <v>8639</v>
      </c>
      <c r="K1120" s="211" t="s">
        <v>11787</v>
      </c>
      <c r="L1120" s="235" t="s">
        <v>11777</v>
      </c>
      <c r="M1120" s="236">
        <f t="shared" si="96"/>
        <v>38596</v>
      </c>
      <c r="N1120" s="236">
        <f t="shared" si="90"/>
        <v>38686</v>
      </c>
      <c r="Q1120" s="217" t="s">
        <v>2676</v>
      </c>
      <c r="T1120" s="6" t="s">
        <v>11306</v>
      </c>
      <c r="U1120">
        <v>4122</v>
      </c>
      <c r="V1120" s="6" t="s">
        <v>9146</v>
      </c>
      <c r="X1120" t="s">
        <v>11237</v>
      </c>
      <c r="Y1120" t="s">
        <v>11285</v>
      </c>
    </row>
    <row r="1121" spans="1:25" x14ac:dyDescent="0.25">
      <c r="A1121" s="211" t="s">
        <v>11582</v>
      </c>
      <c r="B1121" t="s">
        <v>11725</v>
      </c>
      <c r="C1121" s="215" t="str">
        <f t="shared" si="99"/>
        <v>CM:WQXTEST27576:M200511</v>
      </c>
      <c r="D1121" s="214" t="s">
        <v>11795</v>
      </c>
      <c r="E1121" s="214" t="s">
        <v>11790</v>
      </c>
      <c r="F1121" s="316" t="s">
        <v>11660</v>
      </c>
      <c r="G1121" s="70">
        <f t="shared" si="97"/>
        <v>38353</v>
      </c>
      <c r="H1121" s="70">
        <f t="shared" si="98"/>
        <v>38717</v>
      </c>
      <c r="I1121" s="211" t="s">
        <v>11788</v>
      </c>
      <c r="J1121" s="24" t="s">
        <v>8639</v>
      </c>
      <c r="K1121" s="211" t="s">
        <v>11787</v>
      </c>
      <c r="L1121" s="235" t="s">
        <v>11777</v>
      </c>
      <c r="M1121" s="236">
        <f t="shared" si="96"/>
        <v>38596</v>
      </c>
      <c r="N1121" s="236">
        <f t="shared" si="90"/>
        <v>38686</v>
      </c>
      <c r="Q1121" t="s">
        <v>10007</v>
      </c>
      <c r="T1121" s="6" t="s">
        <v>11306</v>
      </c>
      <c r="U1121">
        <v>10.47</v>
      </c>
      <c r="V1121" s="211" t="s">
        <v>11587</v>
      </c>
      <c r="X1121" t="s">
        <v>11237</v>
      </c>
      <c r="Y1121" t="s">
        <v>11285</v>
      </c>
    </row>
    <row r="1122" spans="1:25" x14ac:dyDescent="0.25">
      <c r="A1122" s="211" t="s">
        <v>11582</v>
      </c>
      <c r="B1122" t="s">
        <v>11725</v>
      </c>
      <c r="C1122" s="215" t="str">
        <f t="shared" si="99"/>
        <v>CM:WQXTEST27576:M200511</v>
      </c>
      <c r="D1122" s="214" t="s">
        <v>11795</v>
      </c>
      <c r="E1122" s="214" t="s">
        <v>11790</v>
      </c>
      <c r="F1122" s="316" t="s">
        <v>11660</v>
      </c>
      <c r="G1122" s="70">
        <f t="shared" si="97"/>
        <v>38353</v>
      </c>
      <c r="H1122" s="70">
        <f t="shared" si="98"/>
        <v>38717</v>
      </c>
      <c r="I1122" s="211" t="s">
        <v>11788</v>
      </c>
      <c r="J1122" s="24" t="s">
        <v>8639</v>
      </c>
      <c r="K1122" s="211" t="s">
        <v>11787</v>
      </c>
      <c r="L1122" s="235" t="s">
        <v>11777</v>
      </c>
      <c r="M1122" s="236">
        <f t="shared" si="96"/>
        <v>38596</v>
      </c>
      <c r="N1122" s="236">
        <f t="shared" si="90"/>
        <v>38686</v>
      </c>
      <c r="Q1122" s="219" t="s">
        <v>1005</v>
      </c>
      <c r="T1122" s="6" t="s">
        <v>11306</v>
      </c>
      <c r="U1122">
        <v>364.4</v>
      </c>
      <c r="V1122" s="219" t="s">
        <v>8428</v>
      </c>
      <c r="X1122" t="s">
        <v>11237</v>
      </c>
      <c r="Y1122" t="s">
        <v>11285</v>
      </c>
    </row>
    <row r="1123" spans="1:25" x14ac:dyDescent="0.25">
      <c r="A1123" s="211" t="s">
        <v>11582</v>
      </c>
      <c r="B1123" t="s">
        <v>11725</v>
      </c>
      <c r="C1123" s="215" t="str">
        <f t="shared" si="99"/>
        <v>CM:WQXTEST27576:M200512</v>
      </c>
      <c r="D1123" s="214" t="s">
        <v>11795</v>
      </c>
      <c r="E1123" s="214" t="s">
        <v>11790</v>
      </c>
      <c r="F1123" s="316" t="s">
        <v>11661</v>
      </c>
      <c r="G1123" s="70">
        <f t="shared" si="97"/>
        <v>38353</v>
      </c>
      <c r="H1123" s="70">
        <f t="shared" si="98"/>
        <v>38717</v>
      </c>
      <c r="I1123" s="211" t="s">
        <v>11788</v>
      </c>
      <c r="J1123" s="24" t="s">
        <v>8639</v>
      </c>
      <c r="K1123" s="211" t="s">
        <v>11787</v>
      </c>
      <c r="L1123" s="235" t="s">
        <v>11777</v>
      </c>
      <c r="M1123" s="236">
        <f t="shared" si="96"/>
        <v>38626</v>
      </c>
      <c r="N1123" s="236">
        <f t="shared" si="90"/>
        <v>38717</v>
      </c>
      <c r="Q1123" s="217" t="s">
        <v>2676</v>
      </c>
      <c r="T1123" s="6" t="s">
        <v>11306</v>
      </c>
      <c r="U1123">
        <v>13890</v>
      </c>
      <c r="V1123" s="6" t="s">
        <v>9146</v>
      </c>
      <c r="X1123" t="s">
        <v>11237</v>
      </c>
      <c r="Y1123" t="s">
        <v>11285</v>
      </c>
    </row>
    <row r="1124" spans="1:25" x14ac:dyDescent="0.25">
      <c r="A1124" s="211" t="s">
        <v>11582</v>
      </c>
      <c r="B1124" t="s">
        <v>11725</v>
      </c>
      <c r="C1124" s="215" t="str">
        <f t="shared" si="99"/>
        <v>CM:WQXTEST27576:M200512</v>
      </c>
      <c r="D1124" s="214" t="s">
        <v>11795</v>
      </c>
      <c r="E1124" s="214" t="s">
        <v>11790</v>
      </c>
      <c r="F1124" s="316" t="s">
        <v>11661</v>
      </c>
      <c r="G1124" s="70">
        <f t="shared" si="97"/>
        <v>38353</v>
      </c>
      <c r="H1124" s="70">
        <f t="shared" si="98"/>
        <v>38717</v>
      </c>
      <c r="I1124" s="211" t="s">
        <v>11788</v>
      </c>
      <c r="J1124" s="24" t="s">
        <v>8639</v>
      </c>
      <c r="K1124" s="211" t="s">
        <v>11787</v>
      </c>
      <c r="L1124" s="235" t="s">
        <v>11777</v>
      </c>
      <c r="M1124" s="236">
        <f t="shared" si="96"/>
        <v>38626</v>
      </c>
      <c r="N1124" s="236">
        <f t="shared" si="90"/>
        <v>38717</v>
      </c>
      <c r="Q1124" t="s">
        <v>10007</v>
      </c>
      <c r="T1124" s="6" t="s">
        <v>11306</v>
      </c>
      <c r="U1124">
        <v>3.37</v>
      </c>
      <c r="V1124" s="211" t="s">
        <v>11587</v>
      </c>
      <c r="X1124" t="s">
        <v>11237</v>
      </c>
      <c r="Y1124" t="s">
        <v>11285</v>
      </c>
    </row>
    <row r="1125" spans="1:25" x14ac:dyDescent="0.25">
      <c r="A1125" s="211" t="s">
        <v>11582</v>
      </c>
      <c r="B1125" t="s">
        <v>11725</v>
      </c>
      <c r="C1125" s="215" t="str">
        <f t="shared" si="99"/>
        <v>CM:WQXTEST27576:M200512</v>
      </c>
      <c r="D1125" s="214" t="s">
        <v>11795</v>
      </c>
      <c r="E1125" s="214" t="s">
        <v>11790</v>
      </c>
      <c r="F1125" s="316" t="s">
        <v>11661</v>
      </c>
      <c r="G1125" s="70">
        <f t="shared" si="97"/>
        <v>38353</v>
      </c>
      <c r="H1125" s="70">
        <f t="shared" si="98"/>
        <v>38717</v>
      </c>
      <c r="I1125" s="211" t="s">
        <v>11788</v>
      </c>
      <c r="J1125" s="24" t="s">
        <v>8639</v>
      </c>
      <c r="K1125" s="211" t="s">
        <v>11787</v>
      </c>
      <c r="L1125" s="235" t="s">
        <v>11777</v>
      </c>
      <c r="M1125" s="236">
        <f t="shared" si="96"/>
        <v>38626</v>
      </c>
      <c r="N1125" s="236">
        <f t="shared" si="90"/>
        <v>38717</v>
      </c>
      <c r="Q1125" s="219" t="s">
        <v>1005</v>
      </c>
      <c r="T1125" s="6" t="s">
        <v>11306</v>
      </c>
      <c r="U1125">
        <v>325.7</v>
      </c>
      <c r="V1125" s="219" t="s">
        <v>8428</v>
      </c>
      <c r="X1125" t="s">
        <v>11237</v>
      </c>
      <c r="Y1125" t="s">
        <v>11285</v>
      </c>
    </row>
    <row r="1126" spans="1:25" x14ac:dyDescent="0.25">
      <c r="A1126" s="211" t="s">
        <v>11582</v>
      </c>
      <c r="B1126" t="s">
        <v>11725</v>
      </c>
      <c r="C1126" s="215" t="str">
        <f t="shared" si="99"/>
        <v>CM:WQXTEST27576:M200501</v>
      </c>
      <c r="D1126" s="214" t="s">
        <v>11795</v>
      </c>
      <c r="E1126" s="214" t="s">
        <v>11790</v>
      </c>
      <c r="F1126" s="316" t="s">
        <v>11650</v>
      </c>
      <c r="G1126" s="70">
        <f t="shared" si="97"/>
        <v>38353</v>
      </c>
      <c r="H1126" s="70">
        <f t="shared" si="98"/>
        <v>38717</v>
      </c>
      <c r="I1126" s="211" t="s">
        <v>11788</v>
      </c>
      <c r="J1126" s="24" t="s">
        <v>8639</v>
      </c>
      <c r="K1126" s="211" t="s">
        <v>11787</v>
      </c>
      <c r="L1126" s="269" t="s">
        <v>11796</v>
      </c>
      <c r="M1126" s="270">
        <f>DATE(LEFT(F1126,4),RIGHT(F1126,2)-0,1)</f>
        <v>38353</v>
      </c>
      <c r="N1126" s="270">
        <f t="shared" si="90"/>
        <v>38383</v>
      </c>
      <c r="Q1126" s="217" t="s">
        <v>2676</v>
      </c>
      <c r="T1126" s="6" t="s">
        <v>11306</v>
      </c>
      <c r="U1126">
        <v>18920</v>
      </c>
      <c r="V1126" s="6" t="s">
        <v>9146</v>
      </c>
      <c r="X1126" t="s">
        <v>11237</v>
      </c>
      <c r="Y1126" t="s">
        <v>11285</v>
      </c>
    </row>
    <row r="1127" spans="1:25" x14ac:dyDescent="0.25">
      <c r="A1127" s="211" t="s">
        <v>11582</v>
      </c>
      <c r="B1127" t="s">
        <v>11725</v>
      </c>
      <c r="C1127" s="215" t="str">
        <f t="shared" si="99"/>
        <v>CM:WQXTEST27576:M200501</v>
      </c>
      <c r="D1127" s="214" t="s">
        <v>11795</v>
      </c>
      <c r="E1127" s="214" t="s">
        <v>11790</v>
      </c>
      <c r="F1127" s="316" t="s">
        <v>11650</v>
      </c>
      <c r="G1127" s="70">
        <f t="shared" si="97"/>
        <v>38353</v>
      </c>
      <c r="H1127" s="70">
        <f t="shared" si="98"/>
        <v>38717</v>
      </c>
      <c r="I1127" s="211" t="s">
        <v>11788</v>
      </c>
      <c r="J1127" s="24" t="s">
        <v>8639</v>
      </c>
      <c r="K1127" s="211" t="s">
        <v>11787</v>
      </c>
      <c r="L1127" s="269" t="s">
        <v>11796</v>
      </c>
      <c r="M1127" s="270">
        <f>DATE(LEFT(F1127,4),RIGHT(F1127,2)-0,1)</f>
        <v>38353</v>
      </c>
      <c r="N1127" s="270">
        <f t="shared" si="90"/>
        <v>38383</v>
      </c>
      <c r="Q1127" t="s">
        <v>10007</v>
      </c>
      <c r="T1127" s="6" t="s">
        <v>11306</v>
      </c>
      <c r="U1127">
        <v>3.87</v>
      </c>
      <c r="V1127" s="211" t="s">
        <v>11587</v>
      </c>
      <c r="X1127" t="s">
        <v>11237</v>
      </c>
      <c r="Y1127" t="s">
        <v>11285</v>
      </c>
    </row>
    <row r="1128" spans="1:25" x14ac:dyDescent="0.25">
      <c r="A1128" s="211" t="s">
        <v>11582</v>
      </c>
      <c r="B1128" t="s">
        <v>11725</v>
      </c>
      <c r="C1128" s="215" t="str">
        <f t="shared" si="99"/>
        <v>CM:WQXTEST27576:M200502</v>
      </c>
      <c r="D1128" s="214" t="s">
        <v>11795</v>
      </c>
      <c r="E1128" s="214" t="s">
        <v>11790</v>
      </c>
      <c r="F1128" s="316" t="s">
        <v>11651</v>
      </c>
      <c r="G1128" s="70">
        <f t="shared" si="97"/>
        <v>38353</v>
      </c>
      <c r="H1128" s="70">
        <f t="shared" si="98"/>
        <v>38717</v>
      </c>
      <c r="I1128" s="211" t="s">
        <v>11788</v>
      </c>
      <c r="J1128" s="24" t="s">
        <v>8639</v>
      </c>
      <c r="K1128" s="211" t="s">
        <v>11787</v>
      </c>
      <c r="L1128" s="253" t="s">
        <v>11796</v>
      </c>
      <c r="M1128" s="254">
        <f>DATE(LEFT(F1128,4),RIGHT(F1128,2)-1,1)</f>
        <v>38353</v>
      </c>
      <c r="N1128" s="254">
        <f t="shared" si="90"/>
        <v>38411</v>
      </c>
      <c r="Q1128" s="217" t="s">
        <v>2676</v>
      </c>
      <c r="T1128" s="6" t="s">
        <v>11306</v>
      </c>
      <c r="U1128">
        <v>9761</v>
      </c>
      <c r="V1128" s="6" t="s">
        <v>9146</v>
      </c>
      <c r="X1128" t="s">
        <v>11237</v>
      </c>
      <c r="Y1128" t="s">
        <v>11285</v>
      </c>
    </row>
    <row r="1129" spans="1:25" x14ac:dyDescent="0.25">
      <c r="A1129" s="211" t="s">
        <v>11582</v>
      </c>
      <c r="B1129" t="s">
        <v>11725</v>
      </c>
      <c r="C1129" s="215" t="str">
        <f t="shared" si="99"/>
        <v>CM:WQXTEST27576:M200502</v>
      </c>
      <c r="D1129" s="214" t="s">
        <v>11795</v>
      </c>
      <c r="E1129" s="214" t="s">
        <v>11790</v>
      </c>
      <c r="F1129" s="316" t="s">
        <v>11651</v>
      </c>
      <c r="G1129" s="70">
        <f t="shared" si="97"/>
        <v>38353</v>
      </c>
      <c r="H1129" s="70">
        <f t="shared" si="98"/>
        <v>38717</v>
      </c>
      <c r="I1129" s="211" t="s">
        <v>11788</v>
      </c>
      <c r="J1129" s="24" t="s">
        <v>8639</v>
      </c>
      <c r="K1129" s="211" t="s">
        <v>11787</v>
      </c>
      <c r="L1129" s="253" t="s">
        <v>11796</v>
      </c>
      <c r="M1129" s="254">
        <f>DATE(LEFT(F1129,4),RIGHT(F1129,2)-1,1)</f>
        <v>38353</v>
      </c>
      <c r="N1129" s="254">
        <f t="shared" si="90"/>
        <v>38411</v>
      </c>
      <c r="Q1129" t="s">
        <v>10007</v>
      </c>
      <c r="T1129" s="6" t="s">
        <v>11306</v>
      </c>
      <c r="U1129">
        <v>4.08</v>
      </c>
      <c r="V1129" s="211" t="s">
        <v>11587</v>
      </c>
      <c r="X1129" t="s">
        <v>11237</v>
      </c>
      <c r="Y1129" t="s">
        <v>11285</v>
      </c>
    </row>
    <row r="1130" spans="1:25" x14ac:dyDescent="0.25">
      <c r="A1130" s="211" t="s">
        <v>11582</v>
      </c>
      <c r="B1130" t="s">
        <v>11725</v>
      </c>
      <c r="C1130" s="215" t="str">
        <f t="shared" si="99"/>
        <v>CM:WQXTEST27576:M200502</v>
      </c>
      <c r="D1130" s="214" t="s">
        <v>11795</v>
      </c>
      <c r="E1130" s="214" t="s">
        <v>11790</v>
      </c>
      <c r="F1130" s="316" t="s">
        <v>11651</v>
      </c>
      <c r="G1130" s="70">
        <f t="shared" si="97"/>
        <v>38353</v>
      </c>
      <c r="H1130" s="70">
        <f t="shared" si="98"/>
        <v>38717</v>
      </c>
      <c r="I1130" s="211" t="s">
        <v>11788</v>
      </c>
      <c r="J1130" s="24" t="s">
        <v>8639</v>
      </c>
      <c r="K1130" s="211" t="s">
        <v>11787</v>
      </c>
      <c r="L1130" s="253" t="s">
        <v>11796</v>
      </c>
      <c r="M1130" s="254">
        <f>DATE(LEFT(F1130,4),RIGHT(F1130,2)-1,1)</f>
        <v>38353</v>
      </c>
      <c r="N1130" s="254">
        <f t="shared" si="90"/>
        <v>38411</v>
      </c>
      <c r="Q1130" s="219" t="s">
        <v>1005</v>
      </c>
      <c r="T1130" s="6" t="s">
        <v>11306</v>
      </c>
      <c r="U1130">
        <v>373.2</v>
      </c>
      <c r="V1130" s="219" t="s">
        <v>8428</v>
      </c>
      <c r="X1130" t="s">
        <v>11237</v>
      </c>
      <c r="Y1130" t="s">
        <v>11285</v>
      </c>
    </row>
    <row r="1131" spans="1:25" x14ac:dyDescent="0.25">
      <c r="A1131" s="211" t="s">
        <v>11582</v>
      </c>
      <c r="B1131" t="s">
        <v>11725</v>
      </c>
      <c r="C1131" s="215" t="str">
        <f t="shared" si="99"/>
        <v>CM:WQXTEST27576:M200503</v>
      </c>
      <c r="D1131" s="214" t="s">
        <v>11795</v>
      </c>
      <c r="E1131" s="214" t="s">
        <v>11790</v>
      </c>
      <c r="F1131" s="316" t="s">
        <v>11652</v>
      </c>
      <c r="G1131" s="70">
        <f t="shared" si="97"/>
        <v>38353</v>
      </c>
      <c r="H1131" s="70">
        <f t="shared" si="98"/>
        <v>38717</v>
      </c>
      <c r="I1131" s="211" t="s">
        <v>11788</v>
      </c>
      <c r="J1131" s="24" t="s">
        <v>8639</v>
      </c>
      <c r="K1131" s="211" t="s">
        <v>11787</v>
      </c>
      <c r="L1131" s="253" t="s">
        <v>11796</v>
      </c>
      <c r="M1131" s="254">
        <f>DATE(LEFT(F1131,4),RIGHT(F1131,2)-2,1)</f>
        <v>38353</v>
      </c>
      <c r="N1131" s="254">
        <f>DATE(LEFT(F1131,4),RIGHT(F1131,2),20)</f>
        <v>38431</v>
      </c>
      <c r="Q1131" s="217" t="s">
        <v>2676</v>
      </c>
      <c r="T1131" s="6" t="s">
        <v>11306</v>
      </c>
      <c r="U1131">
        <v>24940</v>
      </c>
      <c r="V1131" s="6" t="s">
        <v>9146</v>
      </c>
      <c r="X1131" t="s">
        <v>11237</v>
      </c>
      <c r="Y1131" t="s">
        <v>11285</v>
      </c>
    </row>
    <row r="1132" spans="1:25" x14ac:dyDescent="0.25">
      <c r="A1132" s="211" t="s">
        <v>11582</v>
      </c>
      <c r="B1132" t="s">
        <v>11725</v>
      </c>
      <c r="C1132" s="215" t="str">
        <f t="shared" si="99"/>
        <v>CM:WQXTEST27576:M200503</v>
      </c>
      <c r="D1132" s="214" t="s">
        <v>11795</v>
      </c>
      <c r="E1132" s="214" t="s">
        <v>11790</v>
      </c>
      <c r="F1132" s="316" t="s">
        <v>11652</v>
      </c>
      <c r="G1132" s="70">
        <f t="shared" si="97"/>
        <v>38353</v>
      </c>
      <c r="H1132" s="70">
        <f t="shared" si="98"/>
        <v>38717</v>
      </c>
      <c r="I1132" s="211" t="s">
        <v>11788</v>
      </c>
      <c r="J1132" s="24" t="s">
        <v>8639</v>
      </c>
      <c r="K1132" s="211" t="s">
        <v>11787</v>
      </c>
      <c r="L1132" s="253" t="s">
        <v>11796</v>
      </c>
      <c r="M1132" s="254">
        <f>DATE(LEFT(F1132,4),RIGHT(F1132,2)-2,1)</f>
        <v>38353</v>
      </c>
      <c r="N1132" s="254">
        <f>DATE(LEFT(F1132,4),RIGHT(F1132,2),20)</f>
        <v>38431</v>
      </c>
      <c r="Q1132" t="s">
        <v>10007</v>
      </c>
      <c r="T1132" s="6" t="s">
        <v>11306</v>
      </c>
      <c r="U1132">
        <v>6.56</v>
      </c>
      <c r="V1132" s="211" t="s">
        <v>11587</v>
      </c>
      <c r="X1132" t="s">
        <v>11237</v>
      </c>
      <c r="Y1132" t="s">
        <v>11285</v>
      </c>
    </row>
    <row r="1133" spans="1:25" x14ac:dyDescent="0.25">
      <c r="A1133" s="211" t="s">
        <v>11582</v>
      </c>
      <c r="B1133" t="s">
        <v>11725</v>
      </c>
      <c r="C1133" s="215" t="str">
        <f t="shared" si="99"/>
        <v>CM:WQXTEST27576:M200503</v>
      </c>
      <c r="D1133" s="214" t="s">
        <v>11795</v>
      </c>
      <c r="E1133" s="214" t="s">
        <v>11790</v>
      </c>
      <c r="F1133" s="316" t="s">
        <v>11652</v>
      </c>
      <c r="G1133" s="70">
        <f t="shared" si="97"/>
        <v>38353</v>
      </c>
      <c r="H1133" s="70">
        <f t="shared" si="98"/>
        <v>38717</v>
      </c>
      <c r="I1133" s="211" t="s">
        <v>11788</v>
      </c>
      <c r="J1133" s="24" t="s">
        <v>8639</v>
      </c>
      <c r="K1133" s="211" t="s">
        <v>11787</v>
      </c>
      <c r="L1133" s="253" t="s">
        <v>11796</v>
      </c>
      <c r="M1133" s="254">
        <f>DATE(LEFT(F1133,4),RIGHT(F1133,2)-2,1)</f>
        <v>38353</v>
      </c>
      <c r="N1133" s="254">
        <f>DATE(LEFT(F1133,4),RIGHT(F1133,2),20)</f>
        <v>38431</v>
      </c>
      <c r="Q1133" s="219" t="s">
        <v>1005</v>
      </c>
      <c r="T1133" s="6" t="s">
        <v>11306</v>
      </c>
      <c r="U1133">
        <v>309.10000000000002</v>
      </c>
      <c r="V1133" s="219" t="s">
        <v>8428</v>
      </c>
      <c r="X1133" t="s">
        <v>11237</v>
      </c>
      <c r="Y1133" t="s">
        <v>11285</v>
      </c>
    </row>
    <row r="1134" spans="1:25" x14ac:dyDescent="0.25">
      <c r="A1134" s="211" t="s">
        <v>11582</v>
      </c>
      <c r="B1134" t="s">
        <v>11725</v>
      </c>
      <c r="C1134" s="215" t="str">
        <f t="shared" si="99"/>
        <v>CM:WQXTEST27576:M200504</v>
      </c>
      <c r="D1134" s="214" t="s">
        <v>11795</v>
      </c>
      <c r="E1134" s="214" t="s">
        <v>11790</v>
      </c>
      <c r="F1134" s="316" t="s">
        <v>11653</v>
      </c>
      <c r="G1134" s="70">
        <f t="shared" si="97"/>
        <v>38353</v>
      </c>
      <c r="H1134" s="70">
        <f t="shared" si="98"/>
        <v>38717</v>
      </c>
      <c r="I1134" s="211" t="s">
        <v>11788</v>
      </c>
      <c r="J1134" s="24" t="s">
        <v>8639</v>
      </c>
      <c r="K1134" s="211" t="s">
        <v>11787</v>
      </c>
      <c r="L1134" s="255" t="s">
        <v>6135</v>
      </c>
      <c r="M1134" s="256">
        <f>DATE(LEFT(F1134,4),RIGHT(F1134,2)-1,21)</f>
        <v>38432</v>
      </c>
      <c r="N1134" s="256">
        <f t="shared" si="90"/>
        <v>38472</v>
      </c>
      <c r="Q1134" s="217" t="s">
        <v>2676</v>
      </c>
      <c r="T1134" s="6" t="s">
        <v>11306</v>
      </c>
      <c r="U1134">
        <v>24150</v>
      </c>
      <c r="V1134" s="6" t="s">
        <v>9146</v>
      </c>
      <c r="X1134" t="s">
        <v>11237</v>
      </c>
      <c r="Y1134" t="s">
        <v>11285</v>
      </c>
    </row>
    <row r="1135" spans="1:25" x14ac:dyDescent="0.25">
      <c r="A1135" s="211" t="s">
        <v>11582</v>
      </c>
      <c r="B1135" t="s">
        <v>11725</v>
      </c>
      <c r="C1135" s="215" t="str">
        <f t="shared" si="99"/>
        <v>CM:WQXTEST27576:M200504</v>
      </c>
      <c r="D1135" s="214" t="s">
        <v>11795</v>
      </c>
      <c r="E1135" s="214" t="s">
        <v>11790</v>
      </c>
      <c r="F1135" s="316" t="s">
        <v>11653</v>
      </c>
      <c r="G1135" s="70">
        <f t="shared" si="97"/>
        <v>38353</v>
      </c>
      <c r="H1135" s="70">
        <f t="shared" si="98"/>
        <v>38717</v>
      </c>
      <c r="I1135" s="211" t="s">
        <v>11788</v>
      </c>
      <c r="J1135" s="24" t="s">
        <v>8639</v>
      </c>
      <c r="K1135" s="211" t="s">
        <v>11787</v>
      </c>
      <c r="L1135" s="255" t="s">
        <v>6135</v>
      </c>
      <c r="M1135" s="256">
        <f>DATE(LEFT(F1135,4),RIGHT(F1135,2)-1,21)</f>
        <v>38432</v>
      </c>
      <c r="N1135" s="256">
        <f t="shared" si="90"/>
        <v>38472</v>
      </c>
      <c r="Q1135" t="s">
        <v>10007</v>
      </c>
      <c r="T1135" s="6" t="s">
        <v>11306</v>
      </c>
      <c r="U1135">
        <v>14.37</v>
      </c>
      <c r="V1135" s="211" t="s">
        <v>11587</v>
      </c>
      <c r="X1135" t="s">
        <v>11237</v>
      </c>
      <c r="Y1135" t="s">
        <v>11285</v>
      </c>
    </row>
    <row r="1136" spans="1:25" x14ac:dyDescent="0.25">
      <c r="A1136" s="211" t="s">
        <v>11582</v>
      </c>
      <c r="B1136" t="s">
        <v>11725</v>
      </c>
      <c r="C1136" s="215" t="str">
        <f t="shared" si="99"/>
        <v>CM:WQXTEST27576:M200504</v>
      </c>
      <c r="D1136" s="214" t="s">
        <v>11795</v>
      </c>
      <c r="E1136" s="214" t="s">
        <v>11790</v>
      </c>
      <c r="F1136" s="316" t="s">
        <v>11653</v>
      </c>
      <c r="G1136" s="70">
        <f t="shared" si="97"/>
        <v>38353</v>
      </c>
      <c r="H1136" s="70">
        <f t="shared" si="98"/>
        <v>38717</v>
      </c>
      <c r="I1136" s="211" t="s">
        <v>11788</v>
      </c>
      <c r="J1136" s="24" t="s">
        <v>8639</v>
      </c>
      <c r="K1136" s="211" t="s">
        <v>11787</v>
      </c>
      <c r="L1136" s="255" t="s">
        <v>6135</v>
      </c>
      <c r="M1136" s="256">
        <f>DATE(LEFT(F1136,4),RIGHT(F1136,2)-1,21)</f>
        <v>38432</v>
      </c>
      <c r="N1136" s="256">
        <f t="shared" si="90"/>
        <v>38472</v>
      </c>
      <c r="Q1136" s="219" t="s">
        <v>1005</v>
      </c>
      <c r="T1136" s="6" t="s">
        <v>11306</v>
      </c>
      <c r="U1136">
        <v>261.10000000000002</v>
      </c>
      <c r="V1136" s="219" t="s">
        <v>8428</v>
      </c>
      <c r="X1136" t="s">
        <v>11237</v>
      </c>
      <c r="Y1136" t="s">
        <v>11285</v>
      </c>
    </row>
    <row r="1137" spans="1:25" x14ac:dyDescent="0.25">
      <c r="A1137" s="211" t="s">
        <v>11582</v>
      </c>
      <c r="B1137" t="s">
        <v>11725</v>
      </c>
      <c r="C1137" s="215" t="str">
        <f t="shared" si="99"/>
        <v>CM:WQXTEST27576:M200505</v>
      </c>
      <c r="D1137" s="214" t="s">
        <v>11795</v>
      </c>
      <c r="E1137" s="214" t="s">
        <v>11790</v>
      </c>
      <c r="F1137" s="316" t="s">
        <v>11654</v>
      </c>
      <c r="G1137" s="70">
        <f t="shared" si="97"/>
        <v>38353</v>
      </c>
      <c r="H1137" s="70">
        <f t="shared" si="98"/>
        <v>38717</v>
      </c>
      <c r="I1137" s="211" t="s">
        <v>11788</v>
      </c>
      <c r="J1137" s="24" t="s">
        <v>8639</v>
      </c>
      <c r="K1137" s="211" t="s">
        <v>11787</v>
      </c>
      <c r="L1137" s="265" t="s">
        <v>6135</v>
      </c>
      <c r="M1137" s="266">
        <f>DATE(LEFT(F1137,4),RIGHT(F1137,2)-2,21)</f>
        <v>38432</v>
      </c>
      <c r="N1137" s="266">
        <f t="shared" si="90"/>
        <v>38503</v>
      </c>
      <c r="Q1137" s="217" t="s">
        <v>2676</v>
      </c>
      <c r="T1137" s="6" t="s">
        <v>11306</v>
      </c>
      <c r="U1137">
        <v>10060</v>
      </c>
      <c r="V1137" s="6" t="s">
        <v>9146</v>
      </c>
      <c r="X1137" t="s">
        <v>11237</v>
      </c>
      <c r="Y1137" t="s">
        <v>11285</v>
      </c>
    </row>
    <row r="1138" spans="1:25" x14ac:dyDescent="0.25">
      <c r="A1138" s="211" t="s">
        <v>11582</v>
      </c>
      <c r="B1138" t="s">
        <v>11725</v>
      </c>
      <c r="C1138" s="215" t="str">
        <f t="shared" si="99"/>
        <v>CM:WQXTEST27576:M200505</v>
      </c>
      <c r="D1138" s="214" t="s">
        <v>11795</v>
      </c>
      <c r="E1138" s="214" t="s">
        <v>11790</v>
      </c>
      <c r="F1138" s="316" t="s">
        <v>11654</v>
      </c>
      <c r="G1138" s="70">
        <f t="shared" si="97"/>
        <v>38353</v>
      </c>
      <c r="H1138" s="70">
        <f t="shared" si="98"/>
        <v>38717</v>
      </c>
      <c r="I1138" s="211" t="s">
        <v>11788</v>
      </c>
      <c r="J1138" s="24" t="s">
        <v>8639</v>
      </c>
      <c r="K1138" s="211" t="s">
        <v>11787</v>
      </c>
      <c r="L1138" s="265" t="s">
        <v>6135</v>
      </c>
      <c r="M1138" s="266">
        <f>DATE(LEFT(F1138,4),RIGHT(F1138,2)-2,21)</f>
        <v>38432</v>
      </c>
      <c r="N1138" s="266">
        <f t="shared" si="90"/>
        <v>38503</v>
      </c>
      <c r="Q1138" t="s">
        <v>10007</v>
      </c>
      <c r="T1138" s="6" t="s">
        <v>11306</v>
      </c>
      <c r="U1138">
        <v>18.22</v>
      </c>
      <c r="V1138" s="211" t="s">
        <v>11587</v>
      </c>
      <c r="X1138" t="s">
        <v>11237</v>
      </c>
      <c r="Y1138" t="s">
        <v>11285</v>
      </c>
    </row>
    <row r="1139" spans="1:25" x14ac:dyDescent="0.25">
      <c r="A1139" s="211" t="s">
        <v>11582</v>
      </c>
      <c r="B1139" t="s">
        <v>11725</v>
      </c>
      <c r="C1139" s="215" t="str">
        <f t="shared" si="99"/>
        <v>CM:WQXTEST27576:M200505</v>
      </c>
      <c r="D1139" s="214" t="s">
        <v>11795</v>
      </c>
      <c r="E1139" s="214" t="s">
        <v>11790</v>
      </c>
      <c r="F1139" s="316" t="s">
        <v>11654</v>
      </c>
      <c r="G1139" s="70">
        <f t="shared" si="97"/>
        <v>38353</v>
      </c>
      <c r="H1139" s="70">
        <f t="shared" si="98"/>
        <v>38717</v>
      </c>
      <c r="I1139" s="211" t="s">
        <v>11788</v>
      </c>
      <c r="J1139" s="24" t="s">
        <v>8639</v>
      </c>
      <c r="K1139" s="211" t="s">
        <v>11787</v>
      </c>
      <c r="L1139" s="265" t="s">
        <v>6135</v>
      </c>
      <c r="M1139" s="266">
        <f>DATE(LEFT(F1139,4),RIGHT(F1139,2)-2,21)</f>
        <v>38432</v>
      </c>
      <c r="N1139" s="266">
        <f t="shared" si="90"/>
        <v>38503</v>
      </c>
      <c r="Q1139" s="219" t="s">
        <v>1005</v>
      </c>
      <c r="T1139" s="6" t="s">
        <v>11306</v>
      </c>
      <c r="U1139">
        <v>275.89999999999998</v>
      </c>
      <c r="V1139" s="219" t="s">
        <v>8428</v>
      </c>
      <c r="X1139" t="s">
        <v>11237</v>
      </c>
      <c r="Y1139" t="s">
        <v>11285</v>
      </c>
    </row>
    <row r="1140" spans="1:25" x14ac:dyDescent="0.25">
      <c r="A1140" s="211" t="s">
        <v>11582</v>
      </c>
      <c r="B1140" t="s">
        <v>11725</v>
      </c>
      <c r="C1140" s="215" t="str">
        <f t="shared" si="99"/>
        <v>CM:WQXTEST27576:M200506</v>
      </c>
      <c r="D1140" s="214" t="s">
        <v>11795</v>
      </c>
      <c r="E1140" s="214" t="s">
        <v>11790</v>
      </c>
      <c r="F1140" s="316" t="s">
        <v>11655</v>
      </c>
      <c r="G1140" s="70">
        <f t="shared" si="97"/>
        <v>38353</v>
      </c>
      <c r="H1140" s="70">
        <f t="shared" si="98"/>
        <v>38717</v>
      </c>
      <c r="I1140" s="211" t="s">
        <v>11788</v>
      </c>
      <c r="J1140" s="24" t="s">
        <v>8639</v>
      </c>
      <c r="K1140" s="211" t="s">
        <v>11787</v>
      </c>
      <c r="L1140" s="265" t="s">
        <v>6135</v>
      </c>
      <c r="M1140" s="266">
        <f>DATE(LEFT(F1140,4),RIGHT(F1140,2)-3,21)</f>
        <v>38432</v>
      </c>
      <c r="N1140" s="266">
        <f t="shared" si="90"/>
        <v>38533</v>
      </c>
      <c r="Q1140" s="217" t="s">
        <v>2676</v>
      </c>
      <c r="T1140" s="6" t="s">
        <v>11306</v>
      </c>
      <c r="U1140">
        <v>4660</v>
      </c>
      <c r="V1140" s="6" t="s">
        <v>9146</v>
      </c>
      <c r="X1140" t="s">
        <v>11237</v>
      </c>
      <c r="Y1140" t="s">
        <v>11285</v>
      </c>
    </row>
    <row r="1141" spans="1:25" x14ac:dyDescent="0.25">
      <c r="A1141" s="211" t="s">
        <v>11582</v>
      </c>
      <c r="B1141" t="s">
        <v>11725</v>
      </c>
      <c r="C1141" s="215" t="str">
        <f t="shared" si="99"/>
        <v>CM:WQXTEST27576:M200506</v>
      </c>
      <c r="D1141" s="214" t="s">
        <v>11795</v>
      </c>
      <c r="E1141" s="214" t="s">
        <v>11790</v>
      </c>
      <c r="F1141" s="316" t="s">
        <v>11655</v>
      </c>
      <c r="G1141" s="70">
        <f t="shared" si="97"/>
        <v>38353</v>
      </c>
      <c r="H1141" s="70">
        <f t="shared" si="98"/>
        <v>38717</v>
      </c>
      <c r="I1141" s="211" t="s">
        <v>11788</v>
      </c>
      <c r="J1141" s="24" t="s">
        <v>8639</v>
      </c>
      <c r="K1141" s="211" t="s">
        <v>11787</v>
      </c>
      <c r="L1141" s="265" t="s">
        <v>6135</v>
      </c>
      <c r="M1141" s="266">
        <f>DATE(LEFT(F1141,4),RIGHT(F1141,2)-3,21)</f>
        <v>38432</v>
      </c>
      <c r="N1141" s="266">
        <f t="shared" si="90"/>
        <v>38533</v>
      </c>
      <c r="Q1141" t="s">
        <v>10007</v>
      </c>
      <c r="T1141" s="6" t="s">
        <v>11306</v>
      </c>
      <c r="U1141">
        <v>26.52</v>
      </c>
      <c r="V1141" s="211" t="s">
        <v>11587</v>
      </c>
      <c r="X1141" t="s">
        <v>11237</v>
      </c>
      <c r="Y1141" t="s">
        <v>11285</v>
      </c>
    </row>
    <row r="1142" spans="1:25" x14ac:dyDescent="0.25">
      <c r="A1142" s="211" t="s">
        <v>11582</v>
      </c>
      <c r="B1142" t="s">
        <v>11725</v>
      </c>
      <c r="C1142" s="215" t="str">
        <f t="shared" si="99"/>
        <v>CM:WQXTEST27576:M200506</v>
      </c>
      <c r="D1142" s="214" t="s">
        <v>11795</v>
      </c>
      <c r="E1142" s="214" t="s">
        <v>11790</v>
      </c>
      <c r="F1142" s="316" t="s">
        <v>11655</v>
      </c>
      <c r="G1142" s="70">
        <f t="shared" si="97"/>
        <v>38353</v>
      </c>
      <c r="H1142" s="70">
        <f t="shared" si="98"/>
        <v>38717</v>
      </c>
      <c r="I1142" s="211" t="s">
        <v>11788</v>
      </c>
      <c r="J1142" s="24" t="s">
        <v>8639</v>
      </c>
      <c r="K1142" s="211" t="s">
        <v>11787</v>
      </c>
      <c r="L1142" s="265" t="s">
        <v>6135</v>
      </c>
      <c r="M1142" s="266">
        <f>DATE(LEFT(F1142,4),RIGHT(F1142,2)-3,21)</f>
        <v>38432</v>
      </c>
      <c r="N1142" s="266">
        <f t="shared" si="90"/>
        <v>38533</v>
      </c>
      <c r="Q1142" s="219" t="s">
        <v>1005</v>
      </c>
      <c r="T1142" s="6" t="s">
        <v>11306</v>
      </c>
      <c r="U1142">
        <v>304.7</v>
      </c>
      <c r="V1142" s="219" t="s">
        <v>8428</v>
      </c>
      <c r="X1142" t="s">
        <v>11237</v>
      </c>
      <c r="Y1142" t="s">
        <v>11285</v>
      </c>
    </row>
    <row r="1143" spans="1:25" x14ac:dyDescent="0.25">
      <c r="A1143" s="211" t="s">
        <v>11582</v>
      </c>
      <c r="B1143" t="s">
        <v>11725</v>
      </c>
      <c r="C1143" s="215" t="str">
        <f t="shared" si="99"/>
        <v>CM:WQXTEST27576:M200507</v>
      </c>
      <c r="D1143" s="214" t="s">
        <v>11795</v>
      </c>
      <c r="E1143" s="214" t="s">
        <v>11790</v>
      </c>
      <c r="F1143" s="316" t="s">
        <v>11656</v>
      </c>
      <c r="G1143" s="70">
        <f t="shared" si="97"/>
        <v>38353</v>
      </c>
      <c r="H1143" s="70">
        <f t="shared" si="98"/>
        <v>38717</v>
      </c>
      <c r="I1143" s="211" t="s">
        <v>11788</v>
      </c>
      <c r="J1143" s="24" t="s">
        <v>8639</v>
      </c>
      <c r="K1143" s="211" t="s">
        <v>11787</v>
      </c>
      <c r="L1143" s="257" t="s">
        <v>11797</v>
      </c>
      <c r="M1143" s="258">
        <f>DATE(LEFT(F1143,4),RIGHT(F1143,2)-1,21)</f>
        <v>38524</v>
      </c>
      <c r="N1143" s="258">
        <f t="shared" si="90"/>
        <v>38564</v>
      </c>
      <c r="Q1143" s="217" t="s">
        <v>2676</v>
      </c>
      <c r="T1143" s="6" t="s">
        <v>11306</v>
      </c>
      <c r="U1143">
        <v>7369</v>
      </c>
      <c r="V1143" s="6" t="s">
        <v>9146</v>
      </c>
      <c r="X1143" t="s">
        <v>11237</v>
      </c>
      <c r="Y1143" t="s">
        <v>11285</v>
      </c>
    </row>
    <row r="1144" spans="1:25" x14ac:dyDescent="0.25">
      <c r="A1144" s="211" t="s">
        <v>11582</v>
      </c>
      <c r="B1144" t="s">
        <v>11725</v>
      </c>
      <c r="C1144" s="215" t="str">
        <f t="shared" si="99"/>
        <v>CM:WQXTEST27576:M200507</v>
      </c>
      <c r="D1144" s="214" t="s">
        <v>11795</v>
      </c>
      <c r="E1144" s="214" t="s">
        <v>11790</v>
      </c>
      <c r="F1144" s="316" t="s">
        <v>11656</v>
      </c>
      <c r="G1144" s="70">
        <f t="shared" si="97"/>
        <v>38353</v>
      </c>
      <c r="H1144" s="70">
        <f t="shared" si="98"/>
        <v>38717</v>
      </c>
      <c r="I1144" s="211" t="s">
        <v>11788</v>
      </c>
      <c r="J1144" s="24" t="s">
        <v>8639</v>
      </c>
      <c r="K1144" s="211" t="s">
        <v>11787</v>
      </c>
      <c r="L1144" s="257" t="s">
        <v>11797</v>
      </c>
      <c r="M1144" s="258">
        <f>DATE(LEFT(F1144,4),RIGHT(F1144,2)-1,21)</f>
        <v>38524</v>
      </c>
      <c r="N1144" s="258">
        <f t="shared" si="90"/>
        <v>38564</v>
      </c>
      <c r="Q1144" t="s">
        <v>10007</v>
      </c>
      <c r="T1144" s="6" t="s">
        <v>11306</v>
      </c>
      <c r="U1144">
        <v>28.54</v>
      </c>
      <c r="V1144" s="211" t="s">
        <v>11587</v>
      </c>
      <c r="X1144" t="s">
        <v>11237</v>
      </c>
      <c r="Y1144" t="s">
        <v>11285</v>
      </c>
    </row>
    <row r="1145" spans="1:25" x14ac:dyDescent="0.25">
      <c r="A1145" s="211" t="s">
        <v>11582</v>
      </c>
      <c r="B1145" t="s">
        <v>11725</v>
      </c>
      <c r="C1145" s="215" t="str">
        <f t="shared" si="99"/>
        <v>CM:WQXTEST27576:M200507</v>
      </c>
      <c r="D1145" s="214" t="s">
        <v>11795</v>
      </c>
      <c r="E1145" s="214" t="s">
        <v>11790</v>
      </c>
      <c r="F1145" s="316" t="s">
        <v>11656</v>
      </c>
      <c r="G1145" s="70">
        <f t="shared" si="97"/>
        <v>38353</v>
      </c>
      <c r="H1145" s="70">
        <f t="shared" si="98"/>
        <v>38717</v>
      </c>
      <c r="I1145" s="211" t="s">
        <v>11788</v>
      </c>
      <c r="J1145" s="24" t="s">
        <v>8639</v>
      </c>
      <c r="K1145" s="211" t="s">
        <v>11787</v>
      </c>
      <c r="L1145" s="257" t="s">
        <v>11797</v>
      </c>
      <c r="M1145" s="258">
        <f>DATE(LEFT(F1145,4),RIGHT(F1145,2)-1,21)</f>
        <v>38524</v>
      </c>
      <c r="N1145" s="258">
        <f t="shared" si="90"/>
        <v>38564</v>
      </c>
      <c r="Q1145" s="219" t="s">
        <v>1005</v>
      </c>
      <c r="T1145" s="6" t="s">
        <v>11306</v>
      </c>
      <c r="U1145">
        <v>294.60000000000002</v>
      </c>
      <c r="V1145" s="219" t="s">
        <v>8428</v>
      </c>
      <c r="X1145" t="s">
        <v>11237</v>
      </c>
      <c r="Y1145" t="s">
        <v>11285</v>
      </c>
    </row>
    <row r="1146" spans="1:25" x14ac:dyDescent="0.25">
      <c r="A1146" s="211" t="s">
        <v>11582</v>
      </c>
      <c r="B1146" t="s">
        <v>11725</v>
      </c>
      <c r="C1146" s="215" t="str">
        <f t="shared" si="99"/>
        <v>CM:WQXTEST27576:M200508</v>
      </c>
      <c r="D1146" s="214" t="s">
        <v>11795</v>
      </c>
      <c r="E1146" s="214" t="s">
        <v>11790</v>
      </c>
      <c r="F1146" s="316" t="s">
        <v>11657</v>
      </c>
      <c r="G1146" s="70">
        <f t="shared" si="97"/>
        <v>38353</v>
      </c>
      <c r="H1146" s="70">
        <f t="shared" si="98"/>
        <v>38717</v>
      </c>
      <c r="I1146" s="211" t="s">
        <v>11788</v>
      </c>
      <c r="J1146" s="24" t="s">
        <v>8639</v>
      </c>
      <c r="K1146" s="211" t="s">
        <v>11787</v>
      </c>
      <c r="L1146" s="257" t="s">
        <v>11797</v>
      </c>
      <c r="M1146" s="258">
        <f>DATE(LEFT(F1146,4),RIGHT(F1146,2)-2,21)</f>
        <v>38524</v>
      </c>
      <c r="N1146" s="258">
        <f t="shared" si="90"/>
        <v>38595</v>
      </c>
      <c r="Q1146" s="217" t="s">
        <v>2676</v>
      </c>
      <c r="T1146" s="6" t="s">
        <v>11306</v>
      </c>
      <c r="U1146">
        <v>2534</v>
      </c>
      <c r="V1146" s="6" t="s">
        <v>9146</v>
      </c>
      <c r="X1146" t="s">
        <v>11237</v>
      </c>
      <c r="Y1146" t="s">
        <v>11285</v>
      </c>
    </row>
    <row r="1147" spans="1:25" x14ac:dyDescent="0.25">
      <c r="A1147" s="211" t="s">
        <v>11582</v>
      </c>
      <c r="B1147" t="s">
        <v>11725</v>
      </c>
      <c r="C1147" s="215" t="str">
        <f t="shared" si="99"/>
        <v>CM:WQXTEST27576:M200508</v>
      </c>
      <c r="D1147" s="214" t="s">
        <v>11795</v>
      </c>
      <c r="E1147" s="214" t="s">
        <v>11790</v>
      </c>
      <c r="F1147" s="316" t="s">
        <v>11657</v>
      </c>
      <c r="G1147" s="70">
        <f t="shared" si="97"/>
        <v>38353</v>
      </c>
      <c r="H1147" s="70">
        <f t="shared" si="98"/>
        <v>38717</v>
      </c>
      <c r="I1147" s="211" t="s">
        <v>11788</v>
      </c>
      <c r="J1147" s="24" t="s">
        <v>8639</v>
      </c>
      <c r="K1147" s="211" t="s">
        <v>11787</v>
      </c>
      <c r="L1147" s="257" t="s">
        <v>11797</v>
      </c>
      <c r="M1147" s="258">
        <f>DATE(LEFT(F1147,4),RIGHT(F1147,2)-2,21)</f>
        <v>38524</v>
      </c>
      <c r="N1147" s="258">
        <f t="shared" si="90"/>
        <v>38595</v>
      </c>
      <c r="Q1147" t="s">
        <v>10007</v>
      </c>
      <c r="T1147" s="6" t="s">
        <v>11306</v>
      </c>
      <c r="U1147">
        <v>29.34</v>
      </c>
      <c r="V1147" s="211" t="s">
        <v>11587</v>
      </c>
      <c r="X1147" t="s">
        <v>11237</v>
      </c>
      <c r="Y1147" t="s">
        <v>11285</v>
      </c>
    </row>
    <row r="1148" spans="1:25" x14ac:dyDescent="0.25">
      <c r="A1148" s="211" t="s">
        <v>11582</v>
      </c>
      <c r="B1148" t="s">
        <v>11725</v>
      </c>
      <c r="C1148" s="215" t="str">
        <f t="shared" si="99"/>
        <v>CM:WQXTEST27576:M200508</v>
      </c>
      <c r="D1148" s="214" t="s">
        <v>11795</v>
      </c>
      <c r="E1148" s="214" t="s">
        <v>11790</v>
      </c>
      <c r="F1148" s="316" t="s">
        <v>11657</v>
      </c>
      <c r="G1148" s="70">
        <f t="shared" si="97"/>
        <v>38353</v>
      </c>
      <c r="H1148" s="70">
        <f t="shared" si="98"/>
        <v>38717</v>
      </c>
      <c r="I1148" s="211" t="s">
        <v>11788</v>
      </c>
      <c r="J1148" s="24" t="s">
        <v>8639</v>
      </c>
      <c r="K1148" s="211" t="s">
        <v>11787</v>
      </c>
      <c r="L1148" s="257" t="s">
        <v>11797</v>
      </c>
      <c r="M1148" s="258">
        <f>DATE(LEFT(F1148,4),RIGHT(F1148,2)-2,21)</f>
        <v>38524</v>
      </c>
      <c r="N1148" s="258">
        <f t="shared" si="90"/>
        <v>38595</v>
      </c>
      <c r="Q1148" s="219" t="s">
        <v>1005</v>
      </c>
      <c r="T1148" s="6" t="s">
        <v>11306</v>
      </c>
      <c r="U1148">
        <v>342.6</v>
      </c>
      <c r="V1148" s="219" t="s">
        <v>8428</v>
      </c>
      <c r="X1148" t="s">
        <v>11237</v>
      </c>
      <c r="Y1148" t="s">
        <v>11285</v>
      </c>
    </row>
    <row r="1149" spans="1:25" x14ac:dyDescent="0.25">
      <c r="A1149" s="211" t="s">
        <v>11582</v>
      </c>
      <c r="B1149" t="s">
        <v>11725</v>
      </c>
      <c r="C1149" s="215" t="str">
        <f t="shared" si="99"/>
        <v>CM:WQXTEST27576:M200509</v>
      </c>
      <c r="D1149" s="214" t="s">
        <v>11795</v>
      </c>
      <c r="E1149" s="214" t="s">
        <v>11790</v>
      </c>
      <c r="F1149" s="316" t="s">
        <v>11658</v>
      </c>
      <c r="G1149" s="70">
        <f t="shared" si="97"/>
        <v>38353</v>
      </c>
      <c r="H1149" s="70">
        <f t="shared" si="98"/>
        <v>38717</v>
      </c>
      <c r="I1149" s="211" t="s">
        <v>11788</v>
      </c>
      <c r="J1149" s="24" t="s">
        <v>8639</v>
      </c>
      <c r="K1149" s="211" t="s">
        <v>11787</v>
      </c>
      <c r="L1149" s="257" t="s">
        <v>11797</v>
      </c>
      <c r="M1149" s="258">
        <f>DATE(LEFT(F1149,4),RIGHT(F1149,2)-3,21)</f>
        <v>38524</v>
      </c>
      <c r="N1149" s="258">
        <f t="shared" si="90"/>
        <v>38625</v>
      </c>
      <c r="Q1149" s="217" t="s">
        <v>2676</v>
      </c>
      <c r="T1149" s="6" t="s">
        <v>11306</v>
      </c>
      <c r="U1149">
        <v>1400</v>
      </c>
      <c r="V1149" s="6" t="s">
        <v>9146</v>
      </c>
      <c r="X1149" t="s">
        <v>11237</v>
      </c>
      <c r="Y1149" t="s">
        <v>11285</v>
      </c>
    </row>
    <row r="1150" spans="1:25" x14ac:dyDescent="0.25">
      <c r="A1150" s="211" t="s">
        <v>11582</v>
      </c>
      <c r="B1150" t="s">
        <v>11725</v>
      </c>
      <c r="C1150" s="215" t="str">
        <f t="shared" si="99"/>
        <v>CM:WQXTEST27576:M200509</v>
      </c>
      <c r="D1150" s="214" t="s">
        <v>11795</v>
      </c>
      <c r="E1150" s="214" t="s">
        <v>11790</v>
      </c>
      <c r="F1150" s="316" t="s">
        <v>11658</v>
      </c>
      <c r="G1150" s="70">
        <f t="shared" si="97"/>
        <v>38353</v>
      </c>
      <c r="H1150" s="70">
        <f t="shared" si="98"/>
        <v>38717</v>
      </c>
      <c r="I1150" s="211" t="s">
        <v>11788</v>
      </c>
      <c r="J1150" s="24" t="s">
        <v>8639</v>
      </c>
      <c r="K1150" s="211" t="s">
        <v>11787</v>
      </c>
      <c r="L1150" s="257" t="s">
        <v>11797</v>
      </c>
      <c r="M1150" s="258">
        <f>DATE(LEFT(F1150,4),RIGHT(F1150,2)-3,21)</f>
        <v>38524</v>
      </c>
      <c r="N1150" s="258">
        <f t="shared" si="90"/>
        <v>38625</v>
      </c>
      <c r="Q1150" t="s">
        <v>10007</v>
      </c>
      <c r="T1150" s="6" t="s">
        <v>11306</v>
      </c>
      <c r="U1150">
        <v>25.88</v>
      </c>
      <c r="V1150" s="211" t="s">
        <v>11587</v>
      </c>
      <c r="X1150" t="s">
        <v>11237</v>
      </c>
      <c r="Y1150" t="s">
        <v>11285</v>
      </c>
    </row>
    <row r="1151" spans="1:25" x14ac:dyDescent="0.25">
      <c r="A1151" s="211" t="s">
        <v>11582</v>
      </c>
      <c r="B1151" t="s">
        <v>11725</v>
      </c>
      <c r="C1151" s="215" t="str">
        <f t="shared" si="99"/>
        <v>CM:WQXTEST27576:M200509</v>
      </c>
      <c r="D1151" s="214" t="s">
        <v>11795</v>
      </c>
      <c r="E1151" s="214" t="s">
        <v>11790</v>
      </c>
      <c r="F1151" s="316" t="s">
        <v>11658</v>
      </c>
      <c r="G1151" s="70">
        <f t="shared" si="97"/>
        <v>38353</v>
      </c>
      <c r="H1151" s="70">
        <f t="shared" si="98"/>
        <v>38717</v>
      </c>
      <c r="I1151" s="211" t="s">
        <v>11788</v>
      </c>
      <c r="J1151" s="24" t="s">
        <v>8639</v>
      </c>
      <c r="K1151" s="211" t="s">
        <v>11787</v>
      </c>
      <c r="L1151" s="257" t="s">
        <v>11797</v>
      </c>
      <c r="M1151" s="258">
        <f>DATE(LEFT(F1151,4),RIGHT(F1151,2)-3,21)</f>
        <v>38524</v>
      </c>
      <c r="N1151" s="258">
        <f t="shared" si="90"/>
        <v>38625</v>
      </c>
      <c r="Q1151" s="219" t="s">
        <v>1005</v>
      </c>
      <c r="T1151" s="6" t="s">
        <v>11306</v>
      </c>
      <c r="U1151">
        <v>379.3</v>
      </c>
      <c r="V1151" s="219" t="s">
        <v>8428</v>
      </c>
      <c r="X1151" t="s">
        <v>11237</v>
      </c>
      <c r="Y1151" t="s">
        <v>11285</v>
      </c>
    </row>
    <row r="1152" spans="1:25" x14ac:dyDescent="0.25">
      <c r="A1152" s="211" t="s">
        <v>11582</v>
      </c>
      <c r="B1152" t="s">
        <v>11725</v>
      </c>
      <c r="C1152" s="215" t="str">
        <f t="shared" si="99"/>
        <v>CM:WQXTEST27576:M200510</v>
      </c>
      <c r="D1152" s="214" t="s">
        <v>11795</v>
      </c>
      <c r="E1152" s="214" t="s">
        <v>11790</v>
      </c>
      <c r="F1152" s="316" t="s">
        <v>11659</v>
      </c>
      <c r="G1152" s="70">
        <f t="shared" si="97"/>
        <v>38353</v>
      </c>
      <c r="H1152" s="70">
        <f t="shared" si="98"/>
        <v>38717</v>
      </c>
      <c r="I1152" s="211" t="s">
        <v>11788</v>
      </c>
      <c r="J1152" s="24" t="s">
        <v>8639</v>
      </c>
      <c r="K1152" s="211" t="s">
        <v>11787</v>
      </c>
      <c r="L1152" s="259" t="s">
        <v>11798</v>
      </c>
      <c r="M1152" s="260">
        <f>DATE(LEFT(F1152,4),RIGHT(F1152,2)-1,21)</f>
        <v>38616</v>
      </c>
      <c r="N1152" s="260">
        <f t="shared" si="90"/>
        <v>38656</v>
      </c>
      <c r="Q1152" s="217" t="s">
        <v>2676</v>
      </c>
      <c r="T1152" s="6" t="s">
        <v>11306</v>
      </c>
      <c r="U1152">
        <v>4843</v>
      </c>
      <c r="V1152" s="6" t="s">
        <v>9146</v>
      </c>
      <c r="X1152" t="s">
        <v>11237</v>
      </c>
      <c r="Y1152" t="s">
        <v>11285</v>
      </c>
    </row>
    <row r="1153" spans="1:25" x14ac:dyDescent="0.25">
      <c r="A1153" s="211" t="s">
        <v>11582</v>
      </c>
      <c r="B1153" t="s">
        <v>11725</v>
      </c>
      <c r="C1153" s="215" t="str">
        <f t="shared" si="99"/>
        <v>CM:WQXTEST27576:M200510</v>
      </c>
      <c r="D1153" s="214" t="s">
        <v>11795</v>
      </c>
      <c r="E1153" s="214" t="s">
        <v>11790</v>
      </c>
      <c r="F1153" s="316" t="s">
        <v>11659</v>
      </c>
      <c r="G1153" s="70">
        <f t="shared" si="97"/>
        <v>38353</v>
      </c>
      <c r="H1153" s="70">
        <f t="shared" si="98"/>
        <v>38717</v>
      </c>
      <c r="I1153" s="211" t="s">
        <v>11788</v>
      </c>
      <c r="J1153" s="24" t="s">
        <v>8639</v>
      </c>
      <c r="K1153" s="211" t="s">
        <v>11787</v>
      </c>
      <c r="L1153" s="259" t="s">
        <v>11798</v>
      </c>
      <c r="M1153" s="260">
        <f>DATE(LEFT(F1153,4),RIGHT(F1153,2)-1,21)</f>
        <v>38616</v>
      </c>
      <c r="N1153" s="260">
        <f t="shared" si="90"/>
        <v>38656</v>
      </c>
      <c r="Q1153" t="s">
        <v>10007</v>
      </c>
      <c r="T1153" s="6" t="s">
        <v>11306</v>
      </c>
      <c r="U1153">
        <v>17.53</v>
      </c>
      <c r="V1153" s="211" t="s">
        <v>11587</v>
      </c>
      <c r="X1153" t="s">
        <v>11237</v>
      </c>
      <c r="Y1153" t="s">
        <v>11285</v>
      </c>
    </row>
    <row r="1154" spans="1:25" x14ac:dyDescent="0.25">
      <c r="A1154" s="211" t="s">
        <v>11582</v>
      </c>
      <c r="B1154" t="s">
        <v>11725</v>
      </c>
      <c r="C1154" s="215" t="str">
        <f t="shared" si="99"/>
        <v>CM:WQXTEST27576:M200510</v>
      </c>
      <c r="D1154" s="214" t="s">
        <v>11795</v>
      </c>
      <c r="E1154" s="214" t="s">
        <v>11790</v>
      </c>
      <c r="F1154" s="316" t="s">
        <v>11659</v>
      </c>
      <c r="G1154" s="70">
        <f t="shared" si="97"/>
        <v>38353</v>
      </c>
      <c r="H1154" s="70">
        <f t="shared" si="98"/>
        <v>38717</v>
      </c>
      <c r="I1154" s="211" t="s">
        <v>11788</v>
      </c>
      <c r="J1154" s="24" t="s">
        <v>8639</v>
      </c>
      <c r="K1154" s="211" t="s">
        <v>11787</v>
      </c>
      <c r="L1154" s="259" t="s">
        <v>11798</v>
      </c>
      <c r="M1154" s="260">
        <f>DATE(LEFT(F1154,4),RIGHT(F1154,2)-1,21)</f>
        <v>38616</v>
      </c>
      <c r="N1154" s="260">
        <f t="shared" si="90"/>
        <v>38656</v>
      </c>
      <c r="Q1154" s="219" t="s">
        <v>1005</v>
      </c>
      <c r="T1154" s="6" t="s">
        <v>11306</v>
      </c>
      <c r="U1154">
        <v>353.9</v>
      </c>
      <c r="V1154" s="219" t="s">
        <v>8428</v>
      </c>
      <c r="X1154" t="s">
        <v>11237</v>
      </c>
      <c r="Y1154" t="s">
        <v>11285</v>
      </c>
    </row>
    <row r="1155" spans="1:25" x14ac:dyDescent="0.25">
      <c r="A1155" s="211" t="s">
        <v>11582</v>
      </c>
      <c r="B1155" t="s">
        <v>11725</v>
      </c>
      <c r="C1155" s="215" t="str">
        <f t="shared" si="99"/>
        <v>CM:WQXTEST27576:M200511</v>
      </c>
      <c r="D1155" s="214" t="s">
        <v>11795</v>
      </c>
      <c r="E1155" s="214" t="s">
        <v>11790</v>
      </c>
      <c r="F1155" s="316" t="s">
        <v>11660</v>
      </c>
      <c r="G1155" s="70">
        <f t="shared" si="97"/>
        <v>38353</v>
      </c>
      <c r="H1155" s="70">
        <f t="shared" si="98"/>
        <v>38717</v>
      </c>
      <c r="I1155" s="211" t="s">
        <v>11788</v>
      </c>
      <c r="J1155" s="24" t="s">
        <v>8639</v>
      </c>
      <c r="K1155" s="211" t="s">
        <v>11787</v>
      </c>
      <c r="L1155" s="259" t="s">
        <v>11798</v>
      </c>
      <c r="M1155" s="260">
        <f>DATE(LEFT(F1155,4),RIGHT(F1155,2)-2,21)</f>
        <v>38616</v>
      </c>
      <c r="N1155" s="260">
        <f t="shared" si="90"/>
        <v>38686</v>
      </c>
      <c r="Q1155" s="217" t="s">
        <v>2676</v>
      </c>
      <c r="T1155" s="6" t="s">
        <v>11306</v>
      </c>
      <c r="U1155">
        <v>4122</v>
      </c>
      <c r="V1155" s="6" t="s">
        <v>9146</v>
      </c>
      <c r="X1155" t="s">
        <v>11237</v>
      </c>
      <c r="Y1155" t="s">
        <v>11285</v>
      </c>
    </row>
    <row r="1156" spans="1:25" x14ac:dyDescent="0.25">
      <c r="A1156" s="211" t="s">
        <v>11582</v>
      </c>
      <c r="B1156" t="s">
        <v>11725</v>
      </c>
      <c r="C1156" s="215" t="str">
        <f t="shared" si="99"/>
        <v>CM:WQXTEST27576:M200511</v>
      </c>
      <c r="D1156" s="214" t="s">
        <v>11795</v>
      </c>
      <c r="E1156" s="214" t="s">
        <v>11790</v>
      </c>
      <c r="F1156" s="316" t="s">
        <v>11660</v>
      </c>
      <c r="G1156" s="70">
        <f t="shared" si="97"/>
        <v>38353</v>
      </c>
      <c r="H1156" s="70">
        <f t="shared" si="98"/>
        <v>38717</v>
      </c>
      <c r="I1156" s="211" t="s">
        <v>11788</v>
      </c>
      <c r="J1156" s="24" t="s">
        <v>8639</v>
      </c>
      <c r="K1156" s="211" t="s">
        <v>11787</v>
      </c>
      <c r="L1156" s="259" t="s">
        <v>11798</v>
      </c>
      <c r="M1156" s="260">
        <f>DATE(LEFT(F1156,4),RIGHT(F1156,2)-2,21)</f>
        <v>38616</v>
      </c>
      <c r="N1156" s="260">
        <f t="shared" si="90"/>
        <v>38686</v>
      </c>
      <c r="Q1156" t="s">
        <v>10007</v>
      </c>
      <c r="T1156" s="6" t="s">
        <v>11306</v>
      </c>
      <c r="U1156">
        <v>10.47</v>
      </c>
      <c r="V1156" s="211" t="s">
        <v>11587</v>
      </c>
      <c r="X1156" t="s">
        <v>11237</v>
      </c>
      <c r="Y1156" t="s">
        <v>11285</v>
      </c>
    </row>
    <row r="1157" spans="1:25" x14ac:dyDescent="0.25">
      <c r="A1157" s="211" t="s">
        <v>11582</v>
      </c>
      <c r="B1157" t="s">
        <v>11725</v>
      </c>
      <c r="C1157" s="215" t="str">
        <f t="shared" si="99"/>
        <v>CM:WQXTEST27576:M200511</v>
      </c>
      <c r="D1157" s="214" t="s">
        <v>11795</v>
      </c>
      <c r="E1157" s="214" t="s">
        <v>11790</v>
      </c>
      <c r="F1157" s="316" t="s">
        <v>11660</v>
      </c>
      <c r="G1157" s="70">
        <f t="shared" si="97"/>
        <v>38353</v>
      </c>
      <c r="H1157" s="70">
        <f t="shared" si="98"/>
        <v>38717</v>
      </c>
      <c r="I1157" s="211" t="s">
        <v>11788</v>
      </c>
      <c r="J1157" s="24" t="s">
        <v>8639</v>
      </c>
      <c r="K1157" s="211" t="s">
        <v>11787</v>
      </c>
      <c r="L1157" s="259" t="s">
        <v>11798</v>
      </c>
      <c r="M1157" s="260">
        <f>DATE(LEFT(F1157,4),RIGHT(F1157,2)-2,21)</f>
        <v>38616</v>
      </c>
      <c r="N1157" s="260">
        <f t="shared" si="90"/>
        <v>38686</v>
      </c>
      <c r="Q1157" s="219" t="s">
        <v>1005</v>
      </c>
      <c r="T1157" s="6" t="s">
        <v>11306</v>
      </c>
      <c r="U1157">
        <v>364.4</v>
      </c>
      <c r="V1157" s="219" t="s">
        <v>8428</v>
      </c>
      <c r="X1157" t="s">
        <v>11237</v>
      </c>
      <c r="Y1157" t="s">
        <v>11285</v>
      </c>
    </row>
    <row r="1158" spans="1:25" x14ac:dyDescent="0.25">
      <c r="A1158" s="211" t="s">
        <v>11582</v>
      </c>
      <c r="B1158" t="s">
        <v>11725</v>
      </c>
      <c r="C1158" s="215" t="str">
        <f t="shared" si="99"/>
        <v>CM:WQXTEST27576:M200512</v>
      </c>
      <c r="D1158" s="214" t="s">
        <v>11795</v>
      </c>
      <c r="E1158" s="214" t="s">
        <v>11790</v>
      </c>
      <c r="F1158" s="316" t="s">
        <v>11661</v>
      </c>
      <c r="G1158" s="70">
        <f t="shared" si="97"/>
        <v>38353</v>
      </c>
      <c r="H1158" s="70">
        <f t="shared" si="98"/>
        <v>38717</v>
      </c>
      <c r="I1158" s="211" t="s">
        <v>11788</v>
      </c>
      <c r="J1158" s="24" t="s">
        <v>8639</v>
      </c>
      <c r="K1158" s="211" t="s">
        <v>11787</v>
      </c>
      <c r="L1158" s="259" t="s">
        <v>11798</v>
      </c>
      <c r="M1158" s="260">
        <f>DATE(LEFT(F1158,4),RIGHT(F1158,2)-3,21)</f>
        <v>38616</v>
      </c>
      <c r="N1158" s="260">
        <f t="shared" si="90"/>
        <v>38717</v>
      </c>
      <c r="Q1158" s="217" t="s">
        <v>2676</v>
      </c>
      <c r="T1158" s="6" t="s">
        <v>11306</v>
      </c>
      <c r="U1158">
        <v>13890</v>
      </c>
      <c r="V1158" s="6" t="s">
        <v>9146</v>
      </c>
      <c r="X1158" t="s">
        <v>11237</v>
      </c>
      <c r="Y1158" t="s">
        <v>11285</v>
      </c>
    </row>
    <row r="1159" spans="1:25" x14ac:dyDescent="0.25">
      <c r="A1159" s="211" t="s">
        <v>11582</v>
      </c>
      <c r="B1159" t="s">
        <v>11725</v>
      </c>
      <c r="C1159" s="215" t="str">
        <f t="shared" si="99"/>
        <v>CM:WQXTEST27576:M200512</v>
      </c>
      <c r="D1159" s="214" t="s">
        <v>11795</v>
      </c>
      <c r="E1159" s="214" t="s">
        <v>11790</v>
      </c>
      <c r="F1159" s="316" t="s">
        <v>11661</v>
      </c>
      <c r="G1159" s="70">
        <f t="shared" si="97"/>
        <v>38353</v>
      </c>
      <c r="H1159" s="70">
        <f t="shared" si="98"/>
        <v>38717</v>
      </c>
      <c r="I1159" s="211" t="s">
        <v>11788</v>
      </c>
      <c r="J1159" s="24" t="s">
        <v>8639</v>
      </c>
      <c r="K1159" s="211" t="s">
        <v>11787</v>
      </c>
      <c r="L1159" s="259" t="s">
        <v>11798</v>
      </c>
      <c r="M1159" s="260">
        <f>DATE(LEFT(F1159,4),RIGHT(F1159,2)-3,21)</f>
        <v>38616</v>
      </c>
      <c r="N1159" s="260">
        <f t="shared" si="90"/>
        <v>38717</v>
      </c>
      <c r="Q1159" t="s">
        <v>10007</v>
      </c>
      <c r="T1159" s="6" t="s">
        <v>11306</v>
      </c>
      <c r="U1159">
        <v>3.37</v>
      </c>
      <c r="V1159" s="211" t="s">
        <v>11587</v>
      </c>
      <c r="X1159" t="s">
        <v>11237</v>
      </c>
      <c r="Y1159" t="s">
        <v>11285</v>
      </c>
    </row>
    <row r="1160" spans="1:25" x14ac:dyDescent="0.25">
      <c r="A1160" s="211" t="s">
        <v>11582</v>
      </c>
      <c r="B1160" t="s">
        <v>11725</v>
      </c>
      <c r="C1160" s="215" t="str">
        <f t="shared" si="99"/>
        <v>CM:WQXTEST27576:M200512</v>
      </c>
      <c r="D1160" s="214" t="s">
        <v>11795</v>
      </c>
      <c r="E1160" s="214" t="s">
        <v>11790</v>
      </c>
      <c r="F1160" s="316" t="s">
        <v>11661</v>
      </c>
      <c r="G1160" s="70">
        <f t="shared" si="97"/>
        <v>38353</v>
      </c>
      <c r="H1160" s="70">
        <f t="shared" si="98"/>
        <v>38717</v>
      </c>
      <c r="I1160" s="211" t="s">
        <v>11788</v>
      </c>
      <c r="J1160" s="24" t="s">
        <v>8639</v>
      </c>
      <c r="K1160" s="211" t="s">
        <v>11787</v>
      </c>
      <c r="L1160" s="259" t="s">
        <v>11798</v>
      </c>
      <c r="M1160" s="260">
        <f>DATE(LEFT(F1160,4),RIGHT(F1160,2)-3,21)</f>
        <v>38616</v>
      </c>
      <c r="N1160" s="260">
        <f t="shared" si="90"/>
        <v>38717</v>
      </c>
      <c r="Q1160" s="219" t="s">
        <v>1005</v>
      </c>
      <c r="T1160" s="6" t="s">
        <v>11306</v>
      </c>
      <c r="U1160">
        <v>325.7</v>
      </c>
      <c r="V1160" s="219" t="s">
        <v>8428</v>
      </c>
      <c r="X1160" t="s">
        <v>11237</v>
      </c>
      <c r="Y1160" t="s">
        <v>11285</v>
      </c>
    </row>
    <row r="1161" spans="1:25" x14ac:dyDescent="0.25">
      <c r="A1161" s="211" t="s">
        <v>11582</v>
      </c>
      <c r="B1161" t="s">
        <v>11725</v>
      </c>
      <c r="C1161" s="215" t="str">
        <f t="shared" si="99"/>
        <v>CM:WQXTEST27576:M200512</v>
      </c>
      <c r="D1161" s="214" t="s">
        <v>11795</v>
      </c>
      <c r="E1161" s="214" t="s">
        <v>11790</v>
      </c>
      <c r="F1161" s="316" t="s">
        <v>11661</v>
      </c>
      <c r="G1161" s="234">
        <f t="shared" si="97"/>
        <v>38353</v>
      </c>
      <c r="H1161" s="234">
        <f t="shared" si="98"/>
        <v>38717</v>
      </c>
      <c r="I1161" s="211" t="s">
        <v>11788</v>
      </c>
      <c r="J1161" s="24" t="s">
        <v>8639</v>
      </c>
      <c r="K1161" s="211" t="s">
        <v>11787</v>
      </c>
      <c r="L1161" s="253" t="s">
        <v>11796</v>
      </c>
      <c r="M1161" s="254">
        <f>DATE(LEFT(F1161,4),RIGHT(F1161,2)-F8957,21)</f>
        <v>38707</v>
      </c>
      <c r="N1161" s="254">
        <f>DATE(LEFT(F1161,4),1+RIGHT(F1161,2),0)</f>
        <v>38717</v>
      </c>
      <c r="Q1161" s="217" t="s">
        <v>2676</v>
      </c>
      <c r="T1161" s="6" t="s">
        <v>11306</v>
      </c>
      <c r="U1161">
        <v>6225</v>
      </c>
      <c r="V1161" s="6" t="s">
        <v>9146</v>
      </c>
      <c r="X1161" t="s">
        <v>11237</v>
      </c>
      <c r="Y1161" t="s">
        <v>11285</v>
      </c>
    </row>
    <row r="1162" spans="1:25" x14ac:dyDescent="0.25">
      <c r="A1162" s="211" t="s">
        <v>11582</v>
      </c>
      <c r="B1162" t="s">
        <v>11725</v>
      </c>
      <c r="C1162" s="215" t="str">
        <f t="shared" si="99"/>
        <v>CM:WQXTEST27576:M200512</v>
      </c>
      <c r="D1162" s="214" t="s">
        <v>11795</v>
      </c>
      <c r="E1162" s="214" t="s">
        <v>11790</v>
      </c>
      <c r="F1162" s="316" t="s">
        <v>11661</v>
      </c>
      <c r="G1162" s="234">
        <f t="shared" si="97"/>
        <v>38353</v>
      </c>
      <c r="H1162" s="234">
        <f t="shared" si="98"/>
        <v>38717</v>
      </c>
      <c r="I1162" s="211" t="s">
        <v>11788</v>
      </c>
      <c r="J1162" s="24" t="s">
        <v>8639</v>
      </c>
      <c r="K1162" s="211" t="s">
        <v>11787</v>
      </c>
      <c r="L1162" s="253" t="s">
        <v>11796</v>
      </c>
      <c r="M1162" s="254">
        <f>DATE(LEFT(F1162,4),RIGHT(F1162,2)-F8958,21)</f>
        <v>38707</v>
      </c>
      <c r="N1162" s="254">
        <f>DATE(LEFT(F1162,4),1+RIGHT(F1162,2),0)</f>
        <v>38717</v>
      </c>
      <c r="Q1162" t="s">
        <v>10007</v>
      </c>
      <c r="T1162" s="6" t="s">
        <v>11306</v>
      </c>
      <c r="U1162">
        <v>9.39</v>
      </c>
      <c r="V1162" s="211" t="s">
        <v>11587</v>
      </c>
      <c r="X1162" t="s">
        <v>11237</v>
      </c>
      <c r="Y1162" t="s">
        <v>11285</v>
      </c>
    </row>
    <row r="1163" spans="1:25" x14ac:dyDescent="0.25">
      <c r="A1163" s="211" t="s">
        <v>11582</v>
      </c>
      <c r="B1163" t="s">
        <v>11725</v>
      </c>
      <c r="C1163" s="215" t="str">
        <f t="shared" si="99"/>
        <v>CM:WQXTEST27576:M200512</v>
      </c>
      <c r="D1163" s="214" t="s">
        <v>11795</v>
      </c>
      <c r="E1163" s="214" t="s">
        <v>11790</v>
      </c>
      <c r="F1163" s="316" t="s">
        <v>11661</v>
      </c>
      <c r="G1163" s="234">
        <f t="shared" si="97"/>
        <v>38353</v>
      </c>
      <c r="H1163" s="234">
        <f t="shared" si="98"/>
        <v>38717</v>
      </c>
      <c r="I1163" s="211" t="s">
        <v>11788</v>
      </c>
      <c r="J1163" s="24" t="s">
        <v>8639</v>
      </c>
      <c r="K1163" s="211" t="s">
        <v>11787</v>
      </c>
      <c r="L1163" s="253" t="s">
        <v>11796</v>
      </c>
      <c r="M1163" s="254">
        <f>DATE(LEFT(F1163,4),RIGHT(F1163,2)-F8959,21)</f>
        <v>38707</v>
      </c>
      <c r="N1163" s="254">
        <f>DATE(LEFT(F1163,4),1+RIGHT(F1163,2),0)</f>
        <v>38717</v>
      </c>
      <c r="Q1163" s="219" t="s">
        <v>1005</v>
      </c>
      <c r="T1163" s="6" t="s">
        <v>11306</v>
      </c>
      <c r="U1163">
        <v>347.7</v>
      </c>
      <c r="V1163" s="219" t="s">
        <v>8428</v>
      </c>
      <c r="X1163" t="s">
        <v>11237</v>
      </c>
      <c r="Y1163" t="s">
        <v>11285</v>
      </c>
    </row>
    <row r="1164" spans="1:25" x14ac:dyDescent="0.25">
      <c r="A1164" s="228" t="s">
        <v>11582</v>
      </c>
      <c r="B1164" s="229" t="s">
        <v>11725</v>
      </c>
      <c r="C1164" s="230" t="str">
        <f t="shared" si="99"/>
        <v>CM:WQXTEST27576:M200601</v>
      </c>
      <c r="D1164" s="231" t="s">
        <v>11795</v>
      </c>
      <c r="E1164" s="231" t="s">
        <v>11790</v>
      </c>
      <c r="F1164" s="316" t="s">
        <v>11662</v>
      </c>
      <c r="G1164" s="252">
        <f t="shared" si="97"/>
        <v>38718</v>
      </c>
      <c r="H1164" s="70">
        <f t="shared" si="98"/>
        <v>39082</v>
      </c>
      <c r="I1164" s="211" t="s">
        <v>11788</v>
      </c>
      <c r="J1164" s="24" t="s">
        <v>8639</v>
      </c>
      <c r="K1164" s="211" t="s">
        <v>11787</v>
      </c>
      <c r="L1164" s="6" t="s">
        <v>11589</v>
      </c>
      <c r="M1164" s="70">
        <f t="shared" ref="M1164:M1199" si="100">DATE(LEFT(F1164,4),RIGHT(F1164,2),1)</f>
        <v>38718</v>
      </c>
      <c r="N1164" s="70">
        <f t="shared" si="90"/>
        <v>38748</v>
      </c>
      <c r="Q1164" s="217" t="s">
        <v>2676</v>
      </c>
      <c r="T1164" s="6" t="s">
        <v>11306</v>
      </c>
      <c r="U1164">
        <v>19780</v>
      </c>
      <c r="V1164" s="6" t="s">
        <v>9146</v>
      </c>
      <c r="X1164" t="s">
        <v>11237</v>
      </c>
      <c r="Y1164" t="s">
        <v>11285</v>
      </c>
    </row>
    <row r="1165" spans="1:25" x14ac:dyDescent="0.25">
      <c r="A1165" s="211" t="s">
        <v>11582</v>
      </c>
      <c r="B1165" t="s">
        <v>11725</v>
      </c>
      <c r="C1165" s="215" t="str">
        <f t="shared" si="99"/>
        <v>CM:WQXTEST27576:M200601</v>
      </c>
      <c r="D1165" s="214" t="s">
        <v>11795</v>
      </c>
      <c r="E1165" s="214" t="s">
        <v>11790</v>
      </c>
      <c r="F1165" s="316" t="s">
        <v>11662</v>
      </c>
      <c r="G1165" s="234">
        <f t="shared" si="97"/>
        <v>38718</v>
      </c>
      <c r="H1165" s="234">
        <f t="shared" si="98"/>
        <v>39082</v>
      </c>
      <c r="I1165" s="211" t="s">
        <v>11788</v>
      </c>
      <c r="J1165" s="24" t="s">
        <v>8639</v>
      </c>
      <c r="K1165" s="211" t="s">
        <v>11787</v>
      </c>
      <c r="L1165" s="6" t="s">
        <v>11589</v>
      </c>
      <c r="M1165" s="70">
        <f t="shared" si="100"/>
        <v>38718</v>
      </c>
      <c r="N1165" s="70">
        <f t="shared" si="90"/>
        <v>38748</v>
      </c>
      <c r="Q1165" t="s">
        <v>10007</v>
      </c>
      <c r="T1165" s="6" t="s">
        <v>11306</v>
      </c>
      <c r="U1165">
        <v>5.08</v>
      </c>
      <c r="V1165" s="211" t="s">
        <v>11587</v>
      </c>
      <c r="X1165" t="s">
        <v>11237</v>
      </c>
      <c r="Y1165" t="s">
        <v>11285</v>
      </c>
    </row>
    <row r="1166" spans="1:25" x14ac:dyDescent="0.25">
      <c r="A1166" s="211" t="s">
        <v>11582</v>
      </c>
      <c r="B1166" t="s">
        <v>11725</v>
      </c>
      <c r="C1166" s="215" t="str">
        <f t="shared" si="99"/>
        <v>CM:WQXTEST27576:M200601</v>
      </c>
      <c r="D1166" s="214" t="s">
        <v>11795</v>
      </c>
      <c r="E1166" s="214" t="s">
        <v>11790</v>
      </c>
      <c r="F1166" s="316" t="s">
        <v>11662</v>
      </c>
      <c r="G1166" s="234">
        <f t="shared" si="97"/>
        <v>38718</v>
      </c>
      <c r="H1166" s="234">
        <f t="shared" si="98"/>
        <v>39082</v>
      </c>
      <c r="I1166" s="211" t="s">
        <v>11788</v>
      </c>
      <c r="J1166" s="24" t="s">
        <v>8639</v>
      </c>
      <c r="K1166" s="211" t="s">
        <v>11787</v>
      </c>
      <c r="L1166" s="6" t="s">
        <v>11589</v>
      </c>
      <c r="M1166" s="70">
        <f t="shared" si="100"/>
        <v>38718</v>
      </c>
      <c r="N1166" s="70">
        <f t="shared" si="90"/>
        <v>38748</v>
      </c>
      <c r="Q1166" s="219" t="s">
        <v>1005</v>
      </c>
      <c r="T1166" s="6" t="s">
        <v>11306</v>
      </c>
      <c r="U1166">
        <v>249</v>
      </c>
      <c r="V1166" s="219" t="s">
        <v>8428</v>
      </c>
      <c r="X1166" t="s">
        <v>11237</v>
      </c>
      <c r="Y1166" t="s">
        <v>11285</v>
      </c>
    </row>
    <row r="1167" spans="1:25" x14ac:dyDescent="0.25">
      <c r="A1167" s="211" t="s">
        <v>11582</v>
      </c>
      <c r="B1167" t="s">
        <v>11725</v>
      </c>
      <c r="C1167" s="215" t="str">
        <f t="shared" si="99"/>
        <v>CM:WQXTEST27576:M200602</v>
      </c>
      <c r="D1167" s="214" t="s">
        <v>11795</v>
      </c>
      <c r="E1167" s="214" t="s">
        <v>11790</v>
      </c>
      <c r="F1167" s="316" t="s">
        <v>11663</v>
      </c>
      <c r="G1167" s="234">
        <f t="shared" si="97"/>
        <v>38718</v>
      </c>
      <c r="H1167" s="234">
        <f t="shared" si="98"/>
        <v>39082</v>
      </c>
      <c r="I1167" s="211" t="s">
        <v>11788</v>
      </c>
      <c r="J1167" s="24" t="s">
        <v>8639</v>
      </c>
      <c r="K1167" s="211" t="s">
        <v>11787</v>
      </c>
      <c r="L1167" s="6" t="s">
        <v>11589</v>
      </c>
      <c r="M1167" s="70">
        <f t="shared" si="100"/>
        <v>38749</v>
      </c>
      <c r="N1167" s="70">
        <f t="shared" si="90"/>
        <v>38776</v>
      </c>
      <c r="Q1167" s="217" t="s">
        <v>2676</v>
      </c>
      <c r="T1167" s="6" t="s">
        <v>11306</v>
      </c>
      <c r="U1167">
        <v>14780</v>
      </c>
      <c r="V1167" s="6" t="s">
        <v>9146</v>
      </c>
      <c r="X1167" t="s">
        <v>11237</v>
      </c>
      <c r="Y1167" t="s">
        <v>11285</v>
      </c>
    </row>
    <row r="1168" spans="1:25" x14ac:dyDescent="0.25">
      <c r="A1168" s="211" t="s">
        <v>11582</v>
      </c>
      <c r="B1168" t="s">
        <v>11725</v>
      </c>
      <c r="C1168" s="215" t="str">
        <f t="shared" si="99"/>
        <v>CM:WQXTEST27576:M200602</v>
      </c>
      <c r="D1168" s="214" t="s">
        <v>11795</v>
      </c>
      <c r="E1168" s="214" t="s">
        <v>11790</v>
      </c>
      <c r="F1168" s="316" t="s">
        <v>11663</v>
      </c>
      <c r="G1168" s="234">
        <f t="shared" si="97"/>
        <v>38718</v>
      </c>
      <c r="H1168" s="234">
        <f t="shared" si="98"/>
        <v>39082</v>
      </c>
      <c r="I1168" s="211" t="s">
        <v>11788</v>
      </c>
      <c r="J1168" s="24" t="s">
        <v>8639</v>
      </c>
      <c r="K1168" s="211" t="s">
        <v>11787</v>
      </c>
      <c r="L1168" s="6" t="s">
        <v>11589</v>
      </c>
      <c r="M1168" s="70">
        <f t="shared" si="100"/>
        <v>38749</v>
      </c>
      <c r="N1168" s="70">
        <f t="shared" si="90"/>
        <v>38776</v>
      </c>
      <c r="Q1168" t="s">
        <v>10007</v>
      </c>
      <c r="T1168" s="6" t="s">
        <v>11306</v>
      </c>
      <c r="U1168">
        <v>4.8899999999999997</v>
      </c>
      <c r="V1168" s="211" t="s">
        <v>11587</v>
      </c>
      <c r="X1168" t="s">
        <v>11237</v>
      </c>
      <c r="Y1168" t="s">
        <v>11285</v>
      </c>
    </row>
    <row r="1169" spans="1:25" x14ac:dyDescent="0.25">
      <c r="A1169" s="211" t="s">
        <v>11582</v>
      </c>
      <c r="B1169" t="s">
        <v>11725</v>
      </c>
      <c r="C1169" s="215" t="str">
        <f t="shared" si="99"/>
        <v>CM:WQXTEST27576:M200602</v>
      </c>
      <c r="D1169" s="214" t="s">
        <v>11795</v>
      </c>
      <c r="E1169" s="214" t="s">
        <v>11790</v>
      </c>
      <c r="F1169" s="316" t="s">
        <v>11663</v>
      </c>
      <c r="G1169" s="234">
        <f t="shared" si="97"/>
        <v>38718</v>
      </c>
      <c r="H1169" s="234">
        <f t="shared" si="98"/>
        <v>39082</v>
      </c>
      <c r="I1169" s="211" t="s">
        <v>11788</v>
      </c>
      <c r="J1169" s="24" t="s">
        <v>8639</v>
      </c>
      <c r="K1169" s="211" t="s">
        <v>11787</v>
      </c>
      <c r="L1169" s="6" t="s">
        <v>11589</v>
      </c>
      <c r="M1169" s="70">
        <f t="shared" si="100"/>
        <v>38749</v>
      </c>
      <c r="N1169" s="70">
        <f t="shared" si="90"/>
        <v>38776</v>
      </c>
      <c r="Q1169" s="219" t="s">
        <v>1005</v>
      </c>
      <c r="T1169" s="6" t="s">
        <v>11306</v>
      </c>
      <c r="U1169">
        <v>293.39999999999998</v>
      </c>
      <c r="V1169" s="219" t="s">
        <v>8428</v>
      </c>
      <c r="X1169" t="s">
        <v>11237</v>
      </c>
      <c r="Y1169" t="s">
        <v>11285</v>
      </c>
    </row>
    <row r="1170" spans="1:25" x14ac:dyDescent="0.25">
      <c r="A1170" s="211" t="s">
        <v>11582</v>
      </c>
      <c r="B1170" t="s">
        <v>11725</v>
      </c>
      <c r="C1170" s="215" t="str">
        <f t="shared" si="99"/>
        <v>CM:WQXTEST27576:M200603</v>
      </c>
      <c r="D1170" s="214" t="s">
        <v>11795</v>
      </c>
      <c r="E1170" s="214" t="s">
        <v>11790</v>
      </c>
      <c r="F1170" s="316" t="s">
        <v>11664</v>
      </c>
      <c r="G1170" s="234">
        <f t="shared" ref="G1170:G1233" si="101">DATE(LEFT(F1170,4),1,1)</f>
        <v>38718</v>
      </c>
      <c r="H1170" s="234">
        <f t="shared" ref="H1170:H1233" si="102">DATE(LEFT(F1170,4),12+1,0)</f>
        <v>39082</v>
      </c>
      <c r="I1170" s="211" t="s">
        <v>11788</v>
      </c>
      <c r="J1170" s="24" t="s">
        <v>8639</v>
      </c>
      <c r="K1170" s="211" t="s">
        <v>11787</v>
      </c>
      <c r="L1170" s="6" t="s">
        <v>11589</v>
      </c>
      <c r="M1170" s="70">
        <f t="shared" si="100"/>
        <v>38777</v>
      </c>
      <c r="N1170" s="70">
        <f t="shared" si="90"/>
        <v>38807</v>
      </c>
      <c r="Q1170" s="217" t="s">
        <v>2676</v>
      </c>
      <c r="T1170" s="6" t="s">
        <v>11306</v>
      </c>
      <c r="U1170">
        <v>5291</v>
      </c>
      <c r="V1170" s="6" t="s">
        <v>9146</v>
      </c>
      <c r="X1170" t="s">
        <v>11237</v>
      </c>
      <c r="Y1170" t="s">
        <v>11285</v>
      </c>
    </row>
    <row r="1171" spans="1:25" x14ac:dyDescent="0.25">
      <c r="A1171" s="211" t="s">
        <v>11582</v>
      </c>
      <c r="B1171" t="s">
        <v>11725</v>
      </c>
      <c r="C1171" s="215" t="str">
        <f t="shared" si="99"/>
        <v>CM:WQXTEST27576:M200603</v>
      </c>
      <c r="D1171" s="214" t="s">
        <v>11795</v>
      </c>
      <c r="E1171" s="214" t="s">
        <v>11790</v>
      </c>
      <c r="F1171" s="316" t="s">
        <v>11664</v>
      </c>
      <c r="G1171" s="234">
        <f t="shared" si="101"/>
        <v>38718</v>
      </c>
      <c r="H1171" s="234">
        <f t="shared" si="102"/>
        <v>39082</v>
      </c>
      <c r="I1171" s="211" t="s">
        <v>11788</v>
      </c>
      <c r="J1171" s="24" t="s">
        <v>8639</v>
      </c>
      <c r="K1171" s="211" t="s">
        <v>11787</v>
      </c>
      <c r="L1171" s="6" t="s">
        <v>11589</v>
      </c>
      <c r="M1171" s="70">
        <f t="shared" si="100"/>
        <v>38777</v>
      </c>
      <c r="N1171" s="70">
        <f t="shared" si="90"/>
        <v>38807</v>
      </c>
      <c r="Q1171" t="s">
        <v>10007</v>
      </c>
      <c r="T1171" s="6" t="s">
        <v>11306</v>
      </c>
      <c r="U1171">
        <v>9.42</v>
      </c>
      <c r="V1171" s="211" t="s">
        <v>11587</v>
      </c>
      <c r="X1171" t="s">
        <v>11237</v>
      </c>
      <c r="Y1171" t="s">
        <v>11285</v>
      </c>
    </row>
    <row r="1172" spans="1:25" x14ac:dyDescent="0.25">
      <c r="A1172" s="211" t="s">
        <v>11582</v>
      </c>
      <c r="B1172" t="s">
        <v>11725</v>
      </c>
      <c r="C1172" s="215" t="str">
        <f t="shared" si="99"/>
        <v>CM:WQXTEST27576:M200603</v>
      </c>
      <c r="D1172" s="214" t="s">
        <v>11795</v>
      </c>
      <c r="E1172" s="214" t="s">
        <v>11790</v>
      </c>
      <c r="F1172" s="316" t="s">
        <v>11664</v>
      </c>
      <c r="G1172" s="234">
        <f t="shared" si="101"/>
        <v>38718</v>
      </c>
      <c r="H1172" s="234">
        <f t="shared" si="102"/>
        <v>39082</v>
      </c>
      <c r="I1172" s="211" t="s">
        <v>11788</v>
      </c>
      <c r="J1172" s="24" t="s">
        <v>8639</v>
      </c>
      <c r="K1172" s="211" t="s">
        <v>11787</v>
      </c>
      <c r="L1172" s="6" t="s">
        <v>11589</v>
      </c>
      <c r="M1172" s="70">
        <f t="shared" si="100"/>
        <v>38777</v>
      </c>
      <c r="N1172" s="70">
        <f t="shared" si="90"/>
        <v>38807</v>
      </c>
      <c r="Q1172" s="219" t="s">
        <v>1005</v>
      </c>
      <c r="T1172" s="6" t="s">
        <v>11306</v>
      </c>
      <c r="U1172">
        <v>333.8</v>
      </c>
      <c r="V1172" s="219" t="s">
        <v>8428</v>
      </c>
      <c r="X1172" t="s">
        <v>11237</v>
      </c>
      <c r="Y1172" t="s">
        <v>11285</v>
      </c>
    </row>
    <row r="1173" spans="1:25" x14ac:dyDescent="0.25">
      <c r="A1173" s="211" t="s">
        <v>11582</v>
      </c>
      <c r="B1173" t="s">
        <v>11725</v>
      </c>
      <c r="C1173" s="215" t="str">
        <f t="shared" si="99"/>
        <v>CM:WQXTEST27576:M200604</v>
      </c>
      <c r="D1173" s="214" t="s">
        <v>11795</v>
      </c>
      <c r="E1173" s="214" t="s">
        <v>11790</v>
      </c>
      <c r="F1173" s="316" t="s">
        <v>11665</v>
      </c>
      <c r="G1173" s="234">
        <f t="shared" si="101"/>
        <v>38718</v>
      </c>
      <c r="H1173" s="234">
        <f t="shared" si="102"/>
        <v>39082</v>
      </c>
      <c r="I1173" s="211" t="s">
        <v>11788</v>
      </c>
      <c r="J1173" s="24" t="s">
        <v>8639</v>
      </c>
      <c r="K1173" s="211" t="s">
        <v>11787</v>
      </c>
      <c r="L1173" s="6" t="s">
        <v>11589</v>
      </c>
      <c r="M1173" s="70">
        <f t="shared" si="100"/>
        <v>38808</v>
      </c>
      <c r="N1173" s="70">
        <f t="shared" si="90"/>
        <v>38837</v>
      </c>
      <c r="Q1173" s="217" t="s">
        <v>2676</v>
      </c>
      <c r="T1173" s="6" t="s">
        <v>11306</v>
      </c>
      <c r="U1173">
        <v>10250</v>
      </c>
      <c r="V1173" s="6" t="s">
        <v>9146</v>
      </c>
      <c r="X1173" t="s">
        <v>11237</v>
      </c>
      <c r="Y1173" t="s">
        <v>11285</v>
      </c>
    </row>
    <row r="1174" spans="1:25" x14ac:dyDescent="0.25">
      <c r="A1174" s="211" t="s">
        <v>11582</v>
      </c>
      <c r="B1174" t="s">
        <v>11725</v>
      </c>
      <c r="C1174" s="215" t="str">
        <f t="shared" si="99"/>
        <v>CM:WQXTEST27576:M200604</v>
      </c>
      <c r="D1174" s="214" t="s">
        <v>11795</v>
      </c>
      <c r="E1174" s="214" t="s">
        <v>11790</v>
      </c>
      <c r="F1174" s="316" t="s">
        <v>11665</v>
      </c>
      <c r="G1174" s="234">
        <f t="shared" si="101"/>
        <v>38718</v>
      </c>
      <c r="H1174" s="234">
        <f t="shared" si="102"/>
        <v>39082</v>
      </c>
      <c r="I1174" s="211" t="s">
        <v>11788</v>
      </c>
      <c r="J1174" s="24" t="s">
        <v>8639</v>
      </c>
      <c r="K1174" s="211" t="s">
        <v>11787</v>
      </c>
      <c r="L1174" s="6" t="s">
        <v>11589</v>
      </c>
      <c r="M1174" s="70">
        <f t="shared" si="100"/>
        <v>38808</v>
      </c>
      <c r="N1174" s="70">
        <f t="shared" si="90"/>
        <v>38837</v>
      </c>
      <c r="Q1174" t="s">
        <v>10007</v>
      </c>
      <c r="T1174" s="6" t="s">
        <v>11306</v>
      </c>
      <c r="U1174">
        <v>16.54</v>
      </c>
      <c r="V1174" s="211" t="s">
        <v>11587</v>
      </c>
      <c r="X1174" t="s">
        <v>11237</v>
      </c>
      <c r="Y1174" t="s">
        <v>11285</v>
      </c>
    </row>
    <row r="1175" spans="1:25" x14ac:dyDescent="0.25">
      <c r="A1175" s="211" t="s">
        <v>11582</v>
      </c>
      <c r="B1175" t="s">
        <v>11725</v>
      </c>
      <c r="C1175" s="215" t="str">
        <f t="shared" si="99"/>
        <v>CM:WQXTEST27576:M200604</v>
      </c>
      <c r="D1175" s="214" t="s">
        <v>11795</v>
      </c>
      <c r="E1175" s="214" t="s">
        <v>11790</v>
      </c>
      <c r="F1175" s="316" t="s">
        <v>11665</v>
      </c>
      <c r="G1175" s="234">
        <f t="shared" si="101"/>
        <v>38718</v>
      </c>
      <c r="H1175" s="234">
        <f t="shared" si="102"/>
        <v>39082</v>
      </c>
      <c r="I1175" s="211" t="s">
        <v>11788</v>
      </c>
      <c r="J1175" s="24" t="s">
        <v>8639</v>
      </c>
      <c r="K1175" s="211" t="s">
        <v>11787</v>
      </c>
      <c r="L1175" s="6" t="s">
        <v>11589</v>
      </c>
      <c r="M1175" s="70">
        <f t="shared" si="100"/>
        <v>38808</v>
      </c>
      <c r="N1175" s="70">
        <f t="shared" si="90"/>
        <v>38837</v>
      </c>
      <c r="Q1175" s="219" t="s">
        <v>1005</v>
      </c>
      <c r="T1175" s="6" t="s">
        <v>11306</v>
      </c>
      <c r="U1175">
        <v>304.7</v>
      </c>
      <c r="V1175" s="219" t="s">
        <v>8428</v>
      </c>
      <c r="X1175" t="s">
        <v>11237</v>
      </c>
      <c r="Y1175" t="s">
        <v>11285</v>
      </c>
    </row>
    <row r="1176" spans="1:25" x14ac:dyDescent="0.25">
      <c r="A1176" s="211" t="s">
        <v>11582</v>
      </c>
      <c r="B1176" t="s">
        <v>11725</v>
      </c>
      <c r="C1176" s="215" t="str">
        <f t="shared" si="99"/>
        <v>CM:WQXTEST27576:M200605</v>
      </c>
      <c r="D1176" s="214" t="s">
        <v>11795</v>
      </c>
      <c r="E1176" s="214" t="s">
        <v>11790</v>
      </c>
      <c r="F1176" s="316" t="s">
        <v>11666</v>
      </c>
      <c r="G1176" s="234">
        <f t="shared" si="101"/>
        <v>38718</v>
      </c>
      <c r="H1176" s="234">
        <f t="shared" si="102"/>
        <v>39082</v>
      </c>
      <c r="I1176" s="211" t="s">
        <v>11788</v>
      </c>
      <c r="J1176" s="24" t="s">
        <v>8639</v>
      </c>
      <c r="K1176" s="211" t="s">
        <v>11787</v>
      </c>
      <c r="L1176" s="6" t="s">
        <v>11589</v>
      </c>
      <c r="M1176" s="70">
        <f t="shared" si="100"/>
        <v>38838</v>
      </c>
      <c r="N1176" s="70">
        <f t="shared" si="90"/>
        <v>38868</v>
      </c>
      <c r="Q1176" s="217" t="s">
        <v>2676</v>
      </c>
      <c r="T1176" s="6" t="s">
        <v>11306</v>
      </c>
      <c r="U1176">
        <v>7475</v>
      </c>
      <c r="V1176" s="6" t="s">
        <v>9146</v>
      </c>
      <c r="X1176" t="s">
        <v>11237</v>
      </c>
      <c r="Y1176" t="s">
        <v>11285</v>
      </c>
    </row>
    <row r="1177" spans="1:25" x14ac:dyDescent="0.25">
      <c r="A1177" s="211" t="s">
        <v>11582</v>
      </c>
      <c r="B1177" t="s">
        <v>11725</v>
      </c>
      <c r="C1177" s="215" t="str">
        <f t="shared" si="99"/>
        <v>CM:WQXTEST27576:M200605</v>
      </c>
      <c r="D1177" s="214" t="s">
        <v>11795</v>
      </c>
      <c r="E1177" s="214" t="s">
        <v>11790</v>
      </c>
      <c r="F1177" s="316" t="s">
        <v>11666</v>
      </c>
      <c r="G1177" s="234">
        <f t="shared" si="101"/>
        <v>38718</v>
      </c>
      <c r="H1177" s="234">
        <f t="shared" si="102"/>
        <v>39082</v>
      </c>
      <c r="I1177" s="211" t="s">
        <v>11788</v>
      </c>
      <c r="J1177" s="24" t="s">
        <v>8639</v>
      </c>
      <c r="K1177" s="211" t="s">
        <v>11787</v>
      </c>
      <c r="L1177" s="6" t="s">
        <v>11589</v>
      </c>
      <c r="M1177" s="70">
        <f t="shared" si="100"/>
        <v>38838</v>
      </c>
      <c r="N1177" s="70">
        <f t="shared" si="90"/>
        <v>38868</v>
      </c>
      <c r="Q1177" t="s">
        <v>10007</v>
      </c>
      <c r="T1177" s="6" t="s">
        <v>11306</v>
      </c>
      <c r="U1177">
        <v>20.05</v>
      </c>
      <c r="V1177" s="211" t="s">
        <v>11587</v>
      </c>
      <c r="X1177" t="s">
        <v>11237</v>
      </c>
      <c r="Y1177" t="s">
        <v>11285</v>
      </c>
    </row>
    <row r="1178" spans="1:25" x14ac:dyDescent="0.25">
      <c r="A1178" s="211" t="s">
        <v>11582</v>
      </c>
      <c r="B1178" t="s">
        <v>11725</v>
      </c>
      <c r="C1178" s="215" t="str">
        <f t="shared" si="99"/>
        <v>CM:WQXTEST27576:M200605</v>
      </c>
      <c r="D1178" s="214" t="s">
        <v>11795</v>
      </c>
      <c r="E1178" s="214" t="s">
        <v>11790</v>
      </c>
      <c r="F1178" s="316" t="s">
        <v>11666</v>
      </c>
      <c r="G1178" s="234">
        <f t="shared" si="101"/>
        <v>38718</v>
      </c>
      <c r="H1178" s="234">
        <f t="shared" si="102"/>
        <v>39082</v>
      </c>
      <c r="I1178" s="211" t="s">
        <v>11788</v>
      </c>
      <c r="J1178" s="24" t="s">
        <v>8639</v>
      </c>
      <c r="K1178" s="211" t="s">
        <v>11787</v>
      </c>
      <c r="L1178" s="6" t="s">
        <v>11589</v>
      </c>
      <c r="M1178" s="70">
        <f t="shared" si="100"/>
        <v>38838</v>
      </c>
      <c r="N1178" s="70">
        <f t="shared" si="90"/>
        <v>38868</v>
      </c>
      <c r="Q1178" s="219" t="s">
        <v>1005</v>
      </c>
      <c r="T1178" s="6" t="s">
        <v>11306</v>
      </c>
      <c r="U1178">
        <v>256</v>
      </c>
      <c r="V1178" s="219" t="s">
        <v>8428</v>
      </c>
      <c r="X1178" t="s">
        <v>11237</v>
      </c>
      <c r="Y1178" t="s">
        <v>11285</v>
      </c>
    </row>
    <row r="1179" spans="1:25" x14ac:dyDescent="0.25">
      <c r="A1179" s="211" t="s">
        <v>11582</v>
      </c>
      <c r="B1179" t="s">
        <v>11725</v>
      </c>
      <c r="C1179" s="215" t="str">
        <f t="shared" si="99"/>
        <v>CM:WQXTEST27576:M200606</v>
      </c>
      <c r="D1179" s="214" t="s">
        <v>11795</v>
      </c>
      <c r="E1179" s="214" t="s">
        <v>11790</v>
      </c>
      <c r="F1179" s="316" t="s">
        <v>11667</v>
      </c>
      <c r="G1179" s="234">
        <f t="shared" si="101"/>
        <v>38718</v>
      </c>
      <c r="H1179" s="234">
        <f t="shared" si="102"/>
        <v>39082</v>
      </c>
      <c r="I1179" s="211" t="s">
        <v>11788</v>
      </c>
      <c r="J1179" s="24" t="s">
        <v>8639</v>
      </c>
      <c r="K1179" s="211" t="s">
        <v>11787</v>
      </c>
      <c r="L1179" s="6" t="s">
        <v>11589</v>
      </c>
      <c r="M1179" s="70">
        <f t="shared" si="100"/>
        <v>38869</v>
      </c>
      <c r="N1179" s="70">
        <f t="shared" si="90"/>
        <v>38898</v>
      </c>
      <c r="Q1179" s="217" t="s">
        <v>2676</v>
      </c>
      <c r="T1179" s="6" t="s">
        <v>11306</v>
      </c>
      <c r="U1179">
        <v>10660</v>
      </c>
      <c r="V1179" s="6" t="s">
        <v>9146</v>
      </c>
      <c r="X1179" t="s">
        <v>11237</v>
      </c>
      <c r="Y1179" t="s">
        <v>11285</v>
      </c>
    </row>
    <row r="1180" spans="1:25" x14ac:dyDescent="0.25">
      <c r="A1180" s="211" t="s">
        <v>11582</v>
      </c>
      <c r="B1180" t="s">
        <v>11725</v>
      </c>
      <c r="C1180" s="215" t="str">
        <f t="shared" si="99"/>
        <v>CM:WQXTEST27576:M200606</v>
      </c>
      <c r="D1180" s="214" t="s">
        <v>11795</v>
      </c>
      <c r="E1180" s="214" t="s">
        <v>11790</v>
      </c>
      <c r="F1180" s="316" t="s">
        <v>11667</v>
      </c>
      <c r="G1180" s="234">
        <f t="shared" si="101"/>
        <v>38718</v>
      </c>
      <c r="H1180" s="234">
        <f t="shared" si="102"/>
        <v>39082</v>
      </c>
      <c r="I1180" s="211" t="s">
        <v>11788</v>
      </c>
      <c r="J1180" s="24" t="s">
        <v>8639</v>
      </c>
      <c r="K1180" s="211" t="s">
        <v>11787</v>
      </c>
      <c r="L1180" s="6" t="s">
        <v>11589</v>
      </c>
      <c r="M1180" s="70">
        <f t="shared" si="100"/>
        <v>38869</v>
      </c>
      <c r="N1180" s="70">
        <f t="shared" si="90"/>
        <v>38898</v>
      </c>
      <c r="Q1180" t="s">
        <v>10007</v>
      </c>
      <c r="T1180" s="6" t="s">
        <v>11306</v>
      </c>
      <c r="U1180">
        <v>25.65</v>
      </c>
      <c r="V1180" s="211" t="s">
        <v>11587</v>
      </c>
      <c r="X1180" t="s">
        <v>11237</v>
      </c>
      <c r="Y1180" t="s">
        <v>11285</v>
      </c>
    </row>
    <row r="1181" spans="1:25" x14ac:dyDescent="0.25">
      <c r="A1181" s="211" t="s">
        <v>11582</v>
      </c>
      <c r="B1181" t="s">
        <v>11725</v>
      </c>
      <c r="C1181" s="215" t="str">
        <f t="shared" si="99"/>
        <v>CM:WQXTEST27576:M200606</v>
      </c>
      <c r="D1181" s="214" t="s">
        <v>11795</v>
      </c>
      <c r="E1181" s="214" t="s">
        <v>11790</v>
      </c>
      <c r="F1181" s="316" t="s">
        <v>11667</v>
      </c>
      <c r="G1181" s="234">
        <f t="shared" si="101"/>
        <v>38718</v>
      </c>
      <c r="H1181" s="234">
        <f t="shared" si="102"/>
        <v>39082</v>
      </c>
      <c r="I1181" s="211" t="s">
        <v>11788</v>
      </c>
      <c r="J1181" s="24" t="s">
        <v>8639</v>
      </c>
      <c r="K1181" s="211" t="s">
        <v>11787</v>
      </c>
      <c r="L1181" s="6" t="s">
        <v>11589</v>
      </c>
      <c r="M1181" s="70">
        <f t="shared" si="100"/>
        <v>38869</v>
      </c>
      <c r="N1181" s="70">
        <f t="shared" si="90"/>
        <v>38898</v>
      </c>
      <c r="Q1181" s="219" t="s">
        <v>1005</v>
      </c>
      <c r="T1181" s="6" t="s">
        <v>11306</v>
      </c>
      <c r="U1181">
        <v>279.10000000000002</v>
      </c>
      <c r="V1181" s="219" t="s">
        <v>8428</v>
      </c>
      <c r="X1181" t="s">
        <v>11237</v>
      </c>
      <c r="Y1181" t="s">
        <v>11285</v>
      </c>
    </row>
    <row r="1182" spans="1:25" x14ac:dyDescent="0.25">
      <c r="A1182" s="211" t="s">
        <v>11582</v>
      </c>
      <c r="B1182" t="s">
        <v>11725</v>
      </c>
      <c r="C1182" s="215" t="str">
        <f t="shared" si="99"/>
        <v>CM:WQXTEST27576:M200607</v>
      </c>
      <c r="D1182" s="214" t="s">
        <v>11795</v>
      </c>
      <c r="E1182" s="214" t="s">
        <v>11790</v>
      </c>
      <c r="F1182" s="316" t="s">
        <v>11668</v>
      </c>
      <c r="G1182" s="234">
        <f t="shared" si="101"/>
        <v>38718</v>
      </c>
      <c r="H1182" s="234">
        <f t="shared" si="102"/>
        <v>39082</v>
      </c>
      <c r="I1182" s="211" t="s">
        <v>11788</v>
      </c>
      <c r="J1182" s="24" t="s">
        <v>8639</v>
      </c>
      <c r="K1182" s="211" t="s">
        <v>11787</v>
      </c>
      <c r="L1182" s="6" t="s">
        <v>11589</v>
      </c>
      <c r="M1182" s="70">
        <f t="shared" si="100"/>
        <v>38899</v>
      </c>
      <c r="N1182" s="70">
        <f t="shared" si="90"/>
        <v>38929</v>
      </c>
      <c r="Q1182" s="217" t="s">
        <v>2676</v>
      </c>
      <c r="T1182" s="6" t="s">
        <v>11306</v>
      </c>
      <c r="U1182">
        <v>7363</v>
      </c>
      <c r="V1182" s="6" t="s">
        <v>9146</v>
      </c>
      <c r="X1182" t="s">
        <v>11237</v>
      </c>
      <c r="Y1182" t="s">
        <v>11285</v>
      </c>
    </row>
    <row r="1183" spans="1:25" x14ac:dyDescent="0.25">
      <c r="A1183" s="211" t="s">
        <v>11582</v>
      </c>
      <c r="B1183" t="s">
        <v>11725</v>
      </c>
      <c r="C1183" s="215" t="str">
        <f t="shared" si="99"/>
        <v>CM:WQXTEST27576:M200607</v>
      </c>
      <c r="D1183" s="214" t="s">
        <v>11795</v>
      </c>
      <c r="E1183" s="214" t="s">
        <v>11790</v>
      </c>
      <c r="F1183" s="316" t="s">
        <v>11668</v>
      </c>
      <c r="G1183" s="234">
        <f t="shared" si="101"/>
        <v>38718</v>
      </c>
      <c r="H1183" s="234">
        <f t="shared" si="102"/>
        <v>39082</v>
      </c>
      <c r="I1183" s="211" t="s">
        <v>11788</v>
      </c>
      <c r="J1183" s="24" t="s">
        <v>8639</v>
      </c>
      <c r="K1183" s="211" t="s">
        <v>11787</v>
      </c>
      <c r="L1183" s="6" t="s">
        <v>11589</v>
      </c>
      <c r="M1183" s="70">
        <f t="shared" si="100"/>
        <v>38899</v>
      </c>
      <c r="N1183" s="70">
        <f t="shared" si="90"/>
        <v>38929</v>
      </c>
      <c r="Q1183" t="s">
        <v>10007</v>
      </c>
      <c r="T1183" s="6" t="s">
        <v>11306</v>
      </c>
      <c r="U1183">
        <v>28.5</v>
      </c>
      <c r="V1183" s="211" t="s">
        <v>11587</v>
      </c>
      <c r="X1183" t="s">
        <v>11237</v>
      </c>
      <c r="Y1183" t="s">
        <v>11285</v>
      </c>
    </row>
    <row r="1184" spans="1:25" x14ac:dyDescent="0.25">
      <c r="A1184" s="211" t="s">
        <v>11582</v>
      </c>
      <c r="B1184" t="s">
        <v>11725</v>
      </c>
      <c r="C1184" s="215" t="str">
        <f t="shared" ref="C1184:C1247" si="103">"CM:"&amp;B1184&amp;":M"&amp;LEFT(F1184,4)&amp;RIGHT(F1184,2)</f>
        <v>CM:WQXTEST27576:M200607</v>
      </c>
      <c r="D1184" s="214" t="s">
        <v>11795</v>
      </c>
      <c r="E1184" s="214" t="s">
        <v>11790</v>
      </c>
      <c r="F1184" s="316" t="s">
        <v>11668</v>
      </c>
      <c r="G1184" s="234">
        <f t="shared" si="101"/>
        <v>38718</v>
      </c>
      <c r="H1184" s="234">
        <f t="shared" si="102"/>
        <v>39082</v>
      </c>
      <c r="I1184" s="211" t="s">
        <v>11788</v>
      </c>
      <c r="J1184" s="24" t="s">
        <v>8639</v>
      </c>
      <c r="K1184" s="211" t="s">
        <v>11787</v>
      </c>
      <c r="L1184" s="6" t="s">
        <v>11589</v>
      </c>
      <c r="M1184" s="70">
        <f t="shared" si="100"/>
        <v>38899</v>
      </c>
      <c r="N1184" s="70">
        <f t="shared" ref="N1184:N1393" si="104">DATE(LEFT(F1184,4),1+RIGHT(F1184,2),0)</f>
        <v>38929</v>
      </c>
      <c r="Q1184" s="219" t="s">
        <v>1005</v>
      </c>
      <c r="T1184" s="6" t="s">
        <v>11306</v>
      </c>
      <c r="U1184">
        <v>308.10000000000002</v>
      </c>
      <c r="V1184" s="219" t="s">
        <v>8428</v>
      </c>
      <c r="X1184" t="s">
        <v>11237</v>
      </c>
      <c r="Y1184" t="s">
        <v>11285</v>
      </c>
    </row>
    <row r="1185" spans="1:25" x14ac:dyDescent="0.25">
      <c r="A1185" s="211" t="s">
        <v>11582</v>
      </c>
      <c r="B1185" t="s">
        <v>11725</v>
      </c>
      <c r="C1185" s="215" t="str">
        <f t="shared" si="103"/>
        <v>CM:WQXTEST27576:M200608</v>
      </c>
      <c r="D1185" s="214" t="s">
        <v>11795</v>
      </c>
      <c r="E1185" s="214" t="s">
        <v>11790</v>
      </c>
      <c r="F1185" s="316" t="s">
        <v>11669</v>
      </c>
      <c r="G1185" s="234">
        <f t="shared" si="101"/>
        <v>38718</v>
      </c>
      <c r="H1185" s="234">
        <f t="shared" si="102"/>
        <v>39082</v>
      </c>
      <c r="I1185" s="211" t="s">
        <v>11788</v>
      </c>
      <c r="J1185" s="24" t="s">
        <v>8639</v>
      </c>
      <c r="K1185" s="211" t="s">
        <v>11787</v>
      </c>
      <c r="L1185" s="6" t="s">
        <v>11589</v>
      </c>
      <c r="M1185" s="70">
        <f t="shared" si="100"/>
        <v>38930</v>
      </c>
      <c r="N1185" s="70">
        <f t="shared" si="104"/>
        <v>38960</v>
      </c>
      <c r="Q1185" s="217" t="s">
        <v>2676</v>
      </c>
      <c r="T1185" s="6" t="s">
        <v>11306</v>
      </c>
      <c r="U1185">
        <v>1615</v>
      </c>
      <c r="V1185" s="6" t="s">
        <v>9146</v>
      </c>
      <c r="X1185" t="s">
        <v>11237</v>
      </c>
      <c r="Y1185" t="s">
        <v>11285</v>
      </c>
    </row>
    <row r="1186" spans="1:25" x14ac:dyDescent="0.25">
      <c r="A1186" s="211" t="s">
        <v>11582</v>
      </c>
      <c r="B1186" t="s">
        <v>11725</v>
      </c>
      <c r="C1186" s="215" t="str">
        <f t="shared" si="103"/>
        <v>CM:WQXTEST27576:M200608</v>
      </c>
      <c r="D1186" s="214" t="s">
        <v>11795</v>
      </c>
      <c r="E1186" s="214" t="s">
        <v>11790</v>
      </c>
      <c r="F1186" s="316" t="s">
        <v>11669</v>
      </c>
      <c r="G1186" s="234">
        <f t="shared" si="101"/>
        <v>38718</v>
      </c>
      <c r="H1186" s="234">
        <f t="shared" si="102"/>
        <v>39082</v>
      </c>
      <c r="I1186" s="211" t="s">
        <v>11788</v>
      </c>
      <c r="J1186" s="24" t="s">
        <v>8639</v>
      </c>
      <c r="K1186" s="211" t="s">
        <v>11787</v>
      </c>
      <c r="L1186" s="6" t="s">
        <v>11589</v>
      </c>
      <c r="M1186" s="70">
        <f t="shared" si="100"/>
        <v>38930</v>
      </c>
      <c r="N1186" s="70">
        <f t="shared" si="104"/>
        <v>38960</v>
      </c>
      <c r="Q1186" t="s">
        <v>10007</v>
      </c>
      <c r="T1186" s="6" t="s">
        <v>11306</v>
      </c>
      <c r="U1186">
        <v>29.38</v>
      </c>
      <c r="V1186" s="211" t="s">
        <v>11587</v>
      </c>
      <c r="X1186" t="s">
        <v>11237</v>
      </c>
      <c r="Y1186" t="s">
        <v>11285</v>
      </c>
    </row>
    <row r="1187" spans="1:25" x14ac:dyDescent="0.25">
      <c r="A1187" s="211" t="s">
        <v>11582</v>
      </c>
      <c r="B1187" t="s">
        <v>11725</v>
      </c>
      <c r="C1187" s="215" t="str">
        <f t="shared" si="103"/>
        <v>CM:WQXTEST27576:M200608</v>
      </c>
      <c r="D1187" s="214" t="s">
        <v>11795</v>
      </c>
      <c r="E1187" s="214" t="s">
        <v>11790</v>
      </c>
      <c r="F1187" s="316" t="s">
        <v>11669</v>
      </c>
      <c r="G1187" s="234">
        <f t="shared" si="101"/>
        <v>38718</v>
      </c>
      <c r="H1187" s="234">
        <f t="shared" si="102"/>
        <v>39082</v>
      </c>
      <c r="I1187" s="211" t="s">
        <v>11788</v>
      </c>
      <c r="J1187" s="24" t="s">
        <v>8639</v>
      </c>
      <c r="K1187" s="211" t="s">
        <v>11787</v>
      </c>
      <c r="L1187" s="6" t="s">
        <v>11589</v>
      </c>
      <c r="M1187" s="70">
        <f t="shared" si="100"/>
        <v>38930</v>
      </c>
      <c r="N1187" s="70">
        <f t="shared" si="104"/>
        <v>38960</v>
      </c>
      <c r="Q1187" s="219" t="s">
        <v>1005</v>
      </c>
      <c r="T1187" s="6" t="s">
        <v>11306</v>
      </c>
      <c r="U1187">
        <v>361.5</v>
      </c>
      <c r="V1187" s="219" t="s">
        <v>8428</v>
      </c>
      <c r="X1187" t="s">
        <v>11237</v>
      </c>
      <c r="Y1187" t="s">
        <v>11285</v>
      </c>
    </row>
    <row r="1188" spans="1:25" x14ac:dyDescent="0.25">
      <c r="A1188" s="211" t="s">
        <v>11582</v>
      </c>
      <c r="B1188" t="s">
        <v>11725</v>
      </c>
      <c r="C1188" s="215" t="str">
        <f t="shared" si="103"/>
        <v>CM:WQXTEST27576:M200609</v>
      </c>
      <c r="D1188" s="214" t="s">
        <v>11795</v>
      </c>
      <c r="E1188" s="214" t="s">
        <v>11790</v>
      </c>
      <c r="F1188" s="316" t="s">
        <v>11670</v>
      </c>
      <c r="G1188" s="234">
        <f t="shared" si="101"/>
        <v>38718</v>
      </c>
      <c r="H1188" s="234">
        <f t="shared" si="102"/>
        <v>39082</v>
      </c>
      <c r="I1188" s="211" t="s">
        <v>11788</v>
      </c>
      <c r="J1188" s="24" t="s">
        <v>8639</v>
      </c>
      <c r="K1188" s="211" t="s">
        <v>11787</v>
      </c>
      <c r="L1188" s="6" t="s">
        <v>11589</v>
      </c>
      <c r="M1188" s="70">
        <f t="shared" si="100"/>
        <v>38961</v>
      </c>
      <c r="N1188" s="70">
        <f t="shared" si="104"/>
        <v>38990</v>
      </c>
      <c r="Q1188" s="217" t="s">
        <v>2676</v>
      </c>
      <c r="T1188" s="6" t="s">
        <v>11306</v>
      </c>
      <c r="U1188">
        <v>5298</v>
      </c>
      <c r="V1188" s="6" t="s">
        <v>9146</v>
      </c>
      <c r="X1188" t="s">
        <v>11237</v>
      </c>
      <c r="Y1188" t="s">
        <v>11285</v>
      </c>
    </row>
    <row r="1189" spans="1:25" x14ac:dyDescent="0.25">
      <c r="A1189" s="211" t="s">
        <v>11582</v>
      </c>
      <c r="B1189" t="s">
        <v>11725</v>
      </c>
      <c r="C1189" s="215" t="str">
        <f t="shared" si="103"/>
        <v>CM:WQXTEST27576:M200609</v>
      </c>
      <c r="D1189" s="214" t="s">
        <v>11795</v>
      </c>
      <c r="E1189" s="214" t="s">
        <v>11790</v>
      </c>
      <c r="F1189" s="316" t="s">
        <v>11670</v>
      </c>
      <c r="G1189" s="234">
        <f t="shared" si="101"/>
        <v>38718</v>
      </c>
      <c r="H1189" s="234">
        <f t="shared" si="102"/>
        <v>39082</v>
      </c>
      <c r="I1189" s="211" t="s">
        <v>11788</v>
      </c>
      <c r="J1189" s="24" t="s">
        <v>8639</v>
      </c>
      <c r="K1189" s="211" t="s">
        <v>11787</v>
      </c>
      <c r="L1189" s="6" t="s">
        <v>11589</v>
      </c>
      <c r="M1189" s="70">
        <f t="shared" si="100"/>
        <v>38961</v>
      </c>
      <c r="N1189" s="70">
        <f t="shared" si="104"/>
        <v>38990</v>
      </c>
      <c r="Q1189" t="s">
        <v>10007</v>
      </c>
      <c r="T1189" s="6" t="s">
        <v>11306</v>
      </c>
      <c r="U1189">
        <v>21.89</v>
      </c>
      <c r="V1189" s="211" t="s">
        <v>11587</v>
      </c>
      <c r="X1189" t="s">
        <v>11237</v>
      </c>
      <c r="Y1189" t="s">
        <v>11285</v>
      </c>
    </row>
    <row r="1190" spans="1:25" x14ac:dyDescent="0.25">
      <c r="A1190" s="211" t="s">
        <v>11582</v>
      </c>
      <c r="B1190" t="s">
        <v>11725</v>
      </c>
      <c r="C1190" s="215" t="str">
        <f t="shared" si="103"/>
        <v>CM:WQXTEST27576:M200609</v>
      </c>
      <c r="D1190" s="214" t="s">
        <v>11795</v>
      </c>
      <c r="E1190" s="214" t="s">
        <v>11790</v>
      </c>
      <c r="F1190" s="316" t="s">
        <v>11670</v>
      </c>
      <c r="G1190" s="234">
        <f t="shared" si="101"/>
        <v>38718</v>
      </c>
      <c r="H1190" s="234">
        <f t="shared" si="102"/>
        <v>39082</v>
      </c>
      <c r="I1190" s="211" t="s">
        <v>11788</v>
      </c>
      <c r="J1190" s="24" t="s">
        <v>8639</v>
      </c>
      <c r="K1190" s="211" t="s">
        <v>11787</v>
      </c>
      <c r="L1190" s="6" t="s">
        <v>11589</v>
      </c>
      <c r="M1190" s="70">
        <f t="shared" si="100"/>
        <v>38961</v>
      </c>
      <c r="N1190" s="70">
        <f t="shared" si="104"/>
        <v>38990</v>
      </c>
      <c r="Q1190" s="219" t="s">
        <v>1005</v>
      </c>
      <c r="T1190" s="6" t="s">
        <v>11306</v>
      </c>
      <c r="U1190">
        <v>329.4</v>
      </c>
      <c r="V1190" s="219" t="s">
        <v>8428</v>
      </c>
      <c r="X1190" t="s">
        <v>11237</v>
      </c>
      <c r="Y1190" t="s">
        <v>11285</v>
      </c>
    </row>
    <row r="1191" spans="1:25" x14ac:dyDescent="0.25">
      <c r="A1191" s="211" t="s">
        <v>11582</v>
      </c>
      <c r="B1191" t="s">
        <v>11725</v>
      </c>
      <c r="C1191" s="215" t="str">
        <f t="shared" si="103"/>
        <v>CM:WQXTEST27576:M200610</v>
      </c>
      <c r="D1191" s="214" t="s">
        <v>11795</v>
      </c>
      <c r="E1191" s="214" t="s">
        <v>11790</v>
      </c>
      <c r="F1191" s="316" t="s">
        <v>11671</v>
      </c>
      <c r="G1191" s="234">
        <f t="shared" si="101"/>
        <v>38718</v>
      </c>
      <c r="H1191" s="234">
        <f t="shared" si="102"/>
        <v>39082</v>
      </c>
      <c r="I1191" s="211" t="s">
        <v>11788</v>
      </c>
      <c r="J1191" s="24" t="s">
        <v>8639</v>
      </c>
      <c r="K1191" s="211" t="s">
        <v>11787</v>
      </c>
      <c r="L1191" s="6" t="s">
        <v>11589</v>
      </c>
      <c r="M1191" s="70">
        <f t="shared" si="100"/>
        <v>38991</v>
      </c>
      <c r="N1191" s="70">
        <f t="shared" si="104"/>
        <v>39021</v>
      </c>
      <c r="Q1191" s="217" t="s">
        <v>2676</v>
      </c>
      <c r="T1191" s="6" t="s">
        <v>11306</v>
      </c>
      <c r="U1191">
        <v>6413</v>
      </c>
      <c r="V1191" s="6" t="s">
        <v>9146</v>
      </c>
      <c r="X1191" t="s">
        <v>11237</v>
      </c>
      <c r="Y1191" t="s">
        <v>11285</v>
      </c>
    </row>
    <row r="1192" spans="1:25" x14ac:dyDescent="0.25">
      <c r="A1192" s="211" t="s">
        <v>11582</v>
      </c>
      <c r="B1192" t="s">
        <v>11725</v>
      </c>
      <c r="C1192" s="215" t="str">
        <f t="shared" si="103"/>
        <v>CM:WQXTEST27576:M200610</v>
      </c>
      <c r="D1192" s="214" t="s">
        <v>11795</v>
      </c>
      <c r="E1192" s="214" t="s">
        <v>11790</v>
      </c>
      <c r="F1192" s="316" t="s">
        <v>11671</v>
      </c>
      <c r="G1192" s="234">
        <f t="shared" si="101"/>
        <v>38718</v>
      </c>
      <c r="H1192" s="234">
        <f t="shared" si="102"/>
        <v>39082</v>
      </c>
      <c r="I1192" s="211" t="s">
        <v>11788</v>
      </c>
      <c r="J1192" s="24" t="s">
        <v>8639</v>
      </c>
      <c r="K1192" s="211" t="s">
        <v>11787</v>
      </c>
      <c r="L1192" s="6" t="s">
        <v>11589</v>
      </c>
      <c r="M1192" s="70">
        <f t="shared" si="100"/>
        <v>38991</v>
      </c>
      <c r="N1192" s="70">
        <f t="shared" si="104"/>
        <v>39021</v>
      </c>
      <c r="Q1192" t="s">
        <v>10007</v>
      </c>
      <c r="T1192" s="6" t="s">
        <v>11306</v>
      </c>
      <c r="U1192">
        <v>15.49</v>
      </c>
      <c r="V1192" s="211" t="s">
        <v>11587</v>
      </c>
      <c r="X1192" t="s">
        <v>11237</v>
      </c>
      <c r="Y1192" t="s">
        <v>11285</v>
      </c>
    </row>
    <row r="1193" spans="1:25" x14ac:dyDescent="0.25">
      <c r="A1193" s="211" t="s">
        <v>11582</v>
      </c>
      <c r="B1193" t="s">
        <v>11725</v>
      </c>
      <c r="C1193" s="215" t="str">
        <f t="shared" si="103"/>
        <v>CM:WQXTEST27576:M200610</v>
      </c>
      <c r="D1193" s="214" t="s">
        <v>11795</v>
      </c>
      <c r="E1193" s="214" t="s">
        <v>11790</v>
      </c>
      <c r="F1193" s="316" t="s">
        <v>11671</v>
      </c>
      <c r="G1193" s="234">
        <f t="shared" si="101"/>
        <v>38718</v>
      </c>
      <c r="H1193" s="234">
        <f t="shared" si="102"/>
        <v>39082</v>
      </c>
      <c r="I1193" s="211" t="s">
        <v>11788</v>
      </c>
      <c r="J1193" s="24" t="s">
        <v>8639</v>
      </c>
      <c r="K1193" s="211" t="s">
        <v>11787</v>
      </c>
      <c r="L1193" s="6" t="s">
        <v>11589</v>
      </c>
      <c r="M1193" s="70">
        <f t="shared" si="100"/>
        <v>38991</v>
      </c>
      <c r="N1193" s="70">
        <f t="shared" si="104"/>
        <v>39021</v>
      </c>
      <c r="Q1193" s="219" t="s">
        <v>1005</v>
      </c>
      <c r="T1193" s="6" t="s">
        <v>11306</v>
      </c>
      <c r="U1193">
        <v>326.89999999999998</v>
      </c>
      <c r="V1193" s="219" t="s">
        <v>8428</v>
      </c>
      <c r="X1193" t="s">
        <v>11237</v>
      </c>
      <c r="Y1193" t="s">
        <v>11285</v>
      </c>
    </row>
    <row r="1194" spans="1:25" x14ac:dyDescent="0.25">
      <c r="A1194" s="211" t="s">
        <v>11582</v>
      </c>
      <c r="B1194" t="s">
        <v>11725</v>
      </c>
      <c r="C1194" s="215" t="str">
        <f t="shared" si="103"/>
        <v>CM:WQXTEST27576:M200611</v>
      </c>
      <c r="D1194" s="214" t="s">
        <v>11795</v>
      </c>
      <c r="E1194" s="214" t="s">
        <v>11790</v>
      </c>
      <c r="F1194" s="316" t="s">
        <v>11672</v>
      </c>
      <c r="G1194" s="234">
        <f t="shared" si="101"/>
        <v>38718</v>
      </c>
      <c r="H1194" s="234">
        <f t="shared" si="102"/>
        <v>39082</v>
      </c>
      <c r="I1194" s="211" t="s">
        <v>11788</v>
      </c>
      <c r="J1194" s="24" t="s">
        <v>8639</v>
      </c>
      <c r="K1194" s="211" t="s">
        <v>11787</v>
      </c>
      <c r="L1194" s="6" t="s">
        <v>11589</v>
      </c>
      <c r="M1194" s="70">
        <f t="shared" si="100"/>
        <v>39022</v>
      </c>
      <c r="N1194" s="70">
        <f t="shared" si="104"/>
        <v>39051</v>
      </c>
      <c r="Q1194" s="217" t="s">
        <v>2676</v>
      </c>
      <c r="T1194" s="6" t="s">
        <v>11306</v>
      </c>
      <c r="U1194">
        <v>19930</v>
      </c>
      <c r="V1194" s="6" t="s">
        <v>9146</v>
      </c>
      <c r="X1194" t="s">
        <v>11237</v>
      </c>
      <c r="Y1194" t="s">
        <v>11285</v>
      </c>
    </row>
    <row r="1195" spans="1:25" x14ac:dyDescent="0.25">
      <c r="A1195" s="211" t="s">
        <v>11582</v>
      </c>
      <c r="B1195" t="s">
        <v>11725</v>
      </c>
      <c r="C1195" s="215" t="str">
        <f t="shared" si="103"/>
        <v>CM:WQXTEST27576:M200611</v>
      </c>
      <c r="D1195" s="214" t="s">
        <v>11795</v>
      </c>
      <c r="E1195" s="214" t="s">
        <v>11790</v>
      </c>
      <c r="F1195" s="316" t="s">
        <v>11672</v>
      </c>
      <c r="G1195" s="234">
        <f t="shared" si="101"/>
        <v>38718</v>
      </c>
      <c r="H1195" s="234">
        <f t="shared" si="102"/>
        <v>39082</v>
      </c>
      <c r="I1195" s="211" t="s">
        <v>11788</v>
      </c>
      <c r="J1195" s="24" t="s">
        <v>8639</v>
      </c>
      <c r="K1195" s="211" t="s">
        <v>11787</v>
      </c>
      <c r="L1195" s="6" t="s">
        <v>11589</v>
      </c>
      <c r="M1195" s="70">
        <f t="shared" si="100"/>
        <v>39022</v>
      </c>
      <c r="N1195" s="70">
        <f t="shared" si="104"/>
        <v>39051</v>
      </c>
      <c r="Q1195" t="s">
        <v>10007</v>
      </c>
      <c r="T1195" s="6" t="s">
        <v>11306</v>
      </c>
      <c r="U1195">
        <v>10.4</v>
      </c>
      <c r="V1195" s="211" t="s">
        <v>11587</v>
      </c>
      <c r="X1195" t="s">
        <v>11237</v>
      </c>
      <c r="Y1195" t="s">
        <v>11285</v>
      </c>
    </row>
    <row r="1196" spans="1:25" x14ac:dyDescent="0.25">
      <c r="A1196" s="211" t="s">
        <v>11582</v>
      </c>
      <c r="B1196" t="s">
        <v>11725</v>
      </c>
      <c r="C1196" s="215" t="str">
        <f t="shared" si="103"/>
        <v>CM:WQXTEST27576:M200611</v>
      </c>
      <c r="D1196" s="214" t="s">
        <v>11795</v>
      </c>
      <c r="E1196" s="214" t="s">
        <v>11790</v>
      </c>
      <c r="F1196" s="316" t="s">
        <v>11672</v>
      </c>
      <c r="G1196" s="234">
        <f t="shared" si="101"/>
        <v>38718</v>
      </c>
      <c r="H1196" s="234">
        <f t="shared" si="102"/>
        <v>39082</v>
      </c>
      <c r="I1196" s="211" t="s">
        <v>11788</v>
      </c>
      <c r="J1196" s="24" t="s">
        <v>8639</v>
      </c>
      <c r="K1196" s="211" t="s">
        <v>11787</v>
      </c>
      <c r="L1196" s="6" t="s">
        <v>11589</v>
      </c>
      <c r="M1196" s="70">
        <f t="shared" si="100"/>
        <v>39022</v>
      </c>
      <c r="N1196" s="70">
        <f t="shared" si="104"/>
        <v>39051</v>
      </c>
      <c r="Q1196" s="219" t="s">
        <v>1005</v>
      </c>
      <c r="T1196" s="6" t="s">
        <v>11306</v>
      </c>
      <c r="U1196">
        <v>256.60000000000002</v>
      </c>
      <c r="V1196" s="219" t="s">
        <v>8428</v>
      </c>
      <c r="X1196" t="s">
        <v>11237</v>
      </c>
      <c r="Y1196" t="s">
        <v>11285</v>
      </c>
    </row>
    <row r="1197" spans="1:25" x14ac:dyDescent="0.25">
      <c r="A1197" s="211" t="s">
        <v>11582</v>
      </c>
      <c r="B1197" t="s">
        <v>11725</v>
      </c>
      <c r="C1197" s="215" t="str">
        <f t="shared" si="103"/>
        <v>CM:WQXTEST27576:M200612</v>
      </c>
      <c r="D1197" s="214" t="s">
        <v>11795</v>
      </c>
      <c r="E1197" s="214" t="s">
        <v>11790</v>
      </c>
      <c r="F1197" s="316" t="s">
        <v>11673</v>
      </c>
      <c r="G1197" s="234">
        <f t="shared" si="101"/>
        <v>38718</v>
      </c>
      <c r="H1197" s="234">
        <f t="shared" si="102"/>
        <v>39082</v>
      </c>
      <c r="I1197" s="211" t="s">
        <v>11788</v>
      </c>
      <c r="J1197" s="24" t="s">
        <v>8639</v>
      </c>
      <c r="K1197" s="211" t="s">
        <v>11787</v>
      </c>
      <c r="L1197" s="6" t="s">
        <v>11589</v>
      </c>
      <c r="M1197" s="70">
        <f t="shared" si="100"/>
        <v>39052</v>
      </c>
      <c r="N1197" s="70">
        <f t="shared" si="104"/>
        <v>39082</v>
      </c>
      <c r="Q1197" s="217" t="s">
        <v>2676</v>
      </c>
      <c r="T1197" s="6" t="s">
        <v>11306</v>
      </c>
      <c r="U1197">
        <v>8343</v>
      </c>
      <c r="V1197" s="6" t="s">
        <v>9146</v>
      </c>
      <c r="X1197" t="s">
        <v>11237</v>
      </c>
      <c r="Y1197" t="s">
        <v>11285</v>
      </c>
    </row>
    <row r="1198" spans="1:25" x14ac:dyDescent="0.25">
      <c r="A1198" s="211" t="s">
        <v>11582</v>
      </c>
      <c r="B1198" t="s">
        <v>11725</v>
      </c>
      <c r="C1198" s="215" t="str">
        <f t="shared" si="103"/>
        <v>CM:WQXTEST27576:M200612</v>
      </c>
      <c r="D1198" s="214" t="s">
        <v>11795</v>
      </c>
      <c r="E1198" s="214" t="s">
        <v>11790</v>
      </c>
      <c r="F1198" s="316" t="s">
        <v>11673</v>
      </c>
      <c r="G1198" s="234">
        <f t="shared" si="101"/>
        <v>38718</v>
      </c>
      <c r="H1198" s="234">
        <f t="shared" si="102"/>
        <v>39082</v>
      </c>
      <c r="I1198" s="211" t="s">
        <v>11788</v>
      </c>
      <c r="J1198" s="24" t="s">
        <v>8639</v>
      </c>
      <c r="K1198" s="211" t="s">
        <v>11787</v>
      </c>
      <c r="L1198" s="6" t="s">
        <v>11589</v>
      </c>
      <c r="M1198" s="70">
        <f t="shared" si="100"/>
        <v>39052</v>
      </c>
      <c r="N1198" s="70">
        <f t="shared" si="104"/>
        <v>39082</v>
      </c>
      <c r="Q1198" t="s">
        <v>10007</v>
      </c>
      <c r="T1198" s="6" t="s">
        <v>11306</v>
      </c>
      <c r="U1198">
        <v>6.62</v>
      </c>
      <c r="V1198" s="211" t="s">
        <v>11587</v>
      </c>
      <c r="X1198" t="s">
        <v>11237</v>
      </c>
      <c r="Y1198" t="s">
        <v>11285</v>
      </c>
    </row>
    <row r="1199" spans="1:25" x14ac:dyDescent="0.25">
      <c r="A1199" s="211" t="s">
        <v>11582</v>
      </c>
      <c r="B1199" t="s">
        <v>11725</v>
      </c>
      <c r="C1199" s="215" t="str">
        <f t="shared" si="103"/>
        <v>CM:WQXTEST27576:M200612</v>
      </c>
      <c r="D1199" s="214" t="s">
        <v>11795</v>
      </c>
      <c r="E1199" s="214" t="s">
        <v>11790</v>
      </c>
      <c r="F1199" s="316" t="s">
        <v>11673</v>
      </c>
      <c r="G1199" s="234">
        <f t="shared" si="101"/>
        <v>38718</v>
      </c>
      <c r="H1199" s="234">
        <f t="shared" si="102"/>
        <v>39082</v>
      </c>
      <c r="I1199" s="211" t="s">
        <v>11788</v>
      </c>
      <c r="J1199" s="24" t="s">
        <v>8639</v>
      </c>
      <c r="K1199" s="211" t="s">
        <v>11787</v>
      </c>
      <c r="L1199" s="6" t="s">
        <v>11589</v>
      </c>
      <c r="M1199" s="70">
        <f t="shared" si="100"/>
        <v>39052</v>
      </c>
      <c r="N1199" s="70">
        <f t="shared" si="104"/>
        <v>39082</v>
      </c>
      <c r="Q1199" s="219" t="s">
        <v>1005</v>
      </c>
      <c r="T1199" s="6" t="s">
        <v>11306</v>
      </c>
      <c r="U1199">
        <v>318</v>
      </c>
      <c r="V1199" s="219" t="s">
        <v>8428</v>
      </c>
      <c r="X1199" t="s">
        <v>11237</v>
      </c>
      <c r="Y1199" t="s">
        <v>11285</v>
      </c>
    </row>
    <row r="1200" spans="1:25" x14ac:dyDescent="0.25">
      <c r="A1200" s="211" t="s">
        <v>11582</v>
      </c>
      <c r="B1200" t="s">
        <v>11725</v>
      </c>
      <c r="C1200" s="215" t="str">
        <f t="shared" si="103"/>
        <v>CM:WQXTEST27576:M200601</v>
      </c>
      <c r="D1200" s="214" t="s">
        <v>11795</v>
      </c>
      <c r="E1200" s="214" t="s">
        <v>11790</v>
      </c>
      <c r="F1200" s="316" t="s">
        <v>11662</v>
      </c>
      <c r="G1200" s="234">
        <f t="shared" si="101"/>
        <v>38718</v>
      </c>
      <c r="H1200" s="234">
        <f t="shared" si="102"/>
        <v>39082</v>
      </c>
      <c r="I1200" s="211" t="s">
        <v>11788</v>
      </c>
      <c r="J1200" s="24" t="s">
        <v>8639</v>
      </c>
      <c r="K1200" s="211" t="s">
        <v>11787</v>
      </c>
      <c r="L1200" s="235" t="s">
        <v>11777</v>
      </c>
      <c r="M1200" s="236">
        <f t="shared" ref="M1200:M1235" si="105">DATE(LEFT(F1200,4),RIGHT(F1200,2)-2,1)</f>
        <v>38657</v>
      </c>
      <c r="N1200" s="236">
        <f t="shared" si="104"/>
        <v>38748</v>
      </c>
      <c r="Q1200" s="217" t="s">
        <v>2676</v>
      </c>
      <c r="T1200" s="6" t="s">
        <v>11306</v>
      </c>
      <c r="U1200">
        <v>19780</v>
      </c>
      <c r="V1200" s="6" t="s">
        <v>9146</v>
      </c>
      <c r="X1200" t="s">
        <v>11237</v>
      </c>
      <c r="Y1200" t="s">
        <v>11285</v>
      </c>
    </row>
    <row r="1201" spans="1:25" x14ac:dyDescent="0.25">
      <c r="A1201" s="211" t="s">
        <v>11582</v>
      </c>
      <c r="B1201" t="s">
        <v>11725</v>
      </c>
      <c r="C1201" s="215" t="str">
        <f t="shared" si="103"/>
        <v>CM:WQXTEST27576:M200601</v>
      </c>
      <c r="D1201" s="214" t="s">
        <v>11795</v>
      </c>
      <c r="E1201" s="214" t="s">
        <v>11790</v>
      </c>
      <c r="F1201" s="316" t="s">
        <v>11662</v>
      </c>
      <c r="G1201" s="234">
        <f t="shared" si="101"/>
        <v>38718</v>
      </c>
      <c r="H1201" s="234">
        <f t="shared" si="102"/>
        <v>39082</v>
      </c>
      <c r="I1201" s="211" t="s">
        <v>11788</v>
      </c>
      <c r="J1201" s="24" t="s">
        <v>8639</v>
      </c>
      <c r="K1201" s="211" t="s">
        <v>11787</v>
      </c>
      <c r="L1201" s="235" t="s">
        <v>11777</v>
      </c>
      <c r="M1201" s="236">
        <f t="shared" si="105"/>
        <v>38657</v>
      </c>
      <c r="N1201" s="236">
        <f t="shared" si="104"/>
        <v>38748</v>
      </c>
      <c r="Q1201" t="s">
        <v>10007</v>
      </c>
      <c r="T1201" s="6" t="s">
        <v>11306</v>
      </c>
      <c r="U1201">
        <v>5.08</v>
      </c>
      <c r="V1201" s="211" t="s">
        <v>11587</v>
      </c>
      <c r="X1201" t="s">
        <v>11237</v>
      </c>
      <c r="Y1201" t="s">
        <v>11285</v>
      </c>
    </row>
    <row r="1202" spans="1:25" x14ac:dyDescent="0.25">
      <c r="A1202" s="211" t="s">
        <v>11582</v>
      </c>
      <c r="B1202" t="s">
        <v>11725</v>
      </c>
      <c r="C1202" s="215" t="str">
        <f t="shared" si="103"/>
        <v>CM:WQXTEST27576:M200601</v>
      </c>
      <c r="D1202" s="214" t="s">
        <v>11795</v>
      </c>
      <c r="E1202" s="214" t="s">
        <v>11790</v>
      </c>
      <c r="F1202" s="316" t="s">
        <v>11662</v>
      </c>
      <c r="G1202" s="234">
        <f t="shared" si="101"/>
        <v>38718</v>
      </c>
      <c r="H1202" s="234">
        <f t="shared" si="102"/>
        <v>39082</v>
      </c>
      <c r="I1202" s="211" t="s">
        <v>11788</v>
      </c>
      <c r="J1202" s="24" t="s">
        <v>8639</v>
      </c>
      <c r="K1202" s="211" t="s">
        <v>11787</v>
      </c>
      <c r="L1202" s="235" t="s">
        <v>11777</v>
      </c>
      <c r="M1202" s="236">
        <f t="shared" si="105"/>
        <v>38657</v>
      </c>
      <c r="N1202" s="236">
        <f t="shared" si="104"/>
        <v>38748</v>
      </c>
      <c r="Q1202" s="219" t="s">
        <v>1005</v>
      </c>
      <c r="T1202" s="6" t="s">
        <v>11306</v>
      </c>
      <c r="U1202">
        <v>249</v>
      </c>
      <c r="V1202" s="219" t="s">
        <v>8428</v>
      </c>
      <c r="X1202" t="s">
        <v>11237</v>
      </c>
      <c r="Y1202" t="s">
        <v>11285</v>
      </c>
    </row>
    <row r="1203" spans="1:25" x14ac:dyDescent="0.25">
      <c r="A1203" s="211" t="s">
        <v>11582</v>
      </c>
      <c r="B1203" t="s">
        <v>11725</v>
      </c>
      <c r="C1203" s="215" t="str">
        <f t="shared" si="103"/>
        <v>CM:WQXTEST27576:M200602</v>
      </c>
      <c r="D1203" s="214" t="s">
        <v>11795</v>
      </c>
      <c r="E1203" s="214" t="s">
        <v>11790</v>
      </c>
      <c r="F1203" s="316" t="s">
        <v>11663</v>
      </c>
      <c r="G1203" s="234">
        <f t="shared" si="101"/>
        <v>38718</v>
      </c>
      <c r="H1203" s="234">
        <f t="shared" si="102"/>
        <v>39082</v>
      </c>
      <c r="I1203" s="211" t="s">
        <v>11788</v>
      </c>
      <c r="J1203" s="24" t="s">
        <v>8639</v>
      </c>
      <c r="K1203" s="211" t="s">
        <v>11787</v>
      </c>
      <c r="L1203" s="235" t="s">
        <v>11777</v>
      </c>
      <c r="M1203" s="236">
        <f t="shared" si="105"/>
        <v>38687</v>
      </c>
      <c r="N1203" s="236">
        <f t="shared" si="104"/>
        <v>38776</v>
      </c>
      <c r="Q1203" s="217" t="s">
        <v>2676</v>
      </c>
      <c r="T1203" s="6" t="s">
        <v>11306</v>
      </c>
      <c r="U1203">
        <v>14780</v>
      </c>
      <c r="V1203" s="6" t="s">
        <v>9146</v>
      </c>
      <c r="X1203" t="s">
        <v>11237</v>
      </c>
      <c r="Y1203" t="s">
        <v>11285</v>
      </c>
    </row>
    <row r="1204" spans="1:25" x14ac:dyDescent="0.25">
      <c r="A1204" s="211" t="s">
        <v>11582</v>
      </c>
      <c r="B1204" t="s">
        <v>11725</v>
      </c>
      <c r="C1204" s="215" t="str">
        <f t="shared" si="103"/>
        <v>CM:WQXTEST27576:M200602</v>
      </c>
      <c r="D1204" s="214" t="s">
        <v>11795</v>
      </c>
      <c r="E1204" s="214" t="s">
        <v>11790</v>
      </c>
      <c r="F1204" s="316" t="s">
        <v>11663</v>
      </c>
      <c r="G1204" s="234">
        <f t="shared" si="101"/>
        <v>38718</v>
      </c>
      <c r="H1204" s="234">
        <f t="shared" si="102"/>
        <v>39082</v>
      </c>
      <c r="I1204" s="211" t="s">
        <v>11788</v>
      </c>
      <c r="J1204" s="24" t="s">
        <v>8639</v>
      </c>
      <c r="K1204" s="211" t="s">
        <v>11787</v>
      </c>
      <c r="L1204" s="235" t="s">
        <v>11777</v>
      </c>
      <c r="M1204" s="236">
        <f t="shared" si="105"/>
        <v>38687</v>
      </c>
      <c r="N1204" s="236">
        <f t="shared" si="104"/>
        <v>38776</v>
      </c>
      <c r="Q1204" t="s">
        <v>10007</v>
      </c>
      <c r="T1204" s="6" t="s">
        <v>11306</v>
      </c>
      <c r="U1204">
        <v>4.8899999999999997</v>
      </c>
      <c r="V1204" s="211" t="s">
        <v>11587</v>
      </c>
      <c r="X1204" t="s">
        <v>11237</v>
      </c>
      <c r="Y1204" t="s">
        <v>11285</v>
      </c>
    </row>
    <row r="1205" spans="1:25" x14ac:dyDescent="0.25">
      <c r="A1205" s="211" t="s">
        <v>11582</v>
      </c>
      <c r="B1205" t="s">
        <v>11725</v>
      </c>
      <c r="C1205" s="215" t="str">
        <f t="shared" si="103"/>
        <v>CM:WQXTEST27576:M200602</v>
      </c>
      <c r="D1205" s="214" t="s">
        <v>11795</v>
      </c>
      <c r="E1205" s="214" t="s">
        <v>11790</v>
      </c>
      <c r="F1205" s="316" t="s">
        <v>11663</v>
      </c>
      <c r="G1205" s="234">
        <f t="shared" si="101"/>
        <v>38718</v>
      </c>
      <c r="H1205" s="234">
        <f t="shared" si="102"/>
        <v>39082</v>
      </c>
      <c r="I1205" s="211" t="s">
        <v>11788</v>
      </c>
      <c r="J1205" s="24" t="s">
        <v>8639</v>
      </c>
      <c r="K1205" s="211" t="s">
        <v>11787</v>
      </c>
      <c r="L1205" s="235" t="s">
        <v>11777</v>
      </c>
      <c r="M1205" s="236">
        <f t="shared" si="105"/>
        <v>38687</v>
      </c>
      <c r="N1205" s="236">
        <f t="shared" si="104"/>
        <v>38776</v>
      </c>
      <c r="Q1205" s="219" t="s">
        <v>1005</v>
      </c>
      <c r="T1205" s="6" t="s">
        <v>11306</v>
      </c>
      <c r="U1205">
        <v>293.39999999999998</v>
      </c>
      <c r="V1205" s="219" t="s">
        <v>8428</v>
      </c>
      <c r="X1205" t="s">
        <v>11237</v>
      </c>
      <c r="Y1205" t="s">
        <v>11285</v>
      </c>
    </row>
    <row r="1206" spans="1:25" x14ac:dyDescent="0.25">
      <c r="A1206" s="211" t="s">
        <v>11582</v>
      </c>
      <c r="B1206" t="s">
        <v>11725</v>
      </c>
      <c r="C1206" s="215" t="str">
        <f t="shared" si="103"/>
        <v>CM:WQXTEST27576:M200603</v>
      </c>
      <c r="D1206" s="214" t="s">
        <v>11795</v>
      </c>
      <c r="E1206" s="214" t="s">
        <v>11790</v>
      </c>
      <c r="F1206" s="316" t="s">
        <v>11664</v>
      </c>
      <c r="G1206" s="234">
        <f t="shared" si="101"/>
        <v>38718</v>
      </c>
      <c r="H1206" s="234">
        <f t="shared" si="102"/>
        <v>39082</v>
      </c>
      <c r="I1206" s="211" t="s">
        <v>11788</v>
      </c>
      <c r="J1206" s="24" t="s">
        <v>8639</v>
      </c>
      <c r="K1206" s="211" t="s">
        <v>11787</v>
      </c>
      <c r="L1206" s="235" t="s">
        <v>11777</v>
      </c>
      <c r="M1206" s="236">
        <f t="shared" si="105"/>
        <v>38718</v>
      </c>
      <c r="N1206" s="236">
        <f t="shared" si="104"/>
        <v>38807</v>
      </c>
      <c r="Q1206" s="217" t="s">
        <v>2676</v>
      </c>
      <c r="T1206" s="6" t="s">
        <v>11306</v>
      </c>
      <c r="U1206">
        <v>5291</v>
      </c>
      <c r="V1206" s="6" t="s">
        <v>9146</v>
      </c>
      <c r="X1206" t="s">
        <v>11237</v>
      </c>
      <c r="Y1206" t="s">
        <v>11285</v>
      </c>
    </row>
    <row r="1207" spans="1:25" x14ac:dyDescent="0.25">
      <c r="A1207" s="211" t="s">
        <v>11582</v>
      </c>
      <c r="B1207" t="s">
        <v>11725</v>
      </c>
      <c r="C1207" s="215" t="str">
        <f t="shared" si="103"/>
        <v>CM:WQXTEST27576:M200603</v>
      </c>
      <c r="D1207" s="214" t="s">
        <v>11795</v>
      </c>
      <c r="E1207" s="214" t="s">
        <v>11790</v>
      </c>
      <c r="F1207" s="316" t="s">
        <v>11664</v>
      </c>
      <c r="G1207" s="234">
        <f t="shared" si="101"/>
        <v>38718</v>
      </c>
      <c r="H1207" s="234">
        <f t="shared" si="102"/>
        <v>39082</v>
      </c>
      <c r="I1207" s="211" t="s">
        <v>11788</v>
      </c>
      <c r="J1207" s="24" t="s">
        <v>8639</v>
      </c>
      <c r="K1207" s="211" t="s">
        <v>11787</v>
      </c>
      <c r="L1207" s="235" t="s">
        <v>11777</v>
      </c>
      <c r="M1207" s="236">
        <f t="shared" si="105"/>
        <v>38718</v>
      </c>
      <c r="N1207" s="236">
        <f t="shared" si="104"/>
        <v>38807</v>
      </c>
      <c r="Q1207" t="s">
        <v>10007</v>
      </c>
      <c r="T1207" s="6" t="s">
        <v>11306</v>
      </c>
      <c r="U1207">
        <v>9.42</v>
      </c>
      <c r="V1207" s="211" t="s">
        <v>11587</v>
      </c>
      <c r="X1207" t="s">
        <v>11237</v>
      </c>
      <c r="Y1207" t="s">
        <v>11285</v>
      </c>
    </row>
    <row r="1208" spans="1:25" x14ac:dyDescent="0.25">
      <c r="A1208" s="211" t="s">
        <v>11582</v>
      </c>
      <c r="B1208" t="s">
        <v>11725</v>
      </c>
      <c r="C1208" s="215" t="str">
        <f t="shared" si="103"/>
        <v>CM:WQXTEST27576:M200603</v>
      </c>
      <c r="D1208" s="214" t="s">
        <v>11795</v>
      </c>
      <c r="E1208" s="214" t="s">
        <v>11790</v>
      </c>
      <c r="F1208" s="316" t="s">
        <v>11664</v>
      </c>
      <c r="G1208" s="234">
        <f t="shared" si="101"/>
        <v>38718</v>
      </c>
      <c r="H1208" s="234">
        <f t="shared" si="102"/>
        <v>39082</v>
      </c>
      <c r="I1208" s="211" t="s">
        <v>11788</v>
      </c>
      <c r="J1208" s="24" t="s">
        <v>8639</v>
      </c>
      <c r="K1208" s="211" t="s">
        <v>11787</v>
      </c>
      <c r="L1208" s="235" t="s">
        <v>11777</v>
      </c>
      <c r="M1208" s="236">
        <f t="shared" si="105"/>
        <v>38718</v>
      </c>
      <c r="N1208" s="236">
        <f t="shared" si="104"/>
        <v>38807</v>
      </c>
      <c r="Q1208" s="219" t="s">
        <v>1005</v>
      </c>
      <c r="T1208" s="6" t="s">
        <v>11306</v>
      </c>
      <c r="U1208">
        <v>333.8</v>
      </c>
      <c r="V1208" s="219" t="s">
        <v>8428</v>
      </c>
      <c r="X1208" t="s">
        <v>11237</v>
      </c>
      <c r="Y1208" t="s">
        <v>11285</v>
      </c>
    </row>
    <row r="1209" spans="1:25" x14ac:dyDescent="0.25">
      <c r="A1209" s="211" t="s">
        <v>11582</v>
      </c>
      <c r="B1209" t="s">
        <v>11725</v>
      </c>
      <c r="C1209" s="215" t="str">
        <f t="shared" si="103"/>
        <v>CM:WQXTEST27576:M200604</v>
      </c>
      <c r="D1209" s="214" t="s">
        <v>11795</v>
      </c>
      <c r="E1209" s="214" t="s">
        <v>11790</v>
      </c>
      <c r="F1209" s="316" t="s">
        <v>11665</v>
      </c>
      <c r="G1209" s="234">
        <f t="shared" si="101"/>
        <v>38718</v>
      </c>
      <c r="H1209" s="234">
        <f t="shared" si="102"/>
        <v>39082</v>
      </c>
      <c r="I1209" s="211" t="s">
        <v>11788</v>
      </c>
      <c r="J1209" s="24" t="s">
        <v>8639</v>
      </c>
      <c r="K1209" s="211" t="s">
        <v>11787</v>
      </c>
      <c r="L1209" s="235" t="s">
        <v>11777</v>
      </c>
      <c r="M1209" s="236">
        <f t="shared" si="105"/>
        <v>38749</v>
      </c>
      <c r="N1209" s="236">
        <f t="shared" si="104"/>
        <v>38837</v>
      </c>
      <c r="Q1209" s="217" t="s">
        <v>2676</v>
      </c>
      <c r="T1209" s="6" t="s">
        <v>11306</v>
      </c>
      <c r="U1209">
        <v>10250</v>
      </c>
      <c r="V1209" s="6" t="s">
        <v>9146</v>
      </c>
      <c r="X1209" t="s">
        <v>11237</v>
      </c>
      <c r="Y1209" t="s">
        <v>11285</v>
      </c>
    </row>
    <row r="1210" spans="1:25" x14ac:dyDescent="0.25">
      <c r="A1210" s="211" t="s">
        <v>11582</v>
      </c>
      <c r="B1210" t="s">
        <v>11725</v>
      </c>
      <c r="C1210" s="215" t="str">
        <f t="shared" si="103"/>
        <v>CM:WQXTEST27576:M200604</v>
      </c>
      <c r="D1210" s="214" t="s">
        <v>11795</v>
      </c>
      <c r="E1210" s="214" t="s">
        <v>11790</v>
      </c>
      <c r="F1210" s="316" t="s">
        <v>11665</v>
      </c>
      <c r="G1210" s="234">
        <f t="shared" si="101"/>
        <v>38718</v>
      </c>
      <c r="H1210" s="234">
        <f t="shared" si="102"/>
        <v>39082</v>
      </c>
      <c r="I1210" s="211" t="s">
        <v>11788</v>
      </c>
      <c r="J1210" s="24" t="s">
        <v>8639</v>
      </c>
      <c r="K1210" s="211" t="s">
        <v>11787</v>
      </c>
      <c r="L1210" s="235" t="s">
        <v>11777</v>
      </c>
      <c r="M1210" s="236">
        <f t="shared" si="105"/>
        <v>38749</v>
      </c>
      <c r="N1210" s="236">
        <f t="shared" si="104"/>
        <v>38837</v>
      </c>
      <c r="Q1210" t="s">
        <v>10007</v>
      </c>
      <c r="T1210" s="6" t="s">
        <v>11306</v>
      </c>
      <c r="U1210">
        <v>16.54</v>
      </c>
      <c r="V1210" s="211" t="s">
        <v>11587</v>
      </c>
      <c r="X1210" t="s">
        <v>11237</v>
      </c>
      <c r="Y1210" t="s">
        <v>11285</v>
      </c>
    </row>
    <row r="1211" spans="1:25" x14ac:dyDescent="0.25">
      <c r="A1211" s="211" t="s">
        <v>11582</v>
      </c>
      <c r="B1211" t="s">
        <v>11725</v>
      </c>
      <c r="C1211" s="215" t="str">
        <f t="shared" si="103"/>
        <v>CM:WQXTEST27576:M200604</v>
      </c>
      <c r="D1211" s="214" t="s">
        <v>11795</v>
      </c>
      <c r="E1211" s="214" t="s">
        <v>11790</v>
      </c>
      <c r="F1211" s="316" t="s">
        <v>11665</v>
      </c>
      <c r="G1211" s="234">
        <f t="shared" si="101"/>
        <v>38718</v>
      </c>
      <c r="H1211" s="234">
        <f t="shared" si="102"/>
        <v>39082</v>
      </c>
      <c r="I1211" s="211" t="s">
        <v>11788</v>
      </c>
      <c r="J1211" s="24" t="s">
        <v>8639</v>
      </c>
      <c r="K1211" s="211" t="s">
        <v>11787</v>
      </c>
      <c r="L1211" s="235" t="s">
        <v>11777</v>
      </c>
      <c r="M1211" s="236">
        <f t="shared" si="105"/>
        <v>38749</v>
      </c>
      <c r="N1211" s="236">
        <f t="shared" si="104"/>
        <v>38837</v>
      </c>
      <c r="Q1211" s="219" t="s">
        <v>1005</v>
      </c>
      <c r="T1211" s="6" t="s">
        <v>11306</v>
      </c>
      <c r="U1211">
        <v>304.7</v>
      </c>
      <c r="V1211" s="219" t="s">
        <v>8428</v>
      </c>
      <c r="X1211" t="s">
        <v>11237</v>
      </c>
      <c r="Y1211" t="s">
        <v>11285</v>
      </c>
    </row>
    <row r="1212" spans="1:25" x14ac:dyDescent="0.25">
      <c r="A1212" s="211" t="s">
        <v>11582</v>
      </c>
      <c r="B1212" t="s">
        <v>11725</v>
      </c>
      <c r="C1212" s="215" t="str">
        <f t="shared" si="103"/>
        <v>CM:WQXTEST27576:M200605</v>
      </c>
      <c r="D1212" s="214" t="s">
        <v>11795</v>
      </c>
      <c r="E1212" s="214" t="s">
        <v>11790</v>
      </c>
      <c r="F1212" s="316" t="s">
        <v>11666</v>
      </c>
      <c r="G1212" s="234">
        <f t="shared" si="101"/>
        <v>38718</v>
      </c>
      <c r="H1212" s="234">
        <f t="shared" si="102"/>
        <v>39082</v>
      </c>
      <c r="I1212" s="211" t="s">
        <v>11788</v>
      </c>
      <c r="J1212" s="24" t="s">
        <v>8639</v>
      </c>
      <c r="K1212" s="211" t="s">
        <v>11787</v>
      </c>
      <c r="L1212" s="235" t="s">
        <v>11777</v>
      </c>
      <c r="M1212" s="236">
        <f t="shared" si="105"/>
        <v>38777</v>
      </c>
      <c r="N1212" s="236">
        <f t="shared" si="104"/>
        <v>38868</v>
      </c>
      <c r="Q1212" s="217" t="s">
        <v>2676</v>
      </c>
      <c r="T1212" s="6" t="s">
        <v>11306</v>
      </c>
      <c r="U1212">
        <v>7475</v>
      </c>
      <c r="V1212" s="6" t="s">
        <v>9146</v>
      </c>
      <c r="X1212" t="s">
        <v>11237</v>
      </c>
      <c r="Y1212" t="s">
        <v>11285</v>
      </c>
    </row>
    <row r="1213" spans="1:25" x14ac:dyDescent="0.25">
      <c r="A1213" s="211" t="s">
        <v>11582</v>
      </c>
      <c r="B1213" t="s">
        <v>11725</v>
      </c>
      <c r="C1213" s="215" t="str">
        <f t="shared" si="103"/>
        <v>CM:WQXTEST27576:M200605</v>
      </c>
      <c r="D1213" s="214" t="s">
        <v>11795</v>
      </c>
      <c r="E1213" s="214" t="s">
        <v>11790</v>
      </c>
      <c r="F1213" s="316" t="s">
        <v>11666</v>
      </c>
      <c r="G1213" s="234">
        <f t="shared" si="101"/>
        <v>38718</v>
      </c>
      <c r="H1213" s="234">
        <f t="shared" si="102"/>
        <v>39082</v>
      </c>
      <c r="I1213" s="211" t="s">
        <v>11788</v>
      </c>
      <c r="J1213" s="24" t="s">
        <v>8639</v>
      </c>
      <c r="K1213" s="211" t="s">
        <v>11787</v>
      </c>
      <c r="L1213" s="235" t="s">
        <v>11777</v>
      </c>
      <c r="M1213" s="236">
        <f t="shared" si="105"/>
        <v>38777</v>
      </c>
      <c r="N1213" s="236">
        <f t="shared" si="104"/>
        <v>38868</v>
      </c>
      <c r="Q1213" t="s">
        <v>10007</v>
      </c>
      <c r="T1213" s="6" t="s">
        <v>11306</v>
      </c>
      <c r="U1213">
        <v>20.05</v>
      </c>
      <c r="V1213" s="211" t="s">
        <v>11587</v>
      </c>
      <c r="X1213" t="s">
        <v>11237</v>
      </c>
      <c r="Y1213" t="s">
        <v>11285</v>
      </c>
    </row>
    <row r="1214" spans="1:25" x14ac:dyDescent="0.25">
      <c r="A1214" s="211" t="s">
        <v>11582</v>
      </c>
      <c r="B1214" t="s">
        <v>11725</v>
      </c>
      <c r="C1214" s="215" t="str">
        <f t="shared" si="103"/>
        <v>CM:WQXTEST27576:M200605</v>
      </c>
      <c r="D1214" s="214" t="s">
        <v>11795</v>
      </c>
      <c r="E1214" s="214" t="s">
        <v>11790</v>
      </c>
      <c r="F1214" s="316" t="s">
        <v>11666</v>
      </c>
      <c r="G1214" s="234">
        <f t="shared" si="101"/>
        <v>38718</v>
      </c>
      <c r="H1214" s="234">
        <f t="shared" si="102"/>
        <v>39082</v>
      </c>
      <c r="I1214" s="211" t="s">
        <v>11788</v>
      </c>
      <c r="J1214" s="24" t="s">
        <v>8639</v>
      </c>
      <c r="K1214" s="211" t="s">
        <v>11787</v>
      </c>
      <c r="L1214" s="235" t="s">
        <v>11777</v>
      </c>
      <c r="M1214" s="236">
        <f t="shared" si="105"/>
        <v>38777</v>
      </c>
      <c r="N1214" s="236">
        <f t="shared" si="104"/>
        <v>38868</v>
      </c>
      <c r="Q1214" s="219" t="s">
        <v>1005</v>
      </c>
      <c r="T1214" s="6" t="s">
        <v>11306</v>
      </c>
      <c r="U1214">
        <v>256</v>
      </c>
      <c r="V1214" s="219" t="s">
        <v>8428</v>
      </c>
      <c r="X1214" t="s">
        <v>11237</v>
      </c>
      <c r="Y1214" t="s">
        <v>11285</v>
      </c>
    </row>
    <row r="1215" spans="1:25" x14ac:dyDescent="0.25">
      <c r="A1215" s="211" t="s">
        <v>11582</v>
      </c>
      <c r="B1215" t="s">
        <v>11725</v>
      </c>
      <c r="C1215" s="215" t="str">
        <f t="shared" si="103"/>
        <v>CM:WQXTEST27576:M200606</v>
      </c>
      <c r="D1215" s="214" t="s">
        <v>11795</v>
      </c>
      <c r="E1215" s="214" t="s">
        <v>11790</v>
      </c>
      <c r="F1215" s="316" t="s">
        <v>11667</v>
      </c>
      <c r="G1215" s="234">
        <f t="shared" si="101"/>
        <v>38718</v>
      </c>
      <c r="H1215" s="234">
        <f t="shared" si="102"/>
        <v>39082</v>
      </c>
      <c r="I1215" s="211" t="s">
        <v>11788</v>
      </c>
      <c r="J1215" s="24" t="s">
        <v>8639</v>
      </c>
      <c r="K1215" s="211" t="s">
        <v>11787</v>
      </c>
      <c r="L1215" s="235" t="s">
        <v>11777</v>
      </c>
      <c r="M1215" s="236">
        <f t="shared" si="105"/>
        <v>38808</v>
      </c>
      <c r="N1215" s="236">
        <f t="shared" si="104"/>
        <v>38898</v>
      </c>
      <c r="Q1215" s="217" t="s">
        <v>2676</v>
      </c>
      <c r="T1215" s="6" t="s">
        <v>11306</v>
      </c>
      <c r="U1215">
        <v>10660</v>
      </c>
      <c r="V1215" s="6" t="s">
        <v>9146</v>
      </c>
      <c r="X1215" t="s">
        <v>11237</v>
      </c>
      <c r="Y1215" t="s">
        <v>11285</v>
      </c>
    </row>
    <row r="1216" spans="1:25" x14ac:dyDescent="0.25">
      <c r="A1216" s="211" t="s">
        <v>11582</v>
      </c>
      <c r="B1216" t="s">
        <v>11725</v>
      </c>
      <c r="C1216" s="215" t="str">
        <f t="shared" si="103"/>
        <v>CM:WQXTEST27576:M200606</v>
      </c>
      <c r="D1216" s="214" t="s">
        <v>11795</v>
      </c>
      <c r="E1216" s="214" t="s">
        <v>11790</v>
      </c>
      <c r="F1216" s="316" t="s">
        <v>11667</v>
      </c>
      <c r="G1216" s="234">
        <f t="shared" si="101"/>
        <v>38718</v>
      </c>
      <c r="H1216" s="234">
        <f t="shared" si="102"/>
        <v>39082</v>
      </c>
      <c r="I1216" s="211" t="s">
        <v>11788</v>
      </c>
      <c r="J1216" s="24" t="s">
        <v>8639</v>
      </c>
      <c r="K1216" s="211" t="s">
        <v>11787</v>
      </c>
      <c r="L1216" s="235" t="s">
        <v>11777</v>
      </c>
      <c r="M1216" s="236">
        <f t="shared" si="105"/>
        <v>38808</v>
      </c>
      <c r="N1216" s="236">
        <f t="shared" si="104"/>
        <v>38898</v>
      </c>
      <c r="Q1216" t="s">
        <v>10007</v>
      </c>
      <c r="T1216" s="6" t="s">
        <v>11306</v>
      </c>
      <c r="U1216">
        <v>25.65</v>
      </c>
      <c r="V1216" s="211" t="s">
        <v>11587</v>
      </c>
      <c r="X1216" t="s">
        <v>11237</v>
      </c>
      <c r="Y1216" t="s">
        <v>11285</v>
      </c>
    </row>
    <row r="1217" spans="1:25" x14ac:dyDescent="0.25">
      <c r="A1217" s="211" t="s">
        <v>11582</v>
      </c>
      <c r="B1217" t="s">
        <v>11725</v>
      </c>
      <c r="C1217" s="215" t="str">
        <f t="shared" si="103"/>
        <v>CM:WQXTEST27576:M200606</v>
      </c>
      <c r="D1217" s="214" t="s">
        <v>11795</v>
      </c>
      <c r="E1217" s="214" t="s">
        <v>11790</v>
      </c>
      <c r="F1217" s="316" t="s">
        <v>11667</v>
      </c>
      <c r="G1217" s="234">
        <f t="shared" si="101"/>
        <v>38718</v>
      </c>
      <c r="H1217" s="234">
        <f t="shared" si="102"/>
        <v>39082</v>
      </c>
      <c r="I1217" s="211" t="s">
        <v>11788</v>
      </c>
      <c r="J1217" s="24" t="s">
        <v>8639</v>
      </c>
      <c r="K1217" s="211" t="s">
        <v>11787</v>
      </c>
      <c r="L1217" s="235" t="s">
        <v>11777</v>
      </c>
      <c r="M1217" s="236">
        <f t="shared" si="105"/>
        <v>38808</v>
      </c>
      <c r="N1217" s="236">
        <f t="shared" si="104"/>
        <v>38898</v>
      </c>
      <c r="Q1217" s="219" t="s">
        <v>1005</v>
      </c>
      <c r="T1217" s="6" t="s">
        <v>11306</v>
      </c>
      <c r="U1217">
        <v>279.10000000000002</v>
      </c>
      <c r="V1217" s="219" t="s">
        <v>8428</v>
      </c>
      <c r="X1217" t="s">
        <v>11237</v>
      </c>
      <c r="Y1217" t="s">
        <v>11285</v>
      </c>
    </row>
    <row r="1218" spans="1:25" x14ac:dyDescent="0.25">
      <c r="A1218" s="211" t="s">
        <v>11582</v>
      </c>
      <c r="B1218" t="s">
        <v>11725</v>
      </c>
      <c r="C1218" s="215" t="str">
        <f t="shared" si="103"/>
        <v>CM:WQXTEST27576:M200607</v>
      </c>
      <c r="D1218" s="214" t="s">
        <v>11795</v>
      </c>
      <c r="E1218" s="214" t="s">
        <v>11790</v>
      </c>
      <c r="F1218" s="316" t="s">
        <v>11668</v>
      </c>
      <c r="G1218" s="234">
        <f t="shared" si="101"/>
        <v>38718</v>
      </c>
      <c r="H1218" s="234">
        <f t="shared" si="102"/>
        <v>39082</v>
      </c>
      <c r="I1218" s="211" t="s">
        <v>11788</v>
      </c>
      <c r="J1218" s="24" t="s">
        <v>8639</v>
      </c>
      <c r="K1218" s="211" t="s">
        <v>11787</v>
      </c>
      <c r="L1218" s="235" t="s">
        <v>11777</v>
      </c>
      <c r="M1218" s="236">
        <f t="shared" si="105"/>
        <v>38838</v>
      </c>
      <c r="N1218" s="236">
        <f t="shared" si="104"/>
        <v>38929</v>
      </c>
      <c r="Q1218" s="217" t="s">
        <v>2676</v>
      </c>
      <c r="T1218" s="6" t="s">
        <v>11306</v>
      </c>
      <c r="U1218">
        <v>7363</v>
      </c>
      <c r="V1218" s="6" t="s">
        <v>9146</v>
      </c>
      <c r="X1218" t="s">
        <v>11237</v>
      </c>
      <c r="Y1218" t="s">
        <v>11285</v>
      </c>
    </row>
    <row r="1219" spans="1:25" x14ac:dyDescent="0.25">
      <c r="A1219" s="211" t="s">
        <v>11582</v>
      </c>
      <c r="B1219" t="s">
        <v>11725</v>
      </c>
      <c r="C1219" s="215" t="str">
        <f t="shared" si="103"/>
        <v>CM:WQXTEST27576:M200607</v>
      </c>
      <c r="D1219" s="214" t="s">
        <v>11795</v>
      </c>
      <c r="E1219" s="214" t="s">
        <v>11790</v>
      </c>
      <c r="F1219" s="316" t="s">
        <v>11668</v>
      </c>
      <c r="G1219" s="234">
        <f t="shared" si="101"/>
        <v>38718</v>
      </c>
      <c r="H1219" s="234">
        <f t="shared" si="102"/>
        <v>39082</v>
      </c>
      <c r="I1219" s="211" t="s">
        <v>11788</v>
      </c>
      <c r="J1219" s="24" t="s">
        <v>8639</v>
      </c>
      <c r="K1219" s="211" t="s">
        <v>11787</v>
      </c>
      <c r="L1219" s="235" t="s">
        <v>11777</v>
      </c>
      <c r="M1219" s="236">
        <f t="shared" si="105"/>
        <v>38838</v>
      </c>
      <c r="N1219" s="236">
        <f t="shared" si="104"/>
        <v>38929</v>
      </c>
      <c r="Q1219" t="s">
        <v>10007</v>
      </c>
      <c r="T1219" s="6" t="s">
        <v>11306</v>
      </c>
      <c r="U1219">
        <v>28.5</v>
      </c>
      <c r="V1219" s="211" t="s">
        <v>11587</v>
      </c>
      <c r="X1219" t="s">
        <v>11237</v>
      </c>
      <c r="Y1219" t="s">
        <v>11285</v>
      </c>
    </row>
    <row r="1220" spans="1:25" x14ac:dyDescent="0.25">
      <c r="A1220" s="211" t="s">
        <v>11582</v>
      </c>
      <c r="B1220" t="s">
        <v>11725</v>
      </c>
      <c r="C1220" s="215" t="str">
        <f t="shared" si="103"/>
        <v>CM:WQXTEST27576:M200607</v>
      </c>
      <c r="D1220" s="214" t="s">
        <v>11795</v>
      </c>
      <c r="E1220" s="214" t="s">
        <v>11790</v>
      </c>
      <c r="F1220" s="316" t="s">
        <v>11668</v>
      </c>
      <c r="G1220" s="234">
        <f t="shared" si="101"/>
        <v>38718</v>
      </c>
      <c r="H1220" s="234">
        <f t="shared" si="102"/>
        <v>39082</v>
      </c>
      <c r="I1220" s="211" t="s">
        <v>11788</v>
      </c>
      <c r="J1220" s="24" t="s">
        <v>8639</v>
      </c>
      <c r="K1220" s="211" t="s">
        <v>11787</v>
      </c>
      <c r="L1220" s="235" t="s">
        <v>11777</v>
      </c>
      <c r="M1220" s="236">
        <f t="shared" si="105"/>
        <v>38838</v>
      </c>
      <c r="N1220" s="236">
        <f t="shared" si="104"/>
        <v>38929</v>
      </c>
      <c r="Q1220" s="219" t="s">
        <v>1005</v>
      </c>
      <c r="T1220" s="6" t="s">
        <v>11306</v>
      </c>
      <c r="U1220">
        <v>308.10000000000002</v>
      </c>
      <c r="V1220" s="219" t="s">
        <v>8428</v>
      </c>
      <c r="X1220" t="s">
        <v>11237</v>
      </c>
      <c r="Y1220" t="s">
        <v>11285</v>
      </c>
    </row>
    <row r="1221" spans="1:25" x14ac:dyDescent="0.25">
      <c r="A1221" s="211" t="s">
        <v>11582</v>
      </c>
      <c r="B1221" t="s">
        <v>11725</v>
      </c>
      <c r="C1221" s="215" t="str">
        <f t="shared" si="103"/>
        <v>CM:WQXTEST27576:M200608</v>
      </c>
      <c r="D1221" s="214" t="s">
        <v>11795</v>
      </c>
      <c r="E1221" s="214" t="s">
        <v>11790</v>
      </c>
      <c r="F1221" s="316" t="s">
        <v>11669</v>
      </c>
      <c r="G1221" s="234">
        <f t="shared" si="101"/>
        <v>38718</v>
      </c>
      <c r="H1221" s="234">
        <f t="shared" si="102"/>
        <v>39082</v>
      </c>
      <c r="I1221" s="211" t="s">
        <v>11788</v>
      </c>
      <c r="J1221" s="24" t="s">
        <v>8639</v>
      </c>
      <c r="K1221" s="211" t="s">
        <v>11787</v>
      </c>
      <c r="L1221" s="235" t="s">
        <v>11777</v>
      </c>
      <c r="M1221" s="236">
        <f t="shared" si="105"/>
        <v>38869</v>
      </c>
      <c r="N1221" s="236">
        <f t="shared" si="104"/>
        <v>38960</v>
      </c>
      <c r="Q1221" s="217" t="s">
        <v>2676</v>
      </c>
      <c r="T1221" s="6" t="s">
        <v>11306</v>
      </c>
      <c r="U1221">
        <v>1615</v>
      </c>
      <c r="V1221" s="6" t="s">
        <v>9146</v>
      </c>
      <c r="X1221" t="s">
        <v>11237</v>
      </c>
      <c r="Y1221" t="s">
        <v>11285</v>
      </c>
    </row>
    <row r="1222" spans="1:25" x14ac:dyDescent="0.25">
      <c r="A1222" s="211" t="s">
        <v>11582</v>
      </c>
      <c r="B1222" t="s">
        <v>11725</v>
      </c>
      <c r="C1222" s="215" t="str">
        <f t="shared" si="103"/>
        <v>CM:WQXTEST27576:M200608</v>
      </c>
      <c r="D1222" s="214" t="s">
        <v>11795</v>
      </c>
      <c r="E1222" s="214" t="s">
        <v>11790</v>
      </c>
      <c r="F1222" s="316" t="s">
        <v>11669</v>
      </c>
      <c r="G1222" s="234">
        <f t="shared" si="101"/>
        <v>38718</v>
      </c>
      <c r="H1222" s="234">
        <f t="shared" si="102"/>
        <v>39082</v>
      </c>
      <c r="I1222" s="211" t="s">
        <v>11788</v>
      </c>
      <c r="J1222" s="24" t="s">
        <v>8639</v>
      </c>
      <c r="K1222" s="211" t="s">
        <v>11787</v>
      </c>
      <c r="L1222" s="235" t="s">
        <v>11777</v>
      </c>
      <c r="M1222" s="236">
        <f t="shared" si="105"/>
        <v>38869</v>
      </c>
      <c r="N1222" s="236">
        <f t="shared" si="104"/>
        <v>38960</v>
      </c>
      <c r="Q1222" t="s">
        <v>10007</v>
      </c>
      <c r="T1222" s="6" t="s">
        <v>11306</v>
      </c>
      <c r="U1222">
        <v>29.38</v>
      </c>
      <c r="V1222" s="211" t="s">
        <v>11587</v>
      </c>
      <c r="X1222" t="s">
        <v>11237</v>
      </c>
      <c r="Y1222" t="s">
        <v>11285</v>
      </c>
    </row>
    <row r="1223" spans="1:25" x14ac:dyDescent="0.25">
      <c r="A1223" s="211" t="s">
        <v>11582</v>
      </c>
      <c r="B1223" t="s">
        <v>11725</v>
      </c>
      <c r="C1223" s="215" t="str">
        <f t="shared" si="103"/>
        <v>CM:WQXTEST27576:M200608</v>
      </c>
      <c r="D1223" s="214" t="s">
        <v>11795</v>
      </c>
      <c r="E1223" s="214" t="s">
        <v>11790</v>
      </c>
      <c r="F1223" s="316" t="s">
        <v>11669</v>
      </c>
      <c r="G1223" s="234">
        <f t="shared" si="101"/>
        <v>38718</v>
      </c>
      <c r="H1223" s="234">
        <f t="shared" si="102"/>
        <v>39082</v>
      </c>
      <c r="I1223" s="211" t="s">
        <v>11788</v>
      </c>
      <c r="J1223" s="24" t="s">
        <v>8639</v>
      </c>
      <c r="K1223" s="211" t="s">
        <v>11787</v>
      </c>
      <c r="L1223" s="235" t="s">
        <v>11777</v>
      </c>
      <c r="M1223" s="236">
        <f t="shared" si="105"/>
        <v>38869</v>
      </c>
      <c r="N1223" s="236">
        <f t="shared" si="104"/>
        <v>38960</v>
      </c>
      <c r="Q1223" s="219" t="s">
        <v>1005</v>
      </c>
      <c r="T1223" s="6" t="s">
        <v>11306</v>
      </c>
      <c r="U1223">
        <v>361.5</v>
      </c>
      <c r="V1223" s="219" t="s">
        <v>8428</v>
      </c>
      <c r="X1223" t="s">
        <v>11237</v>
      </c>
      <c r="Y1223" t="s">
        <v>11285</v>
      </c>
    </row>
    <row r="1224" spans="1:25" x14ac:dyDescent="0.25">
      <c r="A1224" s="211" t="s">
        <v>11582</v>
      </c>
      <c r="B1224" t="s">
        <v>11725</v>
      </c>
      <c r="C1224" s="215" t="str">
        <f t="shared" si="103"/>
        <v>CM:WQXTEST27576:M200609</v>
      </c>
      <c r="D1224" s="214" t="s">
        <v>11795</v>
      </c>
      <c r="E1224" s="214" t="s">
        <v>11790</v>
      </c>
      <c r="F1224" s="316" t="s">
        <v>11670</v>
      </c>
      <c r="G1224" s="234">
        <f t="shared" si="101"/>
        <v>38718</v>
      </c>
      <c r="H1224" s="234">
        <f t="shared" si="102"/>
        <v>39082</v>
      </c>
      <c r="I1224" s="211" t="s">
        <v>11788</v>
      </c>
      <c r="J1224" s="24" t="s">
        <v>8639</v>
      </c>
      <c r="K1224" s="211" t="s">
        <v>11787</v>
      </c>
      <c r="L1224" s="235" t="s">
        <v>11777</v>
      </c>
      <c r="M1224" s="236">
        <f t="shared" si="105"/>
        <v>38899</v>
      </c>
      <c r="N1224" s="236">
        <f t="shared" si="104"/>
        <v>38990</v>
      </c>
      <c r="Q1224" s="217" t="s">
        <v>2676</v>
      </c>
      <c r="T1224" s="6" t="s">
        <v>11306</v>
      </c>
      <c r="U1224">
        <v>5298</v>
      </c>
      <c r="V1224" s="6" t="s">
        <v>9146</v>
      </c>
      <c r="X1224" t="s">
        <v>11237</v>
      </c>
      <c r="Y1224" t="s">
        <v>11285</v>
      </c>
    </row>
    <row r="1225" spans="1:25" x14ac:dyDescent="0.25">
      <c r="A1225" s="211" t="s">
        <v>11582</v>
      </c>
      <c r="B1225" t="s">
        <v>11725</v>
      </c>
      <c r="C1225" s="215" t="str">
        <f t="shared" si="103"/>
        <v>CM:WQXTEST27576:M200609</v>
      </c>
      <c r="D1225" s="214" t="s">
        <v>11795</v>
      </c>
      <c r="E1225" s="214" t="s">
        <v>11790</v>
      </c>
      <c r="F1225" s="316" t="s">
        <v>11670</v>
      </c>
      <c r="G1225" s="234">
        <f t="shared" si="101"/>
        <v>38718</v>
      </c>
      <c r="H1225" s="234">
        <f t="shared" si="102"/>
        <v>39082</v>
      </c>
      <c r="I1225" s="211" t="s">
        <v>11788</v>
      </c>
      <c r="J1225" s="24" t="s">
        <v>8639</v>
      </c>
      <c r="K1225" s="211" t="s">
        <v>11787</v>
      </c>
      <c r="L1225" s="235" t="s">
        <v>11777</v>
      </c>
      <c r="M1225" s="236">
        <f t="shared" si="105"/>
        <v>38899</v>
      </c>
      <c r="N1225" s="236">
        <f t="shared" si="104"/>
        <v>38990</v>
      </c>
      <c r="Q1225" t="s">
        <v>10007</v>
      </c>
      <c r="T1225" s="6" t="s">
        <v>11306</v>
      </c>
      <c r="U1225">
        <v>21.89</v>
      </c>
      <c r="V1225" s="211" t="s">
        <v>11587</v>
      </c>
      <c r="X1225" t="s">
        <v>11237</v>
      </c>
      <c r="Y1225" t="s">
        <v>11285</v>
      </c>
    </row>
    <row r="1226" spans="1:25" x14ac:dyDescent="0.25">
      <c r="A1226" s="211" t="s">
        <v>11582</v>
      </c>
      <c r="B1226" t="s">
        <v>11725</v>
      </c>
      <c r="C1226" s="215" t="str">
        <f t="shared" si="103"/>
        <v>CM:WQXTEST27576:M200609</v>
      </c>
      <c r="D1226" s="214" t="s">
        <v>11795</v>
      </c>
      <c r="E1226" s="214" t="s">
        <v>11790</v>
      </c>
      <c r="F1226" s="316" t="s">
        <v>11670</v>
      </c>
      <c r="G1226" s="234">
        <f t="shared" si="101"/>
        <v>38718</v>
      </c>
      <c r="H1226" s="234">
        <f t="shared" si="102"/>
        <v>39082</v>
      </c>
      <c r="I1226" s="211" t="s">
        <v>11788</v>
      </c>
      <c r="J1226" s="24" t="s">
        <v>8639</v>
      </c>
      <c r="K1226" s="211" t="s">
        <v>11787</v>
      </c>
      <c r="L1226" s="235" t="s">
        <v>11777</v>
      </c>
      <c r="M1226" s="236">
        <f t="shared" si="105"/>
        <v>38899</v>
      </c>
      <c r="N1226" s="236">
        <f t="shared" si="104"/>
        <v>38990</v>
      </c>
      <c r="Q1226" s="219" t="s">
        <v>1005</v>
      </c>
      <c r="T1226" s="6" t="s">
        <v>11306</v>
      </c>
      <c r="U1226">
        <v>329.4</v>
      </c>
      <c r="V1226" s="219" t="s">
        <v>8428</v>
      </c>
      <c r="X1226" t="s">
        <v>11237</v>
      </c>
      <c r="Y1226" t="s">
        <v>11285</v>
      </c>
    </row>
    <row r="1227" spans="1:25" x14ac:dyDescent="0.25">
      <c r="A1227" s="211" t="s">
        <v>11582</v>
      </c>
      <c r="B1227" t="s">
        <v>11725</v>
      </c>
      <c r="C1227" s="215" t="str">
        <f t="shared" si="103"/>
        <v>CM:WQXTEST27576:M200610</v>
      </c>
      <c r="D1227" s="214" t="s">
        <v>11795</v>
      </c>
      <c r="E1227" s="214" t="s">
        <v>11790</v>
      </c>
      <c r="F1227" s="316" t="s">
        <v>11671</v>
      </c>
      <c r="G1227" s="234">
        <f t="shared" si="101"/>
        <v>38718</v>
      </c>
      <c r="H1227" s="234">
        <f t="shared" si="102"/>
        <v>39082</v>
      </c>
      <c r="I1227" s="211" t="s">
        <v>11788</v>
      </c>
      <c r="J1227" s="24" t="s">
        <v>8639</v>
      </c>
      <c r="K1227" s="211" t="s">
        <v>11787</v>
      </c>
      <c r="L1227" s="235" t="s">
        <v>11777</v>
      </c>
      <c r="M1227" s="236">
        <f t="shared" si="105"/>
        <v>38930</v>
      </c>
      <c r="N1227" s="236">
        <f t="shared" si="104"/>
        <v>39021</v>
      </c>
      <c r="Q1227" s="217" t="s">
        <v>2676</v>
      </c>
      <c r="T1227" s="6" t="s">
        <v>11306</v>
      </c>
      <c r="U1227">
        <v>6413</v>
      </c>
      <c r="V1227" s="6" t="s">
        <v>9146</v>
      </c>
      <c r="X1227" t="s">
        <v>11237</v>
      </c>
      <c r="Y1227" t="s">
        <v>11285</v>
      </c>
    </row>
    <row r="1228" spans="1:25" x14ac:dyDescent="0.25">
      <c r="A1228" s="211" t="s">
        <v>11582</v>
      </c>
      <c r="B1228" t="s">
        <v>11725</v>
      </c>
      <c r="C1228" s="215" t="str">
        <f t="shared" si="103"/>
        <v>CM:WQXTEST27576:M200610</v>
      </c>
      <c r="D1228" s="214" t="s">
        <v>11795</v>
      </c>
      <c r="E1228" s="214" t="s">
        <v>11790</v>
      </c>
      <c r="F1228" s="316" t="s">
        <v>11671</v>
      </c>
      <c r="G1228" s="234">
        <f t="shared" si="101"/>
        <v>38718</v>
      </c>
      <c r="H1228" s="234">
        <f t="shared" si="102"/>
        <v>39082</v>
      </c>
      <c r="I1228" s="211" t="s">
        <v>11788</v>
      </c>
      <c r="J1228" s="24" t="s">
        <v>8639</v>
      </c>
      <c r="K1228" s="211" t="s">
        <v>11787</v>
      </c>
      <c r="L1228" s="235" t="s">
        <v>11777</v>
      </c>
      <c r="M1228" s="236">
        <f t="shared" si="105"/>
        <v>38930</v>
      </c>
      <c r="N1228" s="236">
        <f t="shared" si="104"/>
        <v>39021</v>
      </c>
      <c r="Q1228" t="s">
        <v>10007</v>
      </c>
      <c r="T1228" s="6" t="s">
        <v>11306</v>
      </c>
      <c r="U1228">
        <v>15.49</v>
      </c>
      <c r="V1228" s="211" t="s">
        <v>11587</v>
      </c>
      <c r="X1228" t="s">
        <v>11237</v>
      </c>
      <c r="Y1228" t="s">
        <v>11285</v>
      </c>
    </row>
    <row r="1229" spans="1:25" x14ac:dyDescent="0.25">
      <c r="A1229" s="211" t="s">
        <v>11582</v>
      </c>
      <c r="B1229" t="s">
        <v>11725</v>
      </c>
      <c r="C1229" s="215" t="str">
        <f t="shared" si="103"/>
        <v>CM:WQXTEST27576:M200610</v>
      </c>
      <c r="D1229" s="214" t="s">
        <v>11795</v>
      </c>
      <c r="E1229" s="214" t="s">
        <v>11790</v>
      </c>
      <c r="F1229" s="316" t="s">
        <v>11671</v>
      </c>
      <c r="G1229" s="234">
        <f t="shared" si="101"/>
        <v>38718</v>
      </c>
      <c r="H1229" s="234">
        <f t="shared" si="102"/>
        <v>39082</v>
      </c>
      <c r="I1229" s="211" t="s">
        <v>11788</v>
      </c>
      <c r="J1229" s="24" t="s">
        <v>8639</v>
      </c>
      <c r="K1229" s="211" t="s">
        <v>11787</v>
      </c>
      <c r="L1229" s="235" t="s">
        <v>11777</v>
      </c>
      <c r="M1229" s="236">
        <f t="shared" si="105"/>
        <v>38930</v>
      </c>
      <c r="N1229" s="236">
        <f t="shared" si="104"/>
        <v>39021</v>
      </c>
      <c r="Q1229" s="219" t="s">
        <v>1005</v>
      </c>
      <c r="T1229" s="6" t="s">
        <v>11306</v>
      </c>
      <c r="U1229">
        <v>326.89999999999998</v>
      </c>
      <c r="V1229" s="219" t="s">
        <v>8428</v>
      </c>
      <c r="X1229" t="s">
        <v>11237</v>
      </c>
      <c r="Y1229" t="s">
        <v>11285</v>
      </c>
    </row>
    <row r="1230" spans="1:25" x14ac:dyDescent="0.25">
      <c r="A1230" s="211" t="s">
        <v>11582</v>
      </c>
      <c r="B1230" t="s">
        <v>11725</v>
      </c>
      <c r="C1230" s="215" t="str">
        <f t="shared" si="103"/>
        <v>CM:WQXTEST27576:M200611</v>
      </c>
      <c r="D1230" s="214" t="s">
        <v>11795</v>
      </c>
      <c r="E1230" s="214" t="s">
        <v>11790</v>
      </c>
      <c r="F1230" s="316" t="s">
        <v>11672</v>
      </c>
      <c r="G1230" s="234">
        <f t="shared" si="101"/>
        <v>38718</v>
      </c>
      <c r="H1230" s="234">
        <f t="shared" si="102"/>
        <v>39082</v>
      </c>
      <c r="I1230" s="211" t="s">
        <v>11788</v>
      </c>
      <c r="J1230" s="24" t="s">
        <v>8639</v>
      </c>
      <c r="K1230" s="211" t="s">
        <v>11787</v>
      </c>
      <c r="L1230" s="235" t="s">
        <v>11777</v>
      </c>
      <c r="M1230" s="236">
        <f t="shared" si="105"/>
        <v>38961</v>
      </c>
      <c r="N1230" s="236">
        <f t="shared" si="104"/>
        <v>39051</v>
      </c>
      <c r="Q1230" s="217" t="s">
        <v>2676</v>
      </c>
      <c r="T1230" s="6" t="s">
        <v>11306</v>
      </c>
      <c r="U1230">
        <v>19930</v>
      </c>
      <c r="V1230" s="6" t="s">
        <v>9146</v>
      </c>
      <c r="X1230" t="s">
        <v>11237</v>
      </c>
      <c r="Y1230" t="s">
        <v>11285</v>
      </c>
    </row>
    <row r="1231" spans="1:25" x14ac:dyDescent="0.25">
      <c r="A1231" s="211" t="s">
        <v>11582</v>
      </c>
      <c r="B1231" t="s">
        <v>11725</v>
      </c>
      <c r="C1231" s="215" t="str">
        <f t="shared" si="103"/>
        <v>CM:WQXTEST27576:M200611</v>
      </c>
      <c r="D1231" s="214" t="s">
        <v>11795</v>
      </c>
      <c r="E1231" s="214" t="s">
        <v>11790</v>
      </c>
      <c r="F1231" s="316" t="s">
        <v>11672</v>
      </c>
      <c r="G1231" s="234">
        <f t="shared" si="101"/>
        <v>38718</v>
      </c>
      <c r="H1231" s="234">
        <f t="shared" si="102"/>
        <v>39082</v>
      </c>
      <c r="I1231" s="211" t="s">
        <v>11788</v>
      </c>
      <c r="J1231" s="24" t="s">
        <v>8639</v>
      </c>
      <c r="K1231" s="211" t="s">
        <v>11787</v>
      </c>
      <c r="L1231" s="235" t="s">
        <v>11777</v>
      </c>
      <c r="M1231" s="236">
        <f t="shared" si="105"/>
        <v>38961</v>
      </c>
      <c r="N1231" s="236">
        <f t="shared" si="104"/>
        <v>39051</v>
      </c>
      <c r="Q1231" t="s">
        <v>10007</v>
      </c>
      <c r="T1231" s="6" t="s">
        <v>11306</v>
      </c>
      <c r="U1231">
        <v>10.4</v>
      </c>
      <c r="V1231" s="211" t="s">
        <v>11587</v>
      </c>
      <c r="X1231" t="s">
        <v>11237</v>
      </c>
      <c r="Y1231" t="s">
        <v>11285</v>
      </c>
    </row>
    <row r="1232" spans="1:25" x14ac:dyDescent="0.25">
      <c r="A1232" s="211" t="s">
        <v>11582</v>
      </c>
      <c r="B1232" t="s">
        <v>11725</v>
      </c>
      <c r="C1232" s="215" t="str">
        <f t="shared" si="103"/>
        <v>CM:WQXTEST27576:M200611</v>
      </c>
      <c r="D1232" s="214" t="s">
        <v>11795</v>
      </c>
      <c r="E1232" s="214" t="s">
        <v>11790</v>
      </c>
      <c r="F1232" s="316" t="s">
        <v>11672</v>
      </c>
      <c r="G1232" s="234">
        <f t="shared" si="101"/>
        <v>38718</v>
      </c>
      <c r="H1232" s="234">
        <f t="shared" si="102"/>
        <v>39082</v>
      </c>
      <c r="I1232" s="211" t="s">
        <v>11788</v>
      </c>
      <c r="J1232" s="24" t="s">
        <v>8639</v>
      </c>
      <c r="K1232" s="211" t="s">
        <v>11787</v>
      </c>
      <c r="L1232" s="235" t="s">
        <v>11777</v>
      </c>
      <c r="M1232" s="236">
        <f t="shared" si="105"/>
        <v>38961</v>
      </c>
      <c r="N1232" s="236">
        <f t="shared" si="104"/>
        <v>39051</v>
      </c>
      <c r="Q1232" s="219" t="s">
        <v>1005</v>
      </c>
      <c r="T1232" s="6" t="s">
        <v>11306</v>
      </c>
      <c r="U1232">
        <v>256.60000000000002</v>
      </c>
      <c r="V1232" s="219" t="s">
        <v>8428</v>
      </c>
      <c r="X1232" t="s">
        <v>11237</v>
      </c>
      <c r="Y1232" t="s">
        <v>11285</v>
      </c>
    </row>
    <row r="1233" spans="1:25" x14ac:dyDescent="0.25">
      <c r="A1233" s="211" t="s">
        <v>11582</v>
      </c>
      <c r="B1233" t="s">
        <v>11725</v>
      </c>
      <c r="C1233" s="215" t="str">
        <f t="shared" si="103"/>
        <v>CM:WQXTEST27576:M200612</v>
      </c>
      <c r="D1233" s="214" t="s">
        <v>11795</v>
      </c>
      <c r="E1233" s="214" t="s">
        <v>11790</v>
      </c>
      <c r="F1233" s="316" t="s">
        <v>11673</v>
      </c>
      <c r="G1233" s="234">
        <f t="shared" si="101"/>
        <v>38718</v>
      </c>
      <c r="H1233" s="234">
        <f t="shared" si="102"/>
        <v>39082</v>
      </c>
      <c r="I1233" s="211" t="s">
        <v>11788</v>
      </c>
      <c r="J1233" s="24" t="s">
        <v>8639</v>
      </c>
      <c r="K1233" s="211" t="s">
        <v>11787</v>
      </c>
      <c r="L1233" s="235" t="s">
        <v>11777</v>
      </c>
      <c r="M1233" s="236">
        <f t="shared" si="105"/>
        <v>38991</v>
      </c>
      <c r="N1233" s="236">
        <f t="shared" si="104"/>
        <v>39082</v>
      </c>
      <c r="Q1233" s="217" t="s">
        <v>2676</v>
      </c>
      <c r="T1233" s="6" t="s">
        <v>11306</v>
      </c>
      <c r="U1233">
        <v>8343</v>
      </c>
      <c r="V1233" s="6" t="s">
        <v>9146</v>
      </c>
      <c r="X1233" t="s">
        <v>11237</v>
      </c>
      <c r="Y1233" t="s">
        <v>11285</v>
      </c>
    </row>
    <row r="1234" spans="1:25" x14ac:dyDescent="0.25">
      <c r="A1234" s="211" t="s">
        <v>11582</v>
      </c>
      <c r="B1234" t="s">
        <v>11725</v>
      </c>
      <c r="C1234" s="215" t="str">
        <f t="shared" si="103"/>
        <v>CM:WQXTEST27576:M200612</v>
      </c>
      <c r="D1234" s="214" t="s">
        <v>11795</v>
      </c>
      <c r="E1234" s="214" t="s">
        <v>11790</v>
      </c>
      <c r="F1234" s="316" t="s">
        <v>11673</v>
      </c>
      <c r="G1234" s="234">
        <f t="shared" ref="G1234:G1297" si="106">DATE(LEFT(F1234,4),1,1)</f>
        <v>38718</v>
      </c>
      <c r="H1234" s="234">
        <f t="shared" ref="H1234:H1297" si="107">DATE(LEFT(F1234,4),12+1,0)</f>
        <v>39082</v>
      </c>
      <c r="I1234" s="211" t="s">
        <v>11788</v>
      </c>
      <c r="J1234" s="24" t="s">
        <v>8639</v>
      </c>
      <c r="K1234" s="211" t="s">
        <v>11787</v>
      </c>
      <c r="L1234" s="235" t="s">
        <v>11777</v>
      </c>
      <c r="M1234" s="236">
        <f t="shared" si="105"/>
        <v>38991</v>
      </c>
      <c r="N1234" s="236">
        <f t="shared" si="104"/>
        <v>39082</v>
      </c>
      <c r="Q1234" t="s">
        <v>10007</v>
      </c>
      <c r="T1234" s="6" t="s">
        <v>11306</v>
      </c>
      <c r="U1234">
        <v>6.62</v>
      </c>
      <c r="V1234" s="211" t="s">
        <v>11587</v>
      </c>
      <c r="X1234" t="s">
        <v>11237</v>
      </c>
      <c r="Y1234" t="s">
        <v>11285</v>
      </c>
    </row>
    <row r="1235" spans="1:25" x14ac:dyDescent="0.25">
      <c r="A1235" s="211" t="s">
        <v>11582</v>
      </c>
      <c r="B1235" t="s">
        <v>11725</v>
      </c>
      <c r="C1235" s="215" t="str">
        <f t="shared" si="103"/>
        <v>CM:WQXTEST27576:M200612</v>
      </c>
      <c r="D1235" s="214" t="s">
        <v>11795</v>
      </c>
      <c r="E1235" s="214" t="s">
        <v>11790</v>
      </c>
      <c r="F1235" s="316" t="s">
        <v>11673</v>
      </c>
      <c r="G1235" s="234">
        <f t="shared" si="106"/>
        <v>38718</v>
      </c>
      <c r="H1235" s="234">
        <f t="shared" si="107"/>
        <v>39082</v>
      </c>
      <c r="I1235" s="211" t="s">
        <v>11788</v>
      </c>
      <c r="J1235" s="24" t="s">
        <v>8639</v>
      </c>
      <c r="K1235" s="211" t="s">
        <v>11787</v>
      </c>
      <c r="L1235" s="235" t="s">
        <v>11777</v>
      </c>
      <c r="M1235" s="236">
        <f t="shared" si="105"/>
        <v>38991</v>
      </c>
      <c r="N1235" s="236">
        <f t="shared" si="104"/>
        <v>39082</v>
      </c>
      <c r="Q1235" s="219" t="s">
        <v>1005</v>
      </c>
      <c r="T1235" s="6" t="s">
        <v>11306</v>
      </c>
      <c r="U1235">
        <v>318</v>
      </c>
      <c r="V1235" s="219" t="s">
        <v>8428</v>
      </c>
      <c r="X1235" t="s">
        <v>11237</v>
      </c>
      <c r="Y1235" t="s">
        <v>11285</v>
      </c>
    </row>
    <row r="1236" spans="1:25" x14ac:dyDescent="0.25">
      <c r="A1236" s="211" t="s">
        <v>11582</v>
      </c>
      <c r="B1236" t="s">
        <v>11725</v>
      </c>
      <c r="C1236" s="215" t="str">
        <f t="shared" si="103"/>
        <v>CM:WQXTEST27576:M200601</v>
      </c>
      <c r="D1236" s="214" t="s">
        <v>11795</v>
      </c>
      <c r="E1236" s="214" t="s">
        <v>11790</v>
      </c>
      <c r="F1236" s="316" t="s">
        <v>11662</v>
      </c>
      <c r="G1236" s="234">
        <f t="shared" si="106"/>
        <v>38718</v>
      </c>
      <c r="H1236" s="234">
        <f t="shared" si="107"/>
        <v>39082</v>
      </c>
      <c r="I1236" s="211" t="s">
        <v>11788</v>
      </c>
      <c r="J1236" s="24" t="s">
        <v>8639</v>
      </c>
      <c r="K1236" s="211" t="s">
        <v>11787</v>
      </c>
      <c r="L1236" s="253" t="s">
        <v>11796</v>
      </c>
      <c r="M1236" s="254">
        <f>DATE(LEFT(F1236,4),RIGHT(F1236,2)-0,1)</f>
        <v>38718</v>
      </c>
      <c r="N1236" s="254">
        <f t="shared" si="104"/>
        <v>38748</v>
      </c>
      <c r="Q1236" s="217" t="s">
        <v>2676</v>
      </c>
      <c r="T1236" s="6" t="s">
        <v>11306</v>
      </c>
      <c r="U1236">
        <v>19780</v>
      </c>
      <c r="V1236" s="6" t="s">
        <v>9146</v>
      </c>
      <c r="X1236" t="s">
        <v>11237</v>
      </c>
      <c r="Y1236" t="s">
        <v>11285</v>
      </c>
    </row>
    <row r="1237" spans="1:25" x14ac:dyDescent="0.25">
      <c r="A1237" s="211" t="s">
        <v>11582</v>
      </c>
      <c r="B1237" t="s">
        <v>11725</v>
      </c>
      <c r="C1237" s="215" t="str">
        <f t="shared" si="103"/>
        <v>CM:WQXTEST27576:M200601</v>
      </c>
      <c r="D1237" s="214" t="s">
        <v>11795</v>
      </c>
      <c r="E1237" s="214" t="s">
        <v>11790</v>
      </c>
      <c r="F1237" s="316" t="s">
        <v>11662</v>
      </c>
      <c r="G1237" s="234">
        <f t="shared" si="106"/>
        <v>38718</v>
      </c>
      <c r="H1237" s="234">
        <f t="shared" si="107"/>
        <v>39082</v>
      </c>
      <c r="I1237" s="211" t="s">
        <v>11788</v>
      </c>
      <c r="J1237" s="24" t="s">
        <v>8639</v>
      </c>
      <c r="K1237" s="211" t="s">
        <v>11787</v>
      </c>
      <c r="L1237" s="253" t="s">
        <v>11796</v>
      </c>
      <c r="M1237" s="254">
        <f>DATE(LEFT(F1237,4),RIGHT(F1237,2)-0,1)</f>
        <v>38718</v>
      </c>
      <c r="N1237" s="254">
        <f t="shared" si="104"/>
        <v>38748</v>
      </c>
      <c r="Q1237" t="s">
        <v>10007</v>
      </c>
      <c r="T1237" s="6" t="s">
        <v>11306</v>
      </c>
      <c r="U1237">
        <v>5.08</v>
      </c>
      <c r="V1237" s="211" t="s">
        <v>11587</v>
      </c>
      <c r="X1237" t="s">
        <v>11237</v>
      </c>
      <c r="Y1237" t="s">
        <v>11285</v>
      </c>
    </row>
    <row r="1238" spans="1:25" x14ac:dyDescent="0.25">
      <c r="A1238" s="211" t="s">
        <v>11582</v>
      </c>
      <c r="B1238" t="s">
        <v>11725</v>
      </c>
      <c r="C1238" s="215" t="str">
        <f t="shared" si="103"/>
        <v>CM:WQXTEST27576:M200601</v>
      </c>
      <c r="D1238" s="214" t="s">
        <v>11795</v>
      </c>
      <c r="E1238" s="214" t="s">
        <v>11790</v>
      </c>
      <c r="F1238" s="316" t="s">
        <v>11662</v>
      </c>
      <c r="G1238" s="234">
        <f t="shared" si="106"/>
        <v>38718</v>
      </c>
      <c r="H1238" s="234">
        <f t="shared" si="107"/>
        <v>39082</v>
      </c>
      <c r="I1238" s="211" t="s">
        <v>11788</v>
      </c>
      <c r="J1238" s="24" t="s">
        <v>8639</v>
      </c>
      <c r="K1238" s="211" t="s">
        <v>11787</v>
      </c>
      <c r="L1238" s="253" t="s">
        <v>11796</v>
      </c>
      <c r="M1238" s="254">
        <f>DATE(LEFT(F1238,4),RIGHT(F1238,2)-0,1)</f>
        <v>38718</v>
      </c>
      <c r="N1238" s="254">
        <f t="shared" si="104"/>
        <v>38748</v>
      </c>
      <c r="Q1238" s="219" t="s">
        <v>1005</v>
      </c>
      <c r="T1238" s="6" t="s">
        <v>11306</v>
      </c>
      <c r="U1238">
        <v>249</v>
      </c>
      <c r="V1238" s="219" t="s">
        <v>8428</v>
      </c>
      <c r="X1238" t="s">
        <v>11237</v>
      </c>
      <c r="Y1238" t="s">
        <v>11285</v>
      </c>
    </row>
    <row r="1239" spans="1:25" x14ac:dyDescent="0.25">
      <c r="A1239" s="211" t="s">
        <v>11582</v>
      </c>
      <c r="B1239" t="s">
        <v>11725</v>
      </c>
      <c r="C1239" s="215" t="str">
        <f t="shared" si="103"/>
        <v>CM:WQXTEST27576:M200602</v>
      </c>
      <c r="D1239" s="214" t="s">
        <v>11795</v>
      </c>
      <c r="E1239" s="214" t="s">
        <v>11790</v>
      </c>
      <c r="F1239" s="316" t="s">
        <v>11663</v>
      </c>
      <c r="G1239" s="234">
        <f t="shared" si="106"/>
        <v>38718</v>
      </c>
      <c r="H1239" s="234">
        <f t="shared" si="107"/>
        <v>39082</v>
      </c>
      <c r="I1239" s="211" t="s">
        <v>11788</v>
      </c>
      <c r="J1239" s="24" t="s">
        <v>8639</v>
      </c>
      <c r="K1239" s="211" t="s">
        <v>11787</v>
      </c>
      <c r="L1239" s="253" t="s">
        <v>11796</v>
      </c>
      <c r="M1239" s="254">
        <f>DATE(LEFT(F1239,4),RIGHT(F1239,2)-1,1)</f>
        <v>38718</v>
      </c>
      <c r="N1239" s="254">
        <f t="shared" si="104"/>
        <v>38776</v>
      </c>
      <c r="Q1239" s="217" t="s">
        <v>2676</v>
      </c>
      <c r="T1239" s="6" t="s">
        <v>11306</v>
      </c>
      <c r="U1239">
        <v>14780</v>
      </c>
      <c r="V1239" s="6" t="s">
        <v>9146</v>
      </c>
      <c r="X1239" t="s">
        <v>11237</v>
      </c>
      <c r="Y1239" t="s">
        <v>11285</v>
      </c>
    </row>
    <row r="1240" spans="1:25" x14ac:dyDescent="0.25">
      <c r="A1240" s="211" t="s">
        <v>11582</v>
      </c>
      <c r="B1240" t="s">
        <v>11725</v>
      </c>
      <c r="C1240" s="215" t="str">
        <f t="shared" si="103"/>
        <v>CM:WQXTEST27576:M200602</v>
      </c>
      <c r="D1240" s="214" t="s">
        <v>11795</v>
      </c>
      <c r="E1240" s="214" t="s">
        <v>11790</v>
      </c>
      <c r="F1240" s="316" t="s">
        <v>11663</v>
      </c>
      <c r="G1240" s="234">
        <f t="shared" si="106"/>
        <v>38718</v>
      </c>
      <c r="H1240" s="234">
        <f t="shared" si="107"/>
        <v>39082</v>
      </c>
      <c r="I1240" s="211" t="s">
        <v>11788</v>
      </c>
      <c r="J1240" s="24" t="s">
        <v>8639</v>
      </c>
      <c r="K1240" s="211" t="s">
        <v>11787</v>
      </c>
      <c r="L1240" s="253" t="s">
        <v>11796</v>
      </c>
      <c r="M1240" s="254">
        <f>DATE(LEFT(F1240,4),RIGHT(F1240,2)-1,1)</f>
        <v>38718</v>
      </c>
      <c r="N1240" s="254">
        <f t="shared" si="104"/>
        <v>38776</v>
      </c>
      <c r="Q1240" t="s">
        <v>10007</v>
      </c>
      <c r="T1240" s="6" t="s">
        <v>11306</v>
      </c>
      <c r="U1240">
        <v>4.8899999999999997</v>
      </c>
      <c r="V1240" s="211" t="s">
        <v>11587</v>
      </c>
      <c r="X1240" t="s">
        <v>11237</v>
      </c>
      <c r="Y1240" t="s">
        <v>11285</v>
      </c>
    </row>
    <row r="1241" spans="1:25" x14ac:dyDescent="0.25">
      <c r="A1241" s="211" t="s">
        <v>11582</v>
      </c>
      <c r="B1241" t="s">
        <v>11725</v>
      </c>
      <c r="C1241" s="215" t="str">
        <f t="shared" si="103"/>
        <v>CM:WQXTEST27576:M200602</v>
      </c>
      <c r="D1241" s="214" t="s">
        <v>11795</v>
      </c>
      <c r="E1241" s="214" t="s">
        <v>11790</v>
      </c>
      <c r="F1241" s="316" t="s">
        <v>11663</v>
      </c>
      <c r="G1241" s="234">
        <f t="shared" si="106"/>
        <v>38718</v>
      </c>
      <c r="H1241" s="234">
        <f t="shared" si="107"/>
        <v>39082</v>
      </c>
      <c r="I1241" s="211" t="s">
        <v>11788</v>
      </c>
      <c r="J1241" s="24" t="s">
        <v>8639</v>
      </c>
      <c r="K1241" s="211" t="s">
        <v>11787</v>
      </c>
      <c r="L1241" s="253" t="s">
        <v>11796</v>
      </c>
      <c r="M1241" s="254">
        <f>DATE(LEFT(F1241,4),RIGHT(F1241,2)-1,1)</f>
        <v>38718</v>
      </c>
      <c r="N1241" s="254">
        <f t="shared" si="104"/>
        <v>38776</v>
      </c>
      <c r="Q1241" s="219" t="s">
        <v>1005</v>
      </c>
      <c r="T1241" s="6" t="s">
        <v>11306</v>
      </c>
      <c r="U1241">
        <v>293.39999999999998</v>
      </c>
      <c r="V1241" s="219" t="s">
        <v>8428</v>
      </c>
      <c r="X1241" t="s">
        <v>11237</v>
      </c>
      <c r="Y1241" t="s">
        <v>11285</v>
      </c>
    </row>
    <row r="1242" spans="1:25" x14ac:dyDescent="0.25">
      <c r="A1242" s="211" t="s">
        <v>11582</v>
      </c>
      <c r="B1242" t="s">
        <v>11725</v>
      </c>
      <c r="C1242" s="215" t="str">
        <f t="shared" si="103"/>
        <v>CM:WQXTEST27576:M200603</v>
      </c>
      <c r="D1242" s="214" t="s">
        <v>11795</v>
      </c>
      <c r="E1242" s="214" t="s">
        <v>11790</v>
      </c>
      <c r="F1242" s="316" t="s">
        <v>11664</v>
      </c>
      <c r="G1242" s="234">
        <f t="shared" si="106"/>
        <v>38718</v>
      </c>
      <c r="H1242" s="234">
        <f t="shared" si="107"/>
        <v>39082</v>
      </c>
      <c r="I1242" s="211" t="s">
        <v>11788</v>
      </c>
      <c r="J1242" s="24" t="s">
        <v>8639</v>
      </c>
      <c r="K1242" s="211" t="s">
        <v>11787</v>
      </c>
      <c r="L1242" s="253" t="s">
        <v>11796</v>
      </c>
      <c r="M1242" s="254">
        <f>DATE(LEFT(F1242,4),RIGHT(F1242,2)-2,1)</f>
        <v>38718</v>
      </c>
      <c r="N1242" s="254">
        <f>DATE(LEFT(F1242,4),RIGHT(F1242,2),20)</f>
        <v>38796</v>
      </c>
      <c r="Q1242" s="217" t="s">
        <v>2676</v>
      </c>
      <c r="T1242" s="6" t="s">
        <v>11306</v>
      </c>
      <c r="U1242">
        <v>5291</v>
      </c>
      <c r="V1242" s="6" t="s">
        <v>9146</v>
      </c>
      <c r="X1242" t="s">
        <v>11237</v>
      </c>
      <c r="Y1242" t="s">
        <v>11285</v>
      </c>
    </row>
    <row r="1243" spans="1:25" x14ac:dyDescent="0.25">
      <c r="A1243" s="211" t="s">
        <v>11582</v>
      </c>
      <c r="B1243" t="s">
        <v>11725</v>
      </c>
      <c r="C1243" s="215" t="str">
        <f t="shared" si="103"/>
        <v>CM:WQXTEST27576:M200603</v>
      </c>
      <c r="D1243" s="214" t="s">
        <v>11795</v>
      </c>
      <c r="E1243" s="214" t="s">
        <v>11790</v>
      </c>
      <c r="F1243" s="316" t="s">
        <v>11664</v>
      </c>
      <c r="G1243" s="234">
        <f t="shared" si="106"/>
        <v>38718</v>
      </c>
      <c r="H1243" s="234">
        <f t="shared" si="107"/>
        <v>39082</v>
      </c>
      <c r="I1243" s="211" t="s">
        <v>11788</v>
      </c>
      <c r="J1243" s="24" t="s">
        <v>8639</v>
      </c>
      <c r="K1243" s="211" t="s">
        <v>11787</v>
      </c>
      <c r="L1243" s="253" t="s">
        <v>11796</v>
      </c>
      <c r="M1243" s="254">
        <f>DATE(LEFT(F1243,4),RIGHT(F1243,2)-2,1)</f>
        <v>38718</v>
      </c>
      <c r="N1243" s="254">
        <f>DATE(LEFT(F1243,4),RIGHT(F1243,2),20)</f>
        <v>38796</v>
      </c>
      <c r="Q1243" t="s">
        <v>10007</v>
      </c>
      <c r="T1243" s="6" t="s">
        <v>11306</v>
      </c>
      <c r="U1243">
        <v>9.42</v>
      </c>
      <c r="V1243" s="211" t="s">
        <v>11587</v>
      </c>
      <c r="X1243" t="s">
        <v>11237</v>
      </c>
      <c r="Y1243" t="s">
        <v>11285</v>
      </c>
    </row>
    <row r="1244" spans="1:25" x14ac:dyDescent="0.25">
      <c r="A1244" s="211" t="s">
        <v>11582</v>
      </c>
      <c r="B1244" t="s">
        <v>11725</v>
      </c>
      <c r="C1244" s="215" t="str">
        <f t="shared" si="103"/>
        <v>CM:WQXTEST27576:M200603</v>
      </c>
      <c r="D1244" s="214" t="s">
        <v>11795</v>
      </c>
      <c r="E1244" s="214" t="s">
        <v>11790</v>
      </c>
      <c r="F1244" s="316" t="s">
        <v>11664</v>
      </c>
      <c r="G1244" s="234">
        <f t="shared" si="106"/>
        <v>38718</v>
      </c>
      <c r="H1244" s="234">
        <f t="shared" si="107"/>
        <v>39082</v>
      </c>
      <c r="I1244" s="211" t="s">
        <v>11788</v>
      </c>
      <c r="J1244" s="24" t="s">
        <v>8639</v>
      </c>
      <c r="K1244" s="211" t="s">
        <v>11787</v>
      </c>
      <c r="L1244" s="253" t="s">
        <v>11796</v>
      </c>
      <c r="M1244" s="254">
        <f>DATE(LEFT(F1244,4),RIGHT(F1244,2)-2,1)</f>
        <v>38718</v>
      </c>
      <c r="N1244" s="254">
        <f>DATE(LEFT(F1244,4),RIGHT(F1244,2),20)</f>
        <v>38796</v>
      </c>
      <c r="Q1244" s="219" t="s">
        <v>1005</v>
      </c>
      <c r="T1244" s="6" t="s">
        <v>11306</v>
      </c>
      <c r="U1244">
        <v>333.8</v>
      </c>
      <c r="V1244" s="219" t="s">
        <v>8428</v>
      </c>
      <c r="X1244" t="s">
        <v>11237</v>
      </c>
      <c r="Y1244" t="s">
        <v>11285</v>
      </c>
    </row>
    <row r="1245" spans="1:25" x14ac:dyDescent="0.25">
      <c r="A1245" s="211" t="s">
        <v>11582</v>
      </c>
      <c r="B1245" t="s">
        <v>11725</v>
      </c>
      <c r="C1245" s="215" t="str">
        <f t="shared" si="103"/>
        <v>CM:WQXTEST27576:M200604</v>
      </c>
      <c r="D1245" s="214" t="s">
        <v>11795</v>
      </c>
      <c r="E1245" s="214" t="s">
        <v>11790</v>
      </c>
      <c r="F1245" s="316" t="s">
        <v>11665</v>
      </c>
      <c r="G1245" s="234">
        <f t="shared" si="106"/>
        <v>38718</v>
      </c>
      <c r="H1245" s="234">
        <f t="shared" si="107"/>
        <v>39082</v>
      </c>
      <c r="I1245" s="211" t="s">
        <v>11788</v>
      </c>
      <c r="J1245" s="24" t="s">
        <v>8639</v>
      </c>
      <c r="K1245" s="211" t="s">
        <v>11787</v>
      </c>
      <c r="L1245" s="255" t="s">
        <v>6135</v>
      </c>
      <c r="M1245" s="256">
        <f>DATE(LEFT(F1245,4),RIGHT(F1245,2)-1,21)</f>
        <v>38797</v>
      </c>
      <c r="N1245" s="256">
        <f t="shared" si="104"/>
        <v>38837</v>
      </c>
      <c r="Q1245" s="217" t="s">
        <v>2676</v>
      </c>
      <c r="T1245" s="6" t="s">
        <v>11306</v>
      </c>
      <c r="U1245">
        <v>10250</v>
      </c>
      <c r="V1245" s="6" t="s">
        <v>9146</v>
      </c>
      <c r="X1245" t="s">
        <v>11237</v>
      </c>
      <c r="Y1245" t="s">
        <v>11285</v>
      </c>
    </row>
    <row r="1246" spans="1:25" x14ac:dyDescent="0.25">
      <c r="A1246" s="211" t="s">
        <v>11582</v>
      </c>
      <c r="B1246" t="s">
        <v>11725</v>
      </c>
      <c r="C1246" s="215" t="str">
        <f t="shared" si="103"/>
        <v>CM:WQXTEST27576:M200604</v>
      </c>
      <c r="D1246" s="214" t="s">
        <v>11795</v>
      </c>
      <c r="E1246" s="214" t="s">
        <v>11790</v>
      </c>
      <c r="F1246" s="316" t="s">
        <v>11665</v>
      </c>
      <c r="G1246" s="234">
        <f t="shared" si="106"/>
        <v>38718</v>
      </c>
      <c r="H1246" s="234">
        <f t="shared" si="107"/>
        <v>39082</v>
      </c>
      <c r="I1246" s="211" t="s">
        <v>11788</v>
      </c>
      <c r="J1246" s="24" t="s">
        <v>8639</v>
      </c>
      <c r="K1246" s="211" t="s">
        <v>11787</v>
      </c>
      <c r="L1246" s="255" t="s">
        <v>6135</v>
      </c>
      <c r="M1246" s="256">
        <f>DATE(LEFT(F1246,4),RIGHT(F1246,2)-1,21)</f>
        <v>38797</v>
      </c>
      <c r="N1246" s="256">
        <f t="shared" si="104"/>
        <v>38837</v>
      </c>
      <c r="Q1246" t="s">
        <v>10007</v>
      </c>
      <c r="T1246" s="6" t="s">
        <v>11306</v>
      </c>
      <c r="U1246">
        <v>16.54</v>
      </c>
      <c r="V1246" s="211" t="s">
        <v>11587</v>
      </c>
      <c r="X1246" t="s">
        <v>11237</v>
      </c>
      <c r="Y1246" t="s">
        <v>11285</v>
      </c>
    </row>
    <row r="1247" spans="1:25" x14ac:dyDescent="0.25">
      <c r="A1247" s="211" t="s">
        <v>11582</v>
      </c>
      <c r="B1247" t="s">
        <v>11725</v>
      </c>
      <c r="C1247" s="215" t="str">
        <f t="shared" si="103"/>
        <v>CM:WQXTEST27576:M200604</v>
      </c>
      <c r="D1247" s="214" t="s">
        <v>11795</v>
      </c>
      <c r="E1247" s="214" t="s">
        <v>11790</v>
      </c>
      <c r="F1247" s="316" t="s">
        <v>11665</v>
      </c>
      <c r="G1247" s="234">
        <f t="shared" si="106"/>
        <v>38718</v>
      </c>
      <c r="H1247" s="234">
        <f t="shared" si="107"/>
        <v>39082</v>
      </c>
      <c r="I1247" s="211" t="s">
        <v>11788</v>
      </c>
      <c r="J1247" s="24" t="s">
        <v>8639</v>
      </c>
      <c r="K1247" s="211" t="s">
        <v>11787</v>
      </c>
      <c r="L1247" s="255" t="s">
        <v>6135</v>
      </c>
      <c r="M1247" s="256">
        <f>DATE(LEFT(F1247,4),RIGHT(F1247,2)-1,21)</f>
        <v>38797</v>
      </c>
      <c r="N1247" s="256">
        <f t="shared" si="104"/>
        <v>38837</v>
      </c>
      <c r="Q1247" s="219" t="s">
        <v>1005</v>
      </c>
      <c r="T1247" s="6" t="s">
        <v>11306</v>
      </c>
      <c r="U1247">
        <v>304.7</v>
      </c>
      <c r="V1247" s="219" t="s">
        <v>8428</v>
      </c>
      <c r="X1247" t="s">
        <v>11237</v>
      </c>
      <c r="Y1247" t="s">
        <v>11285</v>
      </c>
    </row>
    <row r="1248" spans="1:25" x14ac:dyDescent="0.25">
      <c r="A1248" s="211" t="s">
        <v>11582</v>
      </c>
      <c r="B1248" t="s">
        <v>11725</v>
      </c>
      <c r="C1248" s="215" t="str">
        <f t="shared" ref="C1248:C1311" si="108">"CM:"&amp;B1248&amp;":M"&amp;LEFT(F1248,4)&amp;RIGHT(F1248,2)</f>
        <v>CM:WQXTEST27576:M200605</v>
      </c>
      <c r="D1248" s="214" t="s">
        <v>11795</v>
      </c>
      <c r="E1248" s="214" t="s">
        <v>11790</v>
      </c>
      <c r="F1248" s="316" t="s">
        <v>11666</v>
      </c>
      <c r="G1248" s="234">
        <f t="shared" si="106"/>
        <v>38718</v>
      </c>
      <c r="H1248" s="234">
        <f t="shared" si="107"/>
        <v>39082</v>
      </c>
      <c r="I1248" s="211" t="s">
        <v>11788</v>
      </c>
      <c r="J1248" s="24" t="s">
        <v>8639</v>
      </c>
      <c r="K1248" s="211" t="s">
        <v>11787</v>
      </c>
      <c r="L1248" s="265" t="s">
        <v>6135</v>
      </c>
      <c r="M1248" s="266">
        <f>DATE(LEFT(F1248,4),RIGHT(F1248,2)-2,21)</f>
        <v>38797</v>
      </c>
      <c r="N1248" s="266">
        <f t="shared" si="104"/>
        <v>38868</v>
      </c>
      <c r="Q1248" s="217" t="s">
        <v>2676</v>
      </c>
      <c r="T1248" s="6" t="s">
        <v>11306</v>
      </c>
      <c r="U1248">
        <v>7475</v>
      </c>
      <c r="V1248" s="6" t="s">
        <v>9146</v>
      </c>
      <c r="X1248" t="s">
        <v>11237</v>
      </c>
      <c r="Y1248" t="s">
        <v>11285</v>
      </c>
    </row>
    <row r="1249" spans="1:25" x14ac:dyDescent="0.25">
      <c r="A1249" s="211" t="s">
        <v>11582</v>
      </c>
      <c r="B1249" t="s">
        <v>11725</v>
      </c>
      <c r="C1249" s="215" t="str">
        <f t="shared" si="108"/>
        <v>CM:WQXTEST27576:M200605</v>
      </c>
      <c r="D1249" s="214" t="s">
        <v>11795</v>
      </c>
      <c r="E1249" s="214" t="s">
        <v>11790</v>
      </c>
      <c r="F1249" s="316" t="s">
        <v>11666</v>
      </c>
      <c r="G1249" s="234">
        <f t="shared" si="106"/>
        <v>38718</v>
      </c>
      <c r="H1249" s="234">
        <f t="shared" si="107"/>
        <v>39082</v>
      </c>
      <c r="I1249" s="211" t="s">
        <v>11788</v>
      </c>
      <c r="J1249" s="24" t="s">
        <v>8639</v>
      </c>
      <c r="K1249" s="211" t="s">
        <v>11787</v>
      </c>
      <c r="L1249" s="265" t="s">
        <v>6135</v>
      </c>
      <c r="M1249" s="266">
        <f>DATE(LEFT(F1249,4),RIGHT(F1249,2)-2,21)</f>
        <v>38797</v>
      </c>
      <c r="N1249" s="266">
        <f t="shared" si="104"/>
        <v>38868</v>
      </c>
      <c r="Q1249" t="s">
        <v>10007</v>
      </c>
      <c r="T1249" s="6" t="s">
        <v>11306</v>
      </c>
      <c r="U1249">
        <v>20.05</v>
      </c>
      <c r="V1249" s="211" t="s">
        <v>11587</v>
      </c>
      <c r="X1249" t="s">
        <v>11237</v>
      </c>
      <c r="Y1249" t="s">
        <v>11285</v>
      </c>
    </row>
    <row r="1250" spans="1:25" x14ac:dyDescent="0.25">
      <c r="A1250" s="211" t="s">
        <v>11582</v>
      </c>
      <c r="B1250" t="s">
        <v>11725</v>
      </c>
      <c r="C1250" s="215" t="str">
        <f t="shared" si="108"/>
        <v>CM:WQXTEST27576:M200605</v>
      </c>
      <c r="D1250" s="214" t="s">
        <v>11795</v>
      </c>
      <c r="E1250" s="214" t="s">
        <v>11790</v>
      </c>
      <c r="F1250" s="316" t="s">
        <v>11666</v>
      </c>
      <c r="G1250" s="234">
        <f t="shared" si="106"/>
        <v>38718</v>
      </c>
      <c r="H1250" s="234">
        <f t="shared" si="107"/>
        <v>39082</v>
      </c>
      <c r="I1250" s="211" t="s">
        <v>11788</v>
      </c>
      <c r="J1250" s="24" t="s">
        <v>8639</v>
      </c>
      <c r="K1250" s="211" t="s">
        <v>11787</v>
      </c>
      <c r="L1250" s="265" t="s">
        <v>6135</v>
      </c>
      <c r="M1250" s="266">
        <f>DATE(LEFT(F1250,4),RIGHT(F1250,2)-2,21)</f>
        <v>38797</v>
      </c>
      <c r="N1250" s="266">
        <f t="shared" si="104"/>
        <v>38868</v>
      </c>
      <c r="Q1250" s="219" t="s">
        <v>1005</v>
      </c>
      <c r="T1250" s="6" t="s">
        <v>11306</v>
      </c>
      <c r="U1250">
        <v>256</v>
      </c>
      <c r="V1250" s="219" t="s">
        <v>8428</v>
      </c>
      <c r="X1250" t="s">
        <v>11237</v>
      </c>
      <c r="Y1250" t="s">
        <v>11285</v>
      </c>
    </row>
    <row r="1251" spans="1:25" x14ac:dyDescent="0.25">
      <c r="A1251" s="211" t="s">
        <v>11582</v>
      </c>
      <c r="B1251" t="s">
        <v>11725</v>
      </c>
      <c r="C1251" s="215" t="str">
        <f t="shared" si="108"/>
        <v>CM:WQXTEST27576:M200606</v>
      </c>
      <c r="D1251" s="214" t="s">
        <v>11795</v>
      </c>
      <c r="E1251" s="214" t="s">
        <v>11790</v>
      </c>
      <c r="F1251" s="316" t="s">
        <v>11667</v>
      </c>
      <c r="G1251" s="234">
        <f t="shared" si="106"/>
        <v>38718</v>
      </c>
      <c r="H1251" s="234">
        <f t="shared" si="107"/>
        <v>39082</v>
      </c>
      <c r="I1251" s="211" t="s">
        <v>11788</v>
      </c>
      <c r="J1251" s="24" t="s">
        <v>8639</v>
      </c>
      <c r="K1251" s="211" t="s">
        <v>11787</v>
      </c>
      <c r="L1251" s="265" t="s">
        <v>6135</v>
      </c>
      <c r="M1251" s="266">
        <f>DATE(LEFT(F1251,4),RIGHT(F1251,2)-3,21)</f>
        <v>38797</v>
      </c>
      <c r="N1251" s="266">
        <f t="shared" si="104"/>
        <v>38898</v>
      </c>
      <c r="Q1251" s="217" t="s">
        <v>2676</v>
      </c>
      <c r="T1251" s="6" t="s">
        <v>11306</v>
      </c>
      <c r="U1251">
        <v>10660</v>
      </c>
      <c r="V1251" s="6" t="s">
        <v>9146</v>
      </c>
      <c r="X1251" t="s">
        <v>11237</v>
      </c>
      <c r="Y1251" t="s">
        <v>11285</v>
      </c>
    </row>
    <row r="1252" spans="1:25" x14ac:dyDescent="0.25">
      <c r="A1252" s="211" t="s">
        <v>11582</v>
      </c>
      <c r="B1252" t="s">
        <v>11725</v>
      </c>
      <c r="C1252" s="215" t="str">
        <f t="shared" si="108"/>
        <v>CM:WQXTEST27576:M200606</v>
      </c>
      <c r="D1252" s="214" t="s">
        <v>11795</v>
      </c>
      <c r="E1252" s="214" t="s">
        <v>11790</v>
      </c>
      <c r="F1252" s="316" t="s">
        <v>11667</v>
      </c>
      <c r="G1252" s="234">
        <f t="shared" si="106"/>
        <v>38718</v>
      </c>
      <c r="H1252" s="234">
        <f t="shared" si="107"/>
        <v>39082</v>
      </c>
      <c r="I1252" s="211" t="s">
        <v>11788</v>
      </c>
      <c r="J1252" s="24" t="s">
        <v>8639</v>
      </c>
      <c r="K1252" s="211" t="s">
        <v>11787</v>
      </c>
      <c r="L1252" s="265" t="s">
        <v>6135</v>
      </c>
      <c r="M1252" s="266">
        <f>DATE(LEFT(F1252,4),RIGHT(F1252,2)-3,21)</f>
        <v>38797</v>
      </c>
      <c r="N1252" s="266">
        <f t="shared" si="104"/>
        <v>38898</v>
      </c>
      <c r="Q1252" t="s">
        <v>10007</v>
      </c>
      <c r="T1252" s="6" t="s">
        <v>11306</v>
      </c>
      <c r="U1252">
        <v>25.65</v>
      </c>
      <c r="V1252" s="211" t="s">
        <v>11587</v>
      </c>
      <c r="X1252" t="s">
        <v>11237</v>
      </c>
      <c r="Y1252" t="s">
        <v>11285</v>
      </c>
    </row>
    <row r="1253" spans="1:25" x14ac:dyDescent="0.25">
      <c r="A1253" s="211" t="s">
        <v>11582</v>
      </c>
      <c r="B1253" t="s">
        <v>11725</v>
      </c>
      <c r="C1253" s="215" t="str">
        <f t="shared" si="108"/>
        <v>CM:WQXTEST27576:M200606</v>
      </c>
      <c r="D1253" s="214" t="s">
        <v>11795</v>
      </c>
      <c r="E1253" s="214" t="s">
        <v>11790</v>
      </c>
      <c r="F1253" s="316" t="s">
        <v>11667</v>
      </c>
      <c r="G1253" s="234">
        <f t="shared" si="106"/>
        <v>38718</v>
      </c>
      <c r="H1253" s="234">
        <f t="shared" si="107"/>
        <v>39082</v>
      </c>
      <c r="I1253" s="211" t="s">
        <v>11788</v>
      </c>
      <c r="J1253" s="24" t="s">
        <v>8639</v>
      </c>
      <c r="K1253" s="211" t="s">
        <v>11787</v>
      </c>
      <c r="L1253" s="265" t="s">
        <v>6135</v>
      </c>
      <c r="M1253" s="266">
        <f>DATE(LEFT(F1253,4),RIGHT(F1253,2)-3,21)</f>
        <v>38797</v>
      </c>
      <c r="N1253" s="266">
        <f t="shared" si="104"/>
        <v>38898</v>
      </c>
      <c r="Q1253" s="219" t="s">
        <v>1005</v>
      </c>
      <c r="T1253" s="6" t="s">
        <v>11306</v>
      </c>
      <c r="U1253">
        <v>279.10000000000002</v>
      </c>
      <c r="V1253" s="219" t="s">
        <v>8428</v>
      </c>
      <c r="X1253" t="s">
        <v>11237</v>
      </c>
      <c r="Y1253" t="s">
        <v>11285</v>
      </c>
    </row>
    <row r="1254" spans="1:25" x14ac:dyDescent="0.25">
      <c r="A1254" s="211" t="s">
        <v>11582</v>
      </c>
      <c r="B1254" t="s">
        <v>11725</v>
      </c>
      <c r="C1254" s="215" t="str">
        <f t="shared" si="108"/>
        <v>CM:WQXTEST27576:M200607</v>
      </c>
      <c r="D1254" s="214" t="s">
        <v>11795</v>
      </c>
      <c r="E1254" s="214" t="s">
        <v>11790</v>
      </c>
      <c r="F1254" s="316" t="s">
        <v>11668</v>
      </c>
      <c r="G1254" s="234">
        <f t="shared" si="106"/>
        <v>38718</v>
      </c>
      <c r="H1254" s="234">
        <f t="shared" si="107"/>
        <v>39082</v>
      </c>
      <c r="I1254" s="211" t="s">
        <v>11788</v>
      </c>
      <c r="J1254" s="24" t="s">
        <v>8639</v>
      </c>
      <c r="K1254" s="211" t="s">
        <v>11787</v>
      </c>
      <c r="L1254" s="257" t="s">
        <v>11797</v>
      </c>
      <c r="M1254" s="258">
        <f>DATE(LEFT(F1254,4),RIGHT(F1254,2)-1,21)</f>
        <v>38889</v>
      </c>
      <c r="N1254" s="258">
        <f t="shared" si="104"/>
        <v>38929</v>
      </c>
      <c r="Q1254" s="217" t="s">
        <v>2676</v>
      </c>
      <c r="T1254" s="6" t="s">
        <v>11306</v>
      </c>
      <c r="U1254">
        <v>7363</v>
      </c>
      <c r="V1254" s="6" t="s">
        <v>9146</v>
      </c>
      <c r="X1254" t="s">
        <v>11237</v>
      </c>
      <c r="Y1254" t="s">
        <v>11285</v>
      </c>
    </row>
    <row r="1255" spans="1:25" x14ac:dyDescent="0.25">
      <c r="A1255" s="211" t="s">
        <v>11582</v>
      </c>
      <c r="B1255" t="s">
        <v>11725</v>
      </c>
      <c r="C1255" s="215" t="str">
        <f t="shared" si="108"/>
        <v>CM:WQXTEST27576:M200607</v>
      </c>
      <c r="D1255" s="214" t="s">
        <v>11795</v>
      </c>
      <c r="E1255" s="214" t="s">
        <v>11790</v>
      </c>
      <c r="F1255" s="316" t="s">
        <v>11668</v>
      </c>
      <c r="G1255" s="234">
        <f t="shared" si="106"/>
        <v>38718</v>
      </c>
      <c r="H1255" s="234">
        <f t="shared" si="107"/>
        <v>39082</v>
      </c>
      <c r="I1255" s="211" t="s">
        <v>11788</v>
      </c>
      <c r="J1255" s="24" t="s">
        <v>8639</v>
      </c>
      <c r="K1255" s="211" t="s">
        <v>11787</v>
      </c>
      <c r="L1255" s="257" t="s">
        <v>11797</v>
      </c>
      <c r="M1255" s="258">
        <f>DATE(LEFT(F1255,4),RIGHT(F1255,2)-1,21)</f>
        <v>38889</v>
      </c>
      <c r="N1255" s="258">
        <f t="shared" si="104"/>
        <v>38929</v>
      </c>
      <c r="Q1255" t="s">
        <v>10007</v>
      </c>
      <c r="T1255" s="6" t="s">
        <v>11306</v>
      </c>
      <c r="U1255">
        <v>28.5</v>
      </c>
      <c r="V1255" s="211" t="s">
        <v>11587</v>
      </c>
      <c r="X1255" t="s">
        <v>11237</v>
      </c>
      <c r="Y1255" t="s">
        <v>11285</v>
      </c>
    </row>
    <row r="1256" spans="1:25" x14ac:dyDescent="0.25">
      <c r="A1256" s="211" t="s">
        <v>11582</v>
      </c>
      <c r="B1256" t="s">
        <v>11725</v>
      </c>
      <c r="C1256" s="215" t="str">
        <f t="shared" si="108"/>
        <v>CM:WQXTEST27576:M200607</v>
      </c>
      <c r="D1256" s="214" t="s">
        <v>11795</v>
      </c>
      <c r="E1256" s="214" t="s">
        <v>11790</v>
      </c>
      <c r="F1256" s="316" t="s">
        <v>11668</v>
      </c>
      <c r="G1256" s="234">
        <f t="shared" si="106"/>
        <v>38718</v>
      </c>
      <c r="H1256" s="234">
        <f t="shared" si="107"/>
        <v>39082</v>
      </c>
      <c r="I1256" s="211" t="s">
        <v>11788</v>
      </c>
      <c r="J1256" s="24" t="s">
        <v>8639</v>
      </c>
      <c r="K1256" s="211" t="s">
        <v>11787</v>
      </c>
      <c r="L1256" s="257" t="s">
        <v>11797</v>
      </c>
      <c r="M1256" s="258">
        <f>DATE(LEFT(F1256,4),RIGHT(F1256,2)-1,21)</f>
        <v>38889</v>
      </c>
      <c r="N1256" s="258">
        <f t="shared" si="104"/>
        <v>38929</v>
      </c>
      <c r="Q1256" s="219" t="s">
        <v>1005</v>
      </c>
      <c r="T1256" s="6" t="s">
        <v>11306</v>
      </c>
      <c r="U1256">
        <v>308.10000000000002</v>
      </c>
      <c r="V1256" s="219" t="s">
        <v>8428</v>
      </c>
      <c r="X1256" t="s">
        <v>11237</v>
      </c>
      <c r="Y1256" t="s">
        <v>11285</v>
      </c>
    </row>
    <row r="1257" spans="1:25" x14ac:dyDescent="0.25">
      <c r="A1257" s="211" t="s">
        <v>11582</v>
      </c>
      <c r="B1257" t="s">
        <v>11725</v>
      </c>
      <c r="C1257" s="215" t="str">
        <f t="shared" si="108"/>
        <v>CM:WQXTEST27576:M200608</v>
      </c>
      <c r="D1257" s="214" t="s">
        <v>11795</v>
      </c>
      <c r="E1257" s="214" t="s">
        <v>11790</v>
      </c>
      <c r="F1257" s="316" t="s">
        <v>11669</v>
      </c>
      <c r="G1257" s="234">
        <f t="shared" si="106"/>
        <v>38718</v>
      </c>
      <c r="H1257" s="234">
        <f t="shared" si="107"/>
        <v>39082</v>
      </c>
      <c r="I1257" s="211" t="s">
        <v>11788</v>
      </c>
      <c r="J1257" s="24" t="s">
        <v>8639</v>
      </c>
      <c r="K1257" s="211" t="s">
        <v>11787</v>
      </c>
      <c r="L1257" s="257" t="s">
        <v>11797</v>
      </c>
      <c r="M1257" s="258">
        <f>DATE(LEFT(F1257,4),RIGHT(F1257,2)-2,21)</f>
        <v>38889</v>
      </c>
      <c r="N1257" s="258">
        <f t="shared" si="104"/>
        <v>38960</v>
      </c>
      <c r="Q1257" s="217" t="s">
        <v>2676</v>
      </c>
      <c r="T1257" s="6" t="s">
        <v>11306</v>
      </c>
      <c r="U1257">
        <v>1615</v>
      </c>
      <c r="V1257" s="6" t="s">
        <v>9146</v>
      </c>
      <c r="X1257" t="s">
        <v>11237</v>
      </c>
      <c r="Y1257" t="s">
        <v>11285</v>
      </c>
    </row>
    <row r="1258" spans="1:25" x14ac:dyDescent="0.25">
      <c r="A1258" s="211" t="s">
        <v>11582</v>
      </c>
      <c r="B1258" t="s">
        <v>11725</v>
      </c>
      <c r="C1258" s="215" t="str">
        <f t="shared" si="108"/>
        <v>CM:WQXTEST27576:M200608</v>
      </c>
      <c r="D1258" s="214" t="s">
        <v>11795</v>
      </c>
      <c r="E1258" s="214" t="s">
        <v>11790</v>
      </c>
      <c r="F1258" s="316" t="s">
        <v>11669</v>
      </c>
      <c r="G1258" s="234">
        <f t="shared" si="106"/>
        <v>38718</v>
      </c>
      <c r="H1258" s="234">
        <f t="shared" si="107"/>
        <v>39082</v>
      </c>
      <c r="I1258" s="211" t="s">
        <v>11788</v>
      </c>
      <c r="J1258" s="24" t="s">
        <v>8639</v>
      </c>
      <c r="K1258" s="211" t="s">
        <v>11787</v>
      </c>
      <c r="L1258" s="257" t="s">
        <v>11797</v>
      </c>
      <c r="M1258" s="258">
        <f>DATE(LEFT(F1258,4),RIGHT(F1258,2)-2,21)</f>
        <v>38889</v>
      </c>
      <c r="N1258" s="258">
        <f t="shared" si="104"/>
        <v>38960</v>
      </c>
      <c r="Q1258" t="s">
        <v>10007</v>
      </c>
      <c r="T1258" s="6" t="s">
        <v>11306</v>
      </c>
      <c r="U1258">
        <v>29.38</v>
      </c>
      <c r="V1258" s="211" t="s">
        <v>11587</v>
      </c>
      <c r="X1258" t="s">
        <v>11237</v>
      </c>
      <c r="Y1258" t="s">
        <v>11285</v>
      </c>
    </row>
    <row r="1259" spans="1:25" x14ac:dyDescent="0.25">
      <c r="A1259" s="211" t="s">
        <v>11582</v>
      </c>
      <c r="B1259" t="s">
        <v>11725</v>
      </c>
      <c r="C1259" s="215" t="str">
        <f t="shared" si="108"/>
        <v>CM:WQXTEST27576:M200608</v>
      </c>
      <c r="D1259" s="214" t="s">
        <v>11795</v>
      </c>
      <c r="E1259" s="214" t="s">
        <v>11790</v>
      </c>
      <c r="F1259" s="316" t="s">
        <v>11669</v>
      </c>
      <c r="G1259" s="234">
        <f t="shared" si="106"/>
        <v>38718</v>
      </c>
      <c r="H1259" s="234">
        <f t="shared" si="107"/>
        <v>39082</v>
      </c>
      <c r="I1259" s="211" t="s">
        <v>11788</v>
      </c>
      <c r="J1259" s="24" t="s">
        <v>8639</v>
      </c>
      <c r="K1259" s="211" t="s">
        <v>11787</v>
      </c>
      <c r="L1259" s="257" t="s">
        <v>11797</v>
      </c>
      <c r="M1259" s="258">
        <f>DATE(LEFT(F1259,4),RIGHT(F1259,2)-2,21)</f>
        <v>38889</v>
      </c>
      <c r="N1259" s="258">
        <f t="shared" si="104"/>
        <v>38960</v>
      </c>
      <c r="Q1259" s="219" t="s">
        <v>1005</v>
      </c>
      <c r="T1259" s="6" t="s">
        <v>11306</v>
      </c>
      <c r="U1259">
        <v>361.5</v>
      </c>
      <c r="V1259" s="219" t="s">
        <v>8428</v>
      </c>
      <c r="X1259" t="s">
        <v>11237</v>
      </c>
      <c r="Y1259" t="s">
        <v>11285</v>
      </c>
    </row>
    <row r="1260" spans="1:25" x14ac:dyDescent="0.25">
      <c r="A1260" s="211" t="s">
        <v>11582</v>
      </c>
      <c r="B1260" t="s">
        <v>11725</v>
      </c>
      <c r="C1260" s="215" t="str">
        <f t="shared" si="108"/>
        <v>CM:WQXTEST27576:M200609</v>
      </c>
      <c r="D1260" s="214" t="s">
        <v>11795</v>
      </c>
      <c r="E1260" s="214" t="s">
        <v>11790</v>
      </c>
      <c r="F1260" s="316" t="s">
        <v>11670</v>
      </c>
      <c r="G1260" s="234">
        <f t="shared" si="106"/>
        <v>38718</v>
      </c>
      <c r="H1260" s="234">
        <f t="shared" si="107"/>
        <v>39082</v>
      </c>
      <c r="I1260" s="211" t="s">
        <v>11788</v>
      </c>
      <c r="J1260" s="24" t="s">
        <v>8639</v>
      </c>
      <c r="K1260" s="211" t="s">
        <v>11787</v>
      </c>
      <c r="L1260" s="257" t="s">
        <v>11797</v>
      </c>
      <c r="M1260" s="258">
        <f>DATE(LEFT(F1260,4),RIGHT(F1260,2)-3,21)</f>
        <v>38889</v>
      </c>
      <c r="N1260" s="258">
        <f t="shared" si="104"/>
        <v>38990</v>
      </c>
      <c r="Q1260" s="217" t="s">
        <v>2676</v>
      </c>
      <c r="T1260" s="6" t="s">
        <v>11306</v>
      </c>
      <c r="U1260">
        <v>5298</v>
      </c>
      <c r="V1260" s="6" t="s">
        <v>9146</v>
      </c>
      <c r="X1260" t="s">
        <v>11237</v>
      </c>
      <c r="Y1260" t="s">
        <v>11285</v>
      </c>
    </row>
    <row r="1261" spans="1:25" x14ac:dyDescent="0.25">
      <c r="A1261" s="211" t="s">
        <v>11582</v>
      </c>
      <c r="B1261" t="s">
        <v>11725</v>
      </c>
      <c r="C1261" s="215" t="str">
        <f t="shared" si="108"/>
        <v>CM:WQXTEST27576:M200609</v>
      </c>
      <c r="D1261" s="214" t="s">
        <v>11795</v>
      </c>
      <c r="E1261" s="214" t="s">
        <v>11790</v>
      </c>
      <c r="F1261" s="316" t="s">
        <v>11670</v>
      </c>
      <c r="G1261" s="234">
        <f t="shared" si="106"/>
        <v>38718</v>
      </c>
      <c r="H1261" s="234">
        <f t="shared" si="107"/>
        <v>39082</v>
      </c>
      <c r="I1261" s="211" t="s">
        <v>11788</v>
      </c>
      <c r="J1261" s="24" t="s">
        <v>8639</v>
      </c>
      <c r="K1261" s="211" t="s">
        <v>11787</v>
      </c>
      <c r="L1261" s="257" t="s">
        <v>11797</v>
      </c>
      <c r="M1261" s="258">
        <f>DATE(LEFT(F1261,4),RIGHT(F1261,2)-3,21)</f>
        <v>38889</v>
      </c>
      <c r="N1261" s="258">
        <f t="shared" si="104"/>
        <v>38990</v>
      </c>
      <c r="Q1261" t="s">
        <v>10007</v>
      </c>
      <c r="T1261" s="6" t="s">
        <v>11306</v>
      </c>
      <c r="U1261">
        <v>21.89</v>
      </c>
      <c r="V1261" s="211" t="s">
        <v>11587</v>
      </c>
      <c r="X1261" t="s">
        <v>11237</v>
      </c>
      <c r="Y1261" t="s">
        <v>11285</v>
      </c>
    </row>
    <row r="1262" spans="1:25" x14ac:dyDescent="0.25">
      <c r="A1262" s="211" t="s">
        <v>11582</v>
      </c>
      <c r="B1262" t="s">
        <v>11725</v>
      </c>
      <c r="C1262" s="215" t="str">
        <f t="shared" si="108"/>
        <v>CM:WQXTEST27576:M200609</v>
      </c>
      <c r="D1262" s="214" t="s">
        <v>11795</v>
      </c>
      <c r="E1262" s="214" t="s">
        <v>11790</v>
      </c>
      <c r="F1262" s="316" t="s">
        <v>11670</v>
      </c>
      <c r="G1262" s="234">
        <f t="shared" si="106"/>
        <v>38718</v>
      </c>
      <c r="H1262" s="234">
        <f t="shared" si="107"/>
        <v>39082</v>
      </c>
      <c r="I1262" s="211" t="s">
        <v>11788</v>
      </c>
      <c r="J1262" s="24" t="s">
        <v>8639</v>
      </c>
      <c r="K1262" s="211" t="s">
        <v>11787</v>
      </c>
      <c r="L1262" s="257" t="s">
        <v>11797</v>
      </c>
      <c r="M1262" s="258">
        <f>DATE(LEFT(F1262,4),RIGHT(F1262,2)-3,21)</f>
        <v>38889</v>
      </c>
      <c r="N1262" s="258">
        <f t="shared" si="104"/>
        <v>38990</v>
      </c>
      <c r="Q1262" s="219" t="s">
        <v>1005</v>
      </c>
      <c r="T1262" s="6" t="s">
        <v>11306</v>
      </c>
      <c r="U1262">
        <v>329.4</v>
      </c>
      <c r="V1262" s="219" t="s">
        <v>8428</v>
      </c>
      <c r="X1262" t="s">
        <v>11237</v>
      </c>
      <c r="Y1262" t="s">
        <v>11285</v>
      </c>
    </row>
    <row r="1263" spans="1:25" x14ac:dyDescent="0.25">
      <c r="A1263" s="211" t="s">
        <v>11582</v>
      </c>
      <c r="B1263" t="s">
        <v>11725</v>
      </c>
      <c r="C1263" s="215" t="str">
        <f t="shared" si="108"/>
        <v>CM:WQXTEST27576:M200610</v>
      </c>
      <c r="D1263" s="214" t="s">
        <v>11795</v>
      </c>
      <c r="E1263" s="214" t="s">
        <v>11790</v>
      </c>
      <c r="F1263" s="316" t="s">
        <v>11671</v>
      </c>
      <c r="G1263" s="234">
        <f t="shared" si="106"/>
        <v>38718</v>
      </c>
      <c r="H1263" s="234">
        <f t="shared" si="107"/>
        <v>39082</v>
      </c>
      <c r="I1263" s="211" t="s">
        <v>11788</v>
      </c>
      <c r="J1263" s="24" t="s">
        <v>8639</v>
      </c>
      <c r="K1263" s="211" t="s">
        <v>11787</v>
      </c>
      <c r="L1263" s="259" t="s">
        <v>11798</v>
      </c>
      <c r="M1263" s="260">
        <f>DATE(LEFT(F1263,4),RIGHT(F1263,2)-1,21)</f>
        <v>38981</v>
      </c>
      <c r="N1263" s="260">
        <f t="shared" si="104"/>
        <v>39021</v>
      </c>
      <c r="Q1263" s="217" t="s">
        <v>2676</v>
      </c>
      <c r="T1263" s="6" t="s">
        <v>11306</v>
      </c>
      <c r="U1263">
        <v>6413</v>
      </c>
      <c r="V1263" s="6" t="s">
        <v>9146</v>
      </c>
      <c r="X1263" t="s">
        <v>11237</v>
      </c>
      <c r="Y1263" t="s">
        <v>11285</v>
      </c>
    </row>
    <row r="1264" spans="1:25" x14ac:dyDescent="0.25">
      <c r="A1264" s="211" t="s">
        <v>11582</v>
      </c>
      <c r="B1264" t="s">
        <v>11725</v>
      </c>
      <c r="C1264" s="215" t="str">
        <f t="shared" si="108"/>
        <v>CM:WQXTEST27576:M200610</v>
      </c>
      <c r="D1264" s="214" t="s">
        <v>11795</v>
      </c>
      <c r="E1264" s="214" t="s">
        <v>11790</v>
      </c>
      <c r="F1264" s="316" t="s">
        <v>11671</v>
      </c>
      <c r="G1264" s="234">
        <f t="shared" si="106"/>
        <v>38718</v>
      </c>
      <c r="H1264" s="234">
        <f t="shared" si="107"/>
        <v>39082</v>
      </c>
      <c r="I1264" s="211" t="s">
        <v>11788</v>
      </c>
      <c r="J1264" s="24" t="s">
        <v>8639</v>
      </c>
      <c r="K1264" s="211" t="s">
        <v>11787</v>
      </c>
      <c r="L1264" s="259" t="s">
        <v>11798</v>
      </c>
      <c r="M1264" s="260">
        <f>DATE(LEFT(F1264,4),RIGHT(F1264,2)-1,21)</f>
        <v>38981</v>
      </c>
      <c r="N1264" s="260">
        <f t="shared" si="104"/>
        <v>39021</v>
      </c>
      <c r="Q1264" t="s">
        <v>10007</v>
      </c>
      <c r="T1264" s="6" t="s">
        <v>11306</v>
      </c>
      <c r="U1264">
        <v>15.49</v>
      </c>
      <c r="V1264" s="211" t="s">
        <v>11587</v>
      </c>
      <c r="X1264" t="s">
        <v>11237</v>
      </c>
      <c r="Y1264" t="s">
        <v>11285</v>
      </c>
    </row>
    <row r="1265" spans="1:25" x14ac:dyDescent="0.25">
      <c r="A1265" s="211" t="s">
        <v>11582</v>
      </c>
      <c r="B1265" t="s">
        <v>11725</v>
      </c>
      <c r="C1265" s="215" t="str">
        <f t="shared" si="108"/>
        <v>CM:WQXTEST27576:M200610</v>
      </c>
      <c r="D1265" s="214" t="s">
        <v>11795</v>
      </c>
      <c r="E1265" s="214" t="s">
        <v>11790</v>
      </c>
      <c r="F1265" s="316" t="s">
        <v>11671</v>
      </c>
      <c r="G1265" s="234">
        <f t="shared" si="106"/>
        <v>38718</v>
      </c>
      <c r="H1265" s="234">
        <f t="shared" si="107"/>
        <v>39082</v>
      </c>
      <c r="I1265" s="211" t="s">
        <v>11788</v>
      </c>
      <c r="J1265" s="24" t="s">
        <v>8639</v>
      </c>
      <c r="K1265" s="211" t="s">
        <v>11787</v>
      </c>
      <c r="L1265" s="259" t="s">
        <v>11798</v>
      </c>
      <c r="M1265" s="260">
        <f>DATE(LEFT(F1265,4),RIGHT(F1265,2)-1,21)</f>
        <v>38981</v>
      </c>
      <c r="N1265" s="260">
        <f t="shared" si="104"/>
        <v>39021</v>
      </c>
      <c r="Q1265" s="219" t="s">
        <v>1005</v>
      </c>
      <c r="T1265" s="6" t="s">
        <v>11306</v>
      </c>
      <c r="U1265">
        <v>326.89999999999998</v>
      </c>
      <c r="V1265" s="219" t="s">
        <v>8428</v>
      </c>
      <c r="X1265" t="s">
        <v>11237</v>
      </c>
      <c r="Y1265" t="s">
        <v>11285</v>
      </c>
    </row>
    <row r="1266" spans="1:25" x14ac:dyDescent="0.25">
      <c r="A1266" s="211" t="s">
        <v>11582</v>
      </c>
      <c r="B1266" t="s">
        <v>11725</v>
      </c>
      <c r="C1266" s="215" t="str">
        <f t="shared" si="108"/>
        <v>CM:WQXTEST27576:M200611</v>
      </c>
      <c r="D1266" s="214" t="s">
        <v>11795</v>
      </c>
      <c r="E1266" s="214" t="s">
        <v>11790</v>
      </c>
      <c r="F1266" s="316" t="s">
        <v>11672</v>
      </c>
      <c r="G1266" s="234">
        <f t="shared" si="106"/>
        <v>38718</v>
      </c>
      <c r="H1266" s="234">
        <f t="shared" si="107"/>
        <v>39082</v>
      </c>
      <c r="I1266" s="211" t="s">
        <v>11788</v>
      </c>
      <c r="J1266" s="24" t="s">
        <v>8639</v>
      </c>
      <c r="K1266" s="211" t="s">
        <v>11787</v>
      </c>
      <c r="L1266" s="259" t="s">
        <v>11798</v>
      </c>
      <c r="M1266" s="260">
        <f>DATE(LEFT(F1266,4),RIGHT(F1266,2)-2,21)</f>
        <v>38981</v>
      </c>
      <c r="N1266" s="260">
        <f t="shared" si="104"/>
        <v>39051</v>
      </c>
      <c r="Q1266" s="217" t="s">
        <v>2676</v>
      </c>
      <c r="T1266" s="6" t="s">
        <v>11306</v>
      </c>
      <c r="U1266">
        <v>19930</v>
      </c>
      <c r="V1266" s="6" t="s">
        <v>9146</v>
      </c>
      <c r="X1266" t="s">
        <v>11237</v>
      </c>
      <c r="Y1266" t="s">
        <v>11285</v>
      </c>
    </row>
    <row r="1267" spans="1:25" x14ac:dyDescent="0.25">
      <c r="A1267" s="211" t="s">
        <v>11582</v>
      </c>
      <c r="B1267" t="s">
        <v>11725</v>
      </c>
      <c r="C1267" s="215" t="str">
        <f t="shared" si="108"/>
        <v>CM:WQXTEST27576:M200611</v>
      </c>
      <c r="D1267" s="214" t="s">
        <v>11795</v>
      </c>
      <c r="E1267" s="214" t="s">
        <v>11790</v>
      </c>
      <c r="F1267" s="316" t="s">
        <v>11672</v>
      </c>
      <c r="G1267" s="234">
        <f t="shared" si="106"/>
        <v>38718</v>
      </c>
      <c r="H1267" s="234">
        <f t="shared" si="107"/>
        <v>39082</v>
      </c>
      <c r="I1267" s="211" t="s">
        <v>11788</v>
      </c>
      <c r="J1267" s="24" t="s">
        <v>8639</v>
      </c>
      <c r="K1267" s="211" t="s">
        <v>11787</v>
      </c>
      <c r="L1267" s="259" t="s">
        <v>11798</v>
      </c>
      <c r="M1267" s="260">
        <f>DATE(LEFT(F1267,4),RIGHT(F1267,2)-2,21)</f>
        <v>38981</v>
      </c>
      <c r="N1267" s="260">
        <f t="shared" si="104"/>
        <v>39051</v>
      </c>
      <c r="Q1267" t="s">
        <v>10007</v>
      </c>
      <c r="T1267" s="6" t="s">
        <v>11306</v>
      </c>
      <c r="U1267">
        <v>10.4</v>
      </c>
      <c r="V1267" s="211" t="s">
        <v>11587</v>
      </c>
      <c r="X1267" t="s">
        <v>11237</v>
      </c>
      <c r="Y1267" t="s">
        <v>11285</v>
      </c>
    </row>
    <row r="1268" spans="1:25" x14ac:dyDescent="0.25">
      <c r="A1268" s="211" t="s">
        <v>11582</v>
      </c>
      <c r="B1268" t="s">
        <v>11725</v>
      </c>
      <c r="C1268" s="215" t="str">
        <f t="shared" si="108"/>
        <v>CM:WQXTEST27576:M200611</v>
      </c>
      <c r="D1268" s="214" t="s">
        <v>11795</v>
      </c>
      <c r="E1268" s="214" t="s">
        <v>11790</v>
      </c>
      <c r="F1268" s="316" t="s">
        <v>11672</v>
      </c>
      <c r="G1268" s="234">
        <f t="shared" si="106"/>
        <v>38718</v>
      </c>
      <c r="H1268" s="234">
        <f t="shared" si="107"/>
        <v>39082</v>
      </c>
      <c r="I1268" s="211" t="s">
        <v>11788</v>
      </c>
      <c r="J1268" s="24" t="s">
        <v>8639</v>
      </c>
      <c r="K1268" s="211" t="s">
        <v>11787</v>
      </c>
      <c r="L1268" s="259" t="s">
        <v>11798</v>
      </c>
      <c r="M1268" s="260">
        <f>DATE(LEFT(F1268,4),RIGHT(F1268,2)-2,21)</f>
        <v>38981</v>
      </c>
      <c r="N1268" s="260">
        <f t="shared" si="104"/>
        <v>39051</v>
      </c>
      <c r="Q1268" s="219" t="s">
        <v>1005</v>
      </c>
      <c r="T1268" s="6" t="s">
        <v>11306</v>
      </c>
      <c r="U1268">
        <v>256.60000000000002</v>
      </c>
      <c r="V1268" s="219" t="s">
        <v>8428</v>
      </c>
      <c r="X1268" t="s">
        <v>11237</v>
      </c>
      <c r="Y1268" t="s">
        <v>11285</v>
      </c>
    </row>
    <row r="1269" spans="1:25" x14ac:dyDescent="0.25">
      <c r="A1269" s="211" t="s">
        <v>11582</v>
      </c>
      <c r="B1269" t="s">
        <v>11725</v>
      </c>
      <c r="C1269" s="215" t="str">
        <f t="shared" si="108"/>
        <v>CM:WQXTEST27576:M200612</v>
      </c>
      <c r="D1269" s="214" t="s">
        <v>11795</v>
      </c>
      <c r="E1269" s="214" t="s">
        <v>11790</v>
      </c>
      <c r="F1269" s="316" t="s">
        <v>11673</v>
      </c>
      <c r="G1269" s="234">
        <f t="shared" si="106"/>
        <v>38718</v>
      </c>
      <c r="H1269" s="234">
        <f t="shared" si="107"/>
        <v>39082</v>
      </c>
      <c r="I1269" s="211" t="s">
        <v>11788</v>
      </c>
      <c r="J1269" s="24" t="s">
        <v>8639</v>
      </c>
      <c r="K1269" s="211" t="s">
        <v>11787</v>
      </c>
      <c r="L1269" s="259" t="s">
        <v>11798</v>
      </c>
      <c r="M1269" s="260">
        <f>DATE(LEFT(F1269,4),RIGHT(F1269,2)-3,21)</f>
        <v>38981</v>
      </c>
      <c r="N1269" s="260">
        <f t="shared" si="104"/>
        <v>39082</v>
      </c>
      <c r="Q1269" s="217" t="s">
        <v>2676</v>
      </c>
      <c r="T1269" s="6" t="s">
        <v>11306</v>
      </c>
      <c r="U1269">
        <v>8343</v>
      </c>
      <c r="V1269" s="6" t="s">
        <v>9146</v>
      </c>
      <c r="X1269" t="s">
        <v>11237</v>
      </c>
      <c r="Y1269" t="s">
        <v>11285</v>
      </c>
    </row>
    <row r="1270" spans="1:25" x14ac:dyDescent="0.25">
      <c r="A1270" s="211" t="s">
        <v>11582</v>
      </c>
      <c r="B1270" t="s">
        <v>11725</v>
      </c>
      <c r="C1270" s="215" t="str">
        <f t="shared" si="108"/>
        <v>CM:WQXTEST27576:M200612</v>
      </c>
      <c r="D1270" s="214" t="s">
        <v>11795</v>
      </c>
      <c r="E1270" s="214" t="s">
        <v>11790</v>
      </c>
      <c r="F1270" s="316" t="s">
        <v>11673</v>
      </c>
      <c r="G1270" s="234">
        <f t="shared" si="106"/>
        <v>38718</v>
      </c>
      <c r="H1270" s="234">
        <f t="shared" si="107"/>
        <v>39082</v>
      </c>
      <c r="I1270" s="211" t="s">
        <v>11788</v>
      </c>
      <c r="J1270" s="24" t="s">
        <v>8639</v>
      </c>
      <c r="K1270" s="211" t="s">
        <v>11787</v>
      </c>
      <c r="L1270" s="259" t="s">
        <v>11798</v>
      </c>
      <c r="M1270" s="260">
        <f>DATE(LEFT(F1270,4),RIGHT(F1270,2)-3,21)</f>
        <v>38981</v>
      </c>
      <c r="N1270" s="260">
        <f t="shared" si="104"/>
        <v>39082</v>
      </c>
      <c r="Q1270" t="s">
        <v>10007</v>
      </c>
      <c r="T1270" s="6" t="s">
        <v>11306</v>
      </c>
      <c r="U1270">
        <v>6.62</v>
      </c>
      <c r="V1270" s="211" t="s">
        <v>11587</v>
      </c>
      <c r="X1270" t="s">
        <v>11237</v>
      </c>
      <c r="Y1270" t="s">
        <v>11285</v>
      </c>
    </row>
    <row r="1271" spans="1:25" x14ac:dyDescent="0.25">
      <c r="A1271" s="211" t="s">
        <v>11582</v>
      </c>
      <c r="B1271" t="s">
        <v>11725</v>
      </c>
      <c r="C1271" s="215" t="str">
        <f t="shared" si="108"/>
        <v>CM:WQXTEST27576:M200612</v>
      </c>
      <c r="D1271" s="214" t="s">
        <v>11795</v>
      </c>
      <c r="E1271" s="214" t="s">
        <v>11790</v>
      </c>
      <c r="F1271" s="316" t="s">
        <v>11673</v>
      </c>
      <c r="G1271" s="234">
        <f t="shared" si="106"/>
        <v>38718</v>
      </c>
      <c r="H1271" s="234">
        <f t="shared" si="107"/>
        <v>39082</v>
      </c>
      <c r="I1271" s="211" t="s">
        <v>11788</v>
      </c>
      <c r="J1271" s="24" t="s">
        <v>8639</v>
      </c>
      <c r="K1271" s="211" t="s">
        <v>11787</v>
      </c>
      <c r="L1271" s="259" t="s">
        <v>11798</v>
      </c>
      <c r="M1271" s="260">
        <f>DATE(LEFT(F1271,4),RIGHT(F1271,2)-3,21)</f>
        <v>38981</v>
      </c>
      <c r="N1271" s="260">
        <f t="shared" si="104"/>
        <v>39082</v>
      </c>
      <c r="Q1271" s="219" t="s">
        <v>1005</v>
      </c>
      <c r="T1271" s="6" t="s">
        <v>11306</v>
      </c>
      <c r="U1271">
        <v>318</v>
      </c>
      <c r="V1271" s="219" t="s">
        <v>8428</v>
      </c>
      <c r="X1271" t="s">
        <v>11237</v>
      </c>
      <c r="Y1271" t="s">
        <v>11285</v>
      </c>
    </row>
    <row r="1272" spans="1:25" x14ac:dyDescent="0.25">
      <c r="A1272" s="211" t="s">
        <v>11582</v>
      </c>
      <c r="B1272" t="s">
        <v>11725</v>
      </c>
      <c r="C1272" s="215" t="str">
        <f t="shared" si="108"/>
        <v>CM:WQXTEST27576:M200612</v>
      </c>
      <c r="D1272" s="214" t="s">
        <v>11795</v>
      </c>
      <c r="E1272" s="214" t="s">
        <v>11790</v>
      </c>
      <c r="F1272" s="316" t="s">
        <v>11673</v>
      </c>
      <c r="G1272" s="234">
        <f t="shared" si="106"/>
        <v>38718</v>
      </c>
      <c r="H1272" s="234">
        <f t="shared" si="107"/>
        <v>39082</v>
      </c>
      <c r="I1272" s="211" t="s">
        <v>11788</v>
      </c>
      <c r="J1272" s="24" t="s">
        <v>8639</v>
      </c>
      <c r="K1272" s="211" t="s">
        <v>11787</v>
      </c>
      <c r="L1272" s="253" t="s">
        <v>11796</v>
      </c>
      <c r="M1272" s="254">
        <f>DATE(LEFT(F1272,4),RIGHT(F1272,2)-F9068,21)</f>
        <v>39072</v>
      </c>
      <c r="N1272" s="254">
        <f>DATE(LEFT(F1272,4),1+RIGHT(F1272,2),0)</f>
        <v>39082</v>
      </c>
      <c r="Q1272" s="217" t="s">
        <v>2676</v>
      </c>
      <c r="T1272" s="6" t="s">
        <v>11306</v>
      </c>
      <c r="U1272">
        <v>6225</v>
      </c>
      <c r="V1272" s="6" t="s">
        <v>9146</v>
      </c>
      <c r="X1272" t="s">
        <v>11237</v>
      </c>
      <c r="Y1272" t="s">
        <v>11285</v>
      </c>
    </row>
    <row r="1273" spans="1:25" x14ac:dyDescent="0.25">
      <c r="A1273" s="211" t="s">
        <v>11582</v>
      </c>
      <c r="B1273" t="s">
        <v>11725</v>
      </c>
      <c r="C1273" s="215" t="str">
        <f t="shared" si="108"/>
        <v>CM:WQXTEST27576:M200612</v>
      </c>
      <c r="D1273" s="214" t="s">
        <v>11795</v>
      </c>
      <c r="E1273" s="214" t="s">
        <v>11790</v>
      </c>
      <c r="F1273" s="316" t="s">
        <v>11673</v>
      </c>
      <c r="G1273" s="234">
        <f t="shared" si="106"/>
        <v>38718</v>
      </c>
      <c r="H1273" s="234">
        <f t="shared" si="107"/>
        <v>39082</v>
      </c>
      <c r="I1273" s="211" t="s">
        <v>11788</v>
      </c>
      <c r="J1273" s="24" t="s">
        <v>8639</v>
      </c>
      <c r="K1273" s="211" t="s">
        <v>11787</v>
      </c>
      <c r="L1273" s="253" t="s">
        <v>11796</v>
      </c>
      <c r="M1273" s="254">
        <f>DATE(LEFT(F1273,4),RIGHT(F1273,2)-F9069,21)</f>
        <v>39072</v>
      </c>
      <c r="N1273" s="254">
        <f>DATE(LEFT(F1273,4),1+RIGHT(F1273,2),0)</f>
        <v>39082</v>
      </c>
      <c r="Q1273" t="s">
        <v>10007</v>
      </c>
      <c r="T1273" s="6" t="s">
        <v>11306</v>
      </c>
      <c r="U1273">
        <v>9.39</v>
      </c>
      <c r="V1273" s="211" t="s">
        <v>11587</v>
      </c>
      <c r="X1273" t="s">
        <v>11237</v>
      </c>
      <c r="Y1273" t="s">
        <v>11285</v>
      </c>
    </row>
    <row r="1274" spans="1:25" x14ac:dyDescent="0.25">
      <c r="A1274" s="211" t="s">
        <v>11582</v>
      </c>
      <c r="B1274" t="s">
        <v>11725</v>
      </c>
      <c r="C1274" s="215" t="str">
        <f t="shared" si="108"/>
        <v>CM:WQXTEST27576:M200612</v>
      </c>
      <c r="D1274" s="214" t="s">
        <v>11795</v>
      </c>
      <c r="E1274" s="214" t="s">
        <v>11790</v>
      </c>
      <c r="F1274" s="316" t="s">
        <v>11673</v>
      </c>
      <c r="G1274" s="234">
        <f t="shared" si="106"/>
        <v>38718</v>
      </c>
      <c r="H1274" s="234">
        <f t="shared" si="107"/>
        <v>39082</v>
      </c>
      <c r="I1274" s="211" t="s">
        <v>11788</v>
      </c>
      <c r="J1274" s="24" t="s">
        <v>8639</v>
      </c>
      <c r="K1274" s="211" t="s">
        <v>11787</v>
      </c>
      <c r="L1274" s="253" t="s">
        <v>11796</v>
      </c>
      <c r="M1274" s="254">
        <f>DATE(LEFT(F1274,4),RIGHT(F1274,2)-F9070,21)</f>
        <v>39072</v>
      </c>
      <c r="N1274" s="254">
        <f>DATE(LEFT(F1274,4),1+RIGHT(F1274,2),0)</f>
        <v>39082</v>
      </c>
      <c r="Q1274" s="219" t="s">
        <v>1005</v>
      </c>
      <c r="T1274" s="6" t="s">
        <v>11306</v>
      </c>
      <c r="U1274">
        <v>347.7</v>
      </c>
      <c r="V1274" s="219" t="s">
        <v>8428</v>
      </c>
      <c r="X1274" t="s">
        <v>11237</v>
      </c>
      <c r="Y1274" t="s">
        <v>11285</v>
      </c>
    </row>
    <row r="1275" spans="1:25" x14ac:dyDescent="0.25">
      <c r="A1275" s="228" t="s">
        <v>11582</v>
      </c>
      <c r="B1275" s="229" t="s">
        <v>11725</v>
      </c>
      <c r="C1275" s="230" t="str">
        <f t="shared" si="108"/>
        <v>CM:WQXTEST27576:M200701</v>
      </c>
      <c r="D1275" s="231" t="s">
        <v>11795</v>
      </c>
      <c r="E1275" s="231" t="s">
        <v>11790</v>
      </c>
      <c r="F1275" s="316" t="s">
        <v>11674</v>
      </c>
      <c r="G1275" s="252">
        <f t="shared" si="106"/>
        <v>39083</v>
      </c>
      <c r="H1275" s="70">
        <f t="shared" si="107"/>
        <v>39447</v>
      </c>
      <c r="I1275" s="211" t="s">
        <v>11788</v>
      </c>
      <c r="J1275" s="24" t="s">
        <v>8639</v>
      </c>
      <c r="K1275" s="211" t="s">
        <v>11787</v>
      </c>
      <c r="L1275" s="6" t="s">
        <v>11589</v>
      </c>
      <c r="M1275" s="70">
        <f t="shared" ref="M1275:M1308" si="109">DATE(LEFT(F1275,4),RIGHT(F1275,2),1)</f>
        <v>39083</v>
      </c>
      <c r="N1275" s="70">
        <f t="shared" si="104"/>
        <v>39113</v>
      </c>
      <c r="Q1275" s="217" t="s">
        <v>2676</v>
      </c>
      <c r="T1275" s="6" t="s">
        <v>11306</v>
      </c>
      <c r="U1275">
        <v>12280</v>
      </c>
      <c r="V1275" s="6" t="s">
        <v>9146</v>
      </c>
      <c r="X1275" t="s">
        <v>11237</v>
      </c>
      <c r="Y1275" t="s">
        <v>11285</v>
      </c>
    </row>
    <row r="1276" spans="1:25" x14ac:dyDescent="0.25">
      <c r="A1276" s="211" t="s">
        <v>11582</v>
      </c>
      <c r="B1276" t="s">
        <v>11725</v>
      </c>
      <c r="C1276" s="215" t="str">
        <f t="shared" si="108"/>
        <v>CM:WQXTEST27576:M200701</v>
      </c>
      <c r="D1276" s="214" t="s">
        <v>11795</v>
      </c>
      <c r="E1276" s="214" t="s">
        <v>11790</v>
      </c>
      <c r="F1276" s="316" t="s">
        <v>11674</v>
      </c>
      <c r="G1276" s="70">
        <f t="shared" si="106"/>
        <v>39083</v>
      </c>
      <c r="H1276" s="70">
        <f t="shared" si="107"/>
        <v>39447</v>
      </c>
      <c r="I1276" s="211" t="s">
        <v>11788</v>
      </c>
      <c r="J1276" s="24" t="s">
        <v>8639</v>
      </c>
      <c r="K1276" s="211" t="s">
        <v>11787</v>
      </c>
      <c r="L1276" s="6" t="s">
        <v>11589</v>
      </c>
      <c r="M1276" s="70">
        <f t="shared" si="109"/>
        <v>39083</v>
      </c>
      <c r="N1276" s="70">
        <f t="shared" si="104"/>
        <v>39113</v>
      </c>
      <c r="Q1276" t="s">
        <v>10007</v>
      </c>
      <c r="T1276" s="6" t="s">
        <v>11306</v>
      </c>
      <c r="U1276">
        <v>4.95</v>
      </c>
      <c r="V1276" s="211" t="s">
        <v>11587</v>
      </c>
      <c r="X1276" t="s">
        <v>11237</v>
      </c>
      <c r="Y1276" t="s">
        <v>11285</v>
      </c>
    </row>
    <row r="1277" spans="1:25" x14ac:dyDescent="0.25">
      <c r="A1277" s="211" t="s">
        <v>11582</v>
      </c>
      <c r="B1277" t="s">
        <v>11725</v>
      </c>
      <c r="C1277" s="215" t="str">
        <f t="shared" si="108"/>
        <v>CM:WQXTEST27576:M200701</v>
      </c>
      <c r="D1277" s="214" t="s">
        <v>11795</v>
      </c>
      <c r="E1277" s="214" t="s">
        <v>11790</v>
      </c>
      <c r="F1277" s="316" t="s">
        <v>11674</v>
      </c>
      <c r="G1277" s="70">
        <f t="shared" si="106"/>
        <v>39083</v>
      </c>
      <c r="H1277" s="70">
        <f t="shared" si="107"/>
        <v>39447</v>
      </c>
      <c r="I1277" s="211" t="s">
        <v>11788</v>
      </c>
      <c r="J1277" s="24" t="s">
        <v>8639</v>
      </c>
      <c r="K1277" s="211" t="s">
        <v>11787</v>
      </c>
      <c r="L1277" s="6" t="s">
        <v>11589</v>
      </c>
      <c r="M1277" s="70">
        <f t="shared" si="109"/>
        <v>39083</v>
      </c>
      <c r="N1277" s="70">
        <f t="shared" si="104"/>
        <v>39113</v>
      </c>
      <c r="Q1277" s="219" t="s">
        <v>1005</v>
      </c>
      <c r="T1277" s="6" t="s">
        <v>11306</v>
      </c>
      <c r="U1277">
        <v>289</v>
      </c>
      <c r="V1277" s="219" t="s">
        <v>8428</v>
      </c>
      <c r="X1277" t="s">
        <v>11237</v>
      </c>
      <c r="Y1277" t="s">
        <v>11285</v>
      </c>
    </row>
    <row r="1278" spans="1:25" x14ac:dyDescent="0.25">
      <c r="A1278" s="211" t="s">
        <v>11582</v>
      </c>
      <c r="B1278" t="s">
        <v>11725</v>
      </c>
      <c r="C1278" s="215" t="str">
        <f t="shared" si="108"/>
        <v>CM:WQXTEST27576:M200702</v>
      </c>
      <c r="D1278" s="214" t="s">
        <v>11795</v>
      </c>
      <c r="E1278" s="214" t="s">
        <v>11790</v>
      </c>
      <c r="F1278" s="316" t="s">
        <v>11675</v>
      </c>
      <c r="G1278" s="70">
        <f t="shared" si="106"/>
        <v>39083</v>
      </c>
      <c r="H1278" s="70">
        <f t="shared" si="107"/>
        <v>39447</v>
      </c>
      <c r="I1278" s="211" t="s">
        <v>11788</v>
      </c>
      <c r="J1278" s="24" t="s">
        <v>8639</v>
      </c>
      <c r="K1278" s="211" t="s">
        <v>11787</v>
      </c>
      <c r="L1278" s="6" t="s">
        <v>11589</v>
      </c>
      <c r="M1278" s="70">
        <f t="shared" si="109"/>
        <v>39114</v>
      </c>
      <c r="N1278" s="70">
        <f t="shared" si="104"/>
        <v>39141</v>
      </c>
      <c r="Q1278" s="217" t="s">
        <v>2676</v>
      </c>
      <c r="T1278" s="6" t="s">
        <v>11306</v>
      </c>
      <c r="U1278">
        <v>7523</v>
      </c>
      <c r="V1278" s="6" t="s">
        <v>9146</v>
      </c>
      <c r="X1278" t="s">
        <v>11237</v>
      </c>
      <c r="Y1278" t="s">
        <v>11285</v>
      </c>
    </row>
    <row r="1279" spans="1:25" x14ac:dyDescent="0.25">
      <c r="A1279" s="211" t="s">
        <v>11582</v>
      </c>
      <c r="B1279" t="s">
        <v>11725</v>
      </c>
      <c r="C1279" s="215" t="str">
        <f t="shared" si="108"/>
        <v>CM:WQXTEST27576:M200702</v>
      </c>
      <c r="D1279" s="214" t="s">
        <v>11795</v>
      </c>
      <c r="E1279" s="214" t="s">
        <v>11790</v>
      </c>
      <c r="F1279" s="316" t="s">
        <v>11675</v>
      </c>
      <c r="G1279" s="70">
        <f t="shared" si="106"/>
        <v>39083</v>
      </c>
      <c r="H1279" s="70">
        <f t="shared" si="107"/>
        <v>39447</v>
      </c>
      <c r="I1279" s="211" t="s">
        <v>11788</v>
      </c>
      <c r="J1279" s="24" t="s">
        <v>8639</v>
      </c>
      <c r="K1279" s="211" t="s">
        <v>11787</v>
      </c>
      <c r="L1279" s="6" t="s">
        <v>11589</v>
      </c>
      <c r="M1279" s="70">
        <f t="shared" si="109"/>
        <v>39114</v>
      </c>
      <c r="N1279" s="70">
        <f t="shared" si="104"/>
        <v>39141</v>
      </c>
      <c r="Q1279" t="s">
        <v>10007</v>
      </c>
      <c r="T1279" s="6" t="s">
        <v>11306</v>
      </c>
      <c r="U1279">
        <v>0.71</v>
      </c>
      <c r="V1279" s="211" t="s">
        <v>11587</v>
      </c>
      <c r="X1279" t="s">
        <v>11237</v>
      </c>
      <c r="Y1279" t="s">
        <v>11285</v>
      </c>
    </row>
    <row r="1280" spans="1:25" x14ac:dyDescent="0.25">
      <c r="A1280" s="211" t="s">
        <v>11582</v>
      </c>
      <c r="B1280" t="s">
        <v>11725</v>
      </c>
      <c r="C1280" s="215" t="str">
        <f t="shared" si="108"/>
        <v>CM:WQXTEST27576:M200702</v>
      </c>
      <c r="D1280" s="214" t="s">
        <v>11795</v>
      </c>
      <c r="E1280" s="214" t="s">
        <v>11790</v>
      </c>
      <c r="F1280" s="316" t="s">
        <v>11675</v>
      </c>
      <c r="G1280" s="70">
        <f t="shared" si="106"/>
        <v>39083</v>
      </c>
      <c r="H1280" s="70">
        <f t="shared" si="107"/>
        <v>39447</v>
      </c>
      <c r="I1280" s="211" t="s">
        <v>11788</v>
      </c>
      <c r="J1280" s="24" t="s">
        <v>8639</v>
      </c>
      <c r="K1280" s="211" t="s">
        <v>11787</v>
      </c>
      <c r="L1280" s="6" t="s">
        <v>11589</v>
      </c>
      <c r="M1280" s="70">
        <f t="shared" si="109"/>
        <v>39114</v>
      </c>
      <c r="N1280" s="70">
        <f t="shared" si="104"/>
        <v>39141</v>
      </c>
      <c r="Q1280" s="219" t="s">
        <v>1005</v>
      </c>
      <c r="T1280" s="6" t="s">
        <v>11306</v>
      </c>
      <c r="U1280">
        <v>426.8</v>
      </c>
      <c r="V1280" s="219" t="s">
        <v>8428</v>
      </c>
      <c r="X1280" t="s">
        <v>11237</v>
      </c>
      <c r="Y1280" t="s">
        <v>11285</v>
      </c>
    </row>
    <row r="1281" spans="1:25" x14ac:dyDescent="0.25">
      <c r="A1281" s="211" t="s">
        <v>11582</v>
      </c>
      <c r="B1281" t="s">
        <v>11725</v>
      </c>
      <c r="C1281" s="215" t="str">
        <f t="shared" si="108"/>
        <v>CM:WQXTEST27576:M200703</v>
      </c>
      <c r="D1281" s="214" t="s">
        <v>11795</v>
      </c>
      <c r="E1281" s="214" t="s">
        <v>11790</v>
      </c>
      <c r="F1281" s="316" t="s">
        <v>11676</v>
      </c>
      <c r="G1281" s="70">
        <f t="shared" si="106"/>
        <v>39083</v>
      </c>
      <c r="H1281" s="70">
        <f t="shared" si="107"/>
        <v>39447</v>
      </c>
      <c r="I1281" s="211" t="s">
        <v>11788</v>
      </c>
      <c r="J1281" s="24" t="s">
        <v>8639</v>
      </c>
      <c r="K1281" s="211" t="s">
        <v>11787</v>
      </c>
      <c r="L1281" s="6" t="s">
        <v>11589</v>
      </c>
      <c r="M1281" s="70">
        <f t="shared" si="109"/>
        <v>39142</v>
      </c>
      <c r="N1281" s="70">
        <f t="shared" si="104"/>
        <v>39172</v>
      </c>
      <c r="Q1281" s="217" t="s">
        <v>2676</v>
      </c>
      <c r="T1281" s="6" t="s">
        <v>11306</v>
      </c>
      <c r="U1281">
        <v>32510</v>
      </c>
      <c r="V1281" s="6" t="s">
        <v>9146</v>
      </c>
      <c r="X1281" t="s">
        <v>11237</v>
      </c>
      <c r="Y1281" t="s">
        <v>11285</v>
      </c>
    </row>
    <row r="1282" spans="1:25" x14ac:dyDescent="0.25">
      <c r="A1282" s="211" t="s">
        <v>11582</v>
      </c>
      <c r="B1282" t="s">
        <v>11725</v>
      </c>
      <c r="C1282" s="215" t="str">
        <f t="shared" si="108"/>
        <v>CM:WQXTEST27576:M200703</v>
      </c>
      <c r="D1282" s="214" t="s">
        <v>11795</v>
      </c>
      <c r="E1282" s="214" t="s">
        <v>11790</v>
      </c>
      <c r="F1282" s="316" t="s">
        <v>11676</v>
      </c>
      <c r="G1282" s="70">
        <f t="shared" si="106"/>
        <v>39083</v>
      </c>
      <c r="H1282" s="70">
        <f t="shared" si="107"/>
        <v>39447</v>
      </c>
      <c r="I1282" s="211" t="s">
        <v>11788</v>
      </c>
      <c r="J1282" s="24" t="s">
        <v>8639</v>
      </c>
      <c r="K1282" s="211" t="s">
        <v>11787</v>
      </c>
      <c r="L1282" s="6" t="s">
        <v>11589</v>
      </c>
      <c r="M1282" s="70">
        <f t="shared" si="109"/>
        <v>39142</v>
      </c>
      <c r="N1282" s="70">
        <f t="shared" si="104"/>
        <v>39172</v>
      </c>
      <c r="Q1282" t="s">
        <v>10007</v>
      </c>
      <c r="T1282" s="6" t="s">
        <v>11306</v>
      </c>
      <c r="U1282">
        <v>7.65</v>
      </c>
      <c r="V1282" s="211" t="s">
        <v>11587</v>
      </c>
      <c r="X1282" t="s">
        <v>11237</v>
      </c>
      <c r="Y1282" t="s">
        <v>11285</v>
      </c>
    </row>
    <row r="1283" spans="1:25" x14ac:dyDescent="0.25">
      <c r="A1283" s="211" t="s">
        <v>11582</v>
      </c>
      <c r="B1283" t="s">
        <v>11725</v>
      </c>
      <c r="C1283" s="215" t="str">
        <f t="shared" si="108"/>
        <v>CM:WQXTEST27576:M200703</v>
      </c>
      <c r="D1283" s="214" t="s">
        <v>11795</v>
      </c>
      <c r="E1283" s="214" t="s">
        <v>11790</v>
      </c>
      <c r="F1283" s="316" t="s">
        <v>11676</v>
      </c>
      <c r="G1283" s="70">
        <f t="shared" si="106"/>
        <v>39083</v>
      </c>
      <c r="H1283" s="70">
        <f t="shared" si="107"/>
        <v>39447</v>
      </c>
      <c r="I1283" s="211" t="s">
        <v>11788</v>
      </c>
      <c r="J1283" s="24" t="s">
        <v>8639</v>
      </c>
      <c r="K1283" s="211" t="s">
        <v>11787</v>
      </c>
      <c r="L1283" s="6" t="s">
        <v>11589</v>
      </c>
      <c r="M1283" s="70">
        <f t="shared" si="109"/>
        <v>39142</v>
      </c>
      <c r="N1283" s="70">
        <f t="shared" si="104"/>
        <v>39172</v>
      </c>
      <c r="Q1283" s="219" t="s">
        <v>1005</v>
      </c>
      <c r="T1283" s="6" t="s">
        <v>11306</v>
      </c>
      <c r="U1283">
        <v>248</v>
      </c>
      <c r="V1283" s="219" t="s">
        <v>8428</v>
      </c>
      <c r="X1283" t="s">
        <v>11237</v>
      </c>
      <c r="Y1283" t="s">
        <v>11285</v>
      </c>
    </row>
    <row r="1284" spans="1:25" x14ac:dyDescent="0.25">
      <c r="A1284" s="211" t="s">
        <v>11582</v>
      </c>
      <c r="B1284" t="s">
        <v>11725</v>
      </c>
      <c r="C1284" s="215" t="str">
        <f t="shared" si="108"/>
        <v>CM:WQXTEST27576:M200704</v>
      </c>
      <c r="D1284" s="214" t="s">
        <v>11795</v>
      </c>
      <c r="E1284" s="214" t="s">
        <v>11790</v>
      </c>
      <c r="F1284" s="316" t="s">
        <v>11677</v>
      </c>
      <c r="G1284" s="70">
        <f t="shared" si="106"/>
        <v>39083</v>
      </c>
      <c r="H1284" s="70">
        <f t="shared" si="107"/>
        <v>39447</v>
      </c>
      <c r="I1284" s="211" t="s">
        <v>11788</v>
      </c>
      <c r="J1284" s="24" t="s">
        <v>8639</v>
      </c>
      <c r="K1284" s="211" t="s">
        <v>11787</v>
      </c>
      <c r="L1284" s="6" t="s">
        <v>11589</v>
      </c>
      <c r="M1284" s="70">
        <f t="shared" si="109"/>
        <v>39173</v>
      </c>
      <c r="N1284" s="70">
        <f t="shared" si="104"/>
        <v>39202</v>
      </c>
      <c r="Q1284" s="217" t="s">
        <v>2676</v>
      </c>
      <c r="T1284" s="6" t="s">
        <v>11306</v>
      </c>
      <c r="U1284">
        <v>23240</v>
      </c>
      <c r="V1284" s="6" t="s">
        <v>9146</v>
      </c>
      <c r="X1284" t="s">
        <v>11237</v>
      </c>
      <c r="Y1284" t="s">
        <v>11285</v>
      </c>
    </row>
    <row r="1285" spans="1:25" x14ac:dyDescent="0.25">
      <c r="A1285" s="211" t="s">
        <v>11582</v>
      </c>
      <c r="B1285" t="s">
        <v>11725</v>
      </c>
      <c r="C1285" s="215" t="str">
        <f t="shared" si="108"/>
        <v>CM:WQXTEST27576:M200704</v>
      </c>
      <c r="D1285" s="214" t="s">
        <v>11795</v>
      </c>
      <c r="E1285" s="214" t="s">
        <v>11790</v>
      </c>
      <c r="F1285" s="316" t="s">
        <v>11677</v>
      </c>
      <c r="G1285" s="70">
        <f t="shared" si="106"/>
        <v>39083</v>
      </c>
      <c r="H1285" s="70">
        <f t="shared" si="107"/>
        <v>39447</v>
      </c>
      <c r="I1285" s="211" t="s">
        <v>11788</v>
      </c>
      <c r="J1285" s="24" t="s">
        <v>8639</v>
      </c>
      <c r="K1285" s="211" t="s">
        <v>11787</v>
      </c>
      <c r="L1285" s="6" t="s">
        <v>11589</v>
      </c>
      <c r="M1285" s="70">
        <f t="shared" si="109"/>
        <v>39173</v>
      </c>
      <c r="N1285" s="70">
        <f t="shared" si="104"/>
        <v>39202</v>
      </c>
      <c r="Q1285" t="s">
        <v>10007</v>
      </c>
      <c r="T1285" s="6" t="s">
        <v>11306</v>
      </c>
      <c r="U1285">
        <v>12.17</v>
      </c>
      <c r="V1285" s="211" t="s">
        <v>11587</v>
      </c>
      <c r="X1285" t="s">
        <v>11237</v>
      </c>
      <c r="Y1285" t="s">
        <v>11285</v>
      </c>
    </row>
    <row r="1286" spans="1:25" x14ac:dyDescent="0.25">
      <c r="A1286" s="211" t="s">
        <v>11582</v>
      </c>
      <c r="B1286" t="s">
        <v>11725</v>
      </c>
      <c r="C1286" s="215" t="str">
        <f t="shared" si="108"/>
        <v>CM:WQXTEST27576:M200704</v>
      </c>
      <c r="D1286" s="214" t="s">
        <v>11795</v>
      </c>
      <c r="E1286" s="214" t="s">
        <v>11790</v>
      </c>
      <c r="F1286" s="316" t="s">
        <v>11677</v>
      </c>
      <c r="G1286" s="70">
        <f t="shared" si="106"/>
        <v>39083</v>
      </c>
      <c r="H1286" s="70">
        <f t="shared" si="107"/>
        <v>39447</v>
      </c>
      <c r="I1286" s="211" t="s">
        <v>11788</v>
      </c>
      <c r="J1286" s="24" t="s">
        <v>8639</v>
      </c>
      <c r="K1286" s="211" t="s">
        <v>11787</v>
      </c>
      <c r="L1286" s="6" t="s">
        <v>11589</v>
      </c>
      <c r="M1286" s="70">
        <f t="shared" si="109"/>
        <v>39173</v>
      </c>
      <c r="N1286" s="70">
        <f t="shared" si="104"/>
        <v>39202</v>
      </c>
      <c r="Q1286" s="219" t="s">
        <v>1005</v>
      </c>
      <c r="T1286" s="6" t="s">
        <v>11306</v>
      </c>
      <c r="U1286">
        <v>261.10000000000002</v>
      </c>
      <c r="V1286" s="219" t="s">
        <v>8428</v>
      </c>
      <c r="X1286" t="s">
        <v>11237</v>
      </c>
      <c r="Y1286" t="s">
        <v>11285</v>
      </c>
    </row>
    <row r="1287" spans="1:25" x14ac:dyDescent="0.25">
      <c r="A1287" s="211" t="s">
        <v>11582</v>
      </c>
      <c r="B1287" t="s">
        <v>11725</v>
      </c>
      <c r="C1287" s="215" t="str">
        <f t="shared" si="108"/>
        <v>CM:WQXTEST27576:M200705</v>
      </c>
      <c r="D1287" s="214" t="s">
        <v>11795</v>
      </c>
      <c r="E1287" s="214" t="s">
        <v>11790</v>
      </c>
      <c r="F1287" s="316" t="s">
        <v>11678</v>
      </c>
      <c r="G1287" s="70">
        <f t="shared" si="106"/>
        <v>39083</v>
      </c>
      <c r="H1287" s="70">
        <f t="shared" si="107"/>
        <v>39447</v>
      </c>
      <c r="I1287" s="211" t="s">
        <v>11788</v>
      </c>
      <c r="J1287" s="24" t="s">
        <v>8639</v>
      </c>
      <c r="K1287" s="211" t="s">
        <v>11787</v>
      </c>
      <c r="L1287" s="6" t="s">
        <v>11589</v>
      </c>
      <c r="M1287" s="70">
        <f t="shared" si="109"/>
        <v>39203</v>
      </c>
      <c r="N1287" s="70">
        <f t="shared" si="104"/>
        <v>39233</v>
      </c>
      <c r="Q1287" s="217" t="s">
        <v>2676</v>
      </c>
      <c r="T1287" s="6" t="s">
        <v>11306</v>
      </c>
      <c r="U1287">
        <v>6882</v>
      </c>
      <c r="V1287" s="6" t="s">
        <v>9146</v>
      </c>
      <c r="X1287" t="s">
        <v>11237</v>
      </c>
      <c r="Y1287" t="s">
        <v>11285</v>
      </c>
    </row>
    <row r="1288" spans="1:25" x14ac:dyDescent="0.25">
      <c r="A1288" s="211" t="s">
        <v>11582</v>
      </c>
      <c r="B1288" t="s">
        <v>11725</v>
      </c>
      <c r="C1288" s="215" t="str">
        <f t="shared" si="108"/>
        <v>CM:WQXTEST27576:M200705</v>
      </c>
      <c r="D1288" s="214" t="s">
        <v>11795</v>
      </c>
      <c r="E1288" s="214" t="s">
        <v>11790</v>
      </c>
      <c r="F1288" s="316" t="s">
        <v>11678</v>
      </c>
      <c r="G1288" s="70">
        <f t="shared" si="106"/>
        <v>39083</v>
      </c>
      <c r="H1288" s="70">
        <f t="shared" si="107"/>
        <v>39447</v>
      </c>
      <c r="I1288" s="211" t="s">
        <v>11788</v>
      </c>
      <c r="J1288" s="24" t="s">
        <v>8639</v>
      </c>
      <c r="K1288" s="211" t="s">
        <v>11787</v>
      </c>
      <c r="L1288" s="6" t="s">
        <v>11589</v>
      </c>
      <c r="M1288" s="70">
        <f t="shared" si="109"/>
        <v>39203</v>
      </c>
      <c r="N1288" s="70">
        <f t="shared" si="104"/>
        <v>39233</v>
      </c>
      <c r="Q1288" t="s">
        <v>10007</v>
      </c>
      <c r="T1288" s="6" t="s">
        <v>11306</v>
      </c>
      <c r="U1288">
        <v>22.14</v>
      </c>
      <c r="V1288" s="211" t="s">
        <v>11587</v>
      </c>
      <c r="X1288" t="s">
        <v>11237</v>
      </c>
      <c r="Y1288" t="s">
        <v>11285</v>
      </c>
    </row>
    <row r="1289" spans="1:25" x14ac:dyDescent="0.25">
      <c r="A1289" s="211" t="s">
        <v>11582</v>
      </c>
      <c r="B1289" t="s">
        <v>11725</v>
      </c>
      <c r="C1289" s="215" t="str">
        <f t="shared" si="108"/>
        <v>CM:WQXTEST27576:M200705</v>
      </c>
      <c r="D1289" s="214" t="s">
        <v>11795</v>
      </c>
      <c r="E1289" s="214" t="s">
        <v>11790</v>
      </c>
      <c r="F1289" s="316" t="s">
        <v>11678</v>
      </c>
      <c r="G1289" s="70">
        <f t="shared" si="106"/>
        <v>39083</v>
      </c>
      <c r="H1289" s="70">
        <f t="shared" si="107"/>
        <v>39447</v>
      </c>
      <c r="I1289" s="211" t="s">
        <v>11788</v>
      </c>
      <c r="J1289" s="24" t="s">
        <v>8639</v>
      </c>
      <c r="K1289" s="211" t="s">
        <v>11787</v>
      </c>
      <c r="L1289" s="6" t="s">
        <v>11589</v>
      </c>
      <c r="M1289" s="70">
        <f t="shared" si="109"/>
        <v>39203</v>
      </c>
      <c r="N1289" s="70">
        <f t="shared" si="104"/>
        <v>39233</v>
      </c>
      <c r="Q1289" s="219" t="s">
        <v>1005</v>
      </c>
      <c r="T1289" s="6" t="s">
        <v>11306</v>
      </c>
      <c r="U1289">
        <v>313.7</v>
      </c>
      <c r="V1289" s="219" t="s">
        <v>8428</v>
      </c>
      <c r="X1289" t="s">
        <v>11237</v>
      </c>
      <c r="Y1289" t="s">
        <v>11285</v>
      </c>
    </row>
    <row r="1290" spans="1:25" x14ac:dyDescent="0.25">
      <c r="A1290" s="211" t="s">
        <v>11582</v>
      </c>
      <c r="B1290" t="s">
        <v>11725</v>
      </c>
      <c r="C1290" s="215" t="str">
        <f t="shared" si="108"/>
        <v>CM:WQXTEST27576:M200706</v>
      </c>
      <c r="D1290" s="214" t="s">
        <v>11795</v>
      </c>
      <c r="E1290" s="214" t="s">
        <v>11790</v>
      </c>
      <c r="F1290" s="316" t="s">
        <v>11679</v>
      </c>
      <c r="G1290" s="70">
        <f t="shared" si="106"/>
        <v>39083</v>
      </c>
      <c r="H1290" s="70">
        <f t="shared" si="107"/>
        <v>39447</v>
      </c>
      <c r="I1290" s="211" t="s">
        <v>11788</v>
      </c>
      <c r="J1290" s="24" t="s">
        <v>8639</v>
      </c>
      <c r="K1290" s="211" t="s">
        <v>11787</v>
      </c>
      <c r="L1290" s="6" t="s">
        <v>11589</v>
      </c>
      <c r="M1290" s="70">
        <f t="shared" si="109"/>
        <v>39234</v>
      </c>
      <c r="N1290" s="70">
        <f t="shared" si="104"/>
        <v>39263</v>
      </c>
      <c r="Q1290" s="217" t="s">
        <v>2676</v>
      </c>
      <c r="T1290" s="6" t="s">
        <v>11306</v>
      </c>
      <c r="U1290">
        <v>3437</v>
      </c>
      <c r="V1290" s="6" t="s">
        <v>9146</v>
      </c>
      <c r="X1290" t="s">
        <v>11237</v>
      </c>
      <c r="Y1290" t="s">
        <v>11285</v>
      </c>
    </row>
    <row r="1291" spans="1:25" x14ac:dyDescent="0.25">
      <c r="A1291" s="211" t="s">
        <v>11582</v>
      </c>
      <c r="B1291" t="s">
        <v>11725</v>
      </c>
      <c r="C1291" s="215" t="str">
        <f t="shared" si="108"/>
        <v>CM:WQXTEST27576:M200707</v>
      </c>
      <c r="D1291" s="214" t="s">
        <v>11795</v>
      </c>
      <c r="E1291" s="214" t="s">
        <v>11790</v>
      </c>
      <c r="F1291" s="316" t="s">
        <v>11680</v>
      </c>
      <c r="G1291" s="70">
        <f t="shared" si="106"/>
        <v>39083</v>
      </c>
      <c r="H1291" s="70">
        <f t="shared" si="107"/>
        <v>39447</v>
      </c>
      <c r="I1291" s="211" t="s">
        <v>11788</v>
      </c>
      <c r="J1291" s="24" t="s">
        <v>8639</v>
      </c>
      <c r="K1291" s="211" t="s">
        <v>11787</v>
      </c>
      <c r="L1291" s="6" t="s">
        <v>11589</v>
      </c>
      <c r="M1291" s="70">
        <f t="shared" si="109"/>
        <v>39264</v>
      </c>
      <c r="N1291" s="70">
        <f t="shared" si="104"/>
        <v>39294</v>
      </c>
      <c r="Q1291" s="217" t="s">
        <v>2676</v>
      </c>
      <c r="T1291" s="6" t="s">
        <v>11306</v>
      </c>
      <c r="U1291">
        <v>1688</v>
      </c>
      <c r="V1291" s="6" t="s">
        <v>9146</v>
      </c>
      <c r="X1291" t="s">
        <v>11237</v>
      </c>
      <c r="Y1291" t="s">
        <v>11285</v>
      </c>
    </row>
    <row r="1292" spans="1:25" x14ac:dyDescent="0.25">
      <c r="A1292" s="211" t="s">
        <v>11582</v>
      </c>
      <c r="B1292" t="s">
        <v>11725</v>
      </c>
      <c r="C1292" s="215" t="str">
        <f t="shared" si="108"/>
        <v>CM:WQXTEST27576:M200707</v>
      </c>
      <c r="D1292" s="214" t="s">
        <v>11795</v>
      </c>
      <c r="E1292" s="214" t="s">
        <v>11790</v>
      </c>
      <c r="F1292" s="316" t="s">
        <v>11680</v>
      </c>
      <c r="G1292" s="70">
        <f t="shared" si="106"/>
        <v>39083</v>
      </c>
      <c r="H1292" s="70">
        <f t="shared" si="107"/>
        <v>39447</v>
      </c>
      <c r="I1292" s="211" t="s">
        <v>11788</v>
      </c>
      <c r="J1292" s="24" t="s">
        <v>8639</v>
      </c>
      <c r="K1292" s="211" t="s">
        <v>11787</v>
      </c>
      <c r="L1292" s="6" t="s">
        <v>11589</v>
      </c>
      <c r="M1292" s="70">
        <f t="shared" si="109"/>
        <v>39264</v>
      </c>
      <c r="N1292" s="70">
        <f t="shared" si="104"/>
        <v>39294</v>
      </c>
      <c r="Q1292" t="s">
        <v>10007</v>
      </c>
      <c r="T1292" s="6" t="s">
        <v>11306</v>
      </c>
      <c r="U1292">
        <v>28.27</v>
      </c>
      <c r="V1292" s="211" t="s">
        <v>11587</v>
      </c>
      <c r="X1292" t="s">
        <v>11237</v>
      </c>
      <c r="Y1292" t="s">
        <v>11285</v>
      </c>
    </row>
    <row r="1293" spans="1:25" x14ac:dyDescent="0.25">
      <c r="A1293" s="211" t="s">
        <v>11582</v>
      </c>
      <c r="B1293" t="s">
        <v>11725</v>
      </c>
      <c r="C1293" s="215" t="str">
        <f t="shared" si="108"/>
        <v>CM:WQXTEST27576:M200707</v>
      </c>
      <c r="D1293" s="214" t="s">
        <v>11795</v>
      </c>
      <c r="E1293" s="214" t="s">
        <v>11790</v>
      </c>
      <c r="F1293" s="316" t="s">
        <v>11680</v>
      </c>
      <c r="G1293" s="70">
        <f t="shared" si="106"/>
        <v>39083</v>
      </c>
      <c r="H1293" s="70">
        <f t="shared" si="107"/>
        <v>39447</v>
      </c>
      <c r="I1293" s="211" t="s">
        <v>11788</v>
      </c>
      <c r="J1293" s="24" t="s">
        <v>8639</v>
      </c>
      <c r="K1293" s="211" t="s">
        <v>11787</v>
      </c>
      <c r="L1293" s="6" t="s">
        <v>11589</v>
      </c>
      <c r="M1293" s="70">
        <f t="shared" si="109"/>
        <v>39264</v>
      </c>
      <c r="N1293" s="70">
        <f t="shared" si="104"/>
        <v>39294</v>
      </c>
      <c r="Q1293" s="219" t="s">
        <v>1005</v>
      </c>
      <c r="T1293" s="6" t="s">
        <v>11306</v>
      </c>
      <c r="U1293">
        <v>363</v>
      </c>
      <c r="V1293" s="219" t="s">
        <v>8428</v>
      </c>
      <c r="X1293" t="s">
        <v>11237</v>
      </c>
      <c r="Y1293" t="s">
        <v>11285</v>
      </c>
    </row>
    <row r="1294" spans="1:25" x14ac:dyDescent="0.25">
      <c r="A1294" s="211" t="s">
        <v>11582</v>
      </c>
      <c r="B1294" t="s">
        <v>11725</v>
      </c>
      <c r="C1294" s="215" t="str">
        <f t="shared" si="108"/>
        <v>CM:WQXTEST27576:M200708</v>
      </c>
      <c r="D1294" s="214" t="s">
        <v>11795</v>
      </c>
      <c r="E1294" s="214" t="s">
        <v>11790</v>
      </c>
      <c r="F1294" s="316" t="s">
        <v>11681</v>
      </c>
      <c r="G1294" s="70">
        <f t="shared" si="106"/>
        <v>39083</v>
      </c>
      <c r="H1294" s="70">
        <f t="shared" si="107"/>
        <v>39447</v>
      </c>
      <c r="I1294" s="211" t="s">
        <v>11788</v>
      </c>
      <c r="J1294" s="24" t="s">
        <v>8639</v>
      </c>
      <c r="K1294" s="211" t="s">
        <v>11787</v>
      </c>
      <c r="L1294" s="6" t="s">
        <v>11589</v>
      </c>
      <c r="M1294" s="70">
        <f t="shared" si="109"/>
        <v>39295</v>
      </c>
      <c r="N1294" s="70">
        <f t="shared" si="104"/>
        <v>39325</v>
      </c>
      <c r="Q1294" s="217" t="s">
        <v>2676</v>
      </c>
      <c r="T1294" s="6" t="s">
        <v>11306</v>
      </c>
      <c r="U1294">
        <v>2400</v>
      </c>
      <c r="V1294" s="6" t="s">
        <v>9146</v>
      </c>
      <c r="X1294" t="s">
        <v>11237</v>
      </c>
      <c r="Y1294" t="s">
        <v>11285</v>
      </c>
    </row>
    <row r="1295" spans="1:25" x14ac:dyDescent="0.25">
      <c r="A1295" s="211" t="s">
        <v>11582</v>
      </c>
      <c r="B1295" t="s">
        <v>11725</v>
      </c>
      <c r="C1295" s="215" t="str">
        <f t="shared" si="108"/>
        <v>CM:WQXTEST27576:M200708</v>
      </c>
      <c r="D1295" s="214" t="s">
        <v>11795</v>
      </c>
      <c r="E1295" s="214" t="s">
        <v>11790</v>
      </c>
      <c r="F1295" s="316" t="s">
        <v>11681</v>
      </c>
      <c r="G1295" s="70">
        <f t="shared" si="106"/>
        <v>39083</v>
      </c>
      <c r="H1295" s="70">
        <f t="shared" si="107"/>
        <v>39447</v>
      </c>
      <c r="I1295" s="211" t="s">
        <v>11788</v>
      </c>
      <c r="J1295" s="24" t="s">
        <v>8639</v>
      </c>
      <c r="K1295" s="211" t="s">
        <v>11787</v>
      </c>
      <c r="L1295" s="6" t="s">
        <v>11589</v>
      </c>
      <c r="M1295" s="70">
        <f t="shared" si="109"/>
        <v>39295</v>
      </c>
      <c r="N1295" s="70">
        <f t="shared" si="104"/>
        <v>39325</v>
      </c>
      <c r="Q1295" t="s">
        <v>10007</v>
      </c>
      <c r="T1295" s="6" t="s">
        <v>11306</v>
      </c>
      <c r="U1295">
        <v>28.37</v>
      </c>
      <c r="V1295" s="211" t="s">
        <v>11587</v>
      </c>
      <c r="X1295" t="s">
        <v>11237</v>
      </c>
      <c r="Y1295" t="s">
        <v>11285</v>
      </c>
    </row>
    <row r="1296" spans="1:25" x14ac:dyDescent="0.25">
      <c r="A1296" s="211" t="s">
        <v>11582</v>
      </c>
      <c r="B1296" t="s">
        <v>11725</v>
      </c>
      <c r="C1296" s="215" t="str">
        <f t="shared" si="108"/>
        <v>CM:WQXTEST27576:M200708</v>
      </c>
      <c r="D1296" s="214" t="s">
        <v>11795</v>
      </c>
      <c r="E1296" s="214" t="s">
        <v>11790</v>
      </c>
      <c r="F1296" s="316" t="s">
        <v>11681</v>
      </c>
      <c r="G1296" s="70">
        <f t="shared" si="106"/>
        <v>39083</v>
      </c>
      <c r="H1296" s="70">
        <f t="shared" si="107"/>
        <v>39447</v>
      </c>
      <c r="I1296" s="211" t="s">
        <v>11788</v>
      </c>
      <c r="J1296" s="24" t="s">
        <v>8639</v>
      </c>
      <c r="K1296" s="211" t="s">
        <v>11787</v>
      </c>
      <c r="L1296" s="6" t="s">
        <v>11589</v>
      </c>
      <c r="M1296" s="70">
        <f t="shared" si="109"/>
        <v>39295</v>
      </c>
      <c r="N1296" s="70">
        <f t="shared" si="104"/>
        <v>39325</v>
      </c>
      <c r="Q1296" s="219" t="s">
        <v>1005</v>
      </c>
      <c r="T1296" s="6" t="s">
        <v>11306</v>
      </c>
      <c r="U1296">
        <v>371.8</v>
      </c>
      <c r="V1296" s="219" t="s">
        <v>8428</v>
      </c>
      <c r="X1296" t="s">
        <v>11237</v>
      </c>
      <c r="Y1296" t="s">
        <v>11285</v>
      </c>
    </row>
    <row r="1297" spans="1:25" x14ac:dyDescent="0.25">
      <c r="A1297" s="211" t="s">
        <v>11582</v>
      </c>
      <c r="B1297" t="s">
        <v>11725</v>
      </c>
      <c r="C1297" s="215" t="str">
        <f t="shared" si="108"/>
        <v>CM:WQXTEST27576:M200709</v>
      </c>
      <c r="D1297" s="214" t="s">
        <v>11795</v>
      </c>
      <c r="E1297" s="214" t="s">
        <v>11790</v>
      </c>
      <c r="F1297" s="316" t="s">
        <v>11682</v>
      </c>
      <c r="G1297" s="70">
        <f t="shared" si="106"/>
        <v>39083</v>
      </c>
      <c r="H1297" s="70">
        <f t="shared" si="107"/>
        <v>39447</v>
      </c>
      <c r="I1297" s="211" t="s">
        <v>11788</v>
      </c>
      <c r="J1297" s="24" t="s">
        <v>8639</v>
      </c>
      <c r="K1297" s="211" t="s">
        <v>11787</v>
      </c>
      <c r="L1297" s="6" t="s">
        <v>11589</v>
      </c>
      <c r="M1297" s="70">
        <f t="shared" si="109"/>
        <v>39326</v>
      </c>
      <c r="N1297" s="70">
        <f t="shared" si="104"/>
        <v>39355</v>
      </c>
      <c r="Q1297" s="217" t="s">
        <v>2676</v>
      </c>
      <c r="T1297" s="6" t="s">
        <v>11306</v>
      </c>
      <c r="U1297">
        <v>1252</v>
      </c>
      <c r="V1297" s="6" t="s">
        <v>9146</v>
      </c>
      <c r="X1297" t="s">
        <v>11237</v>
      </c>
      <c r="Y1297" t="s">
        <v>11285</v>
      </c>
    </row>
    <row r="1298" spans="1:25" x14ac:dyDescent="0.25">
      <c r="A1298" s="211" t="s">
        <v>11582</v>
      </c>
      <c r="B1298" t="s">
        <v>11725</v>
      </c>
      <c r="C1298" s="215" t="str">
        <f t="shared" si="108"/>
        <v>CM:WQXTEST27576:M200709</v>
      </c>
      <c r="D1298" s="214" t="s">
        <v>11795</v>
      </c>
      <c r="E1298" s="214" t="s">
        <v>11790</v>
      </c>
      <c r="F1298" s="316" t="s">
        <v>11682</v>
      </c>
      <c r="G1298" s="70">
        <f t="shared" ref="G1298:G1361" si="110">DATE(LEFT(F1298,4),1,1)</f>
        <v>39083</v>
      </c>
      <c r="H1298" s="70">
        <f t="shared" ref="H1298:H1361" si="111">DATE(LEFT(F1298,4),12+1,0)</f>
        <v>39447</v>
      </c>
      <c r="I1298" s="211" t="s">
        <v>11788</v>
      </c>
      <c r="J1298" s="24" t="s">
        <v>8639</v>
      </c>
      <c r="K1298" s="211" t="s">
        <v>11787</v>
      </c>
      <c r="L1298" s="6" t="s">
        <v>11589</v>
      </c>
      <c r="M1298" s="70">
        <f t="shared" si="109"/>
        <v>39326</v>
      </c>
      <c r="N1298" s="70">
        <f t="shared" si="104"/>
        <v>39355</v>
      </c>
      <c r="Q1298" t="s">
        <v>10007</v>
      </c>
      <c r="T1298" s="6" t="s">
        <v>11306</v>
      </c>
      <c r="U1298">
        <v>25.6</v>
      </c>
      <c r="V1298" s="211" t="s">
        <v>11587</v>
      </c>
      <c r="X1298" t="s">
        <v>11237</v>
      </c>
      <c r="Y1298" t="s">
        <v>11285</v>
      </c>
    </row>
    <row r="1299" spans="1:25" x14ac:dyDescent="0.25">
      <c r="A1299" s="211" t="s">
        <v>11582</v>
      </c>
      <c r="B1299" t="s">
        <v>11725</v>
      </c>
      <c r="C1299" s="215" t="str">
        <f t="shared" si="108"/>
        <v>CM:WQXTEST27576:M200709</v>
      </c>
      <c r="D1299" s="214" t="s">
        <v>11795</v>
      </c>
      <c r="E1299" s="214" t="s">
        <v>11790</v>
      </c>
      <c r="F1299" s="316" t="s">
        <v>11682</v>
      </c>
      <c r="G1299" s="70">
        <f t="shared" si="110"/>
        <v>39083</v>
      </c>
      <c r="H1299" s="70">
        <f t="shared" si="111"/>
        <v>39447</v>
      </c>
      <c r="I1299" s="211" t="s">
        <v>11788</v>
      </c>
      <c r="J1299" s="24" t="s">
        <v>8639</v>
      </c>
      <c r="K1299" s="211" t="s">
        <v>11787</v>
      </c>
      <c r="L1299" s="6" t="s">
        <v>11589</v>
      </c>
      <c r="M1299" s="70">
        <f t="shared" si="109"/>
        <v>39326</v>
      </c>
      <c r="N1299" s="70">
        <f t="shared" si="104"/>
        <v>39355</v>
      </c>
      <c r="Q1299" s="219" t="s">
        <v>1005</v>
      </c>
      <c r="T1299" s="6" t="s">
        <v>11306</v>
      </c>
      <c r="U1299">
        <v>343.1</v>
      </c>
      <c r="V1299" s="219" t="s">
        <v>8428</v>
      </c>
      <c r="X1299" t="s">
        <v>11237</v>
      </c>
      <c r="Y1299" t="s">
        <v>11285</v>
      </c>
    </row>
    <row r="1300" spans="1:25" x14ac:dyDescent="0.25">
      <c r="A1300" s="211" t="s">
        <v>11582</v>
      </c>
      <c r="B1300" t="s">
        <v>11725</v>
      </c>
      <c r="C1300" s="215" t="str">
        <f t="shared" si="108"/>
        <v>CM:WQXTEST27576:M200710</v>
      </c>
      <c r="D1300" s="214" t="s">
        <v>11795</v>
      </c>
      <c r="E1300" s="214" t="s">
        <v>11790</v>
      </c>
      <c r="F1300" s="316" t="s">
        <v>11683</v>
      </c>
      <c r="G1300" s="70">
        <f t="shared" si="110"/>
        <v>39083</v>
      </c>
      <c r="H1300" s="70">
        <f t="shared" si="111"/>
        <v>39447</v>
      </c>
      <c r="I1300" s="211" t="s">
        <v>11788</v>
      </c>
      <c r="J1300" s="24" t="s">
        <v>8639</v>
      </c>
      <c r="K1300" s="211" t="s">
        <v>11787</v>
      </c>
      <c r="L1300" s="6" t="s">
        <v>11589</v>
      </c>
      <c r="M1300" s="70">
        <f t="shared" si="109"/>
        <v>39356</v>
      </c>
      <c r="N1300" s="70">
        <f t="shared" si="104"/>
        <v>39386</v>
      </c>
      <c r="Q1300" s="217" t="s">
        <v>2676</v>
      </c>
      <c r="T1300" s="6" t="s">
        <v>11306</v>
      </c>
      <c r="U1300">
        <v>1557</v>
      </c>
      <c r="V1300" s="6" t="s">
        <v>9146</v>
      </c>
      <c r="X1300" t="s">
        <v>11237</v>
      </c>
      <c r="Y1300" t="s">
        <v>11285</v>
      </c>
    </row>
    <row r="1301" spans="1:25" x14ac:dyDescent="0.25">
      <c r="A1301" s="211" t="s">
        <v>11582</v>
      </c>
      <c r="B1301" t="s">
        <v>11725</v>
      </c>
      <c r="C1301" s="215" t="str">
        <f t="shared" si="108"/>
        <v>CM:WQXTEST27576:M200710</v>
      </c>
      <c r="D1301" s="214" t="s">
        <v>11795</v>
      </c>
      <c r="E1301" s="214" t="s">
        <v>11790</v>
      </c>
      <c r="F1301" s="316" t="s">
        <v>11683</v>
      </c>
      <c r="G1301" s="70">
        <f t="shared" si="110"/>
        <v>39083</v>
      </c>
      <c r="H1301" s="70">
        <f t="shared" si="111"/>
        <v>39447</v>
      </c>
      <c r="I1301" s="211" t="s">
        <v>11788</v>
      </c>
      <c r="J1301" s="24" t="s">
        <v>8639</v>
      </c>
      <c r="K1301" s="211" t="s">
        <v>11787</v>
      </c>
      <c r="L1301" s="6" t="s">
        <v>11589</v>
      </c>
      <c r="M1301" s="70">
        <f t="shared" si="109"/>
        <v>39356</v>
      </c>
      <c r="N1301" s="70">
        <f t="shared" si="104"/>
        <v>39386</v>
      </c>
      <c r="Q1301" t="s">
        <v>10007</v>
      </c>
      <c r="T1301" s="6" t="s">
        <v>11306</v>
      </c>
      <c r="U1301">
        <v>20.37</v>
      </c>
      <c r="V1301" s="211" t="s">
        <v>11587</v>
      </c>
      <c r="X1301" t="s">
        <v>11237</v>
      </c>
      <c r="Y1301" t="s">
        <v>11285</v>
      </c>
    </row>
    <row r="1302" spans="1:25" x14ac:dyDescent="0.25">
      <c r="A1302" s="211" t="s">
        <v>11582</v>
      </c>
      <c r="B1302" t="s">
        <v>11725</v>
      </c>
      <c r="C1302" s="215" t="str">
        <f t="shared" si="108"/>
        <v>CM:WQXTEST27576:M200710</v>
      </c>
      <c r="D1302" s="214" t="s">
        <v>11795</v>
      </c>
      <c r="E1302" s="214" t="s">
        <v>11790</v>
      </c>
      <c r="F1302" s="316" t="s">
        <v>11683</v>
      </c>
      <c r="G1302" s="70">
        <f t="shared" si="110"/>
        <v>39083</v>
      </c>
      <c r="H1302" s="70">
        <f t="shared" si="111"/>
        <v>39447</v>
      </c>
      <c r="I1302" s="211" t="s">
        <v>11788</v>
      </c>
      <c r="J1302" s="24" t="s">
        <v>8639</v>
      </c>
      <c r="K1302" s="211" t="s">
        <v>11787</v>
      </c>
      <c r="L1302" s="6" t="s">
        <v>11589</v>
      </c>
      <c r="M1302" s="70">
        <f t="shared" si="109"/>
        <v>39356</v>
      </c>
      <c r="N1302" s="70">
        <f t="shared" si="104"/>
        <v>39386</v>
      </c>
      <c r="Q1302" s="219" t="s">
        <v>1005</v>
      </c>
      <c r="T1302" s="6" t="s">
        <v>11306</v>
      </c>
      <c r="U1302">
        <v>390.1</v>
      </c>
      <c r="V1302" s="219" t="s">
        <v>8428</v>
      </c>
      <c r="X1302" t="s">
        <v>11237</v>
      </c>
      <c r="Y1302" t="s">
        <v>11285</v>
      </c>
    </row>
    <row r="1303" spans="1:25" x14ac:dyDescent="0.25">
      <c r="A1303" s="211" t="s">
        <v>11582</v>
      </c>
      <c r="B1303" t="s">
        <v>11725</v>
      </c>
      <c r="C1303" s="215" t="str">
        <f t="shared" si="108"/>
        <v>CM:WQXTEST27576:M200711</v>
      </c>
      <c r="D1303" s="214" t="s">
        <v>11795</v>
      </c>
      <c r="E1303" s="214" t="s">
        <v>11790</v>
      </c>
      <c r="F1303" s="316" t="s">
        <v>11684</v>
      </c>
      <c r="G1303" s="70">
        <f t="shared" si="110"/>
        <v>39083</v>
      </c>
      <c r="H1303" s="70">
        <f t="shared" si="111"/>
        <v>39447</v>
      </c>
      <c r="I1303" s="211" t="s">
        <v>11788</v>
      </c>
      <c r="J1303" s="24" t="s">
        <v>8639</v>
      </c>
      <c r="K1303" s="211" t="s">
        <v>11787</v>
      </c>
      <c r="L1303" s="6" t="s">
        <v>11589</v>
      </c>
      <c r="M1303" s="70">
        <f t="shared" si="109"/>
        <v>39387</v>
      </c>
      <c r="N1303" s="70">
        <f t="shared" si="104"/>
        <v>39416</v>
      </c>
      <c r="Q1303" s="217" t="s">
        <v>2676</v>
      </c>
      <c r="T1303" s="6" t="s">
        <v>11306</v>
      </c>
      <c r="U1303">
        <v>2416</v>
      </c>
      <c r="V1303" s="6" t="s">
        <v>9146</v>
      </c>
      <c r="X1303" t="s">
        <v>11237</v>
      </c>
      <c r="Y1303" t="s">
        <v>11285</v>
      </c>
    </row>
    <row r="1304" spans="1:25" x14ac:dyDescent="0.25">
      <c r="A1304" s="211" t="s">
        <v>11582</v>
      </c>
      <c r="B1304" t="s">
        <v>11725</v>
      </c>
      <c r="C1304" s="215" t="str">
        <f t="shared" si="108"/>
        <v>CM:WQXTEST27576:M200711</v>
      </c>
      <c r="D1304" s="214" t="s">
        <v>11795</v>
      </c>
      <c r="E1304" s="214" t="s">
        <v>11790</v>
      </c>
      <c r="F1304" s="316" t="s">
        <v>11684</v>
      </c>
      <c r="G1304" s="70">
        <f t="shared" si="110"/>
        <v>39083</v>
      </c>
      <c r="H1304" s="70">
        <f t="shared" si="111"/>
        <v>39447</v>
      </c>
      <c r="I1304" s="211" t="s">
        <v>11788</v>
      </c>
      <c r="J1304" s="24" t="s">
        <v>8639</v>
      </c>
      <c r="K1304" s="211" t="s">
        <v>11787</v>
      </c>
      <c r="L1304" s="6" t="s">
        <v>11589</v>
      </c>
      <c r="M1304" s="70">
        <f t="shared" si="109"/>
        <v>39387</v>
      </c>
      <c r="N1304" s="70">
        <f t="shared" si="104"/>
        <v>39416</v>
      </c>
      <c r="Q1304" t="s">
        <v>10007</v>
      </c>
      <c r="T1304" s="6" t="s">
        <v>11306</v>
      </c>
      <c r="U1304">
        <v>10.14</v>
      </c>
      <c r="V1304" s="211" t="s">
        <v>11587</v>
      </c>
      <c r="X1304" t="s">
        <v>11237</v>
      </c>
      <c r="Y1304" t="s">
        <v>11285</v>
      </c>
    </row>
    <row r="1305" spans="1:25" x14ac:dyDescent="0.25">
      <c r="A1305" s="211" t="s">
        <v>11582</v>
      </c>
      <c r="B1305" t="s">
        <v>11725</v>
      </c>
      <c r="C1305" s="215" t="str">
        <f t="shared" si="108"/>
        <v>CM:WQXTEST27576:M200711</v>
      </c>
      <c r="D1305" s="214" t="s">
        <v>11795</v>
      </c>
      <c r="E1305" s="214" t="s">
        <v>11790</v>
      </c>
      <c r="F1305" s="316" t="s">
        <v>11684</v>
      </c>
      <c r="G1305" s="70">
        <f t="shared" si="110"/>
        <v>39083</v>
      </c>
      <c r="H1305" s="70">
        <f t="shared" si="111"/>
        <v>39447</v>
      </c>
      <c r="I1305" s="211" t="s">
        <v>11788</v>
      </c>
      <c r="J1305" s="24" t="s">
        <v>8639</v>
      </c>
      <c r="K1305" s="211" t="s">
        <v>11787</v>
      </c>
      <c r="L1305" s="6" t="s">
        <v>11589</v>
      </c>
      <c r="M1305" s="70">
        <f t="shared" si="109"/>
        <v>39387</v>
      </c>
      <c r="N1305" s="70">
        <f t="shared" si="104"/>
        <v>39416</v>
      </c>
      <c r="Q1305" s="219" t="s">
        <v>1005</v>
      </c>
      <c r="T1305" s="6" t="s">
        <v>11306</v>
      </c>
      <c r="U1305">
        <v>412.5</v>
      </c>
      <c r="V1305" s="219" t="s">
        <v>8428</v>
      </c>
      <c r="X1305" t="s">
        <v>11237</v>
      </c>
      <c r="Y1305" t="s">
        <v>11285</v>
      </c>
    </row>
    <row r="1306" spans="1:25" x14ac:dyDescent="0.25">
      <c r="A1306" s="211" t="s">
        <v>11582</v>
      </c>
      <c r="B1306" t="s">
        <v>11725</v>
      </c>
      <c r="C1306" s="215" t="str">
        <f t="shared" si="108"/>
        <v>CM:WQXTEST27576:M200712</v>
      </c>
      <c r="D1306" s="214" t="s">
        <v>11795</v>
      </c>
      <c r="E1306" s="214" t="s">
        <v>11790</v>
      </c>
      <c r="F1306" s="316" t="s">
        <v>11685</v>
      </c>
      <c r="G1306" s="70">
        <f t="shared" si="110"/>
        <v>39083</v>
      </c>
      <c r="H1306" s="70">
        <f t="shared" si="111"/>
        <v>39447</v>
      </c>
      <c r="I1306" s="211" t="s">
        <v>11788</v>
      </c>
      <c r="J1306" s="24" t="s">
        <v>8639</v>
      </c>
      <c r="K1306" s="211" t="s">
        <v>11787</v>
      </c>
      <c r="L1306" s="6" t="s">
        <v>11589</v>
      </c>
      <c r="M1306" s="70">
        <f t="shared" si="109"/>
        <v>39417</v>
      </c>
      <c r="N1306" s="70">
        <f t="shared" si="104"/>
        <v>39447</v>
      </c>
      <c r="Q1306" s="217" t="s">
        <v>2676</v>
      </c>
      <c r="T1306" s="6" t="s">
        <v>11306</v>
      </c>
      <c r="U1306">
        <v>7862</v>
      </c>
      <c r="V1306" s="6" t="s">
        <v>9146</v>
      </c>
      <c r="X1306" t="s">
        <v>11237</v>
      </c>
      <c r="Y1306" t="s">
        <v>11285</v>
      </c>
    </row>
    <row r="1307" spans="1:25" x14ac:dyDescent="0.25">
      <c r="A1307" s="211" t="s">
        <v>11582</v>
      </c>
      <c r="B1307" t="s">
        <v>11725</v>
      </c>
      <c r="C1307" s="215" t="str">
        <f t="shared" si="108"/>
        <v>CM:WQXTEST27576:M200712</v>
      </c>
      <c r="D1307" s="214" t="s">
        <v>11795</v>
      </c>
      <c r="E1307" s="214" t="s">
        <v>11790</v>
      </c>
      <c r="F1307" s="316" t="s">
        <v>11685</v>
      </c>
      <c r="G1307" s="70">
        <f t="shared" si="110"/>
        <v>39083</v>
      </c>
      <c r="H1307" s="70">
        <f t="shared" si="111"/>
        <v>39447</v>
      </c>
      <c r="I1307" s="211" t="s">
        <v>11788</v>
      </c>
      <c r="J1307" s="24" t="s">
        <v>8639</v>
      </c>
      <c r="K1307" s="211" t="s">
        <v>11787</v>
      </c>
      <c r="L1307" s="6" t="s">
        <v>11589</v>
      </c>
      <c r="M1307" s="70">
        <f t="shared" si="109"/>
        <v>39417</v>
      </c>
      <c r="N1307" s="70">
        <f t="shared" si="104"/>
        <v>39447</v>
      </c>
      <c r="Q1307" t="s">
        <v>10007</v>
      </c>
      <c r="T1307" s="6" t="s">
        <v>11306</v>
      </c>
      <c r="U1307">
        <v>4.6500000000000004</v>
      </c>
      <c r="V1307" s="211" t="s">
        <v>11587</v>
      </c>
      <c r="X1307" t="s">
        <v>11237</v>
      </c>
      <c r="Y1307" t="s">
        <v>11285</v>
      </c>
    </row>
    <row r="1308" spans="1:25" x14ac:dyDescent="0.25">
      <c r="A1308" s="211" t="s">
        <v>11582</v>
      </c>
      <c r="B1308" t="s">
        <v>11725</v>
      </c>
      <c r="C1308" s="215" t="str">
        <f t="shared" si="108"/>
        <v>CM:WQXTEST27576:M200712</v>
      </c>
      <c r="D1308" s="214" t="s">
        <v>11795</v>
      </c>
      <c r="E1308" s="214" t="s">
        <v>11790</v>
      </c>
      <c r="F1308" s="316" t="s">
        <v>11685</v>
      </c>
      <c r="G1308" s="70">
        <f t="shared" si="110"/>
        <v>39083</v>
      </c>
      <c r="H1308" s="70">
        <f t="shared" si="111"/>
        <v>39447</v>
      </c>
      <c r="I1308" s="211" t="s">
        <v>11788</v>
      </c>
      <c r="J1308" s="24" t="s">
        <v>8639</v>
      </c>
      <c r="K1308" s="211" t="s">
        <v>11787</v>
      </c>
      <c r="L1308" s="6" t="s">
        <v>11589</v>
      </c>
      <c r="M1308" s="70">
        <f t="shared" si="109"/>
        <v>39417</v>
      </c>
      <c r="N1308" s="70">
        <f t="shared" si="104"/>
        <v>39447</v>
      </c>
      <c r="Q1308" s="219" t="s">
        <v>1005</v>
      </c>
      <c r="T1308" s="6" t="s">
        <v>11306</v>
      </c>
      <c r="U1308">
        <v>379.7</v>
      </c>
      <c r="V1308" s="219" t="s">
        <v>8428</v>
      </c>
      <c r="X1308" t="s">
        <v>11237</v>
      </c>
      <c r="Y1308" t="s">
        <v>11285</v>
      </c>
    </row>
    <row r="1309" spans="1:25" x14ac:dyDescent="0.25">
      <c r="A1309" s="211" t="s">
        <v>11582</v>
      </c>
      <c r="B1309" t="s">
        <v>11725</v>
      </c>
      <c r="C1309" s="215" t="str">
        <f t="shared" si="108"/>
        <v>CM:WQXTEST27576:M200701</v>
      </c>
      <c r="D1309" s="214" t="s">
        <v>11795</v>
      </c>
      <c r="E1309" s="214" t="s">
        <v>11790</v>
      </c>
      <c r="F1309" s="316" t="s">
        <v>11674</v>
      </c>
      <c r="G1309" s="70">
        <f t="shared" si="110"/>
        <v>39083</v>
      </c>
      <c r="H1309" s="70">
        <f t="shared" si="111"/>
        <v>39447</v>
      </c>
      <c r="I1309" s="211" t="s">
        <v>11788</v>
      </c>
      <c r="J1309" s="24" t="s">
        <v>8639</v>
      </c>
      <c r="K1309" s="211" t="s">
        <v>11787</v>
      </c>
      <c r="L1309" s="235" t="s">
        <v>11777</v>
      </c>
      <c r="M1309" s="236">
        <f t="shared" ref="M1309:M1342" si="112">DATE(LEFT(F1309,4),RIGHT(F1309,2)-2,1)</f>
        <v>39022</v>
      </c>
      <c r="N1309" s="236">
        <f t="shared" si="104"/>
        <v>39113</v>
      </c>
      <c r="Q1309" s="217" t="s">
        <v>2676</v>
      </c>
      <c r="T1309" s="6" t="s">
        <v>11306</v>
      </c>
      <c r="U1309">
        <v>12280</v>
      </c>
      <c r="V1309" s="6" t="s">
        <v>9146</v>
      </c>
      <c r="X1309" t="s">
        <v>11237</v>
      </c>
      <c r="Y1309" t="s">
        <v>11285</v>
      </c>
    </row>
    <row r="1310" spans="1:25" x14ac:dyDescent="0.25">
      <c r="A1310" s="211" t="s">
        <v>11582</v>
      </c>
      <c r="B1310" t="s">
        <v>11725</v>
      </c>
      <c r="C1310" s="215" t="str">
        <f t="shared" si="108"/>
        <v>CM:WQXTEST27576:M200701</v>
      </c>
      <c r="D1310" s="214" t="s">
        <v>11795</v>
      </c>
      <c r="E1310" s="214" t="s">
        <v>11790</v>
      </c>
      <c r="F1310" s="316" t="s">
        <v>11674</v>
      </c>
      <c r="G1310" s="70">
        <f t="shared" si="110"/>
        <v>39083</v>
      </c>
      <c r="H1310" s="70">
        <f t="shared" si="111"/>
        <v>39447</v>
      </c>
      <c r="I1310" s="211" t="s">
        <v>11788</v>
      </c>
      <c r="J1310" s="24" t="s">
        <v>8639</v>
      </c>
      <c r="K1310" s="211" t="s">
        <v>11787</v>
      </c>
      <c r="L1310" s="235" t="s">
        <v>11777</v>
      </c>
      <c r="M1310" s="236">
        <f t="shared" si="112"/>
        <v>39022</v>
      </c>
      <c r="N1310" s="236">
        <f t="shared" si="104"/>
        <v>39113</v>
      </c>
      <c r="Q1310" t="s">
        <v>10007</v>
      </c>
      <c r="T1310" s="6" t="s">
        <v>11306</v>
      </c>
      <c r="U1310">
        <v>4.95</v>
      </c>
      <c r="V1310" s="211" t="s">
        <v>11587</v>
      </c>
      <c r="X1310" t="s">
        <v>11237</v>
      </c>
      <c r="Y1310" t="s">
        <v>11285</v>
      </c>
    </row>
    <row r="1311" spans="1:25" x14ac:dyDescent="0.25">
      <c r="A1311" s="211" t="s">
        <v>11582</v>
      </c>
      <c r="B1311" t="s">
        <v>11725</v>
      </c>
      <c r="C1311" s="215" t="str">
        <f t="shared" si="108"/>
        <v>CM:WQXTEST27576:M200701</v>
      </c>
      <c r="D1311" s="214" t="s">
        <v>11795</v>
      </c>
      <c r="E1311" s="214" t="s">
        <v>11790</v>
      </c>
      <c r="F1311" s="316" t="s">
        <v>11674</v>
      </c>
      <c r="G1311" s="70">
        <f t="shared" si="110"/>
        <v>39083</v>
      </c>
      <c r="H1311" s="70">
        <f t="shared" si="111"/>
        <v>39447</v>
      </c>
      <c r="I1311" s="211" t="s">
        <v>11788</v>
      </c>
      <c r="J1311" s="24" t="s">
        <v>8639</v>
      </c>
      <c r="K1311" s="211" t="s">
        <v>11787</v>
      </c>
      <c r="L1311" s="235" t="s">
        <v>11777</v>
      </c>
      <c r="M1311" s="236">
        <f t="shared" si="112"/>
        <v>39022</v>
      </c>
      <c r="N1311" s="236">
        <f t="shared" si="104"/>
        <v>39113</v>
      </c>
      <c r="Q1311" s="219" t="s">
        <v>1005</v>
      </c>
      <c r="T1311" s="6" t="s">
        <v>11306</v>
      </c>
      <c r="U1311">
        <v>289</v>
      </c>
      <c r="V1311" s="219" t="s">
        <v>8428</v>
      </c>
      <c r="X1311" t="s">
        <v>11237</v>
      </c>
      <c r="Y1311" t="s">
        <v>11285</v>
      </c>
    </row>
    <row r="1312" spans="1:25" x14ac:dyDescent="0.25">
      <c r="A1312" s="211" t="s">
        <v>11582</v>
      </c>
      <c r="B1312" t="s">
        <v>11725</v>
      </c>
      <c r="C1312" s="215" t="str">
        <f t="shared" ref="C1312:C1375" si="113">"CM:"&amp;B1312&amp;":M"&amp;LEFT(F1312,4)&amp;RIGHT(F1312,2)</f>
        <v>CM:WQXTEST27576:M200702</v>
      </c>
      <c r="D1312" s="214" t="s">
        <v>11795</v>
      </c>
      <c r="E1312" s="214" t="s">
        <v>11790</v>
      </c>
      <c r="F1312" s="316" t="s">
        <v>11675</v>
      </c>
      <c r="G1312" s="70">
        <f t="shared" si="110"/>
        <v>39083</v>
      </c>
      <c r="H1312" s="70">
        <f t="shared" si="111"/>
        <v>39447</v>
      </c>
      <c r="I1312" s="211" t="s">
        <v>11788</v>
      </c>
      <c r="J1312" s="24" t="s">
        <v>8639</v>
      </c>
      <c r="K1312" s="211" t="s">
        <v>11787</v>
      </c>
      <c r="L1312" s="235" t="s">
        <v>11777</v>
      </c>
      <c r="M1312" s="236">
        <f t="shared" si="112"/>
        <v>39052</v>
      </c>
      <c r="N1312" s="236">
        <f t="shared" si="104"/>
        <v>39141</v>
      </c>
      <c r="Q1312" s="217" t="s">
        <v>2676</v>
      </c>
      <c r="T1312" s="6" t="s">
        <v>11306</v>
      </c>
      <c r="U1312">
        <v>7523</v>
      </c>
      <c r="V1312" s="6" t="s">
        <v>9146</v>
      </c>
      <c r="X1312" t="s">
        <v>11237</v>
      </c>
      <c r="Y1312" t="s">
        <v>11285</v>
      </c>
    </row>
    <row r="1313" spans="1:25" x14ac:dyDescent="0.25">
      <c r="A1313" s="211" t="s">
        <v>11582</v>
      </c>
      <c r="B1313" t="s">
        <v>11725</v>
      </c>
      <c r="C1313" s="215" t="str">
        <f t="shared" si="113"/>
        <v>CM:WQXTEST27576:M200702</v>
      </c>
      <c r="D1313" s="214" t="s">
        <v>11795</v>
      </c>
      <c r="E1313" s="214" t="s">
        <v>11790</v>
      </c>
      <c r="F1313" s="316" t="s">
        <v>11675</v>
      </c>
      <c r="G1313" s="70">
        <f t="shared" si="110"/>
        <v>39083</v>
      </c>
      <c r="H1313" s="70">
        <f t="shared" si="111"/>
        <v>39447</v>
      </c>
      <c r="I1313" s="211" t="s">
        <v>11788</v>
      </c>
      <c r="J1313" s="24" t="s">
        <v>8639</v>
      </c>
      <c r="K1313" s="211" t="s">
        <v>11787</v>
      </c>
      <c r="L1313" s="235" t="s">
        <v>11777</v>
      </c>
      <c r="M1313" s="236">
        <f t="shared" si="112"/>
        <v>39052</v>
      </c>
      <c r="N1313" s="236">
        <f t="shared" si="104"/>
        <v>39141</v>
      </c>
      <c r="Q1313" t="s">
        <v>10007</v>
      </c>
      <c r="T1313" s="6" t="s">
        <v>11306</v>
      </c>
      <c r="U1313">
        <v>0.71</v>
      </c>
      <c r="V1313" s="211" t="s">
        <v>11587</v>
      </c>
      <c r="X1313" t="s">
        <v>11237</v>
      </c>
      <c r="Y1313" t="s">
        <v>11285</v>
      </c>
    </row>
    <row r="1314" spans="1:25" x14ac:dyDescent="0.25">
      <c r="A1314" s="211" t="s">
        <v>11582</v>
      </c>
      <c r="B1314" t="s">
        <v>11725</v>
      </c>
      <c r="C1314" s="215" t="str">
        <f t="shared" si="113"/>
        <v>CM:WQXTEST27576:M200702</v>
      </c>
      <c r="D1314" s="214" t="s">
        <v>11795</v>
      </c>
      <c r="E1314" s="214" t="s">
        <v>11790</v>
      </c>
      <c r="F1314" s="316" t="s">
        <v>11675</v>
      </c>
      <c r="G1314" s="70">
        <f t="shared" si="110"/>
        <v>39083</v>
      </c>
      <c r="H1314" s="70">
        <f t="shared" si="111"/>
        <v>39447</v>
      </c>
      <c r="I1314" s="211" t="s">
        <v>11788</v>
      </c>
      <c r="J1314" s="24" t="s">
        <v>8639</v>
      </c>
      <c r="K1314" s="211" t="s">
        <v>11787</v>
      </c>
      <c r="L1314" s="235" t="s">
        <v>11777</v>
      </c>
      <c r="M1314" s="236">
        <f t="shared" si="112"/>
        <v>39052</v>
      </c>
      <c r="N1314" s="236">
        <f t="shared" si="104"/>
        <v>39141</v>
      </c>
      <c r="Q1314" s="219" t="s">
        <v>1005</v>
      </c>
      <c r="T1314" s="6" t="s">
        <v>11306</v>
      </c>
      <c r="U1314">
        <v>426.8</v>
      </c>
      <c r="V1314" s="219" t="s">
        <v>8428</v>
      </c>
      <c r="X1314" t="s">
        <v>11237</v>
      </c>
      <c r="Y1314" t="s">
        <v>11285</v>
      </c>
    </row>
    <row r="1315" spans="1:25" x14ac:dyDescent="0.25">
      <c r="A1315" s="211" t="s">
        <v>11582</v>
      </c>
      <c r="B1315" t="s">
        <v>11725</v>
      </c>
      <c r="C1315" s="215" t="str">
        <f t="shared" si="113"/>
        <v>CM:WQXTEST27576:M200703</v>
      </c>
      <c r="D1315" s="214" t="s">
        <v>11795</v>
      </c>
      <c r="E1315" s="214" t="s">
        <v>11790</v>
      </c>
      <c r="F1315" s="316" t="s">
        <v>11676</v>
      </c>
      <c r="G1315" s="70">
        <f t="shared" si="110"/>
        <v>39083</v>
      </c>
      <c r="H1315" s="70">
        <f t="shared" si="111"/>
        <v>39447</v>
      </c>
      <c r="I1315" s="211" t="s">
        <v>11788</v>
      </c>
      <c r="J1315" s="24" t="s">
        <v>8639</v>
      </c>
      <c r="K1315" s="211" t="s">
        <v>11787</v>
      </c>
      <c r="L1315" s="235" t="s">
        <v>11777</v>
      </c>
      <c r="M1315" s="236">
        <f t="shared" si="112"/>
        <v>39083</v>
      </c>
      <c r="N1315" s="236">
        <f t="shared" si="104"/>
        <v>39172</v>
      </c>
      <c r="Q1315" s="217" t="s">
        <v>2676</v>
      </c>
      <c r="T1315" s="6" t="s">
        <v>11306</v>
      </c>
      <c r="U1315">
        <v>32510</v>
      </c>
      <c r="V1315" s="6" t="s">
        <v>9146</v>
      </c>
      <c r="X1315" t="s">
        <v>11237</v>
      </c>
      <c r="Y1315" t="s">
        <v>11285</v>
      </c>
    </row>
    <row r="1316" spans="1:25" x14ac:dyDescent="0.25">
      <c r="A1316" s="211" t="s">
        <v>11582</v>
      </c>
      <c r="B1316" t="s">
        <v>11725</v>
      </c>
      <c r="C1316" s="215" t="str">
        <f t="shared" si="113"/>
        <v>CM:WQXTEST27576:M200703</v>
      </c>
      <c r="D1316" s="214" t="s">
        <v>11795</v>
      </c>
      <c r="E1316" s="214" t="s">
        <v>11790</v>
      </c>
      <c r="F1316" s="316" t="s">
        <v>11676</v>
      </c>
      <c r="G1316" s="70">
        <f t="shared" si="110"/>
        <v>39083</v>
      </c>
      <c r="H1316" s="70">
        <f t="shared" si="111"/>
        <v>39447</v>
      </c>
      <c r="I1316" s="211" t="s">
        <v>11788</v>
      </c>
      <c r="J1316" s="24" t="s">
        <v>8639</v>
      </c>
      <c r="K1316" s="211" t="s">
        <v>11787</v>
      </c>
      <c r="L1316" s="235" t="s">
        <v>11777</v>
      </c>
      <c r="M1316" s="236">
        <f t="shared" si="112"/>
        <v>39083</v>
      </c>
      <c r="N1316" s="236">
        <f t="shared" si="104"/>
        <v>39172</v>
      </c>
      <c r="Q1316" t="s">
        <v>10007</v>
      </c>
      <c r="T1316" s="6" t="s">
        <v>11306</v>
      </c>
      <c r="U1316">
        <v>7.65</v>
      </c>
      <c r="V1316" s="211" t="s">
        <v>11587</v>
      </c>
      <c r="X1316" t="s">
        <v>11237</v>
      </c>
      <c r="Y1316" t="s">
        <v>11285</v>
      </c>
    </row>
    <row r="1317" spans="1:25" x14ac:dyDescent="0.25">
      <c r="A1317" s="211" t="s">
        <v>11582</v>
      </c>
      <c r="B1317" t="s">
        <v>11725</v>
      </c>
      <c r="C1317" s="215" t="str">
        <f t="shared" si="113"/>
        <v>CM:WQXTEST27576:M200703</v>
      </c>
      <c r="D1317" s="214" t="s">
        <v>11795</v>
      </c>
      <c r="E1317" s="214" t="s">
        <v>11790</v>
      </c>
      <c r="F1317" s="316" t="s">
        <v>11676</v>
      </c>
      <c r="G1317" s="70">
        <f t="shared" si="110"/>
        <v>39083</v>
      </c>
      <c r="H1317" s="70">
        <f t="shared" si="111"/>
        <v>39447</v>
      </c>
      <c r="I1317" s="211" t="s">
        <v>11788</v>
      </c>
      <c r="J1317" s="24" t="s">
        <v>8639</v>
      </c>
      <c r="K1317" s="211" t="s">
        <v>11787</v>
      </c>
      <c r="L1317" s="235" t="s">
        <v>11777</v>
      </c>
      <c r="M1317" s="236">
        <f t="shared" si="112"/>
        <v>39083</v>
      </c>
      <c r="N1317" s="236">
        <f t="shared" si="104"/>
        <v>39172</v>
      </c>
      <c r="Q1317" s="219" t="s">
        <v>1005</v>
      </c>
      <c r="T1317" s="6" t="s">
        <v>11306</v>
      </c>
      <c r="U1317">
        <v>248</v>
      </c>
      <c r="V1317" s="219" t="s">
        <v>8428</v>
      </c>
      <c r="X1317" t="s">
        <v>11237</v>
      </c>
      <c r="Y1317" t="s">
        <v>11285</v>
      </c>
    </row>
    <row r="1318" spans="1:25" x14ac:dyDescent="0.25">
      <c r="A1318" s="211" t="s">
        <v>11582</v>
      </c>
      <c r="B1318" t="s">
        <v>11725</v>
      </c>
      <c r="C1318" s="215" t="str">
        <f t="shared" si="113"/>
        <v>CM:WQXTEST27576:M200704</v>
      </c>
      <c r="D1318" s="214" t="s">
        <v>11795</v>
      </c>
      <c r="E1318" s="214" t="s">
        <v>11790</v>
      </c>
      <c r="F1318" s="316" t="s">
        <v>11677</v>
      </c>
      <c r="G1318" s="70">
        <f t="shared" si="110"/>
        <v>39083</v>
      </c>
      <c r="H1318" s="70">
        <f t="shared" si="111"/>
        <v>39447</v>
      </c>
      <c r="I1318" s="211" t="s">
        <v>11788</v>
      </c>
      <c r="J1318" s="24" t="s">
        <v>8639</v>
      </c>
      <c r="K1318" s="211" t="s">
        <v>11787</v>
      </c>
      <c r="L1318" s="235" t="s">
        <v>11777</v>
      </c>
      <c r="M1318" s="236">
        <f t="shared" si="112"/>
        <v>39114</v>
      </c>
      <c r="N1318" s="236">
        <f t="shared" si="104"/>
        <v>39202</v>
      </c>
      <c r="Q1318" s="217" t="s">
        <v>2676</v>
      </c>
      <c r="T1318" s="6" t="s">
        <v>11306</v>
      </c>
      <c r="U1318">
        <v>23240</v>
      </c>
      <c r="V1318" s="6" t="s">
        <v>9146</v>
      </c>
      <c r="X1318" t="s">
        <v>11237</v>
      </c>
      <c r="Y1318" t="s">
        <v>11285</v>
      </c>
    </row>
    <row r="1319" spans="1:25" x14ac:dyDescent="0.25">
      <c r="A1319" s="211" t="s">
        <v>11582</v>
      </c>
      <c r="B1319" t="s">
        <v>11725</v>
      </c>
      <c r="C1319" s="215" t="str">
        <f t="shared" si="113"/>
        <v>CM:WQXTEST27576:M200704</v>
      </c>
      <c r="D1319" s="214" t="s">
        <v>11795</v>
      </c>
      <c r="E1319" s="214" t="s">
        <v>11790</v>
      </c>
      <c r="F1319" s="316" t="s">
        <v>11677</v>
      </c>
      <c r="G1319" s="70">
        <f t="shared" si="110"/>
        <v>39083</v>
      </c>
      <c r="H1319" s="70">
        <f t="shared" si="111"/>
        <v>39447</v>
      </c>
      <c r="I1319" s="211" t="s">
        <v>11788</v>
      </c>
      <c r="J1319" s="24" t="s">
        <v>8639</v>
      </c>
      <c r="K1319" s="211" t="s">
        <v>11787</v>
      </c>
      <c r="L1319" s="235" t="s">
        <v>11777</v>
      </c>
      <c r="M1319" s="236">
        <f t="shared" si="112"/>
        <v>39114</v>
      </c>
      <c r="N1319" s="236">
        <f t="shared" si="104"/>
        <v>39202</v>
      </c>
      <c r="Q1319" t="s">
        <v>10007</v>
      </c>
      <c r="T1319" s="6" t="s">
        <v>11306</v>
      </c>
      <c r="U1319">
        <v>12.17</v>
      </c>
      <c r="V1319" s="211" t="s">
        <v>11587</v>
      </c>
      <c r="X1319" t="s">
        <v>11237</v>
      </c>
      <c r="Y1319" t="s">
        <v>11285</v>
      </c>
    </row>
    <row r="1320" spans="1:25" x14ac:dyDescent="0.25">
      <c r="A1320" s="211" t="s">
        <v>11582</v>
      </c>
      <c r="B1320" t="s">
        <v>11725</v>
      </c>
      <c r="C1320" s="215" t="str">
        <f t="shared" si="113"/>
        <v>CM:WQXTEST27576:M200704</v>
      </c>
      <c r="D1320" s="214" t="s">
        <v>11795</v>
      </c>
      <c r="E1320" s="214" t="s">
        <v>11790</v>
      </c>
      <c r="F1320" s="316" t="s">
        <v>11677</v>
      </c>
      <c r="G1320" s="70">
        <f t="shared" si="110"/>
        <v>39083</v>
      </c>
      <c r="H1320" s="70">
        <f t="shared" si="111"/>
        <v>39447</v>
      </c>
      <c r="I1320" s="211" t="s">
        <v>11788</v>
      </c>
      <c r="J1320" s="24" t="s">
        <v>8639</v>
      </c>
      <c r="K1320" s="211" t="s">
        <v>11787</v>
      </c>
      <c r="L1320" s="235" t="s">
        <v>11777</v>
      </c>
      <c r="M1320" s="236">
        <f t="shared" si="112"/>
        <v>39114</v>
      </c>
      <c r="N1320" s="236">
        <f t="shared" si="104"/>
        <v>39202</v>
      </c>
      <c r="Q1320" s="219" t="s">
        <v>1005</v>
      </c>
      <c r="T1320" s="6" t="s">
        <v>11306</v>
      </c>
      <c r="U1320">
        <v>261.10000000000002</v>
      </c>
      <c r="V1320" s="219" t="s">
        <v>8428</v>
      </c>
      <c r="X1320" t="s">
        <v>11237</v>
      </c>
      <c r="Y1320" t="s">
        <v>11285</v>
      </c>
    </row>
    <row r="1321" spans="1:25" x14ac:dyDescent="0.25">
      <c r="A1321" s="211" t="s">
        <v>11582</v>
      </c>
      <c r="B1321" t="s">
        <v>11725</v>
      </c>
      <c r="C1321" s="215" t="str">
        <f t="shared" si="113"/>
        <v>CM:WQXTEST27576:M200705</v>
      </c>
      <c r="D1321" s="214" t="s">
        <v>11795</v>
      </c>
      <c r="E1321" s="214" t="s">
        <v>11790</v>
      </c>
      <c r="F1321" s="316" t="s">
        <v>11678</v>
      </c>
      <c r="G1321" s="70">
        <f t="shared" si="110"/>
        <v>39083</v>
      </c>
      <c r="H1321" s="70">
        <f t="shared" si="111"/>
        <v>39447</v>
      </c>
      <c r="I1321" s="211" t="s">
        <v>11788</v>
      </c>
      <c r="J1321" s="24" t="s">
        <v>8639</v>
      </c>
      <c r="K1321" s="211" t="s">
        <v>11787</v>
      </c>
      <c r="L1321" s="235" t="s">
        <v>11777</v>
      </c>
      <c r="M1321" s="236">
        <f t="shared" si="112"/>
        <v>39142</v>
      </c>
      <c r="N1321" s="236">
        <f t="shared" si="104"/>
        <v>39233</v>
      </c>
      <c r="Q1321" s="217" t="s">
        <v>2676</v>
      </c>
      <c r="T1321" s="6" t="s">
        <v>11306</v>
      </c>
      <c r="U1321">
        <v>6882</v>
      </c>
      <c r="V1321" s="6" t="s">
        <v>9146</v>
      </c>
      <c r="X1321" t="s">
        <v>11237</v>
      </c>
      <c r="Y1321" t="s">
        <v>11285</v>
      </c>
    </row>
    <row r="1322" spans="1:25" x14ac:dyDescent="0.25">
      <c r="A1322" s="211" t="s">
        <v>11582</v>
      </c>
      <c r="B1322" t="s">
        <v>11725</v>
      </c>
      <c r="C1322" s="215" t="str">
        <f t="shared" si="113"/>
        <v>CM:WQXTEST27576:M200705</v>
      </c>
      <c r="D1322" s="214" t="s">
        <v>11795</v>
      </c>
      <c r="E1322" s="214" t="s">
        <v>11790</v>
      </c>
      <c r="F1322" s="316" t="s">
        <v>11678</v>
      </c>
      <c r="G1322" s="70">
        <f t="shared" si="110"/>
        <v>39083</v>
      </c>
      <c r="H1322" s="70">
        <f t="shared" si="111"/>
        <v>39447</v>
      </c>
      <c r="I1322" s="211" t="s">
        <v>11788</v>
      </c>
      <c r="J1322" s="24" t="s">
        <v>8639</v>
      </c>
      <c r="K1322" s="211" t="s">
        <v>11787</v>
      </c>
      <c r="L1322" s="235" t="s">
        <v>11777</v>
      </c>
      <c r="M1322" s="236">
        <f t="shared" si="112"/>
        <v>39142</v>
      </c>
      <c r="N1322" s="236">
        <f t="shared" si="104"/>
        <v>39233</v>
      </c>
      <c r="Q1322" t="s">
        <v>10007</v>
      </c>
      <c r="T1322" s="6" t="s">
        <v>11306</v>
      </c>
      <c r="U1322">
        <v>22.14</v>
      </c>
      <c r="V1322" s="211" t="s">
        <v>11587</v>
      </c>
      <c r="X1322" t="s">
        <v>11237</v>
      </c>
      <c r="Y1322" t="s">
        <v>11285</v>
      </c>
    </row>
    <row r="1323" spans="1:25" x14ac:dyDescent="0.25">
      <c r="A1323" s="211" t="s">
        <v>11582</v>
      </c>
      <c r="B1323" t="s">
        <v>11725</v>
      </c>
      <c r="C1323" s="215" t="str">
        <f t="shared" si="113"/>
        <v>CM:WQXTEST27576:M200705</v>
      </c>
      <c r="D1323" s="214" t="s">
        <v>11795</v>
      </c>
      <c r="E1323" s="214" t="s">
        <v>11790</v>
      </c>
      <c r="F1323" s="316" t="s">
        <v>11678</v>
      </c>
      <c r="G1323" s="70">
        <f t="shared" si="110"/>
        <v>39083</v>
      </c>
      <c r="H1323" s="70">
        <f t="shared" si="111"/>
        <v>39447</v>
      </c>
      <c r="I1323" s="211" t="s">
        <v>11788</v>
      </c>
      <c r="J1323" s="24" t="s">
        <v>8639</v>
      </c>
      <c r="K1323" s="211" t="s">
        <v>11787</v>
      </c>
      <c r="L1323" s="235" t="s">
        <v>11777</v>
      </c>
      <c r="M1323" s="236">
        <f t="shared" si="112"/>
        <v>39142</v>
      </c>
      <c r="N1323" s="236">
        <f t="shared" si="104"/>
        <v>39233</v>
      </c>
      <c r="Q1323" s="219" t="s">
        <v>1005</v>
      </c>
      <c r="T1323" s="6" t="s">
        <v>11306</v>
      </c>
      <c r="U1323">
        <v>313.7</v>
      </c>
      <c r="V1323" s="219" t="s">
        <v>8428</v>
      </c>
      <c r="X1323" t="s">
        <v>11237</v>
      </c>
      <c r="Y1323" t="s">
        <v>11285</v>
      </c>
    </row>
    <row r="1324" spans="1:25" x14ac:dyDescent="0.25">
      <c r="A1324" s="211" t="s">
        <v>11582</v>
      </c>
      <c r="B1324" t="s">
        <v>11725</v>
      </c>
      <c r="C1324" s="215" t="str">
        <f t="shared" si="113"/>
        <v>CM:WQXTEST27576:M200706</v>
      </c>
      <c r="D1324" s="214" t="s">
        <v>11795</v>
      </c>
      <c r="E1324" s="214" t="s">
        <v>11790</v>
      </c>
      <c r="F1324" s="316" t="s">
        <v>11679</v>
      </c>
      <c r="G1324" s="70">
        <f t="shared" si="110"/>
        <v>39083</v>
      </c>
      <c r="H1324" s="70">
        <f t="shared" si="111"/>
        <v>39447</v>
      </c>
      <c r="I1324" s="211" t="s">
        <v>11788</v>
      </c>
      <c r="J1324" s="24" t="s">
        <v>8639</v>
      </c>
      <c r="K1324" s="211" t="s">
        <v>11787</v>
      </c>
      <c r="L1324" s="267" t="s">
        <v>11777</v>
      </c>
      <c r="M1324" s="268">
        <f t="shared" si="112"/>
        <v>39173</v>
      </c>
      <c r="N1324" s="268">
        <f t="shared" si="104"/>
        <v>39263</v>
      </c>
      <c r="Q1324" s="217" t="s">
        <v>2676</v>
      </c>
      <c r="T1324" s="6" t="s">
        <v>11306</v>
      </c>
      <c r="U1324">
        <v>3437</v>
      </c>
      <c r="V1324" s="6" t="s">
        <v>9146</v>
      </c>
      <c r="X1324" t="s">
        <v>11237</v>
      </c>
      <c r="Y1324" t="s">
        <v>11285</v>
      </c>
    </row>
    <row r="1325" spans="1:25" x14ac:dyDescent="0.25">
      <c r="A1325" s="211" t="s">
        <v>11582</v>
      </c>
      <c r="B1325" t="s">
        <v>11725</v>
      </c>
      <c r="C1325" s="215" t="str">
        <f t="shared" si="113"/>
        <v>CM:WQXTEST27576:M200707</v>
      </c>
      <c r="D1325" s="214" t="s">
        <v>11795</v>
      </c>
      <c r="E1325" s="214" t="s">
        <v>11790</v>
      </c>
      <c r="F1325" s="316" t="s">
        <v>11680</v>
      </c>
      <c r="G1325" s="70">
        <f t="shared" si="110"/>
        <v>39083</v>
      </c>
      <c r="H1325" s="70">
        <f t="shared" si="111"/>
        <v>39447</v>
      </c>
      <c r="I1325" s="211" t="s">
        <v>11788</v>
      </c>
      <c r="J1325" s="24" t="s">
        <v>8639</v>
      </c>
      <c r="K1325" s="211" t="s">
        <v>11787</v>
      </c>
      <c r="L1325" s="235" t="s">
        <v>11777</v>
      </c>
      <c r="M1325" s="236">
        <f t="shared" si="112"/>
        <v>39203</v>
      </c>
      <c r="N1325" s="236">
        <f t="shared" si="104"/>
        <v>39294</v>
      </c>
      <c r="Q1325" s="217" t="s">
        <v>2676</v>
      </c>
      <c r="T1325" s="6" t="s">
        <v>11306</v>
      </c>
      <c r="U1325">
        <v>1688</v>
      </c>
      <c r="V1325" s="6" t="s">
        <v>9146</v>
      </c>
      <c r="X1325" t="s">
        <v>11237</v>
      </c>
      <c r="Y1325" t="s">
        <v>11285</v>
      </c>
    </row>
    <row r="1326" spans="1:25" x14ac:dyDescent="0.25">
      <c r="A1326" s="211" t="s">
        <v>11582</v>
      </c>
      <c r="B1326" t="s">
        <v>11725</v>
      </c>
      <c r="C1326" s="215" t="str">
        <f t="shared" si="113"/>
        <v>CM:WQXTEST27576:M200707</v>
      </c>
      <c r="D1326" s="214" t="s">
        <v>11795</v>
      </c>
      <c r="E1326" s="214" t="s">
        <v>11790</v>
      </c>
      <c r="F1326" s="316" t="s">
        <v>11680</v>
      </c>
      <c r="G1326" s="70">
        <f t="shared" si="110"/>
        <v>39083</v>
      </c>
      <c r="H1326" s="70">
        <f t="shared" si="111"/>
        <v>39447</v>
      </c>
      <c r="I1326" s="211" t="s">
        <v>11788</v>
      </c>
      <c r="J1326" s="24" t="s">
        <v>8639</v>
      </c>
      <c r="K1326" s="211" t="s">
        <v>11787</v>
      </c>
      <c r="L1326" s="235" t="s">
        <v>11777</v>
      </c>
      <c r="M1326" s="236">
        <f t="shared" si="112"/>
        <v>39203</v>
      </c>
      <c r="N1326" s="236">
        <f t="shared" si="104"/>
        <v>39294</v>
      </c>
      <c r="Q1326" t="s">
        <v>10007</v>
      </c>
      <c r="T1326" s="6" t="s">
        <v>11306</v>
      </c>
      <c r="U1326">
        <v>28.27</v>
      </c>
      <c r="V1326" s="211" t="s">
        <v>11587</v>
      </c>
      <c r="X1326" t="s">
        <v>11237</v>
      </c>
      <c r="Y1326" t="s">
        <v>11285</v>
      </c>
    </row>
    <row r="1327" spans="1:25" x14ac:dyDescent="0.25">
      <c r="A1327" s="211" t="s">
        <v>11582</v>
      </c>
      <c r="B1327" t="s">
        <v>11725</v>
      </c>
      <c r="C1327" s="215" t="str">
        <f t="shared" si="113"/>
        <v>CM:WQXTEST27576:M200707</v>
      </c>
      <c r="D1327" s="214" t="s">
        <v>11795</v>
      </c>
      <c r="E1327" s="214" t="s">
        <v>11790</v>
      </c>
      <c r="F1327" s="316" t="s">
        <v>11680</v>
      </c>
      <c r="G1327" s="70">
        <f t="shared" si="110"/>
        <v>39083</v>
      </c>
      <c r="H1327" s="70">
        <f t="shared" si="111"/>
        <v>39447</v>
      </c>
      <c r="I1327" s="211" t="s">
        <v>11788</v>
      </c>
      <c r="J1327" s="24" t="s">
        <v>8639</v>
      </c>
      <c r="K1327" s="211" t="s">
        <v>11787</v>
      </c>
      <c r="L1327" s="235" t="s">
        <v>11777</v>
      </c>
      <c r="M1327" s="236">
        <f t="shared" si="112"/>
        <v>39203</v>
      </c>
      <c r="N1327" s="236">
        <f t="shared" si="104"/>
        <v>39294</v>
      </c>
      <c r="Q1327" s="219" t="s">
        <v>1005</v>
      </c>
      <c r="T1327" s="6" t="s">
        <v>11306</v>
      </c>
      <c r="U1327">
        <v>363</v>
      </c>
      <c r="V1327" s="219" t="s">
        <v>8428</v>
      </c>
      <c r="X1327" t="s">
        <v>11237</v>
      </c>
      <c r="Y1327" t="s">
        <v>11285</v>
      </c>
    </row>
    <row r="1328" spans="1:25" x14ac:dyDescent="0.25">
      <c r="A1328" s="211" t="s">
        <v>11582</v>
      </c>
      <c r="B1328" t="s">
        <v>11725</v>
      </c>
      <c r="C1328" s="215" t="str">
        <f t="shared" si="113"/>
        <v>CM:WQXTEST27576:M200708</v>
      </c>
      <c r="D1328" s="214" t="s">
        <v>11795</v>
      </c>
      <c r="E1328" s="214" t="s">
        <v>11790</v>
      </c>
      <c r="F1328" s="316" t="s">
        <v>11681</v>
      </c>
      <c r="G1328" s="70">
        <f t="shared" si="110"/>
        <v>39083</v>
      </c>
      <c r="H1328" s="70">
        <f t="shared" si="111"/>
        <v>39447</v>
      </c>
      <c r="I1328" s="211" t="s">
        <v>11788</v>
      </c>
      <c r="J1328" s="24" t="s">
        <v>8639</v>
      </c>
      <c r="K1328" s="211" t="s">
        <v>11787</v>
      </c>
      <c r="L1328" s="235" t="s">
        <v>11777</v>
      </c>
      <c r="M1328" s="236">
        <f t="shared" si="112"/>
        <v>39234</v>
      </c>
      <c r="N1328" s="236">
        <f t="shared" si="104"/>
        <v>39325</v>
      </c>
      <c r="Q1328" s="217" t="s">
        <v>2676</v>
      </c>
      <c r="T1328" s="6" t="s">
        <v>11306</v>
      </c>
      <c r="U1328">
        <v>2400</v>
      </c>
      <c r="V1328" s="6" t="s">
        <v>9146</v>
      </c>
      <c r="X1328" t="s">
        <v>11237</v>
      </c>
      <c r="Y1328" t="s">
        <v>11285</v>
      </c>
    </row>
    <row r="1329" spans="1:25" x14ac:dyDescent="0.25">
      <c r="A1329" s="211" t="s">
        <v>11582</v>
      </c>
      <c r="B1329" t="s">
        <v>11725</v>
      </c>
      <c r="C1329" s="215" t="str">
        <f t="shared" si="113"/>
        <v>CM:WQXTEST27576:M200708</v>
      </c>
      <c r="D1329" s="214" t="s">
        <v>11795</v>
      </c>
      <c r="E1329" s="214" t="s">
        <v>11790</v>
      </c>
      <c r="F1329" s="316" t="s">
        <v>11681</v>
      </c>
      <c r="G1329" s="70">
        <f t="shared" si="110"/>
        <v>39083</v>
      </c>
      <c r="H1329" s="70">
        <f t="shared" si="111"/>
        <v>39447</v>
      </c>
      <c r="I1329" s="211" t="s">
        <v>11788</v>
      </c>
      <c r="J1329" s="24" t="s">
        <v>8639</v>
      </c>
      <c r="K1329" s="211" t="s">
        <v>11787</v>
      </c>
      <c r="L1329" s="235" t="s">
        <v>11777</v>
      </c>
      <c r="M1329" s="236">
        <f t="shared" si="112"/>
        <v>39234</v>
      </c>
      <c r="N1329" s="236">
        <f t="shared" si="104"/>
        <v>39325</v>
      </c>
      <c r="Q1329" t="s">
        <v>10007</v>
      </c>
      <c r="T1329" s="6" t="s">
        <v>11306</v>
      </c>
      <c r="U1329">
        <v>28.37</v>
      </c>
      <c r="V1329" s="211" t="s">
        <v>11587</v>
      </c>
      <c r="X1329" t="s">
        <v>11237</v>
      </c>
      <c r="Y1329" t="s">
        <v>11285</v>
      </c>
    </row>
    <row r="1330" spans="1:25" x14ac:dyDescent="0.25">
      <c r="A1330" s="211" t="s">
        <v>11582</v>
      </c>
      <c r="B1330" t="s">
        <v>11725</v>
      </c>
      <c r="C1330" s="215" t="str">
        <f t="shared" si="113"/>
        <v>CM:WQXTEST27576:M200708</v>
      </c>
      <c r="D1330" s="214" t="s">
        <v>11795</v>
      </c>
      <c r="E1330" s="214" t="s">
        <v>11790</v>
      </c>
      <c r="F1330" s="316" t="s">
        <v>11681</v>
      </c>
      <c r="G1330" s="70">
        <f t="shared" si="110"/>
        <v>39083</v>
      </c>
      <c r="H1330" s="70">
        <f t="shared" si="111"/>
        <v>39447</v>
      </c>
      <c r="I1330" s="211" t="s">
        <v>11788</v>
      </c>
      <c r="J1330" s="24" t="s">
        <v>8639</v>
      </c>
      <c r="K1330" s="211" t="s">
        <v>11787</v>
      </c>
      <c r="L1330" s="235" t="s">
        <v>11777</v>
      </c>
      <c r="M1330" s="236">
        <f t="shared" si="112"/>
        <v>39234</v>
      </c>
      <c r="N1330" s="236">
        <f t="shared" si="104"/>
        <v>39325</v>
      </c>
      <c r="Q1330" s="219" t="s">
        <v>1005</v>
      </c>
      <c r="T1330" s="6" t="s">
        <v>11306</v>
      </c>
      <c r="U1330">
        <v>371.8</v>
      </c>
      <c r="V1330" s="219" t="s">
        <v>8428</v>
      </c>
      <c r="X1330" t="s">
        <v>11237</v>
      </c>
      <c r="Y1330" t="s">
        <v>11285</v>
      </c>
    </row>
    <row r="1331" spans="1:25" x14ac:dyDescent="0.25">
      <c r="A1331" s="211" t="s">
        <v>11582</v>
      </c>
      <c r="B1331" t="s">
        <v>11725</v>
      </c>
      <c r="C1331" s="215" t="str">
        <f t="shared" si="113"/>
        <v>CM:WQXTEST27576:M200709</v>
      </c>
      <c r="D1331" s="214" t="s">
        <v>11795</v>
      </c>
      <c r="E1331" s="214" t="s">
        <v>11790</v>
      </c>
      <c r="F1331" s="316" t="s">
        <v>11682</v>
      </c>
      <c r="G1331" s="70">
        <f t="shared" si="110"/>
        <v>39083</v>
      </c>
      <c r="H1331" s="70">
        <f t="shared" si="111"/>
        <v>39447</v>
      </c>
      <c r="I1331" s="211" t="s">
        <v>11788</v>
      </c>
      <c r="J1331" s="24" t="s">
        <v>8639</v>
      </c>
      <c r="K1331" s="211" t="s">
        <v>11787</v>
      </c>
      <c r="L1331" s="235" t="s">
        <v>11777</v>
      </c>
      <c r="M1331" s="236">
        <f t="shared" si="112"/>
        <v>39264</v>
      </c>
      <c r="N1331" s="236">
        <f t="shared" si="104"/>
        <v>39355</v>
      </c>
      <c r="Q1331" s="217" t="s">
        <v>2676</v>
      </c>
      <c r="T1331" s="6" t="s">
        <v>11306</v>
      </c>
      <c r="U1331">
        <v>1252</v>
      </c>
      <c r="V1331" s="6" t="s">
        <v>9146</v>
      </c>
      <c r="X1331" t="s">
        <v>11237</v>
      </c>
      <c r="Y1331" t="s">
        <v>11285</v>
      </c>
    </row>
    <row r="1332" spans="1:25" x14ac:dyDescent="0.25">
      <c r="A1332" s="211" t="s">
        <v>11582</v>
      </c>
      <c r="B1332" t="s">
        <v>11725</v>
      </c>
      <c r="C1332" s="215" t="str">
        <f t="shared" si="113"/>
        <v>CM:WQXTEST27576:M200709</v>
      </c>
      <c r="D1332" s="214" t="s">
        <v>11795</v>
      </c>
      <c r="E1332" s="214" t="s">
        <v>11790</v>
      </c>
      <c r="F1332" s="316" t="s">
        <v>11682</v>
      </c>
      <c r="G1332" s="70">
        <f t="shared" si="110"/>
        <v>39083</v>
      </c>
      <c r="H1332" s="70">
        <f t="shared" si="111"/>
        <v>39447</v>
      </c>
      <c r="I1332" s="211" t="s">
        <v>11788</v>
      </c>
      <c r="J1332" s="24" t="s">
        <v>8639</v>
      </c>
      <c r="K1332" s="211" t="s">
        <v>11787</v>
      </c>
      <c r="L1332" s="235" t="s">
        <v>11777</v>
      </c>
      <c r="M1332" s="236">
        <f t="shared" si="112"/>
        <v>39264</v>
      </c>
      <c r="N1332" s="236">
        <f t="shared" si="104"/>
        <v>39355</v>
      </c>
      <c r="Q1332" t="s">
        <v>10007</v>
      </c>
      <c r="T1332" s="6" t="s">
        <v>11306</v>
      </c>
      <c r="U1332">
        <v>25.6</v>
      </c>
      <c r="V1332" s="211" t="s">
        <v>11587</v>
      </c>
      <c r="X1332" t="s">
        <v>11237</v>
      </c>
      <c r="Y1332" t="s">
        <v>11285</v>
      </c>
    </row>
    <row r="1333" spans="1:25" x14ac:dyDescent="0.25">
      <c r="A1333" s="211" t="s">
        <v>11582</v>
      </c>
      <c r="B1333" t="s">
        <v>11725</v>
      </c>
      <c r="C1333" s="215" t="str">
        <f t="shared" si="113"/>
        <v>CM:WQXTEST27576:M200709</v>
      </c>
      <c r="D1333" s="214" t="s">
        <v>11795</v>
      </c>
      <c r="E1333" s="214" t="s">
        <v>11790</v>
      </c>
      <c r="F1333" s="316" t="s">
        <v>11682</v>
      </c>
      <c r="G1333" s="70">
        <f t="shared" si="110"/>
        <v>39083</v>
      </c>
      <c r="H1333" s="70">
        <f t="shared" si="111"/>
        <v>39447</v>
      </c>
      <c r="I1333" s="211" t="s">
        <v>11788</v>
      </c>
      <c r="J1333" s="24" t="s">
        <v>8639</v>
      </c>
      <c r="K1333" s="211" t="s">
        <v>11787</v>
      </c>
      <c r="L1333" s="235" t="s">
        <v>11777</v>
      </c>
      <c r="M1333" s="236">
        <f t="shared" si="112"/>
        <v>39264</v>
      </c>
      <c r="N1333" s="236">
        <f t="shared" si="104"/>
        <v>39355</v>
      </c>
      <c r="Q1333" s="219" t="s">
        <v>1005</v>
      </c>
      <c r="T1333" s="6" t="s">
        <v>11306</v>
      </c>
      <c r="U1333">
        <v>343.1</v>
      </c>
      <c r="V1333" s="219" t="s">
        <v>8428</v>
      </c>
      <c r="X1333" t="s">
        <v>11237</v>
      </c>
      <c r="Y1333" t="s">
        <v>11285</v>
      </c>
    </row>
    <row r="1334" spans="1:25" x14ac:dyDescent="0.25">
      <c r="A1334" s="211" t="s">
        <v>11582</v>
      </c>
      <c r="B1334" t="s">
        <v>11725</v>
      </c>
      <c r="C1334" s="215" t="str">
        <f t="shared" si="113"/>
        <v>CM:WQXTEST27576:M200710</v>
      </c>
      <c r="D1334" s="214" t="s">
        <v>11795</v>
      </c>
      <c r="E1334" s="214" t="s">
        <v>11790</v>
      </c>
      <c r="F1334" s="316" t="s">
        <v>11683</v>
      </c>
      <c r="G1334" s="70">
        <f t="shared" si="110"/>
        <v>39083</v>
      </c>
      <c r="H1334" s="70">
        <f t="shared" si="111"/>
        <v>39447</v>
      </c>
      <c r="I1334" s="211" t="s">
        <v>11788</v>
      </c>
      <c r="J1334" s="24" t="s">
        <v>8639</v>
      </c>
      <c r="K1334" s="211" t="s">
        <v>11787</v>
      </c>
      <c r="L1334" s="235" t="s">
        <v>11777</v>
      </c>
      <c r="M1334" s="236">
        <f t="shared" si="112"/>
        <v>39295</v>
      </c>
      <c r="N1334" s="236">
        <f t="shared" si="104"/>
        <v>39386</v>
      </c>
      <c r="Q1334" s="217" t="s">
        <v>2676</v>
      </c>
      <c r="T1334" s="6" t="s">
        <v>11306</v>
      </c>
      <c r="U1334">
        <v>1557</v>
      </c>
      <c r="V1334" s="6" t="s">
        <v>9146</v>
      </c>
      <c r="X1334" t="s">
        <v>11237</v>
      </c>
      <c r="Y1334" t="s">
        <v>11285</v>
      </c>
    </row>
    <row r="1335" spans="1:25" x14ac:dyDescent="0.25">
      <c r="A1335" s="211" t="s">
        <v>11582</v>
      </c>
      <c r="B1335" t="s">
        <v>11725</v>
      </c>
      <c r="C1335" s="215" t="str">
        <f t="shared" si="113"/>
        <v>CM:WQXTEST27576:M200710</v>
      </c>
      <c r="D1335" s="214" t="s">
        <v>11795</v>
      </c>
      <c r="E1335" s="214" t="s">
        <v>11790</v>
      </c>
      <c r="F1335" s="316" t="s">
        <v>11683</v>
      </c>
      <c r="G1335" s="70">
        <f t="shared" si="110"/>
        <v>39083</v>
      </c>
      <c r="H1335" s="70">
        <f t="shared" si="111"/>
        <v>39447</v>
      </c>
      <c r="I1335" s="211" t="s">
        <v>11788</v>
      </c>
      <c r="J1335" s="24" t="s">
        <v>8639</v>
      </c>
      <c r="K1335" s="211" t="s">
        <v>11787</v>
      </c>
      <c r="L1335" s="235" t="s">
        <v>11777</v>
      </c>
      <c r="M1335" s="236">
        <f t="shared" si="112"/>
        <v>39295</v>
      </c>
      <c r="N1335" s="236">
        <f t="shared" si="104"/>
        <v>39386</v>
      </c>
      <c r="Q1335" t="s">
        <v>10007</v>
      </c>
      <c r="T1335" s="6" t="s">
        <v>11306</v>
      </c>
      <c r="U1335">
        <v>20.37</v>
      </c>
      <c r="V1335" s="211" t="s">
        <v>11587</v>
      </c>
      <c r="X1335" t="s">
        <v>11237</v>
      </c>
      <c r="Y1335" t="s">
        <v>11285</v>
      </c>
    </row>
    <row r="1336" spans="1:25" x14ac:dyDescent="0.25">
      <c r="A1336" s="211" t="s">
        <v>11582</v>
      </c>
      <c r="B1336" t="s">
        <v>11725</v>
      </c>
      <c r="C1336" s="215" t="str">
        <f t="shared" si="113"/>
        <v>CM:WQXTEST27576:M200710</v>
      </c>
      <c r="D1336" s="214" t="s">
        <v>11795</v>
      </c>
      <c r="E1336" s="214" t="s">
        <v>11790</v>
      </c>
      <c r="F1336" s="316" t="s">
        <v>11683</v>
      </c>
      <c r="G1336" s="70">
        <f t="shared" si="110"/>
        <v>39083</v>
      </c>
      <c r="H1336" s="70">
        <f t="shared" si="111"/>
        <v>39447</v>
      </c>
      <c r="I1336" s="211" t="s">
        <v>11788</v>
      </c>
      <c r="J1336" s="24" t="s">
        <v>8639</v>
      </c>
      <c r="K1336" s="211" t="s">
        <v>11787</v>
      </c>
      <c r="L1336" s="235" t="s">
        <v>11777</v>
      </c>
      <c r="M1336" s="236">
        <f t="shared" si="112"/>
        <v>39295</v>
      </c>
      <c r="N1336" s="236">
        <f t="shared" si="104"/>
        <v>39386</v>
      </c>
      <c r="Q1336" s="219" t="s">
        <v>1005</v>
      </c>
      <c r="T1336" s="6" t="s">
        <v>11306</v>
      </c>
      <c r="U1336">
        <v>390.1</v>
      </c>
      <c r="V1336" s="219" t="s">
        <v>8428</v>
      </c>
      <c r="X1336" t="s">
        <v>11237</v>
      </c>
      <c r="Y1336" t="s">
        <v>11285</v>
      </c>
    </row>
    <row r="1337" spans="1:25" x14ac:dyDescent="0.25">
      <c r="A1337" s="211" t="s">
        <v>11582</v>
      </c>
      <c r="B1337" t="s">
        <v>11725</v>
      </c>
      <c r="C1337" s="215" t="str">
        <f t="shared" si="113"/>
        <v>CM:WQXTEST27576:M200711</v>
      </c>
      <c r="D1337" s="214" t="s">
        <v>11795</v>
      </c>
      <c r="E1337" s="214" t="s">
        <v>11790</v>
      </c>
      <c r="F1337" s="316" t="s">
        <v>11684</v>
      </c>
      <c r="G1337" s="70">
        <f t="shared" si="110"/>
        <v>39083</v>
      </c>
      <c r="H1337" s="70">
        <f t="shared" si="111"/>
        <v>39447</v>
      </c>
      <c r="I1337" s="211" t="s">
        <v>11788</v>
      </c>
      <c r="J1337" s="24" t="s">
        <v>8639</v>
      </c>
      <c r="K1337" s="211" t="s">
        <v>11787</v>
      </c>
      <c r="L1337" s="235" t="s">
        <v>11777</v>
      </c>
      <c r="M1337" s="236">
        <f t="shared" si="112"/>
        <v>39326</v>
      </c>
      <c r="N1337" s="236">
        <f t="shared" si="104"/>
        <v>39416</v>
      </c>
      <c r="Q1337" s="217" t="s">
        <v>2676</v>
      </c>
      <c r="T1337" s="6" t="s">
        <v>11306</v>
      </c>
      <c r="U1337">
        <v>2416</v>
      </c>
      <c r="V1337" s="6" t="s">
        <v>9146</v>
      </c>
      <c r="X1337" t="s">
        <v>11237</v>
      </c>
      <c r="Y1337" t="s">
        <v>11285</v>
      </c>
    </row>
    <row r="1338" spans="1:25" x14ac:dyDescent="0.25">
      <c r="A1338" s="211" t="s">
        <v>11582</v>
      </c>
      <c r="B1338" t="s">
        <v>11725</v>
      </c>
      <c r="C1338" s="215" t="str">
        <f t="shared" si="113"/>
        <v>CM:WQXTEST27576:M200711</v>
      </c>
      <c r="D1338" s="214" t="s">
        <v>11795</v>
      </c>
      <c r="E1338" s="214" t="s">
        <v>11790</v>
      </c>
      <c r="F1338" s="316" t="s">
        <v>11684</v>
      </c>
      <c r="G1338" s="70">
        <f t="shared" si="110"/>
        <v>39083</v>
      </c>
      <c r="H1338" s="70">
        <f t="shared" si="111"/>
        <v>39447</v>
      </c>
      <c r="I1338" s="211" t="s">
        <v>11788</v>
      </c>
      <c r="J1338" s="24" t="s">
        <v>8639</v>
      </c>
      <c r="K1338" s="211" t="s">
        <v>11787</v>
      </c>
      <c r="L1338" s="235" t="s">
        <v>11777</v>
      </c>
      <c r="M1338" s="236">
        <f t="shared" si="112"/>
        <v>39326</v>
      </c>
      <c r="N1338" s="236">
        <f t="shared" si="104"/>
        <v>39416</v>
      </c>
      <c r="Q1338" t="s">
        <v>10007</v>
      </c>
      <c r="T1338" s="6" t="s">
        <v>11306</v>
      </c>
      <c r="U1338">
        <v>10.14</v>
      </c>
      <c r="V1338" s="211" t="s">
        <v>11587</v>
      </c>
      <c r="X1338" t="s">
        <v>11237</v>
      </c>
      <c r="Y1338" t="s">
        <v>11285</v>
      </c>
    </row>
    <row r="1339" spans="1:25" x14ac:dyDescent="0.25">
      <c r="A1339" s="211" t="s">
        <v>11582</v>
      </c>
      <c r="B1339" t="s">
        <v>11725</v>
      </c>
      <c r="C1339" s="215" t="str">
        <f t="shared" si="113"/>
        <v>CM:WQXTEST27576:M200711</v>
      </c>
      <c r="D1339" s="214" t="s">
        <v>11795</v>
      </c>
      <c r="E1339" s="214" t="s">
        <v>11790</v>
      </c>
      <c r="F1339" s="316" t="s">
        <v>11684</v>
      </c>
      <c r="G1339" s="70">
        <f t="shared" si="110"/>
        <v>39083</v>
      </c>
      <c r="H1339" s="70">
        <f t="shared" si="111"/>
        <v>39447</v>
      </c>
      <c r="I1339" s="211" t="s">
        <v>11788</v>
      </c>
      <c r="J1339" s="24" t="s">
        <v>8639</v>
      </c>
      <c r="K1339" s="211" t="s">
        <v>11787</v>
      </c>
      <c r="L1339" s="235" t="s">
        <v>11777</v>
      </c>
      <c r="M1339" s="236">
        <f t="shared" si="112"/>
        <v>39326</v>
      </c>
      <c r="N1339" s="236">
        <f t="shared" si="104"/>
        <v>39416</v>
      </c>
      <c r="Q1339" s="219" t="s">
        <v>1005</v>
      </c>
      <c r="T1339" s="6" t="s">
        <v>11306</v>
      </c>
      <c r="U1339">
        <v>412.5</v>
      </c>
      <c r="V1339" s="219" t="s">
        <v>8428</v>
      </c>
      <c r="X1339" t="s">
        <v>11237</v>
      </c>
      <c r="Y1339" t="s">
        <v>11285</v>
      </c>
    </row>
    <row r="1340" spans="1:25" x14ac:dyDescent="0.25">
      <c r="A1340" s="211" t="s">
        <v>11582</v>
      </c>
      <c r="B1340" t="s">
        <v>11725</v>
      </c>
      <c r="C1340" s="215" t="str">
        <f t="shared" si="113"/>
        <v>CM:WQXTEST27576:M200712</v>
      </c>
      <c r="D1340" s="214" t="s">
        <v>11795</v>
      </c>
      <c r="E1340" s="214" t="s">
        <v>11790</v>
      </c>
      <c r="F1340" s="316" t="s">
        <v>11685</v>
      </c>
      <c r="G1340" s="70">
        <f t="shared" si="110"/>
        <v>39083</v>
      </c>
      <c r="H1340" s="70">
        <f t="shared" si="111"/>
        <v>39447</v>
      </c>
      <c r="I1340" s="211" t="s">
        <v>11788</v>
      </c>
      <c r="J1340" s="24" t="s">
        <v>8639</v>
      </c>
      <c r="K1340" s="211" t="s">
        <v>11787</v>
      </c>
      <c r="L1340" s="235" t="s">
        <v>11777</v>
      </c>
      <c r="M1340" s="236">
        <f t="shared" si="112"/>
        <v>39356</v>
      </c>
      <c r="N1340" s="236">
        <f t="shared" si="104"/>
        <v>39447</v>
      </c>
      <c r="Q1340" s="217" t="s">
        <v>2676</v>
      </c>
      <c r="T1340" s="6" t="s">
        <v>11306</v>
      </c>
      <c r="U1340">
        <v>7862</v>
      </c>
      <c r="V1340" s="6" t="s">
        <v>9146</v>
      </c>
      <c r="X1340" t="s">
        <v>11237</v>
      </c>
      <c r="Y1340" t="s">
        <v>11285</v>
      </c>
    </row>
    <row r="1341" spans="1:25" x14ac:dyDescent="0.25">
      <c r="A1341" s="211" t="s">
        <v>11582</v>
      </c>
      <c r="B1341" t="s">
        <v>11725</v>
      </c>
      <c r="C1341" s="215" t="str">
        <f t="shared" si="113"/>
        <v>CM:WQXTEST27576:M200712</v>
      </c>
      <c r="D1341" s="214" t="s">
        <v>11795</v>
      </c>
      <c r="E1341" s="214" t="s">
        <v>11790</v>
      </c>
      <c r="F1341" s="316" t="s">
        <v>11685</v>
      </c>
      <c r="G1341" s="70">
        <f t="shared" si="110"/>
        <v>39083</v>
      </c>
      <c r="H1341" s="70">
        <f t="shared" si="111"/>
        <v>39447</v>
      </c>
      <c r="I1341" s="211" t="s">
        <v>11788</v>
      </c>
      <c r="J1341" s="24" t="s">
        <v>8639</v>
      </c>
      <c r="K1341" s="211" t="s">
        <v>11787</v>
      </c>
      <c r="L1341" s="235" t="s">
        <v>11777</v>
      </c>
      <c r="M1341" s="236">
        <f t="shared" si="112"/>
        <v>39356</v>
      </c>
      <c r="N1341" s="236">
        <f t="shared" si="104"/>
        <v>39447</v>
      </c>
      <c r="Q1341" t="s">
        <v>10007</v>
      </c>
      <c r="T1341" s="6" t="s">
        <v>11306</v>
      </c>
      <c r="U1341">
        <v>4.6500000000000004</v>
      </c>
      <c r="V1341" s="211" t="s">
        <v>11587</v>
      </c>
      <c r="X1341" t="s">
        <v>11237</v>
      </c>
      <c r="Y1341" t="s">
        <v>11285</v>
      </c>
    </row>
    <row r="1342" spans="1:25" x14ac:dyDescent="0.25">
      <c r="A1342" s="211" t="s">
        <v>11582</v>
      </c>
      <c r="B1342" t="s">
        <v>11725</v>
      </c>
      <c r="C1342" s="215" t="str">
        <f t="shared" si="113"/>
        <v>CM:WQXTEST27576:M200712</v>
      </c>
      <c r="D1342" s="214" t="s">
        <v>11795</v>
      </c>
      <c r="E1342" s="214" t="s">
        <v>11790</v>
      </c>
      <c r="F1342" s="316" t="s">
        <v>11685</v>
      </c>
      <c r="G1342" s="70">
        <f t="shared" si="110"/>
        <v>39083</v>
      </c>
      <c r="H1342" s="70">
        <f t="shared" si="111"/>
        <v>39447</v>
      </c>
      <c r="I1342" s="211" t="s">
        <v>11788</v>
      </c>
      <c r="J1342" s="24" t="s">
        <v>8639</v>
      </c>
      <c r="K1342" s="211" t="s">
        <v>11787</v>
      </c>
      <c r="L1342" s="235" t="s">
        <v>11777</v>
      </c>
      <c r="M1342" s="236">
        <f t="shared" si="112"/>
        <v>39356</v>
      </c>
      <c r="N1342" s="236">
        <f t="shared" si="104"/>
        <v>39447</v>
      </c>
      <c r="Q1342" s="219" t="s">
        <v>1005</v>
      </c>
      <c r="T1342" s="6" t="s">
        <v>11306</v>
      </c>
      <c r="U1342">
        <v>379.7</v>
      </c>
      <c r="V1342" s="219" t="s">
        <v>8428</v>
      </c>
      <c r="X1342" t="s">
        <v>11237</v>
      </c>
      <c r="Y1342" t="s">
        <v>11285</v>
      </c>
    </row>
    <row r="1343" spans="1:25" x14ac:dyDescent="0.25">
      <c r="A1343" s="211" t="s">
        <v>11582</v>
      </c>
      <c r="B1343" t="s">
        <v>11725</v>
      </c>
      <c r="C1343" s="215" t="str">
        <f t="shared" si="113"/>
        <v>CM:WQXTEST27576:M200701</v>
      </c>
      <c r="D1343" s="214" t="s">
        <v>11795</v>
      </c>
      <c r="E1343" s="214" t="s">
        <v>11790</v>
      </c>
      <c r="F1343" s="316" t="s">
        <v>11674</v>
      </c>
      <c r="G1343" s="70">
        <f t="shared" si="110"/>
        <v>39083</v>
      </c>
      <c r="H1343" s="70">
        <f t="shared" si="111"/>
        <v>39447</v>
      </c>
      <c r="I1343" s="211" t="s">
        <v>11788</v>
      </c>
      <c r="J1343" s="24" t="s">
        <v>8639</v>
      </c>
      <c r="K1343" s="211" t="s">
        <v>11787</v>
      </c>
      <c r="L1343" s="253" t="s">
        <v>11796</v>
      </c>
      <c r="M1343" s="254">
        <f>DATE(LEFT(F1343,4),RIGHT(F1343,2)-0,1)</f>
        <v>39083</v>
      </c>
      <c r="N1343" s="254">
        <f t="shared" si="104"/>
        <v>39113</v>
      </c>
      <c r="Q1343" s="217" t="s">
        <v>2676</v>
      </c>
      <c r="T1343" s="6" t="s">
        <v>11306</v>
      </c>
      <c r="U1343">
        <v>12280</v>
      </c>
      <c r="V1343" s="6" t="s">
        <v>9146</v>
      </c>
      <c r="X1343" t="s">
        <v>11237</v>
      </c>
      <c r="Y1343" t="s">
        <v>11285</v>
      </c>
    </row>
    <row r="1344" spans="1:25" x14ac:dyDescent="0.25">
      <c r="A1344" s="211" t="s">
        <v>11582</v>
      </c>
      <c r="B1344" t="s">
        <v>11725</v>
      </c>
      <c r="C1344" s="215" t="str">
        <f t="shared" si="113"/>
        <v>CM:WQXTEST27576:M200701</v>
      </c>
      <c r="D1344" s="214" t="s">
        <v>11795</v>
      </c>
      <c r="E1344" s="214" t="s">
        <v>11790</v>
      </c>
      <c r="F1344" s="316" t="s">
        <v>11674</v>
      </c>
      <c r="G1344" s="70">
        <f t="shared" si="110"/>
        <v>39083</v>
      </c>
      <c r="H1344" s="70">
        <f t="shared" si="111"/>
        <v>39447</v>
      </c>
      <c r="I1344" s="211" t="s">
        <v>11788</v>
      </c>
      <c r="J1344" s="24" t="s">
        <v>8639</v>
      </c>
      <c r="K1344" s="211" t="s">
        <v>11787</v>
      </c>
      <c r="L1344" s="253" t="s">
        <v>11796</v>
      </c>
      <c r="M1344" s="254">
        <f>DATE(LEFT(F1344,4),RIGHT(F1344,2)-0,1)</f>
        <v>39083</v>
      </c>
      <c r="N1344" s="254">
        <f t="shared" si="104"/>
        <v>39113</v>
      </c>
      <c r="Q1344" t="s">
        <v>10007</v>
      </c>
      <c r="T1344" s="6" t="s">
        <v>11306</v>
      </c>
      <c r="U1344">
        <v>4.95</v>
      </c>
      <c r="V1344" s="211" t="s">
        <v>11587</v>
      </c>
      <c r="X1344" t="s">
        <v>11237</v>
      </c>
      <c r="Y1344" t="s">
        <v>11285</v>
      </c>
    </row>
    <row r="1345" spans="1:25" x14ac:dyDescent="0.25">
      <c r="A1345" s="211" t="s">
        <v>11582</v>
      </c>
      <c r="B1345" t="s">
        <v>11725</v>
      </c>
      <c r="C1345" s="215" t="str">
        <f t="shared" si="113"/>
        <v>CM:WQXTEST27576:M200701</v>
      </c>
      <c r="D1345" s="214" t="s">
        <v>11795</v>
      </c>
      <c r="E1345" s="214" t="s">
        <v>11790</v>
      </c>
      <c r="F1345" s="316" t="s">
        <v>11674</v>
      </c>
      <c r="G1345" s="70">
        <f t="shared" si="110"/>
        <v>39083</v>
      </c>
      <c r="H1345" s="70">
        <f t="shared" si="111"/>
        <v>39447</v>
      </c>
      <c r="I1345" s="211" t="s">
        <v>11788</v>
      </c>
      <c r="J1345" s="24" t="s">
        <v>8639</v>
      </c>
      <c r="K1345" s="211" t="s">
        <v>11787</v>
      </c>
      <c r="L1345" s="253" t="s">
        <v>11796</v>
      </c>
      <c r="M1345" s="254">
        <f>DATE(LEFT(F1345,4),RIGHT(F1345,2)-0,1)</f>
        <v>39083</v>
      </c>
      <c r="N1345" s="254">
        <f t="shared" si="104"/>
        <v>39113</v>
      </c>
      <c r="Q1345" s="219" t="s">
        <v>1005</v>
      </c>
      <c r="T1345" s="6" t="s">
        <v>11306</v>
      </c>
      <c r="U1345">
        <v>289</v>
      </c>
      <c r="V1345" s="219" t="s">
        <v>8428</v>
      </c>
      <c r="X1345" t="s">
        <v>11237</v>
      </c>
      <c r="Y1345" t="s">
        <v>11285</v>
      </c>
    </row>
    <row r="1346" spans="1:25" x14ac:dyDescent="0.25">
      <c r="A1346" s="211" t="s">
        <v>11582</v>
      </c>
      <c r="B1346" t="s">
        <v>11725</v>
      </c>
      <c r="C1346" s="215" t="str">
        <f t="shared" si="113"/>
        <v>CM:WQXTEST27576:M200702</v>
      </c>
      <c r="D1346" s="214" t="s">
        <v>11795</v>
      </c>
      <c r="E1346" s="214" t="s">
        <v>11790</v>
      </c>
      <c r="F1346" s="316" t="s">
        <v>11675</v>
      </c>
      <c r="G1346" s="70">
        <f t="shared" si="110"/>
        <v>39083</v>
      </c>
      <c r="H1346" s="70">
        <f t="shared" si="111"/>
        <v>39447</v>
      </c>
      <c r="I1346" s="211" t="s">
        <v>11788</v>
      </c>
      <c r="J1346" s="24" t="s">
        <v>8639</v>
      </c>
      <c r="K1346" s="211" t="s">
        <v>11787</v>
      </c>
      <c r="L1346" s="253" t="s">
        <v>11796</v>
      </c>
      <c r="M1346" s="254">
        <f>DATE(LEFT(F1346,4),RIGHT(F1346,2)-1,1)</f>
        <v>39083</v>
      </c>
      <c r="N1346" s="254">
        <f t="shared" si="104"/>
        <v>39141</v>
      </c>
      <c r="Q1346" s="217" t="s">
        <v>2676</v>
      </c>
      <c r="T1346" s="6" t="s">
        <v>11306</v>
      </c>
      <c r="U1346">
        <v>7523</v>
      </c>
      <c r="V1346" s="6" t="s">
        <v>9146</v>
      </c>
      <c r="X1346" t="s">
        <v>11237</v>
      </c>
      <c r="Y1346" t="s">
        <v>11285</v>
      </c>
    </row>
    <row r="1347" spans="1:25" x14ac:dyDescent="0.25">
      <c r="A1347" s="211" t="s">
        <v>11582</v>
      </c>
      <c r="B1347" t="s">
        <v>11725</v>
      </c>
      <c r="C1347" s="215" t="str">
        <f t="shared" si="113"/>
        <v>CM:WQXTEST27576:M200702</v>
      </c>
      <c r="D1347" s="214" t="s">
        <v>11795</v>
      </c>
      <c r="E1347" s="214" t="s">
        <v>11790</v>
      </c>
      <c r="F1347" s="316" t="s">
        <v>11675</v>
      </c>
      <c r="G1347" s="70">
        <f t="shared" si="110"/>
        <v>39083</v>
      </c>
      <c r="H1347" s="70">
        <f t="shared" si="111"/>
        <v>39447</v>
      </c>
      <c r="I1347" s="211" t="s">
        <v>11788</v>
      </c>
      <c r="J1347" s="24" t="s">
        <v>8639</v>
      </c>
      <c r="K1347" s="211" t="s">
        <v>11787</v>
      </c>
      <c r="L1347" s="253" t="s">
        <v>11796</v>
      </c>
      <c r="M1347" s="254">
        <f>DATE(LEFT(F1347,4),RIGHT(F1347,2)-1,1)</f>
        <v>39083</v>
      </c>
      <c r="N1347" s="254">
        <f t="shared" si="104"/>
        <v>39141</v>
      </c>
      <c r="Q1347" t="s">
        <v>10007</v>
      </c>
      <c r="T1347" s="6" t="s">
        <v>11306</v>
      </c>
      <c r="U1347">
        <v>0.71</v>
      </c>
      <c r="V1347" s="211" t="s">
        <v>11587</v>
      </c>
      <c r="X1347" t="s">
        <v>11237</v>
      </c>
      <c r="Y1347" t="s">
        <v>11285</v>
      </c>
    </row>
    <row r="1348" spans="1:25" x14ac:dyDescent="0.25">
      <c r="A1348" s="211" t="s">
        <v>11582</v>
      </c>
      <c r="B1348" t="s">
        <v>11725</v>
      </c>
      <c r="C1348" s="215" t="str">
        <f t="shared" si="113"/>
        <v>CM:WQXTEST27576:M200702</v>
      </c>
      <c r="D1348" s="214" t="s">
        <v>11795</v>
      </c>
      <c r="E1348" s="214" t="s">
        <v>11790</v>
      </c>
      <c r="F1348" s="316" t="s">
        <v>11675</v>
      </c>
      <c r="G1348" s="70">
        <f t="shared" si="110"/>
        <v>39083</v>
      </c>
      <c r="H1348" s="70">
        <f t="shared" si="111"/>
        <v>39447</v>
      </c>
      <c r="I1348" s="211" t="s">
        <v>11788</v>
      </c>
      <c r="J1348" s="24" t="s">
        <v>8639</v>
      </c>
      <c r="K1348" s="211" t="s">
        <v>11787</v>
      </c>
      <c r="L1348" s="253" t="s">
        <v>11796</v>
      </c>
      <c r="M1348" s="254">
        <f>DATE(LEFT(F1348,4),RIGHT(F1348,2)-1,1)</f>
        <v>39083</v>
      </c>
      <c r="N1348" s="254">
        <f t="shared" si="104"/>
        <v>39141</v>
      </c>
      <c r="Q1348" s="219" t="s">
        <v>1005</v>
      </c>
      <c r="T1348" s="6" t="s">
        <v>11306</v>
      </c>
      <c r="U1348">
        <v>426.8</v>
      </c>
      <c r="V1348" s="219" t="s">
        <v>8428</v>
      </c>
      <c r="X1348" t="s">
        <v>11237</v>
      </c>
      <c r="Y1348" t="s">
        <v>11285</v>
      </c>
    </row>
    <row r="1349" spans="1:25" x14ac:dyDescent="0.25">
      <c r="A1349" s="211" t="s">
        <v>11582</v>
      </c>
      <c r="B1349" t="s">
        <v>11725</v>
      </c>
      <c r="C1349" s="215" t="str">
        <f t="shared" si="113"/>
        <v>CM:WQXTEST27576:M200703</v>
      </c>
      <c r="D1349" s="214" t="s">
        <v>11795</v>
      </c>
      <c r="E1349" s="214" t="s">
        <v>11790</v>
      </c>
      <c r="F1349" s="316" t="s">
        <v>11676</v>
      </c>
      <c r="G1349" s="70">
        <f t="shared" si="110"/>
        <v>39083</v>
      </c>
      <c r="H1349" s="70">
        <f t="shared" si="111"/>
        <v>39447</v>
      </c>
      <c r="I1349" s="211" t="s">
        <v>11788</v>
      </c>
      <c r="J1349" s="24" t="s">
        <v>8639</v>
      </c>
      <c r="K1349" s="211" t="s">
        <v>11787</v>
      </c>
      <c r="L1349" s="253" t="s">
        <v>11796</v>
      </c>
      <c r="M1349" s="254">
        <f>DATE(LEFT(F1349,4),RIGHT(F1349,2)-2,1)</f>
        <v>39083</v>
      </c>
      <c r="N1349" s="254">
        <f>DATE(LEFT(F1349,4),RIGHT(F1349,2),20)</f>
        <v>39161</v>
      </c>
      <c r="Q1349" s="217" t="s">
        <v>2676</v>
      </c>
      <c r="T1349" s="6" t="s">
        <v>11306</v>
      </c>
      <c r="U1349">
        <v>32510</v>
      </c>
      <c r="V1349" s="6" t="s">
        <v>9146</v>
      </c>
      <c r="X1349" t="s">
        <v>11237</v>
      </c>
      <c r="Y1349" t="s">
        <v>11285</v>
      </c>
    </row>
    <row r="1350" spans="1:25" x14ac:dyDescent="0.25">
      <c r="A1350" s="211" t="s">
        <v>11582</v>
      </c>
      <c r="B1350" t="s">
        <v>11725</v>
      </c>
      <c r="C1350" s="215" t="str">
        <f t="shared" si="113"/>
        <v>CM:WQXTEST27576:M200703</v>
      </c>
      <c r="D1350" s="214" t="s">
        <v>11795</v>
      </c>
      <c r="E1350" s="214" t="s">
        <v>11790</v>
      </c>
      <c r="F1350" s="316" t="s">
        <v>11676</v>
      </c>
      <c r="G1350" s="70">
        <f t="shared" si="110"/>
        <v>39083</v>
      </c>
      <c r="H1350" s="70">
        <f t="shared" si="111"/>
        <v>39447</v>
      </c>
      <c r="I1350" s="211" t="s">
        <v>11788</v>
      </c>
      <c r="J1350" s="24" t="s">
        <v>8639</v>
      </c>
      <c r="K1350" s="211" t="s">
        <v>11787</v>
      </c>
      <c r="L1350" s="253" t="s">
        <v>11796</v>
      </c>
      <c r="M1350" s="254">
        <f>DATE(LEFT(F1350,4),RIGHT(F1350,2)-2,1)</f>
        <v>39083</v>
      </c>
      <c r="N1350" s="254">
        <f>DATE(LEFT(F1350,4),RIGHT(F1350,2),20)</f>
        <v>39161</v>
      </c>
      <c r="Q1350" t="s">
        <v>10007</v>
      </c>
      <c r="T1350" s="6" t="s">
        <v>11306</v>
      </c>
      <c r="U1350">
        <v>7.65</v>
      </c>
      <c r="V1350" s="211" t="s">
        <v>11587</v>
      </c>
      <c r="X1350" t="s">
        <v>11237</v>
      </c>
      <c r="Y1350" t="s">
        <v>11285</v>
      </c>
    </row>
    <row r="1351" spans="1:25" x14ac:dyDescent="0.25">
      <c r="A1351" s="211" t="s">
        <v>11582</v>
      </c>
      <c r="B1351" t="s">
        <v>11725</v>
      </c>
      <c r="C1351" s="215" t="str">
        <f t="shared" si="113"/>
        <v>CM:WQXTEST27576:M200703</v>
      </c>
      <c r="D1351" s="214" t="s">
        <v>11795</v>
      </c>
      <c r="E1351" s="214" t="s">
        <v>11790</v>
      </c>
      <c r="F1351" s="316" t="s">
        <v>11676</v>
      </c>
      <c r="G1351" s="70">
        <f t="shared" si="110"/>
        <v>39083</v>
      </c>
      <c r="H1351" s="70">
        <f t="shared" si="111"/>
        <v>39447</v>
      </c>
      <c r="I1351" s="211" t="s">
        <v>11788</v>
      </c>
      <c r="J1351" s="24" t="s">
        <v>8639</v>
      </c>
      <c r="K1351" s="211" t="s">
        <v>11787</v>
      </c>
      <c r="L1351" s="253" t="s">
        <v>11796</v>
      </c>
      <c r="M1351" s="254">
        <f>DATE(LEFT(F1351,4),RIGHT(F1351,2)-2,1)</f>
        <v>39083</v>
      </c>
      <c r="N1351" s="254">
        <f>DATE(LEFT(F1351,4),RIGHT(F1351,2),20)</f>
        <v>39161</v>
      </c>
      <c r="Q1351" s="219" t="s">
        <v>1005</v>
      </c>
      <c r="T1351" s="6" t="s">
        <v>11306</v>
      </c>
      <c r="U1351">
        <v>248</v>
      </c>
      <c r="V1351" s="219" t="s">
        <v>8428</v>
      </c>
      <c r="X1351" t="s">
        <v>11237</v>
      </c>
      <c r="Y1351" t="s">
        <v>11285</v>
      </c>
    </row>
    <row r="1352" spans="1:25" x14ac:dyDescent="0.25">
      <c r="A1352" s="211" t="s">
        <v>11582</v>
      </c>
      <c r="B1352" t="s">
        <v>11725</v>
      </c>
      <c r="C1352" s="215" t="str">
        <f t="shared" si="113"/>
        <v>CM:WQXTEST27576:M200704</v>
      </c>
      <c r="D1352" s="214" t="s">
        <v>11795</v>
      </c>
      <c r="E1352" s="214" t="s">
        <v>11790</v>
      </c>
      <c r="F1352" s="316" t="s">
        <v>11677</v>
      </c>
      <c r="G1352" s="70">
        <f t="shared" si="110"/>
        <v>39083</v>
      </c>
      <c r="H1352" s="70">
        <f t="shared" si="111"/>
        <v>39447</v>
      </c>
      <c r="I1352" s="211" t="s">
        <v>11788</v>
      </c>
      <c r="J1352" s="24" t="s">
        <v>8639</v>
      </c>
      <c r="K1352" s="211" t="s">
        <v>11787</v>
      </c>
      <c r="L1352" s="255" t="s">
        <v>6135</v>
      </c>
      <c r="M1352" s="256">
        <f>DATE(LEFT(F1352,4),RIGHT(F1352,2)-1,21)</f>
        <v>39162</v>
      </c>
      <c r="N1352" s="256">
        <f t="shared" si="104"/>
        <v>39202</v>
      </c>
      <c r="Q1352" s="217" t="s">
        <v>2676</v>
      </c>
      <c r="T1352" s="6" t="s">
        <v>11306</v>
      </c>
      <c r="U1352">
        <v>23240</v>
      </c>
      <c r="V1352" s="6" t="s">
        <v>9146</v>
      </c>
      <c r="X1352" t="s">
        <v>11237</v>
      </c>
      <c r="Y1352" t="s">
        <v>11285</v>
      </c>
    </row>
    <row r="1353" spans="1:25" x14ac:dyDescent="0.25">
      <c r="A1353" s="211" t="s">
        <v>11582</v>
      </c>
      <c r="B1353" t="s">
        <v>11725</v>
      </c>
      <c r="C1353" s="215" t="str">
        <f t="shared" si="113"/>
        <v>CM:WQXTEST27576:M200704</v>
      </c>
      <c r="D1353" s="214" t="s">
        <v>11795</v>
      </c>
      <c r="E1353" s="214" t="s">
        <v>11790</v>
      </c>
      <c r="F1353" s="316" t="s">
        <v>11677</v>
      </c>
      <c r="G1353" s="70">
        <f t="shared" si="110"/>
        <v>39083</v>
      </c>
      <c r="H1353" s="70">
        <f t="shared" si="111"/>
        <v>39447</v>
      </c>
      <c r="I1353" s="211" t="s">
        <v>11788</v>
      </c>
      <c r="J1353" s="24" t="s">
        <v>8639</v>
      </c>
      <c r="K1353" s="211" t="s">
        <v>11787</v>
      </c>
      <c r="L1353" s="255" t="s">
        <v>6135</v>
      </c>
      <c r="M1353" s="256">
        <f>DATE(LEFT(F1353,4),RIGHT(F1353,2)-1,21)</f>
        <v>39162</v>
      </c>
      <c r="N1353" s="256">
        <f t="shared" si="104"/>
        <v>39202</v>
      </c>
      <c r="Q1353" t="s">
        <v>10007</v>
      </c>
      <c r="T1353" s="6" t="s">
        <v>11306</v>
      </c>
      <c r="U1353">
        <v>12.17</v>
      </c>
      <c r="V1353" s="211" t="s">
        <v>11587</v>
      </c>
      <c r="X1353" t="s">
        <v>11237</v>
      </c>
      <c r="Y1353" t="s">
        <v>11285</v>
      </c>
    </row>
    <row r="1354" spans="1:25" x14ac:dyDescent="0.25">
      <c r="A1354" s="211" t="s">
        <v>11582</v>
      </c>
      <c r="B1354" t="s">
        <v>11725</v>
      </c>
      <c r="C1354" s="215" t="str">
        <f t="shared" si="113"/>
        <v>CM:WQXTEST27576:M200704</v>
      </c>
      <c r="D1354" s="214" t="s">
        <v>11795</v>
      </c>
      <c r="E1354" s="214" t="s">
        <v>11790</v>
      </c>
      <c r="F1354" s="316" t="s">
        <v>11677</v>
      </c>
      <c r="G1354" s="70">
        <f t="shared" si="110"/>
        <v>39083</v>
      </c>
      <c r="H1354" s="70">
        <f t="shared" si="111"/>
        <v>39447</v>
      </c>
      <c r="I1354" s="211" t="s">
        <v>11788</v>
      </c>
      <c r="J1354" s="24" t="s">
        <v>8639</v>
      </c>
      <c r="K1354" s="211" t="s">
        <v>11787</v>
      </c>
      <c r="L1354" s="255" t="s">
        <v>6135</v>
      </c>
      <c r="M1354" s="256">
        <f>DATE(LEFT(F1354,4),RIGHT(F1354,2)-1,21)</f>
        <v>39162</v>
      </c>
      <c r="N1354" s="256">
        <f t="shared" si="104"/>
        <v>39202</v>
      </c>
      <c r="Q1354" s="219" t="s">
        <v>1005</v>
      </c>
      <c r="T1354" s="6" t="s">
        <v>11306</v>
      </c>
      <c r="U1354">
        <v>261.10000000000002</v>
      </c>
      <c r="V1354" s="219" t="s">
        <v>8428</v>
      </c>
      <c r="X1354" t="s">
        <v>11237</v>
      </c>
      <c r="Y1354" t="s">
        <v>11285</v>
      </c>
    </row>
    <row r="1355" spans="1:25" x14ac:dyDescent="0.25">
      <c r="A1355" s="211" t="s">
        <v>11582</v>
      </c>
      <c r="B1355" t="s">
        <v>11725</v>
      </c>
      <c r="C1355" s="215" t="str">
        <f t="shared" si="113"/>
        <v>CM:WQXTEST27576:M200705</v>
      </c>
      <c r="D1355" s="214" t="s">
        <v>11795</v>
      </c>
      <c r="E1355" s="214" t="s">
        <v>11790</v>
      </c>
      <c r="F1355" s="316" t="s">
        <v>11678</v>
      </c>
      <c r="G1355" s="70">
        <f t="shared" si="110"/>
        <v>39083</v>
      </c>
      <c r="H1355" s="70">
        <f t="shared" si="111"/>
        <v>39447</v>
      </c>
      <c r="I1355" s="211" t="s">
        <v>11788</v>
      </c>
      <c r="J1355" s="24" t="s">
        <v>8639</v>
      </c>
      <c r="K1355" s="211" t="s">
        <v>11787</v>
      </c>
      <c r="L1355" s="265" t="s">
        <v>6135</v>
      </c>
      <c r="M1355" s="266">
        <f>DATE(LEFT(F1355,4),RIGHT(F1355,2)-2,21)</f>
        <v>39162</v>
      </c>
      <c r="N1355" s="266">
        <f t="shared" si="104"/>
        <v>39233</v>
      </c>
      <c r="Q1355" s="217" t="s">
        <v>2676</v>
      </c>
      <c r="T1355" s="6" t="s">
        <v>11306</v>
      </c>
      <c r="U1355">
        <v>6882</v>
      </c>
      <c r="V1355" s="6" t="s">
        <v>9146</v>
      </c>
      <c r="X1355" t="s">
        <v>11237</v>
      </c>
      <c r="Y1355" t="s">
        <v>11285</v>
      </c>
    </row>
    <row r="1356" spans="1:25" x14ac:dyDescent="0.25">
      <c r="A1356" s="211" t="s">
        <v>11582</v>
      </c>
      <c r="B1356" t="s">
        <v>11725</v>
      </c>
      <c r="C1356" s="215" t="str">
        <f t="shared" si="113"/>
        <v>CM:WQXTEST27576:M200705</v>
      </c>
      <c r="D1356" s="214" t="s">
        <v>11795</v>
      </c>
      <c r="E1356" s="214" t="s">
        <v>11790</v>
      </c>
      <c r="F1356" s="316" t="s">
        <v>11678</v>
      </c>
      <c r="G1356" s="70">
        <f t="shared" si="110"/>
        <v>39083</v>
      </c>
      <c r="H1356" s="70">
        <f t="shared" si="111"/>
        <v>39447</v>
      </c>
      <c r="I1356" s="211" t="s">
        <v>11788</v>
      </c>
      <c r="J1356" s="24" t="s">
        <v>8639</v>
      </c>
      <c r="K1356" s="211" t="s">
        <v>11787</v>
      </c>
      <c r="L1356" s="265" t="s">
        <v>6135</v>
      </c>
      <c r="M1356" s="266">
        <f>DATE(LEFT(F1356,4),RIGHT(F1356,2)-2,21)</f>
        <v>39162</v>
      </c>
      <c r="N1356" s="266">
        <f t="shared" si="104"/>
        <v>39233</v>
      </c>
      <c r="Q1356" t="s">
        <v>10007</v>
      </c>
      <c r="T1356" s="6" t="s">
        <v>11306</v>
      </c>
      <c r="U1356">
        <v>22.14</v>
      </c>
      <c r="V1356" s="211" t="s">
        <v>11587</v>
      </c>
      <c r="X1356" t="s">
        <v>11237</v>
      </c>
      <c r="Y1356" t="s">
        <v>11285</v>
      </c>
    </row>
    <row r="1357" spans="1:25" x14ac:dyDescent="0.25">
      <c r="A1357" s="211" t="s">
        <v>11582</v>
      </c>
      <c r="B1357" t="s">
        <v>11725</v>
      </c>
      <c r="C1357" s="215" t="str">
        <f t="shared" si="113"/>
        <v>CM:WQXTEST27576:M200705</v>
      </c>
      <c r="D1357" s="214" t="s">
        <v>11795</v>
      </c>
      <c r="E1357" s="214" t="s">
        <v>11790</v>
      </c>
      <c r="F1357" s="316" t="s">
        <v>11678</v>
      </c>
      <c r="G1357" s="70">
        <f t="shared" si="110"/>
        <v>39083</v>
      </c>
      <c r="H1357" s="70">
        <f t="shared" si="111"/>
        <v>39447</v>
      </c>
      <c r="I1357" s="211" t="s">
        <v>11788</v>
      </c>
      <c r="J1357" s="24" t="s">
        <v>8639</v>
      </c>
      <c r="K1357" s="211" t="s">
        <v>11787</v>
      </c>
      <c r="L1357" s="265" t="s">
        <v>6135</v>
      </c>
      <c r="M1357" s="266">
        <f>DATE(LEFT(F1357,4),RIGHT(F1357,2)-2,21)</f>
        <v>39162</v>
      </c>
      <c r="N1357" s="266">
        <f t="shared" si="104"/>
        <v>39233</v>
      </c>
      <c r="Q1357" s="219" t="s">
        <v>1005</v>
      </c>
      <c r="T1357" s="6" t="s">
        <v>11306</v>
      </c>
      <c r="U1357">
        <v>313.7</v>
      </c>
      <c r="V1357" s="219" t="s">
        <v>8428</v>
      </c>
      <c r="X1357" t="s">
        <v>11237</v>
      </c>
      <c r="Y1357" t="s">
        <v>11285</v>
      </c>
    </row>
    <row r="1358" spans="1:25" x14ac:dyDescent="0.25">
      <c r="A1358" s="211" t="s">
        <v>11582</v>
      </c>
      <c r="B1358" t="s">
        <v>11725</v>
      </c>
      <c r="C1358" s="215" t="str">
        <f t="shared" si="113"/>
        <v>CM:WQXTEST27576:M200706</v>
      </c>
      <c r="D1358" s="214" t="s">
        <v>11795</v>
      </c>
      <c r="E1358" s="214" t="s">
        <v>11790</v>
      </c>
      <c r="F1358" s="316" t="s">
        <v>11679</v>
      </c>
      <c r="G1358" s="70">
        <f t="shared" si="110"/>
        <v>39083</v>
      </c>
      <c r="H1358" s="70">
        <f t="shared" si="111"/>
        <v>39447</v>
      </c>
      <c r="I1358" s="211" t="s">
        <v>11788</v>
      </c>
      <c r="J1358" s="24" t="s">
        <v>8639</v>
      </c>
      <c r="K1358" s="211" t="s">
        <v>11787</v>
      </c>
      <c r="L1358" s="263" t="s">
        <v>6135</v>
      </c>
      <c r="M1358" s="264">
        <f>DATE(LEFT(F1358,4),RIGHT(F1358,2)-3,21)</f>
        <v>39162</v>
      </c>
      <c r="N1358" s="264">
        <f t="shared" si="104"/>
        <v>39263</v>
      </c>
      <c r="Q1358" s="217" t="s">
        <v>2676</v>
      </c>
      <c r="T1358" s="6" t="s">
        <v>11306</v>
      </c>
      <c r="U1358">
        <v>3437</v>
      </c>
      <c r="V1358" s="6" t="s">
        <v>9146</v>
      </c>
      <c r="X1358" t="s">
        <v>11237</v>
      </c>
      <c r="Y1358" t="s">
        <v>11285</v>
      </c>
    </row>
    <row r="1359" spans="1:25" x14ac:dyDescent="0.25">
      <c r="A1359" s="211" t="s">
        <v>11582</v>
      </c>
      <c r="B1359" t="s">
        <v>11725</v>
      </c>
      <c r="C1359" s="215" t="str">
        <f t="shared" si="113"/>
        <v>CM:WQXTEST27576:M200707</v>
      </c>
      <c r="D1359" s="214" t="s">
        <v>11795</v>
      </c>
      <c r="E1359" s="214" t="s">
        <v>11790</v>
      </c>
      <c r="F1359" s="316" t="s">
        <v>11680</v>
      </c>
      <c r="G1359" s="70">
        <f t="shared" si="110"/>
        <v>39083</v>
      </c>
      <c r="H1359" s="70">
        <f t="shared" si="111"/>
        <v>39447</v>
      </c>
      <c r="I1359" s="211" t="s">
        <v>11788</v>
      </c>
      <c r="J1359" s="24" t="s">
        <v>8639</v>
      </c>
      <c r="K1359" s="211" t="s">
        <v>11787</v>
      </c>
      <c r="L1359" s="257" t="s">
        <v>11797</v>
      </c>
      <c r="M1359" s="258">
        <f>DATE(LEFT(F1359,4),RIGHT(F1359,2)-1,21)</f>
        <v>39254</v>
      </c>
      <c r="N1359" s="258">
        <f t="shared" si="104"/>
        <v>39294</v>
      </c>
      <c r="Q1359" s="217" t="s">
        <v>2676</v>
      </c>
      <c r="T1359" s="6" t="s">
        <v>11306</v>
      </c>
      <c r="U1359">
        <v>1688</v>
      </c>
      <c r="V1359" s="6" t="s">
        <v>9146</v>
      </c>
      <c r="X1359" t="s">
        <v>11237</v>
      </c>
      <c r="Y1359" t="s">
        <v>11285</v>
      </c>
    </row>
    <row r="1360" spans="1:25" x14ac:dyDescent="0.25">
      <c r="A1360" s="211" t="s">
        <v>11582</v>
      </c>
      <c r="B1360" t="s">
        <v>11725</v>
      </c>
      <c r="C1360" s="215" t="str">
        <f t="shared" si="113"/>
        <v>CM:WQXTEST27576:M200707</v>
      </c>
      <c r="D1360" s="214" t="s">
        <v>11795</v>
      </c>
      <c r="E1360" s="214" t="s">
        <v>11790</v>
      </c>
      <c r="F1360" s="316" t="s">
        <v>11680</v>
      </c>
      <c r="G1360" s="70">
        <f t="shared" si="110"/>
        <v>39083</v>
      </c>
      <c r="H1360" s="70">
        <f t="shared" si="111"/>
        <v>39447</v>
      </c>
      <c r="I1360" s="211" t="s">
        <v>11788</v>
      </c>
      <c r="J1360" s="24" t="s">
        <v>8639</v>
      </c>
      <c r="K1360" s="211" t="s">
        <v>11787</v>
      </c>
      <c r="L1360" s="257" t="s">
        <v>11797</v>
      </c>
      <c r="M1360" s="258">
        <f>DATE(LEFT(F1360,4),RIGHT(F1360,2)-1,21)</f>
        <v>39254</v>
      </c>
      <c r="N1360" s="258">
        <f t="shared" si="104"/>
        <v>39294</v>
      </c>
      <c r="Q1360" t="s">
        <v>10007</v>
      </c>
      <c r="T1360" s="6" t="s">
        <v>11306</v>
      </c>
      <c r="U1360">
        <v>28.27</v>
      </c>
      <c r="V1360" s="211" t="s">
        <v>11587</v>
      </c>
      <c r="X1360" t="s">
        <v>11237</v>
      </c>
      <c r="Y1360" t="s">
        <v>11285</v>
      </c>
    </row>
    <row r="1361" spans="1:25" x14ac:dyDescent="0.25">
      <c r="A1361" s="211" t="s">
        <v>11582</v>
      </c>
      <c r="B1361" t="s">
        <v>11725</v>
      </c>
      <c r="C1361" s="215" t="str">
        <f t="shared" si="113"/>
        <v>CM:WQXTEST27576:M200707</v>
      </c>
      <c r="D1361" s="214" t="s">
        <v>11795</v>
      </c>
      <c r="E1361" s="214" t="s">
        <v>11790</v>
      </c>
      <c r="F1361" s="316" t="s">
        <v>11680</v>
      </c>
      <c r="G1361" s="70">
        <f t="shared" si="110"/>
        <v>39083</v>
      </c>
      <c r="H1361" s="70">
        <f t="shared" si="111"/>
        <v>39447</v>
      </c>
      <c r="I1361" s="211" t="s">
        <v>11788</v>
      </c>
      <c r="J1361" s="24" t="s">
        <v>8639</v>
      </c>
      <c r="K1361" s="211" t="s">
        <v>11787</v>
      </c>
      <c r="L1361" s="257" t="s">
        <v>11797</v>
      </c>
      <c r="M1361" s="258">
        <f>DATE(LEFT(F1361,4),RIGHT(F1361,2)-1,21)</f>
        <v>39254</v>
      </c>
      <c r="N1361" s="258">
        <f t="shared" si="104"/>
        <v>39294</v>
      </c>
      <c r="Q1361" s="219" t="s">
        <v>1005</v>
      </c>
      <c r="T1361" s="6" t="s">
        <v>11306</v>
      </c>
      <c r="U1361">
        <v>363</v>
      </c>
      <c r="V1361" s="219" t="s">
        <v>8428</v>
      </c>
      <c r="X1361" t="s">
        <v>11237</v>
      </c>
      <c r="Y1361" t="s">
        <v>11285</v>
      </c>
    </row>
    <row r="1362" spans="1:25" x14ac:dyDescent="0.25">
      <c r="A1362" s="211" t="s">
        <v>11582</v>
      </c>
      <c r="B1362" t="s">
        <v>11725</v>
      </c>
      <c r="C1362" s="215" t="str">
        <f t="shared" si="113"/>
        <v>CM:WQXTEST27576:M200708</v>
      </c>
      <c r="D1362" s="214" t="s">
        <v>11795</v>
      </c>
      <c r="E1362" s="214" t="s">
        <v>11790</v>
      </c>
      <c r="F1362" s="316" t="s">
        <v>11681</v>
      </c>
      <c r="G1362" s="70">
        <f t="shared" ref="G1362:G1425" si="114">DATE(LEFT(F1362,4),1,1)</f>
        <v>39083</v>
      </c>
      <c r="H1362" s="70">
        <f t="shared" ref="H1362:H1425" si="115">DATE(LEFT(F1362,4),12+1,0)</f>
        <v>39447</v>
      </c>
      <c r="I1362" s="211" t="s">
        <v>11788</v>
      </c>
      <c r="J1362" s="24" t="s">
        <v>8639</v>
      </c>
      <c r="K1362" s="211" t="s">
        <v>11787</v>
      </c>
      <c r="L1362" s="257" t="s">
        <v>11797</v>
      </c>
      <c r="M1362" s="258">
        <f>DATE(LEFT(F1362,4),RIGHT(F1362,2)-2,21)</f>
        <v>39254</v>
      </c>
      <c r="N1362" s="258">
        <f t="shared" si="104"/>
        <v>39325</v>
      </c>
      <c r="Q1362" s="217" t="s">
        <v>2676</v>
      </c>
      <c r="T1362" s="6" t="s">
        <v>11306</v>
      </c>
      <c r="U1362">
        <v>2400</v>
      </c>
      <c r="V1362" s="6" t="s">
        <v>9146</v>
      </c>
      <c r="X1362" t="s">
        <v>11237</v>
      </c>
      <c r="Y1362" t="s">
        <v>11285</v>
      </c>
    </row>
    <row r="1363" spans="1:25" x14ac:dyDescent="0.25">
      <c r="A1363" s="211" t="s">
        <v>11582</v>
      </c>
      <c r="B1363" t="s">
        <v>11725</v>
      </c>
      <c r="C1363" s="215" t="str">
        <f t="shared" si="113"/>
        <v>CM:WQXTEST27576:M200708</v>
      </c>
      <c r="D1363" s="214" t="s">
        <v>11795</v>
      </c>
      <c r="E1363" s="214" t="s">
        <v>11790</v>
      </c>
      <c r="F1363" s="316" t="s">
        <v>11681</v>
      </c>
      <c r="G1363" s="70">
        <f t="shared" si="114"/>
        <v>39083</v>
      </c>
      <c r="H1363" s="70">
        <f t="shared" si="115"/>
        <v>39447</v>
      </c>
      <c r="I1363" s="211" t="s">
        <v>11788</v>
      </c>
      <c r="J1363" s="24" t="s">
        <v>8639</v>
      </c>
      <c r="K1363" s="211" t="s">
        <v>11787</v>
      </c>
      <c r="L1363" s="257" t="s">
        <v>11797</v>
      </c>
      <c r="M1363" s="258">
        <f>DATE(LEFT(F1363,4),RIGHT(F1363,2)-2,21)</f>
        <v>39254</v>
      </c>
      <c r="N1363" s="258">
        <f t="shared" si="104"/>
        <v>39325</v>
      </c>
      <c r="Q1363" t="s">
        <v>10007</v>
      </c>
      <c r="T1363" s="6" t="s">
        <v>11306</v>
      </c>
      <c r="U1363">
        <v>28.37</v>
      </c>
      <c r="V1363" s="211" t="s">
        <v>11587</v>
      </c>
      <c r="X1363" t="s">
        <v>11237</v>
      </c>
      <c r="Y1363" t="s">
        <v>11285</v>
      </c>
    </row>
    <row r="1364" spans="1:25" x14ac:dyDescent="0.25">
      <c r="A1364" s="211" t="s">
        <v>11582</v>
      </c>
      <c r="B1364" t="s">
        <v>11725</v>
      </c>
      <c r="C1364" s="215" t="str">
        <f t="shared" si="113"/>
        <v>CM:WQXTEST27576:M200708</v>
      </c>
      <c r="D1364" s="214" t="s">
        <v>11795</v>
      </c>
      <c r="E1364" s="214" t="s">
        <v>11790</v>
      </c>
      <c r="F1364" s="316" t="s">
        <v>11681</v>
      </c>
      <c r="G1364" s="70">
        <f t="shared" si="114"/>
        <v>39083</v>
      </c>
      <c r="H1364" s="70">
        <f t="shared" si="115"/>
        <v>39447</v>
      </c>
      <c r="I1364" s="211" t="s">
        <v>11788</v>
      </c>
      <c r="J1364" s="24" t="s">
        <v>8639</v>
      </c>
      <c r="K1364" s="211" t="s">
        <v>11787</v>
      </c>
      <c r="L1364" s="257" t="s">
        <v>11797</v>
      </c>
      <c r="M1364" s="258">
        <f>DATE(LEFT(F1364,4),RIGHT(F1364,2)-2,21)</f>
        <v>39254</v>
      </c>
      <c r="N1364" s="258">
        <f t="shared" si="104"/>
        <v>39325</v>
      </c>
      <c r="Q1364" s="219" t="s">
        <v>1005</v>
      </c>
      <c r="T1364" s="6" t="s">
        <v>11306</v>
      </c>
      <c r="U1364">
        <v>371.8</v>
      </c>
      <c r="V1364" s="219" t="s">
        <v>8428</v>
      </c>
      <c r="X1364" t="s">
        <v>11237</v>
      </c>
      <c r="Y1364" t="s">
        <v>11285</v>
      </c>
    </row>
    <row r="1365" spans="1:25" x14ac:dyDescent="0.25">
      <c r="A1365" s="211" t="s">
        <v>11582</v>
      </c>
      <c r="B1365" t="s">
        <v>11725</v>
      </c>
      <c r="C1365" s="215" t="str">
        <f t="shared" si="113"/>
        <v>CM:WQXTEST27576:M200709</v>
      </c>
      <c r="D1365" s="214" t="s">
        <v>11795</v>
      </c>
      <c r="E1365" s="214" t="s">
        <v>11790</v>
      </c>
      <c r="F1365" s="316" t="s">
        <v>11682</v>
      </c>
      <c r="G1365" s="70">
        <f t="shared" si="114"/>
        <v>39083</v>
      </c>
      <c r="H1365" s="70">
        <f t="shared" si="115"/>
        <v>39447</v>
      </c>
      <c r="I1365" s="211" t="s">
        <v>11788</v>
      </c>
      <c r="J1365" s="24" t="s">
        <v>8639</v>
      </c>
      <c r="K1365" s="211" t="s">
        <v>11787</v>
      </c>
      <c r="L1365" s="257" t="s">
        <v>11797</v>
      </c>
      <c r="M1365" s="258">
        <f>DATE(LEFT(F1365,4),RIGHT(F1365,2)-3,21)</f>
        <v>39254</v>
      </c>
      <c r="N1365" s="258">
        <f t="shared" si="104"/>
        <v>39355</v>
      </c>
      <c r="Q1365" s="217" t="s">
        <v>2676</v>
      </c>
      <c r="T1365" s="6" t="s">
        <v>11306</v>
      </c>
      <c r="U1365">
        <v>1252</v>
      </c>
      <c r="V1365" s="6" t="s">
        <v>9146</v>
      </c>
      <c r="X1365" t="s">
        <v>11237</v>
      </c>
      <c r="Y1365" t="s">
        <v>11285</v>
      </c>
    </row>
    <row r="1366" spans="1:25" x14ac:dyDescent="0.25">
      <c r="A1366" s="211" t="s">
        <v>11582</v>
      </c>
      <c r="B1366" t="s">
        <v>11725</v>
      </c>
      <c r="C1366" s="215" t="str">
        <f t="shared" si="113"/>
        <v>CM:WQXTEST27576:M200709</v>
      </c>
      <c r="D1366" s="214" t="s">
        <v>11795</v>
      </c>
      <c r="E1366" s="214" t="s">
        <v>11790</v>
      </c>
      <c r="F1366" s="316" t="s">
        <v>11682</v>
      </c>
      <c r="G1366" s="70">
        <f t="shared" si="114"/>
        <v>39083</v>
      </c>
      <c r="H1366" s="70">
        <f t="shared" si="115"/>
        <v>39447</v>
      </c>
      <c r="I1366" s="211" t="s">
        <v>11788</v>
      </c>
      <c r="J1366" s="24" t="s">
        <v>8639</v>
      </c>
      <c r="K1366" s="211" t="s">
        <v>11787</v>
      </c>
      <c r="L1366" s="257" t="s">
        <v>11797</v>
      </c>
      <c r="M1366" s="258">
        <f>DATE(LEFT(F1366,4),RIGHT(F1366,2)-3,21)</f>
        <v>39254</v>
      </c>
      <c r="N1366" s="258">
        <f t="shared" si="104"/>
        <v>39355</v>
      </c>
      <c r="Q1366" t="s">
        <v>10007</v>
      </c>
      <c r="T1366" s="6" t="s">
        <v>11306</v>
      </c>
      <c r="U1366">
        <v>25.6</v>
      </c>
      <c r="V1366" s="211" t="s">
        <v>11587</v>
      </c>
      <c r="X1366" t="s">
        <v>11237</v>
      </c>
      <c r="Y1366" t="s">
        <v>11285</v>
      </c>
    </row>
    <row r="1367" spans="1:25" x14ac:dyDescent="0.25">
      <c r="A1367" s="211" t="s">
        <v>11582</v>
      </c>
      <c r="B1367" t="s">
        <v>11725</v>
      </c>
      <c r="C1367" s="215" t="str">
        <f t="shared" si="113"/>
        <v>CM:WQXTEST27576:M200709</v>
      </c>
      <c r="D1367" s="214" t="s">
        <v>11795</v>
      </c>
      <c r="E1367" s="214" t="s">
        <v>11790</v>
      </c>
      <c r="F1367" s="316" t="s">
        <v>11682</v>
      </c>
      <c r="G1367" s="70">
        <f t="shared" si="114"/>
        <v>39083</v>
      </c>
      <c r="H1367" s="70">
        <f t="shared" si="115"/>
        <v>39447</v>
      </c>
      <c r="I1367" s="211" t="s">
        <v>11788</v>
      </c>
      <c r="J1367" s="24" t="s">
        <v>8639</v>
      </c>
      <c r="K1367" s="211" t="s">
        <v>11787</v>
      </c>
      <c r="L1367" s="257" t="s">
        <v>11797</v>
      </c>
      <c r="M1367" s="258">
        <f>DATE(LEFT(F1367,4),RIGHT(F1367,2)-3,21)</f>
        <v>39254</v>
      </c>
      <c r="N1367" s="258">
        <f t="shared" si="104"/>
        <v>39355</v>
      </c>
      <c r="Q1367" s="219" t="s">
        <v>1005</v>
      </c>
      <c r="T1367" s="6" t="s">
        <v>11306</v>
      </c>
      <c r="U1367">
        <v>343.1</v>
      </c>
      <c r="V1367" s="219" t="s">
        <v>8428</v>
      </c>
      <c r="X1367" t="s">
        <v>11237</v>
      </c>
      <c r="Y1367" t="s">
        <v>11285</v>
      </c>
    </row>
    <row r="1368" spans="1:25" x14ac:dyDescent="0.25">
      <c r="A1368" s="211" t="s">
        <v>11582</v>
      </c>
      <c r="B1368" t="s">
        <v>11725</v>
      </c>
      <c r="C1368" s="215" t="str">
        <f t="shared" si="113"/>
        <v>CM:WQXTEST27576:M200710</v>
      </c>
      <c r="D1368" s="214" t="s">
        <v>11795</v>
      </c>
      <c r="E1368" s="214" t="s">
        <v>11790</v>
      </c>
      <c r="F1368" s="316" t="s">
        <v>11683</v>
      </c>
      <c r="G1368" s="70">
        <f t="shared" si="114"/>
        <v>39083</v>
      </c>
      <c r="H1368" s="70">
        <f t="shared" si="115"/>
        <v>39447</v>
      </c>
      <c r="I1368" s="211" t="s">
        <v>11788</v>
      </c>
      <c r="J1368" s="24" t="s">
        <v>8639</v>
      </c>
      <c r="K1368" s="211" t="s">
        <v>11787</v>
      </c>
      <c r="L1368" s="259" t="s">
        <v>11798</v>
      </c>
      <c r="M1368" s="260">
        <f>DATE(LEFT(F1368,4),RIGHT(F1368,2)-1,21)</f>
        <v>39346</v>
      </c>
      <c r="N1368" s="260">
        <f t="shared" si="104"/>
        <v>39386</v>
      </c>
      <c r="Q1368" s="217" t="s">
        <v>2676</v>
      </c>
      <c r="T1368" s="6" t="s">
        <v>11306</v>
      </c>
      <c r="U1368">
        <v>1557</v>
      </c>
      <c r="V1368" s="6" t="s">
        <v>9146</v>
      </c>
      <c r="X1368" t="s">
        <v>11237</v>
      </c>
      <c r="Y1368" t="s">
        <v>11285</v>
      </c>
    </row>
    <row r="1369" spans="1:25" x14ac:dyDescent="0.25">
      <c r="A1369" s="211" t="s">
        <v>11582</v>
      </c>
      <c r="B1369" t="s">
        <v>11725</v>
      </c>
      <c r="C1369" s="215" t="str">
        <f t="shared" si="113"/>
        <v>CM:WQXTEST27576:M200710</v>
      </c>
      <c r="D1369" s="214" t="s">
        <v>11795</v>
      </c>
      <c r="E1369" s="214" t="s">
        <v>11790</v>
      </c>
      <c r="F1369" s="316" t="s">
        <v>11683</v>
      </c>
      <c r="G1369" s="70">
        <f t="shared" si="114"/>
        <v>39083</v>
      </c>
      <c r="H1369" s="70">
        <f t="shared" si="115"/>
        <v>39447</v>
      </c>
      <c r="I1369" s="211" t="s">
        <v>11788</v>
      </c>
      <c r="J1369" s="24" t="s">
        <v>8639</v>
      </c>
      <c r="K1369" s="211" t="s">
        <v>11787</v>
      </c>
      <c r="L1369" s="259" t="s">
        <v>11798</v>
      </c>
      <c r="M1369" s="260">
        <f>DATE(LEFT(F1369,4),RIGHT(F1369,2)-1,21)</f>
        <v>39346</v>
      </c>
      <c r="N1369" s="260">
        <f t="shared" si="104"/>
        <v>39386</v>
      </c>
      <c r="Q1369" t="s">
        <v>10007</v>
      </c>
      <c r="T1369" s="6" t="s">
        <v>11306</v>
      </c>
      <c r="U1369">
        <v>20.37</v>
      </c>
      <c r="V1369" s="211" t="s">
        <v>11587</v>
      </c>
      <c r="X1369" t="s">
        <v>11237</v>
      </c>
      <c r="Y1369" t="s">
        <v>11285</v>
      </c>
    </row>
    <row r="1370" spans="1:25" x14ac:dyDescent="0.25">
      <c r="A1370" s="211" t="s">
        <v>11582</v>
      </c>
      <c r="B1370" t="s">
        <v>11725</v>
      </c>
      <c r="C1370" s="215" t="str">
        <f t="shared" si="113"/>
        <v>CM:WQXTEST27576:M200710</v>
      </c>
      <c r="D1370" s="214" t="s">
        <v>11795</v>
      </c>
      <c r="E1370" s="214" t="s">
        <v>11790</v>
      </c>
      <c r="F1370" s="316" t="s">
        <v>11683</v>
      </c>
      <c r="G1370" s="70">
        <f t="shared" si="114"/>
        <v>39083</v>
      </c>
      <c r="H1370" s="70">
        <f t="shared" si="115"/>
        <v>39447</v>
      </c>
      <c r="I1370" s="211" t="s">
        <v>11788</v>
      </c>
      <c r="J1370" s="24" t="s">
        <v>8639</v>
      </c>
      <c r="K1370" s="211" t="s">
        <v>11787</v>
      </c>
      <c r="L1370" s="259" t="s">
        <v>11798</v>
      </c>
      <c r="M1370" s="260">
        <f>DATE(LEFT(F1370,4),RIGHT(F1370,2)-1,21)</f>
        <v>39346</v>
      </c>
      <c r="N1370" s="260">
        <f t="shared" si="104"/>
        <v>39386</v>
      </c>
      <c r="Q1370" s="219" t="s">
        <v>1005</v>
      </c>
      <c r="T1370" s="6" t="s">
        <v>11306</v>
      </c>
      <c r="U1370">
        <v>390.1</v>
      </c>
      <c r="V1370" s="219" t="s">
        <v>8428</v>
      </c>
      <c r="X1370" t="s">
        <v>11237</v>
      </c>
      <c r="Y1370" t="s">
        <v>11285</v>
      </c>
    </row>
    <row r="1371" spans="1:25" x14ac:dyDescent="0.25">
      <c r="A1371" s="211" t="s">
        <v>11582</v>
      </c>
      <c r="B1371" t="s">
        <v>11725</v>
      </c>
      <c r="C1371" s="215" t="str">
        <f t="shared" si="113"/>
        <v>CM:WQXTEST27576:M200711</v>
      </c>
      <c r="D1371" s="214" t="s">
        <v>11795</v>
      </c>
      <c r="E1371" s="214" t="s">
        <v>11790</v>
      </c>
      <c r="F1371" s="316" t="s">
        <v>11684</v>
      </c>
      <c r="G1371" s="70">
        <f t="shared" si="114"/>
        <v>39083</v>
      </c>
      <c r="H1371" s="70">
        <f t="shared" si="115"/>
        <v>39447</v>
      </c>
      <c r="I1371" s="211" t="s">
        <v>11788</v>
      </c>
      <c r="J1371" s="24" t="s">
        <v>8639</v>
      </c>
      <c r="K1371" s="211" t="s">
        <v>11787</v>
      </c>
      <c r="L1371" s="259" t="s">
        <v>11798</v>
      </c>
      <c r="M1371" s="260">
        <f>DATE(LEFT(F1371,4),RIGHT(F1371,2)-2,21)</f>
        <v>39346</v>
      </c>
      <c r="N1371" s="260">
        <f t="shared" si="104"/>
        <v>39416</v>
      </c>
      <c r="Q1371" s="217" t="s">
        <v>2676</v>
      </c>
      <c r="T1371" s="6" t="s">
        <v>11306</v>
      </c>
      <c r="U1371">
        <v>2416</v>
      </c>
      <c r="V1371" s="6" t="s">
        <v>9146</v>
      </c>
      <c r="X1371" t="s">
        <v>11237</v>
      </c>
      <c r="Y1371" t="s">
        <v>11285</v>
      </c>
    </row>
    <row r="1372" spans="1:25" x14ac:dyDescent="0.25">
      <c r="A1372" s="211" t="s">
        <v>11582</v>
      </c>
      <c r="B1372" t="s">
        <v>11725</v>
      </c>
      <c r="C1372" s="215" t="str">
        <f t="shared" si="113"/>
        <v>CM:WQXTEST27576:M200711</v>
      </c>
      <c r="D1372" s="214" t="s">
        <v>11795</v>
      </c>
      <c r="E1372" s="214" t="s">
        <v>11790</v>
      </c>
      <c r="F1372" s="316" t="s">
        <v>11684</v>
      </c>
      <c r="G1372" s="70">
        <f t="shared" si="114"/>
        <v>39083</v>
      </c>
      <c r="H1372" s="70">
        <f t="shared" si="115"/>
        <v>39447</v>
      </c>
      <c r="I1372" s="211" t="s">
        <v>11788</v>
      </c>
      <c r="J1372" s="24" t="s">
        <v>8639</v>
      </c>
      <c r="K1372" s="211" t="s">
        <v>11787</v>
      </c>
      <c r="L1372" s="259" t="s">
        <v>11798</v>
      </c>
      <c r="M1372" s="260">
        <f>DATE(LEFT(F1372,4),RIGHT(F1372,2)-2,21)</f>
        <v>39346</v>
      </c>
      <c r="N1372" s="260">
        <f t="shared" si="104"/>
        <v>39416</v>
      </c>
      <c r="Q1372" t="s">
        <v>10007</v>
      </c>
      <c r="T1372" s="6" t="s">
        <v>11306</v>
      </c>
      <c r="U1372">
        <v>10.14</v>
      </c>
      <c r="V1372" s="211" t="s">
        <v>11587</v>
      </c>
      <c r="X1372" t="s">
        <v>11237</v>
      </c>
      <c r="Y1372" t="s">
        <v>11285</v>
      </c>
    </row>
    <row r="1373" spans="1:25" x14ac:dyDescent="0.25">
      <c r="A1373" s="211" t="s">
        <v>11582</v>
      </c>
      <c r="B1373" t="s">
        <v>11725</v>
      </c>
      <c r="C1373" s="215" t="str">
        <f t="shared" si="113"/>
        <v>CM:WQXTEST27576:M200711</v>
      </c>
      <c r="D1373" s="214" t="s">
        <v>11795</v>
      </c>
      <c r="E1373" s="214" t="s">
        <v>11790</v>
      </c>
      <c r="F1373" s="316" t="s">
        <v>11684</v>
      </c>
      <c r="G1373" s="70">
        <f t="shared" si="114"/>
        <v>39083</v>
      </c>
      <c r="H1373" s="70">
        <f t="shared" si="115"/>
        <v>39447</v>
      </c>
      <c r="I1373" s="211" t="s">
        <v>11788</v>
      </c>
      <c r="J1373" s="24" t="s">
        <v>8639</v>
      </c>
      <c r="K1373" s="211" t="s">
        <v>11787</v>
      </c>
      <c r="L1373" s="259" t="s">
        <v>11798</v>
      </c>
      <c r="M1373" s="260">
        <f>DATE(LEFT(F1373,4),RIGHT(F1373,2)-2,21)</f>
        <v>39346</v>
      </c>
      <c r="N1373" s="260">
        <f t="shared" si="104"/>
        <v>39416</v>
      </c>
      <c r="Q1373" s="219" t="s">
        <v>1005</v>
      </c>
      <c r="T1373" s="6" t="s">
        <v>11306</v>
      </c>
      <c r="U1373">
        <v>412.5</v>
      </c>
      <c r="V1373" s="219" t="s">
        <v>8428</v>
      </c>
      <c r="X1373" t="s">
        <v>11237</v>
      </c>
      <c r="Y1373" t="s">
        <v>11285</v>
      </c>
    </row>
    <row r="1374" spans="1:25" x14ac:dyDescent="0.25">
      <c r="A1374" s="211" t="s">
        <v>11582</v>
      </c>
      <c r="B1374" t="s">
        <v>11725</v>
      </c>
      <c r="C1374" s="215" t="str">
        <f t="shared" si="113"/>
        <v>CM:WQXTEST27576:M200712</v>
      </c>
      <c r="D1374" s="214" t="s">
        <v>11795</v>
      </c>
      <c r="E1374" s="214" t="s">
        <v>11790</v>
      </c>
      <c r="F1374" s="316" t="s">
        <v>11685</v>
      </c>
      <c r="G1374" s="70">
        <f t="shared" si="114"/>
        <v>39083</v>
      </c>
      <c r="H1374" s="70">
        <f t="shared" si="115"/>
        <v>39447</v>
      </c>
      <c r="I1374" s="211" t="s">
        <v>11788</v>
      </c>
      <c r="J1374" s="24" t="s">
        <v>8639</v>
      </c>
      <c r="K1374" s="211" t="s">
        <v>11787</v>
      </c>
      <c r="L1374" s="259" t="s">
        <v>11798</v>
      </c>
      <c r="M1374" s="260">
        <f>DATE(LEFT(F1374,4),RIGHT(F1374,2)-3,21)</f>
        <v>39346</v>
      </c>
      <c r="N1374" s="260">
        <f t="shared" si="104"/>
        <v>39447</v>
      </c>
      <c r="Q1374" s="217" t="s">
        <v>2676</v>
      </c>
      <c r="T1374" s="6" t="s">
        <v>11306</v>
      </c>
      <c r="U1374">
        <v>7862</v>
      </c>
      <c r="V1374" s="6" t="s">
        <v>9146</v>
      </c>
      <c r="X1374" t="s">
        <v>11237</v>
      </c>
      <c r="Y1374" t="s">
        <v>11285</v>
      </c>
    </row>
    <row r="1375" spans="1:25" x14ac:dyDescent="0.25">
      <c r="A1375" s="211" t="s">
        <v>11582</v>
      </c>
      <c r="B1375" t="s">
        <v>11725</v>
      </c>
      <c r="C1375" s="215" t="str">
        <f t="shared" si="113"/>
        <v>CM:WQXTEST27576:M200712</v>
      </c>
      <c r="D1375" s="214" t="s">
        <v>11795</v>
      </c>
      <c r="E1375" s="214" t="s">
        <v>11790</v>
      </c>
      <c r="F1375" s="316" t="s">
        <v>11685</v>
      </c>
      <c r="G1375" s="70">
        <f t="shared" si="114"/>
        <v>39083</v>
      </c>
      <c r="H1375" s="70">
        <f t="shared" si="115"/>
        <v>39447</v>
      </c>
      <c r="I1375" s="211" t="s">
        <v>11788</v>
      </c>
      <c r="J1375" s="24" t="s">
        <v>8639</v>
      </c>
      <c r="K1375" s="211" t="s">
        <v>11787</v>
      </c>
      <c r="L1375" s="259" t="s">
        <v>11798</v>
      </c>
      <c r="M1375" s="260">
        <f>DATE(LEFT(F1375,4),RIGHT(F1375,2)-3,21)</f>
        <v>39346</v>
      </c>
      <c r="N1375" s="260">
        <f t="shared" si="104"/>
        <v>39447</v>
      </c>
      <c r="Q1375" t="s">
        <v>10007</v>
      </c>
      <c r="T1375" s="6" t="s">
        <v>11306</v>
      </c>
      <c r="U1375">
        <v>4.6500000000000004</v>
      </c>
      <c r="V1375" s="211" t="s">
        <v>11587</v>
      </c>
      <c r="X1375" t="s">
        <v>11237</v>
      </c>
      <c r="Y1375" t="s">
        <v>11285</v>
      </c>
    </row>
    <row r="1376" spans="1:25" x14ac:dyDescent="0.25">
      <c r="A1376" s="211" t="s">
        <v>11582</v>
      </c>
      <c r="B1376" t="s">
        <v>11725</v>
      </c>
      <c r="C1376" s="215" t="str">
        <f t="shared" ref="C1376:C1439" si="116">"CM:"&amp;B1376&amp;":M"&amp;LEFT(F1376,4)&amp;RIGHT(F1376,2)</f>
        <v>CM:WQXTEST27576:M200712</v>
      </c>
      <c r="D1376" s="214" t="s">
        <v>11795</v>
      </c>
      <c r="E1376" s="214" t="s">
        <v>11790</v>
      </c>
      <c r="F1376" s="316" t="s">
        <v>11685</v>
      </c>
      <c r="G1376" s="70">
        <f t="shared" si="114"/>
        <v>39083</v>
      </c>
      <c r="H1376" s="70">
        <f t="shared" si="115"/>
        <v>39447</v>
      </c>
      <c r="I1376" s="211" t="s">
        <v>11788</v>
      </c>
      <c r="J1376" s="24" t="s">
        <v>8639</v>
      </c>
      <c r="K1376" s="211" t="s">
        <v>11787</v>
      </c>
      <c r="L1376" s="259" t="s">
        <v>11798</v>
      </c>
      <c r="M1376" s="260">
        <f>DATE(LEFT(F1376,4),RIGHT(F1376,2)-3,21)</f>
        <v>39346</v>
      </c>
      <c r="N1376" s="260">
        <f t="shared" si="104"/>
        <v>39447</v>
      </c>
      <c r="Q1376" s="219" t="s">
        <v>1005</v>
      </c>
      <c r="T1376" s="6" t="s">
        <v>11306</v>
      </c>
      <c r="U1376">
        <v>379.7</v>
      </c>
      <c r="V1376" s="219" t="s">
        <v>8428</v>
      </c>
      <c r="X1376" t="s">
        <v>11237</v>
      </c>
      <c r="Y1376" t="s">
        <v>11285</v>
      </c>
    </row>
    <row r="1377" spans="1:25" x14ac:dyDescent="0.25">
      <c r="A1377" s="211" t="s">
        <v>11582</v>
      </c>
      <c r="B1377" t="s">
        <v>11725</v>
      </c>
      <c r="C1377" s="215" t="str">
        <f t="shared" si="116"/>
        <v>CM:WQXTEST27576:M200712</v>
      </c>
      <c r="D1377" s="214" t="s">
        <v>11795</v>
      </c>
      <c r="E1377" s="214" t="s">
        <v>11790</v>
      </c>
      <c r="F1377" s="316" t="s">
        <v>11685</v>
      </c>
      <c r="G1377" s="234">
        <f t="shared" si="114"/>
        <v>39083</v>
      </c>
      <c r="H1377" s="234">
        <f t="shared" si="115"/>
        <v>39447</v>
      </c>
      <c r="I1377" s="211" t="s">
        <v>11788</v>
      </c>
      <c r="J1377" s="24" t="s">
        <v>8639</v>
      </c>
      <c r="K1377" s="211" t="s">
        <v>11787</v>
      </c>
      <c r="L1377" s="253" t="s">
        <v>11796</v>
      </c>
      <c r="M1377" s="254">
        <f>DATE(LEFT(F1377,4),RIGHT(F1377,2)-F9173,21)</f>
        <v>39437</v>
      </c>
      <c r="N1377" s="254">
        <f>DATE(LEFT(F1377,4),1+RIGHT(F1377,2),0)</f>
        <v>39447</v>
      </c>
      <c r="Q1377" s="217" t="s">
        <v>2676</v>
      </c>
      <c r="T1377" s="6" t="s">
        <v>11306</v>
      </c>
      <c r="U1377">
        <v>6225</v>
      </c>
      <c r="V1377" s="6" t="s">
        <v>9146</v>
      </c>
      <c r="X1377" t="s">
        <v>11237</v>
      </c>
      <c r="Y1377" t="s">
        <v>11285</v>
      </c>
    </row>
    <row r="1378" spans="1:25" x14ac:dyDescent="0.25">
      <c r="A1378" s="211" t="s">
        <v>11582</v>
      </c>
      <c r="B1378" t="s">
        <v>11725</v>
      </c>
      <c r="C1378" s="215" t="str">
        <f t="shared" si="116"/>
        <v>CM:WQXTEST27576:M200712</v>
      </c>
      <c r="D1378" s="214" t="s">
        <v>11795</v>
      </c>
      <c r="E1378" s="214" t="s">
        <v>11790</v>
      </c>
      <c r="F1378" s="316" t="s">
        <v>11685</v>
      </c>
      <c r="G1378" s="234">
        <f t="shared" si="114"/>
        <v>39083</v>
      </c>
      <c r="H1378" s="234">
        <f t="shared" si="115"/>
        <v>39447</v>
      </c>
      <c r="I1378" s="211" t="s">
        <v>11788</v>
      </c>
      <c r="J1378" s="24" t="s">
        <v>8639</v>
      </c>
      <c r="K1378" s="211" t="s">
        <v>11787</v>
      </c>
      <c r="L1378" s="253" t="s">
        <v>11796</v>
      </c>
      <c r="M1378" s="254">
        <f>DATE(LEFT(F1378,4),RIGHT(F1378,2)-F9174,21)</f>
        <v>39437</v>
      </c>
      <c r="N1378" s="254">
        <f>DATE(LEFT(F1378,4),1+RIGHT(F1378,2),0)</f>
        <v>39447</v>
      </c>
      <c r="Q1378" t="s">
        <v>10007</v>
      </c>
      <c r="T1378" s="6" t="s">
        <v>11306</v>
      </c>
      <c r="U1378">
        <v>9.39</v>
      </c>
      <c r="V1378" s="211" t="s">
        <v>11587</v>
      </c>
      <c r="X1378" t="s">
        <v>11237</v>
      </c>
      <c r="Y1378" t="s">
        <v>11285</v>
      </c>
    </row>
    <row r="1379" spans="1:25" x14ac:dyDescent="0.25">
      <c r="A1379" s="211" t="s">
        <v>11582</v>
      </c>
      <c r="B1379" t="s">
        <v>11725</v>
      </c>
      <c r="C1379" s="215" t="str">
        <f t="shared" si="116"/>
        <v>CM:WQXTEST27576:M200712</v>
      </c>
      <c r="D1379" s="214" t="s">
        <v>11795</v>
      </c>
      <c r="E1379" s="214" t="s">
        <v>11790</v>
      </c>
      <c r="F1379" s="316" t="s">
        <v>11685</v>
      </c>
      <c r="G1379" s="234">
        <f t="shared" si="114"/>
        <v>39083</v>
      </c>
      <c r="H1379" s="234">
        <f t="shared" si="115"/>
        <v>39447</v>
      </c>
      <c r="I1379" s="211" t="s">
        <v>11788</v>
      </c>
      <c r="J1379" s="24" t="s">
        <v>8639</v>
      </c>
      <c r="K1379" s="211" t="s">
        <v>11787</v>
      </c>
      <c r="L1379" s="253" t="s">
        <v>11796</v>
      </c>
      <c r="M1379" s="254">
        <f>DATE(LEFT(F1379,4),RIGHT(F1379,2)-F9175,21)</f>
        <v>39437</v>
      </c>
      <c r="N1379" s="254">
        <f>DATE(LEFT(F1379,4),1+RIGHT(F1379,2),0)</f>
        <v>39447</v>
      </c>
      <c r="Q1379" s="219" t="s">
        <v>1005</v>
      </c>
      <c r="T1379" s="6" t="s">
        <v>11306</v>
      </c>
      <c r="U1379">
        <v>347.7</v>
      </c>
      <c r="V1379" s="219" t="s">
        <v>8428</v>
      </c>
      <c r="X1379" t="s">
        <v>11237</v>
      </c>
      <c r="Y1379" t="s">
        <v>11285</v>
      </c>
    </row>
    <row r="1380" spans="1:25" x14ac:dyDescent="0.25">
      <c r="A1380" s="228" t="s">
        <v>11582</v>
      </c>
      <c r="B1380" s="229" t="s">
        <v>11725</v>
      </c>
      <c r="C1380" s="230" t="str">
        <f t="shared" si="116"/>
        <v>CM:WQXTEST27576:M200801</v>
      </c>
      <c r="D1380" s="231" t="s">
        <v>11795</v>
      </c>
      <c r="E1380" s="231" t="s">
        <v>11790</v>
      </c>
      <c r="F1380" s="316" t="s">
        <v>11686</v>
      </c>
      <c r="G1380" s="252">
        <f t="shared" si="114"/>
        <v>39448</v>
      </c>
      <c r="H1380" s="70">
        <f t="shared" si="115"/>
        <v>39813</v>
      </c>
      <c r="I1380" s="211" t="s">
        <v>11788</v>
      </c>
      <c r="J1380" s="24" t="s">
        <v>8639</v>
      </c>
      <c r="K1380" s="211" t="s">
        <v>11787</v>
      </c>
      <c r="L1380" s="6" t="s">
        <v>11589</v>
      </c>
      <c r="M1380" s="70">
        <f t="shared" ref="M1380:M1412" si="117">DATE(LEFT(F1380,4),RIGHT(F1380,2),1)</f>
        <v>39448</v>
      </c>
      <c r="N1380" s="70">
        <f t="shared" si="104"/>
        <v>39478</v>
      </c>
      <c r="Q1380" s="217" t="s">
        <v>2676</v>
      </c>
      <c r="T1380" s="6" t="s">
        <v>11306</v>
      </c>
      <c r="U1380">
        <v>7497</v>
      </c>
      <c r="V1380" s="6" t="s">
        <v>9146</v>
      </c>
      <c r="X1380" t="s">
        <v>11237</v>
      </c>
      <c r="Y1380" t="s">
        <v>11285</v>
      </c>
    </row>
    <row r="1381" spans="1:25" x14ac:dyDescent="0.25">
      <c r="A1381" s="211" t="s">
        <v>11582</v>
      </c>
      <c r="B1381" t="s">
        <v>11725</v>
      </c>
      <c r="C1381" s="215" t="str">
        <f t="shared" si="116"/>
        <v>CM:WQXTEST27576:M200801</v>
      </c>
      <c r="D1381" s="214" t="s">
        <v>11795</v>
      </c>
      <c r="E1381" s="214" t="s">
        <v>11790</v>
      </c>
      <c r="F1381" s="316" t="s">
        <v>11686</v>
      </c>
      <c r="G1381" s="234">
        <f t="shared" si="114"/>
        <v>39448</v>
      </c>
      <c r="H1381" s="234">
        <f t="shared" si="115"/>
        <v>39813</v>
      </c>
      <c r="I1381" s="211" t="s">
        <v>11788</v>
      </c>
      <c r="J1381" s="24" t="s">
        <v>8639</v>
      </c>
      <c r="K1381" s="211" t="s">
        <v>11787</v>
      </c>
      <c r="L1381" s="6" t="s">
        <v>11589</v>
      </c>
      <c r="M1381" s="70">
        <f t="shared" si="117"/>
        <v>39448</v>
      </c>
      <c r="N1381" s="70">
        <f t="shared" si="104"/>
        <v>39478</v>
      </c>
      <c r="Q1381" t="s">
        <v>10007</v>
      </c>
      <c r="T1381" s="6" t="s">
        <v>11306</v>
      </c>
      <c r="U1381">
        <v>3.63</v>
      </c>
      <c r="V1381" s="211" t="s">
        <v>11587</v>
      </c>
      <c r="X1381" t="s">
        <v>11237</v>
      </c>
      <c r="Y1381" t="s">
        <v>11285</v>
      </c>
    </row>
    <row r="1382" spans="1:25" x14ac:dyDescent="0.25">
      <c r="A1382" s="211" t="s">
        <v>11582</v>
      </c>
      <c r="B1382" t="s">
        <v>11725</v>
      </c>
      <c r="C1382" s="215" t="str">
        <f t="shared" si="116"/>
        <v>CM:WQXTEST27576:M200801</v>
      </c>
      <c r="D1382" s="214" t="s">
        <v>11795</v>
      </c>
      <c r="E1382" s="214" t="s">
        <v>11790</v>
      </c>
      <c r="F1382" s="316" t="s">
        <v>11686</v>
      </c>
      <c r="G1382" s="234">
        <f t="shared" si="114"/>
        <v>39448</v>
      </c>
      <c r="H1382" s="234">
        <f t="shared" si="115"/>
        <v>39813</v>
      </c>
      <c r="I1382" s="211" t="s">
        <v>11788</v>
      </c>
      <c r="J1382" s="24" t="s">
        <v>8639</v>
      </c>
      <c r="K1382" s="211" t="s">
        <v>11787</v>
      </c>
      <c r="L1382" s="6" t="s">
        <v>11589</v>
      </c>
      <c r="M1382" s="70">
        <f t="shared" si="117"/>
        <v>39448</v>
      </c>
      <c r="N1382" s="70">
        <f t="shared" si="104"/>
        <v>39478</v>
      </c>
      <c r="Q1382" s="219" t="s">
        <v>1005</v>
      </c>
      <c r="T1382" s="6" t="s">
        <v>11306</v>
      </c>
      <c r="U1382">
        <v>323.8</v>
      </c>
      <c r="V1382" s="219" t="s">
        <v>8428</v>
      </c>
      <c r="X1382" t="s">
        <v>11237</v>
      </c>
      <c r="Y1382" t="s">
        <v>11285</v>
      </c>
    </row>
    <row r="1383" spans="1:25" x14ac:dyDescent="0.25">
      <c r="A1383" s="211" t="s">
        <v>11582</v>
      </c>
      <c r="B1383" t="s">
        <v>11725</v>
      </c>
      <c r="C1383" s="215" t="str">
        <f t="shared" si="116"/>
        <v>CM:WQXTEST27576:M200802</v>
      </c>
      <c r="D1383" s="214" t="s">
        <v>11795</v>
      </c>
      <c r="E1383" s="214" t="s">
        <v>11790</v>
      </c>
      <c r="F1383" s="316" t="s">
        <v>11687</v>
      </c>
      <c r="G1383" s="234">
        <f t="shared" si="114"/>
        <v>39448</v>
      </c>
      <c r="H1383" s="234">
        <f t="shared" si="115"/>
        <v>39813</v>
      </c>
      <c r="I1383" s="211" t="s">
        <v>11788</v>
      </c>
      <c r="J1383" s="24" t="s">
        <v>8639</v>
      </c>
      <c r="K1383" s="211" t="s">
        <v>11787</v>
      </c>
      <c r="L1383" s="6" t="s">
        <v>11589</v>
      </c>
      <c r="M1383" s="70">
        <f t="shared" si="117"/>
        <v>39479</v>
      </c>
      <c r="N1383" s="70">
        <f t="shared" si="104"/>
        <v>39507</v>
      </c>
      <c r="Q1383" s="217" t="s">
        <v>2676</v>
      </c>
      <c r="T1383" s="6" t="s">
        <v>11306</v>
      </c>
      <c r="U1383">
        <v>13440</v>
      </c>
      <c r="V1383" s="6" t="s">
        <v>9146</v>
      </c>
      <c r="X1383" t="s">
        <v>11237</v>
      </c>
      <c r="Y1383" t="s">
        <v>11285</v>
      </c>
    </row>
    <row r="1384" spans="1:25" x14ac:dyDescent="0.25">
      <c r="A1384" s="211" t="s">
        <v>11582</v>
      </c>
      <c r="B1384" t="s">
        <v>11725</v>
      </c>
      <c r="C1384" s="215" t="str">
        <f t="shared" si="116"/>
        <v>CM:WQXTEST27576:M200802</v>
      </c>
      <c r="D1384" s="214" t="s">
        <v>11795</v>
      </c>
      <c r="E1384" s="214" t="s">
        <v>11790</v>
      </c>
      <c r="F1384" s="316" t="s">
        <v>11687</v>
      </c>
      <c r="G1384" s="234">
        <f t="shared" si="114"/>
        <v>39448</v>
      </c>
      <c r="H1384" s="234">
        <f t="shared" si="115"/>
        <v>39813</v>
      </c>
      <c r="I1384" s="211" t="s">
        <v>11788</v>
      </c>
      <c r="J1384" s="24" t="s">
        <v>8639</v>
      </c>
      <c r="K1384" s="211" t="s">
        <v>11787</v>
      </c>
      <c r="L1384" s="6" t="s">
        <v>11589</v>
      </c>
      <c r="M1384" s="70">
        <f t="shared" si="117"/>
        <v>39479</v>
      </c>
      <c r="N1384" s="70">
        <f t="shared" si="104"/>
        <v>39507</v>
      </c>
      <c r="Q1384" t="s">
        <v>10007</v>
      </c>
      <c r="T1384" s="6" t="s">
        <v>11306</v>
      </c>
      <c r="U1384">
        <v>4.03</v>
      </c>
      <c r="V1384" s="211" t="s">
        <v>11587</v>
      </c>
      <c r="X1384" t="s">
        <v>11237</v>
      </c>
      <c r="Y1384" t="s">
        <v>11285</v>
      </c>
    </row>
    <row r="1385" spans="1:25" x14ac:dyDescent="0.25">
      <c r="A1385" s="211" t="s">
        <v>11582</v>
      </c>
      <c r="B1385" t="s">
        <v>11725</v>
      </c>
      <c r="C1385" s="215" t="str">
        <f t="shared" si="116"/>
        <v>CM:WQXTEST27576:M200803</v>
      </c>
      <c r="D1385" s="214" t="s">
        <v>11795</v>
      </c>
      <c r="E1385" s="214" t="s">
        <v>11790</v>
      </c>
      <c r="F1385" s="316" t="s">
        <v>11688</v>
      </c>
      <c r="G1385" s="234">
        <f t="shared" si="114"/>
        <v>39448</v>
      </c>
      <c r="H1385" s="234">
        <f t="shared" si="115"/>
        <v>39813</v>
      </c>
      <c r="I1385" s="211" t="s">
        <v>11788</v>
      </c>
      <c r="J1385" s="24" t="s">
        <v>8639</v>
      </c>
      <c r="K1385" s="211" t="s">
        <v>11787</v>
      </c>
      <c r="L1385" s="6" t="s">
        <v>11589</v>
      </c>
      <c r="M1385" s="70">
        <f t="shared" si="117"/>
        <v>39508</v>
      </c>
      <c r="N1385" s="70">
        <f t="shared" si="104"/>
        <v>39538</v>
      </c>
      <c r="Q1385" s="217" t="s">
        <v>2676</v>
      </c>
      <c r="T1385" s="6" t="s">
        <v>11306</v>
      </c>
      <c r="U1385">
        <v>20640</v>
      </c>
      <c r="V1385" s="6" t="s">
        <v>9146</v>
      </c>
      <c r="X1385" t="s">
        <v>11237</v>
      </c>
      <c r="Y1385" t="s">
        <v>11285</v>
      </c>
    </row>
    <row r="1386" spans="1:25" x14ac:dyDescent="0.25">
      <c r="A1386" s="211" t="s">
        <v>11582</v>
      </c>
      <c r="B1386" t="s">
        <v>11725</v>
      </c>
      <c r="C1386" s="215" t="str">
        <f t="shared" si="116"/>
        <v>CM:WQXTEST27576:M200803</v>
      </c>
      <c r="D1386" s="214" t="s">
        <v>11795</v>
      </c>
      <c r="E1386" s="214" t="s">
        <v>11790</v>
      </c>
      <c r="F1386" s="316" t="s">
        <v>11688</v>
      </c>
      <c r="G1386" s="234">
        <f t="shared" si="114"/>
        <v>39448</v>
      </c>
      <c r="H1386" s="234">
        <f t="shared" si="115"/>
        <v>39813</v>
      </c>
      <c r="I1386" s="211" t="s">
        <v>11788</v>
      </c>
      <c r="J1386" s="24" t="s">
        <v>8639</v>
      </c>
      <c r="K1386" s="211" t="s">
        <v>11787</v>
      </c>
      <c r="L1386" s="6" t="s">
        <v>11589</v>
      </c>
      <c r="M1386" s="70">
        <f t="shared" si="117"/>
        <v>39508</v>
      </c>
      <c r="N1386" s="70">
        <f t="shared" si="104"/>
        <v>39538</v>
      </c>
      <c r="Q1386" t="s">
        <v>10007</v>
      </c>
      <c r="T1386" s="6" t="s">
        <v>11306</v>
      </c>
      <c r="U1386">
        <v>8.69</v>
      </c>
      <c r="V1386" s="211" t="s">
        <v>11587</v>
      </c>
      <c r="X1386" t="s">
        <v>11237</v>
      </c>
      <c r="Y1386" t="s">
        <v>11285</v>
      </c>
    </row>
    <row r="1387" spans="1:25" x14ac:dyDescent="0.25">
      <c r="A1387" s="211" t="s">
        <v>11582</v>
      </c>
      <c r="B1387" t="s">
        <v>11725</v>
      </c>
      <c r="C1387" s="215" t="str">
        <f t="shared" si="116"/>
        <v>CM:WQXTEST27576:M200803</v>
      </c>
      <c r="D1387" s="214" t="s">
        <v>11795</v>
      </c>
      <c r="E1387" s="214" t="s">
        <v>11790</v>
      </c>
      <c r="F1387" s="316" t="s">
        <v>11688</v>
      </c>
      <c r="G1387" s="234">
        <f t="shared" si="114"/>
        <v>39448</v>
      </c>
      <c r="H1387" s="234">
        <f t="shared" si="115"/>
        <v>39813</v>
      </c>
      <c r="I1387" s="211" t="s">
        <v>11788</v>
      </c>
      <c r="J1387" s="24" t="s">
        <v>8639</v>
      </c>
      <c r="K1387" s="211" t="s">
        <v>11787</v>
      </c>
      <c r="L1387" s="6" t="s">
        <v>11589</v>
      </c>
      <c r="M1387" s="70">
        <f t="shared" si="117"/>
        <v>39508</v>
      </c>
      <c r="N1387" s="70">
        <f t="shared" si="104"/>
        <v>39538</v>
      </c>
      <c r="Q1387" s="219" t="s">
        <v>1005</v>
      </c>
      <c r="T1387" s="6" t="s">
        <v>11306</v>
      </c>
      <c r="U1387">
        <v>257.60000000000002</v>
      </c>
      <c r="V1387" s="219" t="s">
        <v>8428</v>
      </c>
      <c r="X1387" t="s">
        <v>11237</v>
      </c>
      <c r="Y1387" t="s">
        <v>11285</v>
      </c>
    </row>
    <row r="1388" spans="1:25" x14ac:dyDescent="0.25">
      <c r="A1388" s="211" t="s">
        <v>11582</v>
      </c>
      <c r="B1388" t="s">
        <v>11725</v>
      </c>
      <c r="C1388" s="215" t="str">
        <f t="shared" si="116"/>
        <v>CM:WQXTEST27576:M200804</v>
      </c>
      <c r="D1388" s="214" t="s">
        <v>11795</v>
      </c>
      <c r="E1388" s="214" t="s">
        <v>11790</v>
      </c>
      <c r="F1388" s="316" t="s">
        <v>11689</v>
      </c>
      <c r="G1388" s="234">
        <f t="shared" si="114"/>
        <v>39448</v>
      </c>
      <c r="H1388" s="234">
        <f t="shared" si="115"/>
        <v>39813</v>
      </c>
      <c r="I1388" s="211" t="s">
        <v>11788</v>
      </c>
      <c r="J1388" s="24" t="s">
        <v>8639</v>
      </c>
      <c r="K1388" s="211" t="s">
        <v>11787</v>
      </c>
      <c r="L1388" s="6" t="s">
        <v>11589</v>
      </c>
      <c r="M1388" s="70">
        <f t="shared" si="117"/>
        <v>39539</v>
      </c>
      <c r="N1388" s="70">
        <f t="shared" si="104"/>
        <v>39568</v>
      </c>
      <c r="Q1388" s="217" t="s">
        <v>2676</v>
      </c>
      <c r="T1388" s="6" t="s">
        <v>11306</v>
      </c>
      <c r="U1388">
        <v>20500</v>
      </c>
      <c r="V1388" s="6" t="s">
        <v>9146</v>
      </c>
      <c r="X1388" t="s">
        <v>11237</v>
      </c>
      <c r="Y1388" t="s">
        <v>11285</v>
      </c>
    </row>
    <row r="1389" spans="1:25" x14ac:dyDescent="0.25">
      <c r="A1389" s="211" t="s">
        <v>11582</v>
      </c>
      <c r="B1389" t="s">
        <v>11725</v>
      </c>
      <c r="C1389" s="215" t="str">
        <f t="shared" si="116"/>
        <v>CM:WQXTEST27576:M200804</v>
      </c>
      <c r="D1389" s="214" t="s">
        <v>11795</v>
      </c>
      <c r="E1389" s="214" t="s">
        <v>11790</v>
      </c>
      <c r="F1389" s="316" t="s">
        <v>11689</v>
      </c>
      <c r="G1389" s="234">
        <f t="shared" si="114"/>
        <v>39448</v>
      </c>
      <c r="H1389" s="234">
        <f t="shared" si="115"/>
        <v>39813</v>
      </c>
      <c r="I1389" s="211" t="s">
        <v>11788</v>
      </c>
      <c r="J1389" s="24" t="s">
        <v>8639</v>
      </c>
      <c r="K1389" s="211" t="s">
        <v>11787</v>
      </c>
      <c r="L1389" s="6" t="s">
        <v>11589</v>
      </c>
      <c r="M1389" s="70">
        <f t="shared" si="117"/>
        <v>39539</v>
      </c>
      <c r="N1389" s="70">
        <f t="shared" si="104"/>
        <v>39568</v>
      </c>
      <c r="Q1389" t="s">
        <v>10007</v>
      </c>
      <c r="T1389" s="6" t="s">
        <v>11306</v>
      </c>
      <c r="U1389">
        <v>14.85</v>
      </c>
      <c r="V1389" s="211" t="s">
        <v>11587</v>
      </c>
      <c r="X1389" t="s">
        <v>11237</v>
      </c>
      <c r="Y1389" t="s">
        <v>11285</v>
      </c>
    </row>
    <row r="1390" spans="1:25" x14ac:dyDescent="0.25">
      <c r="A1390" s="211" t="s">
        <v>11582</v>
      </c>
      <c r="B1390" t="s">
        <v>11725</v>
      </c>
      <c r="C1390" s="215" t="str">
        <f t="shared" si="116"/>
        <v>CM:WQXTEST27576:M200804</v>
      </c>
      <c r="D1390" s="214" t="s">
        <v>11795</v>
      </c>
      <c r="E1390" s="214" t="s">
        <v>11790</v>
      </c>
      <c r="F1390" s="316" t="s">
        <v>11689</v>
      </c>
      <c r="G1390" s="234">
        <f t="shared" si="114"/>
        <v>39448</v>
      </c>
      <c r="H1390" s="234">
        <f t="shared" si="115"/>
        <v>39813</v>
      </c>
      <c r="I1390" s="211" t="s">
        <v>11788</v>
      </c>
      <c r="J1390" s="24" t="s">
        <v>8639</v>
      </c>
      <c r="K1390" s="211" t="s">
        <v>11787</v>
      </c>
      <c r="L1390" s="6" t="s">
        <v>11589</v>
      </c>
      <c r="M1390" s="70">
        <f t="shared" si="117"/>
        <v>39539</v>
      </c>
      <c r="N1390" s="70">
        <f t="shared" si="104"/>
        <v>39568</v>
      </c>
      <c r="Q1390" s="219" t="s">
        <v>1005</v>
      </c>
      <c r="T1390" s="6" t="s">
        <v>11306</v>
      </c>
      <c r="U1390">
        <v>262.8</v>
      </c>
      <c r="V1390" s="219" t="s">
        <v>8428</v>
      </c>
      <c r="X1390" t="s">
        <v>11237</v>
      </c>
      <c r="Y1390" t="s">
        <v>11285</v>
      </c>
    </row>
    <row r="1391" spans="1:25" x14ac:dyDescent="0.25">
      <c r="A1391" s="211" t="s">
        <v>11582</v>
      </c>
      <c r="B1391" t="s">
        <v>11725</v>
      </c>
      <c r="C1391" s="215" t="str">
        <f t="shared" si="116"/>
        <v>CM:WQXTEST27576:M200805</v>
      </c>
      <c r="D1391" s="214" t="s">
        <v>11795</v>
      </c>
      <c r="E1391" s="214" t="s">
        <v>11790</v>
      </c>
      <c r="F1391" s="316" t="s">
        <v>11690</v>
      </c>
      <c r="G1391" s="234">
        <f t="shared" si="114"/>
        <v>39448</v>
      </c>
      <c r="H1391" s="234">
        <f t="shared" si="115"/>
        <v>39813</v>
      </c>
      <c r="I1391" s="211" t="s">
        <v>11788</v>
      </c>
      <c r="J1391" s="24" t="s">
        <v>8639</v>
      </c>
      <c r="K1391" s="211" t="s">
        <v>11787</v>
      </c>
      <c r="L1391" s="6" t="s">
        <v>11589</v>
      </c>
      <c r="M1391" s="70">
        <f t="shared" si="117"/>
        <v>39569</v>
      </c>
      <c r="N1391" s="70">
        <f t="shared" si="104"/>
        <v>39599</v>
      </c>
      <c r="Q1391" s="217" t="s">
        <v>2676</v>
      </c>
      <c r="T1391" s="6" t="s">
        <v>11306</v>
      </c>
      <c r="U1391">
        <v>33500</v>
      </c>
      <c r="V1391" s="6" t="s">
        <v>9146</v>
      </c>
      <c r="X1391" t="s">
        <v>11237</v>
      </c>
      <c r="Y1391" t="s">
        <v>11285</v>
      </c>
    </row>
    <row r="1392" spans="1:25" x14ac:dyDescent="0.25">
      <c r="A1392" s="211" t="s">
        <v>11582</v>
      </c>
      <c r="B1392" t="s">
        <v>11725</v>
      </c>
      <c r="C1392" s="215" t="str">
        <f t="shared" si="116"/>
        <v>CM:WQXTEST27576:M200805</v>
      </c>
      <c r="D1392" s="214" t="s">
        <v>11795</v>
      </c>
      <c r="E1392" s="214" t="s">
        <v>11790</v>
      </c>
      <c r="F1392" s="316" t="s">
        <v>11690</v>
      </c>
      <c r="G1392" s="234">
        <f t="shared" si="114"/>
        <v>39448</v>
      </c>
      <c r="H1392" s="234">
        <f t="shared" si="115"/>
        <v>39813</v>
      </c>
      <c r="I1392" s="211" t="s">
        <v>11788</v>
      </c>
      <c r="J1392" s="24" t="s">
        <v>8639</v>
      </c>
      <c r="K1392" s="211" t="s">
        <v>11787</v>
      </c>
      <c r="L1392" s="6" t="s">
        <v>11589</v>
      </c>
      <c r="M1392" s="70">
        <f t="shared" si="117"/>
        <v>39569</v>
      </c>
      <c r="N1392" s="70">
        <f t="shared" si="104"/>
        <v>39599</v>
      </c>
      <c r="Q1392" t="s">
        <v>10007</v>
      </c>
      <c r="T1392" s="6" t="s">
        <v>11306</v>
      </c>
      <c r="U1392">
        <v>16.7</v>
      </c>
      <c r="V1392" s="211" t="s">
        <v>11587</v>
      </c>
      <c r="X1392" t="s">
        <v>11237</v>
      </c>
      <c r="Y1392" t="s">
        <v>11285</v>
      </c>
    </row>
    <row r="1393" spans="1:25" x14ac:dyDescent="0.25">
      <c r="A1393" s="211" t="s">
        <v>11582</v>
      </c>
      <c r="B1393" t="s">
        <v>11725</v>
      </c>
      <c r="C1393" s="215" t="str">
        <f t="shared" si="116"/>
        <v>CM:WQXTEST27576:M200805</v>
      </c>
      <c r="D1393" s="214" t="s">
        <v>11795</v>
      </c>
      <c r="E1393" s="214" t="s">
        <v>11790</v>
      </c>
      <c r="F1393" s="316" t="s">
        <v>11690</v>
      </c>
      <c r="G1393" s="234">
        <f t="shared" si="114"/>
        <v>39448</v>
      </c>
      <c r="H1393" s="234">
        <f t="shared" si="115"/>
        <v>39813</v>
      </c>
      <c r="I1393" s="211" t="s">
        <v>11788</v>
      </c>
      <c r="J1393" s="24" t="s">
        <v>8639</v>
      </c>
      <c r="K1393" s="211" t="s">
        <v>11787</v>
      </c>
      <c r="L1393" s="6" t="s">
        <v>11589</v>
      </c>
      <c r="M1393" s="70">
        <f t="shared" si="117"/>
        <v>39569</v>
      </c>
      <c r="N1393" s="70">
        <f t="shared" si="104"/>
        <v>39599</v>
      </c>
      <c r="Q1393" s="219" t="s">
        <v>1005</v>
      </c>
      <c r="T1393" s="6" t="s">
        <v>11306</v>
      </c>
      <c r="U1393">
        <v>224.6</v>
      </c>
      <c r="V1393" s="219" t="s">
        <v>8428</v>
      </c>
      <c r="X1393" t="s">
        <v>11237</v>
      </c>
      <c r="Y1393" t="s">
        <v>11285</v>
      </c>
    </row>
    <row r="1394" spans="1:25" x14ac:dyDescent="0.25">
      <c r="A1394" s="211" t="s">
        <v>11582</v>
      </c>
      <c r="B1394" t="s">
        <v>11725</v>
      </c>
      <c r="C1394" s="215" t="str">
        <f t="shared" si="116"/>
        <v>CM:WQXTEST27576:M200806</v>
      </c>
      <c r="D1394" s="214" t="s">
        <v>11795</v>
      </c>
      <c r="E1394" s="214" t="s">
        <v>11790</v>
      </c>
      <c r="F1394" s="316" t="s">
        <v>11691</v>
      </c>
      <c r="G1394" s="234">
        <f t="shared" si="114"/>
        <v>39448</v>
      </c>
      <c r="H1394" s="234">
        <f t="shared" si="115"/>
        <v>39813</v>
      </c>
      <c r="I1394" s="211" t="s">
        <v>11788</v>
      </c>
      <c r="J1394" s="24" t="s">
        <v>8639</v>
      </c>
      <c r="K1394" s="211" t="s">
        <v>11787</v>
      </c>
      <c r="L1394" s="6" t="s">
        <v>11589</v>
      </c>
      <c r="M1394" s="70">
        <f t="shared" si="117"/>
        <v>39600</v>
      </c>
      <c r="N1394" s="70">
        <f t="shared" ref="N1394:N1584" si="118">DATE(LEFT(F1394,4),1+RIGHT(F1394,2),0)</f>
        <v>39629</v>
      </c>
      <c r="Q1394" s="217" t="s">
        <v>2676</v>
      </c>
      <c r="T1394" s="6" t="s">
        <v>11306</v>
      </c>
      <c r="U1394">
        <v>8620</v>
      </c>
      <c r="V1394" s="6" t="s">
        <v>9146</v>
      </c>
      <c r="X1394" t="s">
        <v>11237</v>
      </c>
      <c r="Y1394" t="s">
        <v>11285</v>
      </c>
    </row>
    <row r="1395" spans="1:25" x14ac:dyDescent="0.25">
      <c r="A1395" s="211" t="s">
        <v>11582</v>
      </c>
      <c r="B1395" t="s">
        <v>11725</v>
      </c>
      <c r="C1395" s="215" t="str">
        <f t="shared" si="116"/>
        <v>CM:WQXTEST27576:M200806</v>
      </c>
      <c r="D1395" s="214" t="s">
        <v>11795</v>
      </c>
      <c r="E1395" s="214" t="s">
        <v>11790</v>
      </c>
      <c r="F1395" s="316" t="s">
        <v>11691</v>
      </c>
      <c r="G1395" s="234">
        <f t="shared" si="114"/>
        <v>39448</v>
      </c>
      <c r="H1395" s="234">
        <f t="shared" si="115"/>
        <v>39813</v>
      </c>
      <c r="I1395" s="211" t="s">
        <v>11788</v>
      </c>
      <c r="J1395" s="24" t="s">
        <v>8639</v>
      </c>
      <c r="K1395" s="211" t="s">
        <v>11787</v>
      </c>
      <c r="L1395" s="6" t="s">
        <v>11589</v>
      </c>
      <c r="M1395" s="70">
        <f t="shared" si="117"/>
        <v>39600</v>
      </c>
      <c r="N1395" s="70">
        <f t="shared" si="118"/>
        <v>39629</v>
      </c>
      <c r="Q1395" t="s">
        <v>10007</v>
      </c>
      <c r="T1395" s="6" t="s">
        <v>11306</v>
      </c>
      <c r="U1395">
        <v>26.35</v>
      </c>
      <c r="V1395" s="211" t="s">
        <v>11587</v>
      </c>
      <c r="X1395" t="s">
        <v>11237</v>
      </c>
      <c r="Y1395" t="s">
        <v>11285</v>
      </c>
    </row>
    <row r="1396" spans="1:25" x14ac:dyDescent="0.25">
      <c r="A1396" s="211" t="s">
        <v>11582</v>
      </c>
      <c r="B1396" t="s">
        <v>11725</v>
      </c>
      <c r="C1396" s="215" t="str">
        <f t="shared" si="116"/>
        <v>CM:WQXTEST27576:M200806</v>
      </c>
      <c r="D1396" s="214" t="s">
        <v>11795</v>
      </c>
      <c r="E1396" s="214" t="s">
        <v>11790</v>
      </c>
      <c r="F1396" s="316" t="s">
        <v>11691</v>
      </c>
      <c r="G1396" s="234">
        <f t="shared" si="114"/>
        <v>39448</v>
      </c>
      <c r="H1396" s="234">
        <f t="shared" si="115"/>
        <v>39813</v>
      </c>
      <c r="I1396" s="211" t="s">
        <v>11788</v>
      </c>
      <c r="J1396" s="24" t="s">
        <v>8639</v>
      </c>
      <c r="K1396" s="211" t="s">
        <v>11787</v>
      </c>
      <c r="L1396" s="6" t="s">
        <v>11589</v>
      </c>
      <c r="M1396" s="70">
        <f t="shared" si="117"/>
        <v>39600</v>
      </c>
      <c r="N1396" s="70">
        <f t="shared" si="118"/>
        <v>39629</v>
      </c>
      <c r="Q1396" s="219" t="s">
        <v>1005</v>
      </c>
      <c r="T1396" s="6" t="s">
        <v>11306</v>
      </c>
      <c r="U1396">
        <v>311.10000000000002</v>
      </c>
      <c r="V1396" s="219" t="s">
        <v>8428</v>
      </c>
      <c r="X1396" t="s">
        <v>11237</v>
      </c>
      <c r="Y1396" t="s">
        <v>11285</v>
      </c>
    </row>
    <row r="1397" spans="1:25" x14ac:dyDescent="0.25">
      <c r="A1397" s="211" t="s">
        <v>11582</v>
      </c>
      <c r="B1397" t="s">
        <v>11725</v>
      </c>
      <c r="C1397" s="215" t="str">
        <f t="shared" si="116"/>
        <v>CM:WQXTEST27576:M200807</v>
      </c>
      <c r="D1397" s="214" t="s">
        <v>11795</v>
      </c>
      <c r="E1397" s="214" t="s">
        <v>11790</v>
      </c>
      <c r="F1397" s="316" t="s">
        <v>11692</v>
      </c>
      <c r="G1397" s="234">
        <f t="shared" si="114"/>
        <v>39448</v>
      </c>
      <c r="H1397" s="234">
        <f t="shared" si="115"/>
        <v>39813</v>
      </c>
      <c r="I1397" s="211" t="s">
        <v>11788</v>
      </c>
      <c r="J1397" s="24" t="s">
        <v>8639</v>
      </c>
      <c r="K1397" s="211" t="s">
        <v>11787</v>
      </c>
      <c r="L1397" s="6" t="s">
        <v>11589</v>
      </c>
      <c r="M1397" s="70">
        <f t="shared" si="117"/>
        <v>39630</v>
      </c>
      <c r="N1397" s="70">
        <f t="shared" si="118"/>
        <v>39660</v>
      </c>
      <c r="Q1397" s="217" t="s">
        <v>2676</v>
      </c>
      <c r="T1397" s="6" t="s">
        <v>11306</v>
      </c>
      <c r="U1397">
        <v>3922</v>
      </c>
      <c r="V1397" s="6" t="s">
        <v>9146</v>
      </c>
      <c r="X1397" t="s">
        <v>11237</v>
      </c>
      <c r="Y1397" t="s">
        <v>11285</v>
      </c>
    </row>
    <row r="1398" spans="1:25" x14ac:dyDescent="0.25">
      <c r="A1398" s="211" t="s">
        <v>11582</v>
      </c>
      <c r="B1398" t="s">
        <v>11725</v>
      </c>
      <c r="C1398" s="215" t="str">
        <f t="shared" si="116"/>
        <v>CM:WQXTEST27576:M200807</v>
      </c>
      <c r="D1398" s="214" t="s">
        <v>11795</v>
      </c>
      <c r="E1398" s="214" t="s">
        <v>11790</v>
      </c>
      <c r="F1398" s="316" t="s">
        <v>11692</v>
      </c>
      <c r="G1398" s="234">
        <f t="shared" si="114"/>
        <v>39448</v>
      </c>
      <c r="H1398" s="234">
        <f t="shared" si="115"/>
        <v>39813</v>
      </c>
      <c r="I1398" s="211" t="s">
        <v>11788</v>
      </c>
      <c r="J1398" s="24" t="s">
        <v>8639</v>
      </c>
      <c r="K1398" s="211" t="s">
        <v>11787</v>
      </c>
      <c r="L1398" s="6" t="s">
        <v>11589</v>
      </c>
      <c r="M1398" s="70">
        <f t="shared" si="117"/>
        <v>39630</v>
      </c>
      <c r="N1398" s="70">
        <f t="shared" si="118"/>
        <v>39660</v>
      </c>
      <c r="Q1398" t="s">
        <v>10007</v>
      </c>
      <c r="T1398" s="6" t="s">
        <v>11306</v>
      </c>
      <c r="U1398">
        <v>29.05</v>
      </c>
      <c r="V1398" s="211" t="s">
        <v>11587</v>
      </c>
      <c r="X1398" t="s">
        <v>11237</v>
      </c>
      <c r="Y1398" t="s">
        <v>11285</v>
      </c>
    </row>
    <row r="1399" spans="1:25" x14ac:dyDescent="0.25">
      <c r="A1399" s="211" t="s">
        <v>11582</v>
      </c>
      <c r="B1399" t="s">
        <v>11725</v>
      </c>
      <c r="C1399" s="215" t="str">
        <f t="shared" si="116"/>
        <v>CM:WQXTEST27576:M200807</v>
      </c>
      <c r="D1399" s="214" t="s">
        <v>11795</v>
      </c>
      <c r="E1399" s="214" t="s">
        <v>11790</v>
      </c>
      <c r="F1399" s="316" t="s">
        <v>11692</v>
      </c>
      <c r="G1399" s="234">
        <f t="shared" si="114"/>
        <v>39448</v>
      </c>
      <c r="H1399" s="234">
        <f t="shared" si="115"/>
        <v>39813</v>
      </c>
      <c r="I1399" s="211" t="s">
        <v>11788</v>
      </c>
      <c r="J1399" s="24" t="s">
        <v>8639</v>
      </c>
      <c r="K1399" s="211" t="s">
        <v>11787</v>
      </c>
      <c r="L1399" s="6" t="s">
        <v>11589</v>
      </c>
      <c r="M1399" s="70">
        <f t="shared" si="117"/>
        <v>39630</v>
      </c>
      <c r="N1399" s="70">
        <f t="shared" si="118"/>
        <v>39660</v>
      </c>
      <c r="Q1399" s="219" t="s">
        <v>1005</v>
      </c>
      <c r="T1399" s="6" t="s">
        <v>11306</v>
      </c>
      <c r="U1399">
        <v>359.2</v>
      </c>
      <c r="V1399" s="219" t="s">
        <v>8428</v>
      </c>
      <c r="X1399" t="s">
        <v>11237</v>
      </c>
      <c r="Y1399" t="s">
        <v>11285</v>
      </c>
    </row>
    <row r="1400" spans="1:25" x14ac:dyDescent="0.25">
      <c r="A1400" s="211" t="s">
        <v>11582</v>
      </c>
      <c r="B1400" t="s">
        <v>11725</v>
      </c>
      <c r="C1400" s="215" t="str">
        <f t="shared" si="116"/>
        <v>CM:WQXTEST27576:M200808</v>
      </c>
      <c r="D1400" s="214" t="s">
        <v>11795</v>
      </c>
      <c r="E1400" s="214" t="s">
        <v>11790</v>
      </c>
      <c r="F1400" s="316" t="s">
        <v>11693</v>
      </c>
      <c r="G1400" s="234">
        <f t="shared" si="114"/>
        <v>39448</v>
      </c>
      <c r="H1400" s="234">
        <f t="shared" si="115"/>
        <v>39813</v>
      </c>
      <c r="I1400" s="211" t="s">
        <v>11788</v>
      </c>
      <c r="J1400" s="24" t="s">
        <v>8639</v>
      </c>
      <c r="K1400" s="211" t="s">
        <v>11787</v>
      </c>
      <c r="L1400" s="6" t="s">
        <v>11589</v>
      </c>
      <c r="M1400" s="70">
        <f t="shared" si="117"/>
        <v>39661</v>
      </c>
      <c r="N1400" s="70">
        <f t="shared" si="118"/>
        <v>39691</v>
      </c>
      <c r="Q1400" s="217" t="s">
        <v>2676</v>
      </c>
      <c r="T1400" s="6" t="s">
        <v>11306</v>
      </c>
      <c r="U1400">
        <v>1756</v>
      </c>
      <c r="V1400" s="6" t="s">
        <v>9146</v>
      </c>
      <c r="X1400" t="s">
        <v>11237</v>
      </c>
      <c r="Y1400" t="s">
        <v>11285</v>
      </c>
    </row>
    <row r="1401" spans="1:25" x14ac:dyDescent="0.25">
      <c r="A1401" s="211" t="s">
        <v>11582</v>
      </c>
      <c r="B1401" t="s">
        <v>11725</v>
      </c>
      <c r="C1401" s="215" t="str">
        <f t="shared" si="116"/>
        <v>CM:WQXTEST27576:M200808</v>
      </c>
      <c r="D1401" s="214" t="s">
        <v>11795</v>
      </c>
      <c r="E1401" s="214" t="s">
        <v>11790</v>
      </c>
      <c r="F1401" s="316" t="s">
        <v>11693</v>
      </c>
      <c r="G1401" s="234">
        <f t="shared" si="114"/>
        <v>39448</v>
      </c>
      <c r="H1401" s="234">
        <f t="shared" si="115"/>
        <v>39813</v>
      </c>
      <c r="I1401" s="211" t="s">
        <v>11788</v>
      </c>
      <c r="J1401" s="24" t="s">
        <v>8639</v>
      </c>
      <c r="K1401" s="211" t="s">
        <v>11787</v>
      </c>
      <c r="L1401" s="6" t="s">
        <v>11589</v>
      </c>
      <c r="M1401" s="70">
        <f t="shared" si="117"/>
        <v>39661</v>
      </c>
      <c r="N1401" s="70">
        <f t="shared" si="118"/>
        <v>39691</v>
      </c>
      <c r="Q1401" t="s">
        <v>10007</v>
      </c>
      <c r="T1401" s="6" t="s">
        <v>11306</v>
      </c>
      <c r="U1401">
        <v>26.96</v>
      </c>
      <c r="V1401" s="211" t="s">
        <v>11587</v>
      </c>
      <c r="X1401" t="s">
        <v>11237</v>
      </c>
      <c r="Y1401" t="s">
        <v>11285</v>
      </c>
    </row>
    <row r="1402" spans="1:25" x14ac:dyDescent="0.25">
      <c r="A1402" s="211" t="s">
        <v>11582</v>
      </c>
      <c r="B1402" t="s">
        <v>11725</v>
      </c>
      <c r="C1402" s="215" t="str">
        <f t="shared" si="116"/>
        <v>CM:WQXTEST27576:M200808</v>
      </c>
      <c r="D1402" s="214" t="s">
        <v>11795</v>
      </c>
      <c r="E1402" s="214" t="s">
        <v>11790</v>
      </c>
      <c r="F1402" s="316" t="s">
        <v>11693</v>
      </c>
      <c r="G1402" s="234">
        <f t="shared" si="114"/>
        <v>39448</v>
      </c>
      <c r="H1402" s="234">
        <f t="shared" si="115"/>
        <v>39813</v>
      </c>
      <c r="I1402" s="211" t="s">
        <v>11788</v>
      </c>
      <c r="J1402" s="24" t="s">
        <v>8639</v>
      </c>
      <c r="K1402" s="211" t="s">
        <v>11787</v>
      </c>
      <c r="L1402" s="6" t="s">
        <v>11589</v>
      </c>
      <c r="M1402" s="70">
        <f t="shared" si="117"/>
        <v>39661</v>
      </c>
      <c r="N1402" s="70">
        <f t="shared" si="118"/>
        <v>39691</v>
      </c>
      <c r="Q1402" s="219" t="s">
        <v>1005</v>
      </c>
      <c r="T1402" s="6" t="s">
        <v>11306</v>
      </c>
      <c r="U1402">
        <v>367.3</v>
      </c>
      <c r="V1402" s="219" t="s">
        <v>8428</v>
      </c>
      <c r="X1402" t="s">
        <v>11237</v>
      </c>
      <c r="Y1402" t="s">
        <v>11285</v>
      </c>
    </row>
    <row r="1403" spans="1:25" x14ac:dyDescent="0.25">
      <c r="A1403" s="211" t="s">
        <v>11582</v>
      </c>
      <c r="B1403" t="s">
        <v>11725</v>
      </c>
      <c r="C1403" s="215" t="str">
        <f t="shared" si="116"/>
        <v>CM:WQXTEST27576:M200809</v>
      </c>
      <c r="D1403" s="214" t="s">
        <v>11795</v>
      </c>
      <c r="E1403" s="214" t="s">
        <v>11790</v>
      </c>
      <c r="F1403" s="316" t="s">
        <v>11694</v>
      </c>
      <c r="G1403" s="234">
        <f t="shared" si="114"/>
        <v>39448</v>
      </c>
      <c r="H1403" s="234">
        <f t="shared" si="115"/>
        <v>39813</v>
      </c>
      <c r="I1403" s="211" t="s">
        <v>11788</v>
      </c>
      <c r="J1403" s="24" t="s">
        <v>8639</v>
      </c>
      <c r="K1403" s="211" t="s">
        <v>11787</v>
      </c>
      <c r="L1403" s="6" t="s">
        <v>11589</v>
      </c>
      <c r="M1403" s="70">
        <f t="shared" si="117"/>
        <v>39692</v>
      </c>
      <c r="N1403" s="70">
        <f t="shared" si="118"/>
        <v>39721</v>
      </c>
      <c r="Q1403" s="217" t="s">
        <v>2676</v>
      </c>
      <c r="T1403" s="6" t="s">
        <v>11306</v>
      </c>
      <c r="U1403">
        <v>3543</v>
      </c>
      <c r="V1403" s="6" t="s">
        <v>9146</v>
      </c>
      <c r="X1403" t="s">
        <v>11237</v>
      </c>
      <c r="Y1403" t="s">
        <v>11285</v>
      </c>
    </row>
    <row r="1404" spans="1:25" x14ac:dyDescent="0.25">
      <c r="A1404" s="211" t="s">
        <v>11582</v>
      </c>
      <c r="B1404" t="s">
        <v>11725</v>
      </c>
      <c r="C1404" s="215" t="str">
        <f t="shared" si="116"/>
        <v>CM:WQXTEST27576:M200810</v>
      </c>
      <c r="D1404" s="214" t="s">
        <v>11795</v>
      </c>
      <c r="E1404" s="214" t="s">
        <v>11790</v>
      </c>
      <c r="F1404" s="316" t="s">
        <v>11695</v>
      </c>
      <c r="G1404" s="234">
        <f t="shared" si="114"/>
        <v>39448</v>
      </c>
      <c r="H1404" s="234">
        <f t="shared" si="115"/>
        <v>39813</v>
      </c>
      <c r="I1404" s="211" t="s">
        <v>11788</v>
      </c>
      <c r="J1404" s="24" t="s">
        <v>8639</v>
      </c>
      <c r="K1404" s="211" t="s">
        <v>11787</v>
      </c>
      <c r="L1404" s="6" t="s">
        <v>11589</v>
      </c>
      <c r="M1404" s="70">
        <f t="shared" si="117"/>
        <v>39722</v>
      </c>
      <c r="N1404" s="70">
        <f t="shared" si="118"/>
        <v>39752</v>
      </c>
      <c r="Q1404" s="217" t="s">
        <v>2676</v>
      </c>
      <c r="T1404" s="6" t="s">
        <v>11306</v>
      </c>
      <c r="U1404">
        <v>2536</v>
      </c>
      <c r="V1404" s="6" t="s">
        <v>9146</v>
      </c>
      <c r="X1404" t="s">
        <v>11237</v>
      </c>
      <c r="Y1404" t="s">
        <v>11285</v>
      </c>
    </row>
    <row r="1405" spans="1:25" x14ac:dyDescent="0.25">
      <c r="A1405" s="211" t="s">
        <v>11582</v>
      </c>
      <c r="B1405" t="s">
        <v>11725</v>
      </c>
      <c r="C1405" s="215" t="str">
        <f t="shared" si="116"/>
        <v>CM:WQXTEST27576:M200810</v>
      </c>
      <c r="D1405" s="214" t="s">
        <v>11795</v>
      </c>
      <c r="E1405" s="214" t="s">
        <v>11790</v>
      </c>
      <c r="F1405" s="316" t="s">
        <v>11695</v>
      </c>
      <c r="G1405" s="234">
        <f t="shared" si="114"/>
        <v>39448</v>
      </c>
      <c r="H1405" s="234">
        <f t="shared" si="115"/>
        <v>39813</v>
      </c>
      <c r="I1405" s="211" t="s">
        <v>11788</v>
      </c>
      <c r="J1405" s="24" t="s">
        <v>8639</v>
      </c>
      <c r="K1405" s="211" t="s">
        <v>11787</v>
      </c>
      <c r="L1405" s="6" t="s">
        <v>11589</v>
      </c>
      <c r="M1405" s="70">
        <f t="shared" si="117"/>
        <v>39722</v>
      </c>
      <c r="N1405" s="70">
        <f t="shared" si="118"/>
        <v>39752</v>
      </c>
      <c r="Q1405" t="s">
        <v>10007</v>
      </c>
      <c r="T1405" s="6" t="s">
        <v>11306</v>
      </c>
      <c r="U1405">
        <v>17.03</v>
      </c>
      <c r="V1405" s="211" t="s">
        <v>11587</v>
      </c>
      <c r="X1405" t="s">
        <v>11237</v>
      </c>
      <c r="Y1405" t="s">
        <v>11285</v>
      </c>
    </row>
    <row r="1406" spans="1:25" x14ac:dyDescent="0.25">
      <c r="A1406" s="211" t="s">
        <v>11582</v>
      </c>
      <c r="B1406" t="s">
        <v>11725</v>
      </c>
      <c r="C1406" s="215" t="str">
        <f t="shared" si="116"/>
        <v>CM:WQXTEST27576:M200810</v>
      </c>
      <c r="D1406" s="214" t="s">
        <v>11795</v>
      </c>
      <c r="E1406" s="214" t="s">
        <v>11790</v>
      </c>
      <c r="F1406" s="316" t="s">
        <v>11695</v>
      </c>
      <c r="G1406" s="234">
        <f t="shared" si="114"/>
        <v>39448</v>
      </c>
      <c r="H1406" s="234">
        <f t="shared" si="115"/>
        <v>39813</v>
      </c>
      <c r="I1406" s="211" t="s">
        <v>11788</v>
      </c>
      <c r="J1406" s="24" t="s">
        <v>8639</v>
      </c>
      <c r="K1406" s="211" t="s">
        <v>11787</v>
      </c>
      <c r="L1406" s="6" t="s">
        <v>11589</v>
      </c>
      <c r="M1406" s="70">
        <f t="shared" si="117"/>
        <v>39722</v>
      </c>
      <c r="N1406" s="70">
        <f t="shared" si="118"/>
        <v>39752</v>
      </c>
      <c r="Q1406" s="219" t="s">
        <v>1005</v>
      </c>
      <c r="T1406" s="6" t="s">
        <v>11306</v>
      </c>
      <c r="U1406">
        <v>365.1</v>
      </c>
      <c r="V1406" s="219" t="s">
        <v>8428</v>
      </c>
      <c r="X1406" t="s">
        <v>11237</v>
      </c>
      <c r="Y1406" t="s">
        <v>11285</v>
      </c>
    </row>
    <row r="1407" spans="1:25" x14ac:dyDescent="0.25">
      <c r="A1407" s="211" t="s">
        <v>11582</v>
      </c>
      <c r="B1407" t="s">
        <v>11725</v>
      </c>
      <c r="C1407" s="215" t="str">
        <f t="shared" si="116"/>
        <v>CM:WQXTEST27576:M200811</v>
      </c>
      <c r="D1407" s="214" t="s">
        <v>11795</v>
      </c>
      <c r="E1407" s="214" t="s">
        <v>11790</v>
      </c>
      <c r="F1407" s="316" t="s">
        <v>11696</v>
      </c>
      <c r="G1407" s="234">
        <f t="shared" si="114"/>
        <v>39448</v>
      </c>
      <c r="H1407" s="234">
        <f t="shared" si="115"/>
        <v>39813</v>
      </c>
      <c r="I1407" s="211" t="s">
        <v>11788</v>
      </c>
      <c r="J1407" s="24" t="s">
        <v>8639</v>
      </c>
      <c r="K1407" s="211" t="s">
        <v>11787</v>
      </c>
      <c r="L1407" s="6" t="s">
        <v>11589</v>
      </c>
      <c r="M1407" s="70">
        <f t="shared" si="117"/>
        <v>39753</v>
      </c>
      <c r="N1407" s="70">
        <f t="shared" si="118"/>
        <v>39782</v>
      </c>
      <c r="Q1407" s="217" t="s">
        <v>2676</v>
      </c>
      <c r="T1407" s="6" t="s">
        <v>11306</v>
      </c>
      <c r="U1407">
        <v>2377</v>
      </c>
      <c r="V1407" s="6" t="s">
        <v>9146</v>
      </c>
      <c r="X1407" t="s">
        <v>11237</v>
      </c>
      <c r="Y1407" t="s">
        <v>11285</v>
      </c>
    </row>
    <row r="1408" spans="1:25" x14ac:dyDescent="0.25">
      <c r="A1408" s="211" t="s">
        <v>11582</v>
      </c>
      <c r="B1408" t="s">
        <v>11725</v>
      </c>
      <c r="C1408" s="215" t="str">
        <f t="shared" si="116"/>
        <v>CM:WQXTEST27576:M200811</v>
      </c>
      <c r="D1408" s="214" t="s">
        <v>11795</v>
      </c>
      <c r="E1408" s="214" t="s">
        <v>11790</v>
      </c>
      <c r="F1408" s="316" t="s">
        <v>11696</v>
      </c>
      <c r="G1408" s="234">
        <f t="shared" si="114"/>
        <v>39448</v>
      </c>
      <c r="H1408" s="234">
        <f t="shared" si="115"/>
        <v>39813</v>
      </c>
      <c r="I1408" s="211" t="s">
        <v>11788</v>
      </c>
      <c r="J1408" s="24" t="s">
        <v>8639</v>
      </c>
      <c r="K1408" s="211" t="s">
        <v>11787</v>
      </c>
      <c r="L1408" s="6" t="s">
        <v>11589</v>
      </c>
      <c r="M1408" s="70">
        <f t="shared" si="117"/>
        <v>39753</v>
      </c>
      <c r="N1408" s="70">
        <f t="shared" si="118"/>
        <v>39782</v>
      </c>
      <c r="Q1408" t="s">
        <v>10007</v>
      </c>
      <c r="T1408" s="6" t="s">
        <v>11306</v>
      </c>
      <c r="U1408">
        <v>9.1999999999999993</v>
      </c>
      <c r="V1408" s="211" t="s">
        <v>11587</v>
      </c>
      <c r="X1408" t="s">
        <v>11237</v>
      </c>
      <c r="Y1408" t="s">
        <v>11285</v>
      </c>
    </row>
    <row r="1409" spans="1:25" x14ac:dyDescent="0.25">
      <c r="A1409" s="211" t="s">
        <v>11582</v>
      </c>
      <c r="B1409" t="s">
        <v>11725</v>
      </c>
      <c r="C1409" s="215" t="str">
        <f t="shared" si="116"/>
        <v>CM:WQXTEST27576:M200811</v>
      </c>
      <c r="D1409" s="214" t="s">
        <v>11795</v>
      </c>
      <c r="E1409" s="214" t="s">
        <v>11790</v>
      </c>
      <c r="F1409" s="316" t="s">
        <v>11696</v>
      </c>
      <c r="G1409" s="234">
        <f t="shared" si="114"/>
        <v>39448</v>
      </c>
      <c r="H1409" s="234">
        <f t="shared" si="115"/>
        <v>39813</v>
      </c>
      <c r="I1409" s="211" t="s">
        <v>11788</v>
      </c>
      <c r="J1409" s="24" t="s">
        <v>8639</v>
      </c>
      <c r="K1409" s="211" t="s">
        <v>11787</v>
      </c>
      <c r="L1409" s="6" t="s">
        <v>11589</v>
      </c>
      <c r="M1409" s="70">
        <f t="shared" si="117"/>
        <v>39753</v>
      </c>
      <c r="N1409" s="70">
        <f t="shared" si="118"/>
        <v>39782</v>
      </c>
      <c r="Q1409" s="219" t="s">
        <v>1005</v>
      </c>
      <c r="T1409" s="6" t="s">
        <v>11306</v>
      </c>
      <c r="U1409">
        <v>428</v>
      </c>
      <c r="V1409" s="219" t="s">
        <v>8428</v>
      </c>
      <c r="X1409" t="s">
        <v>11237</v>
      </c>
      <c r="Y1409" t="s">
        <v>11285</v>
      </c>
    </row>
    <row r="1410" spans="1:25" x14ac:dyDescent="0.25">
      <c r="A1410" s="211" t="s">
        <v>11582</v>
      </c>
      <c r="B1410" t="s">
        <v>11725</v>
      </c>
      <c r="C1410" s="215" t="str">
        <f t="shared" si="116"/>
        <v>CM:WQXTEST27576:M200812</v>
      </c>
      <c r="D1410" s="214" t="s">
        <v>11795</v>
      </c>
      <c r="E1410" s="214" t="s">
        <v>11790</v>
      </c>
      <c r="F1410" s="316" t="s">
        <v>11697</v>
      </c>
      <c r="G1410" s="234">
        <f t="shared" si="114"/>
        <v>39448</v>
      </c>
      <c r="H1410" s="234">
        <f t="shared" si="115"/>
        <v>39813</v>
      </c>
      <c r="I1410" s="211" t="s">
        <v>11788</v>
      </c>
      <c r="J1410" s="24" t="s">
        <v>8639</v>
      </c>
      <c r="K1410" s="211" t="s">
        <v>11787</v>
      </c>
      <c r="L1410" s="6" t="s">
        <v>11589</v>
      </c>
      <c r="M1410" s="70">
        <f t="shared" si="117"/>
        <v>39783</v>
      </c>
      <c r="N1410" s="70">
        <f t="shared" si="118"/>
        <v>39813</v>
      </c>
      <c r="Q1410" s="217" t="s">
        <v>2676</v>
      </c>
      <c r="T1410" s="6" t="s">
        <v>11306</v>
      </c>
      <c r="U1410">
        <v>12810</v>
      </c>
      <c r="V1410" s="6" t="s">
        <v>9146</v>
      </c>
      <c r="X1410" t="s">
        <v>11237</v>
      </c>
      <c r="Y1410" t="s">
        <v>11285</v>
      </c>
    </row>
    <row r="1411" spans="1:25" x14ac:dyDescent="0.25">
      <c r="A1411" s="211" t="s">
        <v>11582</v>
      </c>
      <c r="B1411" t="s">
        <v>11725</v>
      </c>
      <c r="C1411" s="215" t="str">
        <f t="shared" si="116"/>
        <v>CM:WQXTEST27576:M200812</v>
      </c>
      <c r="D1411" s="214" t="s">
        <v>11795</v>
      </c>
      <c r="E1411" s="214" t="s">
        <v>11790</v>
      </c>
      <c r="F1411" s="316" t="s">
        <v>11697</v>
      </c>
      <c r="G1411" s="234">
        <f t="shared" si="114"/>
        <v>39448</v>
      </c>
      <c r="H1411" s="234">
        <f t="shared" si="115"/>
        <v>39813</v>
      </c>
      <c r="I1411" s="211" t="s">
        <v>11788</v>
      </c>
      <c r="J1411" s="24" t="s">
        <v>8639</v>
      </c>
      <c r="K1411" s="211" t="s">
        <v>11787</v>
      </c>
      <c r="L1411" s="6" t="s">
        <v>11589</v>
      </c>
      <c r="M1411" s="70">
        <f t="shared" si="117"/>
        <v>39783</v>
      </c>
      <c r="N1411" s="70">
        <f t="shared" si="118"/>
        <v>39813</v>
      </c>
      <c r="Q1411" t="s">
        <v>10007</v>
      </c>
      <c r="T1411" s="6" t="s">
        <v>11306</v>
      </c>
      <c r="U1411">
        <v>4.5</v>
      </c>
      <c r="V1411" s="211" t="s">
        <v>11587</v>
      </c>
      <c r="X1411" t="s">
        <v>11237</v>
      </c>
      <c r="Y1411" t="s">
        <v>11285</v>
      </c>
    </row>
    <row r="1412" spans="1:25" x14ac:dyDescent="0.25">
      <c r="A1412" s="211" t="s">
        <v>11582</v>
      </c>
      <c r="B1412" t="s">
        <v>11725</v>
      </c>
      <c r="C1412" s="215" t="str">
        <f t="shared" si="116"/>
        <v>CM:WQXTEST27576:M200812</v>
      </c>
      <c r="D1412" s="214" t="s">
        <v>11795</v>
      </c>
      <c r="E1412" s="214" t="s">
        <v>11790</v>
      </c>
      <c r="F1412" s="316" t="s">
        <v>11697</v>
      </c>
      <c r="G1412" s="234">
        <f t="shared" si="114"/>
        <v>39448</v>
      </c>
      <c r="H1412" s="234">
        <f t="shared" si="115"/>
        <v>39813</v>
      </c>
      <c r="I1412" s="211" t="s">
        <v>11788</v>
      </c>
      <c r="J1412" s="24" t="s">
        <v>8639</v>
      </c>
      <c r="K1412" s="211" t="s">
        <v>11787</v>
      </c>
      <c r="L1412" s="6" t="s">
        <v>11589</v>
      </c>
      <c r="M1412" s="70">
        <f t="shared" si="117"/>
        <v>39783</v>
      </c>
      <c r="N1412" s="70">
        <f t="shared" si="118"/>
        <v>39813</v>
      </c>
      <c r="Q1412" s="219" t="s">
        <v>1005</v>
      </c>
      <c r="T1412" s="6" t="s">
        <v>11306</v>
      </c>
      <c r="U1412">
        <v>322.60000000000002</v>
      </c>
      <c r="V1412" s="219" t="s">
        <v>8428</v>
      </c>
      <c r="X1412" t="s">
        <v>11237</v>
      </c>
      <c r="Y1412" t="s">
        <v>11285</v>
      </c>
    </row>
    <row r="1413" spans="1:25" x14ac:dyDescent="0.25">
      <c r="A1413" s="211" t="s">
        <v>11582</v>
      </c>
      <c r="B1413" t="s">
        <v>11725</v>
      </c>
      <c r="C1413" s="215" t="str">
        <f t="shared" si="116"/>
        <v>CM:WQXTEST27576:M200801</v>
      </c>
      <c r="D1413" s="214" t="s">
        <v>11795</v>
      </c>
      <c r="E1413" s="214" t="s">
        <v>11790</v>
      </c>
      <c r="F1413" s="316" t="s">
        <v>11686</v>
      </c>
      <c r="G1413" s="234">
        <f t="shared" si="114"/>
        <v>39448</v>
      </c>
      <c r="H1413" s="234">
        <f t="shared" si="115"/>
        <v>39813</v>
      </c>
      <c r="I1413" s="211" t="s">
        <v>11788</v>
      </c>
      <c r="J1413" s="24" t="s">
        <v>8639</v>
      </c>
      <c r="K1413" s="211" t="s">
        <v>11787</v>
      </c>
      <c r="L1413" s="235" t="s">
        <v>11777</v>
      </c>
      <c r="M1413" s="236">
        <f t="shared" ref="M1413:M1445" si="119">DATE(LEFT(F1413,4),RIGHT(F1413,2)-2,1)</f>
        <v>39387</v>
      </c>
      <c r="N1413" s="236">
        <f t="shared" si="118"/>
        <v>39478</v>
      </c>
      <c r="Q1413" s="217" t="s">
        <v>2676</v>
      </c>
      <c r="T1413" s="6" t="s">
        <v>11306</v>
      </c>
      <c r="U1413">
        <v>7497</v>
      </c>
      <c r="V1413" s="6" t="s">
        <v>9146</v>
      </c>
      <c r="X1413" t="s">
        <v>11237</v>
      </c>
      <c r="Y1413" t="s">
        <v>11285</v>
      </c>
    </row>
    <row r="1414" spans="1:25" x14ac:dyDescent="0.25">
      <c r="A1414" s="211" t="s">
        <v>11582</v>
      </c>
      <c r="B1414" t="s">
        <v>11725</v>
      </c>
      <c r="C1414" s="215" t="str">
        <f t="shared" si="116"/>
        <v>CM:WQXTEST27576:M200801</v>
      </c>
      <c r="D1414" s="214" t="s">
        <v>11795</v>
      </c>
      <c r="E1414" s="214" t="s">
        <v>11790</v>
      </c>
      <c r="F1414" s="316" t="s">
        <v>11686</v>
      </c>
      <c r="G1414" s="234">
        <f t="shared" si="114"/>
        <v>39448</v>
      </c>
      <c r="H1414" s="234">
        <f t="shared" si="115"/>
        <v>39813</v>
      </c>
      <c r="I1414" s="211" t="s">
        <v>11788</v>
      </c>
      <c r="J1414" s="24" t="s">
        <v>8639</v>
      </c>
      <c r="K1414" s="211" t="s">
        <v>11787</v>
      </c>
      <c r="L1414" s="235" t="s">
        <v>11777</v>
      </c>
      <c r="M1414" s="236">
        <f t="shared" si="119"/>
        <v>39387</v>
      </c>
      <c r="N1414" s="236">
        <f t="shared" si="118"/>
        <v>39478</v>
      </c>
      <c r="Q1414" t="s">
        <v>10007</v>
      </c>
      <c r="T1414" s="6" t="s">
        <v>11306</v>
      </c>
      <c r="U1414">
        <v>3.63</v>
      </c>
      <c r="V1414" s="211" t="s">
        <v>11587</v>
      </c>
      <c r="X1414" t="s">
        <v>11237</v>
      </c>
      <c r="Y1414" t="s">
        <v>11285</v>
      </c>
    </row>
    <row r="1415" spans="1:25" x14ac:dyDescent="0.25">
      <c r="A1415" s="211" t="s">
        <v>11582</v>
      </c>
      <c r="B1415" t="s">
        <v>11725</v>
      </c>
      <c r="C1415" s="215" t="str">
        <f t="shared" si="116"/>
        <v>CM:WQXTEST27576:M200801</v>
      </c>
      <c r="D1415" s="214" t="s">
        <v>11795</v>
      </c>
      <c r="E1415" s="214" t="s">
        <v>11790</v>
      </c>
      <c r="F1415" s="316" t="s">
        <v>11686</v>
      </c>
      <c r="G1415" s="234">
        <f t="shared" si="114"/>
        <v>39448</v>
      </c>
      <c r="H1415" s="234">
        <f t="shared" si="115"/>
        <v>39813</v>
      </c>
      <c r="I1415" s="211" t="s">
        <v>11788</v>
      </c>
      <c r="J1415" s="24" t="s">
        <v>8639</v>
      </c>
      <c r="K1415" s="211" t="s">
        <v>11787</v>
      </c>
      <c r="L1415" s="235" t="s">
        <v>11777</v>
      </c>
      <c r="M1415" s="236">
        <f t="shared" si="119"/>
        <v>39387</v>
      </c>
      <c r="N1415" s="236">
        <f t="shared" si="118"/>
        <v>39478</v>
      </c>
      <c r="Q1415" s="219" t="s">
        <v>1005</v>
      </c>
      <c r="T1415" s="6" t="s">
        <v>11306</v>
      </c>
      <c r="U1415">
        <v>323.8</v>
      </c>
      <c r="V1415" s="219" t="s">
        <v>8428</v>
      </c>
      <c r="X1415" t="s">
        <v>11237</v>
      </c>
      <c r="Y1415" t="s">
        <v>11285</v>
      </c>
    </row>
    <row r="1416" spans="1:25" x14ac:dyDescent="0.25">
      <c r="A1416" s="211" t="s">
        <v>11582</v>
      </c>
      <c r="B1416" t="s">
        <v>11725</v>
      </c>
      <c r="C1416" s="215" t="str">
        <f t="shared" si="116"/>
        <v>CM:WQXTEST27576:M200802</v>
      </c>
      <c r="D1416" s="214" t="s">
        <v>11795</v>
      </c>
      <c r="E1416" s="214" t="s">
        <v>11790</v>
      </c>
      <c r="F1416" s="316" t="s">
        <v>11687</v>
      </c>
      <c r="G1416" s="234">
        <f t="shared" si="114"/>
        <v>39448</v>
      </c>
      <c r="H1416" s="234">
        <f t="shared" si="115"/>
        <v>39813</v>
      </c>
      <c r="I1416" s="211" t="s">
        <v>11788</v>
      </c>
      <c r="J1416" s="24" t="s">
        <v>8639</v>
      </c>
      <c r="K1416" s="211" t="s">
        <v>11787</v>
      </c>
      <c r="L1416" s="267" t="s">
        <v>11777</v>
      </c>
      <c r="M1416" s="268">
        <f t="shared" si="119"/>
        <v>39417</v>
      </c>
      <c r="N1416" s="268">
        <f t="shared" si="118"/>
        <v>39507</v>
      </c>
      <c r="Q1416" s="217" t="s">
        <v>2676</v>
      </c>
      <c r="T1416" s="6" t="s">
        <v>11306</v>
      </c>
      <c r="U1416">
        <v>13440</v>
      </c>
      <c r="V1416" s="6" t="s">
        <v>9146</v>
      </c>
      <c r="X1416" t="s">
        <v>11237</v>
      </c>
      <c r="Y1416" t="s">
        <v>11285</v>
      </c>
    </row>
    <row r="1417" spans="1:25" x14ac:dyDescent="0.25">
      <c r="A1417" s="211" t="s">
        <v>11582</v>
      </c>
      <c r="B1417" t="s">
        <v>11725</v>
      </c>
      <c r="C1417" s="215" t="str">
        <f t="shared" si="116"/>
        <v>CM:WQXTEST27576:M200802</v>
      </c>
      <c r="D1417" s="214" t="s">
        <v>11795</v>
      </c>
      <c r="E1417" s="214" t="s">
        <v>11790</v>
      </c>
      <c r="F1417" s="316" t="s">
        <v>11687</v>
      </c>
      <c r="G1417" s="234">
        <f t="shared" si="114"/>
        <v>39448</v>
      </c>
      <c r="H1417" s="234">
        <f t="shared" si="115"/>
        <v>39813</v>
      </c>
      <c r="I1417" s="211" t="s">
        <v>11788</v>
      </c>
      <c r="J1417" s="24" t="s">
        <v>8639</v>
      </c>
      <c r="K1417" s="211" t="s">
        <v>11787</v>
      </c>
      <c r="L1417" s="267" t="s">
        <v>11777</v>
      </c>
      <c r="M1417" s="268">
        <f t="shared" si="119"/>
        <v>39417</v>
      </c>
      <c r="N1417" s="268">
        <f t="shared" si="118"/>
        <v>39507</v>
      </c>
      <c r="Q1417" t="s">
        <v>10007</v>
      </c>
      <c r="T1417" s="6" t="s">
        <v>11306</v>
      </c>
      <c r="U1417">
        <v>4.03</v>
      </c>
      <c r="V1417" s="211" t="s">
        <v>11587</v>
      </c>
      <c r="X1417" t="s">
        <v>11237</v>
      </c>
      <c r="Y1417" t="s">
        <v>11285</v>
      </c>
    </row>
    <row r="1418" spans="1:25" x14ac:dyDescent="0.25">
      <c r="A1418" s="211" t="s">
        <v>11582</v>
      </c>
      <c r="B1418" t="s">
        <v>11725</v>
      </c>
      <c r="C1418" s="215" t="str">
        <f t="shared" si="116"/>
        <v>CM:WQXTEST27576:M200803</v>
      </c>
      <c r="D1418" s="214" t="s">
        <v>11795</v>
      </c>
      <c r="E1418" s="214" t="s">
        <v>11790</v>
      </c>
      <c r="F1418" s="316" t="s">
        <v>11688</v>
      </c>
      <c r="G1418" s="234">
        <f t="shared" si="114"/>
        <v>39448</v>
      </c>
      <c r="H1418" s="234">
        <f t="shared" si="115"/>
        <v>39813</v>
      </c>
      <c r="I1418" s="211" t="s">
        <v>11788</v>
      </c>
      <c r="J1418" s="24" t="s">
        <v>8639</v>
      </c>
      <c r="K1418" s="211" t="s">
        <v>11787</v>
      </c>
      <c r="L1418" s="235" t="s">
        <v>11777</v>
      </c>
      <c r="M1418" s="236">
        <f t="shared" si="119"/>
        <v>39448</v>
      </c>
      <c r="N1418" s="236">
        <f t="shared" si="118"/>
        <v>39538</v>
      </c>
      <c r="Q1418" s="217" t="s">
        <v>2676</v>
      </c>
      <c r="T1418" s="6" t="s">
        <v>11306</v>
      </c>
      <c r="U1418">
        <v>20640</v>
      </c>
      <c r="V1418" s="6" t="s">
        <v>9146</v>
      </c>
      <c r="X1418" t="s">
        <v>11237</v>
      </c>
      <c r="Y1418" t="s">
        <v>11285</v>
      </c>
    </row>
    <row r="1419" spans="1:25" x14ac:dyDescent="0.25">
      <c r="A1419" s="211" t="s">
        <v>11582</v>
      </c>
      <c r="B1419" t="s">
        <v>11725</v>
      </c>
      <c r="C1419" s="215" t="str">
        <f t="shared" si="116"/>
        <v>CM:WQXTEST27576:M200803</v>
      </c>
      <c r="D1419" s="214" t="s">
        <v>11795</v>
      </c>
      <c r="E1419" s="214" t="s">
        <v>11790</v>
      </c>
      <c r="F1419" s="316" t="s">
        <v>11688</v>
      </c>
      <c r="G1419" s="234">
        <f t="shared" si="114"/>
        <v>39448</v>
      </c>
      <c r="H1419" s="234">
        <f t="shared" si="115"/>
        <v>39813</v>
      </c>
      <c r="I1419" s="211" t="s">
        <v>11788</v>
      </c>
      <c r="J1419" s="24" t="s">
        <v>8639</v>
      </c>
      <c r="K1419" s="211" t="s">
        <v>11787</v>
      </c>
      <c r="L1419" s="235" t="s">
        <v>11777</v>
      </c>
      <c r="M1419" s="236">
        <f t="shared" si="119"/>
        <v>39448</v>
      </c>
      <c r="N1419" s="236">
        <f t="shared" si="118"/>
        <v>39538</v>
      </c>
      <c r="Q1419" t="s">
        <v>10007</v>
      </c>
      <c r="T1419" s="6" t="s">
        <v>11306</v>
      </c>
      <c r="U1419">
        <v>8.69</v>
      </c>
      <c r="V1419" s="211" t="s">
        <v>11587</v>
      </c>
      <c r="X1419" t="s">
        <v>11237</v>
      </c>
      <c r="Y1419" t="s">
        <v>11285</v>
      </c>
    </row>
    <row r="1420" spans="1:25" x14ac:dyDescent="0.25">
      <c r="A1420" s="211" t="s">
        <v>11582</v>
      </c>
      <c r="B1420" t="s">
        <v>11725</v>
      </c>
      <c r="C1420" s="215" t="str">
        <f t="shared" si="116"/>
        <v>CM:WQXTEST27576:M200803</v>
      </c>
      <c r="D1420" s="214" t="s">
        <v>11795</v>
      </c>
      <c r="E1420" s="214" t="s">
        <v>11790</v>
      </c>
      <c r="F1420" s="316" t="s">
        <v>11688</v>
      </c>
      <c r="G1420" s="234">
        <f t="shared" si="114"/>
        <v>39448</v>
      </c>
      <c r="H1420" s="234">
        <f t="shared" si="115"/>
        <v>39813</v>
      </c>
      <c r="I1420" s="211" t="s">
        <v>11788</v>
      </c>
      <c r="J1420" s="24" t="s">
        <v>8639</v>
      </c>
      <c r="K1420" s="211" t="s">
        <v>11787</v>
      </c>
      <c r="L1420" s="235" t="s">
        <v>11777</v>
      </c>
      <c r="M1420" s="236">
        <f t="shared" si="119"/>
        <v>39448</v>
      </c>
      <c r="N1420" s="236">
        <f t="shared" si="118"/>
        <v>39538</v>
      </c>
      <c r="Q1420" s="219" t="s">
        <v>1005</v>
      </c>
      <c r="T1420" s="6" t="s">
        <v>11306</v>
      </c>
      <c r="U1420">
        <v>257.60000000000002</v>
      </c>
      <c r="V1420" s="219" t="s">
        <v>8428</v>
      </c>
      <c r="X1420" t="s">
        <v>11237</v>
      </c>
      <c r="Y1420" t="s">
        <v>11285</v>
      </c>
    </row>
    <row r="1421" spans="1:25" x14ac:dyDescent="0.25">
      <c r="A1421" s="211" t="s">
        <v>11582</v>
      </c>
      <c r="B1421" t="s">
        <v>11725</v>
      </c>
      <c r="C1421" s="215" t="str">
        <f t="shared" si="116"/>
        <v>CM:WQXTEST27576:M200804</v>
      </c>
      <c r="D1421" s="214" t="s">
        <v>11795</v>
      </c>
      <c r="E1421" s="214" t="s">
        <v>11790</v>
      </c>
      <c r="F1421" s="316" t="s">
        <v>11689</v>
      </c>
      <c r="G1421" s="234">
        <f t="shared" si="114"/>
        <v>39448</v>
      </c>
      <c r="H1421" s="234">
        <f t="shared" si="115"/>
        <v>39813</v>
      </c>
      <c r="I1421" s="211" t="s">
        <v>11788</v>
      </c>
      <c r="J1421" s="24" t="s">
        <v>8639</v>
      </c>
      <c r="K1421" s="211" t="s">
        <v>11787</v>
      </c>
      <c r="L1421" s="235" t="s">
        <v>11777</v>
      </c>
      <c r="M1421" s="236">
        <f t="shared" si="119"/>
        <v>39479</v>
      </c>
      <c r="N1421" s="236">
        <f t="shared" si="118"/>
        <v>39568</v>
      </c>
      <c r="Q1421" s="217" t="s">
        <v>2676</v>
      </c>
      <c r="T1421" s="6" t="s">
        <v>11306</v>
      </c>
      <c r="U1421">
        <v>20500</v>
      </c>
      <c r="V1421" s="6" t="s">
        <v>9146</v>
      </c>
      <c r="X1421" t="s">
        <v>11237</v>
      </c>
      <c r="Y1421" t="s">
        <v>11285</v>
      </c>
    </row>
    <row r="1422" spans="1:25" x14ac:dyDescent="0.25">
      <c r="A1422" s="211" t="s">
        <v>11582</v>
      </c>
      <c r="B1422" t="s">
        <v>11725</v>
      </c>
      <c r="C1422" s="215" t="str">
        <f t="shared" si="116"/>
        <v>CM:WQXTEST27576:M200804</v>
      </c>
      <c r="D1422" s="214" t="s">
        <v>11795</v>
      </c>
      <c r="E1422" s="214" t="s">
        <v>11790</v>
      </c>
      <c r="F1422" s="316" t="s">
        <v>11689</v>
      </c>
      <c r="G1422" s="234">
        <f t="shared" si="114"/>
        <v>39448</v>
      </c>
      <c r="H1422" s="234">
        <f t="shared" si="115"/>
        <v>39813</v>
      </c>
      <c r="I1422" s="211" t="s">
        <v>11788</v>
      </c>
      <c r="J1422" s="24" t="s">
        <v>8639</v>
      </c>
      <c r="K1422" s="211" t="s">
        <v>11787</v>
      </c>
      <c r="L1422" s="235" t="s">
        <v>11777</v>
      </c>
      <c r="M1422" s="236">
        <f t="shared" si="119"/>
        <v>39479</v>
      </c>
      <c r="N1422" s="236">
        <f t="shared" si="118"/>
        <v>39568</v>
      </c>
      <c r="Q1422" t="s">
        <v>10007</v>
      </c>
      <c r="T1422" s="6" t="s">
        <v>11306</v>
      </c>
      <c r="U1422">
        <v>14.85</v>
      </c>
      <c r="V1422" s="211" t="s">
        <v>11587</v>
      </c>
      <c r="X1422" t="s">
        <v>11237</v>
      </c>
      <c r="Y1422" t="s">
        <v>11285</v>
      </c>
    </row>
    <row r="1423" spans="1:25" x14ac:dyDescent="0.25">
      <c r="A1423" s="211" t="s">
        <v>11582</v>
      </c>
      <c r="B1423" t="s">
        <v>11725</v>
      </c>
      <c r="C1423" s="215" t="str">
        <f t="shared" si="116"/>
        <v>CM:WQXTEST27576:M200804</v>
      </c>
      <c r="D1423" s="214" t="s">
        <v>11795</v>
      </c>
      <c r="E1423" s="214" t="s">
        <v>11790</v>
      </c>
      <c r="F1423" s="316" t="s">
        <v>11689</v>
      </c>
      <c r="G1423" s="234">
        <f t="shared" si="114"/>
        <v>39448</v>
      </c>
      <c r="H1423" s="234">
        <f t="shared" si="115"/>
        <v>39813</v>
      </c>
      <c r="I1423" s="211" t="s">
        <v>11788</v>
      </c>
      <c r="J1423" s="24" t="s">
        <v>8639</v>
      </c>
      <c r="K1423" s="211" t="s">
        <v>11787</v>
      </c>
      <c r="L1423" s="235" t="s">
        <v>11777</v>
      </c>
      <c r="M1423" s="236">
        <f t="shared" si="119"/>
        <v>39479</v>
      </c>
      <c r="N1423" s="236">
        <f t="shared" si="118"/>
        <v>39568</v>
      </c>
      <c r="Q1423" s="219" t="s">
        <v>1005</v>
      </c>
      <c r="T1423" s="6" t="s">
        <v>11306</v>
      </c>
      <c r="U1423">
        <v>262.8</v>
      </c>
      <c r="V1423" s="219" t="s">
        <v>8428</v>
      </c>
      <c r="X1423" t="s">
        <v>11237</v>
      </c>
      <c r="Y1423" t="s">
        <v>11285</v>
      </c>
    </row>
    <row r="1424" spans="1:25" x14ac:dyDescent="0.25">
      <c r="A1424" s="211" t="s">
        <v>11582</v>
      </c>
      <c r="B1424" t="s">
        <v>11725</v>
      </c>
      <c r="C1424" s="215" t="str">
        <f t="shared" si="116"/>
        <v>CM:WQXTEST27576:M200805</v>
      </c>
      <c r="D1424" s="214" t="s">
        <v>11795</v>
      </c>
      <c r="E1424" s="214" t="s">
        <v>11790</v>
      </c>
      <c r="F1424" s="316" t="s">
        <v>11690</v>
      </c>
      <c r="G1424" s="234">
        <f t="shared" si="114"/>
        <v>39448</v>
      </c>
      <c r="H1424" s="234">
        <f t="shared" si="115"/>
        <v>39813</v>
      </c>
      <c r="I1424" s="211" t="s">
        <v>11788</v>
      </c>
      <c r="J1424" s="24" t="s">
        <v>8639</v>
      </c>
      <c r="K1424" s="211" t="s">
        <v>11787</v>
      </c>
      <c r="L1424" s="235" t="s">
        <v>11777</v>
      </c>
      <c r="M1424" s="236">
        <f t="shared" si="119"/>
        <v>39508</v>
      </c>
      <c r="N1424" s="236">
        <f t="shared" si="118"/>
        <v>39599</v>
      </c>
      <c r="Q1424" s="217" t="s">
        <v>2676</v>
      </c>
      <c r="T1424" s="6" t="s">
        <v>11306</v>
      </c>
      <c r="U1424">
        <v>33500</v>
      </c>
      <c r="V1424" s="6" t="s">
        <v>9146</v>
      </c>
      <c r="X1424" t="s">
        <v>11237</v>
      </c>
      <c r="Y1424" t="s">
        <v>11285</v>
      </c>
    </row>
    <row r="1425" spans="1:25" x14ac:dyDescent="0.25">
      <c r="A1425" s="211" t="s">
        <v>11582</v>
      </c>
      <c r="B1425" t="s">
        <v>11725</v>
      </c>
      <c r="C1425" s="215" t="str">
        <f t="shared" si="116"/>
        <v>CM:WQXTEST27576:M200805</v>
      </c>
      <c r="D1425" s="214" t="s">
        <v>11795</v>
      </c>
      <c r="E1425" s="214" t="s">
        <v>11790</v>
      </c>
      <c r="F1425" s="316" t="s">
        <v>11690</v>
      </c>
      <c r="G1425" s="234">
        <f t="shared" si="114"/>
        <v>39448</v>
      </c>
      <c r="H1425" s="234">
        <f t="shared" si="115"/>
        <v>39813</v>
      </c>
      <c r="I1425" s="211" t="s">
        <v>11788</v>
      </c>
      <c r="J1425" s="24" t="s">
        <v>8639</v>
      </c>
      <c r="K1425" s="211" t="s">
        <v>11787</v>
      </c>
      <c r="L1425" s="235" t="s">
        <v>11777</v>
      </c>
      <c r="M1425" s="236">
        <f t="shared" si="119"/>
        <v>39508</v>
      </c>
      <c r="N1425" s="236">
        <f t="shared" si="118"/>
        <v>39599</v>
      </c>
      <c r="Q1425" t="s">
        <v>10007</v>
      </c>
      <c r="T1425" s="6" t="s">
        <v>11306</v>
      </c>
      <c r="U1425">
        <v>16.7</v>
      </c>
      <c r="V1425" s="211" t="s">
        <v>11587</v>
      </c>
      <c r="X1425" t="s">
        <v>11237</v>
      </c>
      <c r="Y1425" t="s">
        <v>11285</v>
      </c>
    </row>
    <row r="1426" spans="1:25" x14ac:dyDescent="0.25">
      <c r="A1426" s="211" t="s">
        <v>11582</v>
      </c>
      <c r="B1426" t="s">
        <v>11725</v>
      </c>
      <c r="C1426" s="215" t="str">
        <f t="shared" si="116"/>
        <v>CM:WQXTEST27576:M200805</v>
      </c>
      <c r="D1426" s="214" t="s">
        <v>11795</v>
      </c>
      <c r="E1426" s="214" t="s">
        <v>11790</v>
      </c>
      <c r="F1426" s="316" t="s">
        <v>11690</v>
      </c>
      <c r="G1426" s="234">
        <f t="shared" ref="G1426:G1489" si="120">DATE(LEFT(F1426,4),1,1)</f>
        <v>39448</v>
      </c>
      <c r="H1426" s="234">
        <f t="shared" ref="H1426:H1489" si="121">DATE(LEFT(F1426,4),12+1,0)</f>
        <v>39813</v>
      </c>
      <c r="I1426" s="211" t="s">
        <v>11788</v>
      </c>
      <c r="J1426" s="24" t="s">
        <v>8639</v>
      </c>
      <c r="K1426" s="211" t="s">
        <v>11787</v>
      </c>
      <c r="L1426" s="235" t="s">
        <v>11777</v>
      </c>
      <c r="M1426" s="236">
        <f t="shared" si="119"/>
        <v>39508</v>
      </c>
      <c r="N1426" s="236">
        <f t="shared" si="118"/>
        <v>39599</v>
      </c>
      <c r="Q1426" s="219" t="s">
        <v>1005</v>
      </c>
      <c r="T1426" s="6" t="s">
        <v>11306</v>
      </c>
      <c r="U1426">
        <v>224.6</v>
      </c>
      <c r="V1426" s="219" t="s">
        <v>8428</v>
      </c>
      <c r="X1426" t="s">
        <v>11237</v>
      </c>
      <c r="Y1426" t="s">
        <v>11285</v>
      </c>
    </row>
    <row r="1427" spans="1:25" x14ac:dyDescent="0.25">
      <c r="A1427" s="211" t="s">
        <v>11582</v>
      </c>
      <c r="B1427" t="s">
        <v>11725</v>
      </c>
      <c r="C1427" s="215" t="str">
        <f t="shared" si="116"/>
        <v>CM:WQXTEST27576:M200806</v>
      </c>
      <c r="D1427" s="214" t="s">
        <v>11795</v>
      </c>
      <c r="E1427" s="214" t="s">
        <v>11790</v>
      </c>
      <c r="F1427" s="316" t="s">
        <v>11691</v>
      </c>
      <c r="G1427" s="234">
        <f t="shared" si="120"/>
        <v>39448</v>
      </c>
      <c r="H1427" s="234">
        <f t="shared" si="121"/>
        <v>39813</v>
      </c>
      <c r="I1427" s="211" t="s">
        <v>11788</v>
      </c>
      <c r="J1427" s="24" t="s">
        <v>8639</v>
      </c>
      <c r="K1427" s="211" t="s">
        <v>11787</v>
      </c>
      <c r="L1427" s="235" t="s">
        <v>11777</v>
      </c>
      <c r="M1427" s="236">
        <f t="shared" si="119"/>
        <v>39539</v>
      </c>
      <c r="N1427" s="236">
        <f t="shared" si="118"/>
        <v>39629</v>
      </c>
      <c r="Q1427" s="217" t="s">
        <v>2676</v>
      </c>
      <c r="T1427" s="6" t="s">
        <v>11306</v>
      </c>
      <c r="U1427">
        <v>8620</v>
      </c>
      <c r="V1427" s="6" t="s">
        <v>9146</v>
      </c>
      <c r="X1427" t="s">
        <v>11237</v>
      </c>
      <c r="Y1427" t="s">
        <v>11285</v>
      </c>
    </row>
    <row r="1428" spans="1:25" x14ac:dyDescent="0.25">
      <c r="A1428" s="211" t="s">
        <v>11582</v>
      </c>
      <c r="B1428" t="s">
        <v>11725</v>
      </c>
      <c r="C1428" s="215" t="str">
        <f t="shared" si="116"/>
        <v>CM:WQXTEST27576:M200806</v>
      </c>
      <c r="D1428" s="214" t="s">
        <v>11795</v>
      </c>
      <c r="E1428" s="214" t="s">
        <v>11790</v>
      </c>
      <c r="F1428" s="316" t="s">
        <v>11691</v>
      </c>
      <c r="G1428" s="234">
        <f t="shared" si="120"/>
        <v>39448</v>
      </c>
      <c r="H1428" s="234">
        <f t="shared" si="121"/>
        <v>39813</v>
      </c>
      <c r="I1428" s="211" t="s">
        <v>11788</v>
      </c>
      <c r="J1428" s="24" t="s">
        <v>8639</v>
      </c>
      <c r="K1428" s="211" t="s">
        <v>11787</v>
      </c>
      <c r="L1428" s="235" t="s">
        <v>11777</v>
      </c>
      <c r="M1428" s="236">
        <f t="shared" si="119"/>
        <v>39539</v>
      </c>
      <c r="N1428" s="236">
        <f t="shared" si="118"/>
        <v>39629</v>
      </c>
      <c r="Q1428" t="s">
        <v>10007</v>
      </c>
      <c r="T1428" s="6" t="s">
        <v>11306</v>
      </c>
      <c r="U1428">
        <v>26.35</v>
      </c>
      <c r="V1428" s="211" t="s">
        <v>11587</v>
      </c>
      <c r="X1428" t="s">
        <v>11237</v>
      </c>
      <c r="Y1428" t="s">
        <v>11285</v>
      </c>
    </row>
    <row r="1429" spans="1:25" x14ac:dyDescent="0.25">
      <c r="A1429" s="211" t="s">
        <v>11582</v>
      </c>
      <c r="B1429" t="s">
        <v>11725</v>
      </c>
      <c r="C1429" s="215" t="str">
        <f t="shared" si="116"/>
        <v>CM:WQXTEST27576:M200806</v>
      </c>
      <c r="D1429" s="214" t="s">
        <v>11795</v>
      </c>
      <c r="E1429" s="214" t="s">
        <v>11790</v>
      </c>
      <c r="F1429" s="316" t="s">
        <v>11691</v>
      </c>
      <c r="G1429" s="234">
        <f t="shared" si="120"/>
        <v>39448</v>
      </c>
      <c r="H1429" s="234">
        <f t="shared" si="121"/>
        <v>39813</v>
      </c>
      <c r="I1429" s="211" t="s">
        <v>11788</v>
      </c>
      <c r="J1429" s="24" t="s">
        <v>8639</v>
      </c>
      <c r="K1429" s="211" t="s">
        <v>11787</v>
      </c>
      <c r="L1429" s="235" t="s">
        <v>11777</v>
      </c>
      <c r="M1429" s="236">
        <f t="shared" si="119"/>
        <v>39539</v>
      </c>
      <c r="N1429" s="236">
        <f t="shared" si="118"/>
        <v>39629</v>
      </c>
      <c r="Q1429" s="219" t="s">
        <v>1005</v>
      </c>
      <c r="T1429" s="6" t="s">
        <v>11306</v>
      </c>
      <c r="U1429">
        <v>311.10000000000002</v>
      </c>
      <c r="V1429" s="219" t="s">
        <v>8428</v>
      </c>
      <c r="X1429" t="s">
        <v>11237</v>
      </c>
      <c r="Y1429" t="s">
        <v>11285</v>
      </c>
    </row>
    <row r="1430" spans="1:25" x14ac:dyDescent="0.25">
      <c r="A1430" s="211" t="s">
        <v>11582</v>
      </c>
      <c r="B1430" t="s">
        <v>11725</v>
      </c>
      <c r="C1430" s="215" t="str">
        <f t="shared" si="116"/>
        <v>CM:WQXTEST27576:M200807</v>
      </c>
      <c r="D1430" s="214" t="s">
        <v>11795</v>
      </c>
      <c r="E1430" s="214" t="s">
        <v>11790</v>
      </c>
      <c r="F1430" s="316" t="s">
        <v>11692</v>
      </c>
      <c r="G1430" s="234">
        <f t="shared" si="120"/>
        <v>39448</v>
      </c>
      <c r="H1430" s="234">
        <f t="shared" si="121"/>
        <v>39813</v>
      </c>
      <c r="I1430" s="211" t="s">
        <v>11788</v>
      </c>
      <c r="J1430" s="24" t="s">
        <v>8639</v>
      </c>
      <c r="K1430" s="211" t="s">
        <v>11787</v>
      </c>
      <c r="L1430" s="235" t="s">
        <v>11777</v>
      </c>
      <c r="M1430" s="236">
        <f t="shared" si="119"/>
        <v>39569</v>
      </c>
      <c r="N1430" s="236">
        <f t="shared" si="118"/>
        <v>39660</v>
      </c>
      <c r="Q1430" s="217" t="s">
        <v>2676</v>
      </c>
      <c r="T1430" s="6" t="s">
        <v>11306</v>
      </c>
      <c r="U1430">
        <v>3922</v>
      </c>
      <c r="V1430" s="6" t="s">
        <v>9146</v>
      </c>
      <c r="X1430" t="s">
        <v>11237</v>
      </c>
      <c r="Y1430" t="s">
        <v>11285</v>
      </c>
    </row>
    <row r="1431" spans="1:25" x14ac:dyDescent="0.25">
      <c r="A1431" s="211" t="s">
        <v>11582</v>
      </c>
      <c r="B1431" t="s">
        <v>11725</v>
      </c>
      <c r="C1431" s="215" t="str">
        <f t="shared" si="116"/>
        <v>CM:WQXTEST27576:M200807</v>
      </c>
      <c r="D1431" s="214" t="s">
        <v>11795</v>
      </c>
      <c r="E1431" s="214" t="s">
        <v>11790</v>
      </c>
      <c r="F1431" s="316" t="s">
        <v>11692</v>
      </c>
      <c r="G1431" s="234">
        <f t="shared" si="120"/>
        <v>39448</v>
      </c>
      <c r="H1431" s="234">
        <f t="shared" si="121"/>
        <v>39813</v>
      </c>
      <c r="I1431" s="211" t="s">
        <v>11788</v>
      </c>
      <c r="J1431" s="24" t="s">
        <v>8639</v>
      </c>
      <c r="K1431" s="211" t="s">
        <v>11787</v>
      </c>
      <c r="L1431" s="235" t="s">
        <v>11777</v>
      </c>
      <c r="M1431" s="236">
        <f t="shared" si="119"/>
        <v>39569</v>
      </c>
      <c r="N1431" s="236">
        <f t="shared" si="118"/>
        <v>39660</v>
      </c>
      <c r="Q1431" t="s">
        <v>10007</v>
      </c>
      <c r="T1431" s="6" t="s">
        <v>11306</v>
      </c>
      <c r="U1431">
        <v>29.05</v>
      </c>
      <c r="V1431" s="211" t="s">
        <v>11587</v>
      </c>
      <c r="X1431" t="s">
        <v>11237</v>
      </c>
      <c r="Y1431" t="s">
        <v>11285</v>
      </c>
    </row>
    <row r="1432" spans="1:25" x14ac:dyDescent="0.25">
      <c r="A1432" s="211" t="s">
        <v>11582</v>
      </c>
      <c r="B1432" t="s">
        <v>11725</v>
      </c>
      <c r="C1432" s="215" t="str">
        <f t="shared" si="116"/>
        <v>CM:WQXTEST27576:M200807</v>
      </c>
      <c r="D1432" s="214" t="s">
        <v>11795</v>
      </c>
      <c r="E1432" s="214" t="s">
        <v>11790</v>
      </c>
      <c r="F1432" s="316" t="s">
        <v>11692</v>
      </c>
      <c r="G1432" s="234">
        <f t="shared" si="120"/>
        <v>39448</v>
      </c>
      <c r="H1432" s="234">
        <f t="shared" si="121"/>
        <v>39813</v>
      </c>
      <c r="I1432" s="211" t="s">
        <v>11788</v>
      </c>
      <c r="J1432" s="24" t="s">
        <v>8639</v>
      </c>
      <c r="K1432" s="211" t="s">
        <v>11787</v>
      </c>
      <c r="L1432" s="235" t="s">
        <v>11777</v>
      </c>
      <c r="M1432" s="236">
        <f t="shared" si="119"/>
        <v>39569</v>
      </c>
      <c r="N1432" s="236">
        <f t="shared" si="118"/>
        <v>39660</v>
      </c>
      <c r="Q1432" s="219" t="s">
        <v>1005</v>
      </c>
      <c r="T1432" s="6" t="s">
        <v>11306</v>
      </c>
      <c r="U1432">
        <v>359.2</v>
      </c>
      <c r="V1432" s="219" t="s">
        <v>8428</v>
      </c>
      <c r="X1432" t="s">
        <v>11237</v>
      </c>
      <c r="Y1432" t="s">
        <v>11285</v>
      </c>
    </row>
    <row r="1433" spans="1:25" x14ac:dyDescent="0.25">
      <c r="A1433" s="211" t="s">
        <v>11582</v>
      </c>
      <c r="B1433" t="s">
        <v>11725</v>
      </c>
      <c r="C1433" s="215" t="str">
        <f t="shared" si="116"/>
        <v>CM:WQXTEST27576:M200808</v>
      </c>
      <c r="D1433" s="214" t="s">
        <v>11795</v>
      </c>
      <c r="E1433" s="214" t="s">
        <v>11790</v>
      </c>
      <c r="F1433" s="316" t="s">
        <v>11693</v>
      </c>
      <c r="G1433" s="234">
        <f t="shared" si="120"/>
        <v>39448</v>
      </c>
      <c r="H1433" s="234">
        <f t="shared" si="121"/>
        <v>39813</v>
      </c>
      <c r="I1433" s="211" t="s">
        <v>11788</v>
      </c>
      <c r="J1433" s="24" t="s">
        <v>8639</v>
      </c>
      <c r="K1433" s="211" t="s">
        <v>11787</v>
      </c>
      <c r="L1433" s="235" t="s">
        <v>11777</v>
      </c>
      <c r="M1433" s="236">
        <f t="shared" si="119"/>
        <v>39600</v>
      </c>
      <c r="N1433" s="236">
        <f t="shared" si="118"/>
        <v>39691</v>
      </c>
      <c r="Q1433" s="217" t="s">
        <v>2676</v>
      </c>
      <c r="T1433" s="6" t="s">
        <v>11306</v>
      </c>
      <c r="U1433">
        <v>1756</v>
      </c>
      <c r="V1433" s="6" t="s">
        <v>9146</v>
      </c>
      <c r="X1433" t="s">
        <v>11237</v>
      </c>
      <c r="Y1433" t="s">
        <v>11285</v>
      </c>
    </row>
    <row r="1434" spans="1:25" x14ac:dyDescent="0.25">
      <c r="A1434" s="211" t="s">
        <v>11582</v>
      </c>
      <c r="B1434" t="s">
        <v>11725</v>
      </c>
      <c r="C1434" s="215" t="str">
        <f t="shared" si="116"/>
        <v>CM:WQXTEST27576:M200808</v>
      </c>
      <c r="D1434" s="214" t="s">
        <v>11795</v>
      </c>
      <c r="E1434" s="214" t="s">
        <v>11790</v>
      </c>
      <c r="F1434" s="316" t="s">
        <v>11693</v>
      </c>
      <c r="G1434" s="234">
        <f t="shared" si="120"/>
        <v>39448</v>
      </c>
      <c r="H1434" s="234">
        <f t="shared" si="121"/>
        <v>39813</v>
      </c>
      <c r="I1434" s="211" t="s">
        <v>11788</v>
      </c>
      <c r="J1434" s="24" t="s">
        <v>8639</v>
      </c>
      <c r="K1434" s="211" t="s">
        <v>11787</v>
      </c>
      <c r="L1434" s="235" t="s">
        <v>11777</v>
      </c>
      <c r="M1434" s="236">
        <f t="shared" si="119"/>
        <v>39600</v>
      </c>
      <c r="N1434" s="236">
        <f t="shared" si="118"/>
        <v>39691</v>
      </c>
      <c r="Q1434" t="s">
        <v>10007</v>
      </c>
      <c r="T1434" s="6" t="s">
        <v>11306</v>
      </c>
      <c r="U1434">
        <v>26.96</v>
      </c>
      <c r="V1434" s="211" t="s">
        <v>11587</v>
      </c>
      <c r="X1434" t="s">
        <v>11237</v>
      </c>
      <c r="Y1434" t="s">
        <v>11285</v>
      </c>
    </row>
    <row r="1435" spans="1:25" x14ac:dyDescent="0.25">
      <c r="A1435" s="211" t="s">
        <v>11582</v>
      </c>
      <c r="B1435" t="s">
        <v>11725</v>
      </c>
      <c r="C1435" s="215" t="str">
        <f t="shared" si="116"/>
        <v>CM:WQXTEST27576:M200808</v>
      </c>
      <c r="D1435" s="214" t="s">
        <v>11795</v>
      </c>
      <c r="E1435" s="214" t="s">
        <v>11790</v>
      </c>
      <c r="F1435" s="316" t="s">
        <v>11693</v>
      </c>
      <c r="G1435" s="234">
        <f t="shared" si="120"/>
        <v>39448</v>
      </c>
      <c r="H1435" s="234">
        <f t="shared" si="121"/>
        <v>39813</v>
      </c>
      <c r="I1435" s="211" t="s">
        <v>11788</v>
      </c>
      <c r="J1435" s="24" t="s">
        <v>8639</v>
      </c>
      <c r="K1435" s="211" t="s">
        <v>11787</v>
      </c>
      <c r="L1435" s="235" t="s">
        <v>11777</v>
      </c>
      <c r="M1435" s="236">
        <f t="shared" si="119"/>
        <v>39600</v>
      </c>
      <c r="N1435" s="236">
        <f t="shared" si="118"/>
        <v>39691</v>
      </c>
      <c r="Q1435" s="219" t="s">
        <v>1005</v>
      </c>
      <c r="T1435" s="6" t="s">
        <v>11306</v>
      </c>
      <c r="U1435">
        <v>367.3</v>
      </c>
      <c r="V1435" s="219" t="s">
        <v>8428</v>
      </c>
      <c r="X1435" t="s">
        <v>11237</v>
      </c>
      <c r="Y1435" t="s">
        <v>11285</v>
      </c>
    </row>
    <row r="1436" spans="1:25" x14ac:dyDescent="0.25">
      <c r="A1436" s="211" t="s">
        <v>11582</v>
      </c>
      <c r="B1436" t="s">
        <v>11725</v>
      </c>
      <c r="C1436" s="215" t="str">
        <f t="shared" si="116"/>
        <v>CM:WQXTEST27576:M200809</v>
      </c>
      <c r="D1436" s="214" t="s">
        <v>11795</v>
      </c>
      <c r="E1436" s="214" t="s">
        <v>11790</v>
      </c>
      <c r="F1436" s="316" t="s">
        <v>11694</v>
      </c>
      <c r="G1436" s="234">
        <f t="shared" si="120"/>
        <v>39448</v>
      </c>
      <c r="H1436" s="234">
        <f t="shared" si="121"/>
        <v>39813</v>
      </c>
      <c r="I1436" s="211" t="s">
        <v>11788</v>
      </c>
      <c r="J1436" s="24" t="s">
        <v>8639</v>
      </c>
      <c r="K1436" s="211" t="s">
        <v>11787</v>
      </c>
      <c r="L1436" s="267" t="s">
        <v>11777</v>
      </c>
      <c r="M1436" s="268">
        <f t="shared" si="119"/>
        <v>39630</v>
      </c>
      <c r="N1436" s="268">
        <f t="shared" si="118"/>
        <v>39721</v>
      </c>
      <c r="Q1436" s="217" t="s">
        <v>2676</v>
      </c>
      <c r="T1436" s="6" t="s">
        <v>11306</v>
      </c>
      <c r="U1436">
        <v>3543</v>
      </c>
      <c r="V1436" s="6" t="s">
        <v>9146</v>
      </c>
      <c r="X1436" t="s">
        <v>11237</v>
      </c>
      <c r="Y1436" t="s">
        <v>11285</v>
      </c>
    </row>
    <row r="1437" spans="1:25" x14ac:dyDescent="0.25">
      <c r="A1437" s="211" t="s">
        <v>11582</v>
      </c>
      <c r="B1437" t="s">
        <v>11725</v>
      </c>
      <c r="C1437" s="215" t="str">
        <f t="shared" si="116"/>
        <v>CM:WQXTEST27576:M200810</v>
      </c>
      <c r="D1437" s="214" t="s">
        <v>11795</v>
      </c>
      <c r="E1437" s="214" t="s">
        <v>11790</v>
      </c>
      <c r="F1437" s="316" t="s">
        <v>11695</v>
      </c>
      <c r="G1437" s="234">
        <f t="shared" si="120"/>
        <v>39448</v>
      </c>
      <c r="H1437" s="234">
        <f t="shared" si="121"/>
        <v>39813</v>
      </c>
      <c r="I1437" s="211" t="s">
        <v>11788</v>
      </c>
      <c r="J1437" s="24" t="s">
        <v>8639</v>
      </c>
      <c r="K1437" s="211" t="s">
        <v>11787</v>
      </c>
      <c r="L1437" s="235" t="s">
        <v>11777</v>
      </c>
      <c r="M1437" s="236">
        <f t="shared" si="119"/>
        <v>39661</v>
      </c>
      <c r="N1437" s="236">
        <f t="shared" si="118"/>
        <v>39752</v>
      </c>
      <c r="Q1437" s="217" t="s">
        <v>2676</v>
      </c>
      <c r="T1437" s="6" t="s">
        <v>11306</v>
      </c>
      <c r="U1437">
        <v>2536</v>
      </c>
      <c r="V1437" s="6" t="s">
        <v>9146</v>
      </c>
      <c r="X1437" t="s">
        <v>11237</v>
      </c>
      <c r="Y1437" t="s">
        <v>11285</v>
      </c>
    </row>
    <row r="1438" spans="1:25" x14ac:dyDescent="0.25">
      <c r="A1438" s="211" t="s">
        <v>11582</v>
      </c>
      <c r="B1438" t="s">
        <v>11725</v>
      </c>
      <c r="C1438" s="215" t="str">
        <f t="shared" si="116"/>
        <v>CM:WQXTEST27576:M200810</v>
      </c>
      <c r="D1438" s="214" t="s">
        <v>11795</v>
      </c>
      <c r="E1438" s="214" t="s">
        <v>11790</v>
      </c>
      <c r="F1438" s="316" t="s">
        <v>11695</v>
      </c>
      <c r="G1438" s="234">
        <f t="shared" si="120"/>
        <v>39448</v>
      </c>
      <c r="H1438" s="234">
        <f t="shared" si="121"/>
        <v>39813</v>
      </c>
      <c r="I1438" s="211" t="s">
        <v>11788</v>
      </c>
      <c r="J1438" s="24" t="s">
        <v>8639</v>
      </c>
      <c r="K1438" s="211" t="s">
        <v>11787</v>
      </c>
      <c r="L1438" s="235" t="s">
        <v>11777</v>
      </c>
      <c r="M1438" s="236">
        <f t="shared" si="119"/>
        <v>39661</v>
      </c>
      <c r="N1438" s="236">
        <f t="shared" si="118"/>
        <v>39752</v>
      </c>
      <c r="Q1438" t="s">
        <v>10007</v>
      </c>
      <c r="T1438" s="6" t="s">
        <v>11306</v>
      </c>
      <c r="U1438">
        <v>17.03</v>
      </c>
      <c r="V1438" s="211" t="s">
        <v>11587</v>
      </c>
      <c r="X1438" t="s">
        <v>11237</v>
      </c>
      <c r="Y1438" t="s">
        <v>11285</v>
      </c>
    </row>
    <row r="1439" spans="1:25" x14ac:dyDescent="0.25">
      <c r="A1439" s="211" t="s">
        <v>11582</v>
      </c>
      <c r="B1439" t="s">
        <v>11725</v>
      </c>
      <c r="C1439" s="215" t="str">
        <f t="shared" si="116"/>
        <v>CM:WQXTEST27576:M200810</v>
      </c>
      <c r="D1439" s="214" t="s">
        <v>11795</v>
      </c>
      <c r="E1439" s="214" t="s">
        <v>11790</v>
      </c>
      <c r="F1439" s="316" t="s">
        <v>11695</v>
      </c>
      <c r="G1439" s="234">
        <f t="shared" si="120"/>
        <v>39448</v>
      </c>
      <c r="H1439" s="234">
        <f t="shared" si="121"/>
        <v>39813</v>
      </c>
      <c r="I1439" s="211" t="s">
        <v>11788</v>
      </c>
      <c r="J1439" s="24" t="s">
        <v>8639</v>
      </c>
      <c r="K1439" s="211" t="s">
        <v>11787</v>
      </c>
      <c r="L1439" s="235" t="s">
        <v>11777</v>
      </c>
      <c r="M1439" s="236">
        <f t="shared" si="119"/>
        <v>39661</v>
      </c>
      <c r="N1439" s="236">
        <f t="shared" si="118"/>
        <v>39752</v>
      </c>
      <c r="Q1439" s="219" t="s">
        <v>1005</v>
      </c>
      <c r="T1439" s="6" t="s">
        <v>11306</v>
      </c>
      <c r="U1439">
        <v>365.1</v>
      </c>
      <c r="V1439" s="219" t="s">
        <v>8428</v>
      </c>
      <c r="X1439" t="s">
        <v>11237</v>
      </c>
      <c r="Y1439" t="s">
        <v>11285</v>
      </c>
    </row>
    <row r="1440" spans="1:25" x14ac:dyDescent="0.25">
      <c r="A1440" s="211" t="s">
        <v>11582</v>
      </c>
      <c r="B1440" t="s">
        <v>11725</v>
      </c>
      <c r="C1440" s="215" t="str">
        <f t="shared" ref="C1440:C1503" si="122">"CM:"&amp;B1440&amp;":M"&amp;LEFT(F1440,4)&amp;RIGHT(F1440,2)</f>
        <v>CM:WQXTEST27576:M200811</v>
      </c>
      <c r="D1440" s="214" t="s">
        <v>11795</v>
      </c>
      <c r="E1440" s="214" t="s">
        <v>11790</v>
      </c>
      <c r="F1440" s="316" t="s">
        <v>11696</v>
      </c>
      <c r="G1440" s="234">
        <f t="shared" si="120"/>
        <v>39448</v>
      </c>
      <c r="H1440" s="234">
        <f t="shared" si="121"/>
        <v>39813</v>
      </c>
      <c r="I1440" s="211" t="s">
        <v>11788</v>
      </c>
      <c r="J1440" s="24" t="s">
        <v>8639</v>
      </c>
      <c r="K1440" s="211" t="s">
        <v>11787</v>
      </c>
      <c r="L1440" s="235" t="s">
        <v>11777</v>
      </c>
      <c r="M1440" s="236">
        <f t="shared" si="119"/>
        <v>39692</v>
      </c>
      <c r="N1440" s="236">
        <f t="shared" si="118"/>
        <v>39782</v>
      </c>
      <c r="Q1440" s="217" t="s">
        <v>2676</v>
      </c>
      <c r="T1440" s="6" t="s">
        <v>11306</v>
      </c>
      <c r="U1440">
        <v>2377</v>
      </c>
      <c r="V1440" s="6" t="s">
        <v>9146</v>
      </c>
      <c r="X1440" t="s">
        <v>11237</v>
      </c>
      <c r="Y1440" t="s">
        <v>11285</v>
      </c>
    </row>
    <row r="1441" spans="1:25" x14ac:dyDescent="0.25">
      <c r="A1441" s="211" t="s">
        <v>11582</v>
      </c>
      <c r="B1441" t="s">
        <v>11725</v>
      </c>
      <c r="C1441" s="215" t="str">
        <f t="shared" si="122"/>
        <v>CM:WQXTEST27576:M200811</v>
      </c>
      <c r="D1441" s="214" t="s">
        <v>11795</v>
      </c>
      <c r="E1441" s="214" t="s">
        <v>11790</v>
      </c>
      <c r="F1441" s="316" t="s">
        <v>11696</v>
      </c>
      <c r="G1441" s="234">
        <f t="shared" si="120"/>
        <v>39448</v>
      </c>
      <c r="H1441" s="234">
        <f t="shared" si="121"/>
        <v>39813</v>
      </c>
      <c r="I1441" s="211" t="s">
        <v>11788</v>
      </c>
      <c r="J1441" s="24" t="s">
        <v>8639</v>
      </c>
      <c r="K1441" s="211" t="s">
        <v>11787</v>
      </c>
      <c r="L1441" s="235" t="s">
        <v>11777</v>
      </c>
      <c r="M1441" s="236">
        <f t="shared" si="119"/>
        <v>39692</v>
      </c>
      <c r="N1441" s="236">
        <f t="shared" si="118"/>
        <v>39782</v>
      </c>
      <c r="Q1441" t="s">
        <v>10007</v>
      </c>
      <c r="T1441" s="6" t="s">
        <v>11306</v>
      </c>
      <c r="U1441">
        <v>9.1999999999999993</v>
      </c>
      <c r="V1441" s="211" t="s">
        <v>11587</v>
      </c>
      <c r="X1441" t="s">
        <v>11237</v>
      </c>
      <c r="Y1441" t="s">
        <v>11285</v>
      </c>
    </row>
    <row r="1442" spans="1:25" x14ac:dyDescent="0.25">
      <c r="A1442" s="211" t="s">
        <v>11582</v>
      </c>
      <c r="B1442" t="s">
        <v>11725</v>
      </c>
      <c r="C1442" s="215" t="str">
        <f t="shared" si="122"/>
        <v>CM:WQXTEST27576:M200811</v>
      </c>
      <c r="D1442" s="214" t="s">
        <v>11795</v>
      </c>
      <c r="E1442" s="214" t="s">
        <v>11790</v>
      </c>
      <c r="F1442" s="316" t="s">
        <v>11696</v>
      </c>
      <c r="G1442" s="234">
        <f t="shared" si="120"/>
        <v>39448</v>
      </c>
      <c r="H1442" s="234">
        <f t="shared" si="121"/>
        <v>39813</v>
      </c>
      <c r="I1442" s="211" t="s">
        <v>11788</v>
      </c>
      <c r="J1442" s="24" t="s">
        <v>8639</v>
      </c>
      <c r="K1442" s="211" t="s">
        <v>11787</v>
      </c>
      <c r="L1442" s="235" t="s">
        <v>11777</v>
      </c>
      <c r="M1442" s="236">
        <f t="shared" si="119"/>
        <v>39692</v>
      </c>
      <c r="N1442" s="236">
        <f t="shared" si="118"/>
        <v>39782</v>
      </c>
      <c r="Q1442" s="219" t="s">
        <v>1005</v>
      </c>
      <c r="T1442" s="6" t="s">
        <v>11306</v>
      </c>
      <c r="U1442">
        <v>428</v>
      </c>
      <c r="V1442" s="219" t="s">
        <v>8428</v>
      </c>
      <c r="X1442" t="s">
        <v>11237</v>
      </c>
      <c r="Y1442" t="s">
        <v>11285</v>
      </c>
    </row>
    <row r="1443" spans="1:25" x14ac:dyDescent="0.25">
      <c r="A1443" s="211" t="s">
        <v>11582</v>
      </c>
      <c r="B1443" t="s">
        <v>11725</v>
      </c>
      <c r="C1443" s="215" t="str">
        <f t="shared" si="122"/>
        <v>CM:WQXTEST27576:M200812</v>
      </c>
      <c r="D1443" s="214" t="s">
        <v>11795</v>
      </c>
      <c r="E1443" s="214" t="s">
        <v>11790</v>
      </c>
      <c r="F1443" s="316" t="s">
        <v>11697</v>
      </c>
      <c r="G1443" s="234">
        <f t="shared" si="120"/>
        <v>39448</v>
      </c>
      <c r="H1443" s="234">
        <f t="shared" si="121"/>
        <v>39813</v>
      </c>
      <c r="I1443" s="211" t="s">
        <v>11788</v>
      </c>
      <c r="J1443" s="24" t="s">
        <v>8639</v>
      </c>
      <c r="K1443" s="211" t="s">
        <v>11787</v>
      </c>
      <c r="L1443" s="235" t="s">
        <v>11777</v>
      </c>
      <c r="M1443" s="236">
        <f t="shared" si="119"/>
        <v>39722</v>
      </c>
      <c r="N1443" s="236">
        <f t="shared" si="118"/>
        <v>39813</v>
      </c>
      <c r="Q1443" s="217" t="s">
        <v>2676</v>
      </c>
      <c r="T1443" s="6" t="s">
        <v>11306</v>
      </c>
      <c r="U1443">
        <v>12810</v>
      </c>
      <c r="V1443" s="6" t="s">
        <v>9146</v>
      </c>
      <c r="X1443" t="s">
        <v>11237</v>
      </c>
      <c r="Y1443" t="s">
        <v>11285</v>
      </c>
    </row>
    <row r="1444" spans="1:25" x14ac:dyDescent="0.25">
      <c r="A1444" s="211" t="s">
        <v>11582</v>
      </c>
      <c r="B1444" t="s">
        <v>11725</v>
      </c>
      <c r="C1444" s="215" t="str">
        <f t="shared" si="122"/>
        <v>CM:WQXTEST27576:M200812</v>
      </c>
      <c r="D1444" s="214" t="s">
        <v>11795</v>
      </c>
      <c r="E1444" s="214" t="s">
        <v>11790</v>
      </c>
      <c r="F1444" s="316" t="s">
        <v>11697</v>
      </c>
      <c r="G1444" s="234">
        <f t="shared" si="120"/>
        <v>39448</v>
      </c>
      <c r="H1444" s="234">
        <f t="shared" si="121"/>
        <v>39813</v>
      </c>
      <c r="I1444" s="211" t="s">
        <v>11788</v>
      </c>
      <c r="J1444" s="24" t="s">
        <v>8639</v>
      </c>
      <c r="K1444" s="211" t="s">
        <v>11787</v>
      </c>
      <c r="L1444" s="235" t="s">
        <v>11777</v>
      </c>
      <c r="M1444" s="236">
        <f t="shared" si="119"/>
        <v>39722</v>
      </c>
      <c r="N1444" s="236">
        <f t="shared" si="118"/>
        <v>39813</v>
      </c>
      <c r="Q1444" t="s">
        <v>10007</v>
      </c>
      <c r="T1444" s="6" t="s">
        <v>11306</v>
      </c>
      <c r="U1444">
        <v>4.5</v>
      </c>
      <c r="V1444" s="211" t="s">
        <v>11587</v>
      </c>
      <c r="X1444" t="s">
        <v>11237</v>
      </c>
      <c r="Y1444" t="s">
        <v>11285</v>
      </c>
    </row>
    <row r="1445" spans="1:25" x14ac:dyDescent="0.25">
      <c r="A1445" s="211" t="s">
        <v>11582</v>
      </c>
      <c r="B1445" t="s">
        <v>11725</v>
      </c>
      <c r="C1445" s="215" t="str">
        <f t="shared" si="122"/>
        <v>CM:WQXTEST27576:M200812</v>
      </c>
      <c r="D1445" s="214" t="s">
        <v>11795</v>
      </c>
      <c r="E1445" s="214" t="s">
        <v>11790</v>
      </c>
      <c r="F1445" s="316" t="s">
        <v>11697</v>
      </c>
      <c r="G1445" s="234">
        <f t="shared" si="120"/>
        <v>39448</v>
      </c>
      <c r="H1445" s="234">
        <f t="shared" si="121"/>
        <v>39813</v>
      </c>
      <c r="I1445" s="211" t="s">
        <v>11788</v>
      </c>
      <c r="J1445" s="24" t="s">
        <v>8639</v>
      </c>
      <c r="K1445" s="211" t="s">
        <v>11787</v>
      </c>
      <c r="L1445" s="235" t="s">
        <v>11777</v>
      </c>
      <c r="M1445" s="236">
        <f t="shared" si="119"/>
        <v>39722</v>
      </c>
      <c r="N1445" s="236">
        <f t="shared" si="118"/>
        <v>39813</v>
      </c>
      <c r="Q1445" s="219" t="s">
        <v>1005</v>
      </c>
      <c r="T1445" s="6" t="s">
        <v>11306</v>
      </c>
      <c r="U1445">
        <v>322.60000000000002</v>
      </c>
      <c r="V1445" s="219" t="s">
        <v>8428</v>
      </c>
      <c r="X1445" t="s">
        <v>11237</v>
      </c>
      <c r="Y1445" t="s">
        <v>11285</v>
      </c>
    </row>
    <row r="1446" spans="1:25" x14ac:dyDescent="0.25">
      <c r="A1446" s="211" t="s">
        <v>11582</v>
      </c>
      <c r="B1446" t="s">
        <v>11725</v>
      </c>
      <c r="C1446" s="215" t="str">
        <f t="shared" si="122"/>
        <v>CM:WQXTEST27576:M200801</v>
      </c>
      <c r="D1446" s="214" t="s">
        <v>11795</v>
      </c>
      <c r="E1446" s="214" t="s">
        <v>11790</v>
      </c>
      <c r="F1446" s="316" t="s">
        <v>11686</v>
      </c>
      <c r="G1446" s="234">
        <f t="shared" si="120"/>
        <v>39448</v>
      </c>
      <c r="H1446" s="234">
        <f t="shared" si="121"/>
        <v>39813</v>
      </c>
      <c r="I1446" s="211" t="s">
        <v>11788</v>
      </c>
      <c r="J1446" s="24" t="s">
        <v>8639</v>
      </c>
      <c r="K1446" s="211" t="s">
        <v>11787</v>
      </c>
      <c r="L1446" s="253" t="s">
        <v>11796</v>
      </c>
      <c r="M1446" s="254">
        <f>DATE(LEFT(F1446,4),RIGHT(F1446,2)-0,1)</f>
        <v>39448</v>
      </c>
      <c r="N1446" s="254">
        <f t="shared" si="118"/>
        <v>39478</v>
      </c>
      <c r="Q1446" s="217" t="s">
        <v>2676</v>
      </c>
      <c r="T1446" s="6" t="s">
        <v>11306</v>
      </c>
      <c r="U1446">
        <v>7497</v>
      </c>
      <c r="V1446" s="6" t="s">
        <v>9146</v>
      </c>
      <c r="X1446" t="s">
        <v>11237</v>
      </c>
      <c r="Y1446" t="s">
        <v>11285</v>
      </c>
    </row>
    <row r="1447" spans="1:25" x14ac:dyDescent="0.25">
      <c r="A1447" s="211" t="s">
        <v>11582</v>
      </c>
      <c r="B1447" t="s">
        <v>11725</v>
      </c>
      <c r="C1447" s="215" t="str">
        <f t="shared" si="122"/>
        <v>CM:WQXTEST27576:M200801</v>
      </c>
      <c r="D1447" s="214" t="s">
        <v>11795</v>
      </c>
      <c r="E1447" s="214" t="s">
        <v>11790</v>
      </c>
      <c r="F1447" s="316" t="s">
        <v>11686</v>
      </c>
      <c r="G1447" s="234">
        <f t="shared" si="120"/>
        <v>39448</v>
      </c>
      <c r="H1447" s="234">
        <f t="shared" si="121"/>
        <v>39813</v>
      </c>
      <c r="I1447" s="211" t="s">
        <v>11788</v>
      </c>
      <c r="J1447" s="24" t="s">
        <v>8639</v>
      </c>
      <c r="K1447" s="211" t="s">
        <v>11787</v>
      </c>
      <c r="L1447" s="253" t="s">
        <v>11796</v>
      </c>
      <c r="M1447" s="254">
        <f>DATE(LEFT(F1447,4),RIGHT(F1447,2)-0,1)</f>
        <v>39448</v>
      </c>
      <c r="N1447" s="254">
        <f t="shared" si="118"/>
        <v>39478</v>
      </c>
      <c r="Q1447" t="s">
        <v>10007</v>
      </c>
      <c r="T1447" s="6" t="s">
        <v>11306</v>
      </c>
      <c r="U1447">
        <v>3.63</v>
      </c>
      <c r="V1447" s="211" t="s">
        <v>11587</v>
      </c>
      <c r="X1447" t="s">
        <v>11237</v>
      </c>
      <c r="Y1447" t="s">
        <v>11285</v>
      </c>
    </row>
    <row r="1448" spans="1:25" x14ac:dyDescent="0.25">
      <c r="A1448" s="211" t="s">
        <v>11582</v>
      </c>
      <c r="B1448" t="s">
        <v>11725</v>
      </c>
      <c r="C1448" s="215" t="str">
        <f t="shared" si="122"/>
        <v>CM:WQXTEST27576:M200801</v>
      </c>
      <c r="D1448" s="214" t="s">
        <v>11795</v>
      </c>
      <c r="E1448" s="214" t="s">
        <v>11790</v>
      </c>
      <c r="F1448" s="316" t="s">
        <v>11686</v>
      </c>
      <c r="G1448" s="234">
        <f t="shared" si="120"/>
        <v>39448</v>
      </c>
      <c r="H1448" s="234">
        <f t="shared" si="121"/>
        <v>39813</v>
      </c>
      <c r="I1448" s="211" t="s">
        <v>11788</v>
      </c>
      <c r="J1448" s="24" t="s">
        <v>8639</v>
      </c>
      <c r="K1448" s="211" t="s">
        <v>11787</v>
      </c>
      <c r="L1448" s="253" t="s">
        <v>11796</v>
      </c>
      <c r="M1448" s="254">
        <f>DATE(LEFT(F1448,4),RIGHT(F1448,2)-0,1)</f>
        <v>39448</v>
      </c>
      <c r="N1448" s="254">
        <f t="shared" si="118"/>
        <v>39478</v>
      </c>
      <c r="Q1448" s="219" t="s">
        <v>1005</v>
      </c>
      <c r="T1448" s="6" t="s">
        <v>11306</v>
      </c>
      <c r="U1448">
        <v>323.8</v>
      </c>
      <c r="V1448" s="219" t="s">
        <v>8428</v>
      </c>
      <c r="X1448" t="s">
        <v>11237</v>
      </c>
      <c r="Y1448" t="s">
        <v>11285</v>
      </c>
    </row>
    <row r="1449" spans="1:25" x14ac:dyDescent="0.25">
      <c r="A1449" s="211" t="s">
        <v>11582</v>
      </c>
      <c r="B1449" t="s">
        <v>11725</v>
      </c>
      <c r="C1449" s="215" t="str">
        <f t="shared" si="122"/>
        <v>CM:WQXTEST27576:M200802</v>
      </c>
      <c r="D1449" s="214" t="s">
        <v>11795</v>
      </c>
      <c r="E1449" s="214" t="s">
        <v>11790</v>
      </c>
      <c r="F1449" s="316" t="s">
        <v>11687</v>
      </c>
      <c r="G1449" s="234">
        <f t="shared" si="120"/>
        <v>39448</v>
      </c>
      <c r="H1449" s="234">
        <f t="shared" si="121"/>
        <v>39813</v>
      </c>
      <c r="I1449" s="211" t="s">
        <v>11788</v>
      </c>
      <c r="J1449" s="24" t="s">
        <v>8639</v>
      </c>
      <c r="K1449" s="211" t="s">
        <v>11787</v>
      </c>
      <c r="L1449" s="269" t="s">
        <v>11796</v>
      </c>
      <c r="M1449" s="270">
        <f>DATE(LEFT(F1449,4),RIGHT(F1449,2)-1,1)</f>
        <v>39448</v>
      </c>
      <c r="N1449" s="270">
        <f t="shared" si="118"/>
        <v>39507</v>
      </c>
      <c r="Q1449" s="217" t="s">
        <v>2676</v>
      </c>
      <c r="T1449" s="6" t="s">
        <v>11306</v>
      </c>
      <c r="U1449">
        <v>13440</v>
      </c>
      <c r="V1449" s="6" t="s">
        <v>9146</v>
      </c>
      <c r="X1449" t="s">
        <v>11237</v>
      </c>
      <c r="Y1449" t="s">
        <v>11285</v>
      </c>
    </row>
    <row r="1450" spans="1:25" x14ac:dyDescent="0.25">
      <c r="A1450" s="211" t="s">
        <v>11582</v>
      </c>
      <c r="B1450" t="s">
        <v>11725</v>
      </c>
      <c r="C1450" s="215" t="str">
        <f t="shared" si="122"/>
        <v>CM:WQXTEST27576:M200802</v>
      </c>
      <c r="D1450" s="214" t="s">
        <v>11795</v>
      </c>
      <c r="E1450" s="214" t="s">
        <v>11790</v>
      </c>
      <c r="F1450" s="316" t="s">
        <v>11687</v>
      </c>
      <c r="G1450" s="234">
        <f t="shared" si="120"/>
        <v>39448</v>
      </c>
      <c r="H1450" s="234">
        <f t="shared" si="121"/>
        <v>39813</v>
      </c>
      <c r="I1450" s="211" t="s">
        <v>11788</v>
      </c>
      <c r="J1450" s="24" t="s">
        <v>8639</v>
      </c>
      <c r="K1450" s="211" t="s">
        <v>11787</v>
      </c>
      <c r="L1450" s="269" t="s">
        <v>11796</v>
      </c>
      <c r="M1450" s="270">
        <f>DATE(LEFT(F1450,4),RIGHT(F1450,2)-1,1)</f>
        <v>39448</v>
      </c>
      <c r="N1450" s="270">
        <f t="shared" si="118"/>
        <v>39507</v>
      </c>
      <c r="Q1450" t="s">
        <v>10007</v>
      </c>
      <c r="T1450" s="6" t="s">
        <v>11306</v>
      </c>
      <c r="U1450">
        <v>4.03</v>
      </c>
      <c r="V1450" s="211" t="s">
        <v>11587</v>
      </c>
      <c r="X1450" t="s">
        <v>11237</v>
      </c>
      <c r="Y1450" t="s">
        <v>11285</v>
      </c>
    </row>
    <row r="1451" spans="1:25" x14ac:dyDescent="0.25">
      <c r="A1451" s="211" t="s">
        <v>11582</v>
      </c>
      <c r="B1451" t="s">
        <v>11725</v>
      </c>
      <c r="C1451" s="215" t="str">
        <f t="shared" si="122"/>
        <v>CM:WQXTEST27576:M200803</v>
      </c>
      <c r="D1451" s="214" t="s">
        <v>11795</v>
      </c>
      <c r="E1451" s="214" t="s">
        <v>11790</v>
      </c>
      <c r="F1451" s="316" t="s">
        <v>11688</v>
      </c>
      <c r="G1451" s="234">
        <f t="shared" si="120"/>
        <v>39448</v>
      </c>
      <c r="H1451" s="234">
        <f t="shared" si="121"/>
        <v>39813</v>
      </c>
      <c r="I1451" s="211" t="s">
        <v>11788</v>
      </c>
      <c r="J1451" s="24" t="s">
        <v>8639</v>
      </c>
      <c r="K1451" s="211" t="s">
        <v>11787</v>
      </c>
      <c r="L1451" s="253" t="s">
        <v>11796</v>
      </c>
      <c r="M1451" s="254">
        <f>DATE(LEFT(F1451,4),RIGHT(F1451,2)-2,1)</f>
        <v>39448</v>
      </c>
      <c r="N1451" s="254">
        <f>DATE(LEFT(F1451,4),RIGHT(F1451,2),20)</f>
        <v>39527</v>
      </c>
      <c r="Q1451" s="217" t="s">
        <v>2676</v>
      </c>
      <c r="T1451" s="6" t="s">
        <v>11306</v>
      </c>
      <c r="U1451">
        <v>20640</v>
      </c>
      <c r="V1451" s="6" t="s">
        <v>9146</v>
      </c>
      <c r="X1451" t="s">
        <v>11237</v>
      </c>
      <c r="Y1451" t="s">
        <v>11285</v>
      </c>
    </row>
    <row r="1452" spans="1:25" x14ac:dyDescent="0.25">
      <c r="A1452" s="211" t="s">
        <v>11582</v>
      </c>
      <c r="B1452" t="s">
        <v>11725</v>
      </c>
      <c r="C1452" s="215" t="str">
        <f t="shared" si="122"/>
        <v>CM:WQXTEST27576:M200803</v>
      </c>
      <c r="D1452" s="214" t="s">
        <v>11795</v>
      </c>
      <c r="E1452" s="214" t="s">
        <v>11790</v>
      </c>
      <c r="F1452" s="316" t="s">
        <v>11688</v>
      </c>
      <c r="G1452" s="234">
        <f t="shared" si="120"/>
        <v>39448</v>
      </c>
      <c r="H1452" s="234">
        <f t="shared" si="121"/>
        <v>39813</v>
      </c>
      <c r="I1452" s="211" t="s">
        <v>11788</v>
      </c>
      <c r="J1452" s="24" t="s">
        <v>8639</v>
      </c>
      <c r="K1452" s="211" t="s">
        <v>11787</v>
      </c>
      <c r="L1452" s="253" t="s">
        <v>11796</v>
      </c>
      <c r="M1452" s="254">
        <f>DATE(LEFT(F1452,4),RIGHT(F1452,2)-2,1)</f>
        <v>39448</v>
      </c>
      <c r="N1452" s="254">
        <f>DATE(LEFT(F1452,4),RIGHT(F1452,2),20)</f>
        <v>39527</v>
      </c>
      <c r="Q1452" t="s">
        <v>10007</v>
      </c>
      <c r="T1452" s="6" t="s">
        <v>11306</v>
      </c>
      <c r="U1452">
        <v>8.69</v>
      </c>
      <c r="V1452" s="211" t="s">
        <v>11587</v>
      </c>
      <c r="X1452" t="s">
        <v>11237</v>
      </c>
      <c r="Y1452" t="s">
        <v>11285</v>
      </c>
    </row>
    <row r="1453" spans="1:25" x14ac:dyDescent="0.25">
      <c r="A1453" s="211" t="s">
        <v>11582</v>
      </c>
      <c r="B1453" t="s">
        <v>11725</v>
      </c>
      <c r="C1453" s="215" t="str">
        <f t="shared" si="122"/>
        <v>CM:WQXTEST27576:M200803</v>
      </c>
      <c r="D1453" s="214" t="s">
        <v>11795</v>
      </c>
      <c r="E1453" s="214" t="s">
        <v>11790</v>
      </c>
      <c r="F1453" s="316" t="s">
        <v>11688</v>
      </c>
      <c r="G1453" s="234">
        <f t="shared" si="120"/>
        <v>39448</v>
      </c>
      <c r="H1453" s="234">
        <f t="shared" si="121"/>
        <v>39813</v>
      </c>
      <c r="I1453" s="211" t="s">
        <v>11788</v>
      </c>
      <c r="J1453" s="24" t="s">
        <v>8639</v>
      </c>
      <c r="K1453" s="211" t="s">
        <v>11787</v>
      </c>
      <c r="L1453" s="253" t="s">
        <v>11796</v>
      </c>
      <c r="M1453" s="254">
        <f>DATE(LEFT(F1453,4),RIGHT(F1453,2)-2,1)</f>
        <v>39448</v>
      </c>
      <c r="N1453" s="254">
        <f>DATE(LEFT(F1453,4),RIGHT(F1453,2),20)</f>
        <v>39527</v>
      </c>
      <c r="Q1453" s="219" t="s">
        <v>1005</v>
      </c>
      <c r="T1453" s="6" t="s">
        <v>11306</v>
      </c>
      <c r="U1453">
        <v>257.60000000000002</v>
      </c>
      <c r="V1453" s="219" t="s">
        <v>8428</v>
      </c>
      <c r="X1453" t="s">
        <v>11237</v>
      </c>
      <c r="Y1453" t="s">
        <v>11285</v>
      </c>
    </row>
    <row r="1454" spans="1:25" x14ac:dyDescent="0.25">
      <c r="A1454" s="211" t="s">
        <v>11582</v>
      </c>
      <c r="B1454" t="s">
        <v>11725</v>
      </c>
      <c r="C1454" s="215" t="str">
        <f t="shared" si="122"/>
        <v>CM:WQXTEST27576:M200804</v>
      </c>
      <c r="D1454" s="214" t="s">
        <v>11795</v>
      </c>
      <c r="E1454" s="214" t="s">
        <v>11790</v>
      </c>
      <c r="F1454" s="316" t="s">
        <v>11689</v>
      </c>
      <c r="G1454" s="234">
        <f t="shared" si="120"/>
        <v>39448</v>
      </c>
      <c r="H1454" s="234">
        <f t="shared" si="121"/>
        <v>39813</v>
      </c>
      <c r="I1454" s="211" t="s">
        <v>11788</v>
      </c>
      <c r="J1454" s="24" t="s">
        <v>8639</v>
      </c>
      <c r="K1454" s="211" t="s">
        <v>11787</v>
      </c>
      <c r="L1454" s="255" t="s">
        <v>6135</v>
      </c>
      <c r="M1454" s="256">
        <f>DATE(LEFT(F1454,4),RIGHT(F1454,2)-1,21)</f>
        <v>39528</v>
      </c>
      <c r="N1454" s="256">
        <f t="shared" si="118"/>
        <v>39568</v>
      </c>
      <c r="Q1454" s="217" t="s">
        <v>2676</v>
      </c>
      <c r="T1454" s="6" t="s">
        <v>11306</v>
      </c>
      <c r="U1454">
        <v>20500</v>
      </c>
      <c r="V1454" s="6" t="s">
        <v>9146</v>
      </c>
      <c r="X1454" t="s">
        <v>11237</v>
      </c>
      <c r="Y1454" t="s">
        <v>11285</v>
      </c>
    </row>
    <row r="1455" spans="1:25" x14ac:dyDescent="0.25">
      <c r="A1455" s="211" t="s">
        <v>11582</v>
      </c>
      <c r="B1455" t="s">
        <v>11725</v>
      </c>
      <c r="C1455" s="215" t="str">
        <f t="shared" si="122"/>
        <v>CM:WQXTEST27576:M200804</v>
      </c>
      <c r="D1455" s="214" t="s">
        <v>11795</v>
      </c>
      <c r="E1455" s="214" t="s">
        <v>11790</v>
      </c>
      <c r="F1455" s="316" t="s">
        <v>11689</v>
      </c>
      <c r="G1455" s="234">
        <f t="shared" si="120"/>
        <v>39448</v>
      </c>
      <c r="H1455" s="234">
        <f t="shared" si="121"/>
        <v>39813</v>
      </c>
      <c r="I1455" s="211" t="s">
        <v>11788</v>
      </c>
      <c r="J1455" s="24" t="s">
        <v>8639</v>
      </c>
      <c r="K1455" s="211" t="s">
        <v>11787</v>
      </c>
      <c r="L1455" s="255" t="s">
        <v>6135</v>
      </c>
      <c r="M1455" s="256">
        <f>DATE(LEFT(F1455,4),RIGHT(F1455,2)-1,21)</f>
        <v>39528</v>
      </c>
      <c r="N1455" s="256">
        <f t="shared" si="118"/>
        <v>39568</v>
      </c>
      <c r="Q1455" t="s">
        <v>10007</v>
      </c>
      <c r="T1455" s="6" t="s">
        <v>11306</v>
      </c>
      <c r="U1455">
        <v>14.85</v>
      </c>
      <c r="V1455" s="211" t="s">
        <v>11587</v>
      </c>
      <c r="X1455" t="s">
        <v>11237</v>
      </c>
      <c r="Y1455" t="s">
        <v>11285</v>
      </c>
    </row>
    <row r="1456" spans="1:25" x14ac:dyDescent="0.25">
      <c r="A1456" s="211" t="s">
        <v>11582</v>
      </c>
      <c r="B1456" t="s">
        <v>11725</v>
      </c>
      <c r="C1456" s="215" t="str">
        <f t="shared" si="122"/>
        <v>CM:WQXTEST27576:M200804</v>
      </c>
      <c r="D1456" s="214" t="s">
        <v>11795</v>
      </c>
      <c r="E1456" s="214" t="s">
        <v>11790</v>
      </c>
      <c r="F1456" s="316" t="s">
        <v>11689</v>
      </c>
      <c r="G1456" s="234">
        <f t="shared" si="120"/>
        <v>39448</v>
      </c>
      <c r="H1456" s="234">
        <f t="shared" si="121"/>
        <v>39813</v>
      </c>
      <c r="I1456" s="211" t="s">
        <v>11788</v>
      </c>
      <c r="J1456" s="24" t="s">
        <v>8639</v>
      </c>
      <c r="K1456" s="211" t="s">
        <v>11787</v>
      </c>
      <c r="L1456" s="255" t="s">
        <v>6135</v>
      </c>
      <c r="M1456" s="256">
        <f>DATE(LEFT(F1456,4),RIGHT(F1456,2)-1,21)</f>
        <v>39528</v>
      </c>
      <c r="N1456" s="256">
        <f t="shared" si="118"/>
        <v>39568</v>
      </c>
      <c r="Q1456" s="219" t="s">
        <v>1005</v>
      </c>
      <c r="T1456" s="6" t="s">
        <v>11306</v>
      </c>
      <c r="U1456">
        <v>262.8</v>
      </c>
      <c r="V1456" s="219" t="s">
        <v>8428</v>
      </c>
      <c r="X1456" t="s">
        <v>11237</v>
      </c>
      <c r="Y1456" t="s">
        <v>11285</v>
      </c>
    </row>
    <row r="1457" spans="1:25" x14ac:dyDescent="0.25">
      <c r="A1457" s="211" t="s">
        <v>11582</v>
      </c>
      <c r="B1457" t="s">
        <v>11725</v>
      </c>
      <c r="C1457" s="215" t="str">
        <f t="shared" si="122"/>
        <v>CM:WQXTEST27576:M200805</v>
      </c>
      <c r="D1457" s="214" t="s">
        <v>11795</v>
      </c>
      <c r="E1457" s="214" t="s">
        <v>11790</v>
      </c>
      <c r="F1457" s="316" t="s">
        <v>11690</v>
      </c>
      <c r="G1457" s="234">
        <f t="shared" si="120"/>
        <v>39448</v>
      </c>
      <c r="H1457" s="234">
        <f t="shared" si="121"/>
        <v>39813</v>
      </c>
      <c r="I1457" s="211" t="s">
        <v>11788</v>
      </c>
      <c r="J1457" s="24" t="s">
        <v>8639</v>
      </c>
      <c r="K1457" s="211" t="s">
        <v>11787</v>
      </c>
      <c r="L1457" s="265" t="s">
        <v>6135</v>
      </c>
      <c r="M1457" s="266">
        <f>DATE(LEFT(F1457,4),RIGHT(F1457,2)-2,21)</f>
        <v>39528</v>
      </c>
      <c r="N1457" s="266">
        <f t="shared" si="118"/>
        <v>39599</v>
      </c>
      <c r="Q1457" s="217" t="s">
        <v>2676</v>
      </c>
      <c r="T1457" s="6" t="s">
        <v>11306</v>
      </c>
      <c r="U1457">
        <v>33500</v>
      </c>
      <c r="V1457" s="6" t="s">
        <v>9146</v>
      </c>
      <c r="X1457" t="s">
        <v>11237</v>
      </c>
      <c r="Y1457" t="s">
        <v>11285</v>
      </c>
    </row>
    <row r="1458" spans="1:25" x14ac:dyDescent="0.25">
      <c r="A1458" s="211" t="s">
        <v>11582</v>
      </c>
      <c r="B1458" t="s">
        <v>11725</v>
      </c>
      <c r="C1458" s="215" t="str">
        <f t="shared" si="122"/>
        <v>CM:WQXTEST27576:M200805</v>
      </c>
      <c r="D1458" s="214" t="s">
        <v>11795</v>
      </c>
      <c r="E1458" s="214" t="s">
        <v>11790</v>
      </c>
      <c r="F1458" s="316" t="s">
        <v>11690</v>
      </c>
      <c r="G1458" s="234">
        <f t="shared" si="120"/>
        <v>39448</v>
      </c>
      <c r="H1458" s="234">
        <f t="shared" si="121"/>
        <v>39813</v>
      </c>
      <c r="I1458" s="211" t="s">
        <v>11788</v>
      </c>
      <c r="J1458" s="24" t="s">
        <v>8639</v>
      </c>
      <c r="K1458" s="211" t="s">
        <v>11787</v>
      </c>
      <c r="L1458" s="265" t="s">
        <v>6135</v>
      </c>
      <c r="M1458" s="266">
        <f>DATE(LEFT(F1458,4),RIGHT(F1458,2)-2,21)</f>
        <v>39528</v>
      </c>
      <c r="N1458" s="266">
        <f t="shared" si="118"/>
        <v>39599</v>
      </c>
      <c r="Q1458" t="s">
        <v>10007</v>
      </c>
      <c r="T1458" s="6" t="s">
        <v>11306</v>
      </c>
      <c r="U1458">
        <v>16.7</v>
      </c>
      <c r="V1458" s="211" t="s">
        <v>11587</v>
      </c>
      <c r="X1458" t="s">
        <v>11237</v>
      </c>
      <c r="Y1458" t="s">
        <v>11285</v>
      </c>
    </row>
    <row r="1459" spans="1:25" x14ac:dyDescent="0.25">
      <c r="A1459" s="211" t="s">
        <v>11582</v>
      </c>
      <c r="B1459" t="s">
        <v>11725</v>
      </c>
      <c r="C1459" s="215" t="str">
        <f t="shared" si="122"/>
        <v>CM:WQXTEST27576:M200805</v>
      </c>
      <c r="D1459" s="214" t="s">
        <v>11795</v>
      </c>
      <c r="E1459" s="214" t="s">
        <v>11790</v>
      </c>
      <c r="F1459" s="316" t="s">
        <v>11690</v>
      </c>
      <c r="G1459" s="234">
        <f t="shared" si="120"/>
        <v>39448</v>
      </c>
      <c r="H1459" s="234">
        <f t="shared" si="121"/>
        <v>39813</v>
      </c>
      <c r="I1459" s="211" t="s">
        <v>11788</v>
      </c>
      <c r="J1459" s="24" t="s">
        <v>8639</v>
      </c>
      <c r="K1459" s="211" t="s">
        <v>11787</v>
      </c>
      <c r="L1459" s="265" t="s">
        <v>6135</v>
      </c>
      <c r="M1459" s="266">
        <f>DATE(LEFT(F1459,4),RIGHT(F1459,2)-2,21)</f>
        <v>39528</v>
      </c>
      <c r="N1459" s="266">
        <f t="shared" si="118"/>
        <v>39599</v>
      </c>
      <c r="Q1459" s="219" t="s">
        <v>1005</v>
      </c>
      <c r="T1459" s="6" t="s">
        <v>11306</v>
      </c>
      <c r="U1459">
        <v>224.6</v>
      </c>
      <c r="V1459" s="219" t="s">
        <v>8428</v>
      </c>
      <c r="X1459" t="s">
        <v>11237</v>
      </c>
      <c r="Y1459" t="s">
        <v>11285</v>
      </c>
    </row>
    <row r="1460" spans="1:25" x14ac:dyDescent="0.25">
      <c r="A1460" s="211" t="s">
        <v>11582</v>
      </c>
      <c r="B1460" t="s">
        <v>11725</v>
      </c>
      <c r="C1460" s="215" t="str">
        <f t="shared" si="122"/>
        <v>CM:WQXTEST27576:M200806</v>
      </c>
      <c r="D1460" s="214" t="s">
        <v>11795</v>
      </c>
      <c r="E1460" s="214" t="s">
        <v>11790</v>
      </c>
      <c r="F1460" s="316" t="s">
        <v>11691</v>
      </c>
      <c r="G1460" s="234">
        <f t="shared" si="120"/>
        <v>39448</v>
      </c>
      <c r="H1460" s="234">
        <f t="shared" si="121"/>
        <v>39813</v>
      </c>
      <c r="I1460" s="211" t="s">
        <v>11788</v>
      </c>
      <c r="J1460" s="24" t="s">
        <v>8639</v>
      </c>
      <c r="K1460" s="211" t="s">
        <v>11787</v>
      </c>
      <c r="L1460" s="265" t="s">
        <v>6135</v>
      </c>
      <c r="M1460" s="266">
        <f>DATE(LEFT(F1460,4),RIGHT(F1460,2)-3,21)</f>
        <v>39528</v>
      </c>
      <c r="N1460" s="266">
        <f t="shared" si="118"/>
        <v>39629</v>
      </c>
      <c r="Q1460" s="217" t="s">
        <v>2676</v>
      </c>
      <c r="T1460" s="6" t="s">
        <v>11306</v>
      </c>
      <c r="U1460">
        <v>8620</v>
      </c>
      <c r="V1460" s="6" t="s">
        <v>9146</v>
      </c>
      <c r="X1460" t="s">
        <v>11237</v>
      </c>
      <c r="Y1460" t="s">
        <v>11285</v>
      </c>
    </row>
    <row r="1461" spans="1:25" x14ac:dyDescent="0.25">
      <c r="A1461" s="211" t="s">
        <v>11582</v>
      </c>
      <c r="B1461" t="s">
        <v>11725</v>
      </c>
      <c r="C1461" s="215" t="str">
        <f t="shared" si="122"/>
        <v>CM:WQXTEST27576:M200806</v>
      </c>
      <c r="D1461" s="214" t="s">
        <v>11795</v>
      </c>
      <c r="E1461" s="214" t="s">
        <v>11790</v>
      </c>
      <c r="F1461" s="316" t="s">
        <v>11691</v>
      </c>
      <c r="G1461" s="234">
        <f t="shared" si="120"/>
        <v>39448</v>
      </c>
      <c r="H1461" s="234">
        <f t="shared" si="121"/>
        <v>39813</v>
      </c>
      <c r="I1461" s="211" t="s">
        <v>11788</v>
      </c>
      <c r="J1461" s="24" t="s">
        <v>8639</v>
      </c>
      <c r="K1461" s="211" t="s">
        <v>11787</v>
      </c>
      <c r="L1461" s="265" t="s">
        <v>6135</v>
      </c>
      <c r="M1461" s="266">
        <f>DATE(LEFT(F1461,4),RIGHT(F1461,2)-3,21)</f>
        <v>39528</v>
      </c>
      <c r="N1461" s="266">
        <f t="shared" si="118"/>
        <v>39629</v>
      </c>
      <c r="Q1461" t="s">
        <v>10007</v>
      </c>
      <c r="T1461" s="6" t="s">
        <v>11306</v>
      </c>
      <c r="U1461">
        <v>26.35</v>
      </c>
      <c r="V1461" s="211" t="s">
        <v>11587</v>
      </c>
      <c r="X1461" t="s">
        <v>11237</v>
      </c>
      <c r="Y1461" t="s">
        <v>11285</v>
      </c>
    </row>
    <row r="1462" spans="1:25" x14ac:dyDescent="0.25">
      <c r="A1462" s="211" t="s">
        <v>11582</v>
      </c>
      <c r="B1462" t="s">
        <v>11725</v>
      </c>
      <c r="C1462" s="215" t="str">
        <f t="shared" si="122"/>
        <v>CM:WQXTEST27576:M200806</v>
      </c>
      <c r="D1462" s="214" t="s">
        <v>11795</v>
      </c>
      <c r="E1462" s="214" t="s">
        <v>11790</v>
      </c>
      <c r="F1462" s="316" t="s">
        <v>11691</v>
      </c>
      <c r="G1462" s="234">
        <f t="shared" si="120"/>
        <v>39448</v>
      </c>
      <c r="H1462" s="234">
        <f t="shared" si="121"/>
        <v>39813</v>
      </c>
      <c r="I1462" s="211" t="s">
        <v>11788</v>
      </c>
      <c r="J1462" s="24" t="s">
        <v>8639</v>
      </c>
      <c r="K1462" s="211" t="s">
        <v>11787</v>
      </c>
      <c r="L1462" s="265" t="s">
        <v>6135</v>
      </c>
      <c r="M1462" s="266">
        <f>DATE(LEFT(F1462,4),RIGHT(F1462,2)-3,21)</f>
        <v>39528</v>
      </c>
      <c r="N1462" s="266">
        <f t="shared" si="118"/>
        <v>39629</v>
      </c>
      <c r="Q1462" s="219" t="s">
        <v>1005</v>
      </c>
      <c r="T1462" s="6" t="s">
        <v>11306</v>
      </c>
      <c r="U1462">
        <v>311.10000000000002</v>
      </c>
      <c r="V1462" s="219" t="s">
        <v>8428</v>
      </c>
      <c r="X1462" t="s">
        <v>11237</v>
      </c>
      <c r="Y1462" t="s">
        <v>11285</v>
      </c>
    </row>
    <row r="1463" spans="1:25" x14ac:dyDescent="0.25">
      <c r="A1463" s="211" t="s">
        <v>11582</v>
      </c>
      <c r="B1463" t="s">
        <v>11725</v>
      </c>
      <c r="C1463" s="215" t="str">
        <f t="shared" si="122"/>
        <v>CM:WQXTEST27576:M200807</v>
      </c>
      <c r="D1463" s="214" t="s">
        <v>11795</v>
      </c>
      <c r="E1463" s="214" t="s">
        <v>11790</v>
      </c>
      <c r="F1463" s="316" t="s">
        <v>11692</v>
      </c>
      <c r="G1463" s="234">
        <f t="shared" si="120"/>
        <v>39448</v>
      </c>
      <c r="H1463" s="234">
        <f t="shared" si="121"/>
        <v>39813</v>
      </c>
      <c r="I1463" s="211" t="s">
        <v>11788</v>
      </c>
      <c r="J1463" s="24" t="s">
        <v>8639</v>
      </c>
      <c r="K1463" s="211" t="s">
        <v>11787</v>
      </c>
      <c r="L1463" s="257" t="s">
        <v>11797</v>
      </c>
      <c r="M1463" s="258">
        <f>DATE(LEFT(F1463,4),RIGHT(F1463,2)-1,21)</f>
        <v>39620</v>
      </c>
      <c r="N1463" s="258">
        <f t="shared" si="118"/>
        <v>39660</v>
      </c>
      <c r="Q1463" s="217" t="s">
        <v>2676</v>
      </c>
      <c r="T1463" s="6" t="s">
        <v>11306</v>
      </c>
      <c r="U1463">
        <v>3922</v>
      </c>
      <c r="V1463" s="6" t="s">
        <v>9146</v>
      </c>
      <c r="X1463" t="s">
        <v>11237</v>
      </c>
      <c r="Y1463" t="s">
        <v>11285</v>
      </c>
    </row>
    <row r="1464" spans="1:25" x14ac:dyDescent="0.25">
      <c r="A1464" s="211" t="s">
        <v>11582</v>
      </c>
      <c r="B1464" t="s">
        <v>11725</v>
      </c>
      <c r="C1464" s="215" t="str">
        <f t="shared" si="122"/>
        <v>CM:WQXTEST27576:M200807</v>
      </c>
      <c r="D1464" s="214" t="s">
        <v>11795</v>
      </c>
      <c r="E1464" s="214" t="s">
        <v>11790</v>
      </c>
      <c r="F1464" s="316" t="s">
        <v>11692</v>
      </c>
      <c r="G1464" s="234">
        <f t="shared" si="120"/>
        <v>39448</v>
      </c>
      <c r="H1464" s="234">
        <f t="shared" si="121"/>
        <v>39813</v>
      </c>
      <c r="I1464" s="211" t="s">
        <v>11788</v>
      </c>
      <c r="J1464" s="24" t="s">
        <v>8639</v>
      </c>
      <c r="K1464" s="211" t="s">
        <v>11787</v>
      </c>
      <c r="L1464" s="257" t="s">
        <v>11797</v>
      </c>
      <c r="M1464" s="258">
        <f>DATE(LEFT(F1464,4),RIGHT(F1464,2)-1,21)</f>
        <v>39620</v>
      </c>
      <c r="N1464" s="258">
        <f t="shared" si="118"/>
        <v>39660</v>
      </c>
      <c r="Q1464" t="s">
        <v>10007</v>
      </c>
      <c r="T1464" s="6" t="s">
        <v>11306</v>
      </c>
      <c r="U1464">
        <v>29.05</v>
      </c>
      <c r="V1464" s="211" t="s">
        <v>11587</v>
      </c>
      <c r="X1464" t="s">
        <v>11237</v>
      </c>
      <c r="Y1464" t="s">
        <v>11285</v>
      </c>
    </row>
    <row r="1465" spans="1:25" x14ac:dyDescent="0.25">
      <c r="A1465" s="211" t="s">
        <v>11582</v>
      </c>
      <c r="B1465" t="s">
        <v>11725</v>
      </c>
      <c r="C1465" s="215" t="str">
        <f t="shared" si="122"/>
        <v>CM:WQXTEST27576:M200807</v>
      </c>
      <c r="D1465" s="214" t="s">
        <v>11795</v>
      </c>
      <c r="E1465" s="214" t="s">
        <v>11790</v>
      </c>
      <c r="F1465" s="316" t="s">
        <v>11692</v>
      </c>
      <c r="G1465" s="234">
        <f t="shared" si="120"/>
        <v>39448</v>
      </c>
      <c r="H1465" s="234">
        <f t="shared" si="121"/>
        <v>39813</v>
      </c>
      <c r="I1465" s="211" t="s">
        <v>11788</v>
      </c>
      <c r="J1465" s="24" t="s">
        <v>8639</v>
      </c>
      <c r="K1465" s="211" t="s">
        <v>11787</v>
      </c>
      <c r="L1465" s="257" t="s">
        <v>11797</v>
      </c>
      <c r="M1465" s="258">
        <f>DATE(LEFT(F1465,4),RIGHT(F1465,2)-1,21)</f>
        <v>39620</v>
      </c>
      <c r="N1465" s="258">
        <f t="shared" si="118"/>
        <v>39660</v>
      </c>
      <c r="Q1465" s="219" t="s">
        <v>1005</v>
      </c>
      <c r="T1465" s="6" t="s">
        <v>11306</v>
      </c>
      <c r="U1465">
        <v>359.2</v>
      </c>
      <c r="V1465" s="219" t="s">
        <v>8428</v>
      </c>
      <c r="X1465" t="s">
        <v>11237</v>
      </c>
      <c r="Y1465" t="s">
        <v>11285</v>
      </c>
    </row>
    <row r="1466" spans="1:25" x14ac:dyDescent="0.25">
      <c r="A1466" s="211" t="s">
        <v>11582</v>
      </c>
      <c r="B1466" t="s">
        <v>11725</v>
      </c>
      <c r="C1466" s="215" t="str">
        <f t="shared" si="122"/>
        <v>CM:WQXTEST27576:M200808</v>
      </c>
      <c r="D1466" s="214" t="s">
        <v>11795</v>
      </c>
      <c r="E1466" s="214" t="s">
        <v>11790</v>
      </c>
      <c r="F1466" s="316" t="s">
        <v>11693</v>
      </c>
      <c r="G1466" s="234">
        <f t="shared" si="120"/>
        <v>39448</v>
      </c>
      <c r="H1466" s="234">
        <f t="shared" si="121"/>
        <v>39813</v>
      </c>
      <c r="I1466" s="211" t="s">
        <v>11788</v>
      </c>
      <c r="J1466" s="24" t="s">
        <v>8639</v>
      </c>
      <c r="K1466" s="211" t="s">
        <v>11787</v>
      </c>
      <c r="L1466" s="257" t="s">
        <v>11797</v>
      </c>
      <c r="M1466" s="258">
        <f>DATE(LEFT(F1466,4),RIGHT(F1466,2)-2,21)</f>
        <v>39620</v>
      </c>
      <c r="N1466" s="258">
        <f t="shared" si="118"/>
        <v>39691</v>
      </c>
      <c r="Q1466" s="217" t="s">
        <v>2676</v>
      </c>
      <c r="T1466" s="6" t="s">
        <v>11306</v>
      </c>
      <c r="U1466">
        <v>1756</v>
      </c>
      <c r="V1466" s="6" t="s">
        <v>9146</v>
      </c>
      <c r="X1466" t="s">
        <v>11237</v>
      </c>
      <c r="Y1466" t="s">
        <v>11285</v>
      </c>
    </row>
    <row r="1467" spans="1:25" x14ac:dyDescent="0.25">
      <c r="A1467" s="211" t="s">
        <v>11582</v>
      </c>
      <c r="B1467" t="s">
        <v>11725</v>
      </c>
      <c r="C1467" s="215" t="str">
        <f t="shared" si="122"/>
        <v>CM:WQXTEST27576:M200808</v>
      </c>
      <c r="D1467" s="214" t="s">
        <v>11795</v>
      </c>
      <c r="E1467" s="214" t="s">
        <v>11790</v>
      </c>
      <c r="F1467" s="316" t="s">
        <v>11693</v>
      </c>
      <c r="G1467" s="234">
        <f t="shared" si="120"/>
        <v>39448</v>
      </c>
      <c r="H1467" s="234">
        <f t="shared" si="121"/>
        <v>39813</v>
      </c>
      <c r="I1467" s="211" t="s">
        <v>11788</v>
      </c>
      <c r="J1467" s="24" t="s">
        <v>8639</v>
      </c>
      <c r="K1467" s="211" t="s">
        <v>11787</v>
      </c>
      <c r="L1467" s="257" t="s">
        <v>11797</v>
      </c>
      <c r="M1467" s="258">
        <f>DATE(LEFT(F1467,4),RIGHT(F1467,2)-2,21)</f>
        <v>39620</v>
      </c>
      <c r="N1467" s="258">
        <f t="shared" si="118"/>
        <v>39691</v>
      </c>
      <c r="Q1467" t="s">
        <v>10007</v>
      </c>
      <c r="T1467" s="6" t="s">
        <v>11306</v>
      </c>
      <c r="U1467">
        <v>26.96</v>
      </c>
      <c r="V1467" s="211" t="s">
        <v>11587</v>
      </c>
      <c r="X1467" t="s">
        <v>11237</v>
      </c>
      <c r="Y1467" t="s">
        <v>11285</v>
      </c>
    </row>
    <row r="1468" spans="1:25" x14ac:dyDescent="0.25">
      <c r="A1468" s="211" t="s">
        <v>11582</v>
      </c>
      <c r="B1468" t="s">
        <v>11725</v>
      </c>
      <c r="C1468" s="215" t="str">
        <f t="shared" si="122"/>
        <v>CM:WQXTEST27576:M200808</v>
      </c>
      <c r="D1468" s="214" t="s">
        <v>11795</v>
      </c>
      <c r="E1468" s="214" t="s">
        <v>11790</v>
      </c>
      <c r="F1468" s="316" t="s">
        <v>11693</v>
      </c>
      <c r="G1468" s="234">
        <f t="shared" si="120"/>
        <v>39448</v>
      </c>
      <c r="H1468" s="234">
        <f t="shared" si="121"/>
        <v>39813</v>
      </c>
      <c r="I1468" s="211" t="s">
        <v>11788</v>
      </c>
      <c r="J1468" s="24" t="s">
        <v>8639</v>
      </c>
      <c r="K1468" s="211" t="s">
        <v>11787</v>
      </c>
      <c r="L1468" s="257" t="s">
        <v>11797</v>
      </c>
      <c r="M1468" s="258">
        <f>DATE(LEFT(F1468,4),RIGHT(F1468,2)-2,21)</f>
        <v>39620</v>
      </c>
      <c r="N1468" s="258">
        <f t="shared" si="118"/>
        <v>39691</v>
      </c>
      <c r="Q1468" s="219" t="s">
        <v>1005</v>
      </c>
      <c r="T1468" s="6" t="s">
        <v>11306</v>
      </c>
      <c r="U1468">
        <v>367.3</v>
      </c>
      <c r="V1468" s="219" t="s">
        <v>8428</v>
      </c>
      <c r="X1468" t="s">
        <v>11237</v>
      </c>
      <c r="Y1468" t="s">
        <v>11285</v>
      </c>
    </row>
    <row r="1469" spans="1:25" x14ac:dyDescent="0.25">
      <c r="A1469" s="211" t="s">
        <v>11582</v>
      </c>
      <c r="B1469" t="s">
        <v>11725</v>
      </c>
      <c r="C1469" s="215" t="str">
        <f t="shared" si="122"/>
        <v>CM:WQXTEST27576:M200809</v>
      </c>
      <c r="D1469" s="214" t="s">
        <v>11795</v>
      </c>
      <c r="E1469" s="214" t="s">
        <v>11790</v>
      </c>
      <c r="F1469" s="316" t="s">
        <v>11694</v>
      </c>
      <c r="G1469" s="234">
        <f t="shared" si="120"/>
        <v>39448</v>
      </c>
      <c r="H1469" s="234">
        <f t="shared" si="121"/>
        <v>39813</v>
      </c>
      <c r="I1469" s="211" t="s">
        <v>11788</v>
      </c>
      <c r="J1469" s="24" t="s">
        <v>8639</v>
      </c>
      <c r="K1469" s="211" t="s">
        <v>11787</v>
      </c>
      <c r="L1469" s="271" t="s">
        <v>11797</v>
      </c>
      <c r="M1469" s="272">
        <f>DATE(LEFT(F1469,4),RIGHT(F1469,2)-3,21)</f>
        <v>39620</v>
      </c>
      <c r="N1469" s="272">
        <f t="shared" si="118"/>
        <v>39721</v>
      </c>
      <c r="Q1469" s="217" t="s">
        <v>2676</v>
      </c>
      <c r="T1469" s="6" t="s">
        <v>11306</v>
      </c>
      <c r="U1469">
        <v>3543</v>
      </c>
      <c r="V1469" s="6" t="s">
        <v>9146</v>
      </c>
      <c r="X1469" t="s">
        <v>11237</v>
      </c>
      <c r="Y1469" t="s">
        <v>11285</v>
      </c>
    </row>
    <row r="1470" spans="1:25" x14ac:dyDescent="0.25">
      <c r="A1470" s="211" t="s">
        <v>11582</v>
      </c>
      <c r="B1470" t="s">
        <v>11725</v>
      </c>
      <c r="C1470" s="215" t="str">
        <f t="shared" si="122"/>
        <v>CM:WQXTEST27576:M200810</v>
      </c>
      <c r="D1470" s="214" t="s">
        <v>11795</v>
      </c>
      <c r="E1470" s="214" t="s">
        <v>11790</v>
      </c>
      <c r="F1470" s="316" t="s">
        <v>11695</v>
      </c>
      <c r="G1470" s="234">
        <f t="shared" si="120"/>
        <v>39448</v>
      </c>
      <c r="H1470" s="234">
        <f t="shared" si="121"/>
        <v>39813</v>
      </c>
      <c r="I1470" s="211" t="s">
        <v>11788</v>
      </c>
      <c r="J1470" s="24" t="s">
        <v>8639</v>
      </c>
      <c r="K1470" s="211" t="s">
        <v>11787</v>
      </c>
      <c r="L1470" s="259" t="s">
        <v>11798</v>
      </c>
      <c r="M1470" s="260">
        <f>DATE(LEFT(F1470,4),RIGHT(F1470,2)-1,21)</f>
        <v>39712</v>
      </c>
      <c r="N1470" s="260">
        <f t="shared" si="118"/>
        <v>39752</v>
      </c>
      <c r="Q1470" s="217" t="s">
        <v>2676</v>
      </c>
      <c r="T1470" s="6" t="s">
        <v>11306</v>
      </c>
      <c r="U1470">
        <v>2536</v>
      </c>
      <c r="V1470" s="6" t="s">
        <v>9146</v>
      </c>
      <c r="X1470" t="s">
        <v>11237</v>
      </c>
      <c r="Y1470" t="s">
        <v>11285</v>
      </c>
    </row>
    <row r="1471" spans="1:25" x14ac:dyDescent="0.25">
      <c r="A1471" s="211" t="s">
        <v>11582</v>
      </c>
      <c r="B1471" t="s">
        <v>11725</v>
      </c>
      <c r="C1471" s="215" t="str">
        <f t="shared" si="122"/>
        <v>CM:WQXTEST27576:M200810</v>
      </c>
      <c r="D1471" s="214" t="s">
        <v>11795</v>
      </c>
      <c r="E1471" s="214" t="s">
        <v>11790</v>
      </c>
      <c r="F1471" s="316" t="s">
        <v>11695</v>
      </c>
      <c r="G1471" s="234">
        <f t="shared" si="120"/>
        <v>39448</v>
      </c>
      <c r="H1471" s="234">
        <f t="shared" si="121"/>
        <v>39813</v>
      </c>
      <c r="I1471" s="211" t="s">
        <v>11788</v>
      </c>
      <c r="J1471" s="24" t="s">
        <v>8639</v>
      </c>
      <c r="K1471" s="211" t="s">
        <v>11787</v>
      </c>
      <c r="L1471" s="259" t="s">
        <v>11798</v>
      </c>
      <c r="M1471" s="260">
        <f>DATE(LEFT(F1471,4),RIGHT(F1471,2)-1,21)</f>
        <v>39712</v>
      </c>
      <c r="N1471" s="260">
        <f t="shared" si="118"/>
        <v>39752</v>
      </c>
      <c r="Q1471" t="s">
        <v>10007</v>
      </c>
      <c r="T1471" s="6" t="s">
        <v>11306</v>
      </c>
      <c r="U1471">
        <v>17.03</v>
      </c>
      <c r="V1471" s="211" t="s">
        <v>11587</v>
      </c>
      <c r="X1471" t="s">
        <v>11237</v>
      </c>
      <c r="Y1471" t="s">
        <v>11285</v>
      </c>
    </row>
    <row r="1472" spans="1:25" x14ac:dyDescent="0.25">
      <c r="A1472" s="211" t="s">
        <v>11582</v>
      </c>
      <c r="B1472" t="s">
        <v>11725</v>
      </c>
      <c r="C1472" s="215" t="str">
        <f t="shared" si="122"/>
        <v>CM:WQXTEST27576:M200810</v>
      </c>
      <c r="D1472" s="214" t="s">
        <v>11795</v>
      </c>
      <c r="E1472" s="214" t="s">
        <v>11790</v>
      </c>
      <c r="F1472" s="316" t="s">
        <v>11695</v>
      </c>
      <c r="G1472" s="234">
        <f t="shared" si="120"/>
        <v>39448</v>
      </c>
      <c r="H1472" s="234">
        <f t="shared" si="121"/>
        <v>39813</v>
      </c>
      <c r="I1472" s="211" t="s">
        <v>11788</v>
      </c>
      <c r="J1472" s="24" t="s">
        <v>8639</v>
      </c>
      <c r="K1472" s="211" t="s">
        <v>11787</v>
      </c>
      <c r="L1472" s="259" t="s">
        <v>11798</v>
      </c>
      <c r="M1472" s="260">
        <f>DATE(LEFT(F1472,4),RIGHT(F1472,2)-1,21)</f>
        <v>39712</v>
      </c>
      <c r="N1472" s="260">
        <f t="shared" si="118"/>
        <v>39752</v>
      </c>
      <c r="Q1472" s="219" t="s">
        <v>1005</v>
      </c>
      <c r="T1472" s="6" t="s">
        <v>11306</v>
      </c>
      <c r="U1472">
        <v>365.1</v>
      </c>
      <c r="V1472" s="219" t="s">
        <v>8428</v>
      </c>
      <c r="X1472" t="s">
        <v>11237</v>
      </c>
      <c r="Y1472" t="s">
        <v>11285</v>
      </c>
    </row>
    <row r="1473" spans="1:25" x14ac:dyDescent="0.25">
      <c r="A1473" s="211" t="s">
        <v>11582</v>
      </c>
      <c r="B1473" t="s">
        <v>11725</v>
      </c>
      <c r="C1473" s="215" t="str">
        <f t="shared" si="122"/>
        <v>CM:WQXTEST27576:M200811</v>
      </c>
      <c r="D1473" s="214" t="s">
        <v>11795</v>
      </c>
      <c r="E1473" s="214" t="s">
        <v>11790</v>
      </c>
      <c r="F1473" s="316" t="s">
        <v>11696</v>
      </c>
      <c r="G1473" s="234">
        <f t="shared" si="120"/>
        <v>39448</v>
      </c>
      <c r="H1473" s="234">
        <f t="shared" si="121"/>
        <v>39813</v>
      </c>
      <c r="I1473" s="211" t="s">
        <v>11788</v>
      </c>
      <c r="J1473" s="24" t="s">
        <v>8639</v>
      </c>
      <c r="K1473" s="211" t="s">
        <v>11787</v>
      </c>
      <c r="L1473" s="259" t="s">
        <v>11798</v>
      </c>
      <c r="M1473" s="260">
        <f>DATE(LEFT(F1473,4),RIGHT(F1473,2)-2,21)</f>
        <v>39712</v>
      </c>
      <c r="N1473" s="260">
        <f t="shared" si="118"/>
        <v>39782</v>
      </c>
      <c r="Q1473" s="217" t="s">
        <v>2676</v>
      </c>
      <c r="T1473" s="6" t="s">
        <v>11306</v>
      </c>
      <c r="U1473">
        <v>2377</v>
      </c>
      <c r="V1473" s="6" t="s">
        <v>9146</v>
      </c>
      <c r="X1473" t="s">
        <v>11237</v>
      </c>
      <c r="Y1473" t="s">
        <v>11285</v>
      </c>
    </row>
    <row r="1474" spans="1:25" x14ac:dyDescent="0.25">
      <c r="A1474" s="211" t="s">
        <v>11582</v>
      </c>
      <c r="B1474" t="s">
        <v>11725</v>
      </c>
      <c r="C1474" s="215" t="str">
        <f t="shared" si="122"/>
        <v>CM:WQXTEST27576:M200811</v>
      </c>
      <c r="D1474" s="214" t="s">
        <v>11795</v>
      </c>
      <c r="E1474" s="214" t="s">
        <v>11790</v>
      </c>
      <c r="F1474" s="316" t="s">
        <v>11696</v>
      </c>
      <c r="G1474" s="234">
        <f t="shared" si="120"/>
        <v>39448</v>
      </c>
      <c r="H1474" s="234">
        <f t="shared" si="121"/>
        <v>39813</v>
      </c>
      <c r="I1474" s="211" t="s">
        <v>11788</v>
      </c>
      <c r="J1474" s="24" t="s">
        <v>8639</v>
      </c>
      <c r="K1474" s="211" t="s">
        <v>11787</v>
      </c>
      <c r="L1474" s="259" t="s">
        <v>11798</v>
      </c>
      <c r="M1474" s="260">
        <f>DATE(LEFT(F1474,4),RIGHT(F1474,2)-2,21)</f>
        <v>39712</v>
      </c>
      <c r="N1474" s="260">
        <f t="shared" si="118"/>
        <v>39782</v>
      </c>
      <c r="Q1474" t="s">
        <v>10007</v>
      </c>
      <c r="T1474" s="6" t="s">
        <v>11306</v>
      </c>
      <c r="U1474">
        <v>9.1999999999999993</v>
      </c>
      <c r="V1474" s="211" t="s">
        <v>11587</v>
      </c>
      <c r="X1474" t="s">
        <v>11237</v>
      </c>
      <c r="Y1474" t="s">
        <v>11285</v>
      </c>
    </row>
    <row r="1475" spans="1:25" x14ac:dyDescent="0.25">
      <c r="A1475" s="211" t="s">
        <v>11582</v>
      </c>
      <c r="B1475" t="s">
        <v>11725</v>
      </c>
      <c r="C1475" s="215" t="str">
        <f t="shared" si="122"/>
        <v>CM:WQXTEST27576:M200811</v>
      </c>
      <c r="D1475" s="214" t="s">
        <v>11795</v>
      </c>
      <c r="E1475" s="214" t="s">
        <v>11790</v>
      </c>
      <c r="F1475" s="316" t="s">
        <v>11696</v>
      </c>
      <c r="G1475" s="234">
        <f t="shared" si="120"/>
        <v>39448</v>
      </c>
      <c r="H1475" s="234">
        <f t="shared" si="121"/>
        <v>39813</v>
      </c>
      <c r="I1475" s="211" t="s">
        <v>11788</v>
      </c>
      <c r="J1475" s="24" t="s">
        <v>8639</v>
      </c>
      <c r="K1475" s="211" t="s">
        <v>11787</v>
      </c>
      <c r="L1475" s="259" t="s">
        <v>11798</v>
      </c>
      <c r="M1475" s="260">
        <f>DATE(LEFT(F1475,4),RIGHT(F1475,2)-2,21)</f>
        <v>39712</v>
      </c>
      <c r="N1475" s="260">
        <f t="shared" si="118"/>
        <v>39782</v>
      </c>
      <c r="Q1475" s="219" t="s">
        <v>1005</v>
      </c>
      <c r="T1475" s="6" t="s">
        <v>11306</v>
      </c>
      <c r="U1475">
        <v>428</v>
      </c>
      <c r="V1475" s="219" t="s">
        <v>8428</v>
      </c>
      <c r="X1475" t="s">
        <v>11237</v>
      </c>
      <c r="Y1475" t="s">
        <v>11285</v>
      </c>
    </row>
    <row r="1476" spans="1:25" x14ac:dyDescent="0.25">
      <c r="A1476" s="211" t="s">
        <v>11582</v>
      </c>
      <c r="B1476" t="s">
        <v>11725</v>
      </c>
      <c r="C1476" s="215" t="str">
        <f t="shared" si="122"/>
        <v>CM:WQXTEST27576:M200812</v>
      </c>
      <c r="D1476" s="214" t="s">
        <v>11795</v>
      </c>
      <c r="E1476" s="214" t="s">
        <v>11790</v>
      </c>
      <c r="F1476" s="316" t="s">
        <v>11697</v>
      </c>
      <c r="G1476" s="234">
        <f t="shared" si="120"/>
        <v>39448</v>
      </c>
      <c r="H1476" s="234">
        <f t="shared" si="121"/>
        <v>39813</v>
      </c>
      <c r="I1476" s="211" t="s">
        <v>11788</v>
      </c>
      <c r="J1476" s="24" t="s">
        <v>8639</v>
      </c>
      <c r="K1476" s="211" t="s">
        <v>11787</v>
      </c>
      <c r="L1476" s="259" t="s">
        <v>11798</v>
      </c>
      <c r="M1476" s="260">
        <f>DATE(LEFT(F1476,4),RIGHT(F1476,2)-3,21)</f>
        <v>39712</v>
      </c>
      <c r="N1476" s="260">
        <f t="shared" si="118"/>
        <v>39813</v>
      </c>
      <c r="Q1476" s="217" t="s">
        <v>2676</v>
      </c>
      <c r="T1476" s="6" t="s">
        <v>11306</v>
      </c>
      <c r="U1476">
        <v>12810</v>
      </c>
      <c r="V1476" s="6" t="s">
        <v>9146</v>
      </c>
      <c r="X1476" t="s">
        <v>11237</v>
      </c>
      <c r="Y1476" t="s">
        <v>11285</v>
      </c>
    </row>
    <row r="1477" spans="1:25" x14ac:dyDescent="0.25">
      <c r="A1477" s="211" t="s">
        <v>11582</v>
      </c>
      <c r="B1477" t="s">
        <v>11725</v>
      </c>
      <c r="C1477" s="215" t="str">
        <f t="shared" si="122"/>
        <v>CM:WQXTEST27576:M200812</v>
      </c>
      <c r="D1477" s="214" t="s">
        <v>11795</v>
      </c>
      <c r="E1477" s="214" t="s">
        <v>11790</v>
      </c>
      <c r="F1477" s="316" t="s">
        <v>11697</v>
      </c>
      <c r="G1477" s="234">
        <f t="shared" si="120"/>
        <v>39448</v>
      </c>
      <c r="H1477" s="234">
        <f t="shared" si="121"/>
        <v>39813</v>
      </c>
      <c r="I1477" s="211" t="s">
        <v>11788</v>
      </c>
      <c r="J1477" s="24" t="s">
        <v>8639</v>
      </c>
      <c r="K1477" s="211" t="s">
        <v>11787</v>
      </c>
      <c r="L1477" s="259" t="s">
        <v>11798</v>
      </c>
      <c r="M1477" s="260">
        <f>DATE(LEFT(F1477,4),RIGHT(F1477,2)-3,21)</f>
        <v>39712</v>
      </c>
      <c r="N1477" s="260">
        <f t="shared" si="118"/>
        <v>39813</v>
      </c>
      <c r="Q1477" t="s">
        <v>10007</v>
      </c>
      <c r="T1477" s="6" t="s">
        <v>11306</v>
      </c>
      <c r="U1477">
        <v>4.5</v>
      </c>
      <c r="V1477" s="211" t="s">
        <v>11587</v>
      </c>
      <c r="X1477" t="s">
        <v>11237</v>
      </c>
      <c r="Y1477" t="s">
        <v>11285</v>
      </c>
    </row>
    <row r="1478" spans="1:25" x14ac:dyDescent="0.25">
      <c r="A1478" s="211" t="s">
        <v>11582</v>
      </c>
      <c r="B1478" t="s">
        <v>11725</v>
      </c>
      <c r="C1478" s="215" t="str">
        <f t="shared" si="122"/>
        <v>CM:WQXTEST27576:M200812</v>
      </c>
      <c r="D1478" s="214" t="s">
        <v>11795</v>
      </c>
      <c r="E1478" s="214" t="s">
        <v>11790</v>
      </c>
      <c r="F1478" s="316" t="s">
        <v>11697</v>
      </c>
      <c r="G1478" s="234">
        <f t="shared" si="120"/>
        <v>39448</v>
      </c>
      <c r="H1478" s="234">
        <f t="shared" si="121"/>
        <v>39813</v>
      </c>
      <c r="I1478" s="211" t="s">
        <v>11788</v>
      </c>
      <c r="J1478" s="24" t="s">
        <v>8639</v>
      </c>
      <c r="K1478" s="211" t="s">
        <v>11787</v>
      </c>
      <c r="L1478" s="259" t="s">
        <v>11798</v>
      </c>
      <c r="M1478" s="260">
        <f>DATE(LEFT(F1478,4),RIGHT(F1478,2)-3,21)</f>
        <v>39712</v>
      </c>
      <c r="N1478" s="260">
        <f t="shared" si="118"/>
        <v>39813</v>
      </c>
      <c r="Q1478" s="219" t="s">
        <v>1005</v>
      </c>
      <c r="T1478" s="6" t="s">
        <v>11306</v>
      </c>
      <c r="U1478">
        <v>322.60000000000002</v>
      </c>
      <c r="V1478" s="219" t="s">
        <v>8428</v>
      </c>
      <c r="X1478" t="s">
        <v>11237</v>
      </c>
      <c r="Y1478" t="s">
        <v>11285</v>
      </c>
    </row>
    <row r="1479" spans="1:25" x14ac:dyDescent="0.25">
      <c r="A1479" s="211" t="s">
        <v>11582</v>
      </c>
      <c r="B1479" t="s">
        <v>11725</v>
      </c>
      <c r="C1479" s="215" t="str">
        <f t="shared" si="122"/>
        <v>CM:WQXTEST27576:M200812</v>
      </c>
      <c r="D1479" s="214" t="s">
        <v>11795</v>
      </c>
      <c r="E1479" s="214" t="s">
        <v>11790</v>
      </c>
      <c r="F1479" s="316" t="s">
        <v>11697</v>
      </c>
      <c r="G1479" s="234">
        <f t="shared" si="120"/>
        <v>39448</v>
      </c>
      <c r="H1479" s="234">
        <f t="shared" si="121"/>
        <v>39813</v>
      </c>
      <c r="I1479" s="211" t="s">
        <v>11788</v>
      </c>
      <c r="J1479" s="24" t="s">
        <v>8639</v>
      </c>
      <c r="K1479" s="211" t="s">
        <v>11787</v>
      </c>
      <c r="L1479" s="253" t="s">
        <v>11796</v>
      </c>
      <c r="M1479" s="254">
        <f>DATE(LEFT(F1479,4),RIGHT(F1479,2)-F9275,21)</f>
        <v>39803</v>
      </c>
      <c r="N1479" s="254">
        <f>DATE(LEFT(F1479,4),1+RIGHT(F1479,2),0)</f>
        <v>39813</v>
      </c>
      <c r="Q1479" s="217" t="s">
        <v>2676</v>
      </c>
      <c r="T1479" s="6" t="s">
        <v>11306</v>
      </c>
      <c r="U1479">
        <v>6225</v>
      </c>
      <c r="V1479" s="6" t="s">
        <v>9146</v>
      </c>
      <c r="X1479" t="s">
        <v>11237</v>
      </c>
      <c r="Y1479" t="s">
        <v>11285</v>
      </c>
    </row>
    <row r="1480" spans="1:25" x14ac:dyDescent="0.25">
      <c r="A1480" s="211" t="s">
        <v>11582</v>
      </c>
      <c r="B1480" t="s">
        <v>11725</v>
      </c>
      <c r="C1480" s="215" t="str">
        <f t="shared" si="122"/>
        <v>CM:WQXTEST27576:M200812</v>
      </c>
      <c r="D1480" s="214" t="s">
        <v>11795</v>
      </c>
      <c r="E1480" s="214" t="s">
        <v>11790</v>
      </c>
      <c r="F1480" s="316" t="s">
        <v>11697</v>
      </c>
      <c r="G1480" s="234">
        <f t="shared" si="120"/>
        <v>39448</v>
      </c>
      <c r="H1480" s="234">
        <f t="shared" si="121"/>
        <v>39813</v>
      </c>
      <c r="I1480" s="211" t="s">
        <v>11788</v>
      </c>
      <c r="J1480" s="24" t="s">
        <v>8639</v>
      </c>
      <c r="K1480" s="211" t="s">
        <v>11787</v>
      </c>
      <c r="L1480" s="253" t="s">
        <v>11796</v>
      </c>
      <c r="M1480" s="254">
        <f>DATE(LEFT(F1480,4),RIGHT(F1480,2)-F9276,21)</f>
        <v>39803</v>
      </c>
      <c r="N1480" s="254">
        <f>DATE(LEFT(F1480,4),1+RIGHT(F1480,2),0)</f>
        <v>39813</v>
      </c>
      <c r="Q1480" t="s">
        <v>10007</v>
      </c>
      <c r="T1480" s="6" t="s">
        <v>11306</v>
      </c>
      <c r="U1480">
        <v>9.39</v>
      </c>
      <c r="V1480" s="211" t="s">
        <v>11587</v>
      </c>
      <c r="X1480" t="s">
        <v>11237</v>
      </c>
      <c r="Y1480" t="s">
        <v>11285</v>
      </c>
    </row>
    <row r="1481" spans="1:25" x14ac:dyDescent="0.25">
      <c r="A1481" s="211" t="s">
        <v>11582</v>
      </c>
      <c r="B1481" t="s">
        <v>11725</v>
      </c>
      <c r="C1481" s="215" t="str">
        <f t="shared" si="122"/>
        <v>CM:WQXTEST27576:M200812</v>
      </c>
      <c r="D1481" s="214" t="s">
        <v>11795</v>
      </c>
      <c r="E1481" s="214" t="s">
        <v>11790</v>
      </c>
      <c r="F1481" s="316" t="s">
        <v>11697</v>
      </c>
      <c r="G1481" s="234">
        <f t="shared" si="120"/>
        <v>39448</v>
      </c>
      <c r="H1481" s="234">
        <f t="shared" si="121"/>
        <v>39813</v>
      </c>
      <c r="I1481" s="211" t="s">
        <v>11788</v>
      </c>
      <c r="J1481" s="24" t="s">
        <v>8639</v>
      </c>
      <c r="K1481" s="211" t="s">
        <v>11787</v>
      </c>
      <c r="L1481" s="253" t="s">
        <v>11796</v>
      </c>
      <c r="M1481" s="254">
        <f>DATE(LEFT(F1481,4),RIGHT(F1481,2)-F9277,21)</f>
        <v>39803</v>
      </c>
      <c r="N1481" s="254">
        <f>DATE(LEFT(F1481,4),1+RIGHT(F1481,2),0)</f>
        <v>39813</v>
      </c>
      <c r="Q1481" s="219" t="s">
        <v>1005</v>
      </c>
      <c r="T1481" s="6" t="s">
        <v>11306</v>
      </c>
      <c r="U1481">
        <v>347.7</v>
      </c>
      <c r="V1481" s="219" t="s">
        <v>8428</v>
      </c>
      <c r="X1481" t="s">
        <v>11237</v>
      </c>
      <c r="Y1481" t="s">
        <v>11285</v>
      </c>
    </row>
    <row r="1482" spans="1:25" x14ac:dyDescent="0.25">
      <c r="A1482" s="211" t="s">
        <v>11582</v>
      </c>
      <c r="B1482" t="s">
        <v>11725</v>
      </c>
      <c r="C1482" s="215" t="str">
        <f t="shared" si="122"/>
        <v>CM:WQXTEST27576:M200902</v>
      </c>
      <c r="D1482" s="214" t="s">
        <v>11795</v>
      </c>
      <c r="E1482" s="214" t="s">
        <v>11790</v>
      </c>
      <c r="F1482" s="316" t="s">
        <v>11699</v>
      </c>
      <c r="G1482" s="70">
        <f t="shared" si="120"/>
        <v>39814</v>
      </c>
      <c r="H1482" s="70">
        <f t="shared" si="121"/>
        <v>40178</v>
      </c>
      <c r="I1482" s="211" t="s">
        <v>11788</v>
      </c>
      <c r="J1482" s="24" t="s">
        <v>8639</v>
      </c>
      <c r="K1482" s="211" t="s">
        <v>11787</v>
      </c>
      <c r="L1482" s="6" t="s">
        <v>11589</v>
      </c>
      <c r="M1482" s="70">
        <f t="shared" ref="M1482:M1507" si="123">DATE(LEFT(F1482,4),RIGHT(F1482,2),1)</f>
        <v>39845</v>
      </c>
      <c r="N1482" s="70">
        <f t="shared" si="118"/>
        <v>39872</v>
      </c>
      <c r="Q1482" s="217" t="s">
        <v>2676</v>
      </c>
      <c r="T1482" s="6" t="s">
        <v>11306</v>
      </c>
      <c r="U1482">
        <v>6747</v>
      </c>
      <c r="V1482" s="6" t="s">
        <v>9146</v>
      </c>
      <c r="X1482" t="s">
        <v>11237</v>
      </c>
      <c r="Y1482" t="s">
        <v>11285</v>
      </c>
    </row>
    <row r="1483" spans="1:25" x14ac:dyDescent="0.25">
      <c r="A1483" s="211" t="s">
        <v>11582</v>
      </c>
      <c r="B1483" t="s">
        <v>11725</v>
      </c>
      <c r="C1483" s="215" t="str">
        <f t="shared" si="122"/>
        <v>CM:WQXTEST27576:M200902</v>
      </c>
      <c r="D1483" s="214" t="s">
        <v>11795</v>
      </c>
      <c r="E1483" s="214" t="s">
        <v>11790</v>
      </c>
      <c r="F1483" s="316" t="s">
        <v>11699</v>
      </c>
      <c r="G1483" s="70">
        <f t="shared" si="120"/>
        <v>39814</v>
      </c>
      <c r="H1483" s="70">
        <f t="shared" si="121"/>
        <v>40178</v>
      </c>
      <c r="I1483" s="211" t="s">
        <v>11788</v>
      </c>
      <c r="J1483" s="24" t="s">
        <v>8639</v>
      </c>
      <c r="K1483" s="211" t="s">
        <v>11787</v>
      </c>
      <c r="L1483" s="6" t="s">
        <v>11589</v>
      </c>
      <c r="M1483" s="70">
        <f t="shared" si="123"/>
        <v>39845</v>
      </c>
      <c r="N1483" s="70">
        <f t="shared" si="118"/>
        <v>39872</v>
      </c>
      <c r="Q1483" t="s">
        <v>10007</v>
      </c>
      <c r="T1483" s="6" t="s">
        <v>11306</v>
      </c>
      <c r="U1483">
        <v>3.76</v>
      </c>
      <c r="V1483" s="211" t="s">
        <v>11587</v>
      </c>
      <c r="X1483" t="s">
        <v>11237</v>
      </c>
      <c r="Y1483" t="s">
        <v>11285</v>
      </c>
    </row>
    <row r="1484" spans="1:25" x14ac:dyDescent="0.25">
      <c r="A1484" s="211" t="s">
        <v>11582</v>
      </c>
      <c r="B1484" t="s">
        <v>11725</v>
      </c>
      <c r="C1484" s="215" t="str">
        <f t="shared" si="122"/>
        <v>CM:WQXTEST27576:M200902</v>
      </c>
      <c r="D1484" s="214" t="s">
        <v>11795</v>
      </c>
      <c r="E1484" s="214" t="s">
        <v>11790</v>
      </c>
      <c r="F1484" s="316" t="s">
        <v>11699</v>
      </c>
      <c r="G1484" s="70">
        <f t="shared" si="120"/>
        <v>39814</v>
      </c>
      <c r="H1484" s="70">
        <f t="shared" si="121"/>
        <v>40178</v>
      </c>
      <c r="I1484" s="211" t="s">
        <v>11788</v>
      </c>
      <c r="J1484" s="24" t="s">
        <v>8639</v>
      </c>
      <c r="K1484" s="211" t="s">
        <v>11787</v>
      </c>
      <c r="L1484" s="6" t="s">
        <v>11589</v>
      </c>
      <c r="M1484" s="70">
        <f t="shared" si="123"/>
        <v>39845</v>
      </c>
      <c r="N1484" s="70">
        <f t="shared" si="118"/>
        <v>39872</v>
      </c>
      <c r="Q1484" s="219" t="s">
        <v>1005</v>
      </c>
      <c r="T1484" s="6" t="s">
        <v>11306</v>
      </c>
      <c r="U1484">
        <v>355.5</v>
      </c>
      <c r="V1484" s="219" t="s">
        <v>8428</v>
      </c>
      <c r="X1484" t="s">
        <v>11237</v>
      </c>
      <c r="Y1484" t="s">
        <v>11285</v>
      </c>
    </row>
    <row r="1485" spans="1:25" x14ac:dyDescent="0.25">
      <c r="A1485" s="211" t="s">
        <v>11582</v>
      </c>
      <c r="B1485" t="s">
        <v>11725</v>
      </c>
      <c r="C1485" s="215" t="str">
        <f t="shared" si="122"/>
        <v>CM:WQXTEST27576:M200903</v>
      </c>
      <c r="D1485" s="214" t="s">
        <v>11795</v>
      </c>
      <c r="E1485" s="214" t="s">
        <v>11790</v>
      </c>
      <c r="F1485" s="316" t="s">
        <v>11700</v>
      </c>
      <c r="G1485" s="70">
        <f t="shared" si="120"/>
        <v>39814</v>
      </c>
      <c r="H1485" s="70">
        <f t="shared" si="121"/>
        <v>40178</v>
      </c>
      <c r="I1485" s="211" t="s">
        <v>11788</v>
      </c>
      <c r="J1485" s="24" t="s">
        <v>8639</v>
      </c>
      <c r="K1485" s="211" t="s">
        <v>11787</v>
      </c>
      <c r="L1485" s="6" t="s">
        <v>11589</v>
      </c>
      <c r="M1485" s="70">
        <f t="shared" si="123"/>
        <v>39873</v>
      </c>
      <c r="N1485" s="70">
        <f t="shared" si="118"/>
        <v>39903</v>
      </c>
      <c r="Q1485" s="217" t="s">
        <v>2676</v>
      </c>
      <c r="T1485" s="6" t="s">
        <v>11306</v>
      </c>
      <c r="U1485">
        <v>4495</v>
      </c>
      <c r="V1485" s="6" t="s">
        <v>9146</v>
      </c>
      <c r="X1485" t="s">
        <v>11237</v>
      </c>
      <c r="Y1485" t="s">
        <v>11285</v>
      </c>
    </row>
    <row r="1486" spans="1:25" x14ac:dyDescent="0.25">
      <c r="A1486" s="211" t="s">
        <v>11582</v>
      </c>
      <c r="B1486" t="s">
        <v>11725</v>
      </c>
      <c r="C1486" s="215" t="str">
        <f t="shared" si="122"/>
        <v>CM:WQXTEST27576:M200903</v>
      </c>
      <c r="D1486" s="214" t="s">
        <v>11795</v>
      </c>
      <c r="E1486" s="214" t="s">
        <v>11790</v>
      </c>
      <c r="F1486" s="316" t="s">
        <v>11700</v>
      </c>
      <c r="G1486" s="70">
        <f t="shared" si="120"/>
        <v>39814</v>
      </c>
      <c r="H1486" s="70">
        <f t="shared" si="121"/>
        <v>40178</v>
      </c>
      <c r="I1486" s="211" t="s">
        <v>11788</v>
      </c>
      <c r="J1486" s="24" t="s">
        <v>8639</v>
      </c>
      <c r="K1486" s="211" t="s">
        <v>11787</v>
      </c>
      <c r="L1486" s="6" t="s">
        <v>11589</v>
      </c>
      <c r="M1486" s="70">
        <f t="shared" si="123"/>
        <v>39873</v>
      </c>
      <c r="N1486" s="70">
        <f t="shared" si="118"/>
        <v>39903</v>
      </c>
      <c r="Q1486" t="s">
        <v>10007</v>
      </c>
      <c r="T1486" s="6" t="s">
        <v>11306</v>
      </c>
      <c r="U1486">
        <v>8.9499999999999993</v>
      </c>
      <c r="V1486" s="211" t="s">
        <v>11587</v>
      </c>
      <c r="X1486" t="s">
        <v>11237</v>
      </c>
      <c r="Y1486" t="s">
        <v>11285</v>
      </c>
    </row>
    <row r="1487" spans="1:25" x14ac:dyDescent="0.25">
      <c r="A1487" s="211" t="s">
        <v>11582</v>
      </c>
      <c r="B1487" t="s">
        <v>11725</v>
      </c>
      <c r="C1487" s="215" t="str">
        <f t="shared" si="122"/>
        <v>CM:WQXTEST27576:M200903</v>
      </c>
      <c r="D1487" s="214" t="s">
        <v>11795</v>
      </c>
      <c r="E1487" s="214" t="s">
        <v>11790</v>
      </c>
      <c r="F1487" s="316" t="s">
        <v>11700</v>
      </c>
      <c r="G1487" s="70">
        <f t="shared" si="120"/>
        <v>39814</v>
      </c>
      <c r="H1487" s="70">
        <f t="shared" si="121"/>
        <v>40178</v>
      </c>
      <c r="I1487" s="211" t="s">
        <v>11788</v>
      </c>
      <c r="J1487" s="24" t="s">
        <v>8639</v>
      </c>
      <c r="K1487" s="211" t="s">
        <v>11787</v>
      </c>
      <c r="L1487" s="6" t="s">
        <v>11589</v>
      </c>
      <c r="M1487" s="70">
        <f t="shared" si="123"/>
        <v>39873</v>
      </c>
      <c r="N1487" s="70">
        <f t="shared" si="118"/>
        <v>39903</v>
      </c>
      <c r="Q1487" s="219" t="s">
        <v>1005</v>
      </c>
      <c r="T1487" s="6" t="s">
        <v>11306</v>
      </c>
      <c r="U1487">
        <v>390.2</v>
      </c>
      <c r="V1487" s="219" t="s">
        <v>8428</v>
      </c>
      <c r="X1487" t="s">
        <v>11237</v>
      </c>
      <c r="Y1487" t="s">
        <v>11285</v>
      </c>
    </row>
    <row r="1488" spans="1:25" x14ac:dyDescent="0.25">
      <c r="A1488" s="211" t="s">
        <v>11582</v>
      </c>
      <c r="B1488" t="s">
        <v>11725</v>
      </c>
      <c r="C1488" s="215" t="str">
        <f t="shared" si="122"/>
        <v>CM:WQXTEST27576:M200904</v>
      </c>
      <c r="D1488" s="214" t="s">
        <v>11795</v>
      </c>
      <c r="E1488" s="214" t="s">
        <v>11790</v>
      </c>
      <c r="F1488" s="316" t="s">
        <v>11701</v>
      </c>
      <c r="G1488" s="70">
        <f t="shared" si="120"/>
        <v>39814</v>
      </c>
      <c r="H1488" s="70">
        <f t="shared" si="121"/>
        <v>40178</v>
      </c>
      <c r="I1488" s="211" t="s">
        <v>11788</v>
      </c>
      <c r="J1488" s="24" t="s">
        <v>8639</v>
      </c>
      <c r="K1488" s="211" t="s">
        <v>11787</v>
      </c>
      <c r="L1488" s="6" t="s">
        <v>11589</v>
      </c>
      <c r="M1488" s="70">
        <f t="shared" si="123"/>
        <v>39904</v>
      </c>
      <c r="N1488" s="70">
        <f t="shared" si="118"/>
        <v>39933</v>
      </c>
      <c r="Q1488" s="217" t="s">
        <v>2676</v>
      </c>
      <c r="T1488" s="6" t="s">
        <v>11306</v>
      </c>
      <c r="U1488">
        <v>17360</v>
      </c>
      <c r="V1488" s="6" t="s">
        <v>9146</v>
      </c>
      <c r="X1488" t="s">
        <v>11237</v>
      </c>
      <c r="Y1488" t="s">
        <v>11285</v>
      </c>
    </row>
    <row r="1489" spans="1:25" x14ac:dyDescent="0.25">
      <c r="A1489" s="211" t="s">
        <v>11582</v>
      </c>
      <c r="B1489" t="s">
        <v>11725</v>
      </c>
      <c r="C1489" s="215" t="str">
        <f t="shared" si="122"/>
        <v>CM:WQXTEST27576:M200904</v>
      </c>
      <c r="D1489" s="214" t="s">
        <v>11795</v>
      </c>
      <c r="E1489" s="214" t="s">
        <v>11790</v>
      </c>
      <c r="F1489" s="316" t="s">
        <v>11701</v>
      </c>
      <c r="G1489" s="70">
        <f t="shared" si="120"/>
        <v>39814</v>
      </c>
      <c r="H1489" s="70">
        <f t="shared" si="121"/>
        <v>40178</v>
      </c>
      <c r="I1489" s="211" t="s">
        <v>11788</v>
      </c>
      <c r="J1489" s="24" t="s">
        <v>8639</v>
      </c>
      <c r="K1489" s="211" t="s">
        <v>11787</v>
      </c>
      <c r="L1489" s="6" t="s">
        <v>11589</v>
      </c>
      <c r="M1489" s="70">
        <f t="shared" si="123"/>
        <v>39904</v>
      </c>
      <c r="N1489" s="70">
        <f t="shared" si="118"/>
        <v>39933</v>
      </c>
      <c r="Q1489" t="s">
        <v>10007</v>
      </c>
      <c r="T1489" s="6" t="s">
        <v>11306</v>
      </c>
      <c r="U1489">
        <v>13.45</v>
      </c>
      <c r="V1489" s="211" t="s">
        <v>11587</v>
      </c>
      <c r="X1489" t="s">
        <v>11237</v>
      </c>
      <c r="Y1489" t="s">
        <v>11285</v>
      </c>
    </row>
    <row r="1490" spans="1:25" x14ac:dyDescent="0.25">
      <c r="A1490" s="211" t="s">
        <v>11582</v>
      </c>
      <c r="B1490" t="s">
        <v>11725</v>
      </c>
      <c r="C1490" s="215" t="str">
        <f t="shared" si="122"/>
        <v>CM:WQXTEST27576:M200904</v>
      </c>
      <c r="D1490" s="214" t="s">
        <v>11795</v>
      </c>
      <c r="E1490" s="214" t="s">
        <v>11790</v>
      </c>
      <c r="F1490" s="316" t="s">
        <v>11701</v>
      </c>
      <c r="G1490" s="70">
        <f t="shared" ref="G1490:G1553" si="124">DATE(LEFT(F1490,4),1,1)</f>
        <v>39814</v>
      </c>
      <c r="H1490" s="70">
        <f t="shared" ref="H1490:H1553" si="125">DATE(LEFT(F1490,4),12+1,0)</f>
        <v>40178</v>
      </c>
      <c r="I1490" s="211" t="s">
        <v>11788</v>
      </c>
      <c r="J1490" s="24" t="s">
        <v>8639</v>
      </c>
      <c r="K1490" s="211" t="s">
        <v>11787</v>
      </c>
      <c r="L1490" s="6" t="s">
        <v>11589</v>
      </c>
      <c r="M1490" s="70">
        <f t="shared" si="123"/>
        <v>39904</v>
      </c>
      <c r="N1490" s="70">
        <f t="shared" si="118"/>
        <v>39933</v>
      </c>
      <c r="Q1490" s="219" t="s">
        <v>1005</v>
      </c>
      <c r="T1490" s="6" t="s">
        <v>11306</v>
      </c>
      <c r="U1490">
        <v>247.9</v>
      </c>
      <c r="V1490" s="219" t="s">
        <v>8428</v>
      </c>
      <c r="X1490" t="s">
        <v>11237</v>
      </c>
      <c r="Y1490" t="s">
        <v>11285</v>
      </c>
    </row>
    <row r="1491" spans="1:25" x14ac:dyDescent="0.25">
      <c r="A1491" s="211" t="s">
        <v>11582</v>
      </c>
      <c r="B1491" t="s">
        <v>11725</v>
      </c>
      <c r="C1491" s="215" t="str">
        <f t="shared" si="122"/>
        <v>CM:WQXTEST27576:M200905</v>
      </c>
      <c r="D1491" s="214" t="s">
        <v>11795</v>
      </c>
      <c r="E1491" s="214" t="s">
        <v>11790</v>
      </c>
      <c r="F1491" s="316" t="s">
        <v>11702</v>
      </c>
      <c r="G1491" s="70">
        <f t="shared" si="124"/>
        <v>39814</v>
      </c>
      <c r="H1491" s="70">
        <f t="shared" si="125"/>
        <v>40178</v>
      </c>
      <c r="I1491" s="211" t="s">
        <v>11788</v>
      </c>
      <c r="J1491" s="24" t="s">
        <v>8639</v>
      </c>
      <c r="K1491" s="211" t="s">
        <v>11787</v>
      </c>
      <c r="L1491" s="6" t="s">
        <v>11589</v>
      </c>
      <c r="M1491" s="70">
        <f t="shared" si="123"/>
        <v>39934</v>
      </c>
      <c r="N1491" s="70">
        <f t="shared" si="118"/>
        <v>39964</v>
      </c>
      <c r="Q1491" s="217" t="s">
        <v>2676</v>
      </c>
      <c r="T1491" s="6" t="s">
        <v>11306</v>
      </c>
      <c r="U1491">
        <v>27060</v>
      </c>
      <c r="V1491" s="6" t="s">
        <v>9146</v>
      </c>
      <c r="X1491" t="s">
        <v>11237</v>
      </c>
      <c r="Y1491" t="s">
        <v>11285</v>
      </c>
    </row>
    <row r="1492" spans="1:25" x14ac:dyDescent="0.25">
      <c r="A1492" s="211" t="s">
        <v>11582</v>
      </c>
      <c r="B1492" t="s">
        <v>11725</v>
      </c>
      <c r="C1492" s="215" t="str">
        <f t="shared" si="122"/>
        <v>CM:WQXTEST27576:M200905</v>
      </c>
      <c r="D1492" s="214" t="s">
        <v>11795</v>
      </c>
      <c r="E1492" s="214" t="s">
        <v>11790</v>
      </c>
      <c r="F1492" s="316" t="s">
        <v>11702</v>
      </c>
      <c r="G1492" s="70">
        <f t="shared" si="124"/>
        <v>39814</v>
      </c>
      <c r="H1492" s="70">
        <f t="shared" si="125"/>
        <v>40178</v>
      </c>
      <c r="I1492" s="211" t="s">
        <v>11788</v>
      </c>
      <c r="J1492" s="24" t="s">
        <v>8639</v>
      </c>
      <c r="K1492" s="211" t="s">
        <v>11787</v>
      </c>
      <c r="L1492" s="6" t="s">
        <v>11589</v>
      </c>
      <c r="M1492" s="70">
        <f t="shared" si="123"/>
        <v>39934</v>
      </c>
      <c r="N1492" s="70">
        <f t="shared" si="118"/>
        <v>39964</v>
      </c>
      <c r="Q1492" t="s">
        <v>10007</v>
      </c>
      <c r="T1492" s="6" t="s">
        <v>11306</v>
      </c>
      <c r="U1492">
        <v>18.940000000000001</v>
      </c>
      <c r="V1492" s="211" t="s">
        <v>11587</v>
      </c>
      <c r="X1492" t="s">
        <v>11237</v>
      </c>
      <c r="Y1492" t="s">
        <v>11285</v>
      </c>
    </row>
    <row r="1493" spans="1:25" x14ac:dyDescent="0.25">
      <c r="A1493" s="211" t="s">
        <v>11582</v>
      </c>
      <c r="B1493" t="s">
        <v>11725</v>
      </c>
      <c r="C1493" s="215" t="str">
        <f t="shared" si="122"/>
        <v>CM:WQXTEST27576:M200905</v>
      </c>
      <c r="D1493" s="214" t="s">
        <v>11795</v>
      </c>
      <c r="E1493" s="214" t="s">
        <v>11790</v>
      </c>
      <c r="F1493" s="316" t="s">
        <v>11702</v>
      </c>
      <c r="G1493" s="70">
        <f t="shared" si="124"/>
        <v>39814</v>
      </c>
      <c r="H1493" s="70">
        <f t="shared" si="125"/>
        <v>40178</v>
      </c>
      <c r="I1493" s="211" t="s">
        <v>11788</v>
      </c>
      <c r="J1493" s="24" t="s">
        <v>8639</v>
      </c>
      <c r="K1493" s="211" t="s">
        <v>11787</v>
      </c>
      <c r="L1493" s="6" t="s">
        <v>11589</v>
      </c>
      <c r="M1493" s="70">
        <f t="shared" si="123"/>
        <v>39934</v>
      </c>
      <c r="N1493" s="70">
        <f t="shared" si="118"/>
        <v>39964</v>
      </c>
      <c r="Q1493" s="219" t="s">
        <v>1005</v>
      </c>
      <c r="T1493" s="6" t="s">
        <v>11306</v>
      </c>
      <c r="U1493">
        <v>241.7</v>
      </c>
      <c r="V1493" s="219" t="s">
        <v>8428</v>
      </c>
      <c r="X1493" t="s">
        <v>11237</v>
      </c>
      <c r="Y1493" t="s">
        <v>11285</v>
      </c>
    </row>
    <row r="1494" spans="1:25" x14ac:dyDescent="0.25">
      <c r="A1494" s="211" t="s">
        <v>11582</v>
      </c>
      <c r="B1494" t="s">
        <v>11725</v>
      </c>
      <c r="C1494" s="215" t="str">
        <f t="shared" si="122"/>
        <v>CM:WQXTEST27576:M200906</v>
      </c>
      <c r="D1494" s="214" t="s">
        <v>11795</v>
      </c>
      <c r="E1494" s="214" t="s">
        <v>11790</v>
      </c>
      <c r="F1494" s="316" t="s">
        <v>11703</v>
      </c>
      <c r="G1494" s="70">
        <f t="shared" si="124"/>
        <v>39814</v>
      </c>
      <c r="H1494" s="70">
        <f t="shared" si="125"/>
        <v>40178</v>
      </c>
      <c r="I1494" s="211" t="s">
        <v>11788</v>
      </c>
      <c r="J1494" s="24" t="s">
        <v>8639</v>
      </c>
      <c r="K1494" s="211" t="s">
        <v>11787</v>
      </c>
      <c r="L1494" s="6" t="s">
        <v>11589</v>
      </c>
      <c r="M1494" s="70">
        <f t="shared" si="123"/>
        <v>39965</v>
      </c>
      <c r="N1494" s="70">
        <f t="shared" si="118"/>
        <v>39994</v>
      </c>
      <c r="Q1494" s="217" t="s">
        <v>2676</v>
      </c>
      <c r="T1494" s="6" t="s">
        <v>11306</v>
      </c>
      <c r="U1494">
        <v>15400</v>
      </c>
      <c r="V1494" s="6" t="s">
        <v>9146</v>
      </c>
      <c r="X1494" t="s">
        <v>11237</v>
      </c>
      <c r="Y1494" t="s">
        <v>11285</v>
      </c>
    </row>
    <row r="1495" spans="1:25" x14ac:dyDescent="0.25">
      <c r="A1495" s="211" t="s">
        <v>11582</v>
      </c>
      <c r="B1495" t="s">
        <v>11725</v>
      </c>
      <c r="C1495" s="215" t="str">
        <f t="shared" si="122"/>
        <v>CM:WQXTEST27576:M200906</v>
      </c>
      <c r="D1495" s="214" t="s">
        <v>11795</v>
      </c>
      <c r="E1495" s="214" t="s">
        <v>11790</v>
      </c>
      <c r="F1495" s="316" t="s">
        <v>11703</v>
      </c>
      <c r="G1495" s="70">
        <f t="shared" si="124"/>
        <v>39814</v>
      </c>
      <c r="H1495" s="70">
        <f t="shared" si="125"/>
        <v>40178</v>
      </c>
      <c r="I1495" s="211" t="s">
        <v>11788</v>
      </c>
      <c r="J1495" s="24" t="s">
        <v>8639</v>
      </c>
      <c r="K1495" s="211" t="s">
        <v>11787</v>
      </c>
      <c r="L1495" s="6" t="s">
        <v>11589</v>
      </c>
      <c r="M1495" s="70">
        <f t="shared" si="123"/>
        <v>39965</v>
      </c>
      <c r="N1495" s="70">
        <f t="shared" si="118"/>
        <v>39994</v>
      </c>
      <c r="Q1495" t="s">
        <v>10007</v>
      </c>
      <c r="T1495" s="6" t="s">
        <v>11306</v>
      </c>
      <c r="U1495">
        <v>23.53</v>
      </c>
      <c r="V1495" s="211" t="s">
        <v>11587</v>
      </c>
      <c r="X1495" t="s">
        <v>11237</v>
      </c>
      <c r="Y1495" t="s">
        <v>11285</v>
      </c>
    </row>
    <row r="1496" spans="1:25" x14ac:dyDescent="0.25">
      <c r="A1496" s="211" t="s">
        <v>11582</v>
      </c>
      <c r="B1496" t="s">
        <v>11725</v>
      </c>
      <c r="C1496" s="215" t="str">
        <f t="shared" si="122"/>
        <v>CM:WQXTEST27576:M200907</v>
      </c>
      <c r="D1496" s="214" t="s">
        <v>11795</v>
      </c>
      <c r="E1496" s="214" t="s">
        <v>11790</v>
      </c>
      <c r="F1496" s="316" t="s">
        <v>11704</v>
      </c>
      <c r="G1496" s="70">
        <f t="shared" si="124"/>
        <v>39814</v>
      </c>
      <c r="H1496" s="70">
        <f t="shared" si="125"/>
        <v>40178</v>
      </c>
      <c r="I1496" s="211" t="s">
        <v>11788</v>
      </c>
      <c r="J1496" s="24" t="s">
        <v>8639</v>
      </c>
      <c r="K1496" s="211" t="s">
        <v>11787</v>
      </c>
      <c r="L1496" s="6" t="s">
        <v>11589</v>
      </c>
      <c r="M1496" s="70">
        <f t="shared" si="123"/>
        <v>39995</v>
      </c>
      <c r="N1496" s="70">
        <f t="shared" si="118"/>
        <v>40025</v>
      </c>
      <c r="Q1496" s="217" t="s">
        <v>2676</v>
      </c>
      <c r="T1496" s="6" t="s">
        <v>11306</v>
      </c>
      <c r="U1496">
        <v>3253</v>
      </c>
      <c r="V1496" s="6" t="s">
        <v>9146</v>
      </c>
      <c r="X1496" t="s">
        <v>11237</v>
      </c>
      <c r="Y1496" t="s">
        <v>11285</v>
      </c>
    </row>
    <row r="1497" spans="1:25" x14ac:dyDescent="0.25">
      <c r="A1497" s="211" t="s">
        <v>11582</v>
      </c>
      <c r="B1497" t="s">
        <v>11725</v>
      </c>
      <c r="C1497" s="215" t="str">
        <f t="shared" si="122"/>
        <v>CM:WQXTEST27576:M200908</v>
      </c>
      <c r="D1497" s="214" t="s">
        <v>11795</v>
      </c>
      <c r="E1497" s="214" t="s">
        <v>11790</v>
      </c>
      <c r="F1497" s="316" t="s">
        <v>11705</v>
      </c>
      <c r="G1497" s="70">
        <f t="shared" si="124"/>
        <v>39814</v>
      </c>
      <c r="H1497" s="70">
        <f t="shared" si="125"/>
        <v>40178</v>
      </c>
      <c r="I1497" s="211" t="s">
        <v>11788</v>
      </c>
      <c r="J1497" s="24" t="s">
        <v>8639</v>
      </c>
      <c r="K1497" s="211" t="s">
        <v>11787</v>
      </c>
      <c r="L1497" s="6" t="s">
        <v>11589</v>
      </c>
      <c r="M1497" s="70">
        <f t="shared" si="123"/>
        <v>40026</v>
      </c>
      <c r="N1497" s="70">
        <f t="shared" si="118"/>
        <v>40056</v>
      </c>
      <c r="Q1497" s="217" t="s">
        <v>2676</v>
      </c>
      <c r="T1497" s="6" t="s">
        <v>11306</v>
      </c>
      <c r="U1497">
        <v>3034</v>
      </c>
      <c r="V1497" s="6" t="s">
        <v>9146</v>
      </c>
      <c r="X1497" t="s">
        <v>11237</v>
      </c>
      <c r="Y1497" t="s">
        <v>11285</v>
      </c>
    </row>
    <row r="1498" spans="1:25" x14ac:dyDescent="0.25">
      <c r="A1498" s="211" t="s">
        <v>11582</v>
      </c>
      <c r="B1498" t="s">
        <v>11725</v>
      </c>
      <c r="C1498" s="215" t="str">
        <f t="shared" si="122"/>
        <v>CM:WQXTEST27576:M200908</v>
      </c>
      <c r="D1498" s="214" t="s">
        <v>11795</v>
      </c>
      <c r="E1498" s="214" t="s">
        <v>11790</v>
      </c>
      <c r="F1498" s="316" t="s">
        <v>11705</v>
      </c>
      <c r="G1498" s="70">
        <f t="shared" si="124"/>
        <v>39814</v>
      </c>
      <c r="H1498" s="70">
        <f t="shared" si="125"/>
        <v>40178</v>
      </c>
      <c r="I1498" s="211" t="s">
        <v>11788</v>
      </c>
      <c r="J1498" s="24" t="s">
        <v>8639</v>
      </c>
      <c r="K1498" s="211" t="s">
        <v>11787</v>
      </c>
      <c r="L1498" s="6" t="s">
        <v>11589</v>
      </c>
      <c r="M1498" s="70">
        <f t="shared" si="123"/>
        <v>40026</v>
      </c>
      <c r="N1498" s="70">
        <f t="shared" si="118"/>
        <v>40056</v>
      </c>
      <c r="Q1498" t="s">
        <v>10007</v>
      </c>
      <c r="T1498" s="6" t="s">
        <v>11306</v>
      </c>
      <c r="U1498">
        <v>28.86</v>
      </c>
      <c r="V1498" s="211" t="s">
        <v>11587</v>
      </c>
      <c r="X1498" t="s">
        <v>11237</v>
      </c>
      <c r="Y1498" t="s">
        <v>11285</v>
      </c>
    </row>
    <row r="1499" spans="1:25" x14ac:dyDescent="0.25">
      <c r="A1499" s="211" t="s">
        <v>11582</v>
      </c>
      <c r="B1499" t="s">
        <v>11725</v>
      </c>
      <c r="C1499" s="215" t="str">
        <f t="shared" si="122"/>
        <v>CM:WQXTEST27576:M200908</v>
      </c>
      <c r="D1499" s="214" t="s">
        <v>11795</v>
      </c>
      <c r="E1499" s="214" t="s">
        <v>11790</v>
      </c>
      <c r="F1499" s="316" t="s">
        <v>11705</v>
      </c>
      <c r="G1499" s="70">
        <f t="shared" si="124"/>
        <v>39814</v>
      </c>
      <c r="H1499" s="70">
        <f t="shared" si="125"/>
        <v>40178</v>
      </c>
      <c r="I1499" s="211" t="s">
        <v>11788</v>
      </c>
      <c r="J1499" s="24" t="s">
        <v>8639</v>
      </c>
      <c r="K1499" s="211" t="s">
        <v>11787</v>
      </c>
      <c r="L1499" s="6" t="s">
        <v>11589</v>
      </c>
      <c r="M1499" s="70">
        <f t="shared" si="123"/>
        <v>40026</v>
      </c>
      <c r="N1499" s="70">
        <f t="shared" si="118"/>
        <v>40056</v>
      </c>
      <c r="Q1499" s="219" t="s">
        <v>1005</v>
      </c>
      <c r="T1499" s="6" t="s">
        <v>11306</v>
      </c>
      <c r="U1499">
        <v>353.8</v>
      </c>
      <c r="V1499" s="219" t="s">
        <v>8428</v>
      </c>
      <c r="X1499" t="s">
        <v>11237</v>
      </c>
      <c r="Y1499" t="s">
        <v>11285</v>
      </c>
    </row>
    <row r="1500" spans="1:25" x14ac:dyDescent="0.25">
      <c r="A1500" s="211" t="s">
        <v>11582</v>
      </c>
      <c r="B1500" t="s">
        <v>11725</v>
      </c>
      <c r="C1500" s="215" t="str">
        <f t="shared" si="122"/>
        <v>CM:WQXTEST27576:M200909</v>
      </c>
      <c r="D1500" s="214" t="s">
        <v>11795</v>
      </c>
      <c r="E1500" s="214" t="s">
        <v>11790</v>
      </c>
      <c r="F1500" s="316" t="s">
        <v>11706</v>
      </c>
      <c r="G1500" s="70">
        <f t="shared" si="124"/>
        <v>39814</v>
      </c>
      <c r="H1500" s="70">
        <f t="shared" si="125"/>
        <v>40178</v>
      </c>
      <c r="I1500" s="211" t="s">
        <v>11788</v>
      </c>
      <c r="J1500" s="24" t="s">
        <v>8639</v>
      </c>
      <c r="K1500" s="211" t="s">
        <v>11787</v>
      </c>
      <c r="L1500" s="6" t="s">
        <v>11589</v>
      </c>
      <c r="M1500" s="70">
        <f t="shared" si="123"/>
        <v>40057</v>
      </c>
      <c r="N1500" s="70">
        <f t="shared" si="118"/>
        <v>40086</v>
      </c>
      <c r="Q1500" s="217" t="s">
        <v>2676</v>
      </c>
      <c r="T1500" s="6" t="s">
        <v>11306</v>
      </c>
      <c r="U1500">
        <v>1630</v>
      </c>
      <c r="V1500" s="6" t="s">
        <v>9146</v>
      </c>
      <c r="X1500" t="s">
        <v>11237</v>
      </c>
      <c r="Y1500" t="s">
        <v>11285</v>
      </c>
    </row>
    <row r="1501" spans="1:25" x14ac:dyDescent="0.25">
      <c r="A1501" s="211" t="s">
        <v>11582</v>
      </c>
      <c r="B1501" t="s">
        <v>11725</v>
      </c>
      <c r="C1501" s="215" t="str">
        <f t="shared" si="122"/>
        <v>CM:WQXTEST27576:M200909</v>
      </c>
      <c r="D1501" s="214" t="s">
        <v>11795</v>
      </c>
      <c r="E1501" s="214" t="s">
        <v>11790</v>
      </c>
      <c r="F1501" s="316" t="s">
        <v>11706</v>
      </c>
      <c r="G1501" s="70">
        <f t="shared" si="124"/>
        <v>39814</v>
      </c>
      <c r="H1501" s="70">
        <f t="shared" si="125"/>
        <v>40178</v>
      </c>
      <c r="I1501" s="211" t="s">
        <v>11788</v>
      </c>
      <c r="J1501" s="24" t="s">
        <v>8639</v>
      </c>
      <c r="K1501" s="211" t="s">
        <v>11787</v>
      </c>
      <c r="L1501" s="6" t="s">
        <v>11589</v>
      </c>
      <c r="M1501" s="70">
        <f t="shared" si="123"/>
        <v>40057</v>
      </c>
      <c r="N1501" s="70">
        <f t="shared" si="118"/>
        <v>40086</v>
      </c>
      <c r="Q1501" t="s">
        <v>10007</v>
      </c>
      <c r="T1501" s="6" t="s">
        <v>11306</v>
      </c>
      <c r="U1501">
        <v>23.49</v>
      </c>
      <c r="V1501" s="211" t="s">
        <v>11587</v>
      </c>
      <c r="X1501" t="s">
        <v>11237</v>
      </c>
      <c r="Y1501" t="s">
        <v>11285</v>
      </c>
    </row>
    <row r="1502" spans="1:25" x14ac:dyDescent="0.25">
      <c r="A1502" s="211" t="s">
        <v>11582</v>
      </c>
      <c r="B1502" t="s">
        <v>11725</v>
      </c>
      <c r="C1502" s="215" t="str">
        <f t="shared" si="122"/>
        <v>CM:WQXTEST27576:M200910</v>
      </c>
      <c r="D1502" s="214" t="s">
        <v>11795</v>
      </c>
      <c r="E1502" s="214" t="s">
        <v>11790</v>
      </c>
      <c r="F1502" s="316" t="s">
        <v>11707</v>
      </c>
      <c r="G1502" s="70">
        <f t="shared" si="124"/>
        <v>39814</v>
      </c>
      <c r="H1502" s="70">
        <f t="shared" si="125"/>
        <v>40178</v>
      </c>
      <c r="I1502" s="211" t="s">
        <v>11788</v>
      </c>
      <c r="J1502" s="24" t="s">
        <v>8639</v>
      </c>
      <c r="K1502" s="211" t="s">
        <v>11787</v>
      </c>
      <c r="L1502" s="6" t="s">
        <v>11589</v>
      </c>
      <c r="M1502" s="70">
        <f t="shared" si="123"/>
        <v>40087</v>
      </c>
      <c r="N1502" s="70">
        <f t="shared" si="118"/>
        <v>40117</v>
      </c>
      <c r="Q1502" s="217" t="s">
        <v>2676</v>
      </c>
      <c r="T1502" s="6" t="s">
        <v>11306</v>
      </c>
      <c r="U1502">
        <v>3911</v>
      </c>
      <c r="V1502" s="6" t="s">
        <v>9146</v>
      </c>
      <c r="X1502" t="s">
        <v>11237</v>
      </c>
      <c r="Y1502" t="s">
        <v>11285</v>
      </c>
    </row>
    <row r="1503" spans="1:25" x14ac:dyDescent="0.25">
      <c r="A1503" s="211" t="s">
        <v>11582</v>
      </c>
      <c r="B1503" t="s">
        <v>11725</v>
      </c>
      <c r="C1503" s="215" t="str">
        <f t="shared" si="122"/>
        <v>CM:WQXTEST27576:M200910</v>
      </c>
      <c r="D1503" s="214" t="s">
        <v>11795</v>
      </c>
      <c r="E1503" s="214" t="s">
        <v>11790</v>
      </c>
      <c r="F1503" s="316" t="s">
        <v>11707</v>
      </c>
      <c r="G1503" s="70">
        <f t="shared" si="124"/>
        <v>39814</v>
      </c>
      <c r="H1503" s="70">
        <f t="shared" si="125"/>
        <v>40178</v>
      </c>
      <c r="I1503" s="211" t="s">
        <v>11788</v>
      </c>
      <c r="J1503" s="24" t="s">
        <v>8639</v>
      </c>
      <c r="K1503" s="211" t="s">
        <v>11787</v>
      </c>
      <c r="L1503" s="6" t="s">
        <v>11589</v>
      </c>
      <c r="M1503" s="70">
        <f t="shared" si="123"/>
        <v>40087</v>
      </c>
      <c r="N1503" s="70">
        <f t="shared" si="118"/>
        <v>40117</v>
      </c>
      <c r="Q1503" s="219" t="s">
        <v>1005</v>
      </c>
      <c r="T1503" s="6" t="s">
        <v>11306</v>
      </c>
      <c r="U1503">
        <v>373.1</v>
      </c>
      <c r="V1503" s="219" t="s">
        <v>8428</v>
      </c>
      <c r="X1503" t="s">
        <v>11237</v>
      </c>
      <c r="Y1503" t="s">
        <v>11285</v>
      </c>
    </row>
    <row r="1504" spans="1:25" x14ac:dyDescent="0.25">
      <c r="A1504" s="211" t="s">
        <v>11582</v>
      </c>
      <c r="B1504" t="s">
        <v>11725</v>
      </c>
      <c r="C1504" s="215" t="str">
        <f t="shared" ref="C1504:C1567" si="126">"CM:"&amp;B1504&amp;":M"&amp;LEFT(F1504,4)&amp;RIGHT(F1504,2)</f>
        <v>CM:WQXTEST27576:M200911</v>
      </c>
      <c r="D1504" s="214" t="s">
        <v>11795</v>
      </c>
      <c r="E1504" s="214" t="s">
        <v>11790</v>
      </c>
      <c r="F1504" s="316" t="s">
        <v>11708</v>
      </c>
      <c r="G1504" s="70">
        <f t="shared" si="124"/>
        <v>39814</v>
      </c>
      <c r="H1504" s="70">
        <f t="shared" si="125"/>
        <v>40178</v>
      </c>
      <c r="I1504" s="211" t="s">
        <v>11788</v>
      </c>
      <c r="J1504" s="24" t="s">
        <v>8639</v>
      </c>
      <c r="K1504" s="211" t="s">
        <v>11787</v>
      </c>
      <c r="L1504" s="6" t="s">
        <v>11589</v>
      </c>
      <c r="M1504" s="70">
        <f t="shared" si="123"/>
        <v>40118</v>
      </c>
      <c r="N1504" s="70">
        <f t="shared" si="118"/>
        <v>40147</v>
      </c>
      <c r="Q1504" s="217" t="s">
        <v>2676</v>
      </c>
      <c r="T1504" s="6" t="s">
        <v>11306</v>
      </c>
      <c r="U1504">
        <v>6677</v>
      </c>
      <c r="V1504" s="6" t="s">
        <v>9146</v>
      </c>
      <c r="X1504" t="s">
        <v>11237</v>
      </c>
      <c r="Y1504" t="s">
        <v>11285</v>
      </c>
    </row>
    <row r="1505" spans="1:25" x14ac:dyDescent="0.25">
      <c r="A1505" s="211" t="s">
        <v>11582</v>
      </c>
      <c r="B1505" t="s">
        <v>11725</v>
      </c>
      <c r="C1505" s="215" t="str">
        <f t="shared" si="126"/>
        <v>CM:WQXTEST27576:M200911</v>
      </c>
      <c r="D1505" s="214" t="s">
        <v>11795</v>
      </c>
      <c r="E1505" s="214" t="s">
        <v>11790</v>
      </c>
      <c r="F1505" s="316" t="s">
        <v>11708</v>
      </c>
      <c r="G1505" s="70">
        <f t="shared" si="124"/>
        <v>39814</v>
      </c>
      <c r="H1505" s="70">
        <f t="shared" si="125"/>
        <v>40178</v>
      </c>
      <c r="I1505" s="211" t="s">
        <v>11788</v>
      </c>
      <c r="J1505" s="24" t="s">
        <v>8639</v>
      </c>
      <c r="K1505" s="211" t="s">
        <v>11787</v>
      </c>
      <c r="L1505" s="6" t="s">
        <v>11589</v>
      </c>
      <c r="M1505" s="70">
        <f t="shared" si="123"/>
        <v>40118</v>
      </c>
      <c r="N1505" s="70">
        <f t="shared" si="118"/>
        <v>40147</v>
      </c>
      <c r="Q1505" s="219" t="s">
        <v>1005</v>
      </c>
      <c r="T1505" s="6" t="s">
        <v>11306</v>
      </c>
      <c r="U1505">
        <v>325.39999999999998</v>
      </c>
      <c r="V1505" s="219" t="s">
        <v>8428</v>
      </c>
      <c r="X1505" t="s">
        <v>11237</v>
      </c>
      <c r="Y1505" t="s">
        <v>11285</v>
      </c>
    </row>
    <row r="1506" spans="1:25" x14ac:dyDescent="0.25">
      <c r="A1506" s="211" t="s">
        <v>11582</v>
      </c>
      <c r="B1506" t="s">
        <v>11725</v>
      </c>
      <c r="C1506" s="215" t="str">
        <f t="shared" si="126"/>
        <v>CM:WQXTEST27576:M200912</v>
      </c>
      <c r="D1506" s="214" t="s">
        <v>11795</v>
      </c>
      <c r="E1506" s="214" t="s">
        <v>11790</v>
      </c>
      <c r="F1506" s="316" t="s">
        <v>11709</v>
      </c>
      <c r="G1506" s="70">
        <f t="shared" si="124"/>
        <v>39814</v>
      </c>
      <c r="H1506" s="70">
        <f t="shared" si="125"/>
        <v>40178</v>
      </c>
      <c r="I1506" s="211" t="s">
        <v>11788</v>
      </c>
      <c r="J1506" s="24" t="s">
        <v>8639</v>
      </c>
      <c r="K1506" s="211" t="s">
        <v>11787</v>
      </c>
      <c r="L1506" s="6" t="s">
        <v>11589</v>
      </c>
      <c r="M1506" s="70">
        <f t="shared" si="123"/>
        <v>40148</v>
      </c>
      <c r="N1506" s="70">
        <f t="shared" si="118"/>
        <v>40178</v>
      </c>
      <c r="Q1506" s="217" t="s">
        <v>2676</v>
      </c>
      <c r="T1506" s="6" t="s">
        <v>11306</v>
      </c>
      <c r="U1506">
        <v>23860</v>
      </c>
      <c r="V1506" s="6" t="s">
        <v>9146</v>
      </c>
      <c r="X1506" t="s">
        <v>11237</v>
      </c>
      <c r="Y1506" t="s">
        <v>11285</v>
      </c>
    </row>
    <row r="1507" spans="1:25" x14ac:dyDescent="0.25">
      <c r="A1507" s="211" t="s">
        <v>11582</v>
      </c>
      <c r="B1507" t="s">
        <v>11725</v>
      </c>
      <c r="C1507" s="215" t="str">
        <f t="shared" si="126"/>
        <v>CM:WQXTEST27576:M200912</v>
      </c>
      <c r="D1507" s="214" t="s">
        <v>11795</v>
      </c>
      <c r="E1507" s="214" t="s">
        <v>11790</v>
      </c>
      <c r="F1507" s="316" t="s">
        <v>11709</v>
      </c>
      <c r="G1507" s="70">
        <f t="shared" si="124"/>
        <v>39814</v>
      </c>
      <c r="H1507" s="70">
        <f t="shared" si="125"/>
        <v>40178</v>
      </c>
      <c r="I1507" s="211" t="s">
        <v>11788</v>
      </c>
      <c r="J1507" s="24" t="s">
        <v>8639</v>
      </c>
      <c r="K1507" s="211" t="s">
        <v>11787</v>
      </c>
      <c r="L1507" s="6" t="s">
        <v>11589</v>
      </c>
      <c r="M1507" s="70">
        <f t="shared" si="123"/>
        <v>40148</v>
      </c>
      <c r="N1507" s="70">
        <f t="shared" si="118"/>
        <v>40178</v>
      </c>
      <c r="Q1507" s="219" t="s">
        <v>1005</v>
      </c>
      <c r="T1507" s="6" t="s">
        <v>11306</v>
      </c>
      <c r="U1507">
        <v>303</v>
      </c>
      <c r="V1507" s="219" t="s">
        <v>8428</v>
      </c>
      <c r="X1507" t="s">
        <v>11237</v>
      </c>
      <c r="Y1507" t="s">
        <v>11285</v>
      </c>
    </row>
    <row r="1508" spans="1:25" x14ac:dyDescent="0.25">
      <c r="A1508" s="211" t="s">
        <v>11582</v>
      </c>
      <c r="B1508" t="s">
        <v>11725</v>
      </c>
      <c r="C1508" s="215" t="str">
        <f t="shared" si="126"/>
        <v>CM:WQXTEST27576:M200901</v>
      </c>
      <c r="D1508" s="214" t="s">
        <v>11795</v>
      </c>
      <c r="E1508" s="214" t="s">
        <v>11790</v>
      </c>
      <c r="F1508" s="316" t="s">
        <v>11698</v>
      </c>
      <c r="G1508" s="70">
        <f t="shared" si="124"/>
        <v>39814</v>
      </c>
      <c r="H1508" s="70">
        <f t="shared" si="125"/>
        <v>40178</v>
      </c>
      <c r="I1508" s="211" t="s">
        <v>11788</v>
      </c>
      <c r="J1508" s="24" t="s">
        <v>8639</v>
      </c>
      <c r="K1508" s="211" t="s">
        <v>11787</v>
      </c>
      <c r="L1508" s="235" t="s">
        <v>11777</v>
      </c>
      <c r="M1508" s="236">
        <f t="shared" ref="M1508:M1536" si="127">DATE(LEFT(F1508,4),RIGHT(F1508,2)-2,1)</f>
        <v>39753</v>
      </c>
      <c r="N1508" s="236">
        <f t="shared" si="118"/>
        <v>39844</v>
      </c>
      <c r="Q1508" s="217" t="s">
        <v>2676</v>
      </c>
      <c r="T1508" s="6" t="s">
        <v>11306</v>
      </c>
      <c r="U1508">
        <v>9820</v>
      </c>
      <c r="V1508" s="6" t="s">
        <v>9146</v>
      </c>
      <c r="X1508" t="s">
        <v>11237</v>
      </c>
      <c r="Y1508" t="s">
        <v>11285</v>
      </c>
    </row>
    <row r="1509" spans="1:25" x14ac:dyDescent="0.25">
      <c r="A1509" s="211" t="s">
        <v>11582</v>
      </c>
      <c r="B1509" t="s">
        <v>11725</v>
      </c>
      <c r="C1509" s="215" t="str">
        <f t="shared" si="126"/>
        <v>CM:WQXTEST27576:M200901</v>
      </c>
      <c r="D1509" s="214" t="s">
        <v>11795</v>
      </c>
      <c r="E1509" s="214" t="s">
        <v>11790</v>
      </c>
      <c r="F1509" s="316" t="s">
        <v>11698</v>
      </c>
      <c r="G1509" s="70">
        <f t="shared" si="124"/>
        <v>39814</v>
      </c>
      <c r="H1509" s="70">
        <f t="shared" si="125"/>
        <v>40178</v>
      </c>
      <c r="I1509" s="211" t="s">
        <v>11788</v>
      </c>
      <c r="J1509" s="24" t="s">
        <v>8639</v>
      </c>
      <c r="K1509" s="211" t="s">
        <v>11787</v>
      </c>
      <c r="L1509" s="235" t="s">
        <v>11777</v>
      </c>
      <c r="M1509" s="236">
        <f t="shared" si="127"/>
        <v>39753</v>
      </c>
      <c r="N1509" s="236">
        <f t="shared" si="118"/>
        <v>39844</v>
      </c>
      <c r="Q1509" t="s">
        <v>10007</v>
      </c>
      <c r="T1509" s="6" t="s">
        <v>11306</v>
      </c>
      <c r="U1509">
        <v>1.42</v>
      </c>
      <c r="V1509" s="211" t="s">
        <v>11587</v>
      </c>
      <c r="X1509" t="s">
        <v>11237</v>
      </c>
      <c r="Y1509" t="s">
        <v>11285</v>
      </c>
    </row>
    <row r="1510" spans="1:25" x14ac:dyDescent="0.25">
      <c r="A1510" s="211" t="s">
        <v>11582</v>
      </c>
      <c r="B1510" t="s">
        <v>11725</v>
      </c>
      <c r="C1510" s="215" t="str">
        <f t="shared" si="126"/>
        <v>CM:WQXTEST27576:M200901</v>
      </c>
      <c r="D1510" s="214" t="s">
        <v>11795</v>
      </c>
      <c r="E1510" s="214" t="s">
        <v>11790</v>
      </c>
      <c r="F1510" s="316" t="s">
        <v>11698</v>
      </c>
      <c r="G1510" s="70">
        <f t="shared" si="124"/>
        <v>39814</v>
      </c>
      <c r="H1510" s="70">
        <f t="shared" si="125"/>
        <v>40178</v>
      </c>
      <c r="I1510" s="211" t="s">
        <v>11788</v>
      </c>
      <c r="J1510" s="24" t="s">
        <v>8639</v>
      </c>
      <c r="K1510" s="211" t="s">
        <v>11787</v>
      </c>
      <c r="L1510" s="235" t="s">
        <v>11777</v>
      </c>
      <c r="M1510" s="236">
        <f t="shared" si="127"/>
        <v>39753</v>
      </c>
      <c r="N1510" s="236">
        <f t="shared" si="118"/>
        <v>39844</v>
      </c>
      <c r="Q1510" s="219" t="s">
        <v>1005</v>
      </c>
      <c r="T1510" s="6" t="s">
        <v>11306</v>
      </c>
      <c r="U1510">
        <v>334.1</v>
      </c>
      <c r="V1510" s="219" t="s">
        <v>8428</v>
      </c>
      <c r="X1510" t="s">
        <v>11237</v>
      </c>
      <c r="Y1510" t="s">
        <v>11285</v>
      </c>
    </row>
    <row r="1511" spans="1:25" x14ac:dyDescent="0.25">
      <c r="A1511" s="211" t="s">
        <v>11582</v>
      </c>
      <c r="B1511" t="s">
        <v>11725</v>
      </c>
      <c r="C1511" s="215" t="str">
        <f t="shared" si="126"/>
        <v>CM:WQXTEST27576:M200902</v>
      </c>
      <c r="D1511" s="214" t="s">
        <v>11795</v>
      </c>
      <c r="E1511" s="214" t="s">
        <v>11790</v>
      </c>
      <c r="F1511" s="316" t="s">
        <v>11699</v>
      </c>
      <c r="G1511" s="70">
        <f t="shared" si="124"/>
        <v>39814</v>
      </c>
      <c r="H1511" s="70">
        <f t="shared" si="125"/>
        <v>40178</v>
      </c>
      <c r="I1511" s="211" t="s">
        <v>11788</v>
      </c>
      <c r="J1511" s="24" t="s">
        <v>8639</v>
      </c>
      <c r="K1511" s="211" t="s">
        <v>11787</v>
      </c>
      <c r="L1511" s="235" t="s">
        <v>11777</v>
      </c>
      <c r="M1511" s="236">
        <f t="shared" si="127"/>
        <v>39783</v>
      </c>
      <c r="N1511" s="236">
        <f t="shared" si="118"/>
        <v>39872</v>
      </c>
      <c r="Q1511" s="217" t="s">
        <v>2676</v>
      </c>
      <c r="T1511" s="6" t="s">
        <v>11306</v>
      </c>
      <c r="U1511">
        <v>6747</v>
      </c>
      <c r="V1511" s="6" t="s">
        <v>9146</v>
      </c>
      <c r="X1511" t="s">
        <v>11237</v>
      </c>
      <c r="Y1511" t="s">
        <v>11285</v>
      </c>
    </row>
    <row r="1512" spans="1:25" x14ac:dyDescent="0.25">
      <c r="A1512" s="211" t="s">
        <v>11582</v>
      </c>
      <c r="B1512" t="s">
        <v>11725</v>
      </c>
      <c r="C1512" s="215" t="str">
        <f t="shared" si="126"/>
        <v>CM:WQXTEST27576:M200902</v>
      </c>
      <c r="D1512" s="214" t="s">
        <v>11795</v>
      </c>
      <c r="E1512" s="214" t="s">
        <v>11790</v>
      </c>
      <c r="F1512" s="316" t="s">
        <v>11699</v>
      </c>
      <c r="G1512" s="70">
        <f t="shared" si="124"/>
        <v>39814</v>
      </c>
      <c r="H1512" s="70">
        <f t="shared" si="125"/>
        <v>40178</v>
      </c>
      <c r="I1512" s="211" t="s">
        <v>11788</v>
      </c>
      <c r="J1512" s="24" t="s">
        <v>8639</v>
      </c>
      <c r="K1512" s="211" t="s">
        <v>11787</v>
      </c>
      <c r="L1512" s="235" t="s">
        <v>11777</v>
      </c>
      <c r="M1512" s="236">
        <f t="shared" si="127"/>
        <v>39783</v>
      </c>
      <c r="N1512" s="236">
        <f t="shared" si="118"/>
        <v>39872</v>
      </c>
      <c r="Q1512" t="s">
        <v>10007</v>
      </c>
      <c r="T1512" s="6" t="s">
        <v>11306</v>
      </c>
      <c r="U1512">
        <v>3.76</v>
      </c>
      <c r="V1512" s="211" t="s">
        <v>11587</v>
      </c>
      <c r="X1512" t="s">
        <v>11237</v>
      </c>
      <c r="Y1512" t="s">
        <v>11285</v>
      </c>
    </row>
    <row r="1513" spans="1:25" x14ac:dyDescent="0.25">
      <c r="A1513" s="211" t="s">
        <v>11582</v>
      </c>
      <c r="B1513" t="s">
        <v>11725</v>
      </c>
      <c r="C1513" s="215" t="str">
        <f t="shared" si="126"/>
        <v>CM:WQXTEST27576:M200902</v>
      </c>
      <c r="D1513" s="214" t="s">
        <v>11795</v>
      </c>
      <c r="E1513" s="214" t="s">
        <v>11790</v>
      </c>
      <c r="F1513" s="316" t="s">
        <v>11699</v>
      </c>
      <c r="G1513" s="70">
        <f t="shared" si="124"/>
        <v>39814</v>
      </c>
      <c r="H1513" s="70">
        <f t="shared" si="125"/>
        <v>40178</v>
      </c>
      <c r="I1513" s="211" t="s">
        <v>11788</v>
      </c>
      <c r="J1513" s="24" t="s">
        <v>8639</v>
      </c>
      <c r="K1513" s="211" t="s">
        <v>11787</v>
      </c>
      <c r="L1513" s="235" t="s">
        <v>11777</v>
      </c>
      <c r="M1513" s="236">
        <f t="shared" si="127"/>
        <v>39783</v>
      </c>
      <c r="N1513" s="236">
        <f t="shared" si="118"/>
        <v>39872</v>
      </c>
      <c r="Q1513" s="219" t="s">
        <v>1005</v>
      </c>
      <c r="T1513" s="6" t="s">
        <v>11306</v>
      </c>
      <c r="U1513">
        <v>355.5</v>
      </c>
      <c r="V1513" s="219" t="s">
        <v>8428</v>
      </c>
      <c r="X1513" t="s">
        <v>11237</v>
      </c>
      <c r="Y1513" t="s">
        <v>11285</v>
      </c>
    </row>
    <row r="1514" spans="1:25" x14ac:dyDescent="0.25">
      <c r="A1514" s="211" t="s">
        <v>11582</v>
      </c>
      <c r="B1514" t="s">
        <v>11725</v>
      </c>
      <c r="C1514" s="215" t="str">
        <f t="shared" si="126"/>
        <v>CM:WQXTEST27576:M200903</v>
      </c>
      <c r="D1514" s="214" t="s">
        <v>11795</v>
      </c>
      <c r="E1514" s="214" t="s">
        <v>11790</v>
      </c>
      <c r="F1514" s="316" t="s">
        <v>11700</v>
      </c>
      <c r="G1514" s="70">
        <f t="shared" si="124"/>
        <v>39814</v>
      </c>
      <c r="H1514" s="70">
        <f t="shared" si="125"/>
        <v>40178</v>
      </c>
      <c r="I1514" s="211" t="s">
        <v>11788</v>
      </c>
      <c r="J1514" s="24" t="s">
        <v>8639</v>
      </c>
      <c r="K1514" s="211" t="s">
        <v>11787</v>
      </c>
      <c r="L1514" s="235" t="s">
        <v>11777</v>
      </c>
      <c r="M1514" s="236">
        <f t="shared" si="127"/>
        <v>39814</v>
      </c>
      <c r="N1514" s="236">
        <f t="shared" si="118"/>
        <v>39903</v>
      </c>
      <c r="Q1514" s="217" t="s">
        <v>2676</v>
      </c>
      <c r="T1514" s="6" t="s">
        <v>11306</v>
      </c>
      <c r="U1514">
        <v>4495</v>
      </c>
      <c r="V1514" s="6" t="s">
        <v>9146</v>
      </c>
      <c r="X1514" t="s">
        <v>11237</v>
      </c>
      <c r="Y1514" t="s">
        <v>11285</v>
      </c>
    </row>
    <row r="1515" spans="1:25" x14ac:dyDescent="0.25">
      <c r="A1515" s="211" t="s">
        <v>11582</v>
      </c>
      <c r="B1515" t="s">
        <v>11725</v>
      </c>
      <c r="C1515" s="215" t="str">
        <f t="shared" si="126"/>
        <v>CM:WQXTEST27576:M200903</v>
      </c>
      <c r="D1515" s="214" t="s">
        <v>11795</v>
      </c>
      <c r="E1515" s="214" t="s">
        <v>11790</v>
      </c>
      <c r="F1515" s="316" t="s">
        <v>11700</v>
      </c>
      <c r="G1515" s="70">
        <f t="shared" si="124"/>
        <v>39814</v>
      </c>
      <c r="H1515" s="70">
        <f t="shared" si="125"/>
        <v>40178</v>
      </c>
      <c r="I1515" s="211" t="s">
        <v>11788</v>
      </c>
      <c r="J1515" s="24" t="s">
        <v>8639</v>
      </c>
      <c r="K1515" s="211" t="s">
        <v>11787</v>
      </c>
      <c r="L1515" s="235" t="s">
        <v>11777</v>
      </c>
      <c r="M1515" s="236">
        <f t="shared" si="127"/>
        <v>39814</v>
      </c>
      <c r="N1515" s="236">
        <f t="shared" si="118"/>
        <v>39903</v>
      </c>
      <c r="Q1515" t="s">
        <v>10007</v>
      </c>
      <c r="T1515" s="6" t="s">
        <v>11306</v>
      </c>
      <c r="U1515">
        <v>8.9499999999999993</v>
      </c>
      <c r="V1515" s="211" t="s">
        <v>11587</v>
      </c>
      <c r="X1515" t="s">
        <v>11237</v>
      </c>
      <c r="Y1515" t="s">
        <v>11285</v>
      </c>
    </row>
    <row r="1516" spans="1:25" x14ac:dyDescent="0.25">
      <c r="A1516" s="211" t="s">
        <v>11582</v>
      </c>
      <c r="B1516" t="s">
        <v>11725</v>
      </c>
      <c r="C1516" s="215" t="str">
        <f t="shared" si="126"/>
        <v>CM:WQXTEST27576:M200903</v>
      </c>
      <c r="D1516" s="214" t="s">
        <v>11795</v>
      </c>
      <c r="E1516" s="214" t="s">
        <v>11790</v>
      </c>
      <c r="F1516" s="316" t="s">
        <v>11700</v>
      </c>
      <c r="G1516" s="70">
        <f t="shared" si="124"/>
        <v>39814</v>
      </c>
      <c r="H1516" s="70">
        <f t="shared" si="125"/>
        <v>40178</v>
      </c>
      <c r="I1516" s="211" t="s">
        <v>11788</v>
      </c>
      <c r="J1516" s="24" t="s">
        <v>8639</v>
      </c>
      <c r="K1516" s="211" t="s">
        <v>11787</v>
      </c>
      <c r="L1516" s="235" t="s">
        <v>11777</v>
      </c>
      <c r="M1516" s="236">
        <f t="shared" si="127"/>
        <v>39814</v>
      </c>
      <c r="N1516" s="236">
        <f t="shared" si="118"/>
        <v>39903</v>
      </c>
      <c r="Q1516" s="219" t="s">
        <v>1005</v>
      </c>
      <c r="T1516" s="6" t="s">
        <v>11306</v>
      </c>
      <c r="U1516">
        <v>390.2</v>
      </c>
      <c r="V1516" s="219" t="s">
        <v>8428</v>
      </c>
      <c r="X1516" t="s">
        <v>11237</v>
      </c>
      <c r="Y1516" t="s">
        <v>11285</v>
      </c>
    </row>
    <row r="1517" spans="1:25" x14ac:dyDescent="0.25">
      <c r="A1517" s="211" t="s">
        <v>11582</v>
      </c>
      <c r="B1517" t="s">
        <v>11725</v>
      </c>
      <c r="C1517" s="215" t="str">
        <f t="shared" si="126"/>
        <v>CM:WQXTEST27576:M200904</v>
      </c>
      <c r="D1517" s="214" t="s">
        <v>11795</v>
      </c>
      <c r="E1517" s="214" t="s">
        <v>11790</v>
      </c>
      <c r="F1517" s="316" t="s">
        <v>11701</v>
      </c>
      <c r="G1517" s="70">
        <f t="shared" si="124"/>
        <v>39814</v>
      </c>
      <c r="H1517" s="70">
        <f t="shared" si="125"/>
        <v>40178</v>
      </c>
      <c r="I1517" s="211" t="s">
        <v>11788</v>
      </c>
      <c r="J1517" s="24" t="s">
        <v>8639</v>
      </c>
      <c r="K1517" s="211" t="s">
        <v>11787</v>
      </c>
      <c r="L1517" s="235" t="s">
        <v>11777</v>
      </c>
      <c r="M1517" s="236">
        <f t="shared" si="127"/>
        <v>39845</v>
      </c>
      <c r="N1517" s="236">
        <f t="shared" si="118"/>
        <v>39933</v>
      </c>
      <c r="Q1517" s="217" t="s">
        <v>2676</v>
      </c>
      <c r="T1517" s="6" t="s">
        <v>11306</v>
      </c>
      <c r="U1517">
        <v>17360</v>
      </c>
      <c r="V1517" s="6" t="s">
        <v>9146</v>
      </c>
      <c r="X1517" t="s">
        <v>11237</v>
      </c>
      <c r="Y1517" t="s">
        <v>11285</v>
      </c>
    </row>
    <row r="1518" spans="1:25" x14ac:dyDescent="0.25">
      <c r="A1518" s="211" t="s">
        <v>11582</v>
      </c>
      <c r="B1518" t="s">
        <v>11725</v>
      </c>
      <c r="C1518" s="215" t="str">
        <f t="shared" si="126"/>
        <v>CM:WQXTEST27576:M200904</v>
      </c>
      <c r="D1518" s="214" t="s">
        <v>11795</v>
      </c>
      <c r="E1518" s="214" t="s">
        <v>11790</v>
      </c>
      <c r="F1518" s="316" t="s">
        <v>11701</v>
      </c>
      <c r="G1518" s="70">
        <f t="shared" si="124"/>
        <v>39814</v>
      </c>
      <c r="H1518" s="70">
        <f t="shared" si="125"/>
        <v>40178</v>
      </c>
      <c r="I1518" s="211" t="s">
        <v>11788</v>
      </c>
      <c r="J1518" s="24" t="s">
        <v>8639</v>
      </c>
      <c r="K1518" s="211" t="s">
        <v>11787</v>
      </c>
      <c r="L1518" s="235" t="s">
        <v>11777</v>
      </c>
      <c r="M1518" s="236">
        <f t="shared" si="127"/>
        <v>39845</v>
      </c>
      <c r="N1518" s="236">
        <f t="shared" si="118"/>
        <v>39933</v>
      </c>
      <c r="Q1518" t="s">
        <v>10007</v>
      </c>
      <c r="T1518" s="6" t="s">
        <v>11306</v>
      </c>
      <c r="U1518">
        <v>13.45</v>
      </c>
      <c r="V1518" s="211" t="s">
        <v>11587</v>
      </c>
      <c r="X1518" t="s">
        <v>11237</v>
      </c>
      <c r="Y1518" t="s">
        <v>11285</v>
      </c>
    </row>
    <row r="1519" spans="1:25" x14ac:dyDescent="0.25">
      <c r="A1519" s="211" t="s">
        <v>11582</v>
      </c>
      <c r="B1519" t="s">
        <v>11725</v>
      </c>
      <c r="C1519" s="215" t="str">
        <f t="shared" si="126"/>
        <v>CM:WQXTEST27576:M200904</v>
      </c>
      <c r="D1519" s="214" t="s">
        <v>11795</v>
      </c>
      <c r="E1519" s="214" t="s">
        <v>11790</v>
      </c>
      <c r="F1519" s="316" t="s">
        <v>11701</v>
      </c>
      <c r="G1519" s="70">
        <f t="shared" si="124"/>
        <v>39814</v>
      </c>
      <c r="H1519" s="70">
        <f t="shared" si="125"/>
        <v>40178</v>
      </c>
      <c r="I1519" s="211" t="s">
        <v>11788</v>
      </c>
      <c r="J1519" s="24" t="s">
        <v>8639</v>
      </c>
      <c r="K1519" s="211" t="s">
        <v>11787</v>
      </c>
      <c r="L1519" s="235" t="s">
        <v>11777</v>
      </c>
      <c r="M1519" s="236">
        <f t="shared" si="127"/>
        <v>39845</v>
      </c>
      <c r="N1519" s="236">
        <f t="shared" si="118"/>
        <v>39933</v>
      </c>
      <c r="Q1519" s="219" t="s">
        <v>1005</v>
      </c>
      <c r="T1519" s="6" t="s">
        <v>11306</v>
      </c>
      <c r="U1519">
        <v>247.9</v>
      </c>
      <c r="V1519" s="219" t="s">
        <v>8428</v>
      </c>
      <c r="X1519" t="s">
        <v>11237</v>
      </c>
      <c r="Y1519" t="s">
        <v>11285</v>
      </c>
    </row>
    <row r="1520" spans="1:25" x14ac:dyDescent="0.25">
      <c r="A1520" s="211" t="s">
        <v>11582</v>
      </c>
      <c r="B1520" t="s">
        <v>11725</v>
      </c>
      <c r="C1520" s="215" t="str">
        <f t="shared" si="126"/>
        <v>CM:WQXTEST27576:M200905</v>
      </c>
      <c r="D1520" s="214" t="s">
        <v>11795</v>
      </c>
      <c r="E1520" s="214" t="s">
        <v>11790</v>
      </c>
      <c r="F1520" s="316" t="s">
        <v>11702</v>
      </c>
      <c r="G1520" s="70">
        <f t="shared" si="124"/>
        <v>39814</v>
      </c>
      <c r="H1520" s="70">
        <f t="shared" si="125"/>
        <v>40178</v>
      </c>
      <c r="I1520" s="211" t="s">
        <v>11788</v>
      </c>
      <c r="J1520" s="24" t="s">
        <v>8639</v>
      </c>
      <c r="K1520" s="211" t="s">
        <v>11787</v>
      </c>
      <c r="L1520" s="235" t="s">
        <v>11777</v>
      </c>
      <c r="M1520" s="236">
        <f t="shared" si="127"/>
        <v>39873</v>
      </c>
      <c r="N1520" s="236">
        <f t="shared" si="118"/>
        <v>39964</v>
      </c>
      <c r="Q1520" s="217" t="s">
        <v>2676</v>
      </c>
      <c r="T1520" s="6" t="s">
        <v>11306</v>
      </c>
      <c r="U1520">
        <v>27060</v>
      </c>
      <c r="V1520" s="6" t="s">
        <v>9146</v>
      </c>
      <c r="X1520" t="s">
        <v>11237</v>
      </c>
      <c r="Y1520" t="s">
        <v>11285</v>
      </c>
    </row>
    <row r="1521" spans="1:25" x14ac:dyDescent="0.25">
      <c r="A1521" s="211" t="s">
        <v>11582</v>
      </c>
      <c r="B1521" t="s">
        <v>11725</v>
      </c>
      <c r="C1521" s="215" t="str">
        <f t="shared" si="126"/>
        <v>CM:WQXTEST27576:M200905</v>
      </c>
      <c r="D1521" s="214" t="s">
        <v>11795</v>
      </c>
      <c r="E1521" s="214" t="s">
        <v>11790</v>
      </c>
      <c r="F1521" s="316" t="s">
        <v>11702</v>
      </c>
      <c r="G1521" s="70">
        <f t="shared" si="124"/>
        <v>39814</v>
      </c>
      <c r="H1521" s="70">
        <f t="shared" si="125"/>
        <v>40178</v>
      </c>
      <c r="I1521" s="211" t="s">
        <v>11788</v>
      </c>
      <c r="J1521" s="24" t="s">
        <v>8639</v>
      </c>
      <c r="K1521" s="211" t="s">
        <v>11787</v>
      </c>
      <c r="L1521" s="235" t="s">
        <v>11777</v>
      </c>
      <c r="M1521" s="236">
        <f t="shared" si="127"/>
        <v>39873</v>
      </c>
      <c r="N1521" s="236">
        <f t="shared" si="118"/>
        <v>39964</v>
      </c>
      <c r="Q1521" t="s">
        <v>10007</v>
      </c>
      <c r="T1521" s="6" t="s">
        <v>11306</v>
      </c>
      <c r="U1521">
        <v>18.940000000000001</v>
      </c>
      <c r="V1521" s="211" t="s">
        <v>11587</v>
      </c>
      <c r="X1521" t="s">
        <v>11237</v>
      </c>
      <c r="Y1521" t="s">
        <v>11285</v>
      </c>
    </row>
    <row r="1522" spans="1:25" x14ac:dyDescent="0.25">
      <c r="A1522" s="211" t="s">
        <v>11582</v>
      </c>
      <c r="B1522" t="s">
        <v>11725</v>
      </c>
      <c r="C1522" s="215" t="str">
        <f t="shared" si="126"/>
        <v>CM:WQXTEST27576:M200905</v>
      </c>
      <c r="D1522" s="214" t="s">
        <v>11795</v>
      </c>
      <c r="E1522" s="214" t="s">
        <v>11790</v>
      </c>
      <c r="F1522" s="316" t="s">
        <v>11702</v>
      </c>
      <c r="G1522" s="70">
        <f t="shared" si="124"/>
        <v>39814</v>
      </c>
      <c r="H1522" s="70">
        <f t="shared" si="125"/>
        <v>40178</v>
      </c>
      <c r="I1522" s="211" t="s">
        <v>11788</v>
      </c>
      <c r="J1522" s="24" t="s">
        <v>8639</v>
      </c>
      <c r="K1522" s="211" t="s">
        <v>11787</v>
      </c>
      <c r="L1522" s="235" t="s">
        <v>11777</v>
      </c>
      <c r="M1522" s="236">
        <f t="shared" si="127"/>
        <v>39873</v>
      </c>
      <c r="N1522" s="236">
        <f t="shared" si="118"/>
        <v>39964</v>
      </c>
      <c r="Q1522" s="219" t="s">
        <v>1005</v>
      </c>
      <c r="T1522" s="6" t="s">
        <v>11306</v>
      </c>
      <c r="U1522">
        <v>241.7</v>
      </c>
      <c r="V1522" s="219" t="s">
        <v>8428</v>
      </c>
      <c r="X1522" t="s">
        <v>11237</v>
      </c>
      <c r="Y1522" t="s">
        <v>11285</v>
      </c>
    </row>
    <row r="1523" spans="1:25" x14ac:dyDescent="0.25">
      <c r="A1523" s="211" t="s">
        <v>11582</v>
      </c>
      <c r="B1523" t="s">
        <v>11725</v>
      </c>
      <c r="C1523" s="215" t="str">
        <f t="shared" si="126"/>
        <v>CM:WQXTEST27576:M200906</v>
      </c>
      <c r="D1523" s="214" t="s">
        <v>11795</v>
      </c>
      <c r="E1523" s="214" t="s">
        <v>11790</v>
      </c>
      <c r="F1523" s="316" t="s">
        <v>11703</v>
      </c>
      <c r="G1523" s="70">
        <f t="shared" si="124"/>
        <v>39814</v>
      </c>
      <c r="H1523" s="70">
        <f t="shared" si="125"/>
        <v>40178</v>
      </c>
      <c r="I1523" s="211" t="s">
        <v>11788</v>
      </c>
      <c r="J1523" s="24" t="s">
        <v>8639</v>
      </c>
      <c r="K1523" s="211" t="s">
        <v>11787</v>
      </c>
      <c r="L1523" s="267" t="s">
        <v>11777</v>
      </c>
      <c r="M1523" s="268">
        <f t="shared" si="127"/>
        <v>39904</v>
      </c>
      <c r="N1523" s="268">
        <f t="shared" si="118"/>
        <v>39994</v>
      </c>
      <c r="Q1523" s="217" t="s">
        <v>2676</v>
      </c>
      <c r="T1523" s="6" t="s">
        <v>11306</v>
      </c>
      <c r="U1523">
        <v>15400</v>
      </c>
      <c r="V1523" s="6" t="s">
        <v>9146</v>
      </c>
      <c r="X1523" t="s">
        <v>11237</v>
      </c>
      <c r="Y1523" t="s">
        <v>11285</v>
      </c>
    </row>
    <row r="1524" spans="1:25" x14ac:dyDescent="0.25">
      <c r="A1524" s="211" t="s">
        <v>11582</v>
      </c>
      <c r="B1524" t="s">
        <v>11725</v>
      </c>
      <c r="C1524" s="215" t="str">
        <f t="shared" si="126"/>
        <v>CM:WQXTEST27576:M200906</v>
      </c>
      <c r="D1524" s="214" t="s">
        <v>11795</v>
      </c>
      <c r="E1524" s="214" t="s">
        <v>11790</v>
      </c>
      <c r="F1524" s="316" t="s">
        <v>11703</v>
      </c>
      <c r="G1524" s="70">
        <f t="shared" si="124"/>
        <v>39814</v>
      </c>
      <c r="H1524" s="70">
        <f t="shared" si="125"/>
        <v>40178</v>
      </c>
      <c r="I1524" s="211" t="s">
        <v>11788</v>
      </c>
      <c r="J1524" s="24" t="s">
        <v>8639</v>
      </c>
      <c r="K1524" s="211" t="s">
        <v>11787</v>
      </c>
      <c r="L1524" s="267" t="s">
        <v>11777</v>
      </c>
      <c r="M1524" s="268">
        <f t="shared" si="127"/>
        <v>39904</v>
      </c>
      <c r="N1524" s="268">
        <f t="shared" si="118"/>
        <v>39994</v>
      </c>
      <c r="Q1524" t="s">
        <v>10007</v>
      </c>
      <c r="T1524" s="6" t="s">
        <v>11306</v>
      </c>
      <c r="U1524">
        <v>23.53</v>
      </c>
      <c r="V1524" s="211" t="s">
        <v>11587</v>
      </c>
      <c r="X1524" t="s">
        <v>11237</v>
      </c>
      <c r="Y1524" t="s">
        <v>11285</v>
      </c>
    </row>
    <row r="1525" spans="1:25" x14ac:dyDescent="0.25">
      <c r="A1525" s="211" t="s">
        <v>11582</v>
      </c>
      <c r="B1525" t="s">
        <v>11725</v>
      </c>
      <c r="C1525" s="215" t="str">
        <f t="shared" si="126"/>
        <v>CM:WQXTEST27576:M200907</v>
      </c>
      <c r="D1525" s="214" t="s">
        <v>11795</v>
      </c>
      <c r="E1525" s="214" t="s">
        <v>11790</v>
      </c>
      <c r="F1525" s="316" t="s">
        <v>11704</v>
      </c>
      <c r="G1525" s="70">
        <f t="shared" si="124"/>
        <v>39814</v>
      </c>
      <c r="H1525" s="70">
        <f t="shared" si="125"/>
        <v>40178</v>
      </c>
      <c r="I1525" s="211" t="s">
        <v>11788</v>
      </c>
      <c r="J1525" s="24" t="s">
        <v>8639</v>
      </c>
      <c r="K1525" s="211" t="s">
        <v>11787</v>
      </c>
      <c r="L1525" s="267" t="s">
        <v>11777</v>
      </c>
      <c r="M1525" s="268">
        <f t="shared" si="127"/>
        <v>39934</v>
      </c>
      <c r="N1525" s="268">
        <f t="shared" si="118"/>
        <v>40025</v>
      </c>
      <c r="Q1525" s="217" t="s">
        <v>2676</v>
      </c>
      <c r="T1525" s="6" t="s">
        <v>11306</v>
      </c>
      <c r="U1525">
        <v>3253</v>
      </c>
      <c r="V1525" s="6" t="s">
        <v>9146</v>
      </c>
      <c r="X1525" t="s">
        <v>11237</v>
      </c>
      <c r="Y1525" t="s">
        <v>11285</v>
      </c>
    </row>
    <row r="1526" spans="1:25" x14ac:dyDescent="0.25">
      <c r="A1526" s="211" t="s">
        <v>11582</v>
      </c>
      <c r="B1526" t="s">
        <v>11725</v>
      </c>
      <c r="C1526" s="215" t="str">
        <f t="shared" si="126"/>
        <v>CM:WQXTEST27576:M200908</v>
      </c>
      <c r="D1526" s="214" t="s">
        <v>11795</v>
      </c>
      <c r="E1526" s="214" t="s">
        <v>11790</v>
      </c>
      <c r="F1526" s="316" t="s">
        <v>11705</v>
      </c>
      <c r="G1526" s="70">
        <f t="shared" si="124"/>
        <v>39814</v>
      </c>
      <c r="H1526" s="70">
        <f t="shared" si="125"/>
        <v>40178</v>
      </c>
      <c r="I1526" s="211" t="s">
        <v>11788</v>
      </c>
      <c r="J1526" s="24" t="s">
        <v>8639</v>
      </c>
      <c r="K1526" s="211" t="s">
        <v>11787</v>
      </c>
      <c r="L1526" s="235" t="s">
        <v>11777</v>
      </c>
      <c r="M1526" s="236">
        <f t="shared" si="127"/>
        <v>39965</v>
      </c>
      <c r="N1526" s="236">
        <f t="shared" si="118"/>
        <v>40056</v>
      </c>
      <c r="Q1526" s="217" t="s">
        <v>2676</v>
      </c>
      <c r="T1526" s="6" t="s">
        <v>11306</v>
      </c>
      <c r="U1526">
        <v>3034</v>
      </c>
      <c r="V1526" s="6" t="s">
        <v>9146</v>
      </c>
      <c r="X1526" t="s">
        <v>11237</v>
      </c>
      <c r="Y1526" t="s">
        <v>11285</v>
      </c>
    </row>
    <row r="1527" spans="1:25" x14ac:dyDescent="0.25">
      <c r="A1527" s="211" t="s">
        <v>11582</v>
      </c>
      <c r="B1527" t="s">
        <v>11725</v>
      </c>
      <c r="C1527" s="215" t="str">
        <f t="shared" si="126"/>
        <v>CM:WQXTEST27576:M200908</v>
      </c>
      <c r="D1527" s="214" t="s">
        <v>11795</v>
      </c>
      <c r="E1527" s="214" t="s">
        <v>11790</v>
      </c>
      <c r="F1527" s="316" t="s">
        <v>11705</v>
      </c>
      <c r="G1527" s="70">
        <f t="shared" si="124"/>
        <v>39814</v>
      </c>
      <c r="H1527" s="70">
        <f t="shared" si="125"/>
        <v>40178</v>
      </c>
      <c r="I1527" s="211" t="s">
        <v>11788</v>
      </c>
      <c r="J1527" s="24" t="s">
        <v>8639</v>
      </c>
      <c r="K1527" s="211" t="s">
        <v>11787</v>
      </c>
      <c r="L1527" s="235" t="s">
        <v>11777</v>
      </c>
      <c r="M1527" s="236">
        <f t="shared" si="127"/>
        <v>39965</v>
      </c>
      <c r="N1527" s="236">
        <f t="shared" si="118"/>
        <v>40056</v>
      </c>
      <c r="Q1527" t="s">
        <v>10007</v>
      </c>
      <c r="T1527" s="6" t="s">
        <v>11306</v>
      </c>
      <c r="U1527">
        <v>28.86</v>
      </c>
      <c r="V1527" s="211" t="s">
        <v>11587</v>
      </c>
      <c r="X1527" t="s">
        <v>11237</v>
      </c>
      <c r="Y1527" t="s">
        <v>11285</v>
      </c>
    </row>
    <row r="1528" spans="1:25" x14ac:dyDescent="0.25">
      <c r="A1528" s="211" t="s">
        <v>11582</v>
      </c>
      <c r="B1528" t="s">
        <v>11725</v>
      </c>
      <c r="C1528" s="215" t="str">
        <f t="shared" si="126"/>
        <v>CM:WQXTEST27576:M200908</v>
      </c>
      <c r="D1528" s="214" t="s">
        <v>11795</v>
      </c>
      <c r="E1528" s="214" t="s">
        <v>11790</v>
      </c>
      <c r="F1528" s="316" t="s">
        <v>11705</v>
      </c>
      <c r="G1528" s="70">
        <f t="shared" si="124"/>
        <v>39814</v>
      </c>
      <c r="H1528" s="70">
        <f t="shared" si="125"/>
        <v>40178</v>
      </c>
      <c r="I1528" s="211" t="s">
        <v>11788</v>
      </c>
      <c r="J1528" s="24" t="s">
        <v>8639</v>
      </c>
      <c r="K1528" s="211" t="s">
        <v>11787</v>
      </c>
      <c r="L1528" s="235" t="s">
        <v>11777</v>
      </c>
      <c r="M1528" s="236">
        <f t="shared" si="127"/>
        <v>39965</v>
      </c>
      <c r="N1528" s="236">
        <f t="shared" si="118"/>
        <v>40056</v>
      </c>
      <c r="Q1528" s="219" t="s">
        <v>1005</v>
      </c>
      <c r="T1528" s="6" t="s">
        <v>11306</v>
      </c>
      <c r="U1528">
        <v>353.8</v>
      </c>
      <c r="V1528" s="219" t="s">
        <v>8428</v>
      </c>
      <c r="X1528" t="s">
        <v>11237</v>
      </c>
      <c r="Y1528" t="s">
        <v>11285</v>
      </c>
    </row>
    <row r="1529" spans="1:25" x14ac:dyDescent="0.25">
      <c r="A1529" s="211" t="s">
        <v>11582</v>
      </c>
      <c r="B1529" t="s">
        <v>11725</v>
      </c>
      <c r="C1529" s="215" t="str">
        <f t="shared" si="126"/>
        <v>CM:WQXTEST27576:M200909</v>
      </c>
      <c r="D1529" s="214" t="s">
        <v>11795</v>
      </c>
      <c r="E1529" s="214" t="s">
        <v>11790</v>
      </c>
      <c r="F1529" s="316" t="s">
        <v>11706</v>
      </c>
      <c r="G1529" s="70">
        <f t="shared" si="124"/>
        <v>39814</v>
      </c>
      <c r="H1529" s="70">
        <f t="shared" si="125"/>
        <v>40178</v>
      </c>
      <c r="I1529" s="211" t="s">
        <v>11788</v>
      </c>
      <c r="J1529" s="24" t="s">
        <v>8639</v>
      </c>
      <c r="K1529" s="211" t="s">
        <v>11787</v>
      </c>
      <c r="L1529" s="267" t="s">
        <v>11777</v>
      </c>
      <c r="M1529" s="268">
        <f t="shared" si="127"/>
        <v>39995</v>
      </c>
      <c r="N1529" s="268">
        <f t="shared" si="118"/>
        <v>40086</v>
      </c>
      <c r="Q1529" s="217" t="s">
        <v>2676</v>
      </c>
      <c r="T1529" s="6" t="s">
        <v>11306</v>
      </c>
      <c r="U1529">
        <v>1630</v>
      </c>
      <c r="V1529" s="6" t="s">
        <v>9146</v>
      </c>
      <c r="X1529" t="s">
        <v>11237</v>
      </c>
      <c r="Y1529" t="s">
        <v>11285</v>
      </c>
    </row>
    <row r="1530" spans="1:25" x14ac:dyDescent="0.25">
      <c r="A1530" s="211" t="s">
        <v>11582</v>
      </c>
      <c r="B1530" t="s">
        <v>11725</v>
      </c>
      <c r="C1530" s="215" t="str">
        <f t="shared" si="126"/>
        <v>CM:WQXTEST27576:M200909</v>
      </c>
      <c r="D1530" s="214" t="s">
        <v>11795</v>
      </c>
      <c r="E1530" s="214" t="s">
        <v>11790</v>
      </c>
      <c r="F1530" s="316" t="s">
        <v>11706</v>
      </c>
      <c r="G1530" s="70">
        <f t="shared" si="124"/>
        <v>39814</v>
      </c>
      <c r="H1530" s="70">
        <f t="shared" si="125"/>
        <v>40178</v>
      </c>
      <c r="I1530" s="211" t="s">
        <v>11788</v>
      </c>
      <c r="J1530" s="24" t="s">
        <v>8639</v>
      </c>
      <c r="K1530" s="211" t="s">
        <v>11787</v>
      </c>
      <c r="L1530" s="267" t="s">
        <v>11777</v>
      </c>
      <c r="M1530" s="268">
        <f t="shared" si="127"/>
        <v>39995</v>
      </c>
      <c r="N1530" s="268">
        <f t="shared" si="118"/>
        <v>40086</v>
      </c>
      <c r="Q1530" t="s">
        <v>10007</v>
      </c>
      <c r="T1530" s="6" t="s">
        <v>11306</v>
      </c>
      <c r="U1530">
        <v>23.49</v>
      </c>
      <c r="V1530" s="211" t="s">
        <v>11587</v>
      </c>
      <c r="X1530" t="s">
        <v>11237</v>
      </c>
      <c r="Y1530" t="s">
        <v>11285</v>
      </c>
    </row>
    <row r="1531" spans="1:25" x14ac:dyDescent="0.25">
      <c r="A1531" s="211" t="s">
        <v>11582</v>
      </c>
      <c r="B1531" t="s">
        <v>11725</v>
      </c>
      <c r="C1531" s="215" t="str">
        <f t="shared" si="126"/>
        <v>CM:WQXTEST27576:M200910</v>
      </c>
      <c r="D1531" s="214" t="s">
        <v>11795</v>
      </c>
      <c r="E1531" s="214" t="s">
        <v>11790</v>
      </c>
      <c r="F1531" s="316" t="s">
        <v>11707</v>
      </c>
      <c r="G1531" s="70">
        <f t="shared" si="124"/>
        <v>39814</v>
      </c>
      <c r="H1531" s="70">
        <f t="shared" si="125"/>
        <v>40178</v>
      </c>
      <c r="I1531" s="211" t="s">
        <v>11788</v>
      </c>
      <c r="J1531" s="24" t="s">
        <v>8639</v>
      </c>
      <c r="K1531" s="211" t="s">
        <v>11787</v>
      </c>
      <c r="L1531" s="267" t="s">
        <v>11777</v>
      </c>
      <c r="M1531" s="268">
        <f t="shared" si="127"/>
        <v>40026</v>
      </c>
      <c r="N1531" s="268">
        <f t="shared" si="118"/>
        <v>40117</v>
      </c>
      <c r="Q1531" s="217" t="s">
        <v>2676</v>
      </c>
      <c r="T1531" s="6" t="s">
        <v>11306</v>
      </c>
      <c r="U1531">
        <v>3911</v>
      </c>
      <c r="V1531" s="6" t="s">
        <v>9146</v>
      </c>
      <c r="X1531" t="s">
        <v>11237</v>
      </c>
      <c r="Y1531" t="s">
        <v>11285</v>
      </c>
    </row>
    <row r="1532" spans="1:25" x14ac:dyDescent="0.25">
      <c r="A1532" s="211" t="s">
        <v>11582</v>
      </c>
      <c r="B1532" t="s">
        <v>11725</v>
      </c>
      <c r="C1532" s="215" t="str">
        <f t="shared" si="126"/>
        <v>CM:WQXTEST27576:M200910</v>
      </c>
      <c r="D1532" s="214" t="s">
        <v>11795</v>
      </c>
      <c r="E1532" s="214" t="s">
        <v>11790</v>
      </c>
      <c r="F1532" s="316" t="s">
        <v>11707</v>
      </c>
      <c r="G1532" s="70">
        <f t="shared" si="124"/>
        <v>39814</v>
      </c>
      <c r="H1532" s="70">
        <f t="shared" si="125"/>
        <v>40178</v>
      </c>
      <c r="I1532" s="211" t="s">
        <v>11788</v>
      </c>
      <c r="J1532" s="24" t="s">
        <v>8639</v>
      </c>
      <c r="K1532" s="211" t="s">
        <v>11787</v>
      </c>
      <c r="L1532" s="267" t="s">
        <v>11777</v>
      </c>
      <c r="M1532" s="268">
        <f t="shared" si="127"/>
        <v>40026</v>
      </c>
      <c r="N1532" s="268">
        <f t="shared" si="118"/>
        <v>40117</v>
      </c>
      <c r="Q1532" s="219" t="s">
        <v>1005</v>
      </c>
      <c r="T1532" s="6" t="s">
        <v>11306</v>
      </c>
      <c r="U1532">
        <v>373.1</v>
      </c>
      <c r="V1532" s="219" t="s">
        <v>8428</v>
      </c>
      <c r="X1532" t="s">
        <v>11237</v>
      </c>
      <c r="Y1532" t="s">
        <v>11285</v>
      </c>
    </row>
    <row r="1533" spans="1:25" x14ac:dyDescent="0.25">
      <c r="A1533" s="211" t="s">
        <v>11582</v>
      </c>
      <c r="B1533" t="s">
        <v>11725</v>
      </c>
      <c r="C1533" s="215" t="str">
        <f t="shared" si="126"/>
        <v>CM:WQXTEST27576:M200911</v>
      </c>
      <c r="D1533" s="214" t="s">
        <v>11795</v>
      </c>
      <c r="E1533" s="214" t="s">
        <v>11790</v>
      </c>
      <c r="F1533" s="316" t="s">
        <v>11708</v>
      </c>
      <c r="G1533" s="70">
        <f t="shared" si="124"/>
        <v>39814</v>
      </c>
      <c r="H1533" s="70">
        <f t="shared" si="125"/>
        <v>40178</v>
      </c>
      <c r="I1533" s="211" t="s">
        <v>11788</v>
      </c>
      <c r="J1533" s="24" t="s">
        <v>8639</v>
      </c>
      <c r="K1533" s="211" t="s">
        <v>11787</v>
      </c>
      <c r="L1533" s="267" t="s">
        <v>11777</v>
      </c>
      <c r="M1533" s="268">
        <f t="shared" si="127"/>
        <v>40057</v>
      </c>
      <c r="N1533" s="268">
        <f t="shared" si="118"/>
        <v>40147</v>
      </c>
      <c r="Q1533" s="217" t="s">
        <v>2676</v>
      </c>
      <c r="T1533" s="6" t="s">
        <v>11306</v>
      </c>
      <c r="U1533">
        <v>6677</v>
      </c>
      <c r="V1533" s="6" t="s">
        <v>9146</v>
      </c>
      <c r="X1533" t="s">
        <v>11237</v>
      </c>
      <c r="Y1533" t="s">
        <v>11285</v>
      </c>
    </row>
    <row r="1534" spans="1:25" x14ac:dyDescent="0.25">
      <c r="A1534" s="211" t="s">
        <v>11582</v>
      </c>
      <c r="B1534" t="s">
        <v>11725</v>
      </c>
      <c r="C1534" s="215" t="str">
        <f t="shared" si="126"/>
        <v>CM:WQXTEST27576:M200911</v>
      </c>
      <c r="D1534" s="214" t="s">
        <v>11795</v>
      </c>
      <c r="E1534" s="214" t="s">
        <v>11790</v>
      </c>
      <c r="F1534" s="316" t="s">
        <v>11708</v>
      </c>
      <c r="G1534" s="70">
        <f t="shared" si="124"/>
        <v>39814</v>
      </c>
      <c r="H1534" s="70">
        <f t="shared" si="125"/>
        <v>40178</v>
      </c>
      <c r="I1534" s="211" t="s">
        <v>11788</v>
      </c>
      <c r="J1534" s="24" t="s">
        <v>8639</v>
      </c>
      <c r="K1534" s="211" t="s">
        <v>11787</v>
      </c>
      <c r="L1534" s="267" t="s">
        <v>11777</v>
      </c>
      <c r="M1534" s="268">
        <f t="shared" si="127"/>
        <v>40057</v>
      </c>
      <c r="N1534" s="268">
        <f t="shared" si="118"/>
        <v>40147</v>
      </c>
      <c r="Q1534" s="219" t="s">
        <v>1005</v>
      </c>
      <c r="T1534" s="6" t="s">
        <v>11306</v>
      </c>
      <c r="U1534">
        <v>325.39999999999998</v>
      </c>
      <c r="V1534" s="219" t="s">
        <v>8428</v>
      </c>
      <c r="X1534" t="s">
        <v>11237</v>
      </c>
      <c r="Y1534" t="s">
        <v>11285</v>
      </c>
    </row>
    <row r="1535" spans="1:25" x14ac:dyDescent="0.25">
      <c r="A1535" s="211" t="s">
        <v>11582</v>
      </c>
      <c r="B1535" t="s">
        <v>11725</v>
      </c>
      <c r="C1535" s="215" t="str">
        <f t="shared" si="126"/>
        <v>CM:WQXTEST27576:M200912</v>
      </c>
      <c r="D1535" s="214" t="s">
        <v>11795</v>
      </c>
      <c r="E1535" s="214" t="s">
        <v>11790</v>
      </c>
      <c r="F1535" s="316" t="s">
        <v>11709</v>
      </c>
      <c r="G1535" s="70">
        <f t="shared" si="124"/>
        <v>39814</v>
      </c>
      <c r="H1535" s="70">
        <f t="shared" si="125"/>
        <v>40178</v>
      </c>
      <c r="I1535" s="211" t="s">
        <v>11788</v>
      </c>
      <c r="J1535" s="24" t="s">
        <v>8639</v>
      </c>
      <c r="K1535" s="211" t="s">
        <v>11787</v>
      </c>
      <c r="L1535" s="267" t="s">
        <v>11777</v>
      </c>
      <c r="M1535" s="268">
        <f t="shared" si="127"/>
        <v>40087</v>
      </c>
      <c r="N1535" s="268">
        <f t="shared" si="118"/>
        <v>40178</v>
      </c>
      <c r="Q1535" s="217" t="s">
        <v>2676</v>
      </c>
      <c r="T1535" s="6" t="s">
        <v>11306</v>
      </c>
      <c r="U1535">
        <v>23860</v>
      </c>
      <c r="V1535" s="6" t="s">
        <v>9146</v>
      </c>
      <c r="X1535" t="s">
        <v>11237</v>
      </c>
      <c r="Y1535" t="s">
        <v>11285</v>
      </c>
    </row>
    <row r="1536" spans="1:25" x14ac:dyDescent="0.25">
      <c r="A1536" s="211" t="s">
        <v>11582</v>
      </c>
      <c r="B1536" t="s">
        <v>11725</v>
      </c>
      <c r="C1536" s="215" t="str">
        <f t="shared" si="126"/>
        <v>CM:WQXTEST27576:M200912</v>
      </c>
      <c r="D1536" s="214" t="s">
        <v>11795</v>
      </c>
      <c r="E1536" s="214" t="s">
        <v>11790</v>
      </c>
      <c r="F1536" s="316" t="s">
        <v>11709</v>
      </c>
      <c r="G1536" s="70">
        <f t="shared" si="124"/>
        <v>39814</v>
      </c>
      <c r="H1536" s="70">
        <f t="shared" si="125"/>
        <v>40178</v>
      </c>
      <c r="I1536" s="211" t="s">
        <v>11788</v>
      </c>
      <c r="J1536" s="24" t="s">
        <v>8639</v>
      </c>
      <c r="K1536" s="211" t="s">
        <v>11787</v>
      </c>
      <c r="L1536" s="267" t="s">
        <v>11777</v>
      </c>
      <c r="M1536" s="268">
        <f t="shared" si="127"/>
        <v>40087</v>
      </c>
      <c r="N1536" s="268">
        <f t="shared" si="118"/>
        <v>40178</v>
      </c>
      <c r="Q1536" s="219" t="s">
        <v>1005</v>
      </c>
      <c r="T1536" s="6" t="s">
        <v>11306</v>
      </c>
      <c r="U1536">
        <v>303</v>
      </c>
      <c r="V1536" s="219" t="s">
        <v>8428</v>
      </c>
      <c r="X1536" t="s">
        <v>11237</v>
      </c>
      <c r="Y1536" t="s">
        <v>11285</v>
      </c>
    </row>
    <row r="1537" spans="1:25" x14ac:dyDescent="0.25">
      <c r="A1537" s="211" t="s">
        <v>11582</v>
      </c>
      <c r="B1537" t="s">
        <v>11725</v>
      </c>
      <c r="C1537" s="215" t="str">
        <f t="shared" si="126"/>
        <v>CM:WQXTEST27576:M200901</v>
      </c>
      <c r="D1537" s="214" t="s">
        <v>11795</v>
      </c>
      <c r="E1537" s="214" t="s">
        <v>11790</v>
      </c>
      <c r="F1537" s="316" t="s">
        <v>11698</v>
      </c>
      <c r="G1537" s="70">
        <f t="shared" si="124"/>
        <v>39814</v>
      </c>
      <c r="H1537" s="70">
        <f t="shared" si="125"/>
        <v>40178</v>
      </c>
      <c r="I1537" s="211" t="s">
        <v>11788</v>
      </c>
      <c r="J1537" s="24" t="s">
        <v>8639</v>
      </c>
      <c r="K1537" s="211" t="s">
        <v>11787</v>
      </c>
      <c r="L1537" s="253" t="s">
        <v>11796</v>
      </c>
      <c r="M1537" s="254">
        <f>DATE(LEFT(F1537,4),RIGHT(F1537,2)-0,1)</f>
        <v>39814</v>
      </c>
      <c r="N1537" s="254">
        <f t="shared" si="118"/>
        <v>39844</v>
      </c>
      <c r="Q1537" s="217" t="s">
        <v>2676</v>
      </c>
      <c r="T1537" s="6" t="s">
        <v>11306</v>
      </c>
      <c r="U1537">
        <v>9820</v>
      </c>
      <c r="V1537" s="6" t="s">
        <v>9146</v>
      </c>
      <c r="X1537" t="s">
        <v>11237</v>
      </c>
      <c r="Y1537" t="s">
        <v>11285</v>
      </c>
    </row>
    <row r="1538" spans="1:25" x14ac:dyDescent="0.25">
      <c r="A1538" s="211" t="s">
        <v>11582</v>
      </c>
      <c r="B1538" t="s">
        <v>11725</v>
      </c>
      <c r="C1538" s="215" t="str">
        <f t="shared" si="126"/>
        <v>CM:WQXTEST27576:M200901</v>
      </c>
      <c r="D1538" s="214" t="s">
        <v>11795</v>
      </c>
      <c r="E1538" s="214" t="s">
        <v>11790</v>
      </c>
      <c r="F1538" s="316" t="s">
        <v>11698</v>
      </c>
      <c r="G1538" s="70">
        <f t="shared" si="124"/>
        <v>39814</v>
      </c>
      <c r="H1538" s="70">
        <f t="shared" si="125"/>
        <v>40178</v>
      </c>
      <c r="I1538" s="211" t="s">
        <v>11788</v>
      </c>
      <c r="J1538" s="24" t="s">
        <v>8639</v>
      </c>
      <c r="K1538" s="211" t="s">
        <v>11787</v>
      </c>
      <c r="L1538" s="253" t="s">
        <v>11796</v>
      </c>
      <c r="M1538" s="254">
        <f>DATE(LEFT(F1538,4),RIGHT(F1538,2)-0,1)</f>
        <v>39814</v>
      </c>
      <c r="N1538" s="254">
        <f t="shared" si="118"/>
        <v>39844</v>
      </c>
      <c r="Q1538" t="s">
        <v>10007</v>
      </c>
      <c r="T1538" s="6" t="s">
        <v>11306</v>
      </c>
      <c r="U1538">
        <v>1.42</v>
      </c>
      <c r="V1538" s="211" t="s">
        <v>11587</v>
      </c>
      <c r="X1538" t="s">
        <v>11237</v>
      </c>
      <c r="Y1538" t="s">
        <v>11285</v>
      </c>
    </row>
    <row r="1539" spans="1:25" x14ac:dyDescent="0.25">
      <c r="A1539" s="211" t="s">
        <v>11582</v>
      </c>
      <c r="B1539" t="s">
        <v>11725</v>
      </c>
      <c r="C1539" s="215" t="str">
        <f t="shared" si="126"/>
        <v>CM:WQXTEST27576:M200901</v>
      </c>
      <c r="D1539" s="214" t="s">
        <v>11795</v>
      </c>
      <c r="E1539" s="214" t="s">
        <v>11790</v>
      </c>
      <c r="F1539" s="316" t="s">
        <v>11698</v>
      </c>
      <c r="G1539" s="70">
        <f t="shared" si="124"/>
        <v>39814</v>
      </c>
      <c r="H1539" s="70">
        <f t="shared" si="125"/>
        <v>40178</v>
      </c>
      <c r="I1539" s="211" t="s">
        <v>11788</v>
      </c>
      <c r="J1539" s="24" t="s">
        <v>8639</v>
      </c>
      <c r="K1539" s="211" t="s">
        <v>11787</v>
      </c>
      <c r="L1539" s="253" t="s">
        <v>11796</v>
      </c>
      <c r="M1539" s="254">
        <f>DATE(LEFT(F1539,4),RIGHT(F1539,2)-0,1)</f>
        <v>39814</v>
      </c>
      <c r="N1539" s="254">
        <f t="shared" si="118"/>
        <v>39844</v>
      </c>
      <c r="Q1539" s="219" t="s">
        <v>1005</v>
      </c>
      <c r="T1539" s="6" t="s">
        <v>11306</v>
      </c>
      <c r="U1539">
        <v>334.1</v>
      </c>
      <c r="V1539" s="219" t="s">
        <v>8428</v>
      </c>
      <c r="X1539" t="s">
        <v>11237</v>
      </c>
      <c r="Y1539" t="s">
        <v>11285</v>
      </c>
    </row>
    <row r="1540" spans="1:25" x14ac:dyDescent="0.25">
      <c r="A1540" s="211" t="s">
        <v>11582</v>
      </c>
      <c r="B1540" t="s">
        <v>11725</v>
      </c>
      <c r="C1540" s="215" t="str">
        <f t="shared" si="126"/>
        <v>CM:WQXTEST27576:M200902</v>
      </c>
      <c r="D1540" s="214" t="s">
        <v>11795</v>
      </c>
      <c r="E1540" s="214" t="s">
        <v>11790</v>
      </c>
      <c r="F1540" s="316" t="s">
        <v>11699</v>
      </c>
      <c r="G1540" s="70">
        <f t="shared" si="124"/>
        <v>39814</v>
      </c>
      <c r="H1540" s="70">
        <f t="shared" si="125"/>
        <v>40178</v>
      </c>
      <c r="I1540" s="211" t="s">
        <v>11788</v>
      </c>
      <c r="J1540" s="24" t="s">
        <v>8639</v>
      </c>
      <c r="K1540" s="211" t="s">
        <v>11787</v>
      </c>
      <c r="L1540" s="253" t="s">
        <v>11796</v>
      </c>
      <c r="M1540" s="254">
        <f>DATE(LEFT(F1540,4),RIGHT(F1540,2)-1,1)</f>
        <v>39814</v>
      </c>
      <c r="N1540" s="254">
        <f t="shared" si="118"/>
        <v>39872</v>
      </c>
      <c r="Q1540" s="217" t="s">
        <v>2676</v>
      </c>
      <c r="T1540" s="6" t="s">
        <v>11306</v>
      </c>
      <c r="U1540">
        <v>6747</v>
      </c>
      <c r="V1540" s="6" t="s">
        <v>9146</v>
      </c>
      <c r="X1540" t="s">
        <v>11237</v>
      </c>
      <c r="Y1540" t="s">
        <v>11285</v>
      </c>
    </row>
    <row r="1541" spans="1:25" x14ac:dyDescent="0.25">
      <c r="A1541" s="211" t="s">
        <v>11582</v>
      </c>
      <c r="B1541" t="s">
        <v>11725</v>
      </c>
      <c r="C1541" s="215" t="str">
        <f t="shared" si="126"/>
        <v>CM:WQXTEST27576:M200902</v>
      </c>
      <c r="D1541" s="214" t="s">
        <v>11795</v>
      </c>
      <c r="E1541" s="214" t="s">
        <v>11790</v>
      </c>
      <c r="F1541" s="316" t="s">
        <v>11699</v>
      </c>
      <c r="G1541" s="70">
        <f t="shared" si="124"/>
        <v>39814</v>
      </c>
      <c r="H1541" s="70">
        <f t="shared" si="125"/>
        <v>40178</v>
      </c>
      <c r="I1541" s="211" t="s">
        <v>11788</v>
      </c>
      <c r="J1541" s="24" t="s">
        <v>8639</v>
      </c>
      <c r="K1541" s="211" t="s">
        <v>11787</v>
      </c>
      <c r="L1541" s="253" t="s">
        <v>11796</v>
      </c>
      <c r="M1541" s="254">
        <f>DATE(LEFT(F1541,4),RIGHT(F1541,2)-1,1)</f>
        <v>39814</v>
      </c>
      <c r="N1541" s="254">
        <f t="shared" si="118"/>
        <v>39872</v>
      </c>
      <c r="Q1541" t="s">
        <v>10007</v>
      </c>
      <c r="T1541" s="6" t="s">
        <v>11306</v>
      </c>
      <c r="U1541">
        <v>3.76</v>
      </c>
      <c r="V1541" s="211" t="s">
        <v>11587</v>
      </c>
      <c r="X1541" t="s">
        <v>11237</v>
      </c>
      <c r="Y1541" t="s">
        <v>11285</v>
      </c>
    </row>
    <row r="1542" spans="1:25" x14ac:dyDescent="0.25">
      <c r="A1542" s="211" t="s">
        <v>11582</v>
      </c>
      <c r="B1542" t="s">
        <v>11725</v>
      </c>
      <c r="C1542" s="215" t="str">
        <f t="shared" si="126"/>
        <v>CM:WQXTEST27576:M200902</v>
      </c>
      <c r="D1542" s="214" t="s">
        <v>11795</v>
      </c>
      <c r="E1542" s="214" t="s">
        <v>11790</v>
      </c>
      <c r="F1542" s="316" t="s">
        <v>11699</v>
      </c>
      <c r="G1542" s="70">
        <f t="shared" si="124"/>
        <v>39814</v>
      </c>
      <c r="H1542" s="70">
        <f t="shared" si="125"/>
        <v>40178</v>
      </c>
      <c r="I1542" s="211" t="s">
        <v>11788</v>
      </c>
      <c r="J1542" s="24" t="s">
        <v>8639</v>
      </c>
      <c r="K1542" s="211" t="s">
        <v>11787</v>
      </c>
      <c r="L1542" s="253" t="s">
        <v>11796</v>
      </c>
      <c r="M1542" s="254">
        <f>DATE(LEFT(F1542,4),RIGHT(F1542,2)-1,1)</f>
        <v>39814</v>
      </c>
      <c r="N1542" s="254">
        <f t="shared" si="118"/>
        <v>39872</v>
      </c>
      <c r="Q1542" s="219" t="s">
        <v>1005</v>
      </c>
      <c r="T1542" s="6" t="s">
        <v>11306</v>
      </c>
      <c r="U1542">
        <v>355.5</v>
      </c>
      <c r="V1542" s="219" t="s">
        <v>8428</v>
      </c>
      <c r="X1542" t="s">
        <v>11237</v>
      </c>
      <c r="Y1542" t="s">
        <v>11285</v>
      </c>
    </row>
    <row r="1543" spans="1:25" x14ac:dyDescent="0.25">
      <c r="A1543" s="211" t="s">
        <v>11582</v>
      </c>
      <c r="B1543" t="s">
        <v>11725</v>
      </c>
      <c r="C1543" s="215" t="str">
        <f t="shared" si="126"/>
        <v>CM:WQXTEST27576:M200903</v>
      </c>
      <c r="D1543" s="214" t="s">
        <v>11795</v>
      </c>
      <c r="E1543" s="214" t="s">
        <v>11790</v>
      </c>
      <c r="F1543" s="316" t="s">
        <v>11700</v>
      </c>
      <c r="G1543" s="70">
        <f t="shared" si="124"/>
        <v>39814</v>
      </c>
      <c r="H1543" s="70">
        <f t="shared" si="125"/>
        <v>40178</v>
      </c>
      <c r="I1543" s="211" t="s">
        <v>11788</v>
      </c>
      <c r="J1543" s="24" t="s">
        <v>8639</v>
      </c>
      <c r="K1543" s="211" t="s">
        <v>11787</v>
      </c>
      <c r="L1543" s="253" t="s">
        <v>11796</v>
      </c>
      <c r="M1543" s="254">
        <f>DATE(LEFT(F1543,4),RIGHT(F1543,2)-2,1)</f>
        <v>39814</v>
      </c>
      <c r="N1543" s="254">
        <f t="shared" si="118"/>
        <v>39903</v>
      </c>
      <c r="Q1543" s="217" t="s">
        <v>2676</v>
      </c>
      <c r="T1543" s="6" t="s">
        <v>11306</v>
      </c>
      <c r="U1543">
        <v>4495</v>
      </c>
      <c r="V1543" s="6" t="s">
        <v>9146</v>
      </c>
      <c r="X1543" t="s">
        <v>11237</v>
      </c>
      <c r="Y1543" t="s">
        <v>11285</v>
      </c>
    </row>
    <row r="1544" spans="1:25" x14ac:dyDescent="0.25">
      <c r="A1544" s="211" t="s">
        <v>11582</v>
      </c>
      <c r="B1544" t="s">
        <v>11725</v>
      </c>
      <c r="C1544" s="215" t="str">
        <f t="shared" si="126"/>
        <v>CM:WQXTEST27576:M200903</v>
      </c>
      <c r="D1544" s="214" t="s">
        <v>11795</v>
      </c>
      <c r="E1544" s="214" t="s">
        <v>11790</v>
      </c>
      <c r="F1544" s="316" t="s">
        <v>11700</v>
      </c>
      <c r="G1544" s="70">
        <f t="shared" si="124"/>
        <v>39814</v>
      </c>
      <c r="H1544" s="70">
        <f t="shared" si="125"/>
        <v>40178</v>
      </c>
      <c r="I1544" s="211" t="s">
        <v>11788</v>
      </c>
      <c r="J1544" s="24" t="s">
        <v>8639</v>
      </c>
      <c r="K1544" s="211" t="s">
        <v>11787</v>
      </c>
      <c r="L1544" s="253" t="s">
        <v>11796</v>
      </c>
      <c r="M1544" s="254">
        <f>DATE(LEFT(F1544,4),RIGHT(F1544,2)-2,1)</f>
        <v>39814</v>
      </c>
      <c r="N1544" s="254">
        <f t="shared" si="118"/>
        <v>39903</v>
      </c>
      <c r="Q1544" t="s">
        <v>10007</v>
      </c>
      <c r="T1544" s="6" t="s">
        <v>11306</v>
      </c>
      <c r="U1544">
        <v>8.9499999999999993</v>
      </c>
      <c r="V1544" s="211" t="s">
        <v>11587</v>
      </c>
      <c r="X1544" t="s">
        <v>11237</v>
      </c>
      <c r="Y1544" t="s">
        <v>11285</v>
      </c>
    </row>
    <row r="1545" spans="1:25" x14ac:dyDescent="0.25">
      <c r="A1545" s="211" t="s">
        <v>11582</v>
      </c>
      <c r="B1545" t="s">
        <v>11725</v>
      </c>
      <c r="C1545" s="215" t="str">
        <f t="shared" si="126"/>
        <v>CM:WQXTEST27576:M200903</v>
      </c>
      <c r="D1545" s="214" t="s">
        <v>11795</v>
      </c>
      <c r="E1545" s="214" t="s">
        <v>11790</v>
      </c>
      <c r="F1545" s="316" t="s">
        <v>11700</v>
      </c>
      <c r="G1545" s="70">
        <f t="shared" si="124"/>
        <v>39814</v>
      </c>
      <c r="H1545" s="70">
        <f t="shared" si="125"/>
        <v>40178</v>
      </c>
      <c r="I1545" s="211" t="s">
        <v>11788</v>
      </c>
      <c r="J1545" s="24" t="s">
        <v>8639</v>
      </c>
      <c r="K1545" s="211" t="s">
        <v>11787</v>
      </c>
      <c r="L1545" s="253" t="s">
        <v>11796</v>
      </c>
      <c r="M1545" s="254">
        <f>DATE(LEFT(F1545,4),RIGHT(F1545,2)-2,1)</f>
        <v>39814</v>
      </c>
      <c r="N1545" s="254">
        <f t="shared" si="118"/>
        <v>39903</v>
      </c>
      <c r="Q1545" s="219" t="s">
        <v>1005</v>
      </c>
      <c r="T1545" s="6" t="s">
        <v>11306</v>
      </c>
      <c r="U1545">
        <v>390.2</v>
      </c>
      <c r="V1545" s="219" t="s">
        <v>8428</v>
      </c>
      <c r="X1545" t="s">
        <v>11237</v>
      </c>
      <c r="Y1545" t="s">
        <v>11285</v>
      </c>
    </row>
    <row r="1546" spans="1:25" x14ac:dyDescent="0.25">
      <c r="A1546" s="211" t="s">
        <v>11582</v>
      </c>
      <c r="B1546" t="s">
        <v>11725</v>
      </c>
      <c r="C1546" s="215" t="str">
        <f t="shared" si="126"/>
        <v>CM:WQXTEST27576:M200904</v>
      </c>
      <c r="D1546" s="214" t="s">
        <v>11795</v>
      </c>
      <c r="E1546" s="214" t="s">
        <v>11790</v>
      </c>
      <c r="F1546" s="316" t="s">
        <v>11701</v>
      </c>
      <c r="G1546" s="70">
        <f t="shared" si="124"/>
        <v>39814</v>
      </c>
      <c r="H1546" s="70">
        <f t="shared" si="125"/>
        <v>40178</v>
      </c>
      <c r="I1546" s="211" t="s">
        <v>11788</v>
      </c>
      <c r="J1546" s="24" t="s">
        <v>8639</v>
      </c>
      <c r="K1546" s="211" t="s">
        <v>11787</v>
      </c>
      <c r="L1546" s="255" t="s">
        <v>6135</v>
      </c>
      <c r="M1546" s="256">
        <f>DATE(LEFT(F1546,4),RIGHT(F1546,2)-1,21)</f>
        <v>39893</v>
      </c>
      <c r="N1546" s="256">
        <f t="shared" si="118"/>
        <v>39933</v>
      </c>
      <c r="Q1546" s="217" t="s">
        <v>2676</v>
      </c>
      <c r="T1546" s="6" t="s">
        <v>11306</v>
      </c>
      <c r="U1546">
        <v>17360</v>
      </c>
      <c r="V1546" s="6" t="s">
        <v>9146</v>
      </c>
      <c r="X1546" t="s">
        <v>11237</v>
      </c>
      <c r="Y1546" t="s">
        <v>11285</v>
      </c>
    </row>
    <row r="1547" spans="1:25" x14ac:dyDescent="0.25">
      <c r="A1547" s="211" t="s">
        <v>11582</v>
      </c>
      <c r="B1547" t="s">
        <v>11725</v>
      </c>
      <c r="C1547" s="215" t="str">
        <f t="shared" si="126"/>
        <v>CM:WQXTEST27576:M200904</v>
      </c>
      <c r="D1547" s="214" t="s">
        <v>11795</v>
      </c>
      <c r="E1547" s="214" t="s">
        <v>11790</v>
      </c>
      <c r="F1547" s="316" t="s">
        <v>11701</v>
      </c>
      <c r="G1547" s="70">
        <f t="shared" si="124"/>
        <v>39814</v>
      </c>
      <c r="H1547" s="70">
        <f t="shared" si="125"/>
        <v>40178</v>
      </c>
      <c r="I1547" s="211" t="s">
        <v>11788</v>
      </c>
      <c r="J1547" s="24" t="s">
        <v>8639</v>
      </c>
      <c r="K1547" s="211" t="s">
        <v>11787</v>
      </c>
      <c r="L1547" s="255" t="s">
        <v>6135</v>
      </c>
      <c r="M1547" s="256">
        <f>DATE(LEFT(F1547,4),RIGHT(F1547,2)-1,21)</f>
        <v>39893</v>
      </c>
      <c r="N1547" s="256">
        <f t="shared" si="118"/>
        <v>39933</v>
      </c>
      <c r="Q1547" t="s">
        <v>10007</v>
      </c>
      <c r="T1547" s="6" t="s">
        <v>11306</v>
      </c>
      <c r="U1547">
        <v>13.45</v>
      </c>
      <c r="V1547" s="211" t="s">
        <v>11587</v>
      </c>
      <c r="X1547" t="s">
        <v>11237</v>
      </c>
      <c r="Y1547" t="s">
        <v>11285</v>
      </c>
    </row>
    <row r="1548" spans="1:25" x14ac:dyDescent="0.25">
      <c r="A1548" s="211" t="s">
        <v>11582</v>
      </c>
      <c r="B1548" t="s">
        <v>11725</v>
      </c>
      <c r="C1548" s="215" t="str">
        <f t="shared" si="126"/>
        <v>CM:WQXTEST27576:M200904</v>
      </c>
      <c r="D1548" s="214" t="s">
        <v>11795</v>
      </c>
      <c r="E1548" s="214" t="s">
        <v>11790</v>
      </c>
      <c r="F1548" s="316" t="s">
        <v>11701</v>
      </c>
      <c r="G1548" s="70">
        <f t="shared" si="124"/>
        <v>39814</v>
      </c>
      <c r="H1548" s="70">
        <f t="shared" si="125"/>
        <v>40178</v>
      </c>
      <c r="I1548" s="211" t="s">
        <v>11788</v>
      </c>
      <c r="J1548" s="24" t="s">
        <v>8639</v>
      </c>
      <c r="K1548" s="211" t="s">
        <v>11787</v>
      </c>
      <c r="L1548" s="255" t="s">
        <v>6135</v>
      </c>
      <c r="M1548" s="256">
        <f>DATE(LEFT(F1548,4),RIGHT(F1548,2)-1,21)</f>
        <v>39893</v>
      </c>
      <c r="N1548" s="256">
        <f t="shared" si="118"/>
        <v>39933</v>
      </c>
      <c r="Q1548" s="219" t="s">
        <v>1005</v>
      </c>
      <c r="T1548" s="6" t="s">
        <v>11306</v>
      </c>
      <c r="U1548">
        <v>247.9</v>
      </c>
      <c r="V1548" s="219" t="s">
        <v>8428</v>
      </c>
      <c r="X1548" t="s">
        <v>11237</v>
      </c>
      <c r="Y1548" t="s">
        <v>11285</v>
      </c>
    </row>
    <row r="1549" spans="1:25" x14ac:dyDescent="0.25">
      <c r="A1549" s="211" t="s">
        <v>11582</v>
      </c>
      <c r="B1549" t="s">
        <v>11725</v>
      </c>
      <c r="C1549" s="215" t="str">
        <f t="shared" si="126"/>
        <v>CM:WQXTEST27576:M200905</v>
      </c>
      <c r="D1549" s="214" t="s">
        <v>11795</v>
      </c>
      <c r="E1549" s="214" t="s">
        <v>11790</v>
      </c>
      <c r="F1549" s="316" t="s">
        <v>11702</v>
      </c>
      <c r="G1549" s="70">
        <f t="shared" si="124"/>
        <v>39814</v>
      </c>
      <c r="H1549" s="70">
        <f t="shared" si="125"/>
        <v>40178</v>
      </c>
      <c r="I1549" s="211" t="s">
        <v>11788</v>
      </c>
      <c r="J1549" s="24" t="s">
        <v>8639</v>
      </c>
      <c r="K1549" s="211" t="s">
        <v>11787</v>
      </c>
      <c r="L1549" s="265" t="s">
        <v>6135</v>
      </c>
      <c r="M1549" s="266">
        <f>DATE(LEFT(F1549,4),RIGHT(F1549,2)-2,21)</f>
        <v>39893</v>
      </c>
      <c r="N1549" s="266">
        <f t="shared" si="118"/>
        <v>39964</v>
      </c>
      <c r="Q1549" s="217" t="s">
        <v>2676</v>
      </c>
      <c r="T1549" s="6" t="s">
        <v>11306</v>
      </c>
      <c r="U1549">
        <v>27060</v>
      </c>
      <c r="V1549" s="6" t="s">
        <v>9146</v>
      </c>
      <c r="X1549" t="s">
        <v>11237</v>
      </c>
      <c r="Y1549" t="s">
        <v>11285</v>
      </c>
    </row>
    <row r="1550" spans="1:25" x14ac:dyDescent="0.25">
      <c r="A1550" s="211" t="s">
        <v>11582</v>
      </c>
      <c r="B1550" t="s">
        <v>11725</v>
      </c>
      <c r="C1550" s="215" t="str">
        <f t="shared" si="126"/>
        <v>CM:WQXTEST27576:M200905</v>
      </c>
      <c r="D1550" s="214" t="s">
        <v>11795</v>
      </c>
      <c r="E1550" s="214" t="s">
        <v>11790</v>
      </c>
      <c r="F1550" s="316" t="s">
        <v>11702</v>
      </c>
      <c r="G1550" s="70">
        <f t="shared" si="124"/>
        <v>39814</v>
      </c>
      <c r="H1550" s="70">
        <f t="shared" si="125"/>
        <v>40178</v>
      </c>
      <c r="I1550" s="211" t="s">
        <v>11788</v>
      </c>
      <c r="J1550" s="24" t="s">
        <v>8639</v>
      </c>
      <c r="K1550" s="211" t="s">
        <v>11787</v>
      </c>
      <c r="L1550" s="265" t="s">
        <v>6135</v>
      </c>
      <c r="M1550" s="266">
        <f>DATE(LEFT(F1550,4),RIGHT(F1550,2)-2,21)</f>
        <v>39893</v>
      </c>
      <c r="N1550" s="266">
        <f t="shared" si="118"/>
        <v>39964</v>
      </c>
      <c r="Q1550" t="s">
        <v>10007</v>
      </c>
      <c r="T1550" s="6" t="s">
        <v>11306</v>
      </c>
      <c r="U1550">
        <v>18.940000000000001</v>
      </c>
      <c r="V1550" s="211" t="s">
        <v>11587</v>
      </c>
      <c r="X1550" t="s">
        <v>11237</v>
      </c>
      <c r="Y1550" t="s">
        <v>11285</v>
      </c>
    </row>
    <row r="1551" spans="1:25" x14ac:dyDescent="0.25">
      <c r="A1551" s="211" t="s">
        <v>11582</v>
      </c>
      <c r="B1551" t="s">
        <v>11725</v>
      </c>
      <c r="C1551" s="215" t="str">
        <f t="shared" si="126"/>
        <v>CM:WQXTEST27576:M200905</v>
      </c>
      <c r="D1551" s="214" t="s">
        <v>11795</v>
      </c>
      <c r="E1551" s="214" t="s">
        <v>11790</v>
      </c>
      <c r="F1551" s="316" t="s">
        <v>11702</v>
      </c>
      <c r="G1551" s="70">
        <f t="shared" si="124"/>
        <v>39814</v>
      </c>
      <c r="H1551" s="70">
        <f t="shared" si="125"/>
        <v>40178</v>
      </c>
      <c r="I1551" s="211" t="s">
        <v>11788</v>
      </c>
      <c r="J1551" s="24" t="s">
        <v>8639</v>
      </c>
      <c r="K1551" s="211" t="s">
        <v>11787</v>
      </c>
      <c r="L1551" s="265" t="s">
        <v>6135</v>
      </c>
      <c r="M1551" s="266">
        <f>DATE(LEFT(F1551,4),RIGHT(F1551,2)-2,21)</f>
        <v>39893</v>
      </c>
      <c r="N1551" s="266">
        <f t="shared" si="118"/>
        <v>39964</v>
      </c>
      <c r="Q1551" s="219" t="s">
        <v>1005</v>
      </c>
      <c r="T1551" s="6" t="s">
        <v>11306</v>
      </c>
      <c r="U1551">
        <v>241.7</v>
      </c>
      <c r="V1551" s="219" t="s">
        <v>8428</v>
      </c>
      <c r="X1551" t="s">
        <v>11237</v>
      </c>
      <c r="Y1551" t="s">
        <v>11285</v>
      </c>
    </row>
    <row r="1552" spans="1:25" x14ac:dyDescent="0.25">
      <c r="A1552" s="211" t="s">
        <v>11582</v>
      </c>
      <c r="B1552" t="s">
        <v>11725</v>
      </c>
      <c r="C1552" s="215" t="str">
        <f t="shared" si="126"/>
        <v>CM:WQXTEST27576:M200906</v>
      </c>
      <c r="D1552" s="214" t="s">
        <v>11795</v>
      </c>
      <c r="E1552" s="214" t="s">
        <v>11790</v>
      </c>
      <c r="F1552" s="316" t="s">
        <v>11703</v>
      </c>
      <c r="G1552" s="70">
        <f t="shared" si="124"/>
        <v>39814</v>
      </c>
      <c r="H1552" s="70">
        <f t="shared" si="125"/>
        <v>40178</v>
      </c>
      <c r="I1552" s="211" t="s">
        <v>11788</v>
      </c>
      <c r="J1552" s="24" t="s">
        <v>8639</v>
      </c>
      <c r="K1552" s="211" t="s">
        <v>11787</v>
      </c>
      <c r="L1552" s="263" t="s">
        <v>6135</v>
      </c>
      <c r="M1552" s="264">
        <f>DATE(LEFT(F1552,4),RIGHT(F1552,2)-3,21)</f>
        <v>39893</v>
      </c>
      <c r="N1552" s="264">
        <f t="shared" si="118"/>
        <v>39994</v>
      </c>
      <c r="Q1552" s="217" t="s">
        <v>2676</v>
      </c>
      <c r="T1552" s="6" t="s">
        <v>11306</v>
      </c>
      <c r="U1552">
        <v>15400</v>
      </c>
      <c r="V1552" s="6" t="s">
        <v>9146</v>
      </c>
      <c r="X1552" t="s">
        <v>11237</v>
      </c>
      <c r="Y1552" t="s">
        <v>11285</v>
      </c>
    </row>
    <row r="1553" spans="1:25" x14ac:dyDescent="0.25">
      <c r="A1553" s="211" t="s">
        <v>11582</v>
      </c>
      <c r="B1553" t="s">
        <v>11725</v>
      </c>
      <c r="C1553" s="215" t="str">
        <f t="shared" si="126"/>
        <v>CM:WQXTEST27576:M200906</v>
      </c>
      <c r="D1553" s="214" t="s">
        <v>11795</v>
      </c>
      <c r="E1553" s="214" t="s">
        <v>11790</v>
      </c>
      <c r="F1553" s="316" t="s">
        <v>11703</v>
      </c>
      <c r="G1553" s="70">
        <f t="shared" si="124"/>
        <v>39814</v>
      </c>
      <c r="H1553" s="70">
        <f t="shared" si="125"/>
        <v>40178</v>
      </c>
      <c r="I1553" s="211" t="s">
        <v>11788</v>
      </c>
      <c r="J1553" s="24" t="s">
        <v>8639</v>
      </c>
      <c r="K1553" s="211" t="s">
        <v>11787</v>
      </c>
      <c r="L1553" s="263" t="s">
        <v>6135</v>
      </c>
      <c r="M1553" s="264">
        <f>DATE(LEFT(F1553,4),RIGHT(F1553,2)-3,21)</f>
        <v>39893</v>
      </c>
      <c r="N1553" s="264">
        <f t="shared" si="118"/>
        <v>39994</v>
      </c>
      <c r="Q1553" t="s">
        <v>10007</v>
      </c>
      <c r="T1553" s="6" t="s">
        <v>11306</v>
      </c>
      <c r="U1553">
        <v>23.53</v>
      </c>
      <c r="V1553" s="211" t="s">
        <v>11587</v>
      </c>
      <c r="X1553" t="s">
        <v>11237</v>
      </c>
      <c r="Y1553" t="s">
        <v>11285</v>
      </c>
    </row>
    <row r="1554" spans="1:25" x14ac:dyDescent="0.25">
      <c r="A1554" s="211" t="s">
        <v>11582</v>
      </c>
      <c r="B1554" t="s">
        <v>11725</v>
      </c>
      <c r="C1554" s="215" t="str">
        <f t="shared" si="126"/>
        <v>CM:WQXTEST27576:M200907</v>
      </c>
      <c r="D1554" s="214" t="s">
        <v>11795</v>
      </c>
      <c r="E1554" s="214" t="s">
        <v>11790</v>
      </c>
      <c r="F1554" s="316" t="s">
        <v>11704</v>
      </c>
      <c r="G1554" s="70">
        <f t="shared" ref="G1554:G1617" si="128">DATE(LEFT(F1554,4),1,1)</f>
        <v>39814</v>
      </c>
      <c r="H1554" s="70">
        <f t="shared" ref="H1554:H1617" si="129">DATE(LEFT(F1554,4),12+1,0)</f>
        <v>40178</v>
      </c>
      <c r="I1554" s="211" t="s">
        <v>11788</v>
      </c>
      <c r="J1554" s="24" t="s">
        <v>8639</v>
      </c>
      <c r="K1554" s="211" t="s">
        <v>11787</v>
      </c>
      <c r="L1554" s="271" t="s">
        <v>11797</v>
      </c>
      <c r="M1554" s="272">
        <f>DATE(LEFT(F1554,4),RIGHT(F1554,2)-1,21)</f>
        <v>39985</v>
      </c>
      <c r="N1554" s="272">
        <f t="shared" si="118"/>
        <v>40025</v>
      </c>
      <c r="Q1554" s="217" t="s">
        <v>2676</v>
      </c>
      <c r="T1554" s="6" t="s">
        <v>11306</v>
      </c>
      <c r="U1554">
        <v>3253</v>
      </c>
      <c r="V1554" s="6" t="s">
        <v>9146</v>
      </c>
      <c r="X1554" t="s">
        <v>11237</v>
      </c>
      <c r="Y1554" t="s">
        <v>11285</v>
      </c>
    </row>
    <row r="1555" spans="1:25" x14ac:dyDescent="0.25">
      <c r="A1555" s="211" t="s">
        <v>11582</v>
      </c>
      <c r="B1555" t="s">
        <v>11725</v>
      </c>
      <c r="C1555" s="215" t="str">
        <f t="shared" si="126"/>
        <v>CM:WQXTEST27576:M200908</v>
      </c>
      <c r="D1555" s="214" t="s">
        <v>11795</v>
      </c>
      <c r="E1555" s="214" t="s">
        <v>11790</v>
      </c>
      <c r="F1555" s="316" t="s">
        <v>11705</v>
      </c>
      <c r="G1555" s="70">
        <f t="shared" si="128"/>
        <v>39814</v>
      </c>
      <c r="H1555" s="70">
        <f t="shared" si="129"/>
        <v>40178</v>
      </c>
      <c r="I1555" s="211" t="s">
        <v>11788</v>
      </c>
      <c r="J1555" s="24" t="s">
        <v>8639</v>
      </c>
      <c r="K1555" s="211" t="s">
        <v>11787</v>
      </c>
      <c r="L1555" s="257" t="s">
        <v>11797</v>
      </c>
      <c r="M1555" s="258">
        <f>DATE(LEFT(F1555,4),RIGHT(F1555,2)-2,21)</f>
        <v>39985</v>
      </c>
      <c r="N1555" s="258">
        <f t="shared" si="118"/>
        <v>40056</v>
      </c>
      <c r="Q1555" s="217" t="s">
        <v>2676</v>
      </c>
      <c r="T1555" s="6" t="s">
        <v>11306</v>
      </c>
      <c r="U1555">
        <v>3034</v>
      </c>
      <c r="V1555" s="6" t="s">
        <v>9146</v>
      </c>
      <c r="X1555" t="s">
        <v>11237</v>
      </c>
      <c r="Y1555" t="s">
        <v>11285</v>
      </c>
    </row>
    <row r="1556" spans="1:25" x14ac:dyDescent="0.25">
      <c r="A1556" s="211" t="s">
        <v>11582</v>
      </c>
      <c r="B1556" t="s">
        <v>11725</v>
      </c>
      <c r="C1556" s="215" t="str">
        <f t="shared" si="126"/>
        <v>CM:WQXTEST27576:M200908</v>
      </c>
      <c r="D1556" s="214" t="s">
        <v>11795</v>
      </c>
      <c r="E1556" s="214" t="s">
        <v>11790</v>
      </c>
      <c r="F1556" s="316" t="s">
        <v>11705</v>
      </c>
      <c r="G1556" s="70">
        <f t="shared" si="128"/>
        <v>39814</v>
      </c>
      <c r="H1556" s="70">
        <f t="shared" si="129"/>
        <v>40178</v>
      </c>
      <c r="I1556" s="211" t="s">
        <v>11788</v>
      </c>
      <c r="J1556" s="24" t="s">
        <v>8639</v>
      </c>
      <c r="K1556" s="211" t="s">
        <v>11787</v>
      </c>
      <c r="L1556" s="257" t="s">
        <v>11797</v>
      </c>
      <c r="M1556" s="258">
        <f>DATE(LEFT(F1556,4),RIGHT(F1556,2)-2,21)</f>
        <v>39985</v>
      </c>
      <c r="N1556" s="258">
        <f t="shared" si="118"/>
        <v>40056</v>
      </c>
      <c r="Q1556" t="s">
        <v>10007</v>
      </c>
      <c r="T1556" s="6" t="s">
        <v>11306</v>
      </c>
      <c r="U1556">
        <v>28.86</v>
      </c>
      <c r="V1556" s="211" t="s">
        <v>11587</v>
      </c>
      <c r="X1556" t="s">
        <v>11237</v>
      </c>
      <c r="Y1556" t="s">
        <v>11285</v>
      </c>
    </row>
    <row r="1557" spans="1:25" x14ac:dyDescent="0.25">
      <c r="A1557" s="211" t="s">
        <v>11582</v>
      </c>
      <c r="B1557" t="s">
        <v>11725</v>
      </c>
      <c r="C1557" s="215" t="str">
        <f t="shared" si="126"/>
        <v>CM:WQXTEST27576:M200908</v>
      </c>
      <c r="D1557" s="214" t="s">
        <v>11795</v>
      </c>
      <c r="E1557" s="214" t="s">
        <v>11790</v>
      </c>
      <c r="F1557" s="316" t="s">
        <v>11705</v>
      </c>
      <c r="G1557" s="70">
        <f t="shared" si="128"/>
        <v>39814</v>
      </c>
      <c r="H1557" s="70">
        <f t="shared" si="129"/>
        <v>40178</v>
      </c>
      <c r="I1557" s="211" t="s">
        <v>11788</v>
      </c>
      <c r="J1557" s="24" t="s">
        <v>8639</v>
      </c>
      <c r="K1557" s="211" t="s">
        <v>11787</v>
      </c>
      <c r="L1557" s="257" t="s">
        <v>11797</v>
      </c>
      <c r="M1557" s="258">
        <f>DATE(LEFT(F1557,4),RIGHT(F1557,2)-2,21)</f>
        <v>39985</v>
      </c>
      <c r="N1557" s="258">
        <f t="shared" si="118"/>
        <v>40056</v>
      </c>
      <c r="Q1557" s="219" t="s">
        <v>1005</v>
      </c>
      <c r="T1557" s="6" t="s">
        <v>11306</v>
      </c>
      <c r="U1557">
        <v>353.8</v>
      </c>
      <c r="V1557" s="219" t="s">
        <v>8428</v>
      </c>
      <c r="X1557" t="s">
        <v>11237</v>
      </c>
      <c r="Y1557" t="s">
        <v>11285</v>
      </c>
    </row>
    <row r="1558" spans="1:25" x14ac:dyDescent="0.25">
      <c r="A1558" s="211" t="s">
        <v>11582</v>
      </c>
      <c r="B1558" t="s">
        <v>11725</v>
      </c>
      <c r="C1558" s="215" t="str">
        <f t="shared" si="126"/>
        <v>CM:WQXTEST27576:M200909</v>
      </c>
      <c r="D1558" s="214" t="s">
        <v>11795</v>
      </c>
      <c r="E1558" s="214" t="s">
        <v>11790</v>
      </c>
      <c r="F1558" s="316" t="s">
        <v>11706</v>
      </c>
      <c r="G1558" s="70">
        <f t="shared" si="128"/>
        <v>39814</v>
      </c>
      <c r="H1558" s="70">
        <f t="shared" si="129"/>
        <v>40178</v>
      </c>
      <c r="I1558" s="211" t="s">
        <v>11788</v>
      </c>
      <c r="J1558" s="24" t="s">
        <v>8639</v>
      </c>
      <c r="K1558" s="211" t="s">
        <v>11787</v>
      </c>
      <c r="L1558" s="271" t="s">
        <v>11797</v>
      </c>
      <c r="M1558" s="272">
        <f>DATE(LEFT(F1558,4),RIGHT(F1558,2)-3,21)</f>
        <v>39985</v>
      </c>
      <c r="N1558" s="272">
        <f t="shared" si="118"/>
        <v>40086</v>
      </c>
      <c r="Q1558" s="217" t="s">
        <v>2676</v>
      </c>
      <c r="T1558" s="6" t="s">
        <v>11306</v>
      </c>
      <c r="U1558">
        <v>1630</v>
      </c>
      <c r="V1558" s="6" t="s">
        <v>9146</v>
      </c>
      <c r="X1558" t="s">
        <v>11237</v>
      </c>
      <c r="Y1558" t="s">
        <v>11285</v>
      </c>
    </row>
    <row r="1559" spans="1:25" x14ac:dyDescent="0.25">
      <c r="A1559" s="211" t="s">
        <v>11582</v>
      </c>
      <c r="B1559" t="s">
        <v>11725</v>
      </c>
      <c r="C1559" s="215" t="str">
        <f t="shared" si="126"/>
        <v>CM:WQXTEST27576:M200909</v>
      </c>
      <c r="D1559" s="214" t="s">
        <v>11795</v>
      </c>
      <c r="E1559" s="214" t="s">
        <v>11790</v>
      </c>
      <c r="F1559" s="316" t="s">
        <v>11706</v>
      </c>
      <c r="G1559" s="70">
        <f t="shared" si="128"/>
        <v>39814</v>
      </c>
      <c r="H1559" s="70">
        <f t="shared" si="129"/>
        <v>40178</v>
      </c>
      <c r="I1559" s="211" t="s">
        <v>11788</v>
      </c>
      <c r="J1559" s="24" t="s">
        <v>8639</v>
      </c>
      <c r="K1559" s="211" t="s">
        <v>11787</v>
      </c>
      <c r="L1559" s="271" t="s">
        <v>11797</v>
      </c>
      <c r="M1559" s="272">
        <f>DATE(LEFT(F1559,4),RIGHT(F1559,2)-3,21)</f>
        <v>39985</v>
      </c>
      <c r="N1559" s="272">
        <f t="shared" si="118"/>
        <v>40086</v>
      </c>
      <c r="Q1559" t="s">
        <v>10007</v>
      </c>
      <c r="T1559" s="6" t="s">
        <v>11306</v>
      </c>
      <c r="U1559">
        <v>23.49</v>
      </c>
      <c r="V1559" s="211" t="s">
        <v>11587</v>
      </c>
      <c r="X1559" t="s">
        <v>11237</v>
      </c>
      <c r="Y1559" t="s">
        <v>11285</v>
      </c>
    </row>
    <row r="1560" spans="1:25" x14ac:dyDescent="0.25">
      <c r="A1560" s="211" t="s">
        <v>11582</v>
      </c>
      <c r="B1560" t="s">
        <v>11725</v>
      </c>
      <c r="C1560" s="215" t="str">
        <f t="shared" si="126"/>
        <v>CM:WQXTEST27576:M200910</v>
      </c>
      <c r="D1560" s="214" t="s">
        <v>11795</v>
      </c>
      <c r="E1560" s="214" t="s">
        <v>11790</v>
      </c>
      <c r="F1560" s="316" t="s">
        <v>11707</v>
      </c>
      <c r="G1560" s="70">
        <f t="shared" si="128"/>
        <v>39814</v>
      </c>
      <c r="H1560" s="70">
        <f t="shared" si="129"/>
        <v>40178</v>
      </c>
      <c r="I1560" s="211" t="s">
        <v>11788</v>
      </c>
      <c r="J1560" s="24" t="s">
        <v>8639</v>
      </c>
      <c r="K1560" s="211" t="s">
        <v>11787</v>
      </c>
      <c r="L1560" s="273" t="s">
        <v>11798</v>
      </c>
      <c r="M1560" s="274">
        <f>DATE(LEFT(F1560,4),RIGHT(F1560,2)-1,21)</f>
        <v>40077</v>
      </c>
      <c r="N1560" s="274">
        <f t="shared" si="118"/>
        <v>40117</v>
      </c>
      <c r="Q1560" s="217" t="s">
        <v>2676</v>
      </c>
      <c r="T1560" s="6" t="s">
        <v>11306</v>
      </c>
      <c r="U1560">
        <v>3911</v>
      </c>
      <c r="V1560" s="6" t="s">
        <v>9146</v>
      </c>
      <c r="X1560" t="s">
        <v>11237</v>
      </c>
      <c r="Y1560" t="s">
        <v>11285</v>
      </c>
    </row>
    <row r="1561" spans="1:25" x14ac:dyDescent="0.25">
      <c r="A1561" s="211" t="s">
        <v>11582</v>
      </c>
      <c r="B1561" t="s">
        <v>11725</v>
      </c>
      <c r="C1561" s="215" t="str">
        <f t="shared" si="126"/>
        <v>CM:WQXTEST27576:M200910</v>
      </c>
      <c r="D1561" s="214" t="s">
        <v>11795</v>
      </c>
      <c r="E1561" s="214" t="s">
        <v>11790</v>
      </c>
      <c r="F1561" s="316" t="s">
        <v>11707</v>
      </c>
      <c r="G1561" s="70">
        <f t="shared" si="128"/>
        <v>39814</v>
      </c>
      <c r="H1561" s="70">
        <f t="shared" si="129"/>
        <v>40178</v>
      </c>
      <c r="I1561" s="211" t="s">
        <v>11788</v>
      </c>
      <c r="J1561" s="24" t="s">
        <v>8639</v>
      </c>
      <c r="K1561" s="211" t="s">
        <v>11787</v>
      </c>
      <c r="L1561" s="273" t="s">
        <v>11798</v>
      </c>
      <c r="M1561" s="274">
        <f>DATE(LEFT(F1561,4),RIGHT(F1561,2)-1,21)</f>
        <v>40077</v>
      </c>
      <c r="N1561" s="274">
        <f t="shared" si="118"/>
        <v>40117</v>
      </c>
      <c r="Q1561" s="219" t="s">
        <v>1005</v>
      </c>
      <c r="T1561" s="6" t="s">
        <v>11306</v>
      </c>
      <c r="U1561">
        <v>373.1</v>
      </c>
      <c r="V1561" s="219" t="s">
        <v>8428</v>
      </c>
      <c r="X1561" t="s">
        <v>11237</v>
      </c>
      <c r="Y1561" t="s">
        <v>11285</v>
      </c>
    </row>
    <row r="1562" spans="1:25" x14ac:dyDescent="0.25">
      <c r="A1562" s="211" t="s">
        <v>11582</v>
      </c>
      <c r="B1562" t="s">
        <v>11725</v>
      </c>
      <c r="C1562" s="215" t="str">
        <f t="shared" si="126"/>
        <v>CM:WQXTEST27576:M200911</v>
      </c>
      <c r="D1562" s="214" t="s">
        <v>11795</v>
      </c>
      <c r="E1562" s="214" t="s">
        <v>11790</v>
      </c>
      <c r="F1562" s="316" t="s">
        <v>11708</v>
      </c>
      <c r="G1562" s="70">
        <f t="shared" si="128"/>
        <v>39814</v>
      </c>
      <c r="H1562" s="70">
        <f t="shared" si="129"/>
        <v>40178</v>
      </c>
      <c r="I1562" s="211" t="s">
        <v>11788</v>
      </c>
      <c r="J1562" s="24" t="s">
        <v>8639</v>
      </c>
      <c r="K1562" s="211" t="s">
        <v>11787</v>
      </c>
      <c r="L1562" s="273" t="s">
        <v>11798</v>
      </c>
      <c r="M1562" s="274">
        <f>DATE(LEFT(F1562,4),RIGHT(F1562,2)-2,21)</f>
        <v>40077</v>
      </c>
      <c r="N1562" s="274">
        <f t="shared" si="118"/>
        <v>40147</v>
      </c>
      <c r="Q1562" s="217" t="s">
        <v>2676</v>
      </c>
      <c r="T1562" s="6" t="s">
        <v>11306</v>
      </c>
      <c r="U1562">
        <v>6677</v>
      </c>
      <c r="V1562" s="6" t="s">
        <v>9146</v>
      </c>
      <c r="X1562" t="s">
        <v>11237</v>
      </c>
      <c r="Y1562" t="s">
        <v>11285</v>
      </c>
    </row>
    <row r="1563" spans="1:25" x14ac:dyDescent="0.25">
      <c r="A1563" s="211" t="s">
        <v>11582</v>
      </c>
      <c r="B1563" t="s">
        <v>11725</v>
      </c>
      <c r="C1563" s="215" t="str">
        <f t="shared" si="126"/>
        <v>CM:WQXTEST27576:M200911</v>
      </c>
      <c r="D1563" s="214" t="s">
        <v>11795</v>
      </c>
      <c r="E1563" s="214" t="s">
        <v>11790</v>
      </c>
      <c r="F1563" s="316" t="s">
        <v>11708</v>
      </c>
      <c r="G1563" s="70">
        <f t="shared" si="128"/>
        <v>39814</v>
      </c>
      <c r="H1563" s="70">
        <f t="shared" si="129"/>
        <v>40178</v>
      </c>
      <c r="I1563" s="211" t="s">
        <v>11788</v>
      </c>
      <c r="J1563" s="24" t="s">
        <v>8639</v>
      </c>
      <c r="K1563" s="211" t="s">
        <v>11787</v>
      </c>
      <c r="L1563" s="273" t="s">
        <v>11798</v>
      </c>
      <c r="M1563" s="274">
        <f>DATE(LEFT(F1563,4),RIGHT(F1563,2)-2,21)</f>
        <v>40077</v>
      </c>
      <c r="N1563" s="274">
        <f t="shared" si="118"/>
        <v>40147</v>
      </c>
      <c r="Q1563" s="219" t="s">
        <v>1005</v>
      </c>
      <c r="T1563" s="6" t="s">
        <v>11306</v>
      </c>
      <c r="U1563">
        <v>325.39999999999998</v>
      </c>
      <c r="V1563" s="219" t="s">
        <v>8428</v>
      </c>
      <c r="X1563" t="s">
        <v>11237</v>
      </c>
      <c r="Y1563" t="s">
        <v>11285</v>
      </c>
    </row>
    <row r="1564" spans="1:25" x14ac:dyDescent="0.25">
      <c r="A1564" s="211" t="s">
        <v>11582</v>
      </c>
      <c r="B1564" t="s">
        <v>11725</v>
      </c>
      <c r="C1564" s="215" t="str">
        <f t="shared" si="126"/>
        <v>CM:WQXTEST27576:M200912</v>
      </c>
      <c r="D1564" s="214" t="s">
        <v>11795</v>
      </c>
      <c r="E1564" s="214" t="s">
        <v>11790</v>
      </c>
      <c r="F1564" s="316" t="s">
        <v>11709</v>
      </c>
      <c r="G1564" s="70">
        <f t="shared" si="128"/>
        <v>39814</v>
      </c>
      <c r="H1564" s="70">
        <f t="shared" si="129"/>
        <v>40178</v>
      </c>
      <c r="I1564" s="211" t="s">
        <v>11788</v>
      </c>
      <c r="J1564" s="24" t="s">
        <v>8639</v>
      </c>
      <c r="K1564" s="211" t="s">
        <v>11787</v>
      </c>
      <c r="L1564" s="273" t="s">
        <v>11798</v>
      </c>
      <c r="M1564" s="274">
        <f>DATE(LEFT(F1564,4),RIGHT(F1564,2)-3,21)</f>
        <v>40077</v>
      </c>
      <c r="N1564" s="274">
        <f t="shared" si="118"/>
        <v>40178</v>
      </c>
      <c r="Q1564" s="217" t="s">
        <v>2676</v>
      </c>
      <c r="T1564" s="6" t="s">
        <v>11306</v>
      </c>
      <c r="U1564">
        <v>23860</v>
      </c>
      <c r="V1564" s="6" t="s">
        <v>9146</v>
      </c>
      <c r="X1564" t="s">
        <v>11237</v>
      </c>
      <c r="Y1564" t="s">
        <v>11285</v>
      </c>
    </row>
    <row r="1565" spans="1:25" x14ac:dyDescent="0.25">
      <c r="A1565" s="211" t="s">
        <v>11582</v>
      </c>
      <c r="B1565" t="s">
        <v>11725</v>
      </c>
      <c r="C1565" s="215" t="str">
        <f t="shared" si="126"/>
        <v>CM:WQXTEST27576:M200912</v>
      </c>
      <c r="D1565" s="214" t="s">
        <v>11795</v>
      </c>
      <c r="E1565" s="214" t="s">
        <v>11790</v>
      </c>
      <c r="F1565" s="316" t="s">
        <v>11709</v>
      </c>
      <c r="G1565" s="70">
        <f t="shared" si="128"/>
        <v>39814</v>
      </c>
      <c r="H1565" s="70">
        <f t="shared" si="129"/>
        <v>40178</v>
      </c>
      <c r="I1565" s="211" t="s">
        <v>11788</v>
      </c>
      <c r="J1565" s="24" t="s">
        <v>8639</v>
      </c>
      <c r="K1565" s="211" t="s">
        <v>11787</v>
      </c>
      <c r="L1565" s="273" t="s">
        <v>11798</v>
      </c>
      <c r="M1565" s="274">
        <f>DATE(LEFT(F1565,4),RIGHT(F1565,2)-3,21)</f>
        <v>40077</v>
      </c>
      <c r="N1565" s="274">
        <f t="shared" si="118"/>
        <v>40178</v>
      </c>
      <c r="Q1565" s="219" t="s">
        <v>1005</v>
      </c>
      <c r="T1565" s="6" t="s">
        <v>11306</v>
      </c>
      <c r="U1565">
        <v>303</v>
      </c>
      <c r="V1565" s="219" t="s">
        <v>8428</v>
      </c>
      <c r="X1565" t="s">
        <v>11237</v>
      </c>
      <c r="Y1565" t="s">
        <v>11285</v>
      </c>
    </row>
    <row r="1566" spans="1:25" x14ac:dyDescent="0.25">
      <c r="A1566" s="211" t="s">
        <v>11582</v>
      </c>
      <c r="B1566" t="s">
        <v>11725</v>
      </c>
      <c r="C1566" s="215" t="str">
        <f t="shared" si="126"/>
        <v>CM:WQXTEST27576:M200912</v>
      </c>
      <c r="D1566" s="214" t="s">
        <v>11795</v>
      </c>
      <c r="E1566" s="214" t="s">
        <v>11790</v>
      </c>
      <c r="F1566" s="316" t="s">
        <v>11709</v>
      </c>
      <c r="G1566" s="234">
        <f t="shared" si="128"/>
        <v>39814</v>
      </c>
      <c r="H1566" s="234">
        <f t="shared" si="129"/>
        <v>40178</v>
      </c>
      <c r="I1566" s="211" t="s">
        <v>11788</v>
      </c>
      <c r="J1566" s="24" t="s">
        <v>8639</v>
      </c>
      <c r="K1566" s="211" t="s">
        <v>11787</v>
      </c>
      <c r="L1566" s="253" t="s">
        <v>11796</v>
      </c>
      <c r="M1566" s="254">
        <f>DATE(LEFT(F1566,4),RIGHT(F1566,2)-F9362,21)</f>
        <v>40168</v>
      </c>
      <c r="N1566" s="254">
        <f>DATE(LEFT(F1566,4),1+RIGHT(F1566,2),0)</f>
        <v>40178</v>
      </c>
      <c r="Q1566" s="217" t="s">
        <v>2676</v>
      </c>
      <c r="T1566" s="6" t="s">
        <v>11306</v>
      </c>
      <c r="U1566">
        <v>6225</v>
      </c>
      <c r="V1566" s="6" t="s">
        <v>9146</v>
      </c>
      <c r="X1566" t="s">
        <v>11237</v>
      </c>
      <c r="Y1566" t="s">
        <v>11285</v>
      </c>
    </row>
    <row r="1567" spans="1:25" x14ac:dyDescent="0.25">
      <c r="A1567" s="211" t="s">
        <v>11582</v>
      </c>
      <c r="B1567" t="s">
        <v>11725</v>
      </c>
      <c r="C1567" s="215" t="str">
        <f t="shared" si="126"/>
        <v>CM:WQXTEST27576:M200912</v>
      </c>
      <c r="D1567" s="214" t="s">
        <v>11795</v>
      </c>
      <c r="E1567" s="214" t="s">
        <v>11790</v>
      </c>
      <c r="F1567" s="316" t="s">
        <v>11709</v>
      </c>
      <c r="G1567" s="234">
        <f t="shared" si="128"/>
        <v>39814</v>
      </c>
      <c r="H1567" s="234">
        <f t="shared" si="129"/>
        <v>40178</v>
      </c>
      <c r="I1567" s="211" t="s">
        <v>11788</v>
      </c>
      <c r="J1567" s="24" t="s">
        <v>8639</v>
      </c>
      <c r="K1567" s="211" t="s">
        <v>11787</v>
      </c>
      <c r="L1567" s="253" t="s">
        <v>11796</v>
      </c>
      <c r="M1567" s="254">
        <f>DATE(LEFT(F1567,4),RIGHT(F1567,2)-F9363,21)</f>
        <v>40168</v>
      </c>
      <c r="N1567" s="254">
        <f>DATE(LEFT(F1567,4),1+RIGHT(F1567,2),0)</f>
        <v>40178</v>
      </c>
      <c r="Q1567" t="s">
        <v>10007</v>
      </c>
      <c r="T1567" s="6" t="s">
        <v>11306</v>
      </c>
      <c r="U1567">
        <v>9.39</v>
      </c>
      <c r="V1567" s="211" t="s">
        <v>11587</v>
      </c>
      <c r="X1567" t="s">
        <v>11237</v>
      </c>
      <c r="Y1567" t="s">
        <v>11285</v>
      </c>
    </row>
    <row r="1568" spans="1:25" x14ac:dyDescent="0.25">
      <c r="A1568" s="211" t="s">
        <v>11582</v>
      </c>
      <c r="B1568" t="s">
        <v>11725</v>
      </c>
      <c r="C1568" s="215" t="str">
        <f t="shared" ref="C1568:C1622" si="130">"CM:"&amp;B1568&amp;":M"&amp;LEFT(F1568,4)&amp;RIGHT(F1568,2)</f>
        <v>CM:WQXTEST27576:M200912</v>
      </c>
      <c r="D1568" s="214" t="s">
        <v>11795</v>
      </c>
      <c r="E1568" s="214" t="s">
        <v>11790</v>
      </c>
      <c r="F1568" s="316" t="s">
        <v>11709</v>
      </c>
      <c r="G1568" s="234">
        <f t="shared" si="128"/>
        <v>39814</v>
      </c>
      <c r="H1568" s="234">
        <f t="shared" si="129"/>
        <v>40178</v>
      </c>
      <c r="I1568" s="211" t="s">
        <v>11788</v>
      </c>
      <c r="J1568" s="24" t="s">
        <v>8639</v>
      </c>
      <c r="K1568" s="211" t="s">
        <v>11787</v>
      </c>
      <c r="L1568" s="253" t="s">
        <v>11796</v>
      </c>
      <c r="M1568" s="254">
        <f>DATE(LEFT(F1568,4),RIGHT(F1568,2)-F9364,21)</f>
        <v>40168</v>
      </c>
      <c r="N1568" s="254">
        <f>DATE(LEFT(F1568,4),1+RIGHT(F1568,2),0)</f>
        <v>40178</v>
      </c>
      <c r="Q1568" s="219" t="s">
        <v>1005</v>
      </c>
      <c r="T1568" s="6" t="s">
        <v>11306</v>
      </c>
      <c r="U1568">
        <v>347.7</v>
      </c>
      <c r="V1568" s="219" t="s">
        <v>8428</v>
      </c>
      <c r="X1568" t="s">
        <v>11237</v>
      </c>
      <c r="Y1568" t="s">
        <v>11285</v>
      </c>
    </row>
    <row r="1569" spans="1:25" x14ac:dyDescent="0.25">
      <c r="A1569" s="228" t="s">
        <v>11582</v>
      </c>
      <c r="B1569" s="229" t="s">
        <v>11725</v>
      </c>
      <c r="C1569" s="230" t="str">
        <f t="shared" si="130"/>
        <v>CM:WQXTEST27576:M201001</v>
      </c>
      <c r="D1569" s="231" t="s">
        <v>11795</v>
      </c>
      <c r="E1569" s="231" t="s">
        <v>11790</v>
      </c>
      <c r="F1569" s="316" t="s">
        <v>11710</v>
      </c>
      <c r="G1569" s="252">
        <f t="shared" si="128"/>
        <v>40179</v>
      </c>
      <c r="H1569" s="70">
        <f t="shared" si="129"/>
        <v>40543</v>
      </c>
      <c r="I1569" s="211" t="s">
        <v>11788</v>
      </c>
      <c r="J1569" s="24" t="s">
        <v>8639</v>
      </c>
      <c r="K1569" s="211" t="s">
        <v>11787</v>
      </c>
      <c r="L1569" s="6" t="s">
        <v>11589</v>
      </c>
      <c r="M1569" s="70">
        <f>DATE(LEFT(F1569,4),RIGHT(F1569,2),1)</f>
        <v>40179</v>
      </c>
      <c r="N1569" s="70">
        <f t="shared" si="118"/>
        <v>40209</v>
      </c>
      <c r="Q1569" s="217" t="s">
        <v>2676</v>
      </c>
      <c r="T1569" s="6" t="s">
        <v>11306</v>
      </c>
      <c r="U1569">
        <v>26960</v>
      </c>
      <c r="V1569" s="6" t="s">
        <v>9146</v>
      </c>
      <c r="X1569" t="s">
        <v>11237</v>
      </c>
      <c r="Y1569" t="s">
        <v>11285</v>
      </c>
    </row>
    <row r="1570" spans="1:25" x14ac:dyDescent="0.25">
      <c r="A1570" s="211" t="s">
        <v>11582</v>
      </c>
      <c r="B1570" t="s">
        <v>11725</v>
      </c>
      <c r="C1570" s="215" t="str">
        <f t="shared" si="130"/>
        <v>CM:WQXTEST27576:M201001</v>
      </c>
      <c r="D1570" s="214" t="s">
        <v>11795</v>
      </c>
      <c r="E1570" s="214" t="s">
        <v>11790</v>
      </c>
      <c r="F1570" s="316" t="s">
        <v>11710</v>
      </c>
      <c r="G1570" s="234">
        <f t="shared" si="128"/>
        <v>40179</v>
      </c>
      <c r="H1570" s="234">
        <f t="shared" si="129"/>
        <v>40543</v>
      </c>
      <c r="I1570" s="211" t="s">
        <v>11788</v>
      </c>
      <c r="J1570" s="24" t="s">
        <v>8639</v>
      </c>
      <c r="K1570" s="211" t="s">
        <v>11787</v>
      </c>
      <c r="L1570" s="6" t="s">
        <v>11589</v>
      </c>
      <c r="M1570" s="70">
        <f>DATE(LEFT(F1570,4),RIGHT(F1570,2),1)</f>
        <v>40179</v>
      </c>
      <c r="N1570" s="70">
        <f t="shared" si="118"/>
        <v>40209</v>
      </c>
      <c r="Q1570" s="219" t="s">
        <v>1005</v>
      </c>
      <c r="T1570" s="6" t="s">
        <v>11306</v>
      </c>
      <c r="U1570">
        <v>310.7</v>
      </c>
      <c r="V1570" s="219" t="s">
        <v>8428</v>
      </c>
      <c r="X1570" t="s">
        <v>11237</v>
      </c>
      <c r="Y1570" t="s">
        <v>11285</v>
      </c>
    </row>
    <row r="1571" spans="1:25" x14ac:dyDescent="0.25">
      <c r="A1571" s="211" t="s">
        <v>11582</v>
      </c>
      <c r="B1571" t="s">
        <v>11725</v>
      </c>
      <c r="C1571" s="215" t="str">
        <f t="shared" si="130"/>
        <v>CM:WQXTEST27576:M201002</v>
      </c>
      <c r="D1571" s="214" t="s">
        <v>11795</v>
      </c>
      <c r="E1571" s="214" t="s">
        <v>11790</v>
      </c>
      <c r="F1571" s="316" t="s">
        <v>11711</v>
      </c>
      <c r="G1571" s="234">
        <f t="shared" si="128"/>
        <v>40179</v>
      </c>
      <c r="H1571" s="234">
        <f t="shared" si="129"/>
        <v>40543</v>
      </c>
      <c r="I1571" s="211" t="s">
        <v>11788</v>
      </c>
      <c r="J1571" s="24" t="s">
        <v>8639</v>
      </c>
      <c r="K1571" s="211" t="s">
        <v>11787</v>
      </c>
      <c r="L1571" s="6" t="s">
        <v>11589</v>
      </c>
      <c r="M1571" s="70">
        <f>DATE(LEFT(F1571,4),RIGHT(F1571,2),1)</f>
        <v>40210</v>
      </c>
      <c r="N1571" s="70">
        <f t="shared" si="118"/>
        <v>40237</v>
      </c>
      <c r="Q1571" s="217" t="s">
        <v>2676</v>
      </c>
      <c r="T1571" s="6" t="s">
        <v>11306</v>
      </c>
      <c r="U1571">
        <v>15540</v>
      </c>
      <c r="V1571" s="6" t="s">
        <v>9146</v>
      </c>
      <c r="X1571" t="s">
        <v>11237</v>
      </c>
      <c r="Y1571" t="s">
        <v>11285</v>
      </c>
    </row>
    <row r="1572" spans="1:25" x14ac:dyDescent="0.25">
      <c r="A1572" s="211" t="s">
        <v>11582</v>
      </c>
      <c r="B1572" t="s">
        <v>11725</v>
      </c>
      <c r="C1572" s="215" t="str">
        <f t="shared" si="130"/>
        <v>CM:WQXTEST27576:M201002</v>
      </c>
      <c r="D1572" s="214" t="s">
        <v>11795</v>
      </c>
      <c r="E1572" s="214" t="s">
        <v>11790</v>
      </c>
      <c r="F1572" s="316" t="s">
        <v>11711</v>
      </c>
      <c r="G1572" s="234">
        <f t="shared" si="128"/>
        <v>40179</v>
      </c>
      <c r="H1572" s="234">
        <f t="shared" si="129"/>
        <v>40543</v>
      </c>
      <c r="I1572" s="211" t="s">
        <v>11788</v>
      </c>
      <c r="J1572" s="24" t="s">
        <v>8639</v>
      </c>
      <c r="K1572" s="211" t="s">
        <v>11787</v>
      </c>
      <c r="L1572" s="6" t="s">
        <v>11589</v>
      </c>
      <c r="M1572" s="70">
        <f t="shared" ref="M1572:M1586" si="131">DATE(LEFT(F1572,4),RIGHT(F1572,2),1)</f>
        <v>40210</v>
      </c>
      <c r="N1572" s="70">
        <f t="shared" si="118"/>
        <v>40237</v>
      </c>
      <c r="Q1572" s="219" t="s">
        <v>1005</v>
      </c>
      <c r="T1572" s="6" t="s">
        <v>11306</v>
      </c>
      <c r="U1572">
        <v>450.5</v>
      </c>
      <c r="V1572" s="219" t="s">
        <v>8428</v>
      </c>
      <c r="X1572" t="s">
        <v>11237</v>
      </c>
      <c r="Y1572" t="s">
        <v>11285</v>
      </c>
    </row>
    <row r="1573" spans="1:25" x14ac:dyDescent="0.25">
      <c r="A1573" s="211" t="s">
        <v>11582</v>
      </c>
      <c r="B1573" t="s">
        <v>11725</v>
      </c>
      <c r="C1573" s="215" t="str">
        <f t="shared" si="130"/>
        <v>CM:WQXTEST27576:M201003</v>
      </c>
      <c r="D1573" s="214" t="s">
        <v>11795</v>
      </c>
      <c r="E1573" s="214" t="s">
        <v>11790</v>
      </c>
      <c r="F1573" s="316" t="s">
        <v>11712</v>
      </c>
      <c r="G1573" s="234">
        <f t="shared" si="128"/>
        <v>40179</v>
      </c>
      <c r="H1573" s="234">
        <f t="shared" si="129"/>
        <v>40543</v>
      </c>
      <c r="I1573" s="211" t="s">
        <v>11788</v>
      </c>
      <c r="J1573" s="24" t="s">
        <v>8639</v>
      </c>
      <c r="K1573" s="211" t="s">
        <v>11787</v>
      </c>
      <c r="L1573" s="6" t="s">
        <v>11589</v>
      </c>
      <c r="M1573" s="70">
        <f t="shared" si="131"/>
        <v>40238</v>
      </c>
      <c r="N1573" s="70">
        <f t="shared" si="118"/>
        <v>40268</v>
      </c>
      <c r="Q1573" s="217" t="s">
        <v>2676</v>
      </c>
      <c r="T1573" s="6" t="s">
        <v>11306</v>
      </c>
      <c r="U1573">
        <v>45970</v>
      </c>
      <c r="V1573" s="6" t="s">
        <v>9146</v>
      </c>
      <c r="X1573" t="s">
        <v>11237</v>
      </c>
      <c r="Y1573" t="s">
        <v>11285</v>
      </c>
    </row>
    <row r="1574" spans="1:25" x14ac:dyDescent="0.25">
      <c r="A1574" s="211" t="s">
        <v>11582</v>
      </c>
      <c r="B1574" t="s">
        <v>11725</v>
      </c>
      <c r="C1574" s="215" t="str">
        <f t="shared" si="130"/>
        <v>CM:WQXTEST27576:M201003</v>
      </c>
      <c r="D1574" s="214" t="s">
        <v>11795</v>
      </c>
      <c r="E1574" s="214" t="s">
        <v>11790</v>
      </c>
      <c r="F1574" s="316" t="s">
        <v>11712</v>
      </c>
      <c r="G1574" s="234">
        <f t="shared" si="128"/>
        <v>40179</v>
      </c>
      <c r="H1574" s="234">
        <f t="shared" si="129"/>
        <v>40543</v>
      </c>
      <c r="I1574" s="211" t="s">
        <v>11788</v>
      </c>
      <c r="J1574" s="24" t="s">
        <v>8639</v>
      </c>
      <c r="K1574" s="211" t="s">
        <v>11787</v>
      </c>
      <c r="L1574" s="6" t="s">
        <v>11589</v>
      </c>
      <c r="M1574" s="70">
        <f t="shared" si="131"/>
        <v>40238</v>
      </c>
      <c r="N1574" s="70">
        <f t="shared" si="118"/>
        <v>40268</v>
      </c>
      <c r="Q1574" s="219" t="s">
        <v>1005</v>
      </c>
      <c r="T1574" s="6" t="s">
        <v>11306</v>
      </c>
      <c r="U1574">
        <v>252.7</v>
      </c>
      <c r="V1574" s="219" t="s">
        <v>8428</v>
      </c>
      <c r="X1574" t="s">
        <v>11237</v>
      </c>
      <c r="Y1574" t="s">
        <v>11285</v>
      </c>
    </row>
    <row r="1575" spans="1:25" x14ac:dyDescent="0.25">
      <c r="A1575" s="211" t="s">
        <v>11582</v>
      </c>
      <c r="B1575" t="s">
        <v>11725</v>
      </c>
      <c r="C1575" s="215" t="str">
        <f t="shared" si="130"/>
        <v>CM:WQXTEST27576:M201004</v>
      </c>
      <c r="D1575" s="214" t="s">
        <v>11795</v>
      </c>
      <c r="E1575" s="214" t="s">
        <v>11790</v>
      </c>
      <c r="F1575" s="316" t="s">
        <v>11713</v>
      </c>
      <c r="G1575" s="234">
        <f t="shared" si="128"/>
        <v>40179</v>
      </c>
      <c r="H1575" s="234">
        <f t="shared" si="129"/>
        <v>40543</v>
      </c>
      <c r="I1575" s="211" t="s">
        <v>11788</v>
      </c>
      <c r="J1575" s="24" t="s">
        <v>8639</v>
      </c>
      <c r="K1575" s="211" t="s">
        <v>11787</v>
      </c>
      <c r="L1575" s="6" t="s">
        <v>11589</v>
      </c>
      <c r="M1575" s="70">
        <f t="shared" si="131"/>
        <v>40269</v>
      </c>
      <c r="N1575" s="70">
        <f t="shared" si="118"/>
        <v>40298</v>
      </c>
      <c r="Q1575" s="217" t="s">
        <v>2676</v>
      </c>
      <c r="T1575" s="6" t="s">
        <v>11306</v>
      </c>
      <c r="U1575">
        <v>13580</v>
      </c>
      <c r="V1575" s="6" t="s">
        <v>9146</v>
      </c>
      <c r="X1575" t="s">
        <v>11237</v>
      </c>
      <c r="Y1575" t="s">
        <v>11285</v>
      </c>
    </row>
    <row r="1576" spans="1:25" x14ac:dyDescent="0.25">
      <c r="A1576" s="211" t="s">
        <v>11582</v>
      </c>
      <c r="B1576" t="s">
        <v>11725</v>
      </c>
      <c r="C1576" s="215" t="str">
        <f t="shared" si="130"/>
        <v>CM:WQXTEST27576:M201004</v>
      </c>
      <c r="D1576" s="214" t="s">
        <v>11795</v>
      </c>
      <c r="E1576" s="214" t="s">
        <v>11790</v>
      </c>
      <c r="F1576" s="316" t="s">
        <v>11713</v>
      </c>
      <c r="G1576" s="234">
        <f t="shared" si="128"/>
        <v>40179</v>
      </c>
      <c r="H1576" s="234">
        <f t="shared" si="129"/>
        <v>40543</v>
      </c>
      <c r="I1576" s="211" t="s">
        <v>11788</v>
      </c>
      <c r="J1576" s="24" t="s">
        <v>8639</v>
      </c>
      <c r="K1576" s="211" t="s">
        <v>11787</v>
      </c>
      <c r="L1576" s="6" t="s">
        <v>11589</v>
      </c>
      <c r="M1576" s="70">
        <f t="shared" si="131"/>
        <v>40269</v>
      </c>
      <c r="N1576" s="70">
        <f t="shared" si="118"/>
        <v>40298</v>
      </c>
      <c r="Q1576" s="219" t="s">
        <v>1005</v>
      </c>
      <c r="T1576" s="6" t="s">
        <v>11306</v>
      </c>
      <c r="U1576">
        <v>302.7</v>
      </c>
      <c r="V1576" s="219" t="s">
        <v>8428</v>
      </c>
      <c r="X1576" t="s">
        <v>11237</v>
      </c>
      <c r="Y1576" t="s">
        <v>11285</v>
      </c>
    </row>
    <row r="1577" spans="1:25" x14ac:dyDescent="0.25">
      <c r="A1577" s="211" t="s">
        <v>11582</v>
      </c>
      <c r="B1577" t="s">
        <v>11725</v>
      </c>
      <c r="C1577" s="215" t="str">
        <f t="shared" si="130"/>
        <v>CM:WQXTEST27576:M201005</v>
      </c>
      <c r="D1577" s="214" t="s">
        <v>11795</v>
      </c>
      <c r="E1577" s="214" t="s">
        <v>11790</v>
      </c>
      <c r="F1577" s="316" t="s">
        <v>11714</v>
      </c>
      <c r="G1577" s="234">
        <f t="shared" si="128"/>
        <v>40179</v>
      </c>
      <c r="H1577" s="234">
        <f t="shared" si="129"/>
        <v>40543</v>
      </c>
      <c r="I1577" s="211" t="s">
        <v>11788</v>
      </c>
      <c r="J1577" s="24" t="s">
        <v>8639</v>
      </c>
      <c r="K1577" s="211" t="s">
        <v>11787</v>
      </c>
      <c r="L1577" s="6" t="s">
        <v>11589</v>
      </c>
      <c r="M1577" s="70">
        <f t="shared" si="131"/>
        <v>40299</v>
      </c>
      <c r="N1577" s="70">
        <f t="shared" si="118"/>
        <v>40329</v>
      </c>
      <c r="Q1577" s="217" t="s">
        <v>2676</v>
      </c>
      <c r="T1577" s="6" t="s">
        <v>11306</v>
      </c>
      <c r="U1577">
        <v>9934</v>
      </c>
      <c r="V1577" s="6" t="s">
        <v>9146</v>
      </c>
      <c r="X1577" t="s">
        <v>11237</v>
      </c>
      <c r="Y1577" t="s">
        <v>11285</v>
      </c>
    </row>
    <row r="1578" spans="1:25" x14ac:dyDescent="0.25">
      <c r="A1578" s="211" t="s">
        <v>11582</v>
      </c>
      <c r="B1578" t="s">
        <v>11725</v>
      </c>
      <c r="C1578" s="215" t="str">
        <f t="shared" si="130"/>
        <v>CM:WQXTEST27576:M201005</v>
      </c>
      <c r="D1578" s="214" t="s">
        <v>11795</v>
      </c>
      <c r="E1578" s="214" t="s">
        <v>11790</v>
      </c>
      <c r="F1578" s="316" t="s">
        <v>11714</v>
      </c>
      <c r="G1578" s="234">
        <f t="shared" si="128"/>
        <v>40179</v>
      </c>
      <c r="H1578" s="234">
        <f t="shared" si="129"/>
        <v>40543</v>
      </c>
      <c r="I1578" s="211" t="s">
        <v>11788</v>
      </c>
      <c r="J1578" s="24" t="s">
        <v>8639</v>
      </c>
      <c r="K1578" s="211" t="s">
        <v>11787</v>
      </c>
      <c r="L1578" s="6" t="s">
        <v>11589</v>
      </c>
      <c r="M1578" s="70">
        <f t="shared" si="131"/>
        <v>40299</v>
      </c>
      <c r="N1578" s="70">
        <f t="shared" si="118"/>
        <v>40329</v>
      </c>
      <c r="Q1578" s="219" t="s">
        <v>1005</v>
      </c>
      <c r="T1578" s="6" t="s">
        <v>11306</v>
      </c>
      <c r="U1578">
        <v>301.10000000000002</v>
      </c>
      <c r="V1578" s="219" t="s">
        <v>8428</v>
      </c>
      <c r="X1578" t="s">
        <v>11237</v>
      </c>
      <c r="Y1578" t="s">
        <v>11285</v>
      </c>
    </row>
    <row r="1579" spans="1:25" x14ac:dyDescent="0.25">
      <c r="A1579" s="211" t="s">
        <v>11582</v>
      </c>
      <c r="B1579" t="s">
        <v>11725</v>
      </c>
      <c r="C1579" s="215" t="str">
        <f t="shared" si="130"/>
        <v>CM:WQXTEST27576:M201006</v>
      </c>
      <c r="D1579" s="214" t="s">
        <v>11795</v>
      </c>
      <c r="E1579" s="214" t="s">
        <v>11790</v>
      </c>
      <c r="F1579" s="316" t="s">
        <v>11715</v>
      </c>
      <c r="G1579" s="234">
        <f t="shared" si="128"/>
        <v>40179</v>
      </c>
      <c r="H1579" s="234">
        <f t="shared" si="129"/>
        <v>40543</v>
      </c>
      <c r="I1579" s="211" t="s">
        <v>11788</v>
      </c>
      <c r="J1579" s="24" t="s">
        <v>8639</v>
      </c>
      <c r="K1579" s="211" t="s">
        <v>11787</v>
      </c>
      <c r="L1579" s="6" t="s">
        <v>11589</v>
      </c>
      <c r="M1579" s="70">
        <f t="shared" si="131"/>
        <v>40330</v>
      </c>
      <c r="N1579" s="70">
        <f t="shared" si="118"/>
        <v>40359</v>
      </c>
      <c r="Q1579" s="217" t="s">
        <v>2676</v>
      </c>
      <c r="T1579" s="6" t="s">
        <v>11306</v>
      </c>
      <c r="U1579">
        <v>4912</v>
      </c>
      <c r="V1579" s="6" t="s">
        <v>9146</v>
      </c>
      <c r="X1579" t="s">
        <v>11237</v>
      </c>
      <c r="Y1579" t="s">
        <v>11285</v>
      </c>
    </row>
    <row r="1580" spans="1:25" x14ac:dyDescent="0.25">
      <c r="A1580" s="211" t="s">
        <v>11582</v>
      </c>
      <c r="B1580" t="s">
        <v>11725</v>
      </c>
      <c r="C1580" s="215" t="str">
        <f t="shared" si="130"/>
        <v>CM:WQXTEST27576:M201006</v>
      </c>
      <c r="D1580" s="214" t="s">
        <v>11795</v>
      </c>
      <c r="E1580" s="214" t="s">
        <v>11790</v>
      </c>
      <c r="F1580" s="316" t="s">
        <v>11715</v>
      </c>
      <c r="G1580" s="234">
        <f t="shared" si="128"/>
        <v>40179</v>
      </c>
      <c r="H1580" s="234">
        <f t="shared" si="129"/>
        <v>40543</v>
      </c>
      <c r="I1580" s="211" t="s">
        <v>11788</v>
      </c>
      <c r="J1580" s="24" t="s">
        <v>8639</v>
      </c>
      <c r="K1580" s="211" t="s">
        <v>11787</v>
      </c>
      <c r="L1580" s="6" t="s">
        <v>11589</v>
      </c>
      <c r="M1580" s="70">
        <f t="shared" si="131"/>
        <v>40330</v>
      </c>
      <c r="N1580" s="70">
        <f t="shared" si="118"/>
        <v>40359</v>
      </c>
      <c r="Q1580" s="219" t="s">
        <v>1005</v>
      </c>
      <c r="T1580" s="6" t="s">
        <v>11306</v>
      </c>
      <c r="U1580">
        <v>316.39999999999998</v>
      </c>
      <c r="V1580" s="219" t="s">
        <v>8428</v>
      </c>
      <c r="X1580" t="s">
        <v>11237</v>
      </c>
      <c r="Y1580" t="s">
        <v>11285</v>
      </c>
    </row>
    <row r="1581" spans="1:25" x14ac:dyDescent="0.25">
      <c r="A1581" s="211" t="s">
        <v>11582</v>
      </c>
      <c r="B1581" t="s">
        <v>11725</v>
      </c>
      <c r="C1581" s="215" t="str">
        <f t="shared" si="130"/>
        <v>CM:WQXTEST27576:M201007</v>
      </c>
      <c r="D1581" s="214" t="s">
        <v>11795</v>
      </c>
      <c r="E1581" s="214" t="s">
        <v>11790</v>
      </c>
      <c r="F1581" s="316" t="s">
        <v>11716</v>
      </c>
      <c r="G1581" s="234">
        <f t="shared" si="128"/>
        <v>40179</v>
      </c>
      <c r="H1581" s="234">
        <f t="shared" si="129"/>
        <v>40543</v>
      </c>
      <c r="I1581" s="211" t="s">
        <v>11788</v>
      </c>
      <c r="J1581" s="24" t="s">
        <v>8639</v>
      </c>
      <c r="K1581" s="211" t="s">
        <v>11787</v>
      </c>
      <c r="L1581" s="6" t="s">
        <v>11589</v>
      </c>
      <c r="M1581" s="70">
        <f t="shared" si="131"/>
        <v>40360</v>
      </c>
      <c r="N1581" s="70">
        <f t="shared" si="118"/>
        <v>40390</v>
      </c>
      <c r="Q1581" s="217" t="s">
        <v>2676</v>
      </c>
      <c r="T1581" s="6" t="s">
        <v>11306</v>
      </c>
      <c r="U1581">
        <v>1950</v>
      </c>
      <c r="V1581" s="6" t="s">
        <v>9146</v>
      </c>
      <c r="X1581" t="s">
        <v>11237</v>
      </c>
      <c r="Y1581" t="s">
        <v>11285</v>
      </c>
    </row>
    <row r="1582" spans="1:25" x14ac:dyDescent="0.25">
      <c r="A1582" s="211" t="s">
        <v>11582</v>
      </c>
      <c r="B1582" t="s">
        <v>11725</v>
      </c>
      <c r="C1582" s="215" t="str">
        <f t="shared" si="130"/>
        <v>CM:WQXTEST27576:M201007</v>
      </c>
      <c r="D1582" s="214" t="s">
        <v>11795</v>
      </c>
      <c r="E1582" s="214" t="s">
        <v>11790</v>
      </c>
      <c r="F1582" s="316" t="s">
        <v>11716</v>
      </c>
      <c r="G1582" s="234">
        <f t="shared" si="128"/>
        <v>40179</v>
      </c>
      <c r="H1582" s="234">
        <f t="shared" si="129"/>
        <v>40543</v>
      </c>
      <c r="I1582" s="211" t="s">
        <v>11788</v>
      </c>
      <c r="J1582" s="24" t="s">
        <v>8639</v>
      </c>
      <c r="K1582" s="211" t="s">
        <v>11787</v>
      </c>
      <c r="L1582" s="6" t="s">
        <v>11589</v>
      </c>
      <c r="M1582" s="70">
        <f t="shared" si="131"/>
        <v>40360</v>
      </c>
      <c r="N1582" s="70">
        <f t="shared" si="118"/>
        <v>40390</v>
      </c>
      <c r="Q1582" s="219" t="s">
        <v>1005</v>
      </c>
      <c r="T1582" s="6" t="s">
        <v>11306</v>
      </c>
      <c r="U1582">
        <v>343.5</v>
      </c>
      <c r="V1582" s="219" t="s">
        <v>8428</v>
      </c>
      <c r="X1582" t="s">
        <v>11237</v>
      </c>
      <c r="Y1582" t="s">
        <v>11285</v>
      </c>
    </row>
    <row r="1583" spans="1:25" x14ac:dyDescent="0.25">
      <c r="A1583" s="211" t="s">
        <v>11582</v>
      </c>
      <c r="B1583" t="s">
        <v>11725</v>
      </c>
      <c r="C1583" s="215" t="str">
        <f t="shared" si="130"/>
        <v>CM:WQXTEST27576:M201008</v>
      </c>
      <c r="D1583" s="214" t="s">
        <v>11795</v>
      </c>
      <c r="E1583" s="214" t="s">
        <v>11790</v>
      </c>
      <c r="F1583" s="316" t="s">
        <v>11717</v>
      </c>
      <c r="G1583" s="234">
        <f t="shared" si="128"/>
        <v>40179</v>
      </c>
      <c r="H1583" s="234">
        <f t="shared" si="129"/>
        <v>40543</v>
      </c>
      <c r="I1583" s="211" t="s">
        <v>11788</v>
      </c>
      <c r="J1583" s="24" t="s">
        <v>8639</v>
      </c>
      <c r="K1583" s="211" t="s">
        <v>11787</v>
      </c>
      <c r="L1583" s="6" t="s">
        <v>11589</v>
      </c>
      <c r="M1583" s="70">
        <f t="shared" si="131"/>
        <v>40391</v>
      </c>
      <c r="N1583" s="70">
        <f t="shared" si="118"/>
        <v>40421</v>
      </c>
      <c r="Q1583" s="217" t="s">
        <v>2676</v>
      </c>
      <c r="T1583" s="6" t="s">
        <v>11306</v>
      </c>
      <c r="U1583">
        <v>1761</v>
      </c>
      <c r="V1583" s="6" t="s">
        <v>9146</v>
      </c>
      <c r="X1583" t="s">
        <v>11237</v>
      </c>
      <c r="Y1583" t="s">
        <v>11285</v>
      </c>
    </row>
    <row r="1584" spans="1:25" x14ac:dyDescent="0.25">
      <c r="A1584" s="211" t="s">
        <v>11582</v>
      </c>
      <c r="B1584" t="s">
        <v>11725</v>
      </c>
      <c r="C1584" s="215" t="str">
        <f t="shared" si="130"/>
        <v>CM:WQXTEST27576:M201008</v>
      </c>
      <c r="D1584" s="214" t="s">
        <v>11795</v>
      </c>
      <c r="E1584" s="214" t="s">
        <v>11790</v>
      </c>
      <c r="F1584" s="316" t="s">
        <v>11717</v>
      </c>
      <c r="G1584" s="234">
        <f t="shared" si="128"/>
        <v>40179</v>
      </c>
      <c r="H1584" s="234">
        <f t="shared" si="129"/>
        <v>40543</v>
      </c>
      <c r="I1584" s="211" t="s">
        <v>11788</v>
      </c>
      <c r="J1584" s="24" t="s">
        <v>8639</v>
      </c>
      <c r="K1584" s="211" t="s">
        <v>11787</v>
      </c>
      <c r="L1584" s="6" t="s">
        <v>11589</v>
      </c>
      <c r="M1584" s="70">
        <f t="shared" si="131"/>
        <v>40391</v>
      </c>
      <c r="N1584" s="70">
        <f t="shared" si="118"/>
        <v>40421</v>
      </c>
      <c r="Q1584" s="219" t="s">
        <v>1005</v>
      </c>
      <c r="T1584" s="6" t="s">
        <v>11306</v>
      </c>
      <c r="U1584">
        <v>331.4</v>
      </c>
      <c r="V1584" s="219" t="s">
        <v>8428</v>
      </c>
      <c r="X1584" t="s">
        <v>11237</v>
      </c>
      <c r="Y1584" t="s">
        <v>11285</v>
      </c>
    </row>
    <row r="1585" spans="1:25" x14ac:dyDescent="0.25">
      <c r="A1585" s="211" t="s">
        <v>11582</v>
      </c>
      <c r="B1585" t="s">
        <v>11725</v>
      </c>
      <c r="C1585" s="215" t="str">
        <f t="shared" si="130"/>
        <v>CM:WQXTEST27576:M201009</v>
      </c>
      <c r="D1585" s="214" t="s">
        <v>11795</v>
      </c>
      <c r="E1585" s="214" t="s">
        <v>11790</v>
      </c>
      <c r="F1585" s="316" t="s">
        <v>11718</v>
      </c>
      <c r="G1585" s="234">
        <f t="shared" si="128"/>
        <v>40179</v>
      </c>
      <c r="H1585" s="234">
        <f t="shared" si="129"/>
        <v>40543</v>
      </c>
      <c r="I1585" s="211" t="s">
        <v>11788</v>
      </c>
      <c r="J1585" s="24" t="s">
        <v>8639</v>
      </c>
      <c r="K1585" s="211" t="s">
        <v>11787</v>
      </c>
      <c r="L1585" s="6" t="s">
        <v>11589</v>
      </c>
      <c r="M1585" s="70">
        <f t="shared" si="131"/>
        <v>40422</v>
      </c>
      <c r="N1585" s="70">
        <f t="shared" ref="N1585:N1619" si="132">DATE(LEFT(F1585,4),1+RIGHT(F1585,2),0)</f>
        <v>40451</v>
      </c>
      <c r="Q1585" s="217" t="s">
        <v>2676</v>
      </c>
      <c r="T1585" s="6" t="s">
        <v>11306</v>
      </c>
      <c r="U1585">
        <v>1076</v>
      </c>
      <c r="V1585" s="6" t="s">
        <v>9146</v>
      </c>
      <c r="X1585" t="s">
        <v>11237</v>
      </c>
      <c r="Y1585" t="s">
        <v>11285</v>
      </c>
    </row>
    <row r="1586" spans="1:25" x14ac:dyDescent="0.25">
      <c r="A1586" s="211" t="s">
        <v>11582</v>
      </c>
      <c r="B1586" t="s">
        <v>11725</v>
      </c>
      <c r="C1586" s="215" t="str">
        <f t="shared" si="130"/>
        <v>CM:WQXTEST27576:M201009</v>
      </c>
      <c r="D1586" s="214" t="s">
        <v>11795</v>
      </c>
      <c r="E1586" s="214" t="s">
        <v>11790</v>
      </c>
      <c r="F1586" s="316" t="s">
        <v>11718</v>
      </c>
      <c r="G1586" s="234">
        <f t="shared" si="128"/>
        <v>40179</v>
      </c>
      <c r="H1586" s="234">
        <f t="shared" si="129"/>
        <v>40543</v>
      </c>
      <c r="I1586" s="211" t="s">
        <v>11788</v>
      </c>
      <c r="J1586" s="24" t="s">
        <v>8639</v>
      </c>
      <c r="K1586" s="211" t="s">
        <v>11787</v>
      </c>
      <c r="L1586" s="6" t="s">
        <v>11589</v>
      </c>
      <c r="M1586" s="70">
        <f t="shared" si="131"/>
        <v>40422</v>
      </c>
      <c r="N1586" s="70">
        <f t="shared" si="132"/>
        <v>40451</v>
      </c>
      <c r="Q1586" s="219" t="s">
        <v>1005</v>
      </c>
      <c r="T1586" s="6" t="s">
        <v>11306</v>
      </c>
      <c r="U1586">
        <v>369.2</v>
      </c>
      <c r="V1586" s="219" t="s">
        <v>8428</v>
      </c>
      <c r="X1586" t="s">
        <v>11237</v>
      </c>
      <c r="Y1586" t="s">
        <v>11285</v>
      </c>
    </row>
    <row r="1587" spans="1:25" x14ac:dyDescent="0.25">
      <c r="A1587" s="211" t="s">
        <v>11582</v>
      </c>
      <c r="B1587" t="s">
        <v>11725</v>
      </c>
      <c r="C1587" s="215" t="str">
        <f t="shared" si="130"/>
        <v>CM:WQXTEST27576:M201001</v>
      </c>
      <c r="D1587" s="214" t="s">
        <v>11795</v>
      </c>
      <c r="E1587" s="214" t="s">
        <v>11790</v>
      </c>
      <c r="F1587" s="316" t="s">
        <v>11710</v>
      </c>
      <c r="G1587" s="234">
        <f t="shared" si="128"/>
        <v>40179</v>
      </c>
      <c r="H1587" s="234">
        <f t="shared" si="129"/>
        <v>40543</v>
      </c>
      <c r="I1587" s="211" t="s">
        <v>11788</v>
      </c>
      <c r="J1587" s="24" t="s">
        <v>8639</v>
      </c>
      <c r="K1587" s="211" t="s">
        <v>11787</v>
      </c>
      <c r="L1587" s="267" t="s">
        <v>11777</v>
      </c>
      <c r="M1587" s="268">
        <f t="shared" ref="M1587:M1604" si="133">DATE(LEFT(F1587,4),RIGHT(F1587,2)-2,1)</f>
        <v>40118</v>
      </c>
      <c r="N1587" s="268">
        <f t="shared" si="132"/>
        <v>40209</v>
      </c>
      <c r="Q1587" s="217" t="s">
        <v>2676</v>
      </c>
      <c r="T1587" s="6" t="s">
        <v>11306</v>
      </c>
      <c r="U1587">
        <v>26960</v>
      </c>
      <c r="V1587" s="6" t="s">
        <v>9146</v>
      </c>
      <c r="X1587" t="s">
        <v>11237</v>
      </c>
      <c r="Y1587" t="s">
        <v>11285</v>
      </c>
    </row>
    <row r="1588" spans="1:25" x14ac:dyDescent="0.25">
      <c r="A1588" s="211" t="s">
        <v>11582</v>
      </c>
      <c r="B1588" t="s">
        <v>11725</v>
      </c>
      <c r="C1588" s="215" t="str">
        <f t="shared" si="130"/>
        <v>CM:WQXTEST27576:M201001</v>
      </c>
      <c r="D1588" s="214" t="s">
        <v>11795</v>
      </c>
      <c r="E1588" s="214" t="s">
        <v>11790</v>
      </c>
      <c r="F1588" s="316" t="s">
        <v>11710</v>
      </c>
      <c r="G1588" s="234">
        <f t="shared" si="128"/>
        <v>40179</v>
      </c>
      <c r="H1588" s="234">
        <f t="shared" si="129"/>
        <v>40543</v>
      </c>
      <c r="I1588" s="211" t="s">
        <v>11788</v>
      </c>
      <c r="J1588" s="24" t="s">
        <v>8639</v>
      </c>
      <c r="K1588" s="211" t="s">
        <v>11787</v>
      </c>
      <c r="L1588" s="267" t="s">
        <v>11777</v>
      </c>
      <c r="M1588" s="268">
        <f t="shared" si="133"/>
        <v>40118</v>
      </c>
      <c r="N1588" s="268">
        <f t="shared" si="132"/>
        <v>40209</v>
      </c>
      <c r="Q1588" s="219" t="s">
        <v>1005</v>
      </c>
      <c r="T1588" s="6" t="s">
        <v>11306</v>
      </c>
      <c r="U1588">
        <v>310.7</v>
      </c>
      <c r="V1588" s="219" t="s">
        <v>8428</v>
      </c>
      <c r="X1588" t="s">
        <v>11237</v>
      </c>
      <c r="Y1588" t="s">
        <v>11285</v>
      </c>
    </row>
    <row r="1589" spans="1:25" x14ac:dyDescent="0.25">
      <c r="A1589" s="211" t="s">
        <v>11582</v>
      </c>
      <c r="B1589" t="s">
        <v>11725</v>
      </c>
      <c r="C1589" s="215" t="str">
        <f t="shared" si="130"/>
        <v>CM:WQXTEST27576:M201002</v>
      </c>
      <c r="D1589" s="214" t="s">
        <v>11795</v>
      </c>
      <c r="E1589" s="214" t="s">
        <v>11790</v>
      </c>
      <c r="F1589" s="316" t="s">
        <v>11711</v>
      </c>
      <c r="G1589" s="234">
        <f t="shared" si="128"/>
        <v>40179</v>
      </c>
      <c r="H1589" s="234">
        <f t="shared" si="129"/>
        <v>40543</v>
      </c>
      <c r="I1589" s="211" t="s">
        <v>11788</v>
      </c>
      <c r="J1589" s="24" t="s">
        <v>8639</v>
      </c>
      <c r="K1589" s="211" t="s">
        <v>11787</v>
      </c>
      <c r="L1589" s="267" t="s">
        <v>11777</v>
      </c>
      <c r="M1589" s="268">
        <f t="shared" si="133"/>
        <v>40148</v>
      </c>
      <c r="N1589" s="268">
        <f t="shared" si="132"/>
        <v>40237</v>
      </c>
      <c r="Q1589" s="217" t="s">
        <v>2676</v>
      </c>
      <c r="T1589" s="6" t="s">
        <v>11306</v>
      </c>
      <c r="U1589">
        <v>15540</v>
      </c>
      <c r="V1589" s="6" t="s">
        <v>9146</v>
      </c>
      <c r="X1589" t="s">
        <v>11237</v>
      </c>
      <c r="Y1589" t="s">
        <v>11285</v>
      </c>
    </row>
    <row r="1590" spans="1:25" x14ac:dyDescent="0.25">
      <c r="A1590" s="211" t="s">
        <v>11582</v>
      </c>
      <c r="B1590" t="s">
        <v>11725</v>
      </c>
      <c r="C1590" s="215" t="str">
        <f t="shared" si="130"/>
        <v>CM:WQXTEST27576:M201002</v>
      </c>
      <c r="D1590" s="214" t="s">
        <v>11795</v>
      </c>
      <c r="E1590" s="214" t="s">
        <v>11790</v>
      </c>
      <c r="F1590" s="316" t="s">
        <v>11711</v>
      </c>
      <c r="G1590" s="234">
        <f t="shared" si="128"/>
        <v>40179</v>
      </c>
      <c r="H1590" s="234">
        <f t="shared" si="129"/>
        <v>40543</v>
      </c>
      <c r="I1590" s="211" t="s">
        <v>11788</v>
      </c>
      <c r="J1590" s="24" t="s">
        <v>8639</v>
      </c>
      <c r="K1590" s="211" t="s">
        <v>11787</v>
      </c>
      <c r="L1590" s="267" t="s">
        <v>11777</v>
      </c>
      <c r="M1590" s="268">
        <f t="shared" si="133"/>
        <v>40148</v>
      </c>
      <c r="N1590" s="268">
        <f t="shared" si="132"/>
        <v>40237</v>
      </c>
      <c r="Q1590" s="219" t="s">
        <v>1005</v>
      </c>
      <c r="T1590" s="6" t="s">
        <v>11306</v>
      </c>
      <c r="U1590">
        <v>450.5</v>
      </c>
      <c r="V1590" s="219" t="s">
        <v>8428</v>
      </c>
      <c r="X1590" t="s">
        <v>11237</v>
      </c>
      <c r="Y1590" t="s">
        <v>11285</v>
      </c>
    </row>
    <row r="1591" spans="1:25" x14ac:dyDescent="0.25">
      <c r="A1591" s="211" t="s">
        <v>11582</v>
      </c>
      <c r="B1591" t="s">
        <v>11725</v>
      </c>
      <c r="C1591" s="215" t="str">
        <f t="shared" si="130"/>
        <v>CM:WQXTEST27576:M201003</v>
      </c>
      <c r="D1591" s="214" t="s">
        <v>11795</v>
      </c>
      <c r="E1591" s="214" t="s">
        <v>11790</v>
      </c>
      <c r="F1591" s="316" t="s">
        <v>11712</v>
      </c>
      <c r="G1591" s="234">
        <f t="shared" si="128"/>
        <v>40179</v>
      </c>
      <c r="H1591" s="234">
        <f t="shared" si="129"/>
        <v>40543</v>
      </c>
      <c r="I1591" s="211" t="s">
        <v>11788</v>
      </c>
      <c r="J1591" s="24" t="s">
        <v>8639</v>
      </c>
      <c r="K1591" s="211" t="s">
        <v>11787</v>
      </c>
      <c r="L1591" s="267" t="s">
        <v>11777</v>
      </c>
      <c r="M1591" s="268">
        <f t="shared" si="133"/>
        <v>40179</v>
      </c>
      <c r="N1591" s="268">
        <f t="shared" si="132"/>
        <v>40268</v>
      </c>
      <c r="Q1591" s="217" t="s">
        <v>2676</v>
      </c>
      <c r="T1591" s="6" t="s">
        <v>11306</v>
      </c>
      <c r="U1591">
        <v>45970</v>
      </c>
      <c r="V1591" s="6" t="s">
        <v>9146</v>
      </c>
      <c r="X1591" t="s">
        <v>11237</v>
      </c>
      <c r="Y1591" t="s">
        <v>11285</v>
      </c>
    </row>
    <row r="1592" spans="1:25" x14ac:dyDescent="0.25">
      <c r="A1592" s="211" t="s">
        <v>11582</v>
      </c>
      <c r="B1592" t="s">
        <v>11725</v>
      </c>
      <c r="C1592" s="215" t="str">
        <f t="shared" si="130"/>
        <v>CM:WQXTEST27576:M201003</v>
      </c>
      <c r="D1592" s="214" t="s">
        <v>11795</v>
      </c>
      <c r="E1592" s="214" t="s">
        <v>11790</v>
      </c>
      <c r="F1592" s="316" t="s">
        <v>11712</v>
      </c>
      <c r="G1592" s="234">
        <f t="shared" si="128"/>
        <v>40179</v>
      </c>
      <c r="H1592" s="234">
        <f t="shared" si="129"/>
        <v>40543</v>
      </c>
      <c r="I1592" s="211" t="s">
        <v>11788</v>
      </c>
      <c r="J1592" s="24" t="s">
        <v>8639</v>
      </c>
      <c r="K1592" s="211" t="s">
        <v>11787</v>
      </c>
      <c r="L1592" s="267" t="s">
        <v>11777</v>
      </c>
      <c r="M1592" s="268">
        <f t="shared" si="133"/>
        <v>40179</v>
      </c>
      <c r="N1592" s="268">
        <f t="shared" si="132"/>
        <v>40268</v>
      </c>
      <c r="Q1592" s="219" t="s">
        <v>1005</v>
      </c>
      <c r="T1592" s="6" t="s">
        <v>11306</v>
      </c>
      <c r="U1592">
        <v>252.7</v>
      </c>
      <c r="V1592" s="219" t="s">
        <v>8428</v>
      </c>
      <c r="X1592" t="s">
        <v>11237</v>
      </c>
      <c r="Y1592" t="s">
        <v>11285</v>
      </c>
    </row>
    <row r="1593" spans="1:25" x14ac:dyDescent="0.25">
      <c r="A1593" s="211" t="s">
        <v>11582</v>
      </c>
      <c r="B1593" t="s">
        <v>11725</v>
      </c>
      <c r="C1593" s="215" t="str">
        <f t="shared" si="130"/>
        <v>CM:WQXTEST27576:M201004</v>
      </c>
      <c r="D1593" s="214" t="s">
        <v>11795</v>
      </c>
      <c r="E1593" s="214" t="s">
        <v>11790</v>
      </c>
      <c r="F1593" s="316" t="s">
        <v>11713</v>
      </c>
      <c r="G1593" s="234">
        <f t="shared" si="128"/>
        <v>40179</v>
      </c>
      <c r="H1593" s="234">
        <f t="shared" si="129"/>
        <v>40543</v>
      </c>
      <c r="I1593" s="211" t="s">
        <v>11788</v>
      </c>
      <c r="J1593" s="24" t="s">
        <v>8639</v>
      </c>
      <c r="K1593" s="211" t="s">
        <v>11787</v>
      </c>
      <c r="L1593" s="267" t="s">
        <v>11777</v>
      </c>
      <c r="M1593" s="268">
        <f t="shared" si="133"/>
        <v>40210</v>
      </c>
      <c r="N1593" s="268">
        <f t="shared" si="132"/>
        <v>40298</v>
      </c>
      <c r="Q1593" s="217" t="s">
        <v>2676</v>
      </c>
      <c r="T1593" s="6" t="s">
        <v>11306</v>
      </c>
      <c r="U1593">
        <v>13580</v>
      </c>
      <c r="V1593" s="6" t="s">
        <v>9146</v>
      </c>
      <c r="X1593" t="s">
        <v>11237</v>
      </c>
      <c r="Y1593" t="s">
        <v>11285</v>
      </c>
    </row>
    <row r="1594" spans="1:25" x14ac:dyDescent="0.25">
      <c r="A1594" s="211" t="s">
        <v>11582</v>
      </c>
      <c r="B1594" t="s">
        <v>11725</v>
      </c>
      <c r="C1594" s="215" t="str">
        <f t="shared" si="130"/>
        <v>CM:WQXTEST27576:M201004</v>
      </c>
      <c r="D1594" s="214" t="s">
        <v>11795</v>
      </c>
      <c r="E1594" s="214" t="s">
        <v>11790</v>
      </c>
      <c r="F1594" s="316" t="s">
        <v>11713</v>
      </c>
      <c r="G1594" s="234">
        <f t="shared" si="128"/>
        <v>40179</v>
      </c>
      <c r="H1594" s="234">
        <f t="shared" si="129"/>
        <v>40543</v>
      </c>
      <c r="I1594" s="211" t="s">
        <v>11788</v>
      </c>
      <c r="J1594" s="24" t="s">
        <v>8639</v>
      </c>
      <c r="K1594" s="211" t="s">
        <v>11787</v>
      </c>
      <c r="L1594" s="267" t="s">
        <v>11777</v>
      </c>
      <c r="M1594" s="268">
        <f t="shared" si="133"/>
        <v>40210</v>
      </c>
      <c r="N1594" s="268">
        <f t="shared" si="132"/>
        <v>40298</v>
      </c>
      <c r="Q1594" s="219" t="s">
        <v>1005</v>
      </c>
      <c r="T1594" s="6" t="s">
        <v>11306</v>
      </c>
      <c r="U1594">
        <v>302.7</v>
      </c>
      <c r="V1594" s="219" t="s">
        <v>8428</v>
      </c>
      <c r="X1594" t="s">
        <v>11237</v>
      </c>
      <c r="Y1594" t="s">
        <v>11285</v>
      </c>
    </row>
    <row r="1595" spans="1:25" x14ac:dyDescent="0.25">
      <c r="A1595" s="211" t="s">
        <v>11582</v>
      </c>
      <c r="B1595" t="s">
        <v>11725</v>
      </c>
      <c r="C1595" s="215" t="str">
        <f t="shared" si="130"/>
        <v>CM:WQXTEST27576:M201005</v>
      </c>
      <c r="D1595" s="214" t="s">
        <v>11795</v>
      </c>
      <c r="E1595" s="214" t="s">
        <v>11790</v>
      </c>
      <c r="F1595" s="316" t="s">
        <v>11714</v>
      </c>
      <c r="G1595" s="234">
        <f t="shared" si="128"/>
        <v>40179</v>
      </c>
      <c r="H1595" s="234">
        <f t="shared" si="129"/>
        <v>40543</v>
      </c>
      <c r="I1595" s="211" t="s">
        <v>11788</v>
      </c>
      <c r="J1595" s="24" t="s">
        <v>8639</v>
      </c>
      <c r="K1595" s="211" t="s">
        <v>11787</v>
      </c>
      <c r="L1595" s="267" t="s">
        <v>11777</v>
      </c>
      <c r="M1595" s="268">
        <f t="shared" si="133"/>
        <v>40238</v>
      </c>
      <c r="N1595" s="268">
        <f t="shared" si="132"/>
        <v>40329</v>
      </c>
      <c r="Q1595" s="217" t="s">
        <v>2676</v>
      </c>
      <c r="T1595" s="6" t="s">
        <v>11306</v>
      </c>
      <c r="U1595">
        <v>9934</v>
      </c>
      <c r="V1595" s="6" t="s">
        <v>9146</v>
      </c>
      <c r="X1595" t="s">
        <v>11237</v>
      </c>
      <c r="Y1595" t="s">
        <v>11285</v>
      </c>
    </row>
    <row r="1596" spans="1:25" x14ac:dyDescent="0.25">
      <c r="A1596" s="211" t="s">
        <v>11582</v>
      </c>
      <c r="B1596" t="s">
        <v>11725</v>
      </c>
      <c r="C1596" s="215" t="str">
        <f t="shared" si="130"/>
        <v>CM:WQXTEST27576:M201005</v>
      </c>
      <c r="D1596" s="214" t="s">
        <v>11795</v>
      </c>
      <c r="E1596" s="214" t="s">
        <v>11790</v>
      </c>
      <c r="F1596" s="316" t="s">
        <v>11714</v>
      </c>
      <c r="G1596" s="234">
        <f t="shared" si="128"/>
        <v>40179</v>
      </c>
      <c r="H1596" s="234">
        <f t="shared" si="129"/>
        <v>40543</v>
      </c>
      <c r="I1596" s="211" t="s">
        <v>11788</v>
      </c>
      <c r="J1596" s="24" t="s">
        <v>8639</v>
      </c>
      <c r="K1596" s="211" t="s">
        <v>11787</v>
      </c>
      <c r="L1596" s="267" t="s">
        <v>11777</v>
      </c>
      <c r="M1596" s="268">
        <f t="shared" si="133"/>
        <v>40238</v>
      </c>
      <c r="N1596" s="268">
        <f t="shared" si="132"/>
        <v>40329</v>
      </c>
      <c r="Q1596" s="219" t="s">
        <v>1005</v>
      </c>
      <c r="T1596" s="6" t="s">
        <v>11306</v>
      </c>
      <c r="U1596">
        <v>301.10000000000002</v>
      </c>
      <c r="V1596" s="219" t="s">
        <v>8428</v>
      </c>
      <c r="X1596" t="s">
        <v>11237</v>
      </c>
      <c r="Y1596" t="s">
        <v>11285</v>
      </c>
    </row>
    <row r="1597" spans="1:25" x14ac:dyDescent="0.25">
      <c r="A1597" s="211" t="s">
        <v>11582</v>
      </c>
      <c r="B1597" t="s">
        <v>11725</v>
      </c>
      <c r="C1597" s="215" t="str">
        <f t="shared" si="130"/>
        <v>CM:WQXTEST27576:M201006</v>
      </c>
      <c r="D1597" s="214" t="s">
        <v>11795</v>
      </c>
      <c r="E1597" s="214" t="s">
        <v>11790</v>
      </c>
      <c r="F1597" s="316" t="s">
        <v>11715</v>
      </c>
      <c r="G1597" s="234">
        <f t="shared" si="128"/>
        <v>40179</v>
      </c>
      <c r="H1597" s="234">
        <f t="shared" si="129"/>
        <v>40543</v>
      </c>
      <c r="I1597" s="211" t="s">
        <v>11788</v>
      </c>
      <c r="J1597" s="24" t="s">
        <v>8639</v>
      </c>
      <c r="K1597" s="211" t="s">
        <v>11787</v>
      </c>
      <c r="L1597" s="267" t="s">
        <v>11777</v>
      </c>
      <c r="M1597" s="268">
        <f t="shared" si="133"/>
        <v>40269</v>
      </c>
      <c r="N1597" s="268">
        <f t="shared" si="132"/>
        <v>40359</v>
      </c>
      <c r="Q1597" s="217" t="s">
        <v>2676</v>
      </c>
      <c r="T1597" s="6" t="s">
        <v>11306</v>
      </c>
      <c r="U1597">
        <v>4912</v>
      </c>
      <c r="V1597" s="6" t="s">
        <v>9146</v>
      </c>
      <c r="X1597" t="s">
        <v>11237</v>
      </c>
      <c r="Y1597" t="s">
        <v>11285</v>
      </c>
    </row>
    <row r="1598" spans="1:25" x14ac:dyDescent="0.25">
      <c r="A1598" s="211" t="s">
        <v>11582</v>
      </c>
      <c r="B1598" t="s">
        <v>11725</v>
      </c>
      <c r="C1598" s="215" t="str">
        <f t="shared" si="130"/>
        <v>CM:WQXTEST27576:M201006</v>
      </c>
      <c r="D1598" s="214" t="s">
        <v>11795</v>
      </c>
      <c r="E1598" s="214" t="s">
        <v>11790</v>
      </c>
      <c r="F1598" s="316" t="s">
        <v>11715</v>
      </c>
      <c r="G1598" s="234">
        <f t="shared" si="128"/>
        <v>40179</v>
      </c>
      <c r="H1598" s="234">
        <f t="shared" si="129"/>
        <v>40543</v>
      </c>
      <c r="I1598" s="211" t="s">
        <v>11788</v>
      </c>
      <c r="J1598" s="24" t="s">
        <v>8639</v>
      </c>
      <c r="K1598" s="211" t="s">
        <v>11787</v>
      </c>
      <c r="L1598" s="267" t="s">
        <v>11777</v>
      </c>
      <c r="M1598" s="268">
        <f t="shared" si="133"/>
        <v>40269</v>
      </c>
      <c r="N1598" s="268">
        <f t="shared" si="132"/>
        <v>40359</v>
      </c>
      <c r="Q1598" s="219" t="s">
        <v>1005</v>
      </c>
      <c r="T1598" s="6" t="s">
        <v>11306</v>
      </c>
      <c r="U1598">
        <v>316.39999999999998</v>
      </c>
      <c r="V1598" s="219" t="s">
        <v>8428</v>
      </c>
      <c r="X1598" t="s">
        <v>11237</v>
      </c>
      <c r="Y1598" t="s">
        <v>11285</v>
      </c>
    </row>
    <row r="1599" spans="1:25" x14ac:dyDescent="0.25">
      <c r="A1599" s="211" t="s">
        <v>11582</v>
      </c>
      <c r="B1599" t="s">
        <v>11725</v>
      </c>
      <c r="C1599" s="215" t="str">
        <f t="shared" si="130"/>
        <v>CM:WQXTEST27576:M201007</v>
      </c>
      <c r="D1599" s="214" t="s">
        <v>11795</v>
      </c>
      <c r="E1599" s="214" t="s">
        <v>11790</v>
      </c>
      <c r="F1599" s="316" t="s">
        <v>11716</v>
      </c>
      <c r="G1599" s="234">
        <f t="shared" si="128"/>
        <v>40179</v>
      </c>
      <c r="H1599" s="234">
        <f t="shared" si="129"/>
        <v>40543</v>
      </c>
      <c r="I1599" s="211" t="s">
        <v>11788</v>
      </c>
      <c r="J1599" s="24" t="s">
        <v>8639</v>
      </c>
      <c r="K1599" s="211" t="s">
        <v>11787</v>
      </c>
      <c r="L1599" s="267" t="s">
        <v>11777</v>
      </c>
      <c r="M1599" s="268">
        <f t="shared" si="133"/>
        <v>40299</v>
      </c>
      <c r="N1599" s="268">
        <f t="shared" si="132"/>
        <v>40390</v>
      </c>
      <c r="Q1599" s="217" t="s">
        <v>2676</v>
      </c>
      <c r="T1599" s="6" t="s">
        <v>11306</v>
      </c>
      <c r="U1599">
        <v>1950</v>
      </c>
      <c r="V1599" s="6" t="s">
        <v>9146</v>
      </c>
      <c r="X1599" t="s">
        <v>11237</v>
      </c>
      <c r="Y1599" t="s">
        <v>11285</v>
      </c>
    </row>
    <row r="1600" spans="1:25" x14ac:dyDescent="0.25">
      <c r="A1600" s="211" t="s">
        <v>11582</v>
      </c>
      <c r="B1600" t="s">
        <v>11725</v>
      </c>
      <c r="C1600" s="215" t="str">
        <f t="shared" si="130"/>
        <v>CM:WQXTEST27576:M201007</v>
      </c>
      <c r="D1600" s="214" t="s">
        <v>11795</v>
      </c>
      <c r="E1600" s="214" t="s">
        <v>11790</v>
      </c>
      <c r="F1600" s="316" t="s">
        <v>11716</v>
      </c>
      <c r="G1600" s="234">
        <f t="shared" si="128"/>
        <v>40179</v>
      </c>
      <c r="H1600" s="234">
        <f t="shared" si="129"/>
        <v>40543</v>
      </c>
      <c r="I1600" s="211" t="s">
        <v>11788</v>
      </c>
      <c r="J1600" s="24" t="s">
        <v>8639</v>
      </c>
      <c r="K1600" s="211" t="s">
        <v>11787</v>
      </c>
      <c r="L1600" s="267" t="s">
        <v>11777</v>
      </c>
      <c r="M1600" s="268">
        <f t="shared" si="133"/>
        <v>40299</v>
      </c>
      <c r="N1600" s="268">
        <f t="shared" si="132"/>
        <v>40390</v>
      </c>
      <c r="Q1600" s="219" t="s">
        <v>1005</v>
      </c>
      <c r="T1600" s="6" t="s">
        <v>11306</v>
      </c>
      <c r="U1600">
        <v>343.5</v>
      </c>
      <c r="V1600" s="219" t="s">
        <v>8428</v>
      </c>
      <c r="X1600" t="s">
        <v>11237</v>
      </c>
      <c r="Y1600" t="s">
        <v>11285</v>
      </c>
    </row>
    <row r="1601" spans="1:25" x14ac:dyDescent="0.25">
      <c r="A1601" s="211" t="s">
        <v>11582</v>
      </c>
      <c r="B1601" t="s">
        <v>11725</v>
      </c>
      <c r="C1601" s="215" t="str">
        <f t="shared" si="130"/>
        <v>CM:WQXTEST27576:M201008</v>
      </c>
      <c r="D1601" s="214" t="s">
        <v>11795</v>
      </c>
      <c r="E1601" s="214" t="s">
        <v>11790</v>
      </c>
      <c r="F1601" s="316" t="s">
        <v>11717</v>
      </c>
      <c r="G1601" s="234">
        <f t="shared" si="128"/>
        <v>40179</v>
      </c>
      <c r="H1601" s="234">
        <f t="shared" si="129"/>
        <v>40543</v>
      </c>
      <c r="I1601" s="211" t="s">
        <v>11788</v>
      </c>
      <c r="J1601" s="24" t="s">
        <v>8639</v>
      </c>
      <c r="K1601" s="211" t="s">
        <v>11787</v>
      </c>
      <c r="L1601" s="267" t="s">
        <v>11777</v>
      </c>
      <c r="M1601" s="268">
        <f t="shared" si="133"/>
        <v>40330</v>
      </c>
      <c r="N1601" s="268">
        <f t="shared" si="132"/>
        <v>40421</v>
      </c>
      <c r="Q1601" s="217" t="s">
        <v>2676</v>
      </c>
      <c r="T1601" s="6" t="s">
        <v>11306</v>
      </c>
      <c r="U1601">
        <v>1761</v>
      </c>
      <c r="V1601" s="6" t="s">
        <v>9146</v>
      </c>
      <c r="X1601" t="s">
        <v>11237</v>
      </c>
      <c r="Y1601" t="s">
        <v>11285</v>
      </c>
    </row>
    <row r="1602" spans="1:25" x14ac:dyDescent="0.25">
      <c r="A1602" s="211" t="s">
        <v>11582</v>
      </c>
      <c r="B1602" t="s">
        <v>11725</v>
      </c>
      <c r="C1602" s="215" t="str">
        <f t="shared" si="130"/>
        <v>CM:WQXTEST27576:M201008</v>
      </c>
      <c r="D1602" s="214" t="s">
        <v>11795</v>
      </c>
      <c r="E1602" s="214" t="s">
        <v>11790</v>
      </c>
      <c r="F1602" s="316" t="s">
        <v>11717</v>
      </c>
      <c r="G1602" s="234">
        <f t="shared" si="128"/>
        <v>40179</v>
      </c>
      <c r="H1602" s="234">
        <f t="shared" si="129"/>
        <v>40543</v>
      </c>
      <c r="I1602" s="211" t="s">
        <v>11788</v>
      </c>
      <c r="J1602" s="24" t="s">
        <v>8639</v>
      </c>
      <c r="K1602" s="211" t="s">
        <v>11787</v>
      </c>
      <c r="L1602" s="267" t="s">
        <v>11777</v>
      </c>
      <c r="M1602" s="268">
        <f t="shared" si="133"/>
        <v>40330</v>
      </c>
      <c r="N1602" s="268">
        <f t="shared" si="132"/>
        <v>40421</v>
      </c>
      <c r="Q1602" s="219" t="s">
        <v>1005</v>
      </c>
      <c r="T1602" s="6" t="s">
        <v>11306</v>
      </c>
      <c r="U1602">
        <v>331.4</v>
      </c>
      <c r="V1602" s="219" t="s">
        <v>8428</v>
      </c>
      <c r="X1602" t="s">
        <v>11237</v>
      </c>
      <c r="Y1602" t="s">
        <v>11285</v>
      </c>
    </row>
    <row r="1603" spans="1:25" x14ac:dyDescent="0.25">
      <c r="A1603" s="211" t="s">
        <v>11582</v>
      </c>
      <c r="B1603" t="s">
        <v>11725</v>
      </c>
      <c r="C1603" s="215" t="str">
        <f t="shared" si="130"/>
        <v>CM:WQXTEST27576:M201009</v>
      </c>
      <c r="D1603" s="214" t="s">
        <v>11795</v>
      </c>
      <c r="E1603" s="214" t="s">
        <v>11790</v>
      </c>
      <c r="F1603" s="316" t="s">
        <v>11718</v>
      </c>
      <c r="G1603" s="234">
        <f t="shared" si="128"/>
        <v>40179</v>
      </c>
      <c r="H1603" s="234">
        <f t="shared" si="129"/>
        <v>40543</v>
      </c>
      <c r="I1603" s="211" t="s">
        <v>11788</v>
      </c>
      <c r="J1603" s="24" t="s">
        <v>8639</v>
      </c>
      <c r="K1603" s="211" t="s">
        <v>11787</v>
      </c>
      <c r="L1603" s="267" t="s">
        <v>11777</v>
      </c>
      <c r="M1603" s="268">
        <f t="shared" si="133"/>
        <v>40360</v>
      </c>
      <c r="N1603" s="268">
        <f t="shared" si="132"/>
        <v>40451</v>
      </c>
      <c r="Q1603" s="217" t="s">
        <v>2676</v>
      </c>
      <c r="T1603" s="6" t="s">
        <v>11306</v>
      </c>
      <c r="U1603">
        <v>1076</v>
      </c>
      <c r="V1603" s="6" t="s">
        <v>9146</v>
      </c>
      <c r="X1603" t="s">
        <v>11237</v>
      </c>
      <c r="Y1603" t="s">
        <v>11285</v>
      </c>
    </row>
    <row r="1604" spans="1:25" x14ac:dyDescent="0.25">
      <c r="A1604" s="211" t="s">
        <v>11582</v>
      </c>
      <c r="B1604" t="s">
        <v>11725</v>
      </c>
      <c r="C1604" s="215" t="str">
        <f t="shared" si="130"/>
        <v>CM:WQXTEST27576:M201009</v>
      </c>
      <c r="D1604" s="214" t="s">
        <v>11795</v>
      </c>
      <c r="E1604" s="214" t="s">
        <v>11790</v>
      </c>
      <c r="F1604" s="316" t="s">
        <v>11718</v>
      </c>
      <c r="G1604" s="234">
        <f t="shared" si="128"/>
        <v>40179</v>
      </c>
      <c r="H1604" s="234">
        <f t="shared" si="129"/>
        <v>40543</v>
      </c>
      <c r="I1604" s="211" t="s">
        <v>11788</v>
      </c>
      <c r="J1604" s="24" t="s">
        <v>8639</v>
      </c>
      <c r="K1604" s="211" t="s">
        <v>11787</v>
      </c>
      <c r="L1604" s="267" t="s">
        <v>11777</v>
      </c>
      <c r="M1604" s="268">
        <f t="shared" si="133"/>
        <v>40360</v>
      </c>
      <c r="N1604" s="268">
        <f t="shared" si="132"/>
        <v>40451</v>
      </c>
      <c r="Q1604" s="219" t="s">
        <v>1005</v>
      </c>
      <c r="T1604" s="6" t="s">
        <v>11306</v>
      </c>
      <c r="U1604">
        <v>369.2</v>
      </c>
      <c r="V1604" s="219" t="s">
        <v>8428</v>
      </c>
      <c r="X1604" t="s">
        <v>11237</v>
      </c>
      <c r="Y1604" t="s">
        <v>11285</v>
      </c>
    </row>
    <row r="1605" spans="1:25" x14ac:dyDescent="0.25">
      <c r="A1605" s="211" t="s">
        <v>11582</v>
      </c>
      <c r="B1605" t="s">
        <v>11725</v>
      </c>
      <c r="C1605" s="215" t="str">
        <f t="shared" si="130"/>
        <v>CM:WQXTEST27576:M201001</v>
      </c>
      <c r="D1605" s="214" t="s">
        <v>11795</v>
      </c>
      <c r="E1605" s="214" t="s">
        <v>11790</v>
      </c>
      <c r="F1605" s="316" t="s">
        <v>11710</v>
      </c>
      <c r="G1605" s="234">
        <f t="shared" si="128"/>
        <v>40179</v>
      </c>
      <c r="H1605" s="234">
        <f t="shared" si="129"/>
        <v>40543</v>
      </c>
      <c r="I1605" s="211" t="s">
        <v>11788</v>
      </c>
      <c r="J1605" s="24" t="s">
        <v>8639</v>
      </c>
      <c r="K1605" s="211" t="s">
        <v>11787</v>
      </c>
      <c r="L1605" s="269" t="s">
        <v>11796</v>
      </c>
      <c r="M1605" s="270">
        <f>DATE(LEFT(F1605,4),RIGHT(F1605,2)-0,1)</f>
        <v>40179</v>
      </c>
      <c r="N1605" s="270">
        <f t="shared" si="132"/>
        <v>40209</v>
      </c>
      <c r="Q1605" s="217" t="s">
        <v>2676</v>
      </c>
      <c r="T1605" s="6" t="s">
        <v>11306</v>
      </c>
      <c r="U1605">
        <v>26960</v>
      </c>
      <c r="V1605" s="6" t="s">
        <v>9146</v>
      </c>
      <c r="X1605" t="s">
        <v>11237</v>
      </c>
      <c r="Y1605" t="s">
        <v>11285</v>
      </c>
    </row>
    <row r="1606" spans="1:25" x14ac:dyDescent="0.25">
      <c r="A1606" s="211" t="s">
        <v>11582</v>
      </c>
      <c r="B1606" t="s">
        <v>11725</v>
      </c>
      <c r="C1606" s="215" t="str">
        <f t="shared" si="130"/>
        <v>CM:WQXTEST27576:M201001</v>
      </c>
      <c r="D1606" s="214" t="s">
        <v>11795</v>
      </c>
      <c r="E1606" s="214" t="s">
        <v>11790</v>
      </c>
      <c r="F1606" s="316" t="s">
        <v>11710</v>
      </c>
      <c r="G1606" s="234">
        <f t="shared" si="128"/>
        <v>40179</v>
      </c>
      <c r="H1606" s="234">
        <f t="shared" si="129"/>
        <v>40543</v>
      </c>
      <c r="I1606" s="211" t="s">
        <v>11788</v>
      </c>
      <c r="J1606" s="24" t="s">
        <v>8639</v>
      </c>
      <c r="K1606" s="211" t="s">
        <v>11787</v>
      </c>
      <c r="L1606" s="269" t="s">
        <v>11796</v>
      </c>
      <c r="M1606" s="270">
        <f>DATE(LEFT(F1606,4),RIGHT(F1606,2)-0,1)</f>
        <v>40179</v>
      </c>
      <c r="N1606" s="270">
        <f t="shared" si="132"/>
        <v>40209</v>
      </c>
      <c r="Q1606" s="219" t="s">
        <v>1005</v>
      </c>
      <c r="T1606" s="6" t="s">
        <v>11306</v>
      </c>
      <c r="U1606">
        <v>310.7</v>
      </c>
      <c r="V1606" s="219" t="s">
        <v>8428</v>
      </c>
      <c r="X1606" t="s">
        <v>11237</v>
      </c>
      <c r="Y1606" t="s">
        <v>11285</v>
      </c>
    </row>
    <row r="1607" spans="1:25" x14ac:dyDescent="0.25">
      <c r="A1607" s="211" t="s">
        <v>11582</v>
      </c>
      <c r="B1607" t="s">
        <v>11725</v>
      </c>
      <c r="C1607" s="215" t="str">
        <f t="shared" si="130"/>
        <v>CM:WQXTEST27576:M201002</v>
      </c>
      <c r="D1607" s="214" t="s">
        <v>11795</v>
      </c>
      <c r="E1607" s="214" t="s">
        <v>11790</v>
      </c>
      <c r="F1607" s="316" t="s">
        <v>11711</v>
      </c>
      <c r="G1607" s="234">
        <f t="shared" si="128"/>
        <v>40179</v>
      </c>
      <c r="H1607" s="234">
        <f t="shared" si="129"/>
        <v>40543</v>
      </c>
      <c r="I1607" s="211" t="s">
        <v>11788</v>
      </c>
      <c r="J1607" s="24" t="s">
        <v>8639</v>
      </c>
      <c r="K1607" s="211" t="s">
        <v>11787</v>
      </c>
      <c r="L1607" s="269" t="s">
        <v>11796</v>
      </c>
      <c r="M1607" s="270">
        <f>DATE(LEFT(F1607,4),RIGHT(F1607,2)-1,1)</f>
        <v>40179</v>
      </c>
      <c r="N1607" s="270">
        <f t="shared" si="132"/>
        <v>40237</v>
      </c>
      <c r="Q1607" s="217" t="s">
        <v>2676</v>
      </c>
      <c r="T1607" s="6" t="s">
        <v>11306</v>
      </c>
      <c r="U1607">
        <v>15540</v>
      </c>
      <c r="V1607" s="6" t="s">
        <v>9146</v>
      </c>
      <c r="X1607" t="s">
        <v>11237</v>
      </c>
      <c r="Y1607" t="s">
        <v>11285</v>
      </c>
    </row>
    <row r="1608" spans="1:25" x14ac:dyDescent="0.25">
      <c r="A1608" s="211" t="s">
        <v>11582</v>
      </c>
      <c r="B1608" t="s">
        <v>11725</v>
      </c>
      <c r="C1608" s="215" t="str">
        <f t="shared" si="130"/>
        <v>CM:WQXTEST27576:M201002</v>
      </c>
      <c r="D1608" s="214" t="s">
        <v>11795</v>
      </c>
      <c r="E1608" s="214" t="s">
        <v>11790</v>
      </c>
      <c r="F1608" s="316" t="s">
        <v>11711</v>
      </c>
      <c r="G1608" s="234">
        <f t="shared" si="128"/>
        <v>40179</v>
      </c>
      <c r="H1608" s="234">
        <f t="shared" si="129"/>
        <v>40543</v>
      </c>
      <c r="I1608" s="211" t="s">
        <v>11788</v>
      </c>
      <c r="J1608" s="24" t="s">
        <v>8639</v>
      </c>
      <c r="K1608" s="211" t="s">
        <v>11787</v>
      </c>
      <c r="L1608" s="269" t="s">
        <v>11796</v>
      </c>
      <c r="M1608" s="270">
        <f>DATE(LEFT(F1608,4),RIGHT(F1608,2)-1,1)</f>
        <v>40179</v>
      </c>
      <c r="N1608" s="270">
        <f t="shared" si="132"/>
        <v>40237</v>
      </c>
      <c r="Q1608" s="219" t="s">
        <v>1005</v>
      </c>
      <c r="T1608" s="6" t="s">
        <v>11306</v>
      </c>
      <c r="U1608">
        <v>450.5</v>
      </c>
      <c r="V1608" s="219" t="s">
        <v>8428</v>
      </c>
      <c r="X1608" t="s">
        <v>11237</v>
      </c>
      <c r="Y1608" t="s">
        <v>11285</v>
      </c>
    </row>
    <row r="1609" spans="1:25" x14ac:dyDescent="0.25">
      <c r="A1609" s="211" t="s">
        <v>11582</v>
      </c>
      <c r="B1609" t="s">
        <v>11725</v>
      </c>
      <c r="C1609" s="215" t="str">
        <f t="shared" si="130"/>
        <v>CM:WQXTEST27576:M201003</v>
      </c>
      <c r="D1609" s="214" t="s">
        <v>11795</v>
      </c>
      <c r="E1609" s="214" t="s">
        <v>11790</v>
      </c>
      <c r="F1609" s="316" t="s">
        <v>11712</v>
      </c>
      <c r="G1609" s="234">
        <f t="shared" si="128"/>
        <v>40179</v>
      </c>
      <c r="H1609" s="234">
        <f t="shared" si="129"/>
        <v>40543</v>
      </c>
      <c r="I1609" s="211" t="s">
        <v>11788</v>
      </c>
      <c r="J1609" s="24" t="s">
        <v>8639</v>
      </c>
      <c r="K1609" s="211" t="s">
        <v>11787</v>
      </c>
      <c r="L1609" s="269" t="s">
        <v>11796</v>
      </c>
      <c r="M1609" s="270">
        <f>DATE(LEFT(F1609,4),RIGHT(F1609,2)-2,1)</f>
        <v>40179</v>
      </c>
      <c r="N1609" s="270">
        <f>DATE(LEFT(F1609,4),RIGHT(F1609,2),20)</f>
        <v>40257</v>
      </c>
      <c r="Q1609" s="217" t="s">
        <v>2676</v>
      </c>
      <c r="T1609" s="6" t="s">
        <v>11306</v>
      </c>
      <c r="U1609">
        <v>45970</v>
      </c>
      <c r="V1609" s="6" t="s">
        <v>9146</v>
      </c>
      <c r="X1609" t="s">
        <v>11237</v>
      </c>
      <c r="Y1609" t="s">
        <v>11285</v>
      </c>
    </row>
    <row r="1610" spans="1:25" x14ac:dyDescent="0.25">
      <c r="A1610" s="211" t="s">
        <v>11582</v>
      </c>
      <c r="B1610" t="s">
        <v>11725</v>
      </c>
      <c r="C1610" s="215" t="str">
        <f t="shared" si="130"/>
        <v>CM:WQXTEST27576:M201003</v>
      </c>
      <c r="D1610" s="214" t="s">
        <v>11795</v>
      </c>
      <c r="E1610" s="214" t="s">
        <v>11790</v>
      </c>
      <c r="F1610" s="316" t="s">
        <v>11712</v>
      </c>
      <c r="G1610" s="234">
        <f t="shared" si="128"/>
        <v>40179</v>
      </c>
      <c r="H1610" s="234">
        <f t="shared" si="129"/>
        <v>40543</v>
      </c>
      <c r="I1610" s="211" t="s">
        <v>11788</v>
      </c>
      <c r="J1610" s="24" t="s">
        <v>8639</v>
      </c>
      <c r="K1610" s="211" t="s">
        <v>11787</v>
      </c>
      <c r="L1610" s="269" t="s">
        <v>11796</v>
      </c>
      <c r="M1610" s="270">
        <f>DATE(LEFT(F1610,4),RIGHT(F1610,2)-2,1)</f>
        <v>40179</v>
      </c>
      <c r="N1610" s="270">
        <f>DATE(LEFT(F1610,4),RIGHT(F1610,2),20)</f>
        <v>40257</v>
      </c>
      <c r="Q1610" s="219" t="s">
        <v>1005</v>
      </c>
      <c r="T1610" s="6" t="s">
        <v>11306</v>
      </c>
      <c r="U1610">
        <v>252.7</v>
      </c>
      <c r="V1610" s="219" t="s">
        <v>8428</v>
      </c>
      <c r="X1610" t="s">
        <v>11237</v>
      </c>
      <c r="Y1610" t="s">
        <v>11285</v>
      </c>
    </row>
    <row r="1611" spans="1:25" x14ac:dyDescent="0.25">
      <c r="A1611" s="211" t="s">
        <v>11582</v>
      </c>
      <c r="B1611" t="s">
        <v>11725</v>
      </c>
      <c r="C1611" s="215" t="str">
        <f t="shared" si="130"/>
        <v>CM:WQXTEST27576:M201004</v>
      </c>
      <c r="D1611" s="214" t="s">
        <v>11795</v>
      </c>
      <c r="E1611" s="214" t="s">
        <v>11790</v>
      </c>
      <c r="F1611" s="316" t="s">
        <v>11713</v>
      </c>
      <c r="G1611" s="234">
        <f t="shared" si="128"/>
        <v>40179</v>
      </c>
      <c r="H1611" s="234">
        <f t="shared" si="129"/>
        <v>40543</v>
      </c>
      <c r="I1611" s="211" t="s">
        <v>11788</v>
      </c>
      <c r="J1611" s="24" t="s">
        <v>8639</v>
      </c>
      <c r="K1611" s="211" t="s">
        <v>11787</v>
      </c>
      <c r="L1611" s="263" t="s">
        <v>6135</v>
      </c>
      <c r="M1611" s="264">
        <f>DATE(LEFT(F1611,4),RIGHT(F1611,2)-1,21)</f>
        <v>40258</v>
      </c>
      <c r="N1611" s="264">
        <f t="shared" si="132"/>
        <v>40298</v>
      </c>
      <c r="Q1611" s="217" t="s">
        <v>2676</v>
      </c>
      <c r="T1611" s="6" t="s">
        <v>11306</v>
      </c>
      <c r="U1611">
        <v>13580</v>
      </c>
      <c r="V1611" s="6" t="s">
        <v>9146</v>
      </c>
      <c r="X1611" t="s">
        <v>11237</v>
      </c>
      <c r="Y1611" t="s">
        <v>11285</v>
      </c>
    </row>
    <row r="1612" spans="1:25" x14ac:dyDescent="0.25">
      <c r="A1612" s="211" t="s">
        <v>11582</v>
      </c>
      <c r="B1612" t="s">
        <v>11725</v>
      </c>
      <c r="C1612" s="215" t="str">
        <f t="shared" si="130"/>
        <v>CM:WQXTEST27576:M201004</v>
      </c>
      <c r="D1612" s="214" t="s">
        <v>11795</v>
      </c>
      <c r="E1612" s="214" t="s">
        <v>11790</v>
      </c>
      <c r="F1612" s="316" t="s">
        <v>11713</v>
      </c>
      <c r="G1612" s="234">
        <f t="shared" si="128"/>
        <v>40179</v>
      </c>
      <c r="H1612" s="234">
        <f t="shared" si="129"/>
        <v>40543</v>
      </c>
      <c r="I1612" s="211" t="s">
        <v>11788</v>
      </c>
      <c r="J1612" s="24" t="s">
        <v>8639</v>
      </c>
      <c r="K1612" s="211" t="s">
        <v>11787</v>
      </c>
      <c r="L1612" s="263" t="s">
        <v>6135</v>
      </c>
      <c r="M1612" s="264">
        <f>DATE(LEFT(F1612,4),RIGHT(F1612,2)-1,21)</f>
        <v>40258</v>
      </c>
      <c r="N1612" s="264">
        <f t="shared" si="132"/>
        <v>40298</v>
      </c>
      <c r="Q1612" s="219" t="s">
        <v>1005</v>
      </c>
      <c r="T1612" s="6" t="s">
        <v>11306</v>
      </c>
      <c r="U1612">
        <v>302.7</v>
      </c>
      <c r="V1612" s="219" t="s">
        <v>8428</v>
      </c>
      <c r="X1612" t="s">
        <v>11237</v>
      </c>
      <c r="Y1612" t="s">
        <v>11285</v>
      </c>
    </row>
    <row r="1613" spans="1:25" x14ac:dyDescent="0.25">
      <c r="A1613" s="211" t="s">
        <v>11582</v>
      </c>
      <c r="B1613" t="s">
        <v>11725</v>
      </c>
      <c r="C1613" s="215" t="str">
        <f t="shared" si="130"/>
        <v>CM:WQXTEST27576:M201005</v>
      </c>
      <c r="D1613" s="214" t="s">
        <v>11795</v>
      </c>
      <c r="E1613" s="214" t="s">
        <v>11790</v>
      </c>
      <c r="F1613" s="316" t="s">
        <v>11714</v>
      </c>
      <c r="G1613" s="234">
        <f t="shared" si="128"/>
        <v>40179</v>
      </c>
      <c r="H1613" s="234">
        <f t="shared" si="129"/>
        <v>40543</v>
      </c>
      <c r="I1613" s="211" t="s">
        <v>11788</v>
      </c>
      <c r="J1613" s="24" t="s">
        <v>8639</v>
      </c>
      <c r="K1613" s="211" t="s">
        <v>11787</v>
      </c>
      <c r="L1613" s="263" t="s">
        <v>6135</v>
      </c>
      <c r="M1613" s="264">
        <f>DATE(LEFT(F1613,4),RIGHT(F1613,2)-2,21)</f>
        <v>40258</v>
      </c>
      <c r="N1613" s="264">
        <f t="shared" si="132"/>
        <v>40329</v>
      </c>
      <c r="Q1613" s="217" t="s">
        <v>2676</v>
      </c>
      <c r="T1613" s="6" t="s">
        <v>11306</v>
      </c>
      <c r="U1613">
        <v>9934</v>
      </c>
      <c r="V1613" s="6" t="s">
        <v>9146</v>
      </c>
      <c r="X1613" t="s">
        <v>11237</v>
      </c>
      <c r="Y1613" t="s">
        <v>11285</v>
      </c>
    </row>
    <row r="1614" spans="1:25" x14ac:dyDescent="0.25">
      <c r="A1614" s="211" t="s">
        <v>11582</v>
      </c>
      <c r="B1614" t="s">
        <v>11725</v>
      </c>
      <c r="C1614" s="215" t="str">
        <f t="shared" si="130"/>
        <v>CM:WQXTEST27576:M201005</v>
      </c>
      <c r="D1614" s="214" t="s">
        <v>11795</v>
      </c>
      <c r="E1614" s="214" t="s">
        <v>11790</v>
      </c>
      <c r="F1614" s="316" t="s">
        <v>11714</v>
      </c>
      <c r="G1614" s="234">
        <f t="shared" si="128"/>
        <v>40179</v>
      </c>
      <c r="H1614" s="234">
        <f t="shared" si="129"/>
        <v>40543</v>
      </c>
      <c r="I1614" s="211" t="s">
        <v>11788</v>
      </c>
      <c r="J1614" s="24" t="s">
        <v>8639</v>
      </c>
      <c r="K1614" s="211" t="s">
        <v>11787</v>
      </c>
      <c r="L1614" s="263" t="s">
        <v>6135</v>
      </c>
      <c r="M1614" s="264">
        <f>DATE(LEFT(F1614,4),RIGHT(F1614,2)-2,21)</f>
        <v>40258</v>
      </c>
      <c r="N1614" s="264">
        <f t="shared" si="132"/>
        <v>40329</v>
      </c>
      <c r="Q1614" s="219" t="s">
        <v>1005</v>
      </c>
      <c r="T1614" s="6" t="s">
        <v>11306</v>
      </c>
      <c r="U1614">
        <v>301.10000000000002</v>
      </c>
      <c r="V1614" s="219" t="s">
        <v>8428</v>
      </c>
      <c r="X1614" t="s">
        <v>11237</v>
      </c>
      <c r="Y1614" t="s">
        <v>11285</v>
      </c>
    </row>
    <row r="1615" spans="1:25" x14ac:dyDescent="0.25">
      <c r="A1615" s="211" t="s">
        <v>11582</v>
      </c>
      <c r="B1615" t="s">
        <v>11725</v>
      </c>
      <c r="C1615" s="215" t="str">
        <f t="shared" si="130"/>
        <v>CM:WQXTEST27576:M201006</v>
      </c>
      <c r="D1615" s="214" t="s">
        <v>11795</v>
      </c>
      <c r="E1615" s="214" t="s">
        <v>11790</v>
      </c>
      <c r="F1615" s="316" t="s">
        <v>11715</v>
      </c>
      <c r="G1615" s="234">
        <f t="shared" si="128"/>
        <v>40179</v>
      </c>
      <c r="H1615" s="234">
        <f t="shared" si="129"/>
        <v>40543</v>
      </c>
      <c r="I1615" s="211" t="s">
        <v>11788</v>
      </c>
      <c r="J1615" s="24" t="s">
        <v>8639</v>
      </c>
      <c r="K1615" s="211" t="s">
        <v>11787</v>
      </c>
      <c r="L1615" s="263" t="s">
        <v>6135</v>
      </c>
      <c r="M1615" s="264">
        <f>DATE(LEFT(F1615,4),RIGHT(F1615,2)-3,21)</f>
        <v>40258</v>
      </c>
      <c r="N1615" s="264">
        <f t="shared" si="132"/>
        <v>40359</v>
      </c>
      <c r="Q1615" s="217" t="s">
        <v>2676</v>
      </c>
      <c r="T1615" s="6" t="s">
        <v>11306</v>
      </c>
      <c r="U1615">
        <v>4912</v>
      </c>
      <c r="V1615" s="6" t="s">
        <v>9146</v>
      </c>
      <c r="X1615" t="s">
        <v>11237</v>
      </c>
      <c r="Y1615" t="s">
        <v>11285</v>
      </c>
    </row>
    <row r="1616" spans="1:25" x14ac:dyDescent="0.25">
      <c r="A1616" s="211" t="s">
        <v>11582</v>
      </c>
      <c r="B1616" t="s">
        <v>11725</v>
      </c>
      <c r="C1616" s="215" t="str">
        <f t="shared" si="130"/>
        <v>CM:WQXTEST27576:M201006</v>
      </c>
      <c r="D1616" s="214" t="s">
        <v>11795</v>
      </c>
      <c r="E1616" s="214" t="s">
        <v>11790</v>
      </c>
      <c r="F1616" s="316" t="s">
        <v>11715</v>
      </c>
      <c r="G1616" s="234">
        <f t="shared" si="128"/>
        <v>40179</v>
      </c>
      <c r="H1616" s="234">
        <f t="shared" si="129"/>
        <v>40543</v>
      </c>
      <c r="I1616" s="211" t="s">
        <v>11788</v>
      </c>
      <c r="J1616" s="24" t="s">
        <v>8639</v>
      </c>
      <c r="K1616" s="211" t="s">
        <v>11787</v>
      </c>
      <c r="L1616" s="263" t="s">
        <v>6135</v>
      </c>
      <c r="M1616" s="264">
        <f>DATE(LEFT(F1616,4),RIGHT(F1616,2)-3,21)</f>
        <v>40258</v>
      </c>
      <c r="N1616" s="264">
        <f t="shared" si="132"/>
        <v>40359</v>
      </c>
      <c r="Q1616" s="219" t="s">
        <v>1005</v>
      </c>
      <c r="T1616" s="6" t="s">
        <v>11306</v>
      </c>
      <c r="U1616">
        <v>316.39999999999998</v>
      </c>
      <c r="V1616" s="219" t="s">
        <v>8428</v>
      </c>
      <c r="X1616" t="s">
        <v>11237</v>
      </c>
      <c r="Y1616" t="s">
        <v>11285</v>
      </c>
    </row>
    <row r="1617" spans="1:25" x14ac:dyDescent="0.25">
      <c r="A1617" s="211" t="s">
        <v>11582</v>
      </c>
      <c r="B1617" t="s">
        <v>11725</v>
      </c>
      <c r="C1617" s="215" t="str">
        <f t="shared" si="130"/>
        <v>CM:WQXTEST27576:M201007</v>
      </c>
      <c r="D1617" s="214" t="s">
        <v>11795</v>
      </c>
      <c r="E1617" s="214" t="s">
        <v>11790</v>
      </c>
      <c r="F1617" s="316" t="s">
        <v>11716</v>
      </c>
      <c r="G1617" s="234">
        <f t="shared" si="128"/>
        <v>40179</v>
      </c>
      <c r="H1617" s="234">
        <f t="shared" si="129"/>
        <v>40543</v>
      </c>
      <c r="I1617" s="211" t="s">
        <v>11788</v>
      </c>
      <c r="J1617" s="24" t="s">
        <v>8639</v>
      </c>
      <c r="K1617" s="211" t="s">
        <v>11787</v>
      </c>
      <c r="L1617" s="271" t="s">
        <v>11797</v>
      </c>
      <c r="M1617" s="272">
        <f>DATE(LEFT(F1617,4),RIGHT(F1617,2)-1,21)</f>
        <v>40350</v>
      </c>
      <c r="N1617" s="272">
        <f t="shared" si="132"/>
        <v>40390</v>
      </c>
      <c r="Q1617" s="217" t="s">
        <v>2676</v>
      </c>
      <c r="T1617" s="6" t="s">
        <v>11306</v>
      </c>
      <c r="U1617">
        <v>1950</v>
      </c>
      <c r="V1617" s="6" t="s">
        <v>9146</v>
      </c>
      <c r="X1617" t="s">
        <v>11237</v>
      </c>
      <c r="Y1617" t="s">
        <v>11285</v>
      </c>
    </row>
    <row r="1618" spans="1:25" x14ac:dyDescent="0.25">
      <c r="A1618" s="211" t="s">
        <v>11582</v>
      </c>
      <c r="B1618" t="s">
        <v>11725</v>
      </c>
      <c r="C1618" s="215" t="str">
        <f t="shared" si="130"/>
        <v>CM:WQXTEST27576:M201007</v>
      </c>
      <c r="D1618" s="214" t="s">
        <v>11795</v>
      </c>
      <c r="E1618" s="214" t="s">
        <v>11790</v>
      </c>
      <c r="F1618" s="316" t="s">
        <v>11716</v>
      </c>
      <c r="G1618" s="234">
        <f>DATE(LEFT(F1618,4),1,1)</f>
        <v>40179</v>
      </c>
      <c r="H1618" s="234">
        <f>DATE(LEFT(F1618,4),12+1,0)</f>
        <v>40543</v>
      </c>
      <c r="I1618" s="211" t="s">
        <v>11788</v>
      </c>
      <c r="J1618" s="24" t="s">
        <v>8639</v>
      </c>
      <c r="K1618" s="211" t="s">
        <v>11787</v>
      </c>
      <c r="L1618" s="271" t="s">
        <v>11797</v>
      </c>
      <c r="M1618" s="272">
        <f>DATE(LEFT(F1618,4),RIGHT(F1618,2)-1,21)</f>
        <v>40350</v>
      </c>
      <c r="N1618" s="272">
        <f t="shared" si="132"/>
        <v>40390</v>
      </c>
      <c r="Q1618" s="219" t="s">
        <v>1005</v>
      </c>
      <c r="T1618" s="6" t="s">
        <v>11306</v>
      </c>
      <c r="U1618">
        <v>343.5</v>
      </c>
      <c r="V1618" s="219" t="s">
        <v>8428</v>
      </c>
      <c r="X1618" t="s">
        <v>11237</v>
      </c>
      <c r="Y1618" t="s">
        <v>11285</v>
      </c>
    </row>
    <row r="1619" spans="1:25" x14ac:dyDescent="0.25">
      <c r="A1619" s="211" t="s">
        <v>11582</v>
      </c>
      <c r="B1619" t="s">
        <v>11725</v>
      </c>
      <c r="C1619" s="215" t="str">
        <f t="shared" si="130"/>
        <v>CM:WQXTEST27576:M201008</v>
      </c>
      <c r="D1619" s="214" t="s">
        <v>11795</v>
      </c>
      <c r="E1619" s="214" t="s">
        <v>11790</v>
      </c>
      <c r="F1619" s="316" t="s">
        <v>11717</v>
      </c>
      <c r="G1619" s="234">
        <f>DATE(LEFT(F1619,4),1,1)</f>
        <v>40179</v>
      </c>
      <c r="H1619" s="234">
        <f>DATE(LEFT(F1619,4),12+1,0)</f>
        <v>40543</v>
      </c>
      <c r="I1619" s="211" t="s">
        <v>11788</v>
      </c>
      <c r="J1619" s="24" t="s">
        <v>8639</v>
      </c>
      <c r="K1619" s="211" t="s">
        <v>11787</v>
      </c>
      <c r="L1619" s="271" t="s">
        <v>11797</v>
      </c>
      <c r="M1619" s="272">
        <f>DATE(LEFT(F1619,4),RIGHT(F1619,2)-2,21)</f>
        <v>40350</v>
      </c>
      <c r="N1619" s="272">
        <f t="shared" si="132"/>
        <v>40421</v>
      </c>
      <c r="Q1619" s="217" t="s">
        <v>2676</v>
      </c>
      <c r="T1619" s="6" t="s">
        <v>11306</v>
      </c>
      <c r="U1619">
        <v>1761</v>
      </c>
      <c r="V1619" s="6" t="s">
        <v>9146</v>
      </c>
      <c r="X1619" t="s">
        <v>11237</v>
      </c>
      <c r="Y1619" t="s">
        <v>11285</v>
      </c>
    </row>
    <row r="1620" spans="1:25" x14ac:dyDescent="0.25">
      <c r="A1620" s="211" t="s">
        <v>11582</v>
      </c>
      <c r="B1620" t="s">
        <v>11725</v>
      </c>
      <c r="C1620" s="215" t="str">
        <f t="shared" si="130"/>
        <v>CM:WQXTEST27576:M201008</v>
      </c>
      <c r="D1620" s="214" t="s">
        <v>11795</v>
      </c>
      <c r="E1620" s="214" t="s">
        <v>11790</v>
      </c>
      <c r="F1620" s="316" t="s">
        <v>11717</v>
      </c>
      <c r="G1620" s="234">
        <f>DATE(LEFT(F1620,4),1,1)</f>
        <v>40179</v>
      </c>
      <c r="H1620" s="234">
        <f>DATE(LEFT(F1620,4),12+1,0)</f>
        <v>40543</v>
      </c>
      <c r="I1620" s="211" t="s">
        <v>11788</v>
      </c>
      <c r="J1620" s="24" t="s">
        <v>8639</v>
      </c>
      <c r="K1620" s="211" t="s">
        <v>11787</v>
      </c>
      <c r="L1620" s="271" t="s">
        <v>11797</v>
      </c>
      <c r="M1620" s="272">
        <f>DATE(LEFT(F1620,4),RIGHT(F1620,2)-2,21)</f>
        <v>40350</v>
      </c>
      <c r="N1620" s="272">
        <f>DATE(LEFT(F1620,4),1+RIGHT(F1620,2),0)</f>
        <v>40421</v>
      </c>
      <c r="Q1620" s="219" t="s">
        <v>1005</v>
      </c>
      <c r="T1620" s="6" t="s">
        <v>11306</v>
      </c>
      <c r="U1620">
        <v>331.4</v>
      </c>
      <c r="V1620" s="219" t="s">
        <v>8428</v>
      </c>
      <c r="X1620" t="s">
        <v>11237</v>
      </c>
      <c r="Y1620" t="s">
        <v>11285</v>
      </c>
    </row>
    <row r="1621" spans="1:25" x14ac:dyDescent="0.25">
      <c r="A1621" s="211" t="s">
        <v>11582</v>
      </c>
      <c r="B1621" t="s">
        <v>11725</v>
      </c>
      <c r="C1621" s="215" t="str">
        <f t="shared" si="130"/>
        <v>CM:WQXTEST27576:M201009</v>
      </c>
      <c r="D1621" s="214" t="s">
        <v>11795</v>
      </c>
      <c r="E1621" s="214" t="s">
        <v>11790</v>
      </c>
      <c r="F1621" s="316" t="s">
        <v>11718</v>
      </c>
      <c r="G1621" s="234">
        <f>DATE(LEFT(F1621,4),1,1)</f>
        <v>40179</v>
      </c>
      <c r="H1621" s="234">
        <f>DATE(LEFT(F1621,4),12+1,0)</f>
        <v>40543</v>
      </c>
      <c r="I1621" s="211" t="s">
        <v>11788</v>
      </c>
      <c r="J1621" s="24" t="s">
        <v>8639</v>
      </c>
      <c r="K1621" s="211" t="s">
        <v>11787</v>
      </c>
      <c r="L1621" s="271" t="s">
        <v>11797</v>
      </c>
      <c r="M1621" s="272">
        <f>DATE(LEFT(F1621,4),RIGHT(F1621,2)-3,21)</f>
        <v>40350</v>
      </c>
      <c r="N1621" s="272">
        <f>DATE(LEFT(F1621,4),1+RIGHT(F1621,2),0)</f>
        <v>40451</v>
      </c>
      <c r="Q1621" s="217" t="s">
        <v>2676</v>
      </c>
      <c r="T1621" s="6" t="s">
        <v>11306</v>
      </c>
      <c r="U1621">
        <v>1076</v>
      </c>
      <c r="V1621" s="6" t="s">
        <v>9146</v>
      </c>
      <c r="X1621" t="s">
        <v>11237</v>
      </c>
      <c r="Y1621" t="s">
        <v>11285</v>
      </c>
    </row>
    <row r="1622" spans="1:25" x14ac:dyDescent="0.25">
      <c r="A1622" s="211" t="s">
        <v>11582</v>
      </c>
      <c r="B1622" t="s">
        <v>11725</v>
      </c>
      <c r="C1622" s="215" t="str">
        <f t="shared" si="130"/>
        <v>CM:WQXTEST27576:M201009</v>
      </c>
      <c r="D1622" s="214" t="s">
        <v>11795</v>
      </c>
      <c r="E1622" s="214" t="s">
        <v>11790</v>
      </c>
      <c r="F1622" s="316" t="s">
        <v>11718</v>
      </c>
      <c r="G1622" s="234">
        <f>DATE(LEFT(F1622,4),1,1)</f>
        <v>40179</v>
      </c>
      <c r="H1622" s="234">
        <f>DATE(LEFT(F1622,4),12+1,0)</f>
        <v>40543</v>
      </c>
      <c r="I1622" s="211" t="s">
        <v>11788</v>
      </c>
      <c r="J1622" s="24" t="s">
        <v>8639</v>
      </c>
      <c r="K1622" s="211" t="s">
        <v>11787</v>
      </c>
      <c r="L1622" s="271" t="s">
        <v>11797</v>
      </c>
      <c r="M1622" s="272">
        <f>DATE(LEFT(F1622,4),RIGHT(F1622,2)-3,21)</f>
        <v>40350</v>
      </c>
      <c r="N1622" s="272">
        <f>DATE(LEFT(F1622,4),1+RIGHT(F1622,2),0)</f>
        <v>40451</v>
      </c>
      <c r="Q1622" s="219" t="s">
        <v>1005</v>
      </c>
      <c r="T1622" s="6" t="s">
        <v>11306</v>
      </c>
      <c r="U1622">
        <v>369.2</v>
      </c>
      <c r="V1622" s="219" t="s">
        <v>8428</v>
      </c>
      <c r="X1622" t="s">
        <v>11237</v>
      </c>
      <c r="Y1622" t="s">
        <v>11285</v>
      </c>
    </row>
    <row r="1623" spans="1:25" x14ac:dyDescent="0.25">
      <c r="A1623" s="228" t="s">
        <v>11582</v>
      </c>
      <c r="B1623" s="229" t="s">
        <v>11723</v>
      </c>
      <c r="C1623" s="230" t="str">
        <f>"CM:"&amp;B1623&amp;":M"&amp;YEAR(F1623)</f>
        <v>CM:WQXTEST16465:M2011</v>
      </c>
      <c r="D1623" s="231" t="s">
        <v>11795</v>
      </c>
      <c r="E1623" s="231" t="s">
        <v>11790</v>
      </c>
      <c r="F1623" s="314">
        <v>40550</v>
      </c>
      <c r="G1623" s="232">
        <f>DATE(YEAR(F1623),MONTH(1),DAY(1))</f>
        <v>40544</v>
      </c>
      <c r="H1623" s="217">
        <f t="shared" ref="H1623:H1686" si="134">DATE(YEAR(F1623),9,DAY(30))</f>
        <v>40816</v>
      </c>
      <c r="I1623" s="211" t="s">
        <v>11788</v>
      </c>
      <c r="J1623" s="24" t="s">
        <v>8639</v>
      </c>
      <c r="K1623" s="211" t="s">
        <v>11787</v>
      </c>
      <c r="L1623" s="6" t="s">
        <v>11747</v>
      </c>
      <c r="M1623" s="217">
        <f>F1623-6</f>
        <v>40544</v>
      </c>
      <c r="N1623" s="217">
        <f>F1623</f>
        <v>40550</v>
      </c>
      <c r="Q1623" s="217" t="s">
        <v>10007</v>
      </c>
      <c r="T1623" s="217" t="s">
        <v>11297</v>
      </c>
      <c r="U1623" s="225">
        <v>2.1</v>
      </c>
      <c r="V1623" s="6" t="s">
        <v>11587</v>
      </c>
      <c r="W1623" s="6"/>
      <c r="X1623" t="s">
        <v>11237</v>
      </c>
      <c r="Y1623" t="s">
        <v>11285</v>
      </c>
    </row>
    <row r="1624" spans="1:25" x14ac:dyDescent="0.25">
      <c r="A1624" s="211" t="s">
        <v>11582</v>
      </c>
      <c r="B1624" t="s">
        <v>11723</v>
      </c>
      <c r="C1624" s="215" t="str">
        <f t="shared" ref="C1624:C1687" si="135">"CM:"&amp;B1624&amp;":M"&amp;YEAR(F1624)</f>
        <v>CM:WQXTEST16465:M2011</v>
      </c>
      <c r="D1624" s="214" t="s">
        <v>11795</v>
      </c>
      <c r="E1624" s="214" t="s">
        <v>11790</v>
      </c>
      <c r="F1624" s="314">
        <v>40551</v>
      </c>
      <c r="G1624" s="217">
        <f t="shared" ref="G1624:G1687" si="136">DATE(YEAR(F1624),MONTH(1),DAY(1))</f>
        <v>40544</v>
      </c>
      <c r="H1624" s="217">
        <f t="shared" si="134"/>
        <v>40816</v>
      </c>
      <c r="I1624" s="211" t="s">
        <v>11788</v>
      </c>
      <c r="J1624" s="24" t="s">
        <v>8639</v>
      </c>
      <c r="K1624" s="211" t="s">
        <v>11787</v>
      </c>
      <c r="L1624" s="6" t="s">
        <v>11747</v>
      </c>
      <c r="M1624" s="217">
        <f t="shared" ref="M1624:M1687" si="137">F1624-6</f>
        <v>40545</v>
      </c>
      <c r="N1624" s="217">
        <f t="shared" ref="N1624:N1687" si="138">F1624</f>
        <v>40551</v>
      </c>
      <c r="Q1624" s="217" t="s">
        <v>10007</v>
      </c>
      <c r="T1624" s="217" t="s">
        <v>11297</v>
      </c>
      <c r="U1624" s="225">
        <v>2.1</v>
      </c>
      <c r="V1624" s="6" t="s">
        <v>11587</v>
      </c>
      <c r="W1624" s="6"/>
      <c r="X1624" t="s">
        <v>11237</v>
      </c>
      <c r="Y1624" t="s">
        <v>11285</v>
      </c>
    </row>
    <row r="1625" spans="1:25" x14ac:dyDescent="0.25">
      <c r="A1625" s="211" t="s">
        <v>11582</v>
      </c>
      <c r="B1625" t="s">
        <v>11723</v>
      </c>
      <c r="C1625" s="215" t="str">
        <f t="shared" si="135"/>
        <v>CM:WQXTEST16465:M2011</v>
      </c>
      <c r="D1625" s="214" t="s">
        <v>11795</v>
      </c>
      <c r="E1625" s="214" t="s">
        <v>11790</v>
      </c>
      <c r="F1625" s="314">
        <v>40552</v>
      </c>
      <c r="G1625" s="217">
        <f t="shared" si="136"/>
        <v>40544</v>
      </c>
      <c r="H1625" s="217">
        <f t="shared" si="134"/>
        <v>40816</v>
      </c>
      <c r="I1625" s="211" t="s">
        <v>11788</v>
      </c>
      <c r="J1625" s="24" t="s">
        <v>8639</v>
      </c>
      <c r="K1625" s="211" t="s">
        <v>11787</v>
      </c>
      <c r="L1625" s="6" t="s">
        <v>11747</v>
      </c>
      <c r="M1625" s="217">
        <f t="shared" si="137"/>
        <v>40546</v>
      </c>
      <c r="N1625" s="217">
        <f t="shared" si="138"/>
        <v>40552</v>
      </c>
      <c r="Q1625" s="217" t="s">
        <v>10007</v>
      </c>
      <c r="T1625" s="217" t="s">
        <v>11297</v>
      </c>
      <c r="U1625" s="225">
        <v>1.9</v>
      </c>
      <c r="V1625" s="6" t="s">
        <v>11587</v>
      </c>
      <c r="W1625" s="6"/>
      <c r="X1625" t="s">
        <v>11237</v>
      </c>
      <c r="Y1625" t="s">
        <v>11285</v>
      </c>
    </row>
    <row r="1626" spans="1:25" x14ac:dyDescent="0.25">
      <c r="A1626" s="211" t="s">
        <v>11582</v>
      </c>
      <c r="B1626" t="s">
        <v>11723</v>
      </c>
      <c r="C1626" s="215" t="str">
        <f t="shared" si="135"/>
        <v>CM:WQXTEST16465:M2011</v>
      </c>
      <c r="D1626" s="214" t="s">
        <v>11795</v>
      </c>
      <c r="E1626" s="214" t="s">
        <v>11790</v>
      </c>
      <c r="F1626" s="314">
        <v>40553</v>
      </c>
      <c r="G1626" s="217">
        <f t="shared" si="136"/>
        <v>40544</v>
      </c>
      <c r="H1626" s="217">
        <f t="shared" si="134"/>
        <v>40816</v>
      </c>
      <c r="I1626" s="211" t="s">
        <v>11788</v>
      </c>
      <c r="J1626" s="24" t="s">
        <v>8639</v>
      </c>
      <c r="K1626" s="211" t="s">
        <v>11787</v>
      </c>
      <c r="L1626" s="6" t="s">
        <v>11747</v>
      </c>
      <c r="M1626" s="217">
        <f t="shared" si="137"/>
        <v>40547</v>
      </c>
      <c r="N1626" s="217">
        <f t="shared" si="138"/>
        <v>40553</v>
      </c>
      <c r="Q1626" s="217" t="s">
        <v>10007</v>
      </c>
      <c r="T1626" s="217" t="s">
        <v>11297</v>
      </c>
      <c r="U1626" s="225">
        <v>1.6</v>
      </c>
      <c r="V1626" s="6" t="s">
        <v>11587</v>
      </c>
      <c r="W1626" s="6"/>
      <c r="X1626" t="s">
        <v>11237</v>
      </c>
      <c r="Y1626" t="s">
        <v>11285</v>
      </c>
    </row>
    <row r="1627" spans="1:25" x14ac:dyDescent="0.25">
      <c r="A1627" s="211" t="s">
        <v>11582</v>
      </c>
      <c r="B1627" t="s">
        <v>11723</v>
      </c>
      <c r="C1627" s="215" t="str">
        <f t="shared" si="135"/>
        <v>CM:WQXTEST16465:M2011</v>
      </c>
      <c r="D1627" s="214" t="s">
        <v>11795</v>
      </c>
      <c r="E1627" s="214" t="s">
        <v>11790</v>
      </c>
      <c r="F1627" s="314">
        <v>40554</v>
      </c>
      <c r="G1627" s="217">
        <f t="shared" si="136"/>
        <v>40544</v>
      </c>
      <c r="H1627" s="217">
        <f t="shared" si="134"/>
        <v>40816</v>
      </c>
      <c r="I1627" s="211" t="s">
        <v>11788</v>
      </c>
      <c r="J1627" s="24" t="s">
        <v>8639</v>
      </c>
      <c r="K1627" s="211" t="s">
        <v>11787</v>
      </c>
      <c r="L1627" s="6" t="s">
        <v>11747</v>
      </c>
      <c r="M1627" s="217">
        <f t="shared" si="137"/>
        <v>40548</v>
      </c>
      <c r="N1627" s="217">
        <f t="shared" si="138"/>
        <v>40554</v>
      </c>
      <c r="Q1627" s="217" t="s">
        <v>10007</v>
      </c>
      <c r="T1627" s="217" t="s">
        <v>11297</v>
      </c>
      <c r="U1627" s="225">
        <v>1.3</v>
      </c>
      <c r="V1627" s="6" t="s">
        <v>11587</v>
      </c>
      <c r="W1627" s="6"/>
      <c r="X1627" t="s">
        <v>11237</v>
      </c>
      <c r="Y1627" t="s">
        <v>11285</v>
      </c>
    </row>
    <row r="1628" spans="1:25" x14ac:dyDescent="0.25">
      <c r="A1628" s="211" t="s">
        <v>11582</v>
      </c>
      <c r="B1628" t="s">
        <v>11723</v>
      </c>
      <c r="C1628" s="215" t="str">
        <f t="shared" si="135"/>
        <v>CM:WQXTEST16465:M2011</v>
      </c>
      <c r="D1628" s="214" t="s">
        <v>11795</v>
      </c>
      <c r="E1628" s="214" t="s">
        <v>11790</v>
      </c>
      <c r="F1628" s="314">
        <v>40555</v>
      </c>
      <c r="G1628" s="217">
        <f t="shared" si="136"/>
        <v>40544</v>
      </c>
      <c r="H1628" s="217">
        <f t="shared" si="134"/>
        <v>40816</v>
      </c>
      <c r="I1628" s="211" t="s">
        <v>11788</v>
      </c>
      <c r="J1628" s="24" t="s">
        <v>8639</v>
      </c>
      <c r="K1628" s="211" t="s">
        <v>11787</v>
      </c>
      <c r="L1628" s="6" t="s">
        <v>11747</v>
      </c>
      <c r="M1628" s="217">
        <f t="shared" si="137"/>
        <v>40549</v>
      </c>
      <c r="N1628" s="217">
        <f t="shared" si="138"/>
        <v>40555</v>
      </c>
      <c r="Q1628" s="217" t="s">
        <v>10007</v>
      </c>
      <c r="T1628" s="217" t="s">
        <v>11297</v>
      </c>
      <c r="U1628" s="225">
        <v>1.1000000000000001</v>
      </c>
      <c r="V1628" s="6" t="s">
        <v>11587</v>
      </c>
      <c r="W1628" s="6"/>
      <c r="X1628" t="s">
        <v>11237</v>
      </c>
      <c r="Y1628" t="s">
        <v>11285</v>
      </c>
    </row>
    <row r="1629" spans="1:25" x14ac:dyDescent="0.25">
      <c r="A1629" s="211" t="s">
        <v>11582</v>
      </c>
      <c r="B1629" t="s">
        <v>11723</v>
      </c>
      <c r="C1629" s="215" t="str">
        <f t="shared" si="135"/>
        <v>CM:WQXTEST16465:M2011</v>
      </c>
      <c r="D1629" s="214" t="s">
        <v>11795</v>
      </c>
      <c r="E1629" s="214" t="s">
        <v>11790</v>
      </c>
      <c r="F1629" s="314">
        <v>40556</v>
      </c>
      <c r="G1629" s="217">
        <f t="shared" si="136"/>
        <v>40544</v>
      </c>
      <c r="H1629" s="217">
        <f t="shared" si="134"/>
        <v>40816</v>
      </c>
      <c r="I1629" s="211" t="s">
        <v>11788</v>
      </c>
      <c r="J1629" s="24" t="s">
        <v>8639</v>
      </c>
      <c r="K1629" s="211" t="s">
        <v>11787</v>
      </c>
      <c r="L1629" s="6" t="s">
        <v>11747</v>
      </c>
      <c r="M1629" s="217">
        <f t="shared" si="137"/>
        <v>40550</v>
      </c>
      <c r="N1629" s="217">
        <f t="shared" si="138"/>
        <v>40556</v>
      </c>
      <c r="Q1629" s="217" t="s">
        <v>10007</v>
      </c>
      <c r="T1629" s="217" t="s">
        <v>11297</v>
      </c>
      <c r="U1629" s="225">
        <v>0.9</v>
      </c>
      <c r="V1629" s="6" t="s">
        <v>11587</v>
      </c>
      <c r="W1629" s="6"/>
      <c r="X1629" t="s">
        <v>11237</v>
      </c>
      <c r="Y1629" t="s">
        <v>11285</v>
      </c>
    </row>
    <row r="1630" spans="1:25" x14ac:dyDescent="0.25">
      <c r="A1630" s="211" t="s">
        <v>11582</v>
      </c>
      <c r="B1630" t="s">
        <v>11723</v>
      </c>
      <c r="C1630" s="215" t="str">
        <f t="shared" si="135"/>
        <v>CM:WQXTEST16465:M2011</v>
      </c>
      <c r="D1630" s="214" t="s">
        <v>11795</v>
      </c>
      <c r="E1630" s="214" t="s">
        <v>11790</v>
      </c>
      <c r="F1630" s="314">
        <v>40557</v>
      </c>
      <c r="G1630" s="217">
        <f t="shared" si="136"/>
        <v>40544</v>
      </c>
      <c r="H1630" s="217">
        <f t="shared" si="134"/>
        <v>40816</v>
      </c>
      <c r="I1630" s="211" t="s">
        <v>11788</v>
      </c>
      <c r="J1630" s="24" t="s">
        <v>8639</v>
      </c>
      <c r="K1630" s="211" t="s">
        <v>11787</v>
      </c>
      <c r="L1630" s="6" t="s">
        <v>11747</v>
      </c>
      <c r="M1630" s="217">
        <f t="shared" si="137"/>
        <v>40551</v>
      </c>
      <c r="N1630" s="217">
        <f t="shared" si="138"/>
        <v>40557</v>
      </c>
      <c r="Q1630" s="217" t="s">
        <v>10007</v>
      </c>
      <c r="T1630" s="217" t="s">
        <v>11297</v>
      </c>
      <c r="U1630" s="225">
        <v>0.7</v>
      </c>
      <c r="V1630" s="6" t="s">
        <v>11587</v>
      </c>
      <c r="W1630" s="6"/>
      <c r="X1630" t="s">
        <v>11237</v>
      </c>
      <c r="Y1630" t="s">
        <v>11285</v>
      </c>
    </row>
    <row r="1631" spans="1:25" x14ac:dyDescent="0.25">
      <c r="A1631" s="211" t="s">
        <v>11582</v>
      </c>
      <c r="B1631" t="s">
        <v>11723</v>
      </c>
      <c r="C1631" s="215" t="str">
        <f t="shared" si="135"/>
        <v>CM:WQXTEST16465:M2011</v>
      </c>
      <c r="D1631" s="214" t="s">
        <v>11795</v>
      </c>
      <c r="E1631" s="214" t="s">
        <v>11790</v>
      </c>
      <c r="F1631" s="314">
        <v>40558</v>
      </c>
      <c r="G1631" s="217">
        <f t="shared" si="136"/>
        <v>40544</v>
      </c>
      <c r="H1631" s="217">
        <f t="shared" si="134"/>
        <v>40816</v>
      </c>
      <c r="I1631" s="211" t="s">
        <v>11788</v>
      </c>
      <c r="J1631" s="24" t="s">
        <v>8639</v>
      </c>
      <c r="K1631" s="211" t="s">
        <v>11787</v>
      </c>
      <c r="L1631" s="6" t="s">
        <v>11747</v>
      </c>
      <c r="M1631" s="217">
        <f t="shared" si="137"/>
        <v>40552</v>
      </c>
      <c r="N1631" s="217">
        <f t="shared" si="138"/>
        <v>40558</v>
      </c>
      <c r="Q1631" s="217" t="s">
        <v>10007</v>
      </c>
      <c r="T1631" s="217" t="s">
        <v>11297</v>
      </c>
      <c r="U1631" s="225">
        <v>0.5</v>
      </c>
      <c r="V1631" s="6" t="s">
        <v>11587</v>
      </c>
      <c r="W1631" s="6"/>
      <c r="X1631" t="s">
        <v>11237</v>
      </c>
      <c r="Y1631" t="s">
        <v>11285</v>
      </c>
    </row>
    <row r="1632" spans="1:25" x14ac:dyDescent="0.25">
      <c r="A1632" s="211" t="s">
        <v>11582</v>
      </c>
      <c r="B1632" t="s">
        <v>11723</v>
      </c>
      <c r="C1632" s="215" t="str">
        <f t="shared" si="135"/>
        <v>CM:WQXTEST16465:M2011</v>
      </c>
      <c r="D1632" s="214" t="s">
        <v>11795</v>
      </c>
      <c r="E1632" s="214" t="s">
        <v>11790</v>
      </c>
      <c r="F1632" s="314">
        <v>40559</v>
      </c>
      <c r="G1632" s="217">
        <f t="shared" si="136"/>
        <v>40544</v>
      </c>
      <c r="H1632" s="217">
        <f t="shared" si="134"/>
        <v>40816</v>
      </c>
      <c r="I1632" s="211" t="s">
        <v>11788</v>
      </c>
      <c r="J1632" s="24" t="s">
        <v>8639</v>
      </c>
      <c r="K1632" s="211" t="s">
        <v>11787</v>
      </c>
      <c r="L1632" s="6" t="s">
        <v>11747</v>
      </c>
      <c r="M1632" s="217">
        <f t="shared" si="137"/>
        <v>40553</v>
      </c>
      <c r="N1632" s="217">
        <f t="shared" si="138"/>
        <v>40559</v>
      </c>
      <c r="Q1632" s="217" t="s">
        <v>10007</v>
      </c>
      <c r="T1632" s="217" t="s">
        <v>11297</v>
      </c>
      <c r="U1632" s="225">
        <v>0.4</v>
      </c>
      <c r="V1632" s="6" t="s">
        <v>11587</v>
      </c>
      <c r="W1632" s="6"/>
      <c r="X1632" t="s">
        <v>11237</v>
      </c>
      <c r="Y1632" t="s">
        <v>11285</v>
      </c>
    </row>
    <row r="1633" spans="1:25" x14ac:dyDescent="0.25">
      <c r="A1633" s="211" t="s">
        <v>11582</v>
      </c>
      <c r="B1633" t="s">
        <v>11723</v>
      </c>
      <c r="C1633" s="215" t="str">
        <f t="shared" si="135"/>
        <v>CM:WQXTEST16465:M2011</v>
      </c>
      <c r="D1633" s="214" t="s">
        <v>11795</v>
      </c>
      <c r="E1633" s="214" t="s">
        <v>11790</v>
      </c>
      <c r="F1633" s="314">
        <v>40560</v>
      </c>
      <c r="G1633" s="217">
        <f t="shared" si="136"/>
        <v>40544</v>
      </c>
      <c r="H1633" s="217">
        <f t="shared" si="134"/>
        <v>40816</v>
      </c>
      <c r="I1633" s="211" t="s">
        <v>11788</v>
      </c>
      <c r="J1633" s="24" t="s">
        <v>8639</v>
      </c>
      <c r="K1633" s="211" t="s">
        <v>11787</v>
      </c>
      <c r="L1633" s="6" t="s">
        <v>11747</v>
      </c>
      <c r="M1633" s="217">
        <f t="shared" si="137"/>
        <v>40554</v>
      </c>
      <c r="N1633" s="217">
        <f t="shared" si="138"/>
        <v>40560</v>
      </c>
      <c r="Q1633" s="217" t="s">
        <v>10007</v>
      </c>
      <c r="T1633" s="217" t="s">
        <v>11297</v>
      </c>
      <c r="U1633" s="225">
        <v>0.4</v>
      </c>
      <c r="V1633" s="6" t="s">
        <v>11587</v>
      </c>
      <c r="W1633" s="6"/>
      <c r="X1633" t="s">
        <v>11237</v>
      </c>
      <c r="Y1633" t="s">
        <v>11285</v>
      </c>
    </row>
    <row r="1634" spans="1:25" x14ac:dyDescent="0.25">
      <c r="A1634" s="211" t="s">
        <v>11582</v>
      </c>
      <c r="B1634" t="s">
        <v>11723</v>
      </c>
      <c r="C1634" s="215" t="str">
        <f t="shared" si="135"/>
        <v>CM:WQXTEST16465:M2011</v>
      </c>
      <c r="D1634" s="214" t="s">
        <v>11795</v>
      </c>
      <c r="E1634" s="214" t="s">
        <v>11790</v>
      </c>
      <c r="F1634" s="314">
        <v>40561</v>
      </c>
      <c r="G1634" s="217">
        <f t="shared" si="136"/>
        <v>40544</v>
      </c>
      <c r="H1634" s="217">
        <f t="shared" si="134"/>
        <v>40816</v>
      </c>
      <c r="I1634" s="211" t="s">
        <v>11788</v>
      </c>
      <c r="J1634" s="24" t="s">
        <v>8639</v>
      </c>
      <c r="K1634" s="211" t="s">
        <v>11787</v>
      </c>
      <c r="L1634" s="6" t="s">
        <v>11747</v>
      </c>
      <c r="M1634" s="217">
        <f t="shared" si="137"/>
        <v>40555</v>
      </c>
      <c r="N1634" s="217">
        <f t="shared" si="138"/>
        <v>40561</v>
      </c>
      <c r="Q1634" s="217" t="s">
        <v>10007</v>
      </c>
      <c r="T1634" s="217" t="s">
        <v>11297</v>
      </c>
      <c r="U1634" s="225">
        <v>0.5</v>
      </c>
      <c r="V1634" s="6" t="s">
        <v>11587</v>
      </c>
      <c r="W1634" s="6"/>
      <c r="X1634" t="s">
        <v>11237</v>
      </c>
      <c r="Y1634" t="s">
        <v>11285</v>
      </c>
    </row>
    <row r="1635" spans="1:25" x14ac:dyDescent="0.25">
      <c r="A1635" s="211" t="s">
        <v>11582</v>
      </c>
      <c r="B1635" t="s">
        <v>11723</v>
      </c>
      <c r="C1635" s="215" t="str">
        <f t="shared" si="135"/>
        <v>CM:WQXTEST16465:M2011</v>
      </c>
      <c r="D1635" s="214" t="s">
        <v>11795</v>
      </c>
      <c r="E1635" s="214" t="s">
        <v>11790</v>
      </c>
      <c r="F1635" s="314">
        <v>40562</v>
      </c>
      <c r="G1635" s="217">
        <f t="shared" si="136"/>
        <v>40544</v>
      </c>
      <c r="H1635" s="217">
        <f t="shared" si="134"/>
        <v>40816</v>
      </c>
      <c r="I1635" s="211" t="s">
        <v>11788</v>
      </c>
      <c r="J1635" s="24" t="s">
        <v>8639</v>
      </c>
      <c r="K1635" s="211" t="s">
        <v>11787</v>
      </c>
      <c r="L1635" s="6" t="s">
        <v>11747</v>
      </c>
      <c r="M1635" s="217">
        <f t="shared" si="137"/>
        <v>40556</v>
      </c>
      <c r="N1635" s="217">
        <f t="shared" si="138"/>
        <v>40562</v>
      </c>
      <c r="Q1635" s="217" t="s">
        <v>10007</v>
      </c>
      <c r="T1635" s="217" t="s">
        <v>11297</v>
      </c>
      <c r="U1635" s="225">
        <v>0.6</v>
      </c>
      <c r="V1635" s="6" t="s">
        <v>11587</v>
      </c>
      <c r="W1635" s="6"/>
      <c r="X1635" t="s">
        <v>11237</v>
      </c>
      <c r="Y1635" t="s">
        <v>11285</v>
      </c>
    </row>
    <row r="1636" spans="1:25" x14ac:dyDescent="0.25">
      <c r="A1636" s="211" t="s">
        <v>11582</v>
      </c>
      <c r="B1636" t="s">
        <v>11723</v>
      </c>
      <c r="C1636" s="215" t="str">
        <f t="shared" si="135"/>
        <v>CM:WQXTEST16465:M2011</v>
      </c>
      <c r="D1636" s="214" t="s">
        <v>11795</v>
      </c>
      <c r="E1636" s="214" t="s">
        <v>11790</v>
      </c>
      <c r="F1636" s="314">
        <v>40563</v>
      </c>
      <c r="G1636" s="217">
        <f t="shared" si="136"/>
        <v>40544</v>
      </c>
      <c r="H1636" s="217">
        <f t="shared" si="134"/>
        <v>40816</v>
      </c>
      <c r="I1636" s="211" t="s">
        <v>11788</v>
      </c>
      <c r="J1636" s="24" t="s">
        <v>8639</v>
      </c>
      <c r="K1636" s="211" t="s">
        <v>11787</v>
      </c>
      <c r="L1636" s="6" t="s">
        <v>11747</v>
      </c>
      <c r="M1636" s="217">
        <f t="shared" si="137"/>
        <v>40557</v>
      </c>
      <c r="N1636" s="217">
        <f t="shared" si="138"/>
        <v>40563</v>
      </c>
      <c r="Q1636" s="217" t="s">
        <v>10007</v>
      </c>
      <c r="T1636" s="217" t="s">
        <v>11297</v>
      </c>
      <c r="U1636" s="225">
        <v>0.9</v>
      </c>
      <c r="V1636" s="6" t="s">
        <v>11587</v>
      </c>
      <c r="W1636" s="6"/>
      <c r="X1636" t="s">
        <v>11237</v>
      </c>
      <c r="Y1636" t="s">
        <v>11285</v>
      </c>
    </row>
    <row r="1637" spans="1:25" x14ac:dyDescent="0.25">
      <c r="A1637" s="211" t="s">
        <v>11582</v>
      </c>
      <c r="B1637" t="s">
        <v>11723</v>
      </c>
      <c r="C1637" s="215" t="str">
        <f t="shared" si="135"/>
        <v>CM:WQXTEST16465:M2011</v>
      </c>
      <c r="D1637" s="214" t="s">
        <v>11795</v>
      </c>
      <c r="E1637" s="214" t="s">
        <v>11790</v>
      </c>
      <c r="F1637" s="314">
        <v>40564</v>
      </c>
      <c r="G1637" s="217">
        <f t="shared" si="136"/>
        <v>40544</v>
      </c>
      <c r="H1637" s="217">
        <f t="shared" si="134"/>
        <v>40816</v>
      </c>
      <c r="I1637" s="211" t="s">
        <v>11788</v>
      </c>
      <c r="J1637" s="24" t="s">
        <v>8639</v>
      </c>
      <c r="K1637" s="211" t="s">
        <v>11787</v>
      </c>
      <c r="L1637" s="6" t="s">
        <v>11747</v>
      </c>
      <c r="M1637" s="217">
        <f t="shared" si="137"/>
        <v>40558</v>
      </c>
      <c r="N1637" s="217">
        <f t="shared" si="138"/>
        <v>40564</v>
      </c>
      <c r="Q1637" s="217" t="s">
        <v>10007</v>
      </c>
      <c r="T1637" s="217" t="s">
        <v>11297</v>
      </c>
      <c r="U1637" s="225">
        <v>1.2</v>
      </c>
      <c r="V1637" s="6" t="s">
        <v>11587</v>
      </c>
      <c r="W1637" s="6"/>
      <c r="X1637" t="s">
        <v>11237</v>
      </c>
      <c r="Y1637" t="s">
        <v>11285</v>
      </c>
    </row>
    <row r="1638" spans="1:25" x14ac:dyDescent="0.25">
      <c r="A1638" s="211" t="s">
        <v>11582</v>
      </c>
      <c r="B1638" t="s">
        <v>11723</v>
      </c>
      <c r="C1638" s="215" t="str">
        <f t="shared" si="135"/>
        <v>CM:WQXTEST16465:M2011</v>
      </c>
      <c r="D1638" s="214" t="s">
        <v>11795</v>
      </c>
      <c r="E1638" s="214" t="s">
        <v>11790</v>
      </c>
      <c r="F1638" s="314">
        <v>40565</v>
      </c>
      <c r="G1638" s="217">
        <f t="shared" si="136"/>
        <v>40544</v>
      </c>
      <c r="H1638" s="217">
        <f t="shared" si="134"/>
        <v>40816</v>
      </c>
      <c r="I1638" s="211" t="s">
        <v>11788</v>
      </c>
      <c r="J1638" s="24" t="s">
        <v>8639</v>
      </c>
      <c r="K1638" s="211" t="s">
        <v>11787</v>
      </c>
      <c r="L1638" s="6" t="s">
        <v>11747</v>
      </c>
      <c r="M1638" s="217">
        <f t="shared" si="137"/>
        <v>40559</v>
      </c>
      <c r="N1638" s="217">
        <f t="shared" si="138"/>
        <v>40565</v>
      </c>
      <c r="Q1638" s="217" t="s">
        <v>10007</v>
      </c>
      <c r="T1638" s="217" t="s">
        <v>11297</v>
      </c>
      <c r="U1638" s="225">
        <v>1.3</v>
      </c>
      <c r="V1638" s="6" t="s">
        <v>11587</v>
      </c>
      <c r="W1638" s="6"/>
      <c r="X1638" t="s">
        <v>11237</v>
      </c>
      <c r="Y1638" t="s">
        <v>11285</v>
      </c>
    </row>
    <row r="1639" spans="1:25" x14ac:dyDescent="0.25">
      <c r="A1639" s="211" t="s">
        <v>11582</v>
      </c>
      <c r="B1639" t="s">
        <v>11723</v>
      </c>
      <c r="C1639" s="215" t="str">
        <f t="shared" si="135"/>
        <v>CM:WQXTEST16465:M2011</v>
      </c>
      <c r="D1639" s="214" t="s">
        <v>11795</v>
      </c>
      <c r="E1639" s="214" t="s">
        <v>11790</v>
      </c>
      <c r="F1639" s="314">
        <v>40566</v>
      </c>
      <c r="G1639" s="217">
        <f t="shared" si="136"/>
        <v>40544</v>
      </c>
      <c r="H1639" s="217">
        <f t="shared" si="134"/>
        <v>40816</v>
      </c>
      <c r="I1639" s="211" t="s">
        <v>11788</v>
      </c>
      <c r="J1639" s="24" t="s">
        <v>8639</v>
      </c>
      <c r="K1639" s="211" t="s">
        <v>11787</v>
      </c>
      <c r="L1639" s="6" t="s">
        <v>11747</v>
      </c>
      <c r="M1639" s="217">
        <f t="shared" si="137"/>
        <v>40560</v>
      </c>
      <c r="N1639" s="217">
        <f t="shared" si="138"/>
        <v>40566</v>
      </c>
      <c r="Q1639" s="217" t="s">
        <v>10007</v>
      </c>
      <c r="T1639" s="217" t="s">
        <v>11297</v>
      </c>
      <c r="U1639" s="225">
        <v>1.4</v>
      </c>
      <c r="V1639" s="6" t="s">
        <v>11587</v>
      </c>
      <c r="W1639" s="6"/>
      <c r="X1639" t="s">
        <v>11237</v>
      </c>
      <c r="Y1639" t="s">
        <v>11285</v>
      </c>
    </row>
    <row r="1640" spans="1:25" x14ac:dyDescent="0.25">
      <c r="A1640" s="211" t="s">
        <v>11582</v>
      </c>
      <c r="B1640" t="s">
        <v>11723</v>
      </c>
      <c r="C1640" s="215" t="str">
        <f t="shared" si="135"/>
        <v>CM:WQXTEST16465:M2011</v>
      </c>
      <c r="D1640" s="214" t="s">
        <v>11795</v>
      </c>
      <c r="E1640" s="214" t="s">
        <v>11790</v>
      </c>
      <c r="F1640" s="314">
        <v>40567</v>
      </c>
      <c r="G1640" s="217">
        <f t="shared" si="136"/>
        <v>40544</v>
      </c>
      <c r="H1640" s="217">
        <f t="shared" si="134"/>
        <v>40816</v>
      </c>
      <c r="I1640" s="211" t="s">
        <v>11788</v>
      </c>
      <c r="J1640" s="24" t="s">
        <v>8639</v>
      </c>
      <c r="K1640" s="211" t="s">
        <v>11787</v>
      </c>
      <c r="L1640" s="6" t="s">
        <v>11747</v>
      </c>
      <c r="M1640" s="217">
        <f t="shared" si="137"/>
        <v>40561</v>
      </c>
      <c r="N1640" s="217">
        <f t="shared" si="138"/>
        <v>40567</v>
      </c>
      <c r="Q1640" s="217" t="s">
        <v>10007</v>
      </c>
      <c r="T1640" s="217" t="s">
        <v>11297</v>
      </c>
      <c r="U1640" s="225">
        <v>1.4</v>
      </c>
      <c r="V1640" s="6" t="s">
        <v>11587</v>
      </c>
      <c r="W1640" s="6"/>
      <c r="X1640" t="s">
        <v>11237</v>
      </c>
      <c r="Y1640" t="s">
        <v>11285</v>
      </c>
    </row>
    <row r="1641" spans="1:25" x14ac:dyDescent="0.25">
      <c r="A1641" s="211" t="s">
        <v>11582</v>
      </c>
      <c r="B1641" t="s">
        <v>11723</v>
      </c>
      <c r="C1641" s="215" t="str">
        <f t="shared" si="135"/>
        <v>CM:WQXTEST16465:M2011</v>
      </c>
      <c r="D1641" s="214" t="s">
        <v>11795</v>
      </c>
      <c r="E1641" s="214" t="s">
        <v>11790</v>
      </c>
      <c r="F1641" s="314">
        <v>40568</v>
      </c>
      <c r="G1641" s="217">
        <f t="shared" si="136"/>
        <v>40544</v>
      </c>
      <c r="H1641" s="217">
        <f t="shared" si="134"/>
        <v>40816</v>
      </c>
      <c r="I1641" s="211" t="s">
        <v>11788</v>
      </c>
      <c r="J1641" s="24" t="s">
        <v>8639</v>
      </c>
      <c r="K1641" s="211" t="s">
        <v>11787</v>
      </c>
      <c r="L1641" s="6" t="s">
        <v>11747</v>
      </c>
      <c r="M1641" s="217">
        <f t="shared" si="137"/>
        <v>40562</v>
      </c>
      <c r="N1641" s="217">
        <f t="shared" si="138"/>
        <v>40568</v>
      </c>
      <c r="Q1641" s="217" t="s">
        <v>10007</v>
      </c>
      <c r="T1641" s="217" t="s">
        <v>11297</v>
      </c>
      <c r="U1641" s="225">
        <v>1.4</v>
      </c>
      <c r="V1641" s="6" t="s">
        <v>11587</v>
      </c>
      <c r="W1641" s="6"/>
      <c r="X1641" t="s">
        <v>11237</v>
      </c>
      <c r="Y1641" t="s">
        <v>11285</v>
      </c>
    </row>
    <row r="1642" spans="1:25" x14ac:dyDescent="0.25">
      <c r="A1642" s="211" t="s">
        <v>11582</v>
      </c>
      <c r="B1642" t="s">
        <v>11723</v>
      </c>
      <c r="C1642" s="215" t="str">
        <f t="shared" si="135"/>
        <v>CM:WQXTEST16465:M2011</v>
      </c>
      <c r="D1642" s="214" t="s">
        <v>11795</v>
      </c>
      <c r="E1642" s="214" t="s">
        <v>11790</v>
      </c>
      <c r="F1642" s="314">
        <v>40569</v>
      </c>
      <c r="G1642" s="217">
        <f t="shared" si="136"/>
        <v>40544</v>
      </c>
      <c r="H1642" s="217">
        <f t="shared" si="134"/>
        <v>40816</v>
      </c>
      <c r="I1642" s="211" t="s">
        <v>11788</v>
      </c>
      <c r="J1642" s="24" t="s">
        <v>8639</v>
      </c>
      <c r="K1642" s="211" t="s">
        <v>11787</v>
      </c>
      <c r="L1642" s="6" t="s">
        <v>11747</v>
      </c>
      <c r="M1642" s="217">
        <f t="shared" si="137"/>
        <v>40563</v>
      </c>
      <c r="N1642" s="217">
        <f t="shared" si="138"/>
        <v>40569</v>
      </c>
      <c r="Q1642" s="217" t="s">
        <v>10007</v>
      </c>
      <c r="T1642" s="217" t="s">
        <v>11297</v>
      </c>
      <c r="U1642" s="225">
        <v>1.2</v>
      </c>
      <c r="V1642" s="6" t="s">
        <v>11587</v>
      </c>
      <c r="W1642" s="6"/>
      <c r="X1642" t="s">
        <v>11237</v>
      </c>
      <c r="Y1642" t="s">
        <v>11285</v>
      </c>
    </row>
    <row r="1643" spans="1:25" x14ac:dyDescent="0.25">
      <c r="A1643" s="211" t="s">
        <v>11582</v>
      </c>
      <c r="B1643" t="s">
        <v>11723</v>
      </c>
      <c r="C1643" s="215" t="str">
        <f t="shared" si="135"/>
        <v>CM:WQXTEST16465:M2011</v>
      </c>
      <c r="D1643" s="214" t="s">
        <v>11795</v>
      </c>
      <c r="E1643" s="214" t="s">
        <v>11790</v>
      </c>
      <c r="F1643" s="314">
        <v>40570</v>
      </c>
      <c r="G1643" s="217">
        <f t="shared" si="136"/>
        <v>40544</v>
      </c>
      <c r="H1643" s="217">
        <f t="shared" si="134"/>
        <v>40816</v>
      </c>
      <c r="I1643" s="211" t="s">
        <v>11788</v>
      </c>
      <c r="J1643" s="24" t="s">
        <v>8639</v>
      </c>
      <c r="K1643" s="211" t="s">
        <v>11787</v>
      </c>
      <c r="L1643" s="6" t="s">
        <v>11747</v>
      </c>
      <c r="M1643" s="217">
        <f t="shared" si="137"/>
        <v>40564</v>
      </c>
      <c r="N1643" s="217">
        <f t="shared" si="138"/>
        <v>40570</v>
      </c>
      <c r="Q1643" s="217" t="s">
        <v>10007</v>
      </c>
      <c r="T1643" s="217" t="s">
        <v>11297</v>
      </c>
      <c r="U1643" s="225">
        <v>0.9</v>
      </c>
      <c r="V1643" s="6" t="s">
        <v>11587</v>
      </c>
      <c r="W1643" s="6"/>
      <c r="X1643" t="s">
        <v>11237</v>
      </c>
      <c r="Y1643" t="s">
        <v>11285</v>
      </c>
    </row>
    <row r="1644" spans="1:25" x14ac:dyDescent="0.25">
      <c r="A1644" s="211" t="s">
        <v>11582</v>
      </c>
      <c r="B1644" t="s">
        <v>11723</v>
      </c>
      <c r="C1644" s="215" t="str">
        <f t="shared" si="135"/>
        <v>CM:WQXTEST16465:M2011</v>
      </c>
      <c r="D1644" s="214" t="s">
        <v>11795</v>
      </c>
      <c r="E1644" s="214" t="s">
        <v>11790</v>
      </c>
      <c r="F1644" s="314">
        <v>40571</v>
      </c>
      <c r="G1644" s="217">
        <f t="shared" si="136"/>
        <v>40544</v>
      </c>
      <c r="H1644" s="217">
        <f t="shared" si="134"/>
        <v>40816</v>
      </c>
      <c r="I1644" s="211" t="s">
        <v>11788</v>
      </c>
      <c r="J1644" s="24" t="s">
        <v>8639</v>
      </c>
      <c r="K1644" s="211" t="s">
        <v>11787</v>
      </c>
      <c r="L1644" s="6" t="s">
        <v>11747</v>
      </c>
      <c r="M1644" s="217">
        <f t="shared" si="137"/>
        <v>40565</v>
      </c>
      <c r="N1644" s="217">
        <f t="shared" si="138"/>
        <v>40571</v>
      </c>
      <c r="Q1644" s="217" t="s">
        <v>10007</v>
      </c>
      <c r="T1644" s="217" t="s">
        <v>11297</v>
      </c>
      <c r="U1644" s="225">
        <v>0.7</v>
      </c>
      <c r="V1644" s="6" t="s">
        <v>11587</v>
      </c>
      <c r="W1644" s="6"/>
      <c r="X1644" t="s">
        <v>11237</v>
      </c>
      <c r="Y1644" t="s">
        <v>11285</v>
      </c>
    </row>
    <row r="1645" spans="1:25" x14ac:dyDescent="0.25">
      <c r="A1645" s="211" t="s">
        <v>11582</v>
      </c>
      <c r="B1645" t="s">
        <v>11723</v>
      </c>
      <c r="C1645" s="215" t="str">
        <f t="shared" si="135"/>
        <v>CM:WQXTEST16465:M2011</v>
      </c>
      <c r="D1645" s="214" t="s">
        <v>11795</v>
      </c>
      <c r="E1645" s="214" t="s">
        <v>11790</v>
      </c>
      <c r="F1645" s="314">
        <v>40572</v>
      </c>
      <c r="G1645" s="217">
        <f t="shared" si="136"/>
        <v>40544</v>
      </c>
      <c r="H1645" s="217">
        <f t="shared" si="134"/>
        <v>40816</v>
      </c>
      <c r="I1645" s="211" t="s">
        <v>11788</v>
      </c>
      <c r="J1645" s="24" t="s">
        <v>8639</v>
      </c>
      <c r="K1645" s="211" t="s">
        <v>11787</v>
      </c>
      <c r="L1645" s="6" t="s">
        <v>11747</v>
      </c>
      <c r="M1645" s="217">
        <f t="shared" si="137"/>
        <v>40566</v>
      </c>
      <c r="N1645" s="217">
        <f t="shared" si="138"/>
        <v>40572</v>
      </c>
      <c r="Q1645" s="217" t="s">
        <v>10007</v>
      </c>
      <c r="T1645" s="217" t="s">
        <v>11297</v>
      </c>
      <c r="U1645" s="225">
        <v>0.5</v>
      </c>
      <c r="V1645" s="6" t="s">
        <v>11587</v>
      </c>
      <c r="W1645" s="6"/>
      <c r="X1645" t="s">
        <v>11237</v>
      </c>
      <c r="Y1645" t="s">
        <v>11285</v>
      </c>
    </row>
    <row r="1646" spans="1:25" x14ac:dyDescent="0.25">
      <c r="A1646" s="211" t="s">
        <v>11582</v>
      </c>
      <c r="B1646" t="s">
        <v>11723</v>
      </c>
      <c r="C1646" s="215" t="str">
        <f t="shared" si="135"/>
        <v>CM:WQXTEST16465:M2011</v>
      </c>
      <c r="D1646" s="214" t="s">
        <v>11795</v>
      </c>
      <c r="E1646" s="214" t="s">
        <v>11790</v>
      </c>
      <c r="F1646" s="314">
        <v>40573</v>
      </c>
      <c r="G1646" s="217">
        <f t="shared" si="136"/>
        <v>40544</v>
      </c>
      <c r="H1646" s="217">
        <f t="shared" si="134"/>
        <v>40816</v>
      </c>
      <c r="I1646" s="211" t="s">
        <v>11788</v>
      </c>
      <c r="J1646" s="24" t="s">
        <v>8639</v>
      </c>
      <c r="K1646" s="211" t="s">
        <v>11787</v>
      </c>
      <c r="L1646" s="6" t="s">
        <v>11747</v>
      </c>
      <c r="M1646" s="217">
        <f t="shared" si="137"/>
        <v>40567</v>
      </c>
      <c r="N1646" s="217">
        <f t="shared" si="138"/>
        <v>40573</v>
      </c>
      <c r="Q1646" s="217" t="s">
        <v>10007</v>
      </c>
      <c r="T1646" s="217" t="s">
        <v>11297</v>
      </c>
      <c r="U1646" s="225">
        <v>0.5</v>
      </c>
      <c r="V1646" s="6" t="s">
        <v>11587</v>
      </c>
      <c r="W1646" s="6"/>
      <c r="X1646" t="s">
        <v>11237</v>
      </c>
      <c r="Y1646" t="s">
        <v>11285</v>
      </c>
    </row>
    <row r="1647" spans="1:25" x14ac:dyDescent="0.25">
      <c r="A1647" s="211" t="s">
        <v>11582</v>
      </c>
      <c r="B1647" t="s">
        <v>11723</v>
      </c>
      <c r="C1647" s="215" t="str">
        <f t="shared" si="135"/>
        <v>CM:WQXTEST16465:M2011</v>
      </c>
      <c r="D1647" s="214" t="s">
        <v>11795</v>
      </c>
      <c r="E1647" s="214" t="s">
        <v>11790</v>
      </c>
      <c r="F1647" s="314">
        <v>40574</v>
      </c>
      <c r="G1647" s="217">
        <f t="shared" si="136"/>
        <v>40544</v>
      </c>
      <c r="H1647" s="217">
        <f t="shared" si="134"/>
        <v>40816</v>
      </c>
      <c r="I1647" s="211" t="s">
        <v>11788</v>
      </c>
      <c r="J1647" s="24" t="s">
        <v>8639</v>
      </c>
      <c r="K1647" s="211" t="s">
        <v>11787</v>
      </c>
      <c r="L1647" s="6" t="s">
        <v>11747</v>
      </c>
      <c r="M1647" s="217">
        <f t="shared" si="137"/>
        <v>40568</v>
      </c>
      <c r="N1647" s="217">
        <f t="shared" si="138"/>
        <v>40574</v>
      </c>
      <c r="Q1647" s="217" t="s">
        <v>10007</v>
      </c>
      <c r="T1647" s="217" t="s">
        <v>11297</v>
      </c>
      <c r="U1647" s="225">
        <v>0.5</v>
      </c>
      <c r="V1647" s="6" t="s">
        <v>11587</v>
      </c>
      <c r="W1647" s="6"/>
      <c r="X1647" t="s">
        <v>11237</v>
      </c>
      <c r="Y1647" t="s">
        <v>11285</v>
      </c>
    </row>
    <row r="1648" spans="1:25" x14ac:dyDescent="0.25">
      <c r="A1648" s="211" t="s">
        <v>11582</v>
      </c>
      <c r="B1648" t="s">
        <v>11723</v>
      </c>
      <c r="C1648" s="215" t="str">
        <f t="shared" si="135"/>
        <v>CM:WQXTEST16465:M2011</v>
      </c>
      <c r="D1648" s="214" t="s">
        <v>11795</v>
      </c>
      <c r="E1648" s="214" t="s">
        <v>11790</v>
      </c>
      <c r="F1648" s="314">
        <v>40575</v>
      </c>
      <c r="G1648" s="217">
        <f t="shared" si="136"/>
        <v>40544</v>
      </c>
      <c r="H1648" s="217">
        <f t="shared" si="134"/>
        <v>40816</v>
      </c>
      <c r="I1648" s="211" t="s">
        <v>11788</v>
      </c>
      <c r="J1648" s="24" t="s">
        <v>8639</v>
      </c>
      <c r="K1648" s="211" t="s">
        <v>11787</v>
      </c>
      <c r="L1648" s="6" t="s">
        <v>11747</v>
      </c>
      <c r="M1648" s="217">
        <f t="shared" si="137"/>
        <v>40569</v>
      </c>
      <c r="N1648" s="217">
        <f t="shared" si="138"/>
        <v>40575</v>
      </c>
      <c r="Q1648" s="217" t="s">
        <v>10007</v>
      </c>
      <c r="T1648" s="217" t="s">
        <v>11297</v>
      </c>
      <c r="U1648" s="225">
        <v>0.6</v>
      </c>
      <c r="V1648" s="6" t="s">
        <v>11587</v>
      </c>
      <c r="W1648" s="6"/>
      <c r="X1648" t="s">
        <v>11237</v>
      </c>
      <c r="Y1648" t="s">
        <v>11285</v>
      </c>
    </row>
    <row r="1649" spans="1:25" x14ac:dyDescent="0.25">
      <c r="A1649" s="211" t="s">
        <v>11582</v>
      </c>
      <c r="B1649" t="s">
        <v>11723</v>
      </c>
      <c r="C1649" s="215" t="str">
        <f t="shared" si="135"/>
        <v>CM:WQXTEST16465:M2011</v>
      </c>
      <c r="D1649" s="214" t="s">
        <v>11795</v>
      </c>
      <c r="E1649" s="214" t="s">
        <v>11790</v>
      </c>
      <c r="F1649" s="314">
        <v>40576</v>
      </c>
      <c r="G1649" s="217">
        <f t="shared" si="136"/>
        <v>40544</v>
      </c>
      <c r="H1649" s="217">
        <f t="shared" si="134"/>
        <v>40816</v>
      </c>
      <c r="I1649" s="211" t="s">
        <v>11788</v>
      </c>
      <c r="J1649" s="24" t="s">
        <v>8639</v>
      </c>
      <c r="K1649" s="211" t="s">
        <v>11787</v>
      </c>
      <c r="L1649" s="6" t="s">
        <v>11747</v>
      </c>
      <c r="M1649" s="217">
        <f t="shared" si="137"/>
        <v>40570</v>
      </c>
      <c r="N1649" s="217">
        <f t="shared" si="138"/>
        <v>40576</v>
      </c>
      <c r="Q1649" s="217" t="s">
        <v>10007</v>
      </c>
      <c r="T1649" s="217" t="s">
        <v>11297</v>
      </c>
      <c r="U1649" s="225">
        <v>0.8</v>
      </c>
      <c r="V1649" s="6" t="s">
        <v>11587</v>
      </c>
      <c r="W1649" s="6"/>
      <c r="X1649" t="s">
        <v>11237</v>
      </c>
      <c r="Y1649" t="s">
        <v>11285</v>
      </c>
    </row>
    <row r="1650" spans="1:25" x14ac:dyDescent="0.25">
      <c r="A1650" s="211" t="s">
        <v>11582</v>
      </c>
      <c r="B1650" t="s">
        <v>11723</v>
      </c>
      <c r="C1650" s="215" t="str">
        <f t="shared" si="135"/>
        <v>CM:WQXTEST16465:M2011</v>
      </c>
      <c r="D1650" s="214" t="s">
        <v>11795</v>
      </c>
      <c r="E1650" s="214" t="s">
        <v>11790</v>
      </c>
      <c r="F1650" s="314">
        <v>40577</v>
      </c>
      <c r="G1650" s="217">
        <f t="shared" si="136"/>
        <v>40544</v>
      </c>
      <c r="H1650" s="217">
        <f t="shared" si="134"/>
        <v>40816</v>
      </c>
      <c r="I1650" s="211" t="s">
        <v>11788</v>
      </c>
      <c r="J1650" s="24" t="s">
        <v>8639</v>
      </c>
      <c r="K1650" s="211" t="s">
        <v>11787</v>
      </c>
      <c r="L1650" s="6" t="s">
        <v>11747</v>
      </c>
      <c r="M1650" s="217">
        <f t="shared" si="137"/>
        <v>40571</v>
      </c>
      <c r="N1650" s="217">
        <f t="shared" si="138"/>
        <v>40577</v>
      </c>
      <c r="Q1650" s="217" t="s">
        <v>10007</v>
      </c>
      <c r="T1650" s="217" t="s">
        <v>11297</v>
      </c>
      <c r="U1650" s="225">
        <v>1</v>
      </c>
      <c r="V1650" s="6" t="s">
        <v>11587</v>
      </c>
      <c r="W1650" s="6"/>
      <c r="X1650" t="s">
        <v>11237</v>
      </c>
      <c r="Y1650" t="s">
        <v>11285</v>
      </c>
    </row>
    <row r="1651" spans="1:25" x14ac:dyDescent="0.25">
      <c r="A1651" s="211" t="s">
        <v>11582</v>
      </c>
      <c r="B1651" t="s">
        <v>11723</v>
      </c>
      <c r="C1651" s="215" t="str">
        <f t="shared" si="135"/>
        <v>CM:WQXTEST16465:M2011</v>
      </c>
      <c r="D1651" s="214" t="s">
        <v>11795</v>
      </c>
      <c r="E1651" s="214" t="s">
        <v>11790</v>
      </c>
      <c r="F1651" s="314">
        <v>40578</v>
      </c>
      <c r="G1651" s="217">
        <f t="shared" si="136"/>
        <v>40544</v>
      </c>
      <c r="H1651" s="217">
        <f t="shared" si="134"/>
        <v>40816</v>
      </c>
      <c r="I1651" s="211" t="s">
        <v>11788</v>
      </c>
      <c r="J1651" s="24" t="s">
        <v>8639</v>
      </c>
      <c r="K1651" s="211" t="s">
        <v>11787</v>
      </c>
      <c r="L1651" s="6" t="s">
        <v>11747</v>
      </c>
      <c r="M1651" s="217">
        <f t="shared" si="137"/>
        <v>40572</v>
      </c>
      <c r="N1651" s="217">
        <f t="shared" si="138"/>
        <v>40578</v>
      </c>
      <c r="Q1651" s="217" t="s">
        <v>10007</v>
      </c>
      <c r="T1651" s="217" t="s">
        <v>11297</v>
      </c>
      <c r="U1651" s="225">
        <v>1.3</v>
      </c>
      <c r="V1651" s="6" t="s">
        <v>11587</v>
      </c>
      <c r="W1651" s="6"/>
      <c r="X1651" t="s">
        <v>11237</v>
      </c>
      <c r="Y1651" t="s">
        <v>11285</v>
      </c>
    </row>
    <row r="1652" spans="1:25" x14ac:dyDescent="0.25">
      <c r="A1652" s="211" t="s">
        <v>11582</v>
      </c>
      <c r="B1652" t="s">
        <v>11723</v>
      </c>
      <c r="C1652" s="215" t="str">
        <f t="shared" si="135"/>
        <v>CM:WQXTEST16465:M2011</v>
      </c>
      <c r="D1652" s="214" t="s">
        <v>11795</v>
      </c>
      <c r="E1652" s="214" t="s">
        <v>11790</v>
      </c>
      <c r="F1652" s="314">
        <v>40579</v>
      </c>
      <c r="G1652" s="217">
        <f t="shared" si="136"/>
        <v>40544</v>
      </c>
      <c r="H1652" s="217">
        <f t="shared" si="134"/>
        <v>40816</v>
      </c>
      <c r="I1652" s="211" t="s">
        <v>11788</v>
      </c>
      <c r="J1652" s="24" t="s">
        <v>8639</v>
      </c>
      <c r="K1652" s="211" t="s">
        <v>11787</v>
      </c>
      <c r="L1652" s="6" t="s">
        <v>11747</v>
      </c>
      <c r="M1652" s="217">
        <f t="shared" si="137"/>
        <v>40573</v>
      </c>
      <c r="N1652" s="217">
        <f t="shared" si="138"/>
        <v>40579</v>
      </c>
      <c r="Q1652" s="217" t="s">
        <v>10007</v>
      </c>
      <c r="T1652" s="217" t="s">
        <v>11297</v>
      </c>
      <c r="U1652" s="225">
        <v>1.5</v>
      </c>
      <c r="V1652" s="6" t="s">
        <v>11587</v>
      </c>
      <c r="W1652" s="6"/>
      <c r="X1652" t="s">
        <v>11237</v>
      </c>
      <c r="Y1652" t="s">
        <v>11285</v>
      </c>
    </row>
    <row r="1653" spans="1:25" x14ac:dyDescent="0.25">
      <c r="A1653" s="211" t="s">
        <v>11582</v>
      </c>
      <c r="B1653" t="s">
        <v>11723</v>
      </c>
      <c r="C1653" s="215" t="str">
        <f t="shared" si="135"/>
        <v>CM:WQXTEST16465:M2011</v>
      </c>
      <c r="D1653" s="214" t="s">
        <v>11795</v>
      </c>
      <c r="E1653" s="214" t="s">
        <v>11790</v>
      </c>
      <c r="F1653" s="314">
        <v>40580</v>
      </c>
      <c r="G1653" s="217">
        <f t="shared" si="136"/>
        <v>40544</v>
      </c>
      <c r="H1653" s="217">
        <f t="shared" si="134"/>
        <v>40816</v>
      </c>
      <c r="I1653" s="211" t="s">
        <v>11788</v>
      </c>
      <c r="J1653" s="24" t="s">
        <v>8639</v>
      </c>
      <c r="K1653" s="211" t="s">
        <v>11787</v>
      </c>
      <c r="L1653" s="6" t="s">
        <v>11747</v>
      </c>
      <c r="M1653" s="217">
        <f t="shared" si="137"/>
        <v>40574</v>
      </c>
      <c r="N1653" s="217">
        <f t="shared" si="138"/>
        <v>40580</v>
      </c>
      <c r="Q1653" s="217" t="s">
        <v>10007</v>
      </c>
      <c r="T1653" s="217" t="s">
        <v>11297</v>
      </c>
      <c r="U1653" s="225">
        <v>1.8</v>
      </c>
      <c r="V1653" s="6" t="s">
        <v>11587</v>
      </c>
      <c r="W1653" s="6"/>
      <c r="X1653" t="s">
        <v>11237</v>
      </c>
      <c r="Y1653" t="s">
        <v>11285</v>
      </c>
    </row>
    <row r="1654" spans="1:25" x14ac:dyDescent="0.25">
      <c r="A1654" s="211" t="s">
        <v>11582</v>
      </c>
      <c r="B1654" t="s">
        <v>11723</v>
      </c>
      <c r="C1654" s="215" t="str">
        <f t="shared" si="135"/>
        <v>CM:WQXTEST16465:M2011</v>
      </c>
      <c r="D1654" s="214" t="s">
        <v>11795</v>
      </c>
      <c r="E1654" s="214" t="s">
        <v>11790</v>
      </c>
      <c r="F1654" s="314">
        <v>40581</v>
      </c>
      <c r="G1654" s="217">
        <f t="shared" si="136"/>
        <v>40544</v>
      </c>
      <c r="H1654" s="217">
        <f t="shared" si="134"/>
        <v>40816</v>
      </c>
      <c r="I1654" s="211" t="s">
        <v>11788</v>
      </c>
      <c r="J1654" s="24" t="s">
        <v>8639</v>
      </c>
      <c r="K1654" s="211" t="s">
        <v>11787</v>
      </c>
      <c r="L1654" s="6" t="s">
        <v>11747</v>
      </c>
      <c r="M1654" s="217">
        <f t="shared" si="137"/>
        <v>40575</v>
      </c>
      <c r="N1654" s="217">
        <f t="shared" si="138"/>
        <v>40581</v>
      </c>
      <c r="Q1654" s="217" t="s">
        <v>10007</v>
      </c>
      <c r="T1654" s="217" t="s">
        <v>11297</v>
      </c>
      <c r="U1654" s="225">
        <v>2.2000000000000002</v>
      </c>
      <c r="V1654" t="s">
        <v>11587</v>
      </c>
      <c r="W1654"/>
      <c r="X1654" t="s">
        <v>11237</v>
      </c>
      <c r="Y1654" t="s">
        <v>11285</v>
      </c>
    </row>
    <row r="1655" spans="1:25" x14ac:dyDescent="0.25">
      <c r="A1655" s="211" t="s">
        <v>11582</v>
      </c>
      <c r="B1655" t="s">
        <v>11723</v>
      </c>
      <c r="C1655" s="215" t="str">
        <f t="shared" si="135"/>
        <v>CM:WQXTEST16465:M2011</v>
      </c>
      <c r="D1655" s="214" t="s">
        <v>11795</v>
      </c>
      <c r="E1655" s="214" t="s">
        <v>11790</v>
      </c>
      <c r="F1655" s="314">
        <v>40582</v>
      </c>
      <c r="G1655" s="217">
        <f t="shared" si="136"/>
        <v>40544</v>
      </c>
      <c r="H1655" s="217">
        <f t="shared" si="134"/>
        <v>40816</v>
      </c>
      <c r="I1655" s="211" t="s">
        <v>11788</v>
      </c>
      <c r="J1655" s="24" t="s">
        <v>8639</v>
      </c>
      <c r="K1655" s="211" t="s">
        <v>11787</v>
      </c>
      <c r="L1655" s="6" t="s">
        <v>11747</v>
      </c>
      <c r="M1655" s="217">
        <f t="shared" si="137"/>
        <v>40576</v>
      </c>
      <c r="N1655" s="217">
        <f t="shared" si="138"/>
        <v>40582</v>
      </c>
      <c r="Q1655" s="217" t="s">
        <v>10007</v>
      </c>
      <c r="T1655" s="217" t="s">
        <v>11297</v>
      </c>
      <c r="U1655" s="225">
        <v>2.5</v>
      </c>
      <c r="V1655" t="s">
        <v>11587</v>
      </c>
      <c r="W1655"/>
      <c r="X1655" t="s">
        <v>11237</v>
      </c>
      <c r="Y1655" t="s">
        <v>11285</v>
      </c>
    </row>
    <row r="1656" spans="1:25" x14ac:dyDescent="0.25">
      <c r="A1656" s="211" t="s">
        <v>11582</v>
      </c>
      <c r="B1656" t="s">
        <v>11723</v>
      </c>
      <c r="C1656" s="215" t="str">
        <f t="shared" si="135"/>
        <v>CM:WQXTEST16465:M2011</v>
      </c>
      <c r="D1656" s="214" t="s">
        <v>11795</v>
      </c>
      <c r="E1656" s="214" t="s">
        <v>11790</v>
      </c>
      <c r="F1656" s="314">
        <v>40583</v>
      </c>
      <c r="G1656" s="217">
        <f t="shared" si="136"/>
        <v>40544</v>
      </c>
      <c r="H1656" s="217">
        <f t="shared" si="134"/>
        <v>40816</v>
      </c>
      <c r="I1656" s="211" t="s">
        <v>11788</v>
      </c>
      <c r="J1656" s="24" t="s">
        <v>8639</v>
      </c>
      <c r="K1656" s="211" t="s">
        <v>11787</v>
      </c>
      <c r="L1656" s="6" t="s">
        <v>11747</v>
      </c>
      <c r="M1656" s="217">
        <f t="shared" si="137"/>
        <v>40577</v>
      </c>
      <c r="N1656" s="217">
        <f t="shared" si="138"/>
        <v>40583</v>
      </c>
      <c r="Q1656" s="217" t="s">
        <v>10007</v>
      </c>
      <c r="T1656" s="217" t="s">
        <v>11297</v>
      </c>
      <c r="U1656" s="225">
        <v>2.5</v>
      </c>
      <c r="V1656" t="s">
        <v>11587</v>
      </c>
      <c r="W1656"/>
      <c r="X1656" t="s">
        <v>11237</v>
      </c>
      <c r="Y1656" t="s">
        <v>11285</v>
      </c>
    </row>
    <row r="1657" spans="1:25" x14ac:dyDescent="0.25">
      <c r="A1657" s="211" t="s">
        <v>11582</v>
      </c>
      <c r="B1657" t="s">
        <v>11723</v>
      </c>
      <c r="C1657" s="215" t="str">
        <f t="shared" si="135"/>
        <v>CM:WQXTEST16465:M2011</v>
      </c>
      <c r="D1657" s="214" t="s">
        <v>11795</v>
      </c>
      <c r="E1657" s="214" t="s">
        <v>11790</v>
      </c>
      <c r="F1657" s="314">
        <v>40584</v>
      </c>
      <c r="G1657" s="217">
        <f t="shared" si="136"/>
        <v>40544</v>
      </c>
      <c r="H1657" s="217">
        <f t="shared" si="134"/>
        <v>40816</v>
      </c>
      <c r="I1657" s="211" t="s">
        <v>11788</v>
      </c>
      <c r="J1657" s="24" t="s">
        <v>8639</v>
      </c>
      <c r="K1657" s="211" t="s">
        <v>11787</v>
      </c>
      <c r="L1657" s="6" t="s">
        <v>11747</v>
      </c>
      <c r="M1657" s="217">
        <f t="shared" si="137"/>
        <v>40578</v>
      </c>
      <c r="N1657" s="217">
        <f t="shared" si="138"/>
        <v>40584</v>
      </c>
      <c r="Q1657" s="217" t="s">
        <v>10007</v>
      </c>
      <c r="T1657" s="217" t="s">
        <v>11297</v>
      </c>
      <c r="U1657" s="225">
        <v>2.6</v>
      </c>
      <c r="V1657" t="s">
        <v>11587</v>
      </c>
      <c r="W1657"/>
      <c r="X1657" t="s">
        <v>11237</v>
      </c>
      <c r="Y1657" t="s">
        <v>11285</v>
      </c>
    </row>
    <row r="1658" spans="1:25" x14ac:dyDescent="0.25">
      <c r="A1658" s="211" t="s">
        <v>11582</v>
      </c>
      <c r="B1658" t="s">
        <v>11723</v>
      </c>
      <c r="C1658" s="215" t="str">
        <f t="shared" si="135"/>
        <v>CM:WQXTEST16465:M2011</v>
      </c>
      <c r="D1658" s="214" t="s">
        <v>11795</v>
      </c>
      <c r="E1658" s="214" t="s">
        <v>11790</v>
      </c>
      <c r="F1658" s="314">
        <v>40585</v>
      </c>
      <c r="G1658" s="217">
        <f t="shared" si="136"/>
        <v>40544</v>
      </c>
      <c r="H1658" s="217">
        <f t="shared" si="134"/>
        <v>40816</v>
      </c>
      <c r="I1658" s="211" t="s">
        <v>11788</v>
      </c>
      <c r="J1658" s="24" t="s">
        <v>8639</v>
      </c>
      <c r="K1658" s="211" t="s">
        <v>11787</v>
      </c>
      <c r="L1658" s="6" t="s">
        <v>11747</v>
      </c>
      <c r="M1658" s="217">
        <f t="shared" si="137"/>
        <v>40579</v>
      </c>
      <c r="N1658" s="217">
        <f t="shared" si="138"/>
        <v>40585</v>
      </c>
      <c r="Q1658" s="217" t="s">
        <v>10007</v>
      </c>
      <c r="T1658" s="217" t="s">
        <v>11297</v>
      </c>
      <c r="U1658" s="225">
        <v>2.6</v>
      </c>
      <c r="V1658" t="s">
        <v>11587</v>
      </c>
      <c r="W1658"/>
      <c r="X1658" t="s">
        <v>11237</v>
      </c>
      <c r="Y1658" t="s">
        <v>11285</v>
      </c>
    </row>
    <row r="1659" spans="1:25" x14ac:dyDescent="0.25">
      <c r="A1659" s="211" t="s">
        <v>11582</v>
      </c>
      <c r="B1659" t="s">
        <v>11723</v>
      </c>
      <c r="C1659" s="215" t="str">
        <f t="shared" si="135"/>
        <v>CM:WQXTEST16465:M2011</v>
      </c>
      <c r="D1659" s="214" t="s">
        <v>11795</v>
      </c>
      <c r="E1659" s="214" t="s">
        <v>11790</v>
      </c>
      <c r="F1659" s="314">
        <v>40586</v>
      </c>
      <c r="G1659" s="217">
        <f t="shared" si="136"/>
        <v>40544</v>
      </c>
      <c r="H1659" s="217">
        <f t="shared" si="134"/>
        <v>40816</v>
      </c>
      <c r="I1659" s="211" t="s">
        <v>11788</v>
      </c>
      <c r="J1659" s="24" t="s">
        <v>8639</v>
      </c>
      <c r="K1659" s="211" t="s">
        <v>11787</v>
      </c>
      <c r="L1659" s="6" t="s">
        <v>11747</v>
      </c>
      <c r="M1659" s="217">
        <f t="shared" si="137"/>
        <v>40580</v>
      </c>
      <c r="N1659" s="217">
        <f t="shared" si="138"/>
        <v>40586</v>
      </c>
      <c r="Q1659" s="217" t="s">
        <v>10007</v>
      </c>
      <c r="T1659" s="217" t="s">
        <v>11297</v>
      </c>
      <c r="U1659" s="225">
        <v>2.7</v>
      </c>
      <c r="V1659" t="s">
        <v>11587</v>
      </c>
      <c r="W1659"/>
      <c r="X1659" t="s">
        <v>11237</v>
      </c>
      <c r="Y1659" t="s">
        <v>11285</v>
      </c>
    </row>
    <row r="1660" spans="1:25" x14ac:dyDescent="0.25">
      <c r="A1660" s="211" t="s">
        <v>11582</v>
      </c>
      <c r="B1660" t="s">
        <v>11723</v>
      </c>
      <c r="C1660" s="215" t="str">
        <f t="shared" si="135"/>
        <v>CM:WQXTEST16465:M2011</v>
      </c>
      <c r="D1660" s="214" t="s">
        <v>11795</v>
      </c>
      <c r="E1660" s="214" t="s">
        <v>11790</v>
      </c>
      <c r="F1660" s="314">
        <v>40587</v>
      </c>
      <c r="G1660" s="217">
        <f t="shared" si="136"/>
        <v>40544</v>
      </c>
      <c r="H1660" s="217">
        <f t="shared" si="134"/>
        <v>40816</v>
      </c>
      <c r="I1660" s="211" t="s">
        <v>11788</v>
      </c>
      <c r="J1660" s="24" t="s">
        <v>8639</v>
      </c>
      <c r="K1660" s="211" t="s">
        <v>11787</v>
      </c>
      <c r="L1660" s="6" t="s">
        <v>11747</v>
      </c>
      <c r="M1660" s="217">
        <f t="shared" si="137"/>
        <v>40581</v>
      </c>
      <c r="N1660" s="217">
        <f t="shared" si="138"/>
        <v>40587</v>
      </c>
      <c r="Q1660" s="217" t="s">
        <v>10007</v>
      </c>
      <c r="T1660" s="217" t="s">
        <v>11297</v>
      </c>
      <c r="U1660" s="225">
        <v>2.7</v>
      </c>
      <c r="V1660" t="s">
        <v>11587</v>
      </c>
      <c r="W1660"/>
      <c r="X1660" t="s">
        <v>11237</v>
      </c>
      <c r="Y1660" t="s">
        <v>11285</v>
      </c>
    </row>
    <row r="1661" spans="1:25" x14ac:dyDescent="0.25">
      <c r="A1661" s="211" t="s">
        <v>11582</v>
      </c>
      <c r="B1661" t="s">
        <v>11723</v>
      </c>
      <c r="C1661" s="215" t="str">
        <f t="shared" si="135"/>
        <v>CM:WQXTEST16465:M2011</v>
      </c>
      <c r="D1661" s="214" t="s">
        <v>11795</v>
      </c>
      <c r="E1661" s="214" t="s">
        <v>11790</v>
      </c>
      <c r="F1661" s="314">
        <v>40588</v>
      </c>
      <c r="G1661" s="217">
        <f t="shared" si="136"/>
        <v>40544</v>
      </c>
      <c r="H1661" s="217">
        <f t="shared" si="134"/>
        <v>40816</v>
      </c>
      <c r="I1661" s="211" t="s">
        <v>11788</v>
      </c>
      <c r="J1661" s="24" t="s">
        <v>8639</v>
      </c>
      <c r="K1661" s="211" t="s">
        <v>11787</v>
      </c>
      <c r="L1661" s="6" t="s">
        <v>11747</v>
      </c>
      <c r="M1661" s="217">
        <f t="shared" si="137"/>
        <v>40582</v>
      </c>
      <c r="N1661" s="217">
        <f t="shared" si="138"/>
        <v>40588</v>
      </c>
      <c r="Q1661" s="217" t="s">
        <v>10007</v>
      </c>
      <c r="T1661" s="217" t="s">
        <v>11297</v>
      </c>
      <c r="U1661" s="225">
        <v>2.9</v>
      </c>
      <c r="V1661" t="s">
        <v>11587</v>
      </c>
      <c r="W1661"/>
      <c r="X1661" t="s">
        <v>11237</v>
      </c>
      <c r="Y1661" t="s">
        <v>11285</v>
      </c>
    </row>
    <row r="1662" spans="1:25" x14ac:dyDescent="0.25">
      <c r="A1662" s="211" t="s">
        <v>11582</v>
      </c>
      <c r="B1662" t="s">
        <v>11723</v>
      </c>
      <c r="C1662" s="215" t="str">
        <f t="shared" si="135"/>
        <v>CM:WQXTEST16465:M2011</v>
      </c>
      <c r="D1662" s="214" t="s">
        <v>11795</v>
      </c>
      <c r="E1662" s="214" t="s">
        <v>11790</v>
      </c>
      <c r="F1662" s="314">
        <v>40589</v>
      </c>
      <c r="G1662" s="217">
        <f t="shared" si="136"/>
        <v>40544</v>
      </c>
      <c r="H1662" s="217">
        <f t="shared" si="134"/>
        <v>40816</v>
      </c>
      <c r="I1662" s="211" t="s">
        <v>11788</v>
      </c>
      <c r="J1662" s="24" t="s">
        <v>8639</v>
      </c>
      <c r="K1662" s="211" t="s">
        <v>11787</v>
      </c>
      <c r="L1662" s="6" t="s">
        <v>11747</v>
      </c>
      <c r="M1662" s="217">
        <f t="shared" si="137"/>
        <v>40583</v>
      </c>
      <c r="N1662" s="217">
        <f t="shared" si="138"/>
        <v>40589</v>
      </c>
      <c r="Q1662" s="217" t="s">
        <v>10007</v>
      </c>
      <c r="T1662" s="217" t="s">
        <v>11297</v>
      </c>
      <c r="U1662" s="225">
        <v>3.1</v>
      </c>
      <c r="V1662" t="s">
        <v>11587</v>
      </c>
      <c r="W1662"/>
      <c r="X1662" t="s">
        <v>11237</v>
      </c>
      <c r="Y1662" t="s">
        <v>11285</v>
      </c>
    </row>
    <row r="1663" spans="1:25" x14ac:dyDescent="0.25">
      <c r="A1663" s="211" t="s">
        <v>11582</v>
      </c>
      <c r="B1663" t="s">
        <v>11723</v>
      </c>
      <c r="C1663" s="215" t="str">
        <f t="shared" si="135"/>
        <v>CM:WQXTEST16465:M2011</v>
      </c>
      <c r="D1663" s="214" t="s">
        <v>11795</v>
      </c>
      <c r="E1663" s="214" t="s">
        <v>11790</v>
      </c>
      <c r="F1663" s="314">
        <v>40590</v>
      </c>
      <c r="G1663" s="217">
        <f t="shared" si="136"/>
        <v>40544</v>
      </c>
      <c r="H1663" s="217">
        <f t="shared" si="134"/>
        <v>40816</v>
      </c>
      <c r="I1663" s="211" t="s">
        <v>11788</v>
      </c>
      <c r="J1663" s="24" t="s">
        <v>8639</v>
      </c>
      <c r="K1663" s="211" t="s">
        <v>11787</v>
      </c>
      <c r="L1663" s="6" t="s">
        <v>11747</v>
      </c>
      <c r="M1663" s="217">
        <f t="shared" si="137"/>
        <v>40584</v>
      </c>
      <c r="N1663" s="217">
        <f t="shared" si="138"/>
        <v>40590</v>
      </c>
      <c r="Q1663" s="217" t="s">
        <v>10007</v>
      </c>
      <c r="T1663" s="217" t="s">
        <v>11297</v>
      </c>
      <c r="U1663" s="225">
        <v>3.5</v>
      </c>
      <c r="V1663" t="s">
        <v>11587</v>
      </c>
      <c r="W1663"/>
      <c r="X1663" t="s">
        <v>11237</v>
      </c>
      <c r="Y1663" t="s">
        <v>11285</v>
      </c>
    </row>
    <row r="1664" spans="1:25" x14ac:dyDescent="0.25">
      <c r="A1664" s="211" t="s">
        <v>11582</v>
      </c>
      <c r="B1664" t="s">
        <v>11723</v>
      </c>
      <c r="C1664" s="215" t="str">
        <f t="shared" si="135"/>
        <v>CM:WQXTEST16465:M2011</v>
      </c>
      <c r="D1664" s="214" t="s">
        <v>11795</v>
      </c>
      <c r="E1664" s="214" t="s">
        <v>11790</v>
      </c>
      <c r="F1664" s="314">
        <v>40591</v>
      </c>
      <c r="G1664" s="217">
        <f t="shared" si="136"/>
        <v>40544</v>
      </c>
      <c r="H1664" s="217">
        <f t="shared" si="134"/>
        <v>40816</v>
      </c>
      <c r="I1664" s="211" t="s">
        <v>11788</v>
      </c>
      <c r="J1664" s="24" t="s">
        <v>8639</v>
      </c>
      <c r="K1664" s="211" t="s">
        <v>11787</v>
      </c>
      <c r="L1664" s="6" t="s">
        <v>11747</v>
      </c>
      <c r="M1664" s="217">
        <f t="shared" si="137"/>
        <v>40585</v>
      </c>
      <c r="N1664" s="217">
        <f t="shared" si="138"/>
        <v>40591</v>
      </c>
      <c r="Q1664" s="217" t="s">
        <v>10007</v>
      </c>
      <c r="T1664" s="217" t="s">
        <v>11297</v>
      </c>
      <c r="U1664" s="225">
        <v>4</v>
      </c>
      <c r="V1664" t="s">
        <v>11587</v>
      </c>
      <c r="W1664"/>
      <c r="X1664" t="s">
        <v>11237</v>
      </c>
      <c r="Y1664" t="s">
        <v>11285</v>
      </c>
    </row>
    <row r="1665" spans="1:25" x14ac:dyDescent="0.25">
      <c r="A1665" s="211" t="s">
        <v>11582</v>
      </c>
      <c r="B1665" t="s">
        <v>11723</v>
      </c>
      <c r="C1665" s="215" t="str">
        <f t="shared" si="135"/>
        <v>CM:WQXTEST16465:M2011</v>
      </c>
      <c r="D1665" s="214" t="s">
        <v>11795</v>
      </c>
      <c r="E1665" s="214" t="s">
        <v>11790</v>
      </c>
      <c r="F1665" s="314">
        <v>40592</v>
      </c>
      <c r="G1665" s="217">
        <f t="shared" si="136"/>
        <v>40544</v>
      </c>
      <c r="H1665" s="217">
        <f t="shared" si="134"/>
        <v>40816</v>
      </c>
      <c r="I1665" s="211" t="s">
        <v>11788</v>
      </c>
      <c r="J1665" s="24" t="s">
        <v>8639</v>
      </c>
      <c r="K1665" s="211" t="s">
        <v>11787</v>
      </c>
      <c r="L1665" s="6" t="s">
        <v>11747</v>
      </c>
      <c r="M1665" s="217">
        <f t="shared" si="137"/>
        <v>40586</v>
      </c>
      <c r="N1665" s="217">
        <f t="shared" si="138"/>
        <v>40592</v>
      </c>
      <c r="Q1665" s="217" t="s">
        <v>10007</v>
      </c>
      <c r="T1665" s="217" t="s">
        <v>11297</v>
      </c>
      <c r="U1665" s="225">
        <v>4.7</v>
      </c>
      <c r="V1665" t="s">
        <v>11587</v>
      </c>
      <c r="W1665"/>
      <c r="X1665" t="s">
        <v>11237</v>
      </c>
      <c r="Y1665" t="s">
        <v>11285</v>
      </c>
    </row>
    <row r="1666" spans="1:25" x14ac:dyDescent="0.25">
      <c r="A1666" s="211" t="s">
        <v>11582</v>
      </c>
      <c r="B1666" t="s">
        <v>11723</v>
      </c>
      <c r="C1666" s="215" t="str">
        <f t="shared" si="135"/>
        <v>CM:WQXTEST16465:M2011</v>
      </c>
      <c r="D1666" s="214" t="s">
        <v>11795</v>
      </c>
      <c r="E1666" s="214" t="s">
        <v>11790</v>
      </c>
      <c r="F1666" s="314">
        <v>40593</v>
      </c>
      <c r="G1666" s="217">
        <f t="shared" si="136"/>
        <v>40544</v>
      </c>
      <c r="H1666" s="217">
        <f t="shared" si="134"/>
        <v>40816</v>
      </c>
      <c r="I1666" s="211" t="s">
        <v>11788</v>
      </c>
      <c r="J1666" s="24" t="s">
        <v>8639</v>
      </c>
      <c r="K1666" s="211" t="s">
        <v>11787</v>
      </c>
      <c r="L1666" s="6" t="s">
        <v>11747</v>
      </c>
      <c r="M1666" s="217">
        <f t="shared" si="137"/>
        <v>40587</v>
      </c>
      <c r="N1666" s="217">
        <f t="shared" si="138"/>
        <v>40593</v>
      </c>
      <c r="Q1666" s="217" t="s">
        <v>10007</v>
      </c>
      <c r="T1666" s="217" t="s">
        <v>11297</v>
      </c>
      <c r="U1666" s="225">
        <v>5.5</v>
      </c>
      <c r="V1666" t="s">
        <v>11587</v>
      </c>
      <c r="W1666"/>
      <c r="X1666" t="s">
        <v>11237</v>
      </c>
      <c r="Y1666" t="s">
        <v>11285</v>
      </c>
    </row>
    <row r="1667" spans="1:25" x14ac:dyDescent="0.25">
      <c r="A1667" s="211" t="s">
        <v>11582</v>
      </c>
      <c r="B1667" t="s">
        <v>11723</v>
      </c>
      <c r="C1667" s="215" t="str">
        <f t="shared" si="135"/>
        <v>CM:WQXTEST16465:M2011</v>
      </c>
      <c r="D1667" s="214" t="s">
        <v>11795</v>
      </c>
      <c r="E1667" s="214" t="s">
        <v>11790</v>
      </c>
      <c r="F1667" s="314">
        <v>40594</v>
      </c>
      <c r="G1667" s="217">
        <f t="shared" si="136"/>
        <v>40544</v>
      </c>
      <c r="H1667" s="217">
        <f t="shared" si="134"/>
        <v>40816</v>
      </c>
      <c r="I1667" s="211" t="s">
        <v>11788</v>
      </c>
      <c r="J1667" s="24" t="s">
        <v>8639</v>
      </c>
      <c r="K1667" s="211" t="s">
        <v>11787</v>
      </c>
      <c r="L1667" s="6" t="s">
        <v>11747</v>
      </c>
      <c r="M1667" s="217">
        <f t="shared" si="137"/>
        <v>40588</v>
      </c>
      <c r="N1667" s="217">
        <f t="shared" si="138"/>
        <v>40594</v>
      </c>
      <c r="Q1667" s="217" t="s">
        <v>10007</v>
      </c>
      <c r="T1667" s="217" t="s">
        <v>11297</v>
      </c>
      <c r="U1667" s="225">
        <v>6.1</v>
      </c>
      <c r="V1667" t="s">
        <v>11587</v>
      </c>
      <c r="W1667"/>
      <c r="X1667" t="s">
        <v>11237</v>
      </c>
      <c r="Y1667" t="s">
        <v>11285</v>
      </c>
    </row>
    <row r="1668" spans="1:25" x14ac:dyDescent="0.25">
      <c r="A1668" s="211" t="s">
        <v>11582</v>
      </c>
      <c r="B1668" t="s">
        <v>11723</v>
      </c>
      <c r="C1668" s="215" t="str">
        <f t="shared" si="135"/>
        <v>CM:WQXTEST16465:M2011</v>
      </c>
      <c r="D1668" s="214" t="s">
        <v>11795</v>
      </c>
      <c r="E1668" s="214" t="s">
        <v>11790</v>
      </c>
      <c r="F1668" s="314">
        <v>40595</v>
      </c>
      <c r="G1668" s="217">
        <f t="shared" si="136"/>
        <v>40544</v>
      </c>
      <c r="H1668" s="217">
        <f t="shared" si="134"/>
        <v>40816</v>
      </c>
      <c r="I1668" s="211" t="s">
        <v>11788</v>
      </c>
      <c r="J1668" s="24" t="s">
        <v>8639</v>
      </c>
      <c r="K1668" s="211" t="s">
        <v>11787</v>
      </c>
      <c r="L1668" s="6" t="s">
        <v>11747</v>
      </c>
      <c r="M1668" s="217">
        <f t="shared" si="137"/>
        <v>40589</v>
      </c>
      <c r="N1668" s="217">
        <f t="shared" si="138"/>
        <v>40595</v>
      </c>
      <c r="Q1668" s="217" t="s">
        <v>10007</v>
      </c>
      <c r="T1668" s="217" t="s">
        <v>11297</v>
      </c>
      <c r="U1668" s="225">
        <v>6.3</v>
      </c>
      <c r="V1668" t="s">
        <v>11587</v>
      </c>
      <c r="W1668"/>
      <c r="X1668" t="s">
        <v>11237</v>
      </c>
      <c r="Y1668" t="s">
        <v>11285</v>
      </c>
    </row>
    <row r="1669" spans="1:25" x14ac:dyDescent="0.25">
      <c r="A1669" s="211" t="s">
        <v>11582</v>
      </c>
      <c r="B1669" t="s">
        <v>11723</v>
      </c>
      <c r="C1669" s="215" t="str">
        <f t="shared" si="135"/>
        <v>CM:WQXTEST16465:M2011</v>
      </c>
      <c r="D1669" s="214" t="s">
        <v>11795</v>
      </c>
      <c r="E1669" s="214" t="s">
        <v>11790</v>
      </c>
      <c r="F1669" s="314">
        <v>40596</v>
      </c>
      <c r="G1669" s="217">
        <f t="shared" si="136"/>
        <v>40544</v>
      </c>
      <c r="H1669" s="217">
        <f t="shared" si="134"/>
        <v>40816</v>
      </c>
      <c r="I1669" s="211" t="s">
        <v>11788</v>
      </c>
      <c r="J1669" s="24" t="s">
        <v>8639</v>
      </c>
      <c r="K1669" s="211" t="s">
        <v>11787</v>
      </c>
      <c r="L1669" s="6" t="s">
        <v>11747</v>
      </c>
      <c r="M1669" s="217">
        <f t="shared" si="137"/>
        <v>40590</v>
      </c>
      <c r="N1669" s="217">
        <f t="shared" si="138"/>
        <v>40596</v>
      </c>
      <c r="Q1669" s="217" t="s">
        <v>10007</v>
      </c>
      <c r="T1669" s="217" t="s">
        <v>11297</v>
      </c>
      <c r="U1669" s="225">
        <v>6.3</v>
      </c>
      <c r="V1669" t="s">
        <v>11587</v>
      </c>
      <c r="W1669"/>
      <c r="X1669" t="s">
        <v>11237</v>
      </c>
      <c r="Y1669" t="s">
        <v>11285</v>
      </c>
    </row>
    <row r="1670" spans="1:25" x14ac:dyDescent="0.25">
      <c r="A1670" s="211" t="s">
        <v>11582</v>
      </c>
      <c r="B1670" t="s">
        <v>11723</v>
      </c>
      <c r="C1670" s="215" t="str">
        <f t="shared" si="135"/>
        <v>CM:WQXTEST16465:M2011</v>
      </c>
      <c r="D1670" s="214" t="s">
        <v>11795</v>
      </c>
      <c r="E1670" s="214" t="s">
        <v>11790</v>
      </c>
      <c r="F1670" s="314">
        <v>40597</v>
      </c>
      <c r="G1670" s="217">
        <f t="shared" si="136"/>
        <v>40544</v>
      </c>
      <c r="H1670" s="217">
        <f t="shared" si="134"/>
        <v>40816</v>
      </c>
      <c r="I1670" s="211" t="s">
        <v>11788</v>
      </c>
      <c r="J1670" s="24" t="s">
        <v>8639</v>
      </c>
      <c r="K1670" s="211" t="s">
        <v>11787</v>
      </c>
      <c r="L1670" s="6" t="s">
        <v>11747</v>
      </c>
      <c r="M1670" s="217">
        <f t="shared" si="137"/>
        <v>40591</v>
      </c>
      <c r="N1670" s="217">
        <f t="shared" si="138"/>
        <v>40597</v>
      </c>
      <c r="Q1670" s="217" t="s">
        <v>10007</v>
      </c>
      <c r="T1670" s="217" t="s">
        <v>11297</v>
      </c>
      <c r="U1670" s="225">
        <v>6.5</v>
      </c>
      <c r="V1670" t="s">
        <v>11587</v>
      </c>
      <c r="W1670"/>
      <c r="X1670" t="s">
        <v>11237</v>
      </c>
      <c r="Y1670" t="s">
        <v>11285</v>
      </c>
    </row>
    <row r="1671" spans="1:25" x14ac:dyDescent="0.25">
      <c r="A1671" s="211" t="s">
        <v>11582</v>
      </c>
      <c r="B1671" t="s">
        <v>11723</v>
      </c>
      <c r="C1671" s="215" t="str">
        <f t="shared" si="135"/>
        <v>CM:WQXTEST16465:M2011</v>
      </c>
      <c r="D1671" s="214" t="s">
        <v>11795</v>
      </c>
      <c r="E1671" s="214" t="s">
        <v>11790</v>
      </c>
      <c r="F1671" s="314">
        <v>40598</v>
      </c>
      <c r="G1671" s="217">
        <f t="shared" si="136"/>
        <v>40544</v>
      </c>
      <c r="H1671" s="217">
        <f t="shared" si="134"/>
        <v>40816</v>
      </c>
      <c r="I1671" s="211" t="s">
        <v>11788</v>
      </c>
      <c r="J1671" s="24" t="s">
        <v>8639</v>
      </c>
      <c r="K1671" s="211" t="s">
        <v>11787</v>
      </c>
      <c r="L1671" s="6" t="s">
        <v>11747</v>
      </c>
      <c r="M1671" s="217">
        <f t="shared" si="137"/>
        <v>40592</v>
      </c>
      <c r="N1671" s="217">
        <f t="shared" si="138"/>
        <v>40598</v>
      </c>
      <c r="Q1671" s="217" t="s">
        <v>10007</v>
      </c>
      <c r="T1671" s="217" t="s">
        <v>11297</v>
      </c>
      <c r="U1671" s="225">
        <v>6.3</v>
      </c>
      <c r="V1671" t="s">
        <v>11587</v>
      </c>
      <c r="W1671"/>
      <c r="X1671" t="s">
        <v>11237</v>
      </c>
      <c r="Y1671" t="s">
        <v>11285</v>
      </c>
    </row>
    <row r="1672" spans="1:25" x14ac:dyDescent="0.25">
      <c r="A1672" s="211" t="s">
        <v>11582</v>
      </c>
      <c r="B1672" t="s">
        <v>11723</v>
      </c>
      <c r="C1672" s="215" t="str">
        <f t="shared" si="135"/>
        <v>CM:WQXTEST16465:M2011</v>
      </c>
      <c r="D1672" s="214" t="s">
        <v>11795</v>
      </c>
      <c r="E1672" s="214" t="s">
        <v>11790</v>
      </c>
      <c r="F1672" s="314">
        <v>40599</v>
      </c>
      <c r="G1672" s="217">
        <f t="shared" si="136"/>
        <v>40544</v>
      </c>
      <c r="H1672" s="217">
        <f t="shared" si="134"/>
        <v>40816</v>
      </c>
      <c r="I1672" s="211" t="s">
        <v>11788</v>
      </c>
      <c r="J1672" s="24" t="s">
        <v>8639</v>
      </c>
      <c r="K1672" s="211" t="s">
        <v>11787</v>
      </c>
      <c r="L1672" s="6" t="s">
        <v>11747</v>
      </c>
      <c r="M1672" s="217">
        <f t="shared" si="137"/>
        <v>40593</v>
      </c>
      <c r="N1672" s="217">
        <f t="shared" si="138"/>
        <v>40599</v>
      </c>
      <c r="Q1672" s="217" t="s">
        <v>10007</v>
      </c>
      <c r="T1672" s="217" t="s">
        <v>11297</v>
      </c>
      <c r="U1672" s="225">
        <v>6.2</v>
      </c>
      <c r="V1672" t="s">
        <v>11587</v>
      </c>
      <c r="W1672"/>
      <c r="X1672" t="s">
        <v>11237</v>
      </c>
      <c r="Y1672" t="s">
        <v>11285</v>
      </c>
    </row>
    <row r="1673" spans="1:25" x14ac:dyDescent="0.25">
      <c r="A1673" s="211" t="s">
        <v>11582</v>
      </c>
      <c r="B1673" t="s">
        <v>11723</v>
      </c>
      <c r="C1673" s="215" t="str">
        <f t="shared" si="135"/>
        <v>CM:WQXTEST16465:M2011</v>
      </c>
      <c r="D1673" s="214" t="s">
        <v>11795</v>
      </c>
      <c r="E1673" s="214" t="s">
        <v>11790</v>
      </c>
      <c r="F1673" s="314">
        <v>40600</v>
      </c>
      <c r="G1673" s="217">
        <f t="shared" si="136"/>
        <v>40544</v>
      </c>
      <c r="H1673" s="217">
        <f t="shared" si="134"/>
        <v>40816</v>
      </c>
      <c r="I1673" s="211" t="s">
        <v>11788</v>
      </c>
      <c r="J1673" s="24" t="s">
        <v>8639</v>
      </c>
      <c r="K1673" s="211" t="s">
        <v>11787</v>
      </c>
      <c r="L1673" s="6" t="s">
        <v>11747</v>
      </c>
      <c r="M1673" s="217">
        <f t="shared" si="137"/>
        <v>40594</v>
      </c>
      <c r="N1673" s="217">
        <f t="shared" si="138"/>
        <v>40600</v>
      </c>
      <c r="Q1673" s="217" t="s">
        <v>10007</v>
      </c>
      <c r="T1673" s="217" t="s">
        <v>11297</v>
      </c>
      <c r="U1673" s="225">
        <v>5.9</v>
      </c>
      <c r="V1673" t="s">
        <v>11587</v>
      </c>
      <c r="W1673"/>
      <c r="X1673" t="s">
        <v>11237</v>
      </c>
      <c r="Y1673" t="s">
        <v>11285</v>
      </c>
    </row>
    <row r="1674" spans="1:25" x14ac:dyDescent="0.25">
      <c r="A1674" s="211" t="s">
        <v>11582</v>
      </c>
      <c r="B1674" t="s">
        <v>11723</v>
      </c>
      <c r="C1674" s="215" t="str">
        <f t="shared" si="135"/>
        <v>CM:WQXTEST16465:M2011</v>
      </c>
      <c r="D1674" s="214" t="s">
        <v>11795</v>
      </c>
      <c r="E1674" s="214" t="s">
        <v>11790</v>
      </c>
      <c r="F1674" s="314">
        <v>40601</v>
      </c>
      <c r="G1674" s="217">
        <f t="shared" si="136"/>
        <v>40544</v>
      </c>
      <c r="H1674" s="217">
        <f t="shared" si="134"/>
        <v>40816</v>
      </c>
      <c r="I1674" s="211" t="s">
        <v>11788</v>
      </c>
      <c r="J1674" s="24" t="s">
        <v>8639</v>
      </c>
      <c r="K1674" s="211" t="s">
        <v>11787</v>
      </c>
      <c r="L1674" s="6" t="s">
        <v>11747</v>
      </c>
      <c r="M1674" s="217">
        <f t="shared" si="137"/>
        <v>40595</v>
      </c>
      <c r="N1674" s="217">
        <f t="shared" si="138"/>
        <v>40601</v>
      </c>
      <c r="Q1674" s="217" t="s">
        <v>10007</v>
      </c>
      <c r="T1674" s="217" t="s">
        <v>11297</v>
      </c>
      <c r="U1674" s="225">
        <v>5.7</v>
      </c>
      <c r="V1674" t="s">
        <v>11587</v>
      </c>
      <c r="W1674"/>
      <c r="X1674" t="s">
        <v>11237</v>
      </c>
      <c r="Y1674" t="s">
        <v>11285</v>
      </c>
    </row>
    <row r="1675" spans="1:25" x14ac:dyDescent="0.25">
      <c r="A1675" s="211" t="s">
        <v>11582</v>
      </c>
      <c r="B1675" t="s">
        <v>11723</v>
      </c>
      <c r="C1675" s="215" t="str">
        <f t="shared" si="135"/>
        <v>CM:WQXTEST16465:M2011</v>
      </c>
      <c r="D1675" s="214" t="s">
        <v>11795</v>
      </c>
      <c r="E1675" s="214" t="s">
        <v>11790</v>
      </c>
      <c r="F1675" s="314">
        <v>40602</v>
      </c>
      <c r="G1675" s="217">
        <f t="shared" si="136"/>
        <v>40544</v>
      </c>
      <c r="H1675" s="217">
        <f t="shared" si="134"/>
        <v>40816</v>
      </c>
      <c r="I1675" s="211" t="s">
        <v>11788</v>
      </c>
      <c r="J1675" s="24" t="s">
        <v>8639</v>
      </c>
      <c r="K1675" s="211" t="s">
        <v>11787</v>
      </c>
      <c r="L1675" s="6" t="s">
        <v>11747</v>
      </c>
      <c r="M1675" s="217">
        <f t="shared" si="137"/>
        <v>40596</v>
      </c>
      <c r="N1675" s="217">
        <f t="shared" si="138"/>
        <v>40602</v>
      </c>
      <c r="Q1675" s="217" t="s">
        <v>10007</v>
      </c>
      <c r="T1675" s="217" t="s">
        <v>11297</v>
      </c>
      <c r="U1675" s="225">
        <v>5.9</v>
      </c>
      <c r="V1675" t="s">
        <v>11587</v>
      </c>
      <c r="W1675"/>
      <c r="X1675" t="s">
        <v>11237</v>
      </c>
      <c r="Y1675" t="s">
        <v>11285</v>
      </c>
    </row>
    <row r="1676" spans="1:25" x14ac:dyDescent="0.25">
      <c r="A1676" s="211" t="s">
        <v>11582</v>
      </c>
      <c r="B1676" t="s">
        <v>11723</v>
      </c>
      <c r="C1676" s="215" t="str">
        <f t="shared" si="135"/>
        <v>CM:WQXTEST16465:M2011</v>
      </c>
      <c r="D1676" s="214" t="s">
        <v>11795</v>
      </c>
      <c r="E1676" s="214" t="s">
        <v>11790</v>
      </c>
      <c r="F1676" s="314">
        <v>40603</v>
      </c>
      <c r="G1676" s="217">
        <f t="shared" si="136"/>
        <v>40544</v>
      </c>
      <c r="H1676" s="217">
        <f t="shared" si="134"/>
        <v>40816</v>
      </c>
      <c r="I1676" s="211" t="s">
        <v>11788</v>
      </c>
      <c r="J1676" s="24" t="s">
        <v>8639</v>
      </c>
      <c r="K1676" s="211" t="s">
        <v>11787</v>
      </c>
      <c r="L1676" s="6" t="s">
        <v>11747</v>
      </c>
      <c r="M1676" s="217">
        <f t="shared" si="137"/>
        <v>40597</v>
      </c>
      <c r="N1676" s="217">
        <f t="shared" si="138"/>
        <v>40603</v>
      </c>
      <c r="Q1676" s="217" t="s">
        <v>10007</v>
      </c>
      <c r="T1676" s="217" t="s">
        <v>11297</v>
      </c>
      <c r="U1676" s="225">
        <v>6.1</v>
      </c>
      <c r="V1676" t="s">
        <v>11587</v>
      </c>
      <c r="W1676"/>
      <c r="X1676" t="s">
        <v>11237</v>
      </c>
      <c r="Y1676" t="s">
        <v>11285</v>
      </c>
    </row>
    <row r="1677" spans="1:25" x14ac:dyDescent="0.25">
      <c r="A1677" s="211" t="s">
        <v>11582</v>
      </c>
      <c r="B1677" t="s">
        <v>11723</v>
      </c>
      <c r="C1677" s="215" t="str">
        <f t="shared" si="135"/>
        <v>CM:WQXTEST16465:M2011</v>
      </c>
      <c r="D1677" s="214" t="s">
        <v>11795</v>
      </c>
      <c r="E1677" s="214" t="s">
        <v>11790</v>
      </c>
      <c r="F1677" s="314">
        <v>40604</v>
      </c>
      <c r="G1677" s="217">
        <f t="shared" si="136"/>
        <v>40544</v>
      </c>
      <c r="H1677" s="217">
        <f t="shared" si="134"/>
        <v>40816</v>
      </c>
      <c r="I1677" s="211" t="s">
        <v>11788</v>
      </c>
      <c r="J1677" s="24" t="s">
        <v>8639</v>
      </c>
      <c r="K1677" s="211" t="s">
        <v>11787</v>
      </c>
      <c r="L1677" s="6" t="s">
        <v>11747</v>
      </c>
      <c r="M1677" s="217">
        <f t="shared" si="137"/>
        <v>40598</v>
      </c>
      <c r="N1677" s="217">
        <f t="shared" si="138"/>
        <v>40604</v>
      </c>
      <c r="Q1677" s="217" t="s">
        <v>10007</v>
      </c>
      <c r="T1677" s="217" t="s">
        <v>11297</v>
      </c>
      <c r="U1677" s="225">
        <v>6.3</v>
      </c>
      <c r="V1677" t="s">
        <v>11587</v>
      </c>
      <c r="W1677"/>
      <c r="X1677" t="s">
        <v>11237</v>
      </c>
      <c r="Y1677" t="s">
        <v>11285</v>
      </c>
    </row>
    <row r="1678" spans="1:25" x14ac:dyDescent="0.25">
      <c r="A1678" s="211" t="s">
        <v>11582</v>
      </c>
      <c r="B1678" t="s">
        <v>11723</v>
      </c>
      <c r="C1678" s="215" t="str">
        <f t="shared" si="135"/>
        <v>CM:WQXTEST16465:M2011</v>
      </c>
      <c r="D1678" s="214" t="s">
        <v>11795</v>
      </c>
      <c r="E1678" s="214" t="s">
        <v>11790</v>
      </c>
      <c r="F1678" s="314">
        <v>40605</v>
      </c>
      <c r="G1678" s="217">
        <f t="shared" si="136"/>
        <v>40544</v>
      </c>
      <c r="H1678" s="217">
        <f t="shared" si="134"/>
        <v>40816</v>
      </c>
      <c r="I1678" s="211" t="s">
        <v>11788</v>
      </c>
      <c r="J1678" s="24" t="s">
        <v>8639</v>
      </c>
      <c r="K1678" s="211" t="s">
        <v>11787</v>
      </c>
      <c r="L1678" s="6" t="s">
        <v>11747</v>
      </c>
      <c r="M1678" s="217">
        <f t="shared" si="137"/>
        <v>40599</v>
      </c>
      <c r="N1678" s="217">
        <f t="shared" si="138"/>
        <v>40605</v>
      </c>
      <c r="Q1678" s="217" t="s">
        <v>10007</v>
      </c>
      <c r="T1678" s="217" t="s">
        <v>11297</v>
      </c>
      <c r="U1678" s="225">
        <v>6.5</v>
      </c>
      <c r="V1678" t="s">
        <v>11587</v>
      </c>
      <c r="W1678"/>
      <c r="X1678" t="s">
        <v>11237</v>
      </c>
      <c r="Y1678" t="s">
        <v>11285</v>
      </c>
    </row>
    <row r="1679" spans="1:25" x14ac:dyDescent="0.25">
      <c r="A1679" s="211" t="s">
        <v>11582</v>
      </c>
      <c r="B1679" t="s">
        <v>11723</v>
      </c>
      <c r="C1679" s="215" t="str">
        <f t="shared" si="135"/>
        <v>CM:WQXTEST16465:M2011</v>
      </c>
      <c r="D1679" s="214" t="s">
        <v>11795</v>
      </c>
      <c r="E1679" s="214" t="s">
        <v>11790</v>
      </c>
      <c r="F1679" s="314">
        <v>40606</v>
      </c>
      <c r="G1679" s="217">
        <f t="shared" si="136"/>
        <v>40544</v>
      </c>
      <c r="H1679" s="217">
        <f t="shared" si="134"/>
        <v>40816</v>
      </c>
      <c r="I1679" s="211" t="s">
        <v>11788</v>
      </c>
      <c r="J1679" s="24" t="s">
        <v>8639</v>
      </c>
      <c r="K1679" s="211" t="s">
        <v>11787</v>
      </c>
      <c r="L1679" s="6" t="s">
        <v>11747</v>
      </c>
      <c r="M1679" s="217">
        <f t="shared" si="137"/>
        <v>40600</v>
      </c>
      <c r="N1679" s="217">
        <f t="shared" si="138"/>
        <v>40606</v>
      </c>
      <c r="Q1679" s="217" t="s">
        <v>10007</v>
      </c>
      <c r="T1679" s="217" t="s">
        <v>11297</v>
      </c>
      <c r="U1679" s="225">
        <v>6.6</v>
      </c>
      <c r="V1679" t="s">
        <v>11587</v>
      </c>
      <c r="W1679"/>
      <c r="X1679" t="s">
        <v>11237</v>
      </c>
      <c r="Y1679" t="s">
        <v>11285</v>
      </c>
    </row>
    <row r="1680" spans="1:25" x14ac:dyDescent="0.25">
      <c r="A1680" s="211" t="s">
        <v>11582</v>
      </c>
      <c r="B1680" t="s">
        <v>11723</v>
      </c>
      <c r="C1680" s="215" t="str">
        <f t="shared" si="135"/>
        <v>CM:WQXTEST16465:M2011</v>
      </c>
      <c r="D1680" s="214" t="s">
        <v>11795</v>
      </c>
      <c r="E1680" s="214" t="s">
        <v>11790</v>
      </c>
      <c r="F1680" s="314">
        <v>40607</v>
      </c>
      <c r="G1680" s="217">
        <f t="shared" si="136"/>
        <v>40544</v>
      </c>
      <c r="H1680" s="217">
        <f t="shared" si="134"/>
        <v>40816</v>
      </c>
      <c r="I1680" s="211" t="s">
        <v>11788</v>
      </c>
      <c r="J1680" s="24" t="s">
        <v>8639</v>
      </c>
      <c r="K1680" s="211" t="s">
        <v>11787</v>
      </c>
      <c r="L1680" s="6" t="s">
        <v>11747</v>
      </c>
      <c r="M1680" s="217">
        <f t="shared" si="137"/>
        <v>40601</v>
      </c>
      <c r="N1680" s="217">
        <f t="shared" si="138"/>
        <v>40607</v>
      </c>
      <c r="Q1680" s="217" t="s">
        <v>10007</v>
      </c>
      <c r="T1680" s="217" t="s">
        <v>11297</v>
      </c>
      <c r="U1680" s="225">
        <v>6.8</v>
      </c>
      <c r="V1680" t="s">
        <v>11587</v>
      </c>
      <c r="W1680"/>
      <c r="X1680" t="s">
        <v>11237</v>
      </c>
      <c r="Y1680" t="s">
        <v>11285</v>
      </c>
    </row>
    <row r="1681" spans="1:25" x14ac:dyDescent="0.25">
      <c r="A1681" s="211" t="s">
        <v>11582</v>
      </c>
      <c r="B1681" t="s">
        <v>11723</v>
      </c>
      <c r="C1681" s="215" t="str">
        <f t="shared" si="135"/>
        <v>CM:WQXTEST16465:M2011</v>
      </c>
      <c r="D1681" s="214" t="s">
        <v>11795</v>
      </c>
      <c r="E1681" s="214" t="s">
        <v>11790</v>
      </c>
      <c r="F1681" s="314">
        <v>40608</v>
      </c>
      <c r="G1681" s="217">
        <f t="shared" si="136"/>
        <v>40544</v>
      </c>
      <c r="H1681" s="217">
        <f t="shared" si="134"/>
        <v>40816</v>
      </c>
      <c r="I1681" s="211" t="s">
        <v>11788</v>
      </c>
      <c r="J1681" s="24" t="s">
        <v>8639</v>
      </c>
      <c r="K1681" s="211" t="s">
        <v>11787</v>
      </c>
      <c r="L1681" s="6" t="s">
        <v>11747</v>
      </c>
      <c r="M1681" s="217">
        <f t="shared" si="137"/>
        <v>40602</v>
      </c>
      <c r="N1681" s="217">
        <f t="shared" si="138"/>
        <v>40608</v>
      </c>
      <c r="Q1681" s="217" t="s">
        <v>10007</v>
      </c>
      <c r="T1681" s="217" t="s">
        <v>11297</v>
      </c>
      <c r="U1681" s="225">
        <v>7.4</v>
      </c>
      <c r="V1681" t="s">
        <v>11587</v>
      </c>
      <c r="W1681" s="221"/>
      <c r="X1681" t="s">
        <v>11237</v>
      </c>
      <c r="Y1681" t="s">
        <v>11285</v>
      </c>
    </row>
    <row r="1682" spans="1:25" x14ac:dyDescent="0.25">
      <c r="A1682" s="211" t="s">
        <v>11582</v>
      </c>
      <c r="B1682" t="s">
        <v>11723</v>
      </c>
      <c r="C1682" s="215" t="str">
        <f t="shared" si="135"/>
        <v>CM:WQXTEST16465:M2011</v>
      </c>
      <c r="D1682" s="214" t="s">
        <v>11795</v>
      </c>
      <c r="E1682" s="214" t="s">
        <v>11790</v>
      </c>
      <c r="F1682" s="314">
        <v>40609</v>
      </c>
      <c r="G1682" s="217">
        <f t="shared" si="136"/>
        <v>40544</v>
      </c>
      <c r="H1682" s="217">
        <f t="shared" si="134"/>
        <v>40816</v>
      </c>
      <c r="I1682" s="211" t="s">
        <v>11788</v>
      </c>
      <c r="J1682" s="24" t="s">
        <v>8639</v>
      </c>
      <c r="K1682" s="211" t="s">
        <v>11787</v>
      </c>
      <c r="L1682" s="6" t="s">
        <v>11747</v>
      </c>
      <c r="M1682" s="217">
        <f t="shared" si="137"/>
        <v>40603</v>
      </c>
      <c r="N1682" s="217">
        <f t="shared" si="138"/>
        <v>40609</v>
      </c>
      <c r="Q1682" s="217" t="s">
        <v>10007</v>
      </c>
      <c r="T1682" s="217" t="s">
        <v>11297</v>
      </c>
      <c r="U1682" s="225">
        <v>7.6</v>
      </c>
      <c r="V1682" t="s">
        <v>11587</v>
      </c>
      <c r="W1682"/>
      <c r="X1682" t="s">
        <v>11237</v>
      </c>
      <c r="Y1682" t="s">
        <v>11285</v>
      </c>
    </row>
    <row r="1683" spans="1:25" x14ac:dyDescent="0.25">
      <c r="A1683" s="211" t="s">
        <v>11582</v>
      </c>
      <c r="B1683" t="s">
        <v>11723</v>
      </c>
      <c r="C1683" s="215" t="str">
        <f t="shared" si="135"/>
        <v>CM:WQXTEST16465:M2011</v>
      </c>
      <c r="D1683" s="214" t="s">
        <v>11795</v>
      </c>
      <c r="E1683" s="214" t="s">
        <v>11790</v>
      </c>
      <c r="F1683" s="314">
        <v>40610</v>
      </c>
      <c r="G1683" s="217">
        <f t="shared" si="136"/>
        <v>40544</v>
      </c>
      <c r="H1683" s="217">
        <f t="shared" si="134"/>
        <v>40816</v>
      </c>
      <c r="I1683" s="211" t="s">
        <v>11788</v>
      </c>
      <c r="J1683" s="24" t="s">
        <v>8639</v>
      </c>
      <c r="K1683" s="211" t="s">
        <v>11787</v>
      </c>
      <c r="L1683" s="6" t="s">
        <v>11747</v>
      </c>
      <c r="M1683" s="217">
        <f t="shared" si="137"/>
        <v>40604</v>
      </c>
      <c r="N1683" s="217">
        <f t="shared" si="138"/>
        <v>40610</v>
      </c>
      <c r="Q1683" s="217" t="s">
        <v>10007</v>
      </c>
      <c r="T1683" s="217" t="s">
        <v>11297</v>
      </c>
      <c r="U1683" s="225">
        <v>7.7</v>
      </c>
      <c r="V1683" t="s">
        <v>11587</v>
      </c>
      <c r="W1683"/>
      <c r="X1683" t="s">
        <v>11237</v>
      </c>
      <c r="Y1683" t="s">
        <v>11285</v>
      </c>
    </row>
    <row r="1684" spans="1:25" x14ac:dyDescent="0.25">
      <c r="A1684" s="211" t="s">
        <v>11582</v>
      </c>
      <c r="B1684" t="s">
        <v>11723</v>
      </c>
      <c r="C1684" s="215" t="str">
        <f t="shared" si="135"/>
        <v>CM:WQXTEST16465:M2011</v>
      </c>
      <c r="D1684" s="214" t="s">
        <v>11795</v>
      </c>
      <c r="E1684" s="214" t="s">
        <v>11790</v>
      </c>
      <c r="F1684" s="314">
        <v>40611</v>
      </c>
      <c r="G1684" s="217">
        <f t="shared" si="136"/>
        <v>40544</v>
      </c>
      <c r="H1684" s="217">
        <f t="shared" si="134"/>
        <v>40816</v>
      </c>
      <c r="I1684" s="211" t="s">
        <v>11788</v>
      </c>
      <c r="J1684" s="24" t="s">
        <v>8639</v>
      </c>
      <c r="K1684" s="211" t="s">
        <v>11787</v>
      </c>
      <c r="L1684" s="6" t="s">
        <v>11747</v>
      </c>
      <c r="M1684" s="217">
        <f t="shared" si="137"/>
        <v>40605</v>
      </c>
      <c r="N1684" s="217">
        <f t="shared" si="138"/>
        <v>40611</v>
      </c>
      <c r="Q1684" s="217" t="s">
        <v>10007</v>
      </c>
      <c r="T1684" s="217" t="s">
        <v>11297</v>
      </c>
      <c r="U1684" s="225">
        <v>7.7</v>
      </c>
      <c r="V1684" t="s">
        <v>11587</v>
      </c>
      <c r="W1684"/>
      <c r="X1684" t="s">
        <v>11237</v>
      </c>
      <c r="Y1684" t="s">
        <v>11285</v>
      </c>
    </row>
    <row r="1685" spans="1:25" x14ac:dyDescent="0.25">
      <c r="A1685" s="211" t="s">
        <v>11582</v>
      </c>
      <c r="B1685" t="s">
        <v>11723</v>
      </c>
      <c r="C1685" s="215" t="str">
        <f t="shared" si="135"/>
        <v>CM:WQXTEST16465:M2011</v>
      </c>
      <c r="D1685" s="214" t="s">
        <v>11795</v>
      </c>
      <c r="E1685" s="214" t="s">
        <v>11790</v>
      </c>
      <c r="F1685" s="314">
        <v>40612</v>
      </c>
      <c r="G1685" s="217">
        <f t="shared" si="136"/>
        <v>40544</v>
      </c>
      <c r="H1685" s="217">
        <f t="shared" si="134"/>
        <v>40816</v>
      </c>
      <c r="I1685" s="211" t="s">
        <v>11788</v>
      </c>
      <c r="J1685" s="24" t="s">
        <v>8639</v>
      </c>
      <c r="K1685" s="211" t="s">
        <v>11787</v>
      </c>
      <c r="L1685" s="6" t="s">
        <v>11747</v>
      </c>
      <c r="M1685" s="217">
        <f t="shared" si="137"/>
        <v>40606</v>
      </c>
      <c r="N1685" s="217">
        <f t="shared" si="138"/>
        <v>40612</v>
      </c>
      <c r="Q1685" s="217" t="s">
        <v>10007</v>
      </c>
      <c r="T1685" s="217" t="s">
        <v>11297</v>
      </c>
      <c r="U1685" s="225">
        <v>7.9</v>
      </c>
      <c r="V1685" t="s">
        <v>11587</v>
      </c>
      <c r="W1685"/>
      <c r="X1685" t="s">
        <v>11237</v>
      </c>
      <c r="Y1685" t="s">
        <v>11285</v>
      </c>
    </row>
    <row r="1686" spans="1:25" x14ac:dyDescent="0.25">
      <c r="A1686" s="211" t="s">
        <v>11582</v>
      </c>
      <c r="B1686" t="s">
        <v>11723</v>
      </c>
      <c r="C1686" s="215" t="str">
        <f t="shared" si="135"/>
        <v>CM:WQXTEST16465:M2011</v>
      </c>
      <c r="D1686" s="214" t="s">
        <v>11795</v>
      </c>
      <c r="E1686" s="214" t="s">
        <v>11790</v>
      </c>
      <c r="F1686" s="314">
        <v>40613</v>
      </c>
      <c r="G1686" s="217">
        <f t="shared" si="136"/>
        <v>40544</v>
      </c>
      <c r="H1686" s="217">
        <f t="shared" si="134"/>
        <v>40816</v>
      </c>
      <c r="I1686" s="211" t="s">
        <v>11788</v>
      </c>
      <c r="J1686" s="24" t="s">
        <v>8639</v>
      </c>
      <c r="K1686" s="211" t="s">
        <v>11787</v>
      </c>
      <c r="L1686" s="6" t="s">
        <v>11747</v>
      </c>
      <c r="M1686" s="217">
        <f t="shared" si="137"/>
        <v>40607</v>
      </c>
      <c r="N1686" s="217">
        <f t="shared" si="138"/>
        <v>40613</v>
      </c>
      <c r="Q1686" s="217" t="s">
        <v>10007</v>
      </c>
      <c r="T1686" s="217" t="s">
        <v>11297</v>
      </c>
      <c r="U1686" s="225">
        <v>8.1</v>
      </c>
      <c r="V1686" t="s">
        <v>11587</v>
      </c>
      <c r="W1686"/>
      <c r="X1686" t="s">
        <v>11237</v>
      </c>
      <c r="Y1686" t="s">
        <v>11285</v>
      </c>
    </row>
    <row r="1687" spans="1:25" x14ac:dyDescent="0.25">
      <c r="A1687" s="211" t="s">
        <v>11582</v>
      </c>
      <c r="B1687" t="s">
        <v>11723</v>
      </c>
      <c r="C1687" s="215" t="str">
        <f t="shared" si="135"/>
        <v>CM:WQXTEST16465:M2011</v>
      </c>
      <c r="D1687" s="214" t="s">
        <v>11795</v>
      </c>
      <c r="E1687" s="214" t="s">
        <v>11790</v>
      </c>
      <c r="F1687" s="314">
        <v>40614</v>
      </c>
      <c r="G1687" s="217">
        <f t="shared" si="136"/>
        <v>40544</v>
      </c>
      <c r="H1687" s="217">
        <f t="shared" ref="H1687:H1750" si="139">DATE(YEAR(F1687),9,DAY(30))</f>
        <v>40816</v>
      </c>
      <c r="I1687" s="211" t="s">
        <v>11788</v>
      </c>
      <c r="J1687" s="24" t="s">
        <v>8639</v>
      </c>
      <c r="K1687" s="211" t="s">
        <v>11787</v>
      </c>
      <c r="L1687" s="6" t="s">
        <v>11747</v>
      </c>
      <c r="M1687" s="217">
        <f t="shared" si="137"/>
        <v>40608</v>
      </c>
      <c r="N1687" s="217">
        <f t="shared" si="138"/>
        <v>40614</v>
      </c>
      <c r="Q1687" s="217" t="s">
        <v>10007</v>
      </c>
      <c r="T1687" s="217" t="s">
        <v>11297</v>
      </c>
      <c r="U1687" s="225">
        <v>8.1</v>
      </c>
      <c r="V1687" t="s">
        <v>11587</v>
      </c>
      <c r="W1687"/>
      <c r="X1687" t="s">
        <v>11237</v>
      </c>
      <c r="Y1687" t="s">
        <v>11285</v>
      </c>
    </row>
    <row r="1688" spans="1:25" x14ac:dyDescent="0.25">
      <c r="A1688" s="211" t="s">
        <v>11582</v>
      </c>
      <c r="B1688" t="s">
        <v>11723</v>
      </c>
      <c r="C1688" s="215" t="str">
        <f t="shared" ref="C1688:C1751" si="140">"CM:"&amp;B1688&amp;":M"&amp;YEAR(F1688)</f>
        <v>CM:WQXTEST16465:M2011</v>
      </c>
      <c r="D1688" s="214" t="s">
        <v>11795</v>
      </c>
      <c r="E1688" s="214" t="s">
        <v>11790</v>
      </c>
      <c r="F1688" s="314">
        <v>40615</v>
      </c>
      <c r="G1688" s="217">
        <f t="shared" ref="G1688:G1751" si="141">DATE(YEAR(F1688),MONTH(1),DAY(1))</f>
        <v>40544</v>
      </c>
      <c r="H1688" s="217">
        <f t="shared" si="139"/>
        <v>40816</v>
      </c>
      <c r="I1688" s="211" t="s">
        <v>11788</v>
      </c>
      <c r="J1688" s="24" t="s">
        <v>8639</v>
      </c>
      <c r="K1688" s="211" t="s">
        <v>11787</v>
      </c>
      <c r="L1688" s="6" t="s">
        <v>11747</v>
      </c>
      <c r="M1688" s="217">
        <f t="shared" ref="M1688:M1751" si="142">F1688-6</f>
        <v>40609</v>
      </c>
      <c r="N1688" s="217">
        <f t="shared" ref="N1688:N1751" si="143">F1688</f>
        <v>40615</v>
      </c>
      <c r="Q1688" s="217" t="s">
        <v>10007</v>
      </c>
      <c r="T1688" s="217" t="s">
        <v>11297</v>
      </c>
      <c r="U1688" s="225">
        <v>7.8</v>
      </c>
      <c r="V1688" t="s">
        <v>11587</v>
      </c>
      <c r="W1688"/>
      <c r="X1688" t="s">
        <v>11237</v>
      </c>
      <c r="Y1688" t="s">
        <v>11285</v>
      </c>
    </row>
    <row r="1689" spans="1:25" x14ac:dyDescent="0.25">
      <c r="A1689" s="211" t="s">
        <v>11582</v>
      </c>
      <c r="B1689" t="s">
        <v>11723</v>
      </c>
      <c r="C1689" s="215" t="str">
        <f t="shared" si="140"/>
        <v>CM:WQXTEST16465:M2011</v>
      </c>
      <c r="D1689" s="214" t="s">
        <v>11795</v>
      </c>
      <c r="E1689" s="214" t="s">
        <v>11790</v>
      </c>
      <c r="F1689" s="314">
        <v>40616</v>
      </c>
      <c r="G1689" s="217">
        <f t="shared" si="141"/>
        <v>40544</v>
      </c>
      <c r="H1689" s="217">
        <f t="shared" si="139"/>
        <v>40816</v>
      </c>
      <c r="I1689" s="211" t="s">
        <v>11788</v>
      </c>
      <c r="J1689" s="24" t="s">
        <v>8639</v>
      </c>
      <c r="K1689" s="211" t="s">
        <v>11787</v>
      </c>
      <c r="L1689" s="6" t="s">
        <v>11747</v>
      </c>
      <c r="M1689" s="217">
        <f t="shared" si="142"/>
        <v>40610</v>
      </c>
      <c r="N1689" s="217">
        <f t="shared" si="143"/>
        <v>40616</v>
      </c>
      <c r="Q1689" s="217" t="s">
        <v>10007</v>
      </c>
      <c r="T1689" s="217" t="s">
        <v>11297</v>
      </c>
      <c r="U1689" s="225">
        <v>7.7</v>
      </c>
      <c r="V1689" t="s">
        <v>11587</v>
      </c>
      <c r="W1689"/>
      <c r="X1689" t="s">
        <v>11237</v>
      </c>
      <c r="Y1689" t="s">
        <v>11285</v>
      </c>
    </row>
    <row r="1690" spans="1:25" x14ac:dyDescent="0.25">
      <c r="A1690" s="211" t="s">
        <v>11582</v>
      </c>
      <c r="B1690" t="s">
        <v>11723</v>
      </c>
      <c r="C1690" s="215" t="str">
        <f t="shared" si="140"/>
        <v>CM:WQXTEST16465:M2011</v>
      </c>
      <c r="D1690" s="214" t="s">
        <v>11795</v>
      </c>
      <c r="E1690" s="214" t="s">
        <v>11790</v>
      </c>
      <c r="F1690" s="314">
        <v>40617</v>
      </c>
      <c r="G1690" s="217">
        <f t="shared" si="141"/>
        <v>40544</v>
      </c>
      <c r="H1690" s="217">
        <f t="shared" si="139"/>
        <v>40816</v>
      </c>
      <c r="I1690" s="211" t="s">
        <v>11788</v>
      </c>
      <c r="J1690" s="24" t="s">
        <v>8639</v>
      </c>
      <c r="K1690" s="211" t="s">
        <v>11787</v>
      </c>
      <c r="L1690" s="6" t="s">
        <v>11747</v>
      </c>
      <c r="M1690" s="217">
        <f t="shared" si="142"/>
        <v>40611</v>
      </c>
      <c r="N1690" s="217">
        <f t="shared" si="143"/>
        <v>40617</v>
      </c>
      <c r="Q1690" s="217" t="s">
        <v>10007</v>
      </c>
      <c r="T1690" s="217" t="s">
        <v>11297</v>
      </c>
      <c r="U1690" s="225">
        <v>7.9</v>
      </c>
      <c r="V1690" t="s">
        <v>11587</v>
      </c>
      <c r="W1690"/>
      <c r="X1690" t="s">
        <v>11237</v>
      </c>
      <c r="Y1690" t="s">
        <v>11285</v>
      </c>
    </row>
    <row r="1691" spans="1:25" x14ac:dyDescent="0.25">
      <c r="A1691" s="211" t="s">
        <v>11582</v>
      </c>
      <c r="B1691" t="s">
        <v>11723</v>
      </c>
      <c r="C1691" s="215" t="str">
        <f t="shared" si="140"/>
        <v>CM:WQXTEST16465:M2011</v>
      </c>
      <c r="D1691" s="214" t="s">
        <v>11795</v>
      </c>
      <c r="E1691" s="214" t="s">
        <v>11790</v>
      </c>
      <c r="F1691" s="314">
        <v>40618</v>
      </c>
      <c r="G1691" s="217">
        <f t="shared" si="141"/>
        <v>40544</v>
      </c>
      <c r="H1691" s="217">
        <f t="shared" si="139"/>
        <v>40816</v>
      </c>
      <c r="I1691" s="211" t="s">
        <v>11788</v>
      </c>
      <c r="J1691" s="24" t="s">
        <v>8639</v>
      </c>
      <c r="K1691" s="211" t="s">
        <v>11787</v>
      </c>
      <c r="L1691" s="6" t="s">
        <v>11747</v>
      </c>
      <c r="M1691" s="217">
        <f t="shared" si="142"/>
        <v>40612</v>
      </c>
      <c r="N1691" s="217">
        <f t="shared" si="143"/>
        <v>40618</v>
      </c>
      <c r="Q1691" s="217" t="s">
        <v>10007</v>
      </c>
      <c r="T1691" s="217" t="s">
        <v>11297</v>
      </c>
      <c r="U1691" s="225">
        <v>8.1999999999999993</v>
      </c>
      <c r="V1691" t="s">
        <v>11587</v>
      </c>
      <c r="W1691"/>
      <c r="X1691" t="s">
        <v>11237</v>
      </c>
      <c r="Y1691" t="s">
        <v>11285</v>
      </c>
    </row>
    <row r="1692" spans="1:25" x14ac:dyDescent="0.25">
      <c r="A1692" s="211" t="s">
        <v>11582</v>
      </c>
      <c r="B1692" t="s">
        <v>11723</v>
      </c>
      <c r="C1692" s="215" t="str">
        <f t="shared" si="140"/>
        <v>CM:WQXTEST16465:M2011</v>
      </c>
      <c r="D1692" s="214" t="s">
        <v>11795</v>
      </c>
      <c r="E1692" s="214" t="s">
        <v>11790</v>
      </c>
      <c r="F1692" s="314">
        <v>40619</v>
      </c>
      <c r="G1692" s="217">
        <f t="shared" si="141"/>
        <v>40544</v>
      </c>
      <c r="H1692" s="217">
        <f t="shared" si="139"/>
        <v>40816</v>
      </c>
      <c r="I1692" s="211" t="s">
        <v>11788</v>
      </c>
      <c r="J1692" s="24" t="s">
        <v>8639</v>
      </c>
      <c r="K1692" s="211" t="s">
        <v>11787</v>
      </c>
      <c r="L1692" s="6" t="s">
        <v>11747</v>
      </c>
      <c r="M1692" s="217">
        <f t="shared" si="142"/>
        <v>40613</v>
      </c>
      <c r="N1692" s="217">
        <f t="shared" si="143"/>
        <v>40619</v>
      </c>
      <c r="Q1692" s="217" t="s">
        <v>10007</v>
      </c>
      <c r="T1692" s="217" t="s">
        <v>11297</v>
      </c>
      <c r="U1692" s="225">
        <v>8.4</v>
      </c>
      <c r="V1692" t="s">
        <v>11587</v>
      </c>
      <c r="W1692"/>
      <c r="X1692" t="s">
        <v>11237</v>
      </c>
      <c r="Y1692" t="s">
        <v>11285</v>
      </c>
    </row>
    <row r="1693" spans="1:25" x14ac:dyDescent="0.25">
      <c r="A1693" s="211" t="s">
        <v>11582</v>
      </c>
      <c r="B1693" t="s">
        <v>11723</v>
      </c>
      <c r="C1693" s="215" t="str">
        <f t="shared" si="140"/>
        <v>CM:WQXTEST16465:M2011</v>
      </c>
      <c r="D1693" s="214" t="s">
        <v>11795</v>
      </c>
      <c r="E1693" s="214" t="s">
        <v>11790</v>
      </c>
      <c r="F1693" s="314">
        <v>40620</v>
      </c>
      <c r="G1693" s="217">
        <f t="shared" si="141"/>
        <v>40544</v>
      </c>
      <c r="H1693" s="217">
        <f t="shared" si="139"/>
        <v>40816</v>
      </c>
      <c r="I1693" s="211" t="s">
        <v>11788</v>
      </c>
      <c r="J1693" s="24" t="s">
        <v>8639</v>
      </c>
      <c r="K1693" s="211" t="s">
        <v>11787</v>
      </c>
      <c r="L1693" s="6" t="s">
        <v>11747</v>
      </c>
      <c r="M1693" s="217">
        <f t="shared" si="142"/>
        <v>40614</v>
      </c>
      <c r="N1693" s="217">
        <f t="shared" si="143"/>
        <v>40620</v>
      </c>
      <c r="Q1693" s="217" t="s">
        <v>10007</v>
      </c>
      <c r="T1693" s="217" t="s">
        <v>11297</v>
      </c>
      <c r="U1693" s="225">
        <v>8.6999999999999993</v>
      </c>
      <c r="V1693" t="s">
        <v>11587</v>
      </c>
      <c r="W1693"/>
      <c r="X1693" t="s">
        <v>11237</v>
      </c>
      <c r="Y1693" t="s">
        <v>11285</v>
      </c>
    </row>
    <row r="1694" spans="1:25" x14ac:dyDescent="0.25">
      <c r="A1694" s="211" t="s">
        <v>11582</v>
      </c>
      <c r="B1694" t="s">
        <v>11723</v>
      </c>
      <c r="C1694" s="215" t="str">
        <f t="shared" si="140"/>
        <v>CM:WQXTEST16465:M2011</v>
      </c>
      <c r="D1694" s="214" t="s">
        <v>11795</v>
      </c>
      <c r="E1694" s="214" t="s">
        <v>11790</v>
      </c>
      <c r="F1694" s="314">
        <v>40621</v>
      </c>
      <c r="G1694" s="217">
        <f t="shared" si="141"/>
        <v>40544</v>
      </c>
      <c r="H1694" s="217">
        <f t="shared" si="139"/>
        <v>40816</v>
      </c>
      <c r="I1694" s="211" t="s">
        <v>11788</v>
      </c>
      <c r="J1694" s="24" t="s">
        <v>8639</v>
      </c>
      <c r="K1694" s="211" t="s">
        <v>11787</v>
      </c>
      <c r="L1694" s="6" t="s">
        <v>11747</v>
      </c>
      <c r="M1694" s="217">
        <f t="shared" si="142"/>
        <v>40615</v>
      </c>
      <c r="N1694" s="217">
        <f t="shared" si="143"/>
        <v>40621</v>
      </c>
      <c r="Q1694" s="217" t="s">
        <v>10007</v>
      </c>
      <c r="T1694" s="217" t="s">
        <v>11297</v>
      </c>
      <c r="U1694" s="225">
        <v>9.4</v>
      </c>
      <c r="V1694" t="s">
        <v>11587</v>
      </c>
      <c r="W1694"/>
      <c r="X1694" t="s">
        <v>11237</v>
      </c>
      <c r="Y1694" t="s">
        <v>11285</v>
      </c>
    </row>
    <row r="1695" spans="1:25" x14ac:dyDescent="0.25">
      <c r="A1695" s="211" t="s">
        <v>11582</v>
      </c>
      <c r="B1695" t="s">
        <v>11723</v>
      </c>
      <c r="C1695" s="215" t="str">
        <f t="shared" si="140"/>
        <v>CM:WQXTEST16465:M2011</v>
      </c>
      <c r="D1695" s="214" t="s">
        <v>11795</v>
      </c>
      <c r="E1695" s="214" t="s">
        <v>11790</v>
      </c>
      <c r="F1695" s="314">
        <v>40622</v>
      </c>
      <c r="G1695" s="217">
        <f t="shared" si="141"/>
        <v>40544</v>
      </c>
      <c r="H1695" s="217">
        <f t="shared" si="139"/>
        <v>40816</v>
      </c>
      <c r="I1695" s="211" t="s">
        <v>11788</v>
      </c>
      <c r="J1695" s="24" t="s">
        <v>8639</v>
      </c>
      <c r="K1695" s="211" t="s">
        <v>11787</v>
      </c>
      <c r="L1695" s="6" t="s">
        <v>11747</v>
      </c>
      <c r="M1695" s="217">
        <f t="shared" si="142"/>
        <v>40616</v>
      </c>
      <c r="N1695" s="217">
        <f t="shared" si="143"/>
        <v>40622</v>
      </c>
      <c r="Q1695" s="217" t="s">
        <v>10007</v>
      </c>
      <c r="T1695" s="217" t="s">
        <v>11297</v>
      </c>
      <c r="U1695" s="225">
        <v>9.9</v>
      </c>
      <c r="V1695" t="s">
        <v>11587</v>
      </c>
      <c r="W1695"/>
      <c r="X1695" t="s">
        <v>11237</v>
      </c>
      <c r="Y1695" t="s">
        <v>11285</v>
      </c>
    </row>
    <row r="1696" spans="1:25" x14ac:dyDescent="0.25">
      <c r="A1696" s="211" t="s">
        <v>11582</v>
      </c>
      <c r="B1696" t="s">
        <v>11723</v>
      </c>
      <c r="C1696" s="215" t="str">
        <f t="shared" si="140"/>
        <v>CM:WQXTEST16465:M2011</v>
      </c>
      <c r="D1696" s="214" t="s">
        <v>11795</v>
      </c>
      <c r="E1696" s="214" t="s">
        <v>11790</v>
      </c>
      <c r="F1696" s="314">
        <v>40623</v>
      </c>
      <c r="G1696" s="217">
        <f t="shared" si="141"/>
        <v>40544</v>
      </c>
      <c r="H1696" s="217">
        <f t="shared" si="139"/>
        <v>40816</v>
      </c>
      <c r="I1696" s="211" t="s">
        <v>11788</v>
      </c>
      <c r="J1696" s="24" t="s">
        <v>8639</v>
      </c>
      <c r="K1696" s="211" t="s">
        <v>11787</v>
      </c>
      <c r="L1696" s="6" t="s">
        <v>11747</v>
      </c>
      <c r="M1696" s="217">
        <f t="shared" si="142"/>
        <v>40617</v>
      </c>
      <c r="N1696" s="217">
        <f t="shared" si="143"/>
        <v>40623</v>
      </c>
      <c r="Q1696" s="217" t="s">
        <v>10007</v>
      </c>
      <c r="T1696" s="217" t="s">
        <v>11297</v>
      </c>
      <c r="U1696" s="225">
        <v>10.5</v>
      </c>
      <c r="V1696" t="s">
        <v>11587</v>
      </c>
      <c r="W1696"/>
      <c r="X1696" t="s">
        <v>11237</v>
      </c>
      <c r="Y1696" t="s">
        <v>11285</v>
      </c>
    </row>
    <row r="1697" spans="1:25" x14ac:dyDescent="0.25">
      <c r="A1697" s="211" t="s">
        <v>11582</v>
      </c>
      <c r="B1697" t="s">
        <v>11723</v>
      </c>
      <c r="C1697" s="215" t="str">
        <f t="shared" si="140"/>
        <v>CM:WQXTEST16465:M2011</v>
      </c>
      <c r="D1697" s="214" t="s">
        <v>11795</v>
      </c>
      <c r="E1697" s="214" t="s">
        <v>11790</v>
      </c>
      <c r="F1697" s="314">
        <v>40624</v>
      </c>
      <c r="G1697" s="217">
        <f t="shared" si="141"/>
        <v>40544</v>
      </c>
      <c r="H1697" s="217">
        <f t="shared" si="139"/>
        <v>40816</v>
      </c>
      <c r="I1697" s="211" t="s">
        <v>11788</v>
      </c>
      <c r="J1697" s="24" t="s">
        <v>8639</v>
      </c>
      <c r="K1697" s="211" t="s">
        <v>11787</v>
      </c>
      <c r="L1697" s="6" t="s">
        <v>11747</v>
      </c>
      <c r="M1697" s="217">
        <f t="shared" si="142"/>
        <v>40618</v>
      </c>
      <c r="N1697" s="217">
        <f t="shared" si="143"/>
        <v>40624</v>
      </c>
      <c r="Q1697" s="217" t="s">
        <v>10007</v>
      </c>
      <c r="T1697" s="217" t="s">
        <v>11297</v>
      </c>
      <c r="U1697" s="225">
        <v>11.1</v>
      </c>
      <c r="V1697" t="s">
        <v>11587</v>
      </c>
      <c r="W1697"/>
      <c r="X1697" t="s">
        <v>11237</v>
      </c>
      <c r="Y1697" t="s">
        <v>11285</v>
      </c>
    </row>
    <row r="1698" spans="1:25" x14ac:dyDescent="0.25">
      <c r="A1698" s="211" t="s">
        <v>11582</v>
      </c>
      <c r="B1698" t="s">
        <v>11723</v>
      </c>
      <c r="C1698" s="215" t="str">
        <f t="shared" si="140"/>
        <v>CM:WQXTEST16465:M2011</v>
      </c>
      <c r="D1698" s="214" t="s">
        <v>11795</v>
      </c>
      <c r="E1698" s="214" t="s">
        <v>11790</v>
      </c>
      <c r="F1698" s="314">
        <v>40625</v>
      </c>
      <c r="G1698" s="217">
        <f t="shared" si="141"/>
        <v>40544</v>
      </c>
      <c r="H1698" s="217">
        <f t="shared" si="139"/>
        <v>40816</v>
      </c>
      <c r="I1698" s="211" t="s">
        <v>11788</v>
      </c>
      <c r="J1698" s="24" t="s">
        <v>8639</v>
      </c>
      <c r="K1698" s="211" t="s">
        <v>11787</v>
      </c>
      <c r="L1698" s="6" t="s">
        <v>11747</v>
      </c>
      <c r="M1698" s="217">
        <f t="shared" si="142"/>
        <v>40619</v>
      </c>
      <c r="N1698" s="217">
        <f t="shared" si="143"/>
        <v>40625</v>
      </c>
      <c r="Q1698" s="217" t="s">
        <v>10007</v>
      </c>
      <c r="T1698" s="217" t="s">
        <v>11297</v>
      </c>
      <c r="U1698" s="225">
        <v>11.7</v>
      </c>
      <c r="V1698" t="s">
        <v>11587</v>
      </c>
      <c r="W1698"/>
      <c r="X1698" t="s">
        <v>11237</v>
      </c>
      <c r="Y1698" t="s">
        <v>11285</v>
      </c>
    </row>
    <row r="1699" spans="1:25" x14ac:dyDescent="0.25">
      <c r="A1699" s="211" t="s">
        <v>11582</v>
      </c>
      <c r="B1699" t="s">
        <v>11723</v>
      </c>
      <c r="C1699" s="215" t="str">
        <f t="shared" si="140"/>
        <v>CM:WQXTEST16465:M2011</v>
      </c>
      <c r="D1699" s="214" t="s">
        <v>11795</v>
      </c>
      <c r="E1699" s="214" t="s">
        <v>11790</v>
      </c>
      <c r="F1699" s="314">
        <v>40626</v>
      </c>
      <c r="G1699" s="217">
        <f t="shared" si="141"/>
        <v>40544</v>
      </c>
      <c r="H1699" s="217">
        <f t="shared" si="139"/>
        <v>40816</v>
      </c>
      <c r="I1699" s="211" t="s">
        <v>11788</v>
      </c>
      <c r="J1699" s="24" t="s">
        <v>8639</v>
      </c>
      <c r="K1699" s="211" t="s">
        <v>11787</v>
      </c>
      <c r="L1699" s="6" t="s">
        <v>11747</v>
      </c>
      <c r="M1699" s="217">
        <f t="shared" si="142"/>
        <v>40620</v>
      </c>
      <c r="N1699" s="217">
        <f t="shared" si="143"/>
        <v>40626</v>
      </c>
      <c r="Q1699" s="217" t="s">
        <v>10007</v>
      </c>
      <c r="T1699" s="217" t="s">
        <v>11297</v>
      </c>
      <c r="U1699" s="225">
        <v>11.9</v>
      </c>
      <c r="V1699" t="s">
        <v>11587</v>
      </c>
      <c r="W1699"/>
      <c r="X1699" t="s">
        <v>11237</v>
      </c>
      <c r="Y1699" t="s">
        <v>11285</v>
      </c>
    </row>
    <row r="1700" spans="1:25" x14ac:dyDescent="0.25">
      <c r="A1700" s="211" t="s">
        <v>11582</v>
      </c>
      <c r="B1700" t="s">
        <v>11723</v>
      </c>
      <c r="C1700" s="215" t="str">
        <f t="shared" si="140"/>
        <v>CM:WQXTEST16465:M2011</v>
      </c>
      <c r="D1700" s="214" t="s">
        <v>11795</v>
      </c>
      <c r="E1700" s="214" t="s">
        <v>11790</v>
      </c>
      <c r="F1700" s="314">
        <v>40627</v>
      </c>
      <c r="G1700" s="217">
        <f t="shared" si="141"/>
        <v>40544</v>
      </c>
      <c r="H1700" s="217">
        <f t="shared" si="139"/>
        <v>40816</v>
      </c>
      <c r="I1700" s="211" t="s">
        <v>11788</v>
      </c>
      <c r="J1700" s="24" t="s">
        <v>8639</v>
      </c>
      <c r="K1700" s="211" t="s">
        <v>11787</v>
      </c>
      <c r="L1700" s="6" t="s">
        <v>11747</v>
      </c>
      <c r="M1700" s="217">
        <f t="shared" si="142"/>
        <v>40621</v>
      </c>
      <c r="N1700" s="217">
        <f t="shared" si="143"/>
        <v>40627</v>
      </c>
      <c r="Q1700" s="217" t="s">
        <v>10007</v>
      </c>
      <c r="T1700" s="217" t="s">
        <v>11297</v>
      </c>
      <c r="U1700" s="225">
        <v>11.9</v>
      </c>
      <c r="V1700" t="s">
        <v>11587</v>
      </c>
      <c r="W1700"/>
      <c r="X1700" t="s">
        <v>11237</v>
      </c>
      <c r="Y1700" t="s">
        <v>11285</v>
      </c>
    </row>
    <row r="1701" spans="1:25" x14ac:dyDescent="0.25">
      <c r="A1701" s="211" t="s">
        <v>11582</v>
      </c>
      <c r="B1701" t="s">
        <v>11723</v>
      </c>
      <c r="C1701" s="215" t="str">
        <f t="shared" si="140"/>
        <v>CM:WQXTEST16465:M2011</v>
      </c>
      <c r="D1701" s="214" t="s">
        <v>11795</v>
      </c>
      <c r="E1701" s="214" t="s">
        <v>11790</v>
      </c>
      <c r="F1701" s="314">
        <v>40628</v>
      </c>
      <c r="G1701" s="217">
        <f t="shared" si="141"/>
        <v>40544</v>
      </c>
      <c r="H1701" s="217">
        <f t="shared" si="139"/>
        <v>40816</v>
      </c>
      <c r="I1701" s="211" t="s">
        <v>11788</v>
      </c>
      <c r="J1701" s="24" t="s">
        <v>8639</v>
      </c>
      <c r="K1701" s="211" t="s">
        <v>11787</v>
      </c>
      <c r="L1701" s="6" t="s">
        <v>11747</v>
      </c>
      <c r="M1701" s="217">
        <f t="shared" si="142"/>
        <v>40622</v>
      </c>
      <c r="N1701" s="217">
        <f t="shared" si="143"/>
        <v>40628</v>
      </c>
      <c r="Q1701" s="217" t="s">
        <v>10007</v>
      </c>
      <c r="T1701" s="217" t="s">
        <v>11297</v>
      </c>
      <c r="U1701" s="225">
        <v>11.7</v>
      </c>
      <c r="V1701" t="s">
        <v>11587</v>
      </c>
      <c r="W1701"/>
      <c r="X1701" t="s">
        <v>11237</v>
      </c>
      <c r="Y1701" t="s">
        <v>11285</v>
      </c>
    </row>
    <row r="1702" spans="1:25" x14ac:dyDescent="0.25">
      <c r="A1702" s="211" t="s">
        <v>11582</v>
      </c>
      <c r="B1702" t="s">
        <v>11723</v>
      </c>
      <c r="C1702" s="215" t="str">
        <f t="shared" si="140"/>
        <v>CM:WQXTEST16465:M2011</v>
      </c>
      <c r="D1702" s="214" t="s">
        <v>11795</v>
      </c>
      <c r="E1702" s="214" t="s">
        <v>11790</v>
      </c>
      <c r="F1702" s="314">
        <v>40629</v>
      </c>
      <c r="G1702" s="217">
        <f t="shared" si="141"/>
        <v>40544</v>
      </c>
      <c r="H1702" s="217">
        <f t="shared" si="139"/>
        <v>40816</v>
      </c>
      <c r="I1702" s="211" t="s">
        <v>11788</v>
      </c>
      <c r="J1702" s="24" t="s">
        <v>8639</v>
      </c>
      <c r="K1702" s="211" t="s">
        <v>11787</v>
      </c>
      <c r="L1702" s="6" t="s">
        <v>11747</v>
      </c>
      <c r="M1702" s="217">
        <f t="shared" si="142"/>
        <v>40623</v>
      </c>
      <c r="N1702" s="217">
        <f t="shared" si="143"/>
        <v>40629</v>
      </c>
      <c r="Q1702" s="217" t="s">
        <v>10007</v>
      </c>
      <c r="T1702" s="217" t="s">
        <v>11297</v>
      </c>
      <c r="U1702" s="225">
        <v>11.5</v>
      </c>
      <c r="V1702" t="s">
        <v>11587</v>
      </c>
      <c r="W1702"/>
      <c r="X1702" t="s">
        <v>11237</v>
      </c>
      <c r="Y1702" t="s">
        <v>11285</v>
      </c>
    </row>
    <row r="1703" spans="1:25" x14ac:dyDescent="0.25">
      <c r="A1703" s="211" t="s">
        <v>11582</v>
      </c>
      <c r="B1703" t="s">
        <v>11723</v>
      </c>
      <c r="C1703" s="215" t="str">
        <f t="shared" si="140"/>
        <v>CM:WQXTEST16465:M2011</v>
      </c>
      <c r="D1703" s="214" t="s">
        <v>11795</v>
      </c>
      <c r="E1703" s="214" t="s">
        <v>11790</v>
      </c>
      <c r="F1703" s="314">
        <v>40630</v>
      </c>
      <c r="G1703" s="217">
        <f t="shared" si="141"/>
        <v>40544</v>
      </c>
      <c r="H1703" s="217">
        <f t="shared" si="139"/>
        <v>40816</v>
      </c>
      <c r="I1703" s="211" t="s">
        <v>11788</v>
      </c>
      <c r="J1703" s="24" t="s">
        <v>8639</v>
      </c>
      <c r="K1703" s="211" t="s">
        <v>11787</v>
      </c>
      <c r="L1703" s="6" t="s">
        <v>11747</v>
      </c>
      <c r="M1703" s="217">
        <f t="shared" si="142"/>
        <v>40624</v>
      </c>
      <c r="N1703" s="217">
        <f t="shared" si="143"/>
        <v>40630</v>
      </c>
      <c r="Q1703" s="217" t="s">
        <v>10007</v>
      </c>
      <c r="T1703" s="217" t="s">
        <v>11297</v>
      </c>
      <c r="U1703" s="225">
        <v>11.2</v>
      </c>
      <c r="V1703" t="s">
        <v>11587</v>
      </c>
      <c r="W1703"/>
      <c r="X1703" t="s">
        <v>11237</v>
      </c>
      <c r="Y1703" t="s">
        <v>11285</v>
      </c>
    </row>
    <row r="1704" spans="1:25" x14ac:dyDescent="0.25">
      <c r="A1704" s="211" t="s">
        <v>11582</v>
      </c>
      <c r="B1704" t="s">
        <v>11723</v>
      </c>
      <c r="C1704" s="215" t="str">
        <f t="shared" si="140"/>
        <v>CM:WQXTEST16465:M2011</v>
      </c>
      <c r="D1704" s="214" t="s">
        <v>11795</v>
      </c>
      <c r="E1704" s="214" t="s">
        <v>11790</v>
      </c>
      <c r="F1704" s="314">
        <v>40631</v>
      </c>
      <c r="G1704" s="217">
        <f t="shared" si="141"/>
        <v>40544</v>
      </c>
      <c r="H1704" s="217">
        <f t="shared" si="139"/>
        <v>40816</v>
      </c>
      <c r="I1704" s="211" t="s">
        <v>11788</v>
      </c>
      <c r="J1704" s="24" t="s">
        <v>8639</v>
      </c>
      <c r="K1704" s="211" t="s">
        <v>11787</v>
      </c>
      <c r="L1704" s="6" t="s">
        <v>11747</v>
      </c>
      <c r="M1704" s="217">
        <f t="shared" si="142"/>
        <v>40625</v>
      </c>
      <c r="N1704" s="217">
        <f t="shared" si="143"/>
        <v>40631</v>
      </c>
      <c r="Q1704" s="217" t="s">
        <v>10007</v>
      </c>
      <c r="T1704" s="217" t="s">
        <v>11297</v>
      </c>
      <c r="U1704" s="225">
        <v>10.6</v>
      </c>
      <c r="V1704" t="s">
        <v>11587</v>
      </c>
      <c r="W1704"/>
      <c r="X1704" t="s">
        <v>11237</v>
      </c>
      <c r="Y1704" t="s">
        <v>11285</v>
      </c>
    </row>
    <row r="1705" spans="1:25" x14ac:dyDescent="0.25">
      <c r="A1705" s="211" t="s">
        <v>11582</v>
      </c>
      <c r="B1705" t="s">
        <v>11723</v>
      </c>
      <c r="C1705" s="215" t="str">
        <f t="shared" si="140"/>
        <v>CM:WQXTEST16465:M2011</v>
      </c>
      <c r="D1705" s="214" t="s">
        <v>11795</v>
      </c>
      <c r="E1705" s="214" t="s">
        <v>11790</v>
      </c>
      <c r="F1705" s="314">
        <v>40632</v>
      </c>
      <c r="G1705" s="217">
        <f t="shared" si="141"/>
        <v>40544</v>
      </c>
      <c r="H1705" s="217">
        <f t="shared" si="139"/>
        <v>40816</v>
      </c>
      <c r="I1705" s="211" t="s">
        <v>11788</v>
      </c>
      <c r="J1705" s="24" t="s">
        <v>8639</v>
      </c>
      <c r="K1705" s="211" t="s">
        <v>11787</v>
      </c>
      <c r="L1705" s="6" t="s">
        <v>11747</v>
      </c>
      <c r="M1705" s="217">
        <f t="shared" si="142"/>
        <v>40626</v>
      </c>
      <c r="N1705" s="217">
        <f t="shared" si="143"/>
        <v>40632</v>
      </c>
      <c r="Q1705" s="217" t="s">
        <v>10007</v>
      </c>
      <c r="T1705" s="217" t="s">
        <v>11297</v>
      </c>
      <c r="U1705" s="225">
        <v>10</v>
      </c>
      <c r="V1705" t="s">
        <v>11587</v>
      </c>
      <c r="W1705"/>
      <c r="X1705" t="s">
        <v>11237</v>
      </c>
      <c r="Y1705" t="s">
        <v>11285</v>
      </c>
    </row>
    <row r="1706" spans="1:25" x14ac:dyDescent="0.25">
      <c r="A1706" s="211" t="s">
        <v>11582</v>
      </c>
      <c r="B1706" t="s">
        <v>11723</v>
      </c>
      <c r="C1706" s="215" t="str">
        <f t="shared" si="140"/>
        <v>CM:WQXTEST16465:M2011</v>
      </c>
      <c r="D1706" s="214" t="s">
        <v>11795</v>
      </c>
      <c r="E1706" s="214" t="s">
        <v>11790</v>
      </c>
      <c r="F1706" s="314">
        <v>40633</v>
      </c>
      <c r="G1706" s="217">
        <f t="shared" si="141"/>
        <v>40544</v>
      </c>
      <c r="H1706" s="217">
        <f t="shared" si="139"/>
        <v>40816</v>
      </c>
      <c r="I1706" s="211" t="s">
        <v>11788</v>
      </c>
      <c r="J1706" s="24" t="s">
        <v>8639</v>
      </c>
      <c r="K1706" s="211" t="s">
        <v>11787</v>
      </c>
      <c r="L1706" s="6" t="s">
        <v>11747</v>
      </c>
      <c r="M1706" s="217">
        <f t="shared" si="142"/>
        <v>40627</v>
      </c>
      <c r="N1706" s="217">
        <f t="shared" si="143"/>
        <v>40633</v>
      </c>
      <c r="Q1706" s="217" t="s">
        <v>10007</v>
      </c>
      <c r="T1706" s="217" t="s">
        <v>11297</v>
      </c>
      <c r="U1706" s="225">
        <v>9.4</v>
      </c>
      <c r="V1706" t="s">
        <v>11587</v>
      </c>
      <c r="W1706"/>
      <c r="X1706" t="s">
        <v>11237</v>
      </c>
      <c r="Y1706" t="s">
        <v>11285</v>
      </c>
    </row>
    <row r="1707" spans="1:25" x14ac:dyDescent="0.25">
      <c r="A1707" s="211" t="s">
        <v>11582</v>
      </c>
      <c r="B1707" t="s">
        <v>11723</v>
      </c>
      <c r="C1707" s="215" t="str">
        <f t="shared" si="140"/>
        <v>CM:WQXTEST16465:M2011</v>
      </c>
      <c r="D1707" s="214" t="s">
        <v>11795</v>
      </c>
      <c r="E1707" s="214" t="s">
        <v>11790</v>
      </c>
      <c r="F1707" s="314">
        <v>40634</v>
      </c>
      <c r="G1707" s="217">
        <f t="shared" si="141"/>
        <v>40544</v>
      </c>
      <c r="H1707" s="217">
        <f t="shared" si="139"/>
        <v>40816</v>
      </c>
      <c r="I1707" s="211" t="s">
        <v>11788</v>
      </c>
      <c r="J1707" s="24" t="s">
        <v>8639</v>
      </c>
      <c r="K1707" s="211" t="s">
        <v>11787</v>
      </c>
      <c r="L1707" s="6" t="s">
        <v>11747</v>
      </c>
      <c r="M1707" s="217">
        <f t="shared" si="142"/>
        <v>40628</v>
      </c>
      <c r="N1707" s="217">
        <f t="shared" si="143"/>
        <v>40634</v>
      </c>
      <c r="Q1707" s="217" t="s">
        <v>10007</v>
      </c>
      <c r="T1707" s="217" t="s">
        <v>11297</v>
      </c>
      <c r="U1707" s="225">
        <v>9</v>
      </c>
      <c r="V1707" t="s">
        <v>11587</v>
      </c>
      <c r="W1707"/>
      <c r="X1707" t="s">
        <v>11237</v>
      </c>
      <c r="Y1707" t="s">
        <v>11285</v>
      </c>
    </row>
    <row r="1708" spans="1:25" x14ac:dyDescent="0.25">
      <c r="A1708" s="211" t="s">
        <v>11582</v>
      </c>
      <c r="B1708" t="s">
        <v>11723</v>
      </c>
      <c r="C1708" s="215" t="str">
        <f t="shared" si="140"/>
        <v>CM:WQXTEST16465:M2011</v>
      </c>
      <c r="D1708" s="214" t="s">
        <v>11795</v>
      </c>
      <c r="E1708" s="214" t="s">
        <v>11790</v>
      </c>
      <c r="F1708" s="314">
        <v>40635</v>
      </c>
      <c r="G1708" s="217">
        <f t="shared" si="141"/>
        <v>40544</v>
      </c>
      <c r="H1708" s="217">
        <f t="shared" si="139"/>
        <v>40816</v>
      </c>
      <c r="I1708" s="211" t="s">
        <v>11788</v>
      </c>
      <c r="J1708" s="24" t="s">
        <v>8639</v>
      </c>
      <c r="K1708" s="211" t="s">
        <v>11787</v>
      </c>
      <c r="L1708" s="6" t="s">
        <v>11747</v>
      </c>
      <c r="M1708" s="217">
        <f t="shared" si="142"/>
        <v>40629</v>
      </c>
      <c r="N1708" s="217">
        <f t="shared" si="143"/>
        <v>40635</v>
      </c>
      <c r="Q1708" s="217" t="s">
        <v>10007</v>
      </c>
      <c r="T1708" s="217" t="s">
        <v>11297</v>
      </c>
      <c r="U1708" s="225">
        <v>8.6999999999999993</v>
      </c>
      <c r="V1708" t="s">
        <v>11587</v>
      </c>
      <c r="W1708"/>
      <c r="X1708" t="s">
        <v>11237</v>
      </c>
      <c r="Y1708" t="s">
        <v>11285</v>
      </c>
    </row>
    <row r="1709" spans="1:25" x14ac:dyDescent="0.25">
      <c r="A1709" s="211" t="s">
        <v>11582</v>
      </c>
      <c r="B1709" t="s">
        <v>11723</v>
      </c>
      <c r="C1709" s="215" t="str">
        <f t="shared" si="140"/>
        <v>CM:WQXTEST16465:M2011</v>
      </c>
      <c r="D1709" s="214" t="s">
        <v>11795</v>
      </c>
      <c r="E1709" s="214" t="s">
        <v>11790</v>
      </c>
      <c r="F1709" s="314">
        <v>40636</v>
      </c>
      <c r="G1709" s="217">
        <f t="shared" si="141"/>
        <v>40544</v>
      </c>
      <c r="H1709" s="217">
        <f t="shared" si="139"/>
        <v>40816</v>
      </c>
      <c r="I1709" s="211" t="s">
        <v>11788</v>
      </c>
      <c r="J1709" s="24" t="s">
        <v>8639</v>
      </c>
      <c r="K1709" s="211" t="s">
        <v>11787</v>
      </c>
      <c r="L1709" s="6" t="s">
        <v>11747</v>
      </c>
      <c r="M1709" s="217">
        <f t="shared" si="142"/>
        <v>40630</v>
      </c>
      <c r="N1709" s="217">
        <f t="shared" si="143"/>
        <v>40636</v>
      </c>
      <c r="Q1709" s="217" t="s">
        <v>10007</v>
      </c>
      <c r="T1709" s="217" t="s">
        <v>11297</v>
      </c>
      <c r="U1709" s="225">
        <v>8.5</v>
      </c>
      <c r="V1709" t="s">
        <v>11587</v>
      </c>
      <c r="W1709"/>
      <c r="X1709" t="s">
        <v>11237</v>
      </c>
      <c r="Y1709" t="s">
        <v>11285</v>
      </c>
    </row>
    <row r="1710" spans="1:25" x14ac:dyDescent="0.25">
      <c r="A1710" s="211" t="s">
        <v>11582</v>
      </c>
      <c r="B1710" t="s">
        <v>11723</v>
      </c>
      <c r="C1710" s="215" t="str">
        <f t="shared" si="140"/>
        <v>CM:WQXTEST16465:M2011</v>
      </c>
      <c r="D1710" s="214" t="s">
        <v>11795</v>
      </c>
      <c r="E1710" s="214" t="s">
        <v>11790</v>
      </c>
      <c r="F1710" s="314">
        <v>40637</v>
      </c>
      <c r="G1710" s="217">
        <f t="shared" si="141"/>
        <v>40544</v>
      </c>
      <c r="H1710" s="217">
        <f t="shared" si="139"/>
        <v>40816</v>
      </c>
      <c r="I1710" s="211" t="s">
        <v>11788</v>
      </c>
      <c r="J1710" s="24" t="s">
        <v>8639</v>
      </c>
      <c r="K1710" s="211" t="s">
        <v>11787</v>
      </c>
      <c r="L1710" s="6" t="s">
        <v>11747</v>
      </c>
      <c r="M1710" s="217">
        <f t="shared" si="142"/>
        <v>40631</v>
      </c>
      <c r="N1710" s="217">
        <f t="shared" si="143"/>
        <v>40637</v>
      </c>
      <c r="Q1710" s="217" t="s">
        <v>10007</v>
      </c>
      <c r="T1710" s="217" t="s">
        <v>11297</v>
      </c>
      <c r="U1710" s="225">
        <v>8.6999999999999993</v>
      </c>
      <c r="V1710" t="s">
        <v>11587</v>
      </c>
      <c r="W1710"/>
      <c r="X1710" t="s">
        <v>11237</v>
      </c>
      <c r="Y1710" t="s">
        <v>11285</v>
      </c>
    </row>
    <row r="1711" spans="1:25" x14ac:dyDescent="0.25">
      <c r="A1711" s="211" t="s">
        <v>11582</v>
      </c>
      <c r="B1711" t="s">
        <v>11723</v>
      </c>
      <c r="C1711" s="215" t="str">
        <f t="shared" si="140"/>
        <v>CM:WQXTEST16465:M2011</v>
      </c>
      <c r="D1711" s="214" t="s">
        <v>11795</v>
      </c>
      <c r="E1711" s="214" t="s">
        <v>11790</v>
      </c>
      <c r="F1711" s="314">
        <v>40638</v>
      </c>
      <c r="G1711" s="217">
        <f t="shared" si="141"/>
        <v>40544</v>
      </c>
      <c r="H1711" s="217">
        <f t="shared" si="139"/>
        <v>40816</v>
      </c>
      <c r="I1711" s="211" t="s">
        <v>11788</v>
      </c>
      <c r="J1711" s="24" t="s">
        <v>8639</v>
      </c>
      <c r="K1711" s="211" t="s">
        <v>11787</v>
      </c>
      <c r="L1711" s="6" t="s">
        <v>11747</v>
      </c>
      <c r="M1711" s="217">
        <f t="shared" si="142"/>
        <v>40632</v>
      </c>
      <c r="N1711" s="217">
        <f t="shared" si="143"/>
        <v>40638</v>
      </c>
      <c r="Q1711" s="217" t="s">
        <v>10007</v>
      </c>
      <c r="T1711" s="217" t="s">
        <v>11297</v>
      </c>
      <c r="U1711" s="225">
        <v>9.1999999999999993</v>
      </c>
      <c r="V1711" t="s">
        <v>11587</v>
      </c>
      <c r="W1711"/>
      <c r="X1711" t="s">
        <v>11237</v>
      </c>
      <c r="Y1711" t="s">
        <v>11285</v>
      </c>
    </row>
    <row r="1712" spans="1:25" x14ac:dyDescent="0.25">
      <c r="A1712" s="211" t="s">
        <v>11582</v>
      </c>
      <c r="B1712" t="s">
        <v>11723</v>
      </c>
      <c r="C1712" s="215" t="str">
        <f t="shared" si="140"/>
        <v>CM:WQXTEST16465:M2011</v>
      </c>
      <c r="D1712" s="214" t="s">
        <v>11795</v>
      </c>
      <c r="E1712" s="214" t="s">
        <v>11790</v>
      </c>
      <c r="F1712" s="314">
        <v>40639</v>
      </c>
      <c r="G1712" s="217">
        <f t="shared" si="141"/>
        <v>40544</v>
      </c>
      <c r="H1712" s="217">
        <f t="shared" si="139"/>
        <v>40816</v>
      </c>
      <c r="I1712" s="211" t="s">
        <v>11788</v>
      </c>
      <c r="J1712" s="24" t="s">
        <v>8639</v>
      </c>
      <c r="K1712" s="211" t="s">
        <v>11787</v>
      </c>
      <c r="L1712" s="6" t="s">
        <v>11747</v>
      </c>
      <c r="M1712" s="217">
        <f t="shared" si="142"/>
        <v>40633</v>
      </c>
      <c r="N1712" s="217">
        <f t="shared" si="143"/>
        <v>40639</v>
      </c>
      <c r="Q1712" s="217" t="s">
        <v>10007</v>
      </c>
      <c r="T1712" s="217" t="s">
        <v>11297</v>
      </c>
      <c r="U1712" s="225">
        <v>9.6999999999999993</v>
      </c>
      <c r="V1712" t="s">
        <v>11587</v>
      </c>
      <c r="W1712" s="221"/>
      <c r="X1712" t="s">
        <v>11237</v>
      </c>
      <c r="Y1712" t="s">
        <v>11285</v>
      </c>
    </row>
    <row r="1713" spans="1:25" x14ac:dyDescent="0.25">
      <c r="A1713" s="211" t="s">
        <v>11582</v>
      </c>
      <c r="B1713" t="s">
        <v>11723</v>
      </c>
      <c r="C1713" s="215" t="str">
        <f t="shared" si="140"/>
        <v>CM:WQXTEST16465:M2011</v>
      </c>
      <c r="D1713" s="214" t="s">
        <v>11795</v>
      </c>
      <c r="E1713" s="214" t="s">
        <v>11790</v>
      </c>
      <c r="F1713" s="314">
        <v>40640</v>
      </c>
      <c r="G1713" s="217">
        <f t="shared" si="141"/>
        <v>40544</v>
      </c>
      <c r="H1713" s="217">
        <f t="shared" si="139"/>
        <v>40816</v>
      </c>
      <c r="I1713" s="211" t="s">
        <v>11788</v>
      </c>
      <c r="J1713" s="24" t="s">
        <v>8639</v>
      </c>
      <c r="K1713" s="211" t="s">
        <v>11787</v>
      </c>
      <c r="L1713" s="6" t="s">
        <v>11747</v>
      </c>
      <c r="M1713" s="217">
        <f t="shared" si="142"/>
        <v>40634</v>
      </c>
      <c r="N1713" s="217">
        <f t="shared" si="143"/>
        <v>40640</v>
      </c>
      <c r="Q1713" s="217" t="s">
        <v>10007</v>
      </c>
      <c r="T1713" s="217" t="s">
        <v>11297</v>
      </c>
      <c r="U1713" s="225">
        <v>10.4</v>
      </c>
      <c r="V1713" t="s">
        <v>11587</v>
      </c>
      <c r="W1713"/>
      <c r="X1713" t="s">
        <v>11237</v>
      </c>
      <c r="Y1713" t="s">
        <v>11285</v>
      </c>
    </row>
    <row r="1714" spans="1:25" x14ac:dyDescent="0.25">
      <c r="A1714" s="211" t="s">
        <v>11582</v>
      </c>
      <c r="B1714" t="s">
        <v>11723</v>
      </c>
      <c r="C1714" s="215" t="str">
        <f t="shared" si="140"/>
        <v>CM:WQXTEST16465:M2011</v>
      </c>
      <c r="D1714" s="214" t="s">
        <v>11795</v>
      </c>
      <c r="E1714" s="214" t="s">
        <v>11790</v>
      </c>
      <c r="F1714" s="314">
        <v>40641</v>
      </c>
      <c r="G1714" s="217">
        <f t="shared" si="141"/>
        <v>40544</v>
      </c>
      <c r="H1714" s="217">
        <f t="shared" si="139"/>
        <v>40816</v>
      </c>
      <c r="I1714" s="211" t="s">
        <v>11788</v>
      </c>
      <c r="J1714" s="24" t="s">
        <v>8639</v>
      </c>
      <c r="K1714" s="211" t="s">
        <v>11787</v>
      </c>
      <c r="L1714" s="6" t="s">
        <v>11747</v>
      </c>
      <c r="M1714" s="217">
        <f t="shared" si="142"/>
        <v>40635</v>
      </c>
      <c r="N1714" s="217">
        <f t="shared" si="143"/>
        <v>40641</v>
      </c>
      <c r="Q1714" s="217" t="s">
        <v>10007</v>
      </c>
      <c r="T1714" s="217" t="s">
        <v>11297</v>
      </c>
      <c r="U1714" s="225">
        <v>11.1</v>
      </c>
      <c r="V1714" t="s">
        <v>11587</v>
      </c>
      <c r="W1714"/>
      <c r="X1714" t="s">
        <v>11237</v>
      </c>
      <c r="Y1714" t="s">
        <v>11285</v>
      </c>
    </row>
    <row r="1715" spans="1:25" x14ac:dyDescent="0.25">
      <c r="A1715" s="211" t="s">
        <v>11582</v>
      </c>
      <c r="B1715" t="s">
        <v>11723</v>
      </c>
      <c r="C1715" s="215" t="str">
        <f t="shared" si="140"/>
        <v>CM:WQXTEST16465:M2011</v>
      </c>
      <c r="D1715" s="214" t="s">
        <v>11795</v>
      </c>
      <c r="E1715" s="214" t="s">
        <v>11790</v>
      </c>
      <c r="F1715" s="314">
        <v>40642</v>
      </c>
      <c r="G1715" s="217">
        <f t="shared" si="141"/>
        <v>40544</v>
      </c>
      <c r="H1715" s="217">
        <f t="shared" si="139"/>
        <v>40816</v>
      </c>
      <c r="I1715" s="211" t="s">
        <v>11788</v>
      </c>
      <c r="J1715" s="24" t="s">
        <v>8639</v>
      </c>
      <c r="K1715" s="211" t="s">
        <v>11787</v>
      </c>
      <c r="L1715" s="6" t="s">
        <v>11747</v>
      </c>
      <c r="M1715" s="217">
        <f t="shared" si="142"/>
        <v>40636</v>
      </c>
      <c r="N1715" s="217">
        <f t="shared" si="143"/>
        <v>40642</v>
      </c>
      <c r="Q1715" s="217" t="s">
        <v>10007</v>
      </c>
      <c r="T1715" s="217" t="s">
        <v>11297</v>
      </c>
      <c r="U1715" s="225">
        <v>11.6</v>
      </c>
      <c r="V1715" t="s">
        <v>11587</v>
      </c>
      <c r="W1715"/>
      <c r="X1715" t="s">
        <v>11237</v>
      </c>
      <c r="Y1715" t="s">
        <v>11285</v>
      </c>
    </row>
    <row r="1716" spans="1:25" x14ac:dyDescent="0.25">
      <c r="A1716" s="211" t="s">
        <v>11582</v>
      </c>
      <c r="B1716" t="s">
        <v>11723</v>
      </c>
      <c r="C1716" s="215" t="str">
        <f t="shared" si="140"/>
        <v>CM:WQXTEST16465:M2011</v>
      </c>
      <c r="D1716" s="214" t="s">
        <v>11795</v>
      </c>
      <c r="E1716" s="214" t="s">
        <v>11790</v>
      </c>
      <c r="F1716" s="314">
        <v>40643</v>
      </c>
      <c r="G1716" s="217">
        <f t="shared" si="141"/>
        <v>40544</v>
      </c>
      <c r="H1716" s="217">
        <f t="shared" si="139"/>
        <v>40816</v>
      </c>
      <c r="I1716" s="211" t="s">
        <v>11788</v>
      </c>
      <c r="J1716" s="24" t="s">
        <v>8639</v>
      </c>
      <c r="K1716" s="211" t="s">
        <v>11787</v>
      </c>
      <c r="L1716" s="6" t="s">
        <v>11747</v>
      </c>
      <c r="M1716" s="217">
        <f t="shared" si="142"/>
        <v>40637</v>
      </c>
      <c r="N1716" s="217">
        <f t="shared" si="143"/>
        <v>40643</v>
      </c>
      <c r="Q1716" s="217" t="s">
        <v>10007</v>
      </c>
      <c r="T1716" s="217" t="s">
        <v>11297</v>
      </c>
      <c r="U1716" s="225">
        <v>12.1</v>
      </c>
      <c r="V1716" t="s">
        <v>11587</v>
      </c>
      <c r="W1716"/>
      <c r="X1716" t="s">
        <v>11237</v>
      </c>
      <c r="Y1716" t="s">
        <v>11285</v>
      </c>
    </row>
    <row r="1717" spans="1:25" x14ac:dyDescent="0.25">
      <c r="A1717" s="211" t="s">
        <v>11582</v>
      </c>
      <c r="B1717" t="s">
        <v>11723</v>
      </c>
      <c r="C1717" s="215" t="str">
        <f t="shared" si="140"/>
        <v>CM:WQXTEST16465:M2011</v>
      </c>
      <c r="D1717" s="214" t="s">
        <v>11795</v>
      </c>
      <c r="E1717" s="214" t="s">
        <v>11790</v>
      </c>
      <c r="F1717" s="314">
        <v>40644</v>
      </c>
      <c r="G1717" s="217">
        <f t="shared" si="141"/>
        <v>40544</v>
      </c>
      <c r="H1717" s="217">
        <f t="shared" si="139"/>
        <v>40816</v>
      </c>
      <c r="I1717" s="211" t="s">
        <v>11788</v>
      </c>
      <c r="J1717" s="24" t="s">
        <v>8639</v>
      </c>
      <c r="K1717" s="211" t="s">
        <v>11787</v>
      </c>
      <c r="L1717" s="6" t="s">
        <v>11747</v>
      </c>
      <c r="M1717" s="217">
        <f t="shared" si="142"/>
        <v>40638</v>
      </c>
      <c r="N1717" s="217">
        <f t="shared" si="143"/>
        <v>40644</v>
      </c>
      <c r="Q1717" s="217" t="s">
        <v>10007</v>
      </c>
      <c r="T1717" s="217" t="s">
        <v>11297</v>
      </c>
      <c r="U1717" s="225">
        <v>12.6</v>
      </c>
      <c r="V1717" t="s">
        <v>11587</v>
      </c>
      <c r="W1717"/>
      <c r="X1717" t="s">
        <v>11237</v>
      </c>
      <c r="Y1717" t="s">
        <v>11285</v>
      </c>
    </row>
    <row r="1718" spans="1:25" x14ac:dyDescent="0.25">
      <c r="A1718" s="211" t="s">
        <v>11582</v>
      </c>
      <c r="B1718" t="s">
        <v>11723</v>
      </c>
      <c r="C1718" s="215" t="str">
        <f t="shared" si="140"/>
        <v>CM:WQXTEST16465:M2011</v>
      </c>
      <c r="D1718" s="214" t="s">
        <v>11795</v>
      </c>
      <c r="E1718" s="214" t="s">
        <v>11790</v>
      </c>
      <c r="F1718" s="314">
        <v>40645</v>
      </c>
      <c r="G1718" s="217">
        <f t="shared" si="141"/>
        <v>40544</v>
      </c>
      <c r="H1718" s="217">
        <f t="shared" si="139"/>
        <v>40816</v>
      </c>
      <c r="I1718" s="211" t="s">
        <v>11788</v>
      </c>
      <c r="J1718" s="24" t="s">
        <v>8639</v>
      </c>
      <c r="K1718" s="211" t="s">
        <v>11787</v>
      </c>
      <c r="L1718" s="6" t="s">
        <v>11747</v>
      </c>
      <c r="M1718" s="217">
        <f t="shared" si="142"/>
        <v>40639</v>
      </c>
      <c r="N1718" s="217">
        <f t="shared" si="143"/>
        <v>40645</v>
      </c>
      <c r="Q1718" s="217" t="s">
        <v>10007</v>
      </c>
      <c r="T1718" s="217" t="s">
        <v>11297</v>
      </c>
      <c r="U1718" s="225">
        <v>13</v>
      </c>
      <c r="V1718" t="s">
        <v>11587</v>
      </c>
      <c r="W1718"/>
      <c r="X1718" t="s">
        <v>11237</v>
      </c>
      <c r="Y1718" t="s">
        <v>11285</v>
      </c>
    </row>
    <row r="1719" spans="1:25" x14ac:dyDescent="0.25">
      <c r="A1719" s="211" t="s">
        <v>11582</v>
      </c>
      <c r="B1719" t="s">
        <v>11723</v>
      </c>
      <c r="C1719" s="215" t="str">
        <f t="shared" si="140"/>
        <v>CM:WQXTEST16465:M2011</v>
      </c>
      <c r="D1719" s="214" t="s">
        <v>11795</v>
      </c>
      <c r="E1719" s="214" t="s">
        <v>11790</v>
      </c>
      <c r="F1719" s="314">
        <v>40646</v>
      </c>
      <c r="G1719" s="217">
        <f t="shared" si="141"/>
        <v>40544</v>
      </c>
      <c r="H1719" s="217">
        <f t="shared" si="139"/>
        <v>40816</v>
      </c>
      <c r="I1719" s="211" t="s">
        <v>11788</v>
      </c>
      <c r="J1719" s="24" t="s">
        <v>8639</v>
      </c>
      <c r="K1719" s="211" t="s">
        <v>11787</v>
      </c>
      <c r="L1719" s="6" t="s">
        <v>11747</v>
      </c>
      <c r="M1719" s="217">
        <f t="shared" si="142"/>
        <v>40640</v>
      </c>
      <c r="N1719" s="217">
        <f t="shared" si="143"/>
        <v>40646</v>
      </c>
      <c r="Q1719" s="217" t="s">
        <v>10007</v>
      </c>
      <c r="T1719" s="217" t="s">
        <v>11297</v>
      </c>
      <c r="U1719" s="225">
        <v>13.3</v>
      </c>
      <c r="V1719" t="s">
        <v>11587</v>
      </c>
      <c r="W1719"/>
      <c r="X1719" t="s">
        <v>11237</v>
      </c>
      <c r="Y1719" t="s">
        <v>11285</v>
      </c>
    </row>
    <row r="1720" spans="1:25" x14ac:dyDescent="0.25">
      <c r="A1720" s="211" t="s">
        <v>11582</v>
      </c>
      <c r="B1720" t="s">
        <v>11723</v>
      </c>
      <c r="C1720" s="215" t="str">
        <f t="shared" si="140"/>
        <v>CM:WQXTEST16465:M2011</v>
      </c>
      <c r="D1720" s="214" t="s">
        <v>11795</v>
      </c>
      <c r="E1720" s="214" t="s">
        <v>11790</v>
      </c>
      <c r="F1720" s="314">
        <v>40647</v>
      </c>
      <c r="G1720" s="217">
        <f t="shared" si="141"/>
        <v>40544</v>
      </c>
      <c r="H1720" s="217">
        <f t="shared" si="139"/>
        <v>40816</v>
      </c>
      <c r="I1720" s="211" t="s">
        <v>11788</v>
      </c>
      <c r="J1720" s="24" t="s">
        <v>8639</v>
      </c>
      <c r="K1720" s="211" t="s">
        <v>11787</v>
      </c>
      <c r="L1720" s="6" t="s">
        <v>11747</v>
      </c>
      <c r="M1720" s="217">
        <f t="shared" si="142"/>
        <v>40641</v>
      </c>
      <c r="N1720" s="217">
        <f t="shared" si="143"/>
        <v>40647</v>
      </c>
      <c r="Q1720" s="217" t="s">
        <v>10007</v>
      </c>
      <c r="T1720" s="217" t="s">
        <v>11297</v>
      </c>
      <c r="U1720" s="225">
        <v>13.6</v>
      </c>
      <c r="V1720" t="s">
        <v>11587</v>
      </c>
      <c r="W1720"/>
      <c r="X1720" t="s">
        <v>11237</v>
      </c>
      <c r="Y1720" t="s">
        <v>11285</v>
      </c>
    </row>
    <row r="1721" spans="1:25" x14ac:dyDescent="0.25">
      <c r="A1721" s="211" t="s">
        <v>11582</v>
      </c>
      <c r="B1721" t="s">
        <v>11723</v>
      </c>
      <c r="C1721" s="215" t="str">
        <f t="shared" si="140"/>
        <v>CM:WQXTEST16465:M2011</v>
      </c>
      <c r="D1721" s="214" t="s">
        <v>11795</v>
      </c>
      <c r="E1721" s="214" t="s">
        <v>11790</v>
      </c>
      <c r="F1721" s="314">
        <v>40648</v>
      </c>
      <c r="G1721" s="217">
        <f t="shared" si="141"/>
        <v>40544</v>
      </c>
      <c r="H1721" s="217">
        <f t="shared" si="139"/>
        <v>40816</v>
      </c>
      <c r="I1721" s="211" t="s">
        <v>11788</v>
      </c>
      <c r="J1721" s="24" t="s">
        <v>8639</v>
      </c>
      <c r="K1721" s="211" t="s">
        <v>11787</v>
      </c>
      <c r="L1721" s="6" t="s">
        <v>11747</v>
      </c>
      <c r="M1721" s="217">
        <f t="shared" si="142"/>
        <v>40642</v>
      </c>
      <c r="N1721" s="217">
        <f t="shared" si="143"/>
        <v>40648</v>
      </c>
      <c r="Q1721" s="217" t="s">
        <v>10007</v>
      </c>
      <c r="T1721" s="217" t="s">
        <v>11297</v>
      </c>
      <c r="U1721" s="225">
        <v>13.7</v>
      </c>
      <c r="V1721" t="s">
        <v>11587</v>
      </c>
      <c r="W1721"/>
      <c r="X1721" t="s">
        <v>11237</v>
      </c>
      <c r="Y1721" t="s">
        <v>11285</v>
      </c>
    </row>
    <row r="1722" spans="1:25" x14ac:dyDescent="0.25">
      <c r="A1722" s="211" t="s">
        <v>11582</v>
      </c>
      <c r="B1722" t="s">
        <v>11723</v>
      </c>
      <c r="C1722" s="215" t="str">
        <f t="shared" si="140"/>
        <v>CM:WQXTEST16465:M2011</v>
      </c>
      <c r="D1722" s="214" t="s">
        <v>11795</v>
      </c>
      <c r="E1722" s="214" t="s">
        <v>11790</v>
      </c>
      <c r="F1722" s="314">
        <v>40649</v>
      </c>
      <c r="G1722" s="217">
        <f t="shared" si="141"/>
        <v>40544</v>
      </c>
      <c r="H1722" s="217">
        <f t="shared" si="139"/>
        <v>40816</v>
      </c>
      <c r="I1722" s="211" t="s">
        <v>11788</v>
      </c>
      <c r="J1722" s="24" t="s">
        <v>8639</v>
      </c>
      <c r="K1722" s="211" t="s">
        <v>11787</v>
      </c>
      <c r="L1722" s="6" t="s">
        <v>11747</v>
      </c>
      <c r="M1722" s="217">
        <f t="shared" si="142"/>
        <v>40643</v>
      </c>
      <c r="N1722" s="217">
        <f t="shared" si="143"/>
        <v>40649</v>
      </c>
      <c r="Q1722" s="217" t="s">
        <v>10007</v>
      </c>
      <c r="T1722" s="217" t="s">
        <v>11297</v>
      </c>
      <c r="U1722" s="225">
        <v>13.9</v>
      </c>
      <c r="V1722" t="s">
        <v>11587</v>
      </c>
      <c r="W1722"/>
      <c r="X1722" t="s">
        <v>11237</v>
      </c>
      <c r="Y1722" t="s">
        <v>11285</v>
      </c>
    </row>
    <row r="1723" spans="1:25" x14ac:dyDescent="0.25">
      <c r="A1723" s="211" t="s">
        <v>11582</v>
      </c>
      <c r="B1723" t="s">
        <v>11723</v>
      </c>
      <c r="C1723" s="215" t="str">
        <f t="shared" si="140"/>
        <v>CM:WQXTEST16465:M2011</v>
      </c>
      <c r="D1723" s="214" t="s">
        <v>11795</v>
      </c>
      <c r="E1723" s="214" t="s">
        <v>11790</v>
      </c>
      <c r="F1723" s="314">
        <v>40650</v>
      </c>
      <c r="G1723" s="217">
        <f t="shared" si="141"/>
        <v>40544</v>
      </c>
      <c r="H1723" s="217">
        <f t="shared" si="139"/>
        <v>40816</v>
      </c>
      <c r="I1723" s="211" t="s">
        <v>11788</v>
      </c>
      <c r="J1723" s="24" t="s">
        <v>8639</v>
      </c>
      <c r="K1723" s="211" t="s">
        <v>11787</v>
      </c>
      <c r="L1723" s="6" t="s">
        <v>11747</v>
      </c>
      <c r="M1723" s="217">
        <f t="shared" si="142"/>
        <v>40644</v>
      </c>
      <c r="N1723" s="217">
        <f t="shared" si="143"/>
        <v>40650</v>
      </c>
      <c r="Q1723" s="217" t="s">
        <v>10007</v>
      </c>
      <c r="T1723" s="217" t="s">
        <v>11297</v>
      </c>
      <c r="U1723" s="225">
        <v>14.1</v>
      </c>
      <c r="V1723" t="s">
        <v>11587</v>
      </c>
      <c r="W1723"/>
      <c r="X1723" t="s">
        <v>11237</v>
      </c>
      <c r="Y1723" t="s">
        <v>11285</v>
      </c>
    </row>
    <row r="1724" spans="1:25" x14ac:dyDescent="0.25">
      <c r="A1724" s="211" t="s">
        <v>11582</v>
      </c>
      <c r="B1724" t="s">
        <v>11723</v>
      </c>
      <c r="C1724" s="215" t="str">
        <f t="shared" si="140"/>
        <v>CM:WQXTEST16465:M2011</v>
      </c>
      <c r="D1724" s="214" t="s">
        <v>11795</v>
      </c>
      <c r="E1724" s="214" t="s">
        <v>11790</v>
      </c>
      <c r="F1724" s="314">
        <v>40651</v>
      </c>
      <c r="G1724" s="217">
        <f t="shared" si="141"/>
        <v>40544</v>
      </c>
      <c r="H1724" s="217">
        <f t="shared" si="139"/>
        <v>40816</v>
      </c>
      <c r="I1724" s="211" t="s">
        <v>11788</v>
      </c>
      <c r="J1724" s="24" t="s">
        <v>8639</v>
      </c>
      <c r="K1724" s="211" t="s">
        <v>11787</v>
      </c>
      <c r="L1724" s="6" t="s">
        <v>11747</v>
      </c>
      <c r="M1724" s="217">
        <f t="shared" si="142"/>
        <v>40645</v>
      </c>
      <c r="N1724" s="217">
        <f t="shared" si="143"/>
        <v>40651</v>
      </c>
      <c r="Q1724" s="217" t="s">
        <v>10007</v>
      </c>
      <c r="T1724" s="217" t="s">
        <v>11297</v>
      </c>
      <c r="U1724" s="225">
        <v>13.9</v>
      </c>
      <c r="V1724" t="s">
        <v>11587</v>
      </c>
      <c r="W1724"/>
      <c r="X1724" t="s">
        <v>11237</v>
      </c>
      <c r="Y1724" t="s">
        <v>11285</v>
      </c>
    </row>
    <row r="1725" spans="1:25" x14ac:dyDescent="0.25">
      <c r="A1725" s="211" t="s">
        <v>11582</v>
      </c>
      <c r="B1725" t="s">
        <v>11723</v>
      </c>
      <c r="C1725" s="215" t="str">
        <f t="shared" si="140"/>
        <v>CM:WQXTEST16465:M2011</v>
      </c>
      <c r="D1725" s="214" t="s">
        <v>11795</v>
      </c>
      <c r="E1725" s="214" t="s">
        <v>11790</v>
      </c>
      <c r="F1725" s="314">
        <v>40652</v>
      </c>
      <c r="G1725" s="217">
        <f t="shared" si="141"/>
        <v>40544</v>
      </c>
      <c r="H1725" s="217">
        <f t="shared" si="139"/>
        <v>40816</v>
      </c>
      <c r="I1725" s="211" t="s">
        <v>11788</v>
      </c>
      <c r="J1725" s="24" t="s">
        <v>8639</v>
      </c>
      <c r="K1725" s="211" t="s">
        <v>11787</v>
      </c>
      <c r="L1725" s="6" t="s">
        <v>11747</v>
      </c>
      <c r="M1725" s="217">
        <f t="shared" si="142"/>
        <v>40646</v>
      </c>
      <c r="N1725" s="217">
        <f t="shared" si="143"/>
        <v>40652</v>
      </c>
      <c r="Q1725" s="217" t="s">
        <v>10007</v>
      </c>
      <c r="T1725" s="217" t="s">
        <v>11297</v>
      </c>
      <c r="U1725" s="225">
        <v>13.7</v>
      </c>
      <c r="V1725" t="s">
        <v>11587</v>
      </c>
      <c r="W1725"/>
      <c r="X1725" t="s">
        <v>11237</v>
      </c>
      <c r="Y1725" t="s">
        <v>11285</v>
      </c>
    </row>
    <row r="1726" spans="1:25" x14ac:dyDescent="0.25">
      <c r="A1726" s="211" t="s">
        <v>11582</v>
      </c>
      <c r="B1726" t="s">
        <v>11723</v>
      </c>
      <c r="C1726" s="215" t="str">
        <f t="shared" si="140"/>
        <v>CM:WQXTEST16465:M2011</v>
      </c>
      <c r="D1726" s="214" t="s">
        <v>11795</v>
      </c>
      <c r="E1726" s="214" t="s">
        <v>11790</v>
      </c>
      <c r="F1726" s="314">
        <v>40653</v>
      </c>
      <c r="G1726" s="217">
        <f t="shared" si="141"/>
        <v>40544</v>
      </c>
      <c r="H1726" s="217">
        <f t="shared" si="139"/>
        <v>40816</v>
      </c>
      <c r="I1726" s="211" t="s">
        <v>11788</v>
      </c>
      <c r="J1726" s="24" t="s">
        <v>8639</v>
      </c>
      <c r="K1726" s="211" t="s">
        <v>11787</v>
      </c>
      <c r="L1726" s="6" t="s">
        <v>11747</v>
      </c>
      <c r="M1726" s="217">
        <f t="shared" si="142"/>
        <v>40647</v>
      </c>
      <c r="N1726" s="217">
        <f t="shared" si="143"/>
        <v>40653</v>
      </c>
      <c r="Q1726" s="217" t="s">
        <v>10007</v>
      </c>
      <c r="T1726" s="217" t="s">
        <v>11297</v>
      </c>
      <c r="U1726" s="225">
        <v>13.4</v>
      </c>
      <c r="V1726" t="s">
        <v>11587</v>
      </c>
      <c r="W1726"/>
      <c r="X1726" t="s">
        <v>11237</v>
      </c>
      <c r="Y1726" t="s">
        <v>11285</v>
      </c>
    </row>
    <row r="1727" spans="1:25" x14ac:dyDescent="0.25">
      <c r="A1727" s="211" t="s">
        <v>11582</v>
      </c>
      <c r="B1727" t="s">
        <v>11723</v>
      </c>
      <c r="C1727" s="215" t="str">
        <f t="shared" si="140"/>
        <v>CM:WQXTEST16465:M2011</v>
      </c>
      <c r="D1727" s="214" t="s">
        <v>11795</v>
      </c>
      <c r="E1727" s="214" t="s">
        <v>11790</v>
      </c>
      <c r="F1727" s="314">
        <v>40654</v>
      </c>
      <c r="G1727" s="217">
        <f t="shared" si="141"/>
        <v>40544</v>
      </c>
      <c r="H1727" s="217">
        <f t="shared" si="139"/>
        <v>40816</v>
      </c>
      <c r="I1727" s="211" t="s">
        <v>11788</v>
      </c>
      <c r="J1727" s="24" t="s">
        <v>8639</v>
      </c>
      <c r="K1727" s="211" t="s">
        <v>11787</v>
      </c>
      <c r="L1727" s="6" t="s">
        <v>11747</v>
      </c>
      <c r="M1727" s="217">
        <f t="shared" si="142"/>
        <v>40648</v>
      </c>
      <c r="N1727" s="217">
        <f t="shared" si="143"/>
        <v>40654</v>
      </c>
      <c r="Q1727" s="217" t="s">
        <v>10007</v>
      </c>
      <c r="T1727" s="217" t="s">
        <v>11297</v>
      </c>
      <c r="U1727" s="225">
        <v>13.1</v>
      </c>
      <c r="V1727" t="s">
        <v>11587</v>
      </c>
      <c r="W1727"/>
      <c r="X1727" t="s">
        <v>11237</v>
      </c>
      <c r="Y1727" t="s">
        <v>11285</v>
      </c>
    </row>
    <row r="1728" spans="1:25" x14ac:dyDescent="0.25">
      <c r="A1728" s="211" t="s">
        <v>11582</v>
      </c>
      <c r="B1728" t="s">
        <v>11723</v>
      </c>
      <c r="C1728" s="215" t="str">
        <f t="shared" si="140"/>
        <v>CM:WQXTEST16465:M2011</v>
      </c>
      <c r="D1728" s="214" t="s">
        <v>11795</v>
      </c>
      <c r="E1728" s="214" t="s">
        <v>11790</v>
      </c>
      <c r="F1728" s="314">
        <v>40655</v>
      </c>
      <c r="G1728" s="217">
        <f t="shared" si="141"/>
        <v>40544</v>
      </c>
      <c r="H1728" s="217">
        <f t="shared" si="139"/>
        <v>40816</v>
      </c>
      <c r="I1728" s="211" t="s">
        <v>11788</v>
      </c>
      <c r="J1728" s="24" t="s">
        <v>8639</v>
      </c>
      <c r="K1728" s="211" t="s">
        <v>11787</v>
      </c>
      <c r="L1728" s="6" t="s">
        <v>11747</v>
      </c>
      <c r="M1728" s="217">
        <f t="shared" si="142"/>
        <v>40649</v>
      </c>
      <c r="N1728" s="217">
        <f t="shared" si="143"/>
        <v>40655</v>
      </c>
      <c r="Q1728" s="217" t="s">
        <v>10007</v>
      </c>
      <c r="T1728" s="217" t="s">
        <v>11297</v>
      </c>
      <c r="U1728" s="225">
        <v>12.9</v>
      </c>
      <c r="V1728" t="s">
        <v>11587</v>
      </c>
      <c r="W1728"/>
      <c r="X1728" t="s">
        <v>11237</v>
      </c>
      <c r="Y1728" t="s">
        <v>11285</v>
      </c>
    </row>
    <row r="1729" spans="1:25" x14ac:dyDescent="0.25">
      <c r="A1729" s="211" t="s">
        <v>11582</v>
      </c>
      <c r="B1729" t="s">
        <v>11723</v>
      </c>
      <c r="C1729" s="215" t="str">
        <f t="shared" si="140"/>
        <v>CM:WQXTEST16465:M2011</v>
      </c>
      <c r="D1729" s="214" t="s">
        <v>11795</v>
      </c>
      <c r="E1729" s="214" t="s">
        <v>11790</v>
      </c>
      <c r="F1729" s="314">
        <v>40656</v>
      </c>
      <c r="G1729" s="217">
        <f t="shared" si="141"/>
        <v>40544</v>
      </c>
      <c r="H1729" s="217">
        <f t="shared" si="139"/>
        <v>40816</v>
      </c>
      <c r="I1729" s="211" t="s">
        <v>11788</v>
      </c>
      <c r="J1729" s="24" t="s">
        <v>8639</v>
      </c>
      <c r="K1729" s="211" t="s">
        <v>11787</v>
      </c>
      <c r="L1729" s="6" t="s">
        <v>11747</v>
      </c>
      <c r="M1729" s="217">
        <f t="shared" si="142"/>
        <v>40650</v>
      </c>
      <c r="N1729" s="217">
        <f t="shared" si="143"/>
        <v>40656</v>
      </c>
      <c r="Q1729" s="217" t="s">
        <v>10007</v>
      </c>
      <c r="T1729" s="217" t="s">
        <v>11297</v>
      </c>
      <c r="U1729" s="225">
        <v>12.9</v>
      </c>
      <c r="V1729" t="s">
        <v>11587</v>
      </c>
      <c r="W1729"/>
      <c r="X1729" t="s">
        <v>11237</v>
      </c>
      <c r="Y1729" t="s">
        <v>11285</v>
      </c>
    </row>
    <row r="1730" spans="1:25" x14ac:dyDescent="0.25">
      <c r="A1730" s="211" t="s">
        <v>11582</v>
      </c>
      <c r="B1730" t="s">
        <v>11723</v>
      </c>
      <c r="C1730" s="215" t="str">
        <f t="shared" si="140"/>
        <v>CM:WQXTEST16465:M2011</v>
      </c>
      <c r="D1730" s="214" t="s">
        <v>11795</v>
      </c>
      <c r="E1730" s="214" t="s">
        <v>11790</v>
      </c>
      <c r="F1730" s="314">
        <v>40657</v>
      </c>
      <c r="G1730" s="217">
        <f t="shared" si="141"/>
        <v>40544</v>
      </c>
      <c r="H1730" s="217">
        <f t="shared" si="139"/>
        <v>40816</v>
      </c>
      <c r="I1730" s="211" t="s">
        <v>11788</v>
      </c>
      <c r="J1730" s="24" t="s">
        <v>8639</v>
      </c>
      <c r="K1730" s="211" t="s">
        <v>11787</v>
      </c>
      <c r="L1730" s="6" t="s">
        <v>11747</v>
      </c>
      <c r="M1730" s="217">
        <f t="shared" si="142"/>
        <v>40651</v>
      </c>
      <c r="N1730" s="217">
        <f t="shared" si="143"/>
        <v>40657</v>
      </c>
      <c r="Q1730" s="217" t="s">
        <v>10007</v>
      </c>
      <c r="T1730" s="217" t="s">
        <v>11297</v>
      </c>
      <c r="U1730" s="225">
        <v>13.2</v>
      </c>
      <c r="V1730" t="s">
        <v>11587</v>
      </c>
      <c r="W1730"/>
      <c r="X1730" t="s">
        <v>11237</v>
      </c>
      <c r="Y1730" t="s">
        <v>11285</v>
      </c>
    </row>
    <row r="1731" spans="1:25" x14ac:dyDescent="0.25">
      <c r="A1731" s="211" t="s">
        <v>11582</v>
      </c>
      <c r="B1731" t="s">
        <v>11723</v>
      </c>
      <c r="C1731" s="215" t="str">
        <f t="shared" si="140"/>
        <v>CM:WQXTEST16465:M2011</v>
      </c>
      <c r="D1731" s="214" t="s">
        <v>11795</v>
      </c>
      <c r="E1731" s="214" t="s">
        <v>11790</v>
      </c>
      <c r="F1731" s="314">
        <v>40658</v>
      </c>
      <c r="G1731" s="217">
        <f t="shared" si="141"/>
        <v>40544</v>
      </c>
      <c r="H1731" s="217">
        <f t="shared" si="139"/>
        <v>40816</v>
      </c>
      <c r="I1731" s="211" t="s">
        <v>11788</v>
      </c>
      <c r="J1731" s="24" t="s">
        <v>8639</v>
      </c>
      <c r="K1731" s="211" t="s">
        <v>11787</v>
      </c>
      <c r="L1731" s="6" t="s">
        <v>11747</v>
      </c>
      <c r="M1731" s="217">
        <f t="shared" si="142"/>
        <v>40652</v>
      </c>
      <c r="N1731" s="217">
        <f t="shared" si="143"/>
        <v>40658</v>
      </c>
      <c r="Q1731" s="217" t="s">
        <v>10007</v>
      </c>
      <c r="T1731" s="217" t="s">
        <v>11297</v>
      </c>
      <c r="U1731" s="225">
        <v>13.7</v>
      </c>
      <c r="V1731" t="s">
        <v>11587</v>
      </c>
      <c r="W1731"/>
      <c r="X1731" t="s">
        <v>11237</v>
      </c>
      <c r="Y1731" t="s">
        <v>11285</v>
      </c>
    </row>
    <row r="1732" spans="1:25" x14ac:dyDescent="0.25">
      <c r="A1732" s="211" t="s">
        <v>11582</v>
      </c>
      <c r="B1732" t="s">
        <v>11723</v>
      </c>
      <c r="C1732" s="215" t="str">
        <f t="shared" si="140"/>
        <v>CM:WQXTEST16465:M2011</v>
      </c>
      <c r="D1732" s="214" t="s">
        <v>11795</v>
      </c>
      <c r="E1732" s="214" t="s">
        <v>11790</v>
      </c>
      <c r="F1732" s="314">
        <v>40659</v>
      </c>
      <c r="G1732" s="217">
        <f t="shared" si="141"/>
        <v>40544</v>
      </c>
      <c r="H1732" s="217">
        <f t="shared" si="139"/>
        <v>40816</v>
      </c>
      <c r="I1732" s="211" t="s">
        <v>11788</v>
      </c>
      <c r="J1732" s="24" t="s">
        <v>8639</v>
      </c>
      <c r="K1732" s="211" t="s">
        <v>11787</v>
      </c>
      <c r="L1732" s="6" t="s">
        <v>11747</v>
      </c>
      <c r="M1732" s="217">
        <f t="shared" si="142"/>
        <v>40653</v>
      </c>
      <c r="N1732" s="217">
        <f t="shared" si="143"/>
        <v>40659</v>
      </c>
      <c r="Q1732" s="217" t="s">
        <v>10007</v>
      </c>
      <c r="T1732" s="217" t="s">
        <v>11297</v>
      </c>
      <c r="U1732" s="225">
        <v>14.3</v>
      </c>
      <c r="V1732" t="s">
        <v>11587</v>
      </c>
      <c r="W1732"/>
      <c r="X1732" t="s">
        <v>11237</v>
      </c>
      <c r="Y1732" t="s">
        <v>11285</v>
      </c>
    </row>
    <row r="1733" spans="1:25" x14ac:dyDescent="0.25">
      <c r="A1733" s="211" t="s">
        <v>11582</v>
      </c>
      <c r="B1733" t="s">
        <v>11723</v>
      </c>
      <c r="C1733" s="215" t="str">
        <f t="shared" si="140"/>
        <v>CM:WQXTEST16465:M2011</v>
      </c>
      <c r="D1733" s="214" t="s">
        <v>11795</v>
      </c>
      <c r="E1733" s="214" t="s">
        <v>11790</v>
      </c>
      <c r="F1733" s="314">
        <v>40660</v>
      </c>
      <c r="G1733" s="217">
        <f t="shared" si="141"/>
        <v>40544</v>
      </c>
      <c r="H1733" s="217">
        <f t="shared" si="139"/>
        <v>40816</v>
      </c>
      <c r="I1733" s="211" t="s">
        <v>11788</v>
      </c>
      <c r="J1733" s="24" t="s">
        <v>8639</v>
      </c>
      <c r="K1733" s="211" t="s">
        <v>11787</v>
      </c>
      <c r="L1733" s="6" t="s">
        <v>11747</v>
      </c>
      <c r="M1733" s="217">
        <f t="shared" si="142"/>
        <v>40654</v>
      </c>
      <c r="N1733" s="217">
        <f t="shared" si="143"/>
        <v>40660</v>
      </c>
      <c r="Q1733" s="217" t="s">
        <v>10007</v>
      </c>
      <c r="T1733" s="217" t="s">
        <v>11297</v>
      </c>
      <c r="U1733" s="225">
        <v>15.2</v>
      </c>
      <c r="V1733" t="s">
        <v>11587</v>
      </c>
      <c r="W1733"/>
      <c r="X1733" t="s">
        <v>11237</v>
      </c>
      <c r="Y1733" t="s">
        <v>11285</v>
      </c>
    </row>
    <row r="1734" spans="1:25" x14ac:dyDescent="0.25">
      <c r="A1734" s="211" t="s">
        <v>11582</v>
      </c>
      <c r="B1734" t="s">
        <v>11723</v>
      </c>
      <c r="C1734" s="215" t="str">
        <f t="shared" si="140"/>
        <v>CM:WQXTEST16465:M2011</v>
      </c>
      <c r="D1734" s="214" t="s">
        <v>11795</v>
      </c>
      <c r="E1734" s="214" t="s">
        <v>11790</v>
      </c>
      <c r="F1734" s="314">
        <v>40661</v>
      </c>
      <c r="G1734" s="217">
        <f t="shared" si="141"/>
        <v>40544</v>
      </c>
      <c r="H1734" s="217">
        <f t="shared" si="139"/>
        <v>40816</v>
      </c>
      <c r="I1734" s="211" t="s">
        <v>11788</v>
      </c>
      <c r="J1734" s="24" t="s">
        <v>8639</v>
      </c>
      <c r="K1734" s="211" t="s">
        <v>11787</v>
      </c>
      <c r="L1734" s="6" t="s">
        <v>11747</v>
      </c>
      <c r="M1734" s="217">
        <f t="shared" si="142"/>
        <v>40655</v>
      </c>
      <c r="N1734" s="217">
        <f t="shared" si="143"/>
        <v>40661</v>
      </c>
      <c r="Q1734" s="217" t="s">
        <v>10007</v>
      </c>
      <c r="T1734" s="217" t="s">
        <v>11297</v>
      </c>
      <c r="U1734" s="225">
        <v>16.3</v>
      </c>
      <c r="V1734" t="s">
        <v>11587</v>
      </c>
      <c r="W1734"/>
      <c r="X1734" t="s">
        <v>11237</v>
      </c>
      <c r="Y1734" t="s">
        <v>11285</v>
      </c>
    </row>
    <row r="1735" spans="1:25" x14ac:dyDescent="0.25">
      <c r="A1735" s="211" t="s">
        <v>11582</v>
      </c>
      <c r="B1735" t="s">
        <v>11723</v>
      </c>
      <c r="C1735" s="215" t="str">
        <f t="shared" si="140"/>
        <v>CM:WQXTEST16465:M2011</v>
      </c>
      <c r="D1735" s="214" t="s">
        <v>11795</v>
      </c>
      <c r="E1735" s="214" t="s">
        <v>11790</v>
      </c>
      <c r="F1735" s="314">
        <v>40662</v>
      </c>
      <c r="G1735" s="217">
        <f t="shared" si="141"/>
        <v>40544</v>
      </c>
      <c r="H1735" s="217">
        <f t="shared" si="139"/>
        <v>40816</v>
      </c>
      <c r="I1735" s="211" t="s">
        <v>11788</v>
      </c>
      <c r="J1735" s="24" t="s">
        <v>8639</v>
      </c>
      <c r="K1735" s="211" t="s">
        <v>11787</v>
      </c>
      <c r="L1735" s="6" t="s">
        <v>11747</v>
      </c>
      <c r="M1735" s="217">
        <f t="shared" si="142"/>
        <v>40656</v>
      </c>
      <c r="N1735" s="217">
        <f t="shared" si="143"/>
        <v>40662</v>
      </c>
      <c r="Q1735" s="217" t="s">
        <v>10007</v>
      </c>
      <c r="T1735" s="217" t="s">
        <v>11297</v>
      </c>
      <c r="U1735" s="225">
        <v>17.399999999999999</v>
      </c>
      <c r="V1735" t="s">
        <v>11587</v>
      </c>
      <c r="W1735"/>
      <c r="X1735" t="s">
        <v>11237</v>
      </c>
      <c r="Y1735" t="s">
        <v>11285</v>
      </c>
    </row>
    <row r="1736" spans="1:25" x14ac:dyDescent="0.25">
      <c r="A1736" s="211" t="s">
        <v>11582</v>
      </c>
      <c r="B1736" t="s">
        <v>11723</v>
      </c>
      <c r="C1736" s="215" t="str">
        <f t="shared" si="140"/>
        <v>CM:WQXTEST16465:M2011</v>
      </c>
      <c r="D1736" s="214" t="s">
        <v>11795</v>
      </c>
      <c r="E1736" s="214" t="s">
        <v>11790</v>
      </c>
      <c r="F1736" s="314">
        <v>40663</v>
      </c>
      <c r="G1736" s="217">
        <f t="shared" si="141"/>
        <v>40544</v>
      </c>
      <c r="H1736" s="217">
        <f t="shared" si="139"/>
        <v>40816</v>
      </c>
      <c r="I1736" s="211" t="s">
        <v>11788</v>
      </c>
      <c r="J1736" s="24" t="s">
        <v>8639</v>
      </c>
      <c r="K1736" s="211" t="s">
        <v>11787</v>
      </c>
      <c r="L1736" s="6" t="s">
        <v>11747</v>
      </c>
      <c r="M1736" s="217">
        <f t="shared" si="142"/>
        <v>40657</v>
      </c>
      <c r="N1736" s="217">
        <f t="shared" si="143"/>
        <v>40663</v>
      </c>
      <c r="Q1736" s="217" t="s">
        <v>10007</v>
      </c>
      <c r="T1736" s="217" t="s">
        <v>11297</v>
      </c>
      <c r="U1736" s="225">
        <v>18.100000000000001</v>
      </c>
      <c r="V1736" t="s">
        <v>11587</v>
      </c>
      <c r="W1736"/>
      <c r="X1736" t="s">
        <v>11237</v>
      </c>
      <c r="Y1736" t="s">
        <v>11285</v>
      </c>
    </row>
    <row r="1737" spans="1:25" x14ac:dyDescent="0.25">
      <c r="A1737" s="211" t="s">
        <v>11582</v>
      </c>
      <c r="B1737" t="s">
        <v>11723</v>
      </c>
      <c r="C1737" s="215" t="str">
        <f t="shared" si="140"/>
        <v>CM:WQXTEST16465:M2011</v>
      </c>
      <c r="D1737" s="214" t="s">
        <v>11795</v>
      </c>
      <c r="E1737" s="214" t="s">
        <v>11790</v>
      </c>
      <c r="F1737" s="314">
        <v>40664</v>
      </c>
      <c r="G1737" s="217">
        <f t="shared" si="141"/>
        <v>40544</v>
      </c>
      <c r="H1737" s="217">
        <f t="shared" si="139"/>
        <v>40816</v>
      </c>
      <c r="I1737" s="211" t="s">
        <v>11788</v>
      </c>
      <c r="J1737" s="24" t="s">
        <v>8639</v>
      </c>
      <c r="K1737" s="211" t="s">
        <v>11787</v>
      </c>
      <c r="L1737" s="6" t="s">
        <v>11747</v>
      </c>
      <c r="M1737" s="217">
        <f t="shared" si="142"/>
        <v>40658</v>
      </c>
      <c r="N1737" s="217">
        <f t="shared" si="143"/>
        <v>40664</v>
      </c>
      <c r="Q1737" s="217" t="s">
        <v>10007</v>
      </c>
      <c r="T1737" s="217" t="s">
        <v>11297</v>
      </c>
      <c r="U1737" s="225">
        <v>18.399999999999999</v>
      </c>
      <c r="V1737" t="s">
        <v>11587</v>
      </c>
      <c r="W1737"/>
      <c r="X1737" t="s">
        <v>11237</v>
      </c>
      <c r="Y1737" t="s">
        <v>11285</v>
      </c>
    </row>
    <row r="1738" spans="1:25" x14ac:dyDescent="0.25">
      <c r="A1738" s="211" t="s">
        <v>11582</v>
      </c>
      <c r="B1738" t="s">
        <v>11723</v>
      </c>
      <c r="C1738" s="215" t="str">
        <f t="shared" si="140"/>
        <v>CM:WQXTEST16465:M2011</v>
      </c>
      <c r="D1738" s="214" t="s">
        <v>11795</v>
      </c>
      <c r="E1738" s="214" t="s">
        <v>11790</v>
      </c>
      <c r="F1738" s="314">
        <v>40665</v>
      </c>
      <c r="G1738" s="217">
        <f t="shared" si="141"/>
        <v>40544</v>
      </c>
      <c r="H1738" s="217">
        <f t="shared" si="139"/>
        <v>40816</v>
      </c>
      <c r="I1738" s="211" t="s">
        <v>11788</v>
      </c>
      <c r="J1738" s="24" t="s">
        <v>8639</v>
      </c>
      <c r="K1738" s="211" t="s">
        <v>11787</v>
      </c>
      <c r="L1738" s="6" t="s">
        <v>11747</v>
      </c>
      <c r="M1738" s="217">
        <f t="shared" si="142"/>
        <v>40659</v>
      </c>
      <c r="N1738" s="217">
        <f t="shared" si="143"/>
        <v>40665</v>
      </c>
      <c r="Q1738" s="217" t="s">
        <v>10007</v>
      </c>
      <c r="T1738" s="217" t="s">
        <v>11297</v>
      </c>
      <c r="U1738" s="225">
        <v>18.399999999999999</v>
      </c>
      <c r="V1738" t="s">
        <v>11587</v>
      </c>
      <c r="W1738"/>
      <c r="X1738" t="s">
        <v>11237</v>
      </c>
      <c r="Y1738" t="s">
        <v>11285</v>
      </c>
    </row>
    <row r="1739" spans="1:25" x14ac:dyDescent="0.25">
      <c r="A1739" s="211" t="s">
        <v>11582</v>
      </c>
      <c r="B1739" t="s">
        <v>11723</v>
      </c>
      <c r="C1739" s="215" t="str">
        <f t="shared" si="140"/>
        <v>CM:WQXTEST16465:M2011</v>
      </c>
      <c r="D1739" s="214" t="s">
        <v>11795</v>
      </c>
      <c r="E1739" s="214" t="s">
        <v>11790</v>
      </c>
      <c r="F1739" s="314">
        <v>40666</v>
      </c>
      <c r="G1739" s="217">
        <f t="shared" si="141"/>
        <v>40544</v>
      </c>
      <c r="H1739" s="217">
        <f t="shared" si="139"/>
        <v>40816</v>
      </c>
      <c r="I1739" s="211" t="s">
        <v>11788</v>
      </c>
      <c r="J1739" s="24" t="s">
        <v>8639</v>
      </c>
      <c r="K1739" s="211" t="s">
        <v>11787</v>
      </c>
      <c r="L1739" s="6" t="s">
        <v>11747</v>
      </c>
      <c r="M1739" s="217">
        <f t="shared" si="142"/>
        <v>40660</v>
      </c>
      <c r="N1739" s="217">
        <f t="shared" si="143"/>
        <v>40666</v>
      </c>
      <c r="Q1739" s="217" t="s">
        <v>10007</v>
      </c>
      <c r="T1739" s="217" t="s">
        <v>11297</v>
      </c>
      <c r="U1739" s="225">
        <v>18.2</v>
      </c>
      <c r="V1739" t="s">
        <v>11587</v>
      </c>
      <c r="W1739"/>
      <c r="X1739" t="s">
        <v>11237</v>
      </c>
      <c r="Y1739" t="s">
        <v>11285</v>
      </c>
    </row>
    <row r="1740" spans="1:25" x14ac:dyDescent="0.25">
      <c r="A1740" s="211" t="s">
        <v>11582</v>
      </c>
      <c r="B1740" t="s">
        <v>11723</v>
      </c>
      <c r="C1740" s="215" t="str">
        <f t="shared" si="140"/>
        <v>CM:WQXTEST16465:M2011</v>
      </c>
      <c r="D1740" s="214" t="s">
        <v>11795</v>
      </c>
      <c r="E1740" s="214" t="s">
        <v>11790</v>
      </c>
      <c r="F1740" s="314">
        <v>40667</v>
      </c>
      <c r="G1740" s="217">
        <f t="shared" si="141"/>
        <v>40544</v>
      </c>
      <c r="H1740" s="217">
        <f t="shared" si="139"/>
        <v>40816</v>
      </c>
      <c r="I1740" s="211" t="s">
        <v>11788</v>
      </c>
      <c r="J1740" s="24" t="s">
        <v>8639</v>
      </c>
      <c r="K1740" s="211" t="s">
        <v>11787</v>
      </c>
      <c r="L1740" s="6" t="s">
        <v>11747</v>
      </c>
      <c r="M1740" s="217">
        <f t="shared" si="142"/>
        <v>40661</v>
      </c>
      <c r="N1740" s="217">
        <f t="shared" si="143"/>
        <v>40667</v>
      </c>
      <c r="Q1740" s="217" t="s">
        <v>10007</v>
      </c>
      <c r="T1740" s="217" t="s">
        <v>11297</v>
      </c>
      <c r="U1740" s="225">
        <v>17.899999999999999</v>
      </c>
      <c r="V1740" t="s">
        <v>11587</v>
      </c>
      <c r="W1740"/>
      <c r="X1740" t="s">
        <v>11237</v>
      </c>
      <c r="Y1740" t="s">
        <v>11285</v>
      </c>
    </row>
    <row r="1741" spans="1:25" x14ac:dyDescent="0.25">
      <c r="A1741" s="211" t="s">
        <v>11582</v>
      </c>
      <c r="B1741" t="s">
        <v>11723</v>
      </c>
      <c r="C1741" s="215" t="str">
        <f t="shared" si="140"/>
        <v>CM:WQXTEST16465:M2011</v>
      </c>
      <c r="D1741" s="214" t="s">
        <v>11795</v>
      </c>
      <c r="E1741" s="214" t="s">
        <v>11790</v>
      </c>
      <c r="F1741" s="314">
        <v>40668</v>
      </c>
      <c r="G1741" s="217">
        <f t="shared" si="141"/>
        <v>40544</v>
      </c>
      <c r="H1741" s="217">
        <f t="shared" si="139"/>
        <v>40816</v>
      </c>
      <c r="I1741" s="211" t="s">
        <v>11788</v>
      </c>
      <c r="J1741" s="24" t="s">
        <v>8639</v>
      </c>
      <c r="K1741" s="211" t="s">
        <v>11787</v>
      </c>
      <c r="L1741" s="6" t="s">
        <v>11747</v>
      </c>
      <c r="M1741" s="217">
        <f t="shared" si="142"/>
        <v>40662</v>
      </c>
      <c r="N1741" s="217">
        <f t="shared" si="143"/>
        <v>40668</v>
      </c>
      <c r="Q1741" s="217" t="s">
        <v>10007</v>
      </c>
      <c r="T1741" s="217" t="s">
        <v>11297</v>
      </c>
      <c r="U1741" s="225">
        <v>17.399999999999999</v>
      </c>
      <c r="V1741" t="s">
        <v>11587</v>
      </c>
      <c r="W1741"/>
      <c r="X1741" t="s">
        <v>11237</v>
      </c>
      <c r="Y1741" t="s">
        <v>11285</v>
      </c>
    </row>
    <row r="1742" spans="1:25" x14ac:dyDescent="0.25">
      <c r="A1742" s="211" t="s">
        <v>11582</v>
      </c>
      <c r="B1742" t="s">
        <v>11723</v>
      </c>
      <c r="C1742" s="215" t="str">
        <f t="shared" si="140"/>
        <v>CM:WQXTEST16465:M2011</v>
      </c>
      <c r="D1742" s="214" t="s">
        <v>11795</v>
      </c>
      <c r="E1742" s="214" t="s">
        <v>11790</v>
      </c>
      <c r="F1742" s="314">
        <v>40669</v>
      </c>
      <c r="G1742" s="217">
        <f t="shared" si="141"/>
        <v>40544</v>
      </c>
      <c r="H1742" s="217">
        <f t="shared" si="139"/>
        <v>40816</v>
      </c>
      <c r="I1742" s="211" t="s">
        <v>11788</v>
      </c>
      <c r="J1742" s="24" t="s">
        <v>8639</v>
      </c>
      <c r="K1742" s="211" t="s">
        <v>11787</v>
      </c>
      <c r="L1742" s="6" t="s">
        <v>11747</v>
      </c>
      <c r="M1742" s="217">
        <f t="shared" si="142"/>
        <v>40663</v>
      </c>
      <c r="N1742" s="217">
        <f t="shared" si="143"/>
        <v>40669</v>
      </c>
      <c r="Q1742" s="217" t="s">
        <v>10007</v>
      </c>
      <c r="T1742" s="217" t="s">
        <v>11297</v>
      </c>
      <c r="U1742" s="225">
        <v>16.899999999999999</v>
      </c>
      <c r="V1742" t="s">
        <v>11587</v>
      </c>
      <c r="W1742"/>
      <c r="X1742" t="s">
        <v>11237</v>
      </c>
      <c r="Y1742" t="s">
        <v>11285</v>
      </c>
    </row>
    <row r="1743" spans="1:25" x14ac:dyDescent="0.25">
      <c r="A1743" s="211" t="s">
        <v>11582</v>
      </c>
      <c r="B1743" t="s">
        <v>11723</v>
      </c>
      <c r="C1743" s="215" t="str">
        <f t="shared" si="140"/>
        <v>CM:WQXTEST16465:M2011</v>
      </c>
      <c r="D1743" s="214" t="s">
        <v>11795</v>
      </c>
      <c r="E1743" s="214" t="s">
        <v>11790</v>
      </c>
      <c r="F1743" s="314">
        <v>40670</v>
      </c>
      <c r="G1743" s="217">
        <f t="shared" si="141"/>
        <v>40544</v>
      </c>
      <c r="H1743" s="217">
        <f t="shared" si="139"/>
        <v>40816</v>
      </c>
      <c r="I1743" s="211" t="s">
        <v>11788</v>
      </c>
      <c r="J1743" s="24" t="s">
        <v>8639</v>
      </c>
      <c r="K1743" s="211" t="s">
        <v>11787</v>
      </c>
      <c r="L1743" s="6" t="s">
        <v>11747</v>
      </c>
      <c r="M1743" s="217">
        <f t="shared" si="142"/>
        <v>40664</v>
      </c>
      <c r="N1743" s="217">
        <f t="shared" si="143"/>
        <v>40670</v>
      </c>
      <c r="Q1743" s="217" t="s">
        <v>10007</v>
      </c>
      <c r="T1743" s="217" t="s">
        <v>11297</v>
      </c>
      <c r="U1743" s="225">
        <v>16.8</v>
      </c>
      <c r="V1743" t="s">
        <v>11587</v>
      </c>
      <c r="W1743" s="221"/>
      <c r="X1743" t="s">
        <v>11237</v>
      </c>
      <c r="Y1743" t="s">
        <v>11285</v>
      </c>
    </row>
    <row r="1744" spans="1:25" x14ac:dyDescent="0.25">
      <c r="A1744" s="211" t="s">
        <v>11582</v>
      </c>
      <c r="B1744" t="s">
        <v>11723</v>
      </c>
      <c r="C1744" s="215" t="str">
        <f t="shared" si="140"/>
        <v>CM:WQXTEST16465:M2011</v>
      </c>
      <c r="D1744" s="214" t="s">
        <v>11795</v>
      </c>
      <c r="E1744" s="214" t="s">
        <v>11790</v>
      </c>
      <c r="F1744" s="314">
        <v>40671</v>
      </c>
      <c r="G1744" s="217">
        <f t="shared" si="141"/>
        <v>40544</v>
      </c>
      <c r="H1744" s="217">
        <f t="shared" si="139"/>
        <v>40816</v>
      </c>
      <c r="I1744" s="211" t="s">
        <v>11788</v>
      </c>
      <c r="J1744" s="24" t="s">
        <v>8639</v>
      </c>
      <c r="K1744" s="211" t="s">
        <v>11787</v>
      </c>
      <c r="L1744" s="6" t="s">
        <v>11747</v>
      </c>
      <c r="M1744" s="217">
        <f t="shared" si="142"/>
        <v>40665</v>
      </c>
      <c r="N1744" s="217">
        <f t="shared" si="143"/>
        <v>40671</v>
      </c>
      <c r="Q1744" s="217" t="s">
        <v>10007</v>
      </c>
      <c r="T1744" s="217" t="s">
        <v>11297</v>
      </c>
      <c r="U1744" s="225">
        <v>17</v>
      </c>
      <c r="V1744" t="s">
        <v>11587</v>
      </c>
      <c r="W1744"/>
      <c r="X1744" t="s">
        <v>11237</v>
      </c>
      <c r="Y1744" t="s">
        <v>11285</v>
      </c>
    </row>
    <row r="1745" spans="1:25" x14ac:dyDescent="0.25">
      <c r="A1745" s="211" t="s">
        <v>11582</v>
      </c>
      <c r="B1745" t="s">
        <v>11723</v>
      </c>
      <c r="C1745" s="215" t="str">
        <f t="shared" si="140"/>
        <v>CM:WQXTEST16465:M2011</v>
      </c>
      <c r="D1745" s="214" t="s">
        <v>11795</v>
      </c>
      <c r="E1745" s="214" t="s">
        <v>11790</v>
      </c>
      <c r="F1745" s="314">
        <v>40672</v>
      </c>
      <c r="G1745" s="217">
        <f t="shared" si="141"/>
        <v>40544</v>
      </c>
      <c r="H1745" s="217">
        <f t="shared" si="139"/>
        <v>40816</v>
      </c>
      <c r="I1745" s="211" t="s">
        <v>11788</v>
      </c>
      <c r="J1745" s="24" t="s">
        <v>8639</v>
      </c>
      <c r="K1745" s="211" t="s">
        <v>11787</v>
      </c>
      <c r="L1745" s="6" t="s">
        <v>11747</v>
      </c>
      <c r="M1745" s="217">
        <f t="shared" si="142"/>
        <v>40666</v>
      </c>
      <c r="N1745" s="217">
        <f t="shared" si="143"/>
        <v>40672</v>
      </c>
      <c r="Q1745" s="217" t="s">
        <v>10007</v>
      </c>
      <c r="T1745" s="217" t="s">
        <v>11297</v>
      </c>
      <c r="U1745" s="225">
        <v>17.399999999999999</v>
      </c>
      <c r="V1745" t="s">
        <v>11587</v>
      </c>
      <c r="W1745"/>
      <c r="X1745" t="s">
        <v>11237</v>
      </c>
      <c r="Y1745" t="s">
        <v>11285</v>
      </c>
    </row>
    <row r="1746" spans="1:25" x14ac:dyDescent="0.25">
      <c r="A1746" s="211" t="s">
        <v>11582</v>
      </c>
      <c r="B1746" t="s">
        <v>11723</v>
      </c>
      <c r="C1746" s="215" t="str">
        <f t="shared" si="140"/>
        <v>CM:WQXTEST16465:M2011</v>
      </c>
      <c r="D1746" s="214" t="s">
        <v>11795</v>
      </c>
      <c r="E1746" s="214" t="s">
        <v>11790</v>
      </c>
      <c r="F1746" s="314">
        <v>40673</v>
      </c>
      <c r="G1746" s="217">
        <f t="shared" si="141"/>
        <v>40544</v>
      </c>
      <c r="H1746" s="217">
        <f t="shared" si="139"/>
        <v>40816</v>
      </c>
      <c r="I1746" s="211" t="s">
        <v>11788</v>
      </c>
      <c r="J1746" s="24" t="s">
        <v>8639</v>
      </c>
      <c r="K1746" s="211" t="s">
        <v>11787</v>
      </c>
      <c r="L1746" s="6" t="s">
        <v>11747</v>
      </c>
      <c r="M1746" s="217">
        <f t="shared" si="142"/>
        <v>40667</v>
      </c>
      <c r="N1746" s="217">
        <f t="shared" si="143"/>
        <v>40673</v>
      </c>
      <c r="Q1746" s="217" t="s">
        <v>10007</v>
      </c>
      <c r="T1746" s="217" t="s">
        <v>11297</v>
      </c>
      <c r="U1746" s="225">
        <v>17.600000000000001</v>
      </c>
      <c r="V1746" t="s">
        <v>11587</v>
      </c>
      <c r="W1746"/>
      <c r="X1746" t="s">
        <v>11237</v>
      </c>
      <c r="Y1746" t="s">
        <v>11285</v>
      </c>
    </row>
    <row r="1747" spans="1:25" x14ac:dyDescent="0.25">
      <c r="A1747" s="211" t="s">
        <v>11582</v>
      </c>
      <c r="B1747" t="s">
        <v>11723</v>
      </c>
      <c r="C1747" s="215" t="str">
        <f t="shared" si="140"/>
        <v>CM:WQXTEST16465:M2011</v>
      </c>
      <c r="D1747" s="214" t="s">
        <v>11795</v>
      </c>
      <c r="E1747" s="214" t="s">
        <v>11790</v>
      </c>
      <c r="F1747" s="314">
        <v>40674</v>
      </c>
      <c r="G1747" s="217">
        <f t="shared" si="141"/>
        <v>40544</v>
      </c>
      <c r="H1747" s="217">
        <f t="shared" si="139"/>
        <v>40816</v>
      </c>
      <c r="I1747" s="211" t="s">
        <v>11788</v>
      </c>
      <c r="J1747" s="24" t="s">
        <v>8639</v>
      </c>
      <c r="K1747" s="211" t="s">
        <v>11787</v>
      </c>
      <c r="L1747" s="6" t="s">
        <v>11747</v>
      </c>
      <c r="M1747" s="217">
        <f t="shared" si="142"/>
        <v>40668</v>
      </c>
      <c r="N1747" s="217">
        <f t="shared" si="143"/>
        <v>40674</v>
      </c>
      <c r="Q1747" s="217" t="s">
        <v>10007</v>
      </c>
      <c r="T1747" s="217" t="s">
        <v>11297</v>
      </c>
      <c r="U1747" s="225">
        <v>18</v>
      </c>
      <c r="V1747" s="219" t="s">
        <v>11587</v>
      </c>
      <c r="W1747" s="219"/>
      <c r="X1747" t="s">
        <v>11237</v>
      </c>
      <c r="Y1747" t="s">
        <v>11285</v>
      </c>
    </row>
    <row r="1748" spans="1:25" x14ac:dyDescent="0.25">
      <c r="A1748" s="211" t="s">
        <v>11582</v>
      </c>
      <c r="B1748" t="s">
        <v>11723</v>
      </c>
      <c r="C1748" s="215" t="str">
        <f t="shared" si="140"/>
        <v>CM:WQXTEST16465:M2011</v>
      </c>
      <c r="D1748" s="214" t="s">
        <v>11795</v>
      </c>
      <c r="E1748" s="214" t="s">
        <v>11790</v>
      </c>
      <c r="F1748" s="314">
        <v>40675</v>
      </c>
      <c r="G1748" s="217">
        <f t="shared" si="141"/>
        <v>40544</v>
      </c>
      <c r="H1748" s="217">
        <f t="shared" si="139"/>
        <v>40816</v>
      </c>
      <c r="I1748" s="211" t="s">
        <v>11788</v>
      </c>
      <c r="J1748" s="24" t="s">
        <v>8639</v>
      </c>
      <c r="K1748" s="211" t="s">
        <v>11787</v>
      </c>
      <c r="L1748" s="6" t="s">
        <v>11747</v>
      </c>
      <c r="M1748" s="217">
        <f t="shared" si="142"/>
        <v>40669</v>
      </c>
      <c r="N1748" s="217">
        <f t="shared" si="143"/>
        <v>40675</v>
      </c>
      <c r="Q1748" s="217" t="s">
        <v>10007</v>
      </c>
      <c r="T1748" s="217" t="s">
        <v>11297</v>
      </c>
      <c r="U1748" s="225">
        <v>18.5</v>
      </c>
      <c r="V1748" s="219" t="s">
        <v>11587</v>
      </c>
      <c r="W1748" s="219"/>
      <c r="X1748" t="s">
        <v>11237</v>
      </c>
      <c r="Y1748" t="s">
        <v>11285</v>
      </c>
    </row>
    <row r="1749" spans="1:25" x14ac:dyDescent="0.25">
      <c r="A1749" s="211" t="s">
        <v>11582</v>
      </c>
      <c r="B1749" t="s">
        <v>11723</v>
      </c>
      <c r="C1749" s="215" t="str">
        <f t="shared" si="140"/>
        <v>CM:WQXTEST16465:M2011</v>
      </c>
      <c r="D1749" s="214" t="s">
        <v>11795</v>
      </c>
      <c r="E1749" s="214" t="s">
        <v>11790</v>
      </c>
      <c r="F1749" s="314">
        <v>40676</v>
      </c>
      <c r="G1749" s="217">
        <f t="shared" si="141"/>
        <v>40544</v>
      </c>
      <c r="H1749" s="217">
        <f t="shared" si="139"/>
        <v>40816</v>
      </c>
      <c r="I1749" s="211" t="s">
        <v>11788</v>
      </c>
      <c r="J1749" s="24" t="s">
        <v>8639</v>
      </c>
      <c r="K1749" s="211" t="s">
        <v>11787</v>
      </c>
      <c r="L1749" s="6" t="s">
        <v>11747</v>
      </c>
      <c r="M1749" s="217">
        <f t="shared" si="142"/>
        <v>40670</v>
      </c>
      <c r="N1749" s="217">
        <f t="shared" si="143"/>
        <v>40676</v>
      </c>
      <c r="Q1749" s="217" t="s">
        <v>10007</v>
      </c>
      <c r="T1749" s="217" t="s">
        <v>11297</v>
      </c>
      <c r="U1749" s="225">
        <v>19</v>
      </c>
      <c r="V1749" s="219" t="s">
        <v>11587</v>
      </c>
      <c r="W1749" s="219"/>
      <c r="X1749" t="s">
        <v>11237</v>
      </c>
      <c r="Y1749" t="s">
        <v>11285</v>
      </c>
    </row>
    <row r="1750" spans="1:25" x14ac:dyDescent="0.25">
      <c r="A1750" s="211" t="s">
        <v>11582</v>
      </c>
      <c r="B1750" t="s">
        <v>11723</v>
      </c>
      <c r="C1750" s="215" t="str">
        <f t="shared" si="140"/>
        <v>CM:WQXTEST16465:M2011</v>
      </c>
      <c r="D1750" s="214" t="s">
        <v>11795</v>
      </c>
      <c r="E1750" s="214" t="s">
        <v>11790</v>
      </c>
      <c r="F1750" s="314">
        <v>40677</v>
      </c>
      <c r="G1750" s="217">
        <f t="shared" si="141"/>
        <v>40544</v>
      </c>
      <c r="H1750" s="217">
        <f t="shared" si="139"/>
        <v>40816</v>
      </c>
      <c r="I1750" s="211" t="s">
        <v>11788</v>
      </c>
      <c r="J1750" s="24" t="s">
        <v>8639</v>
      </c>
      <c r="K1750" s="211" t="s">
        <v>11787</v>
      </c>
      <c r="L1750" s="6" t="s">
        <v>11747</v>
      </c>
      <c r="M1750" s="217">
        <f t="shared" si="142"/>
        <v>40671</v>
      </c>
      <c r="N1750" s="217">
        <f t="shared" si="143"/>
        <v>40677</v>
      </c>
      <c r="Q1750" s="217" t="s">
        <v>10007</v>
      </c>
      <c r="T1750" s="217" t="s">
        <v>11297</v>
      </c>
      <c r="U1750" s="225">
        <v>19.3</v>
      </c>
      <c r="V1750" s="219" t="s">
        <v>11587</v>
      </c>
      <c r="W1750" s="219"/>
      <c r="X1750" t="s">
        <v>11237</v>
      </c>
      <c r="Y1750" t="s">
        <v>11285</v>
      </c>
    </row>
    <row r="1751" spans="1:25" x14ac:dyDescent="0.25">
      <c r="A1751" s="211" t="s">
        <v>11582</v>
      </c>
      <c r="B1751" t="s">
        <v>11723</v>
      </c>
      <c r="C1751" s="215" t="str">
        <f t="shared" si="140"/>
        <v>CM:WQXTEST16465:M2011</v>
      </c>
      <c r="D1751" s="214" t="s">
        <v>11795</v>
      </c>
      <c r="E1751" s="214" t="s">
        <v>11790</v>
      </c>
      <c r="F1751" s="314">
        <v>40678</v>
      </c>
      <c r="G1751" s="217">
        <f t="shared" si="141"/>
        <v>40544</v>
      </c>
      <c r="H1751" s="217">
        <f t="shared" ref="H1751:H1814" si="144">DATE(YEAR(F1751),9,DAY(30))</f>
        <v>40816</v>
      </c>
      <c r="I1751" s="211" t="s">
        <v>11788</v>
      </c>
      <c r="J1751" s="24" t="s">
        <v>8639</v>
      </c>
      <c r="K1751" s="211" t="s">
        <v>11787</v>
      </c>
      <c r="L1751" s="6" t="s">
        <v>11747</v>
      </c>
      <c r="M1751" s="217">
        <f t="shared" si="142"/>
        <v>40672</v>
      </c>
      <c r="N1751" s="217">
        <f t="shared" si="143"/>
        <v>40678</v>
      </c>
      <c r="Q1751" s="217" t="s">
        <v>10007</v>
      </c>
      <c r="T1751" s="217" t="s">
        <v>11297</v>
      </c>
      <c r="U1751" s="225">
        <v>19.600000000000001</v>
      </c>
      <c r="V1751" s="219" t="s">
        <v>11587</v>
      </c>
      <c r="W1751" s="219"/>
      <c r="X1751" t="s">
        <v>11237</v>
      </c>
      <c r="Y1751" t="s">
        <v>11285</v>
      </c>
    </row>
    <row r="1752" spans="1:25" x14ac:dyDescent="0.25">
      <c r="A1752" s="211" t="s">
        <v>11582</v>
      </c>
      <c r="B1752" t="s">
        <v>11723</v>
      </c>
      <c r="C1752" s="215" t="str">
        <f t="shared" ref="C1752:C1815" si="145">"CM:"&amp;B1752&amp;":M"&amp;YEAR(F1752)</f>
        <v>CM:WQXTEST16465:M2011</v>
      </c>
      <c r="D1752" s="214" t="s">
        <v>11795</v>
      </c>
      <c r="E1752" s="214" t="s">
        <v>11790</v>
      </c>
      <c r="F1752" s="314">
        <v>40679</v>
      </c>
      <c r="G1752" s="217">
        <f t="shared" ref="G1752:G1815" si="146">DATE(YEAR(F1752),MONTH(1),DAY(1))</f>
        <v>40544</v>
      </c>
      <c r="H1752" s="217">
        <f t="shared" si="144"/>
        <v>40816</v>
      </c>
      <c r="I1752" s="211" t="s">
        <v>11788</v>
      </c>
      <c r="J1752" s="24" t="s">
        <v>8639</v>
      </c>
      <c r="K1752" s="211" t="s">
        <v>11787</v>
      </c>
      <c r="L1752" s="6" t="s">
        <v>11747</v>
      </c>
      <c r="M1752" s="217">
        <f t="shared" ref="M1752:M1815" si="147">F1752-6</f>
        <v>40673</v>
      </c>
      <c r="N1752" s="217">
        <f t="shared" ref="N1752:N1815" si="148">F1752</f>
        <v>40679</v>
      </c>
      <c r="Q1752" s="217" t="s">
        <v>10007</v>
      </c>
      <c r="T1752" s="217" t="s">
        <v>11297</v>
      </c>
      <c r="U1752" s="225">
        <v>19.899999999999999</v>
      </c>
      <c r="V1752" s="219" t="s">
        <v>11587</v>
      </c>
      <c r="W1752" s="219"/>
      <c r="X1752" t="s">
        <v>11237</v>
      </c>
      <c r="Y1752" t="s">
        <v>11285</v>
      </c>
    </row>
    <row r="1753" spans="1:25" x14ac:dyDescent="0.25">
      <c r="A1753" s="211" t="s">
        <v>11582</v>
      </c>
      <c r="B1753" t="s">
        <v>11723</v>
      </c>
      <c r="C1753" s="215" t="str">
        <f t="shared" si="145"/>
        <v>CM:WQXTEST16465:M2011</v>
      </c>
      <c r="D1753" s="214" t="s">
        <v>11795</v>
      </c>
      <c r="E1753" s="214" t="s">
        <v>11790</v>
      </c>
      <c r="F1753" s="314">
        <v>40680</v>
      </c>
      <c r="G1753" s="217">
        <f t="shared" si="146"/>
        <v>40544</v>
      </c>
      <c r="H1753" s="217">
        <f t="shared" si="144"/>
        <v>40816</v>
      </c>
      <c r="I1753" s="211" t="s">
        <v>11788</v>
      </c>
      <c r="J1753" s="24" t="s">
        <v>8639</v>
      </c>
      <c r="K1753" s="211" t="s">
        <v>11787</v>
      </c>
      <c r="L1753" s="6" t="s">
        <v>11747</v>
      </c>
      <c r="M1753" s="217">
        <f t="shared" si="147"/>
        <v>40674</v>
      </c>
      <c r="N1753" s="217">
        <f t="shared" si="148"/>
        <v>40680</v>
      </c>
      <c r="Q1753" s="217" t="s">
        <v>10007</v>
      </c>
      <c r="T1753" s="217" t="s">
        <v>11297</v>
      </c>
      <c r="U1753" s="225">
        <v>20.3</v>
      </c>
      <c r="V1753" s="219" t="s">
        <v>11587</v>
      </c>
      <c r="W1753" s="219"/>
      <c r="X1753" t="s">
        <v>11237</v>
      </c>
      <c r="Y1753" t="s">
        <v>11285</v>
      </c>
    </row>
    <row r="1754" spans="1:25" x14ac:dyDescent="0.25">
      <c r="A1754" s="211" t="s">
        <v>11582</v>
      </c>
      <c r="B1754" t="s">
        <v>11723</v>
      </c>
      <c r="C1754" s="215" t="str">
        <f t="shared" si="145"/>
        <v>CM:WQXTEST16465:M2011</v>
      </c>
      <c r="D1754" s="214" t="s">
        <v>11795</v>
      </c>
      <c r="E1754" s="214" t="s">
        <v>11790</v>
      </c>
      <c r="F1754" s="314">
        <v>40681</v>
      </c>
      <c r="G1754" s="217">
        <f t="shared" si="146"/>
        <v>40544</v>
      </c>
      <c r="H1754" s="217">
        <f t="shared" si="144"/>
        <v>40816</v>
      </c>
      <c r="I1754" s="211" t="s">
        <v>11788</v>
      </c>
      <c r="J1754" s="24" t="s">
        <v>8639</v>
      </c>
      <c r="K1754" s="211" t="s">
        <v>11787</v>
      </c>
      <c r="L1754" s="6" t="s">
        <v>11747</v>
      </c>
      <c r="M1754" s="217">
        <f t="shared" si="147"/>
        <v>40675</v>
      </c>
      <c r="N1754" s="217">
        <f t="shared" si="148"/>
        <v>40681</v>
      </c>
      <c r="Q1754" s="217" t="s">
        <v>10007</v>
      </c>
      <c r="T1754" s="217" t="s">
        <v>11297</v>
      </c>
      <c r="U1754" s="225">
        <v>20.3</v>
      </c>
      <c r="V1754" s="219" t="s">
        <v>11587</v>
      </c>
      <c r="W1754" s="219"/>
      <c r="X1754" t="s">
        <v>11237</v>
      </c>
      <c r="Y1754" t="s">
        <v>11285</v>
      </c>
    </row>
    <row r="1755" spans="1:25" x14ac:dyDescent="0.25">
      <c r="A1755" s="211" t="s">
        <v>11582</v>
      </c>
      <c r="B1755" t="s">
        <v>11723</v>
      </c>
      <c r="C1755" s="215" t="str">
        <f t="shared" si="145"/>
        <v>CM:WQXTEST16465:M2011</v>
      </c>
      <c r="D1755" s="214" t="s">
        <v>11795</v>
      </c>
      <c r="E1755" s="214" t="s">
        <v>11790</v>
      </c>
      <c r="F1755" s="314">
        <v>40682</v>
      </c>
      <c r="G1755" s="217">
        <f t="shared" si="146"/>
        <v>40544</v>
      </c>
      <c r="H1755" s="217">
        <f t="shared" si="144"/>
        <v>40816</v>
      </c>
      <c r="I1755" s="211" t="s">
        <v>11788</v>
      </c>
      <c r="J1755" s="24" t="s">
        <v>8639</v>
      </c>
      <c r="K1755" s="211" t="s">
        <v>11787</v>
      </c>
      <c r="L1755" s="6" t="s">
        <v>11747</v>
      </c>
      <c r="M1755" s="217">
        <f t="shared" si="147"/>
        <v>40676</v>
      </c>
      <c r="N1755" s="217">
        <f t="shared" si="148"/>
        <v>40682</v>
      </c>
      <c r="Q1755" s="217" t="s">
        <v>10007</v>
      </c>
      <c r="T1755" s="217" t="s">
        <v>11297</v>
      </c>
      <c r="U1755" s="225">
        <v>20.2</v>
      </c>
      <c r="V1755" s="219" t="s">
        <v>11587</v>
      </c>
      <c r="W1755" s="219"/>
      <c r="X1755" t="s">
        <v>11237</v>
      </c>
      <c r="Y1755" t="s">
        <v>11285</v>
      </c>
    </row>
    <row r="1756" spans="1:25" x14ac:dyDescent="0.25">
      <c r="A1756" s="211" t="s">
        <v>11582</v>
      </c>
      <c r="B1756" t="s">
        <v>11723</v>
      </c>
      <c r="C1756" s="215" t="str">
        <f t="shared" si="145"/>
        <v>CM:WQXTEST16465:M2011</v>
      </c>
      <c r="D1756" s="214" t="s">
        <v>11795</v>
      </c>
      <c r="E1756" s="214" t="s">
        <v>11790</v>
      </c>
      <c r="F1756" s="314">
        <v>40683</v>
      </c>
      <c r="G1756" s="217">
        <f t="shared" si="146"/>
        <v>40544</v>
      </c>
      <c r="H1756" s="217">
        <f t="shared" si="144"/>
        <v>40816</v>
      </c>
      <c r="I1756" s="211" t="s">
        <v>11788</v>
      </c>
      <c r="J1756" s="24" t="s">
        <v>8639</v>
      </c>
      <c r="K1756" s="211" t="s">
        <v>11787</v>
      </c>
      <c r="L1756" s="6" t="s">
        <v>11747</v>
      </c>
      <c r="M1756" s="217">
        <f t="shared" si="147"/>
        <v>40677</v>
      </c>
      <c r="N1756" s="217">
        <f t="shared" si="148"/>
        <v>40683</v>
      </c>
      <c r="Q1756" s="217" t="s">
        <v>10007</v>
      </c>
      <c r="T1756" s="217" t="s">
        <v>11297</v>
      </c>
      <c r="U1756" s="225">
        <v>19.600000000000001</v>
      </c>
      <c r="V1756" s="219" t="s">
        <v>11587</v>
      </c>
      <c r="W1756" s="219"/>
      <c r="X1756" t="s">
        <v>11237</v>
      </c>
      <c r="Y1756" t="s">
        <v>11285</v>
      </c>
    </row>
    <row r="1757" spans="1:25" x14ac:dyDescent="0.25">
      <c r="A1757" s="211" t="s">
        <v>11582</v>
      </c>
      <c r="B1757" t="s">
        <v>11723</v>
      </c>
      <c r="C1757" s="215" t="str">
        <f t="shared" si="145"/>
        <v>CM:WQXTEST16465:M2011</v>
      </c>
      <c r="D1757" s="214" t="s">
        <v>11795</v>
      </c>
      <c r="E1757" s="214" t="s">
        <v>11790</v>
      </c>
      <c r="F1757" s="314">
        <v>40684</v>
      </c>
      <c r="G1757" s="217">
        <f t="shared" si="146"/>
        <v>40544</v>
      </c>
      <c r="H1757" s="217">
        <f t="shared" si="144"/>
        <v>40816</v>
      </c>
      <c r="I1757" s="211" t="s">
        <v>11788</v>
      </c>
      <c r="J1757" s="24" t="s">
        <v>8639</v>
      </c>
      <c r="K1757" s="211" t="s">
        <v>11787</v>
      </c>
      <c r="L1757" s="6" t="s">
        <v>11747</v>
      </c>
      <c r="M1757" s="217">
        <f t="shared" si="147"/>
        <v>40678</v>
      </c>
      <c r="N1757" s="217">
        <f t="shared" si="148"/>
        <v>40684</v>
      </c>
      <c r="Q1757" s="217" t="s">
        <v>10007</v>
      </c>
      <c r="T1757" s="217" t="s">
        <v>11297</v>
      </c>
      <c r="U1757" s="225">
        <v>19.2</v>
      </c>
      <c r="V1757" s="219" t="s">
        <v>11587</v>
      </c>
      <c r="W1757" s="219"/>
      <c r="X1757" t="s">
        <v>11237</v>
      </c>
      <c r="Y1757" t="s">
        <v>11285</v>
      </c>
    </row>
    <row r="1758" spans="1:25" x14ac:dyDescent="0.25">
      <c r="A1758" s="211" t="s">
        <v>11582</v>
      </c>
      <c r="B1758" t="s">
        <v>11723</v>
      </c>
      <c r="C1758" s="215" t="str">
        <f t="shared" si="145"/>
        <v>CM:WQXTEST16465:M2011</v>
      </c>
      <c r="D1758" s="214" t="s">
        <v>11795</v>
      </c>
      <c r="E1758" s="214" t="s">
        <v>11790</v>
      </c>
      <c r="F1758" s="314">
        <v>40685</v>
      </c>
      <c r="G1758" s="217">
        <f t="shared" si="146"/>
        <v>40544</v>
      </c>
      <c r="H1758" s="217">
        <f t="shared" si="144"/>
        <v>40816</v>
      </c>
      <c r="I1758" s="211" t="s">
        <v>11788</v>
      </c>
      <c r="J1758" s="24" t="s">
        <v>8639</v>
      </c>
      <c r="K1758" s="211" t="s">
        <v>11787</v>
      </c>
      <c r="L1758" s="6" t="s">
        <v>11747</v>
      </c>
      <c r="M1758" s="217">
        <f t="shared" si="147"/>
        <v>40679</v>
      </c>
      <c r="N1758" s="217">
        <f t="shared" si="148"/>
        <v>40685</v>
      </c>
      <c r="Q1758" s="217" t="s">
        <v>10007</v>
      </c>
      <c r="T1758" s="217" t="s">
        <v>11297</v>
      </c>
      <c r="U1758" s="225">
        <v>18.8</v>
      </c>
      <c r="V1758" s="219" t="s">
        <v>11587</v>
      </c>
      <c r="W1758" s="219"/>
      <c r="X1758" t="s">
        <v>11237</v>
      </c>
      <c r="Y1758" t="s">
        <v>11285</v>
      </c>
    </row>
    <row r="1759" spans="1:25" x14ac:dyDescent="0.25">
      <c r="A1759" s="211" t="s">
        <v>11582</v>
      </c>
      <c r="B1759" t="s">
        <v>11723</v>
      </c>
      <c r="C1759" s="215" t="str">
        <f t="shared" si="145"/>
        <v>CM:WQXTEST16465:M2011</v>
      </c>
      <c r="D1759" s="214" t="s">
        <v>11795</v>
      </c>
      <c r="E1759" s="214" t="s">
        <v>11790</v>
      </c>
      <c r="F1759" s="314">
        <v>40686</v>
      </c>
      <c r="G1759" s="217">
        <f t="shared" si="146"/>
        <v>40544</v>
      </c>
      <c r="H1759" s="217">
        <f t="shared" si="144"/>
        <v>40816</v>
      </c>
      <c r="I1759" s="211" t="s">
        <v>11788</v>
      </c>
      <c r="J1759" s="24" t="s">
        <v>8639</v>
      </c>
      <c r="K1759" s="211" t="s">
        <v>11787</v>
      </c>
      <c r="L1759" s="6" t="s">
        <v>11747</v>
      </c>
      <c r="M1759" s="217">
        <f t="shared" si="147"/>
        <v>40680</v>
      </c>
      <c r="N1759" s="217">
        <f t="shared" si="148"/>
        <v>40686</v>
      </c>
      <c r="Q1759" s="217" t="s">
        <v>10007</v>
      </c>
      <c r="T1759" s="217" t="s">
        <v>11297</v>
      </c>
      <c r="U1759" s="225">
        <v>18.600000000000001</v>
      </c>
      <c r="V1759" s="219" t="s">
        <v>11587</v>
      </c>
      <c r="W1759" s="219"/>
      <c r="X1759" t="s">
        <v>11237</v>
      </c>
      <c r="Y1759" t="s">
        <v>11285</v>
      </c>
    </row>
    <row r="1760" spans="1:25" x14ac:dyDescent="0.25">
      <c r="A1760" s="211" t="s">
        <v>11582</v>
      </c>
      <c r="B1760" t="s">
        <v>11723</v>
      </c>
      <c r="C1760" s="215" t="str">
        <f t="shared" si="145"/>
        <v>CM:WQXTEST16465:M2011</v>
      </c>
      <c r="D1760" s="214" t="s">
        <v>11795</v>
      </c>
      <c r="E1760" s="214" t="s">
        <v>11790</v>
      </c>
      <c r="F1760" s="314">
        <v>40687</v>
      </c>
      <c r="G1760" s="217">
        <f t="shared" si="146"/>
        <v>40544</v>
      </c>
      <c r="H1760" s="217">
        <f t="shared" si="144"/>
        <v>40816</v>
      </c>
      <c r="I1760" s="211" t="s">
        <v>11788</v>
      </c>
      <c r="J1760" s="24" t="s">
        <v>8639</v>
      </c>
      <c r="K1760" s="211" t="s">
        <v>11787</v>
      </c>
      <c r="L1760" s="6" t="s">
        <v>11747</v>
      </c>
      <c r="M1760" s="217">
        <f t="shared" si="147"/>
        <v>40681</v>
      </c>
      <c r="N1760" s="217">
        <f t="shared" si="148"/>
        <v>40687</v>
      </c>
      <c r="Q1760" s="217" t="s">
        <v>10007</v>
      </c>
      <c r="T1760" s="217" t="s">
        <v>11297</v>
      </c>
      <c r="U1760" s="225">
        <v>18.5</v>
      </c>
      <c r="V1760" s="219" t="s">
        <v>11587</v>
      </c>
      <c r="W1760" s="219"/>
      <c r="X1760" t="s">
        <v>11237</v>
      </c>
      <c r="Y1760" t="s">
        <v>11285</v>
      </c>
    </row>
    <row r="1761" spans="1:25" x14ac:dyDescent="0.25">
      <c r="A1761" s="211" t="s">
        <v>11582</v>
      </c>
      <c r="B1761" t="s">
        <v>11723</v>
      </c>
      <c r="C1761" s="215" t="str">
        <f t="shared" si="145"/>
        <v>CM:WQXTEST16465:M2011</v>
      </c>
      <c r="D1761" s="214" t="s">
        <v>11795</v>
      </c>
      <c r="E1761" s="214" t="s">
        <v>11790</v>
      </c>
      <c r="F1761" s="314">
        <v>40688</v>
      </c>
      <c r="G1761" s="217">
        <f t="shared" si="146"/>
        <v>40544</v>
      </c>
      <c r="H1761" s="217">
        <f t="shared" si="144"/>
        <v>40816</v>
      </c>
      <c r="I1761" s="211" t="s">
        <v>11788</v>
      </c>
      <c r="J1761" s="24" t="s">
        <v>8639</v>
      </c>
      <c r="K1761" s="211" t="s">
        <v>11787</v>
      </c>
      <c r="L1761" s="6" t="s">
        <v>11747</v>
      </c>
      <c r="M1761" s="217">
        <f t="shared" si="147"/>
        <v>40682</v>
      </c>
      <c r="N1761" s="217">
        <f t="shared" si="148"/>
        <v>40688</v>
      </c>
      <c r="Q1761" s="217" t="s">
        <v>10007</v>
      </c>
      <c r="T1761" s="217" t="s">
        <v>11297</v>
      </c>
      <c r="U1761" s="225">
        <v>18.7</v>
      </c>
      <c r="V1761" s="219" t="s">
        <v>11587</v>
      </c>
      <c r="W1761" s="219"/>
      <c r="X1761" t="s">
        <v>11237</v>
      </c>
      <c r="Y1761" t="s">
        <v>11285</v>
      </c>
    </row>
    <row r="1762" spans="1:25" x14ac:dyDescent="0.25">
      <c r="A1762" s="211" t="s">
        <v>11582</v>
      </c>
      <c r="B1762" t="s">
        <v>11723</v>
      </c>
      <c r="C1762" s="215" t="str">
        <f t="shared" si="145"/>
        <v>CM:WQXTEST16465:M2011</v>
      </c>
      <c r="D1762" s="214" t="s">
        <v>11795</v>
      </c>
      <c r="E1762" s="214" t="s">
        <v>11790</v>
      </c>
      <c r="F1762" s="314">
        <v>40689</v>
      </c>
      <c r="G1762" s="217">
        <f t="shared" si="146"/>
        <v>40544</v>
      </c>
      <c r="H1762" s="217">
        <f t="shared" si="144"/>
        <v>40816</v>
      </c>
      <c r="I1762" s="211" t="s">
        <v>11788</v>
      </c>
      <c r="J1762" s="24" t="s">
        <v>8639</v>
      </c>
      <c r="K1762" s="211" t="s">
        <v>11787</v>
      </c>
      <c r="L1762" s="6" t="s">
        <v>11747</v>
      </c>
      <c r="M1762" s="217">
        <f t="shared" si="147"/>
        <v>40683</v>
      </c>
      <c r="N1762" s="217">
        <f t="shared" si="148"/>
        <v>40689</v>
      </c>
      <c r="Q1762" s="217" t="s">
        <v>10007</v>
      </c>
      <c r="T1762" s="217" t="s">
        <v>11297</v>
      </c>
      <c r="U1762" s="225">
        <v>19.3</v>
      </c>
      <c r="V1762" s="219" t="s">
        <v>11587</v>
      </c>
      <c r="W1762" s="219"/>
      <c r="X1762" t="s">
        <v>11237</v>
      </c>
      <c r="Y1762" t="s">
        <v>11285</v>
      </c>
    </row>
    <row r="1763" spans="1:25" x14ac:dyDescent="0.25">
      <c r="A1763" s="211" t="s">
        <v>11582</v>
      </c>
      <c r="B1763" t="s">
        <v>11723</v>
      </c>
      <c r="C1763" s="215" t="str">
        <f t="shared" si="145"/>
        <v>CM:WQXTEST16465:M2011</v>
      </c>
      <c r="D1763" s="214" t="s">
        <v>11795</v>
      </c>
      <c r="E1763" s="214" t="s">
        <v>11790</v>
      </c>
      <c r="F1763" s="314">
        <v>40690</v>
      </c>
      <c r="G1763" s="217">
        <f t="shared" si="146"/>
        <v>40544</v>
      </c>
      <c r="H1763" s="217">
        <f t="shared" si="144"/>
        <v>40816</v>
      </c>
      <c r="I1763" s="211" t="s">
        <v>11788</v>
      </c>
      <c r="J1763" s="24" t="s">
        <v>8639</v>
      </c>
      <c r="K1763" s="211" t="s">
        <v>11787</v>
      </c>
      <c r="L1763" s="6" t="s">
        <v>11747</v>
      </c>
      <c r="M1763" s="217">
        <f t="shared" si="147"/>
        <v>40684</v>
      </c>
      <c r="N1763" s="217">
        <f t="shared" si="148"/>
        <v>40690</v>
      </c>
      <c r="Q1763" s="217" t="s">
        <v>10007</v>
      </c>
      <c r="T1763" s="217" t="s">
        <v>11297</v>
      </c>
      <c r="U1763" s="225">
        <v>20.399999999999999</v>
      </c>
      <c r="V1763" s="219" t="s">
        <v>11587</v>
      </c>
      <c r="W1763" s="219"/>
      <c r="X1763" t="s">
        <v>11237</v>
      </c>
      <c r="Y1763" t="s">
        <v>11285</v>
      </c>
    </row>
    <row r="1764" spans="1:25" x14ac:dyDescent="0.25">
      <c r="A1764" s="211" t="s">
        <v>11582</v>
      </c>
      <c r="B1764" t="s">
        <v>11723</v>
      </c>
      <c r="C1764" s="215" t="str">
        <f t="shared" si="145"/>
        <v>CM:WQXTEST16465:M2011</v>
      </c>
      <c r="D1764" s="214" t="s">
        <v>11795</v>
      </c>
      <c r="E1764" s="214" t="s">
        <v>11790</v>
      </c>
      <c r="F1764" s="314">
        <v>40691</v>
      </c>
      <c r="G1764" s="217">
        <f t="shared" si="146"/>
        <v>40544</v>
      </c>
      <c r="H1764" s="217">
        <f t="shared" si="144"/>
        <v>40816</v>
      </c>
      <c r="I1764" s="211" t="s">
        <v>11788</v>
      </c>
      <c r="J1764" s="24" t="s">
        <v>8639</v>
      </c>
      <c r="K1764" s="211" t="s">
        <v>11787</v>
      </c>
      <c r="L1764" s="6" t="s">
        <v>11747</v>
      </c>
      <c r="M1764" s="217">
        <f t="shared" si="147"/>
        <v>40685</v>
      </c>
      <c r="N1764" s="217">
        <f t="shared" si="148"/>
        <v>40691</v>
      </c>
      <c r="Q1764" s="217" t="s">
        <v>10007</v>
      </c>
      <c r="T1764" s="217" t="s">
        <v>11297</v>
      </c>
      <c r="U1764" s="225">
        <v>21.5</v>
      </c>
      <c r="V1764" s="219" t="s">
        <v>11587</v>
      </c>
      <c r="W1764" s="219"/>
      <c r="X1764" t="s">
        <v>11237</v>
      </c>
      <c r="Y1764" t="s">
        <v>11285</v>
      </c>
    </row>
    <row r="1765" spans="1:25" x14ac:dyDescent="0.25">
      <c r="A1765" s="211" t="s">
        <v>11582</v>
      </c>
      <c r="B1765" t="s">
        <v>11723</v>
      </c>
      <c r="C1765" s="215" t="str">
        <f t="shared" si="145"/>
        <v>CM:WQXTEST16465:M2011</v>
      </c>
      <c r="D1765" s="214" t="s">
        <v>11795</v>
      </c>
      <c r="E1765" s="214" t="s">
        <v>11790</v>
      </c>
      <c r="F1765" s="314">
        <v>40692</v>
      </c>
      <c r="G1765" s="217">
        <f t="shared" si="146"/>
        <v>40544</v>
      </c>
      <c r="H1765" s="217">
        <f t="shared" si="144"/>
        <v>40816</v>
      </c>
      <c r="I1765" s="211" t="s">
        <v>11788</v>
      </c>
      <c r="J1765" s="24" t="s">
        <v>8639</v>
      </c>
      <c r="K1765" s="211" t="s">
        <v>11787</v>
      </c>
      <c r="L1765" s="6" t="s">
        <v>11747</v>
      </c>
      <c r="M1765" s="217">
        <f t="shared" si="147"/>
        <v>40686</v>
      </c>
      <c r="N1765" s="217">
        <f t="shared" si="148"/>
        <v>40692</v>
      </c>
      <c r="Q1765" s="217" t="s">
        <v>10007</v>
      </c>
      <c r="T1765" s="217" t="s">
        <v>11297</v>
      </c>
      <c r="U1765" s="225">
        <v>22.4</v>
      </c>
      <c r="V1765" s="219" t="s">
        <v>11587</v>
      </c>
      <c r="W1765" s="219"/>
      <c r="X1765" t="s">
        <v>11237</v>
      </c>
      <c r="Y1765" t="s">
        <v>11285</v>
      </c>
    </row>
    <row r="1766" spans="1:25" x14ac:dyDescent="0.25">
      <c r="A1766" s="211" t="s">
        <v>11582</v>
      </c>
      <c r="B1766" t="s">
        <v>11723</v>
      </c>
      <c r="C1766" s="215" t="str">
        <f t="shared" si="145"/>
        <v>CM:WQXTEST16465:M2011</v>
      </c>
      <c r="D1766" s="214" t="s">
        <v>11795</v>
      </c>
      <c r="E1766" s="214" t="s">
        <v>11790</v>
      </c>
      <c r="F1766" s="314">
        <v>40693</v>
      </c>
      <c r="G1766" s="217">
        <f t="shared" si="146"/>
        <v>40544</v>
      </c>
      <c r="H1766" s="217">
        <f t="shared" si="144"/>
        <v>40816</v>
      </c>
      <c r="I1766" s="211" t="s">
        <v>11788</v>
      </c>
      <c r="J1766" s="24" t="s">
        <v>8639</v>
      </c>
      <c r="K1766" s="211" t="s">
        <v>11787</v>
      </c>
      <c r="L1766" s="6" t="s">
        <v>11747</v>
      </c>
      <c r="M1766" s="217">
        <f t="shared" si="147"/>
        <v>40687</v>
      </c>
      <c r="N1766" s="217">
        <f t="shared" si="148"/>
        <v>40693</v>
      </c>
      <c r="Q1766" s="217" t="s">
        <v>10007</v>
      </c>
      <c r="T1766" s="217" t="s">
        <v>11297</v>
      </c>
      <c r="U1766" s="225">
        <v>23.2</v>
      </c>
      <c r="V1766" s="219" t="s">
        <v>11587</v>
      </c>
      <c r="W1766" s="219"/>
      <c r="X1766" t="s">
        <v>11237</v>
      </c>
      <c r="Y1766" t="s">
        <v>11285</v>
      </c>
    </row>
    <row r="1767" spans="1:25" x14ac:dyDescent="0.25">
      <c r="A1767" s="211" t="s">
        <v>11582</v>
      </c>
      <c r="B1767" t="s">
        <v>11723</v>
      </c>
      <c r="C1767" s="215" t="str">
        <f t="shared" si="145"/>
        <v>CM:WQXTEST16465:M2011</v>
      </c>
      <c r="D1767" s="214" t="s">
        <v>11795</v>
      </c>
      <c r="E1767" s="214" t="s">
        <v>11790</v>
      </c>
      <c r="F1767" s="314">
        <v>40694</v>
      </c>
      <c r="G1767" s="217">
        <f t="shared" si="146"/>
        <v>40544</v>
      </c>
      <c r="H1767" s="217">
        <f t="shared" si="144"/>
        <v>40816</v>
      </c>
      <c r="I1767" s="211" t="s">
        <v>11788</v>
      </c>
      <c r="J1767" s="24" t="s">
        <v>8639</v>
      </c>
      <c r="K1767" s="211" t="s">
        <v>11787</v>
      </c>
      <c r="L1767" s="6" t="s">
        <v>11747</v>
      </c>
      <c r="M1767" s="217">
        <f t="shared" si="147"/>
        <v>40688</v>
      </c>
      <c r="N1767" s="217">
        <f t="shared" si="148"/>
        <v>40694</v>
      </c>
      <c r="Q1767" s="217" t="s">
        <v>10007</v>
      </c>
      <c r="T1767" s="217" t="s">
        <v>11297</v>
      </c>
      <c r="U1767" s="225">
        <v>24</v>
      </c>
      <c r="V1767" s="219" t="s">
        <v>11587</v>
      </c>
      <c r="W1767" s="219"/>
      <c r="X1767" t="s">
        <v>11237</v>
      </c>
      <c r="Y1767" t="s">
        <v>11285</v>
      </c>
    </row>
    <row r="1768" spans="1:25" x14ac:dyDescent="0.25">
      <c r="A1768" s="211" t="s">
        <v>11582</v>
      </c>
      <c r="B1768" t="s">
        <v>11723</v>
      </c>
      <c r="C1768" s="215" t="str">
        <f t="shared" si="145"/>
        <v>CM:WQXTEST16465:M2011</v>
      </c>
      <c r="D1768" s="214" t="s">
        <v>11795</v>
      </c>
      <c r="E1768" s="214" t="s">
        <v>11790</v>
      </c>
      <c r="F1768" s="314">
        <v>40695</v>
      </c>
      <c r="G1768" s="217">
        <f t="shared" si="146"/>
        <v>40544</v>
      </c>
      <c r="H1768" s="217">
        <f t="shared" si="144"/>
        <v>40816</v>
      </c>
      <c r="I1768" s="211" t="s">
        <v>11788</v>
      </c>
      <c r="J1768" s="24" t="s">
        <v>8639</v>
      </c>
      <c r="K1768" s="211" t="s">
        <v>11787</v>
      </c>
      <c r="L1768" s="6" t="s">
        <v>11747</v>
      </c>
      <c r="M1768" s="217">
        <f t="shared" si="147"/>
        <v>40689</v>
      </c>
      <c r="N1768" s="217">
        <f t="shared" si="148"/>
        <v>40695</v>
      </c>
      <c r="Q1768" s="217" t="s">
        <v>10007</v>
      </c>
      <c r="T1768" s="217" t="s">
        <v>11297</v>
      </c>
      <c r="U1768" s="225">
        <v>24.6</v>
      </c>
      <c r="V1768" s="219" t="s">
        <v>11587</v>
      </c>
      <c r="W1768" s="219"/>
      <c r="X1768" t="s">
        <v>11237</v>
      </c>
      <c r="Y1768" t="s">
        <v>11285</v>
      </c>
    </row>
    <row r="1769" spans="1:25" x14ac:dyDescent="0.25">
      <c r="A1769" s="211" t="s">
        <v>11582</v>
      </c>
      <c r="B1769" t="s">
        <v>11723</v>
      </c>
      <c r="C1769" s="215" t="str">
        <f t="shared" si="145"/>
        <v>CM:WQXTEST16465:M2011</v>
      </c>
      <c r="D1769" s="214" t="s">
        <v>11795</v>
      </c>
      <c r="E1769" s="214" t="s">
        <v>11790</v>
      </c>
      <c r="F1769" s="314">
        <v>40696</v>
      </c>
      <c r="G1769" s="217">
        <f t="shared" si="146"/>
        <v>40544</v>
      </c>
      <c r="H1769" s="217">
        <f t="shared" si="144"/>
        <v>40816</v>
      </c>
      <c r="I1769" s="211" t="s">
        <v>11788</v>
      </c>
      <c r="J1769" s="24" t="s">
        <v>8639</v>
      </c>
      <c r="K1769" s="211" t="s">
        <v>11787</v>
      </c>
      <c r="L1769" s="6" t="s">
        <v>11747</v>
      </c>
      <c r="M1769" s="217">
        <f t="shared" si="147"/>
        <v>40690</v>
      </c>
      <c r="N1769" s="217">
        <f t="shared" si="148"/>
        <v>40696</v>
      </c>
      <c r="Q1769" s="217" t="s">
        <v>10007</v>
      </c>
      <c r="T1769" s="217" t="s">
        <v>11297</v>
      </c>
      <c r="U1769" s="225">
        <v>25</v>
      </c>
      <c r="V1769" s="219" t="s">
        <v>11587</v>
      </c>
      <c r="W1769" s="219"/>
      <c r="X1769" t="s">
        <v>11237</v>
      </c>
      <c r="Y1769" t="s">
        <v>11285</v>
      </c>
    </row>
    <row r="1770" spans="1:25" x14ac:dyDescent="0.25">
      <c r="A1770" s="211" t="s">
        <v>11582</v>
      </c>
      <c r="B1770" t="s">
        <v>11723</v>
      </c>
      <c r="C1770" s="215" t="str">
        <f t="shared" si="145"/>
        <v>CM:WQXTEST16465:M2011</v>
      </c>
      <c r="D1770" s="214" t="s">
        <v>11795</v>
      </c>
      <c r="E1770" s="214" t="s">
        <v>11790</v>
      </c>
      <c r="F1770" s="314">
        <v>40697</v>
      </c>
      <c r="G1770" s="217">
        <f t="shared" si="146"/>
        <v>40544</v>
      </c>
      <c r="H1770" s="217">
        <f t="shared" si="144"/>
        <v>40816</v>
      </c>
      <c r="I1770" s="211" t="s">
        <v>11788</v>
      </c>
      <c r="J1770" s="24" t="s">
        <v>8639</v>
      </c>
      <c r="K1770" s="211" t="s">
        <v>11787</v>
      </c>
      <c r="L1770" s="6" t="s">
        <v>11747</v>
      </c>
      <c r="M1770" s="217">
        <f t="shared" si="147"/>
        <v>40691</v>
      </c>
      <c r="N1770" s="217">
        <f t="shared" si="148"/>
        <v>40697</v>
      </c>
      <c r="Q1770" s="217" t="s">
        <v>10007</v>
      </c>
      <c r="T1770" s="217" t="s">
        <v>11297</v>
      </c>
      <c r="U1770" s="225">
        <v>25.3</v>
      </c>
      <c r="V1770" s="219" t="s">
        <v>11587</v>
      </c>
      <c r="W1770" s="219"/>
      <c r="X1770" t="s">
        <v>11237</v>
      </c>
      <c r="Y1770" t="s">
        <v>11285</v>
      </c>
    </row>
    <row r="1771" spans="1:25" x14ac:dyDescent="0.25">
      <c r="A1771" s="211" t="s">
        <v>11582</v>
      </c>
      <c r="B1771" t="s">
        <v>11723</v>
      </c>
      <c r="C1771" s="215" t="str">
        <f t="shared" si="145"/>
        <v>CM:WQXTEST16465:M2011</v>
      </c>
      <c r="D1771" s="214" t="s">
        <v>11795</v>
      </c>
      <c r="E1771" s="214" t="s">
        <v>11790</v>
      </c>
      <c r="F1771" s="314">
        <v>40698</v>
      </c>
      <c r="G1771" s="217">
        <f t="shared" si="146"/>
        <v>40544</v>
      </c>
      <c r="H1771" s="217">
        <f t="shared" si="144"/>
        <v>40816</v>
      </c>
      <c r="I1771" s="211" t="s">
        <v>11788</v>
      </c>
      <c r="J1771" s="24" t="s">
        <v>8639</v>
      </c>
      <c r="K1771" s="211" t="s">
        <v>11787</v>
      </c>
      <c r="L1771" s="6" t="s">
        <v>11747</v>
      </c>
      <c r="M1771" s="217">
        <f t="shared" si="147"/>
        <v>40692</v>
      </c>
      <c r="N1771" s="217">
        <f t="shared" si="148"/>
        <v>40698</v>
      </c>
      <c r="Q1771" s="217" t="s">
        <v>10007</v>
      </c>
      <c r="T1771" s="217" t="s">
        <v>11297</v>
      </c>
      <c r="U1771" s="225">
        <v>25.4</v>
      </c>
      <c r="V1771" s="219" t="s">
        <v>11587</v>
      </c>
      <c r="W1771" s="219"/>
      <c r="X1771" t="s">
        <v>11237</v>
      </c>
      <c r="Y1771" t="s">
        <v>11285</v>
      </c>
    </row>
    <row r="1772" spans="1:25" x14ac:dyDescent="0.25">
      <c r="A1772" s="211" t="s">
        <v>11582</v>
      </c>
      <c r="B1772" t="s">
        <v>11723</v>
      </c>
      <c r="C1772" s="215" t="str">
        <f t="shared" si="145"/>
        <v>CM:WQXTEST16465:M2011</v>
      </c>
      <c r="D1772" s="214" t="s">
        <v>11795</v>
      </c>
      <c r="E1772" s="214" t="s">
        <v>11790</v>
      </c>
      <c r="F1772" s="314">
        <v>40699</v>
      </c>
      <c r="G1772" s="217">
        <f t="shared" si="146"/>
        <v>40544</v>
      </c>
      <c r="H1772" s="217">
        <f t="shared" si="144"/>
        <v>40816</v>
      </c>
      <c r="I1772" s="211" t="s">
        <v>11788</v>
      </c>
      <c r="J1772" s="24" t="s">
        <v>8639</v>
      </c>
      <c r="K1772" s="211" t="s">
        <v>11787</v>
      </c>
      <c r="L1772" s="6" t="s">
        <v>11747</v>
      </c>
      <c r="M1772" s="217">
        <f t="shared" si="147"/>
        <v>40693</v>
      </c>
      <c r="N1772" s="217">
        <f t="shared" si="148"/>
        <v>40699</v>
      </c>
      <c r="Q1772" s="217" t="s">
        <v>10007</v>
      </c>
      <c r="T1772" s="217" t="s">
        <v>11297</v>
      </c>
      <c r="U1772" s="225">
        <v>25.5</v>
      </c>
      <c r="V1772" s="219" t="s">
        <v>11587</v>
      </c>
      <c r="W1772" s="219"/>
      <c r="X1772" t="s">
        <v>11237</v>
      </c>
      <c r="Y1772" t="s">
        <v>11285</v>
      </c>
    </row>
    <row r="1773" spans="1:25" x14ac:dyDescent="0.25">
      <c r="A1773" s="211" t="s">
        <v>11582</v>
      </c>
      <c r="B1773" t="s">
        <v>11723</v>
      </c>
      <c r="C1773" s="215" t="str">
        <f t="shared" si="145"/>
        <v>CM:WQXTEST16465:M2011</v>
      </c>
      <c r="D1773" s="214" t="s">
        <v>11795</v>
      </c>
      <c r="E1773" s="214" t="s">
        <v>11790</v>
      </c>
      <c r="F1773" s="314">
        <v>40700</v>
      </c>
      <c r="G1773" s="217">
        <f t="shared" si="146"/>
        <v>40544</v>
      </c>
      <c r="H1773" s="217">
        <f t="shared" si="144"/>
        <v>40816</v>
      </c>
      <c r="I1773" s="211" t="s">
        <v>11788</v>
      </c>
      <c r="J1773" s="24" t="s">
        <v>8639</v>
      </c>
      <c r="K1773" s="211" t="s">
        <v>11787</v>
      </c>
      <c r="L1773" s="6" t="s">
        <v>11747</v>
      </c>
      <c r="M1773" s="217">
        <f t="shared" si="147"/>
        <v>40694</v>
      </c>
      <c r="N1773" s="217">
        <f t="shared" si="148"/>
        <v>40700</v>
      </c>
      <c r="Q1773" s="217" t="s">
        <v>10007</v>
      </c>
      <c r="T1773" s="217" t="s">
        <v>11297</v>
      </c>
      <c r="U1773" s="225">
        <v>25.9</v>
      </c>
      <c r="V1773" s="219" t="s">
        <v>11587</v>
      </c>
      <c r="W1773" s="219"/>
      <c r="X1773" t="s">
        <v>11237</v>
      </c>
      <c r="Y1773" t="s">
        <v>11285</v>
      </c>
    </row>
    <row r="1774" spans="1:25" x14ac:dyDescent="0.25">
      <c r="A1774" s="211" t="s">
        <v>11582</v>
      </c>
      <c r="B1774" t="s">
        <v>11723</v>
      </c>
      <c r="C1774" s="215" t="str">
        <f t="shared" si="145"/>
        <v>CM:WQXTEST16465:M2011</v>
      </c>
      <c r="D1774" s="214" t="s">
        <v>11795</v>
      </c>
      <c r="E1774" s="214" t="s">
        <v>11790</v>
      </c>
      <c r="F1774" s="314">
        <v>40701</v>
      </c>
      <c r="G1774" s="217">
        <f t="shared" si="146"/>
        <v>40544</v>
      </c>
      <c r="H1774" s="217">
        <f t="shared" si="144"/>
        <v>40816</v>
      </c>
      <c r="I1774" s="211" t="s">
        <v>11788</v>
      </c>
      <c r="J1774" s="24" t="s">
        <v>8639</v>
      </c>
      <c r="K1774" s="211" t="s">
        <v>11787</v>
      </c>
      <c r="L1774" s="6" t="s">
        <v>11747</v>
      </c>
      <c r="M1774" s="217">
        <f t="shared" si="147"/>
        <v>40695</v>
      </c>
      <c r="N1774" s="217">
        <f t="shared" si="148"/>
        <v>40701</v>
      </c>
      <c r="Q1774" s="217" t="s">
        <v>10007</v>
      </c>
      <c r="T1774" s="217" t="s">
        <v>11297</v>
      </c>
      <c r="U1774" s="225">
        <v>26</v>
      </c>
      <c r="V1774" s="219" t="s">
        <v>11587</v>
      </c>
      <c r="W1774" s="219"/>
      <c r="X1774" t="s">
        <v>11237</v>
      </c>
      <c r="Y1774" t="s">
        <v>11285</v>
      </c>
    </row>
    <row r="1775" spans="1:25" x14ac:dyDescent="0.25">
      <c r="A1775" s="211" t="s">
        <v>11582</v>
      </c>
      <c r="B1775" t="s">
        <v>11723</v>
      </c>
      <c r="C1775" s="215" t="str">
        <f t="shared" si="145"/>
        <v>CM:WQXTEST16465:M2011</v>
      </c>
      <c r="D1775" s="214" t="s">
        <v>11795</v>
      </c>
      <c r="E1775" s="214" t="s">
        <v>11790</v>
      </c>
      <c r="F1775" s="314">
        <v>40702</v>
      </c>
      <c r="G1775" s="217">
        <f t="shared" si="146"/>
        <v>40544</v>
      </c>
      <c r="H1775" s="217">
        <f t="shared" si="144"/>
        <v>40816</v>
      </c>
      <c r="I1775" s="211" t="s">
        <v>11788</v>
      </c>
      <c r="J1775" s="24" t="s">
        <v>8639</v>
      </c>
      <c r="K1775" s="211" t="s">
        <v>11787</v>
      </c>
      <c r="L1775" s="6" t="s">
        <v>11747</v>
      </c>
      <c r="M1775" s="217">
        <f t="shared" si="147"/>
        <v>40696</v>
      </c>
      <c r="N1775" s="217">
        <f t="shared" si="148"/>
        <v>40702</v>
      </c>
      <c r="Q1775" s="217" t="s">
        <v>10007</v>
      </c>
      <c r="T1775" s="217" t="s">
        <v>11297</v>
      </c>
      <c r="U1775" s="225">
        <v>26.3</v>
      </c>
      <c r="V1775" s="219" t="s">
        <v>11587</v>
      </c>
      <c r="W1775" s="219"/>
      <c r="X1775" t="s">
        <v>11237</v>
      </c>
      <c r="Y1775" t="s">
        <v>11285</v>
      </c>
    </row>
    <row r="1776" spans="1:25" x14ac:dyDescent="0.25">
      <c r="A1776" s="211" t="s">
        <v>11582</v>
      </c>
      <c r="B1776" t="s">
        <v>11723</v>
      </c>
      <c r="C1776" s="215" t="str">
        <f t="shared" si="145"/>
        <v>CM:WQXTEST16465:M2011</v>
      </c>
      <c r="D1776" s="214" t="s">
        <v>11795</v>
      </c>
      <c r="E1776" s="214" t="s">
        <v>11790</v>
      </c>
      <c r="F1776" s="314">
        <v>40703</v>
      </c>
      <c r="G1776" s="217">
        <f t="shared" si="146"/>
        <v>40544</v>
      </c>
      <c r="H1776" s="217">
        <f t="shared" si="144"/>
        <v>40816</v>
      </c>
      <c r="I1776" s="211" t="s">
        <v>11788</v>
      </c>
      <c r="J1776" s="24" t="s">
        <v>8639</v>
      </c>
      <c r="K1776" s="211" t="s">
        <v>11787</v>
      </c>
      <c r="L1776" s="6" t="s">
        <v>11747</v>
      </c>
      <c r="M1776" s="217">
        <f t="shared" si="147"/>
        <v>40697</v>
      </c>
      <c r="N1776" s="217">
        <f t="shared" si="148"/>
        <v>40703</v>
      </c>
      <c r="Q1776" s="217" t="s">
        <v>10007</v>
      </c>
      <c r="T1776" s="217" t="s">
        <v>11297</v>
      </c>
      <c r="U1776" s="225">
        <v>26.8</v>
      </c>
      <c r="V1776" s="219" t="s">
        <v>11587</v>
      </c>
      <c r="W1776" s="219"/>
      <c r="X1776" t="s">
        <v>11237</v>
      </c>
      <c r="Y1776" t="s">
        <v>11285</v>
      </c>
    </row>
    <row r="1777" spans="1:25" x14ac:dyDescent="0.25">
      <c r="A1777" s="211" t="s">
        <v>11582</v>
      </c>
      <c r="B1777" t="s">
        <v>11723</v>
      </c>
      <c r="C1777" s="215" t="str">
        <f t="shared" si="145"/>
        <v>CM:WQXTEST16465:M2011</v>
      </c>
      <c r="D1777" s="214" t="s">
        <v>11795</v>
      </c>
      <c r="E1777" s="214" t="s">
        <v>11790</v>
      </c>
      <c r="F1777" s="314">
        <v>40704</v>
      </c>
      <c r="G1777" s="217">
        <f t="shared" si="146"/>
        <v>40544</v>
      </c>
      <c r="H1777" s="217">
        <f t="shared" si="144"/>
        <v>40816</v>
      </c>
      <c r="I1777" s="211" t="s">
        <v>11788</v>
      </c>
      <c r="J1777" s="24" t="s">
        <v>8639</v>
      </c>
      <c r="K1777" s="211" t="s">
        <v>11787</v>
      </c>
      <c r="L1777" s="6" t="s">
        <v>11747</v>
      </c>
      <c r="M1777" s="217">
        <f t="shared" si="147"/>
        <v>40698</v>
      </c>
      <c r="N1777" s="217">
        <f t="shared" si="148"/>
        <v>40704</v>
      </c>
      <c r="Q1777" s="217" t="s">
        <v>10007</v>
      </c>
      <c r="T1777" s="217" t="s">
        <v>11297</v>
      </c>
      <c r="U1777" s="225">
        <v>27.5</v>
      </c>
      <c r="V1777" s="219" t="s">
        <v>11587</v>
      </c>
      <c r="W1777" s="219"/>
      <c r="X1777" t="s">
        <v>11237</v>
      </c>
      <c r="Y1777" t="s">
        <v>11285</v>
      </c>
    </row>
    <row r="1778" spans="1:25" x14ac:dyDescent="0.25">
      <c r="A1778" s="211" t="s">
        <v>11582</v>
      </c>
      <c r="B1778" t="s">
        <v>11723</v>
      </c>
      <c r="C1778" s="215" t="str">
        <f t="shared" si="145"/>
        <v>CM:WQXTEST16465:M2011</v>
      </c>
      <c r="D1778" s="214" t="s">
        <v>11795</v>
      </c>
      <c r="E1778" s="214" t="s">
        <v>11790</v>
      </c>
      <c r="F1778" s="314">
        <v>40705</v>
      </c>
      <c r="G1778" s="217">
        <f t="shared" si="146"/>
        <v>40544</v>
      </c>
      <c r="H1778" s="217">
        <f t="shared" si="144"/>
        <v>40816</v>
      </c>
      <c r="I1778" s="211" t="s">
        <v>11788</v>
      </c>
      <c r="J1778" s="24" t="s">
        <v>8639</v>
      </c>
      <c r="K1778" s="211" t="s">
        <v>11787</v>
      </c>
      <c r="L1778" s="6" t="s">
        <v>11747</v>
      </c>
      <c r="M1778" s="217">
        <f t="shared" si="147"/>
        <v>40699</v>
      </c>
      <c r="N1778" s="217">
        <f t="shared" si="148"/>
        <v>40705</v>
      </c>
      <c r="Q1778" s="217" t="s">
        <v>10007</v>
      </c>
      <c r="T1778" s="217" t="s">
        <v>11297</v>
      </c>
      <c r="U1778" s="225">
        <v>28.2</v>
      </c>
      <c r="V1778" s="219" t="s">
        <v>11587</v>
      </c>
      <c r="W1778" s="219"/>
      <c r="X1778" t="s">
        <v>11237</v>
      </c>
      <c r="Y1778" t="s">
        <v>11285</v>
      </c>
    </row>
    <row r="1779" spans="1:25" x14ac:dyDescent="0.25">
      <c r="A1779" s="211" t="s">
        <v>11582</v>
      </c>
      <c r="B1779" t="s">
        <v>11723</v>
      </c>
      <c r="C1779" s="215" t="str">
        <f t="shared" si="145"/>
        <v>CM:WQXTEST16465:M2011</v>
      </c>
      <c r="D1779" s="214" t="s">
        <v>11795</v>
      </c>
      <c r="E1779" s="214" t="s">
        <v>11790</v>
      </c>
      <c r="F1779" s="314">
        <v>40706</v>
      </c>
      <c r="G1779" s="217">
        <f t="shared" si="146"/>
        <v>40544</v>
      </c>
      <c r="H1779" s="217">
        <f t="shared" si="144"/>
        <v>40816</v>
      </c>
      <c r="I1779" s="211" t="s">
        <v>11788</v>
      </c>
      <c r="J1779" s="24" t="s">
        <v>8639</v>
      </c>
      <c r="K1779" s="211" t="s">
        <v>11787</v>
      </c>
      <c r="L1779" s="6" t="s">
        <v>11747</v>
      </c>
      <c r="M1779" s="217">
        <f t="shared" si="147"/>
        <v>40700</v>
      </c>
      <c r="N1779" s="217">
        <f t="shared" si="148"/>
        <v>40706</v>
      </c>
      <c r="Q1779" s="217" t="s">
        <v>10007</v>
      </c>
      <c r="T1779" s="217" t="s">
        <v>11297</v>
      </c>
      <c r="U1779" s="225">
        <v>28.9</v>
      </c>
      <c r="V1779" s="219" t="s">
        <v>11587</v>
      </c>
      <c r="W1779" s="219"/>
      <c r="X1779" t="s">
        <v>11237</v>
      </c>
      <c r="Y1779" t="s">
        <v>11285</v>
      </c>
    </row>
    <row r="1780" spans="1:25" x14ac:dyDescent="0.25">
      <c r="A1780" s="211" t="s">
        <v>11582</v>
      </c>
      <c r="B1780" t="s">
        <v>11723</v>
      </c>
      <c r="C1780" s="215" t="str">
        <f t="shared" si="145"/>
        <v>CM:WQXTEST16465:M2011</v>
      </c>
      <c r="D1780" s="214" t="s">
        <v>11795</v>
      </c>
      <c r="E1780" s="214" t="s">
        <v>11790</v>
      </c>
      <c r="F1780" s="314">
        <v>40707</v>
      </c>
      <c r="G1780" s="217">
        <f t="shared" si="146"/>
        <v>40544</v>
      </c>
      <c r="H1780" s="217">
        <f t="shared" si="144"/>
        <v>40816</v>
      </c>
      <c r="I1780" s="211" t="s">
        <v>11788</v>
      </c>
      <c r="J1780" s="24" t="s">
        <v>8639</v>
      </c>
      <c r="K1780" s="211" t="s">
        <v>11787</v>
      </c>
      <c r="L1780" s="6" t="s">
        <v>11747</v>
      </c>
      <c r="M1780" s="217">
        <f t="shared" si="147"/>
        <v>40701</v>
      </c>
      <c r="N1780" s="217">
        <f t="shared" si="148"/>
        <v>40707</v>
      </c>
      <c r="Q1780" s="217" t="s">
        <v>10007</v>
      </c>
      <c r="T1780" s="217" t="s">
        <v>11297</v>
      </c>
      <c r="U1780" s="225">
        <v>29.3</v>
      </c>
      <c r="V1780" s="219" t="s">
        <v>11587</v>
      </c>
      <c r="W1780" s="219"/>
      <c r="X1780" t="s">
        <v>11237</v>
      </c>
      <c r="Y1780" t="s">
        <v>11285</v>
      </c>
    </row>
    <row r="1781" spans="1:25" x14ac:dyDescent="0.25">
      <c r="A1781" s="211" t="s">
        <v>11582</v>
      </c>
      <c r="B1781" t="s">
        <v>11723</v>
      </c>
      <c r="C1781" s="215" t="str">
        <f t="shared" si="145"/>
        <v>CM:WQXTEST16465:M2011</v>
      </c>
      <c r="D1781" s="214" t="s">
        <v>11795</v>
      </c>
      <c r="E1781" s="214" t="s">
        <v>11790</v>
      </c>
      <c r="F1781" s="314">
        <v>40708</v>
      </c>
      <c r="G1781" s="217">
        <f t="shared" si="146"/>
        <v>40544</v>
      </c>
      <c r="H1781" s="217">
        <f t="shared" si="144"/>
        <v>40816</v>
      </c>
      <c r="I1781" s="211" t="s">
        <v>11788</v>
      </c>
      <c r="J1781" s="24" t="s">
        <v>8639</v>
      </c>
      <c r="K1781" s="211" t="s">
        <v>11787</v>
      </c>
      <c r="L1781" s="6" t="s">
        <v>11747</v>
      </c>
      <c r="M1781" s="217">
        <f t="shared" si="147"/>
        <v>40702</v>
      </c>
      <c r="N1781" s="217">
        <f t="shared" si="148"/>
        <v>40708</v>
      </c>
      <c r="Q1781" s="217" t="s">
        <v>10007</v>
      </c>
      <c r="T1781" s="217" t="s">
        <v>11297</v>
      </c>
      <c r="U1781" s="225">
        <v>29.4</v>
      </c>
      <c r="V1781" s="219" t="s">
        <v>11587</v>
      </c>
      <c r="W1781" s="219"/>
      <c r="X1781" t="s">
        <v>11237</v>
      </c>
      <c r="Y1781" t="s">
        <v>11285</v>
      </c>
    </row>
    <row r="1782" spans="1:25" x14ac:dyDescent="0.25">
      <c r="A1782" s="211" t="s">
        <v>11582</v>
      </c>
      <c r="B1782" t="s">
        <v>11723</v>
      </c>
      <c r="C1782" s="215" t="str">
        <f t="shared" si="145"/>
        <v>CM:WQXTEST16465:M2011</v>
      </c>
      <c r="D1782" s="214" t="s">
        <v>11795</v>
      </c>
      <c r="E1782" s="214" t="s">
        <v>11790</v>
      </c>
      <c r="F1782" s="314">
        <v>40709</v>
      </c>
      <c r="G1782" s="217">
        <f t="shared" si="146"/>
        <v>40544</v>
      </c>
      <c r="H1782" s="217">
        <f t="shared" si="144"/>
        <v>40816</v>
      </c>
      <c r="I1782" s="211" t="s">
        <v>11788</v>
      </c>
      <c r="J1782" s="24" t="s">
        <v>8639</v>
      </c>
      <c r="K1782" s="211" t="s">
        <v>11787</v>
      </c>
      <c r="L1782" s="6" t="s">
        <v>11747</v>
      </c>
      <c r="M1782" s="217">
        <f t="shared" si="147"/>
        <v>40703</v>
      </c>
      <c r="N1782" s="217">
        <f t="shared" si="148"/>
        <v>40709</v>
      </c>
      <c r="Q1782" s="217" t="s">
        <v>10007</v>
      </c>
      <c r="T1782" s="217" t="s">
        <v>11297</v>
      </c>
      <c r="U1782" s="225">
        <v>29.1</v>
      </c>
      <c r="V1782" s="219" t="s">
        <v>11587</v>
      </c>
      <c r="W1782" s="219"/>
      <c r="X1782" t="s">
        <v>11237</v>
      </c>
      <c r="Y1782" t="s">
        <v>11285</v>
      </c>
    </row>
    <row r="1783" spans="1:25" x14ac:dyDescent="0.25">
      <c r="A1783" s="211" t="s">
        <v>11582</v>
      </c>
      <c r="B1783" t="s">
        <v>11723</v>
      </c>
      <c r="C1783" s="215" t="str">
        <f t="shared" si="145"/>
        <v>CM:WQXTEST16465:M2011</v>
      </c>
      <c r="D1783" s="214" t="s">
        <v>11795</v>
      </c>
      <c r="E1783" s="214" t="s">
        <v>11790</v>
      </c>
      <c r="F1783" s="314">
        <v>40710</v>
      </c>
      <c r="G1783" s="217">
        <f t="shared" si="146"/>
        <v>40544</v>
      </c>
      <c r="H1783" s="217">
        <f t="shared" si="144"/>
        <v>40816</v>
      </c>
      <c r="I1783" s="211" t="s">
        <v>11788</v>
      </c>
      <c r="J1783" s="24" t="s">
        <v>8639</v>
      </c>
      <c r="K1783" s="211" t="s">
        <v>11787</v>
      </c>
      <c r="L1783" s="6" t="s">
        <v>11747</v>
      </c>
      <c r="M1783" s="217">
        <f t="shared" si="147"/>
        <v>40704</v>
      </c>
      <c r="N1783" s="217">
        <f t="shared" si="148"/>
        <v>40710</v>
      </c>
      <c r="Q1783" s="217" t="s">
        <v>10007</v>
      </c>
      <c r="T1783" s="217" t="s">
        <v>11297</v>
      </c>
      <c r="U1783" s="225">
        <v>28.4</v>
      </c>
      <c r="V1783" s="219" t="s">
        <v>11587</v>
      </c>
      <c r="W1783" s="219"/>
      <c r="X1783" t="s">
        <v>11237</v>
      </c>
      <c r="Y1783" t="s">
        <v>11285</v>
      </c>
    </row>
    <row r="1784" spans="1:25" x14ac:dyDescent="0.25">
      <c r="A1784" s="211" t="s">
        <v>11582</v>
      </c>
      <c r="B1784" t="s">
        <v>11723</v>
      </c>
      <c r="C1784" s="215" t="str">
        <f t="shared" si="145"/>
        <v>CM:WQXTEST16465:M2011</v>
      </c>
      <c r="D1784" s="214" t="s">
        <v>11795</v>
      </c>
      <c r="E1784" s="214" t="s">
        <v>11790</v>
      </c>
      <c r="F1784" s="314">
        <v>40711</v>
      </c>
      <c r="G1784" s="217">
        <f t="shared" si="146"/>
        <v>40544</v>
      </c>
      <c r="H1784" s="217">
        <f t="shared" si="144"/>
        <v>40816</v>
      </c>
      <c r="I1784" s="211" t="s">
        <v>11788</v>
      </c>
      <c r="J1784" s="24" t="s">
        <v>8639</v>
      </c>
      <c r="K1784" s="211" t="s">
        <v>11787</v>
      </c>
      <c r="L1784" s="6" t="s">
        <v>11747</v>
      </c>
      <c r="M1784" s="217">
        <f t="shared" si="147"/>
        <v>40705</v>
      </c>
      <c r="N1784" s="217">
        <f t="shared" si="148"/>
        <v>40711</v>
      </c>
      <c r="Q1784" s="217" t="s">
        <v>10007</v>
      </c>
      <c r="T1784" s="217" t="s">
        <v>11297</v>
      </c>
      <c r="U1784" s="225">
        <v>27.7</v>
      </c>
      <c r="V1784" s="219" t="s">
        <v>11587</v>
      </c>
      <c r="W1784" s="219"/>
      <c r="X1784" t="s">
        <v>11237</v>
      </c>
      <c r="Y1784" t="s">
        <v>11285</v>
      </c>
    </row>
    <row r="1785" spans="1:25" x14ac:dyDescent="0.25">
      <c r="A1785" s="211" t="s">
        <v>11582</v>
      </c>
      <c r="B1785" t="s">
        <v>11723</v>
      </c>
      <c r="C1785" s="215" t="str">
        <f t="shared" si="145"/>
        <v>CM:WQXTEST16465:M2011</v>
      </c>
      <c r="D1785" s="214" t="s">
        <v>11795</v>
      </c>
      <c r="E1785" s="214" t="s">
        <v>11790</v>
      </c>
      <c r="F1785" s="314">
        <v>40712</v>
      </c>
      <c r="G1785" s="217">
        <f t="shared" si="146"/>
        <v>40544</v>
      </c>
      <c r="H1785" s="217">
        <f t="shared" si="144"/>
        <v>40816</v>
      </c>
      <c r="I1785" s="211" t="s">
        <v>11788</v>
      </c>
      <c r="J1785" s="24" t="s">
        <v>8639</v>
      </c>
      <c r="K1785" s="211" t="s">
        <v>11787</v>
      </c>
      <c r="L1785" s="6" t="s">
        <v>11747</v>
      </c>
      <c r="M1785" s="217">
        <f t="shared" si="147"/>
        <v>40706</v>
      </c>
      <c r="N1785" s="217">
        <f t="shared" si="148"/>
        <v>40712</v>
      </c>
      <c r="Q1785" s="217" t="s">
        <v>10007</v>
      </c>
      <c r="T1785" s="217" t="s">
        <v>11297</v>
      </c>
      <c r="U1785" s="225">
        <v>27.2</v>
      </c>
      <c r="V1785" s="219" t="s">
        <v>11587</v>
      </c>
      <c r="W1785" s="219"/>
      <c r="X1785" t="s">
        <v>11237</v>
      </c>
      <c r="Y1785" t="s">
        <v>11285</v>
      </c>
    </row>
    <row r="1786" spans="1:25" x14ac:dyDescent="0.25">
      <c r="A1786" s="211" t="s">
        <v>11582</v>
      </c>
      <c r="B1786" t="s">
        <v>11723</v>
      </c>
      <c r="C1786" s="215" t="str">
        <f t="shared" si="145"/>
        <v>CM:WQXTEST16465:M2011</v>
      </c>
      <c r="D1786" s="214" t="s">
        <v>11795</v>
      </c>
      <c r="E1786" s="214" t="s">
        <v>11790</v>
      </c>
      <c r="F1786" s="314">
        <v>40713</v>
      </c>
      <c r="G1786" s="217">
        <f t="shared" si="146"/>
        <v>40544</v>
      </c>
      <c r="H1786" s="217">
        <f t="shared" si="144"/>
        <v>40816</v>
      </c>
      <c r="I1786" s="211" t="s">
        <v>11788</v>
      </c>
      <c r="J1786" s="24" t="s">
        <v>8639</v>
      </c>
      <c r="K1786" s="211" t="s">
        <v>11787</v>
      </c>
      <c r="L1786" s="6" t="s">
        <v>11747</v>
      </c>
      <c r="M1786" s="217">
        <f t="shared" si="147"/>
        <v>40707</v>
      </c>
      <c r="N1786" s="217">
        <f t="shared" si="148"/>
        <v>40713</v>
      </c>
      <c r="Q1786" s="217" t="s">
        <v>10007</v>
      </c>
      <c r="T1786" s="217" t="s">
        <v>11297</v>
      </c>
      <c r="U1786" s="225">
        <v>26.7</v>
      </c>
      <c r="V1786" s="219" t="s">
        <v>11587</v>
      </c>
      <c r="W1786" s="219"/>
      <c r="X1786" t="s">
        <v>11237</v>
      </c>
      <c r="Y1786" t="s">
        <v>11285</v>
      </c>
    </row>
    <row r="1787" spans="1:25" x14ac:dyDescent="0.25">
      <c r="A1787" s="211" t="s">
        <v>11582</v>
      </c>
      <c r="B1787" t="s">
        <v>11723</v>
      </c>
      <c r="C1787" s="215" t="str">
        <f t="shared" si="145"/>
        <v>CM:WQXTEST16465:M2011</v>
      </c>
      <c r="D1787" s="214" t="s">
        <v>11795</v>
      </c>
      <c r="E1787" s="214" t="s">
        <v>11790</v>
      </c>
      <c r="F1787" s="314">
        <v>40714</v>
      </c>
      <c r="G1787" s="217">
        <f t="shared" si="146"/>
        <v>40544</v>
      </c>
      <c r="H1787" s="217">
        <f t="shared" si="144"/>
        <v>40816</v>
      </c>
      <c r="I1787" s="211" t="s">
        <v>11788</v>
      </c>
      <c r="J1787" s="24" t="s">
        <v>8639</v>
      </c>
      <c r="K1787" s="211" t="s">
        <v>11787</v>
      </c>
      <c r="L1787" s="6" t="s">
        <v>11747</v>
      </c>
      <c r="M1787" s="217">
        <f t="shared" si="147"/>
        <v>40708</v>
      </c>
      <c r="N1787" s="217">
        <f t="shared" si="148"/>
        <v>40714</v>
      </c>
      <c r="Q1787" s="217" t="s">
        <v>10007</v>
      </c>
      <c r="T1787" s="217" t="s">
        <v>11297</v>
      </c>
      <c r="U1787" s="225">
        <v>26.4</v>
      </c>
      <c r="V1787" s="219" t="s">
        <v>11587</v>
      </c>
      <c r="W1787" s="219"/>
      <c r="X1787" t="s">
        <v>11237</v>
      </c>
      <c r="Y1787" t="s">
        <v>11285</v>
      </c>
    </row>
    <row r="1788" spans="1:25" x14ac:dyDescent="0.25">
      <c r="A1788" s="211" t="s">
        <v>11582</v>
      </c>
      <c r="B1788" t="s">
        <v>11723</v>
      </c>
      <c r="C1788" s="215" t="str">
        <f t="shared" si="145"/>
        <v>CM:WQXTEST16465:M2011</v>
      </c>
      <c r="D1788" s="214" t="s">
        <v>11795</v>
      </c>
      <c r="E1788" s="214" t="s">
        <v>11790</v>
      </c>
      <c r="F1788" s="314">
        <v>40715</v>
      </c>
      <c r="G1788" s="217">
        <f t="shared" si="146"/>
        <v>40544</v>
      </c>
      <c r="H1788" s="217">
        <f t="shared" si="144"/>
        <v>40816</v>
      </c>
      <c r="I1788" s="211" t="s">
        <v>11788</v>
      </c>
      <c r="J1788" s="24" t="s">
        <v>8639</v>
      </c>
      <c r="K1788" s="211" t="s">
        <v>11787</v>
      </c>
      <c r="L1788" s="6" t="s">
        <v>11747</v>
      </c>
      <c r="M1788" s="217">
        <f t="shared" si="147"/>
        <v>40709</v>
      </c>
      <c r="N1788" s="217">
        <f t="shared" si="148"/>
        <v>40715</v>
      </c>
      <c r="Q1788" s="217" t="s">
        <v>10007</v>
      </c>
      <c r="T1788" s="217" t="s">
        <v>11297</v>
      </c>
      <c r="U1788" s="225">
        <v>26.5</v>
      </c>
      <c r="V1788" s="219" t="s">
        <v>11587</v>
      </c>
      <c r="W1788" s="219"/>
      <c r="X1788" t="s">
        <v>11237</v>
      </c>
      <c r="Y1788" t="s">
        <v>11285</v>
      </c>
    </row>
    <row r="1789" spans="1:25" x14ac:dyDescent="0.25">
      <c r="A1789" s="211" t="s">
        <v>11582</v>
      </c>
      <c r="B1789" t="s">
        <v>11723</v>
      </c>
      <c r="C1789" s="215" t="str">
        <f t="shared" si="145"/>
        <v>CM:WQXTEST16465:M2011</v>
      </c>
      <c r="D1789" s="214" t="s">
        <v>11795</v>
      </c>
      <c r="E1789" s="214" t="s">
        <v>11790</v>
      </c>
      <c r="F1789" s="314">
        <v>40716</v>
      </c>
      <c r="G1789" s="217">
        <f t="shared" si="146"/>
        <v>40544</v>
      </c>
      <c r="H1789" s="217">
        <f t="shared" si="144"/>
        <v>40816</v>
      </c>
      <c r="I1789" s="211" t="s">
        <v>11788</v>
      </c>
      <c r="J1789" s="24" t="s">
        <v>8639</v>
      </c>
      <c r="K1789" s="211" t="s">
        <v>11787</v>
      </c>
      <c r="L1789" s="6" t="s">
        <v>11747</v>
      </c>
      <c r="M1789" s="217">
        <f t="shared" si="147"/>
        <v>40710</v>
      </c>
      <c r="N1789" s="217">
        <f t="shared" si="148"/>
        <v>40716</v>
      </c>
      <c r="Q1789" s="217" t="s">
        <v>10007</v>
      </c>
      <c r="T1789" s="217" t="s">
        <v>11297</v>
      </c>
      <c r="U1789" s="225">
        <v>26.9</v>
      </c>
      <c r="V1789" s="219" t="s">
        <v>11587</v>
      </c>
      <c r="W1789" s="219"/>
      <c r="X1789" t="s">
        <v>11237</v>
      </c>
      <c r="Y1789" t="s">
        <v>11285</v>
      </c>
    </row>
    <row r="1790" spans="1:25" x14ac:dyDescent="0.25">
      <c r="A1790" s="211" t="s">
        <v>11582</v>
      </c>
      <c r="B1790" t="s">
        <v>11723</v>
      </c>
      <c r="C1790" s="215" t="str">
        <f t="shared" si="145"/>
        <v>CM:WQXTEST16465:M2011</v>
      </c>
      <c r="D1790" s="214" t="s">
        <v>11795</v>
      </c>
      <c r="E1790" s="214" t="s">
        <v>11790</v>
      </c>
      <c r="F1790" s="314">
        <v>40717</v>
      </c>
      <c r="G1790" s="217">
        <f t="shared" si="146"/>
        <v>40544</v>
      </c>
      <c r="H1790" s="217">
        <f t="shared" si="144"/>
        <v>40816</v>
      </c>
      <c r="I1790" s="211" t="s">
        <v>11788</v>
      </c>
      <c r="J1790" s="24" t="s">
        <v>8639</v>
      </c>
      <c r="K1790" s="211" t="s">
        <v>11787</v>
      </c>
      <c r="L1790" s="6" t="s">
        <v>11747</v>
      </c>
      <c r="M1790" s="217">
        <f t="shared" si="147"/>
        <v>40711</v>
      </c>
      <c r="N1790" s="217">
        <f t="shared" si="148"/>
        <v>40717</v>
      </c>
      <c r="Q1790" s="217" t="s">
        <v>10007</v>
      </c>
      <c r="T1790" s="217" t="s">
        <v>11297</v>
      </c>
      <c r="U1790" s="225">
        <v>27.3</v>
      </c>
      <c r="V1790" s="219" t="s">
        <v>11587</v>
      </c>
      <c r="W1790" s="219"/>
      <c r="X1790" t="s">
        <v>11237</v>
      </c>
      <c r="Y1790" t="s">
        <v>11285</v>
      </c>
    </row>
    <row r="1791" spans="1:25" x14ac:dyDescent="0.25">
      <c r="A1791" s="211" t="s">
        <v>11582</v>
      </c>
      <c r="B1791" t="s">
        <v>11723</v>
      </c>
      <c r="C1791" s="215" t="str">
        <f t="shared" si="145"/>
        <v>CM:WQXTEST16465:M2011</v>
      </c>
      <c r="D1791" s="214" t="s">
        <v>11795</v>
      </c>
      <c r="E1791" s="214" t="s">
        <v>11790</v>
      </c>
      <c r="F1791" s="314">
        <v>40718</v>
      </c>
      <c r="G1791" s="217">
        <f t="shared" si="146"/>
        <v>40544</v>
      </c>
      <c r="H1791" s="217">
        <f t="shared" si="144"/>
        <v>40816</v>
      </c>
      <c r="I1791" s="211" t="s">
        <v>11788</v>
      </c>
      <c r="J1791" s="24" t="s">
        <v>8639</v>
      </c>
      <c r="K1791" s="211" t="s">
        <v>11787</v>
      </c>
      <c r="L1791" s="6" t="s">
        <v>11747</v>
      </c>
      <c r="M1791" s="217">
        <f t="shared" si="147"/>
        <v>40712</v>
      </c>
      <c r="N1791" s="217">
        <f t="shared" si="148"/>
        <v>40718</v>
      </c>
      <c r="Q1791" s="217" t="s">
        <v>10007</v>
      </c>
      <c r="T1791" s="217" t="s">
        <v>11297</v>
      </c>
      <c r="U1791" s="225">
        <v>27.6</v>
      </c>
      <c r="V1791" s="219" t="s">
        <v>11587</v>
      </c>
      <c r="W1791" s="219"/>
      <c r="X1791" t="s">
        <v>11237</v>
      </c>
      <c r="Y1791" t="s">
        <v>11285</v>
      </c>
    </row>
    <row r="1792" spans="1:25" x14ac:dyDescent="0.25">
      <c r="A1792" s="211" t="s">
        <v>11582</v>
      </c>
      <c r="B1792" t="s">
        <v>11723</v>
      </c>
      <c r="C1792" s="215" t="str">
        <f t="shared" si="145"/>
        <v>CM:WQXTEST16465:M2011</v>
      </c>
      <c r="D1792" s="214" t="s">
        <v>11795</v>
      </c>
      <c r="E1792" s="214" t="s">
        <v>11790</v>
      </c>
      <c r="F1792" s="314">
        <v>40719</v>
      </c>
      <c r="G1792" s="217">
        <f t="shared" si="146"/>
        <v>40544</v>
      </c>
      <c r="H1792" s="217">
        <f t="shared" si="144"/>
        <v>40816</v>
      </c>
      <c r="I1792" s="211" t="s">
        <v>11788</v>
      </c>
      <c r="J1792" s="24" t="s">
        <v>8639</v>
      </c>
      <c r="K1792" s="211" t="s">
        <v>11787</v>
      </c>
      <c r="L1792" s="6" t="s">
        <v>11747</v>
      </c>
      <c r="M1792" s="217">
        <f t="shared" si="147"/>
        <v>40713</v>
      </c>
      <c r="N1792" s="217">
        <f t="shared" si="148"/>
        <v>40719</v>
      </c>
      <c r="Q1792" s="217" t="s">
        <v>10007</v>
      </c>
      <c r="T1792" s="217" t="s">
        <v>11297</v>
      </c>
      <c r="U1792" s="225">
        <v>27.7</v>
      </c>
      <c r="V1792" s="219" t="s">
        <v>11587</v>
      </c>
      <c r="W1792" s="219"/>
      <c r="X1792" t="s">
        <v>11237</v>
      </c>
      <c r="Y1792" t="s">
        <v>11285</v>
      </c>
    </row>
    <row r="1793" spans="1:25" x14ac:dyDescent="0.25">
      <c r="A1793" s="211" t="s">
        <v>11582</v>
      </c>
      <c r="B1793" t="s">
        <v>11723</v>
      </c>
      <c r="C1793" s="215" t="str">
        <f t="shared" si="145"/>
        <v>CM:WQXTEST16465:M2011</v>
      </c>
      <c r="D1793" s="214" t="s">
        <v>11795</v>
      </c>
      <c r="E1793" s="214" t="s">
        <v>11790</v>
      </c>
      <c r="F1793" s="314">
        <v>40720</v>
      </c>
      <c r="G1793" s="217">
        <f t="shared" si="146"/>
        <v>40544</v>
      </c>
      <c r="H1793" s="217">
        <f t="shared" si="144"/>
        <v>40816</v>
      </c>
      <c r="I1793" s="211" t="s">
        <v>11788</v>
      </c>
      <c r="J1793" s="24" t="s">
        <v>8639</v>
      </c>
      <c r="K1793" s="211" t="s">
        <v>11787</v>
      </c>
      <c r="L1793" s="6" t="s">
        <v>11747</v>
      </c>
      <c r="M1793" s="217">
        <f t="shared" si="147"/>
        <v>40714</v>
      </c>
      <c r="N1793" s="217">
        <f t="shared" si="148"/>
        <v>40720</v>
      </c>
      <c r="Q1793" s="217" t="s">
        <v>10007</v>
      </c>
      <c r="T1793" s="217" t="s">
        <v>11297</v>
      </c>
      <c r="U1793" s="225">
        <v>27.8</v>
      </c>
      <c r="V1793" s="219" t="s">
        <v>11587</v>
      </c>
      <c r="W1793" s="219"/>
      <c r="X1793" t="s">
        <v>11237</v>
      </c>
      <c r="Y1793" t="s">
        <v>11285</v>
      </c>
    </row>
    <row r="1794" spans="1:25" x14ac:dyDescent="0.25">
      <c r="A1794" s="211" t="s">
        <v>11582</v>
      </c>
      <c r="B1794" t="s">
        <v>11723</v>
      </c>
      <c r="C1794" s="215" t="str">
        <f t="shared" si="145"/>
        <v>CM:WQXTEST16465:M2011</v>
      </c>
      <c r="D1794" s="214" t="s">
        <v>11795</v>
      </c>
      <c r="E1794" s="214" t="s">
        <v>11790</v>
      </c>
      <c r="F1794" s="314">
        <v>40721</v>
      </c>
      <c r="G1794" s="217">
        <f t="shared" si="146"/>
        <v>40544</v>
      </c>
      <c r="H1794" s="217">
        <f t="shared" si="144"/>
        <v>40816</v>
      </c>
      <c r="I1794" s="211" t="s">
        <v>11788</v>
      </c>
      <c r="J1794" s="24" t="s">
        <v>8639</v>
      </c>
      <c r="K1794" s="211" t="s">
        <v>11787</v>
      </c>
      <c r="L1794" s="6" t="s">
        <v>11747</v>
      </c>
      <c r="M1794" s="217">
        <f t="shared" si="147"/>
        <v>40715</v>
      </c>
      <c r="N1794" s="217">
        <f t="shared" si="148"/>
        <v>40721</v>
      </c>
      <c r="Q1794" s="217" t="s">
        <v>10007</v>
      </c>
      <c r="T1794" s="217" t="s">
        <v>11297</v>
      </c>
      <c r="U1794" s="225">
        <v>27.8</v>
      </c>
      <c r="V1794" s="219" t="s">
        <v>11587</v>
      </c>
      <c r="W1794" s="219"/>
      <c r="X1794" t="s">
        <v>11237</v>
      </c>
      <c r="Y1794" t="s">
        <v>11285</v>
      </c>
    </row>
    <row r="1795" spans="1:25" x14ac:dyDescent="0.25">
      <c r="A1795" s="211" t="s">
        <v>11582</v>
      </c>
      <c r="B1795" t="s">
        <v>11723</v>
      </c>
      <c r="C1795" s="215" t="str">
        <f t="shared" si="145"/>
        <v>CM:WQXTEST16465:M2011</v>
      </c>
      <c r="D1795" s="214" t="s">
        <v>11795</v>
      </c>
      <c r="E1795" s="214" t="s">
        <v>11790</v>
      </c>
      <c r="F1795" s="314">
        <v>40722</v>
      </c>
      <c r="G1795" s="217">
        <f t="shared" si="146"/>
        <v>40544</v>
      </c>
      <c r="H1795" s="217">
        <f t="shared" si="144"/>
        <v>40816</v>
      </c>
      <c r="I1795" s="211" t="s">
        <v>11788</v>
      </c>
      <c r="J1795" s="24" t="s">
        <v>8639</v>
      </c>
      <c r="K1795" s="211" t="s">
        <v>11787</v>
      </c>
      <c r="L1795" s="6" t="s">
        <v>11747</v>
      </c>
      <c r="M1795" s="217">
        <f t="shared" si="147"/>
        <v>40716</v>
      </c>
      <c r="N1795" s="217">
        <f t="shared" si="148"/>
        <v>40722</v>
      </c>
      <c r="Q1795" s="217" t="s">
        <v>10007</v>
      </c>
      <c r="T1795" s="217" t="s">
        <v>11297</v>
      </c>
      <c r="U1795" s="225">
        <v>27.8</v>
      </c>
      <c r="V1795" s="219" t="s">
        <v>11587</v>
      </c>
      <c r="W1795" s="219"/>
      <c r="X1795" t="s">
        <v>11237</v>
      </c>
      <c r="Y1795" t="s">
        <v>11285</v>
      </c>
    </row>
    <row r="1796" spans="1:25" x14ac:dyDescent="0.25">
      <c r="A1796" s="211" t="s">
        <v>11582</v>
      </c>
      <c r="B1796" t="s">
        <v>11723</v>
      </c>
      <c r="C1796" s="215" t="str">
        <f t="shared" si="145"/>
        <v>CM:WQXTEST16465:M2011</v>
      </c>
      <c r="D1796" s="214" t="s">
        <v>11795</v>
      </c>
      <c r="E1796" s="214" t="s">
        <v>11790</v>
      </c>
      <c r="F1796" s="314">
        <v>40723</v>
      </c>
      <c r="G1796" s="217">
        <f t="shared" si="146"/>
        <v>40544</v>
      </c>
      <c r="H1796" s="217">
        <f t="shared" si="144"/>
        <v>40816</v>
      </c>
      <c r="I1796" s="211" t="s">
        <v>11788</v>
      </c>
      <c r="J1796" s="24" t="s">
        <v>8639</v>
      </c>
      <c r="K1796" s="211" t="s">
        <v>11787</v>
      </c>
      <c r="L1796" s="6" t="s">
        <v>11747</v>
      </c>
      <c r="M1796" s="217">
        <f t="shared" si="147"/>
        <v>40717</v>
      </c>
      <c r="N1796" s="217">
        <f t="shared" si="148"/>
        <v>40723</v>
      </c>
      <c r="Q1796" s="217" t="s">
        <v>10007</v>
      </c>
      <c r="T1796" s="217" t="s">
        <v>11297</v>
      </c>
      <c r="U1796" s="225">
        <v>27.9</v>
      </c>
      <c r="V1796" s="219" t="s">
        <v>11587</v>
      </c>
      <c r="W1796" s="219"/>
      <c r="X1796" t="s">
        <v>11237</v>
      </c>
      <c r="Y1796" t="s">
        <v>11285</v>
      </c>
    </row>
    <row r="1797" spans="1:25" x14ac:dyDescent="0.25">
      <c r="A1797" s="211" t="s">
        <v>11582</v>
      </c>
      <c r="B1797" t="s">
        <v>11723</v>
      </c>
      <c r="C1797" s="215" t="str">
        <f t="shared" si="145"/>
        <v>CM:WQXTEST16465:M2011</v>
      </c>
      <c r="D1797" s="214" t="s">
        <v>11795</v>
      </c>
      <c r="E1797" s="214" t="s">
        <v>11790</v>
      </c>
      <c r="F1797" s="314">
        <v>40724</v>
      </c>
      <c r="G1797" s="217">
        <f t="shared" si="146"/>
        <v>40544</v>
      </c>
      <c r="H1797" s="217">
        <f t="shared" si="144"/>
        <v>40816</v>
      </c>
      <c r="I1797" s="211" t="s">
        <v>11788</v>
      </c>
      <c r="J1797" s="24" t="s">
        <v>8639</v>
      </c>
      <c r="K1797" s="211" t="s">
        <v>11787</v>
      </c>
      <c r="L1797" s="6" t="s">
        <v>11747</v>
      </c>
      <c r="M1797" s="217">
        <f t="shared" si="147"/>
        <v>40718</v>
      </c>
      <c r="N1797" s="217">
        <f t="shared" si="148"/>
        <v>40724</v>
      </c>
      <c r="Q1797" s="217" t="s">
        <v>10007</v>
      </c>
      <c r="T1797" s="217" t="s">
        <v>11297</v>
      </c>
      <c r="U1797" s="225">
        <v>27.9</v>
      </c>
      <c r="V1797" s="219" t="s">
        <v>11587</v>
      </c>
      <c r="W1797" s="219"/>
      <c r="X1797" t="s">
        <v>11237</v>
      </c>
      <c r="Y1797" t="s">
        <v>11285</v>
      </c>
    </row>
    <row r="1798" spans="1:25" x14ac:dyDescent="0.25">
      <c r="A1798" s="211" t="s">
        <v>11582</v>
      </c>
      <c r="B1798" t="s">
        <v>11723</v>
      </c>
      <c r="C1798" s="215" t="str">
        <f t="shared" si="145"/>
        <v>CM:WQXTEST16465:M2011</v>
      </c>
      <c r="D1798" s="214" t="s">
        <v>11795</v>
      </c>
      <c r="E1798" s="214" t="s">
        <v>11790</v>
      </c>
      <c r="F1798" s="314">
        <v>40725</v>
      </c>
      <c r="G1798" s="217">
        <f t="shared" si="146"/>
        <v>40544</v>
      </c>
      <c r="H1798" s="217">
        <f t="shared" si="144"/>
        <v>40816</v>
      </c>
      <c r="I1798" s="211" t="s">
        <v>11788</v>
      </c>
      <c r="J1798" s="24" t="s">
        <v>8639</v>
      </c>
      <c r="K1798" s="211" t="s">
        <v>11787</v>
      </c>
      <c r="L1798" s="6" t="s">
        <v>11747</v>
      </c>
      <c r="M1798" s="217">
        <f t="shared" si="147"/>
        <v>40719</v>
      </c>
      <c r="N1798" s="217">
        <f t="shared" si="148"/>
        <v>40725</v>
      </c>
      <c r="Q1798" s="217" t="s">
        <v>10007</v>
      </c>
      <c r="T1798" s="217" t="s">
        <v>11297</v>
      </c>
      <c r="U1798" s="225">
        <v>28.2</v>
      </c>
      <c r="V1798" s="219" t="s">
        <v>11587</v>
      </c>
      <c r="W1798" s="219"/>
      <c r="X1798" t="s">
        <v>11237</v>
      </c>
      <c r="Y1798" t="s">
        <v>11285</v>
      </c>
    </row>
    <row r="1799" spans="1:25" x14ac:dyDescent="0.25">
      <c r="A1799" s="211" t="s">
        <v>11582</v>
      </c>
      <c r="B1799" t="s">
        <v>11723</v>
      </c>
      <c r="C1799" s="215" t="str">
        <f t="shared" si="145"/>
        <v>CM:WQXTEST16465:M2011</v>
      </c>
      <c r="D1799" s="214" t="s">
        <v>11795</v>
      </c>
      <c r="E1799" s="214" t="s">
        <v>11790</v>
      </c>
      <c r="F1799" s="314">
        <v>40726</v>
      </c>
      <c r="G1799" s="217">
        <f t="shared" si="146"/>
        <v>40544</v>
      </c>
      <c r="H1799" s="217">
        <f t="shared" si="144"/>
        <v>40816</v>
      </c>
      <c r="I1799" s="211" t="s">
        <v>11788</v>
      </c>
      <c r="J1799" s="24" t="s">
        <v>8639</v>
      </c>
      <c r="K1799" s="211" t="s">
        <v>11787</v>
      </c>
      <c r="L1799" s="6" t="s">
        <v>11747</v>
      </c>
      <c r="M1799" s="217">
        <f t="shared" si="147"/>
        <v>40720</v>
      </c>
      <c r="N1799" s="217">
        <f t="shared" si="148"/>
        <v>40726</v>
      </c>
      <c r="Q1799" s="217" t="s">
        <v>10007</v>
      </c>
      <c r="T1799" s="217" t="s">
        <v>11297</v>
      </c>
      <c r="U1799" s="225">
        <v>28.6</v>
      </c>
      <c r="V1799" s="219" t="s">
        <v>11587</v>
      </c>
      <c r="W1799" s="219"/>
      <c r="X1799" t="s">
        <v>11237</v>
      </c>
      <c r="Y1799" t="s">
        <v>11285</v>
      </c>
    </row>
    <row r="1800" spans="1:25" x14ac:dyDescent="0.25">
      <c r="A1800" s="211" t="s">
        <v>11582</v>
      </c>
      <c r="B1800" t="s">
        <v>11723</v>
      </c>
      <c r="C1800" s="215" t="str">
        <f t="shared" si="145"/>
        <v>CM:WQXTEST16465:M2011</v>
      </c>
      <c r="D1800" s="214" t="s">
        <v>11795</v>
      </c>
      <c r="E1800" s="214" t="s">
        <v>11790</v>
      </c>
      <c r="F1800" s="314">
        <v>40727</v>
      </c>
      <c r="G1800" s="217">
        <f t="shared" si="146"/>
        <v>40544</v>
      </c>
      <c r="H1800" s="217">
        <f t="shared" si="144"/>
        <v>40816</v>
      </c>
      <c r="I1800" s="211" t="s">
        <v>11788</v>
      </c>
      <c r="J1800" s="24" t="s">
        <v>8639</v>
      </c>
      <c r="K1800" s="211" t="s">
        <v>11787</v>
      </c>
      <c r="L1800" s="6" t="s">
        <v>11747</v>
      </c>
      <c r="M1800" s="217">
        <f t="shared" si="147"/>
        <v>40721</v>
      </c>
      <c r="N1800" s="217">
        <f t="shared" si="148"/>
        <v>40727</v>
      </c>
      <c r="Q1800" s="217" t="s">
        <v>10007</v>
      </c>
      <c r="T1800" s="217" t="s">
        <v>11297</v>
      </c>
      <c r="U1800" s="225">
        <v>29.1</v>
      </c>
      <c r="V1800" s="219" t="s">
        <v>11587</v>
      </c>
      <c r="W1800" s="219"/>
      <c r="X1800" t="s">
        <v>11237</v>
      </c>
      <c r="Y1800" t="s">
        <v>11285</v>
      </c>
    </row>
    <row r="1801" spans="1:25" x14ac:dyDescent="0.25">
      <c r="A1801" s="211" t="s">
        <v>11582</v>
      </c>
      <c r="B1801" t="s">
        <v>11723</v>
      </c>
      <c r="C1801" s="215" t="str">
        <f t="shared" si="145"/>
        <v>CM:WQXTEST16465:M2011</v>
      </c>
      <c r="D1801" s="214" t="s">
        <v>11795</v>
      </c>
      <c r="E1801" s="214" t="s">
        <v>11790</v>
      </c>
      <c r="F1801" s="314">
        <v>40728</v>
      </c>
      <c r="G1801" s="217">
        <f t="shared" si="146"/>
        <v>40544</v>
      </c>
      <c r="H1801" s="217">
        <f t="shared" si="144"/>
        <v>40816</v>
      </c>
      <c r="I1801" s="211" t="s">
        <v>11788</v>
      </c>
      <c r="J1801" s="24" t="s">
        <v>8639</v>
      </c>
      <c r="K1801" s="211" t="s">
        <v>11787</v>
      </c>
      <c r="L1801" s="6" t="s">
        <v>11747</v>
      </c>
      <c r="M1801" s="217">
        <f t="shared" si="147"/>
        <v>40722</v>
      </c>
      <c r="N1801" s="217">
        <f t="shared" si="148"/>
        <v>40728</v>
      </c>
      <c r="Q1801" s="217" t="s">
        <v>10007</v>
      </c>
      <c r="T1801" s="217" t="s">
        <v>11297</v>
      </c>
      <c r="U1801" s="225">
        <v>29.6</v>
      </c>
      <c r="V1801" s="219" t="s">
        <v>11587</v>
      </c>
      <c r="W1801" s="219"/>
      <c r="X1801" t="s">
        <v>11237</v>
      </c>
      <c r="Y1801" t="s">
        <v>11285</v>
      </c>
    </row>
    <row r="1802" spans="1:25" x14ac:dyDescent="0.25">
      <c r="A1802" s="211" t="s">
        <v>11582</v>
      </c>
      <c r="B1802" t="s">
        <v>11723</v>
      </c>
      <c r="C1802" s="215" t="str">
        <f t="shared" si="145"/>
        <v>CM:WQXTEST16465:M2011</v>
      </c>
      <c r="D1802" s="214" t="s">
        <v>11795</v>
      </c>
      <c r="E1802" s="214" t="s">
        <v>11790</v>
      </c>
      <c r="F1802" s="314">
        <v>40729</v>
      </c>
      <c r="G1802" s="217">
        <f t="shared" si="146"/>
        <v>40544</v>
      </c>
      <c r="H1802" s="217">
        <f t="shared" si="144"/>
        <v>40816</v>
      </c>
      <c r="I1802" s="211" t="s">
        <v>11788</v>
      </c>
      <c r="J1802" s="24" t="s">
        <v>8639</v>
      </c>
      <c r="K1802" s="211" t="s">
        <v>11787</v>
      </c>
      <c r="L1802" s="6" t="s">
        <v>11747</v>
      </c>
      <c r="M1802" s="217">
        <f t="shared" si="147"/>
        <v>40723</v>
      </c>
      <c r="N1802" s="217">
        <f t="shared" si="148"/>
        <v>40729</v>
      </c>
      <c r="Q1802" s="217" t="s">
        <v>10007</v>
      </c>
      <c r="T1802" s="217" t="s">
        <v>11297</v>
      </c>
      <c r="U1802" s="225">
        <v>30</v>
      </c>
      <c r="V1802" s="219" t="s">
        <v>11587</v>
      </c>
      <c r="W1802" s="219"/>
      <c r="X1802" t="s">
        <v>11237</v>
      </c>
      <c r="Y1802" t="s">
        <v>11285</v>
      </c>
    </row>
    <row r="1803" spans="1:25" x14ac:dyDescent="0.25">
      <c r="A1803" s="211" t="s">
        <v>11582</v>
      </c>
      <c r="B1803" t="s">
        <v>11723</v>
      </c>
      <c r="C1803" s="215" t="str">
        <f t="shared" si="145"/>
        <v>CM:WQXTEST16465:M2011</v>
      </c>
      <c r="D1803" s="214" t="s">
        <v>11795</v>
      </c>
      <c r="E1803" s="214" t="s">
        <v>11790</v>
      </c>
      <c r="F1803" s="314">
        <v>40730</v>
      </c>
      <c r="G1803" s="217">
        <f t="shared" si="146"/>
        <v>40544</v>
      </c>
      <c r="H1803" s="217">
        <f t="shared" si="144"/>
        <v>40816</v>
      </c>
      <c r="I1803" s="211" t="s">
        <v>11788</v>
      </c>
      <c r="J1803" s="24" t="s">
        <v>8639</v>
      </c>
      <c r="K1803" s="211" t="s">
        <v>11787</v>
      </c>
      <c r="L1803" s="6" t="s">
        <v>11747</v>
      </c>
      <c r="M1803" s="217">
        <f t="shared" si="147"/>
        <v>40724</v>
      </c>
      <c r="N1803" s="217">
        <f t="shared" si="148"/>
        <v>40730</v>
      </c>
      <c r="Q1803" s="217" t="s">
        <v>10007</v>
      </c>
      <c r="T1803" s="217" t="s">
        <v>11297</v>
      </c>
      <c r="U1803" s="225">
        <v>30.3</v>
      </c>
      <c r="V1803" s="219" t="s">
        <v>11587</v>
      </c>
      <c r="W1803" s="219"/>
      <c r="X1803" t="s">
        <v>11237</v>
      </c>
      <c r="Y1803" t="s">
        <v>11285</v>
      </c>
    </row>
    <row r="1804" spans="1:25" x14ac:dyDescent="0.25">
      <c r="A1804" s="211" t="s">
        <v>11582</v>
      </c>
      <c r="B1804" t="s">
        <v>11723</v>
      </c>
      <c r="C1804" s="215" t="str">
        <f t="shared" si="145"/>
        <v>CM:WQXTEST16465:M2011</v>
      </c>
      <c r="D1804" s="214" t="s">
        <v>11795</v>
      </c>
      <c r="E1804" s="214" t="s">
        <v>11790</v>
      </c>
      <c r="F1804" s="314">
        <v>40731</v>
      </c>
      <c r="G1804" s="217">
        <f t="shared" si="146"/>
        <v>40544</v>
      </c>
      <c r="H1804" s="217">
        <f t="shared" si="144"/>
        <v>40816</v>
      </c>
      <c r="I1804" s="211" t="s">
        <v>11788</v>
      </c>
      <c r="J1804" s="24" t="s">
        <v>8639</v>
      </c>
      <c r="K1804" s="211" t="s">
        <v>11787</v>
      </c>
      <c r="L1804" s="6" t="s">
        <v>11747</v>
      </c>
      <c r="M1804" s="217">
        <f t="shared" si="147"/>
        <v>40725</v>
      </c>
      <c r="N1804" s="217">
        <f t="shared" si="148"/>
        <v>40731</v>
      </c>
      <c r="Q1804" s="217" t="s">
        <v>10007</v>
      </c>
      <c r="T1804" s="217" t="s">
        <v>11297</v>
      </c>
      <c r="U1804" s="225">
        <v>30.7</v>
      </c>
      <c r="V1804" s="219" t="s">
        <v>11587</v>
      </c>
      <c r="W1804" s="219"/>
      <c r="X1804" t="s">
        <v>11237</v>
      </c>
      <c r="Y1804" t="s">
        <v>11285</v>
      </c>
    </row>
    <row r="1805" spans="1:25" x14ac:dyDescent="0.25">
      <c r="A1805" s="211" t="s">
        <v>11582</v>
      </c>
      <c r="B1805" t="s">
        <v>11723</v>
      </c>
      <c r="C1805" s="215" t="str">
        <f t="shared" si="145"/>
        <v>CM:WQXTEST16465:M2011</v>
      </c>
      <c r="D1805" s="214" t="s">
        <v>11795</v>
      </c>
      <c r="E1805" s="214" t="s">
        <v>11790</v>
      </c>
      <c r="F1805" s="314">
        <v>40732</v>
      </c>
      <c r="G1805" s="217">
        <f t="shared" si="146"/>
        <v>40544</v>
      </c>
      <c r="H1805" s="217">
        <f t="shared" si="144"/>
        <v>40816</v>
      </c>
      <c r="I1805" s="211" t="s">
        <v>11788</v>
      </c>
      <c r="J1805" s="24" t="s">
        <v>8639</v>
      </c>
      <c r="K1805" s="211" t="s">
        <v>11787</v>
      </c>
      <c r="L1805" s="6" t="s">
        <v>11747</v>
      </c>
      <c r="M1805" s="217">
        <f t="shared" si="147"/>
        <v>40726</v>
      </c>
      <c r="N1805" s="217">
        <f t="shared" si="148"/>
        <v>40732</v>
      </c>
      <c r="Q1805" s="217" t="s">
        <v>10007</v>
      </c>
      <c r="T1805" s="217" t="s">
        <v>11297</v>
      </c>
      <c r="U1805" s="225">
        <v>30.9</v>
      </c>
      <c r="V1805" s="219" t="s">
        <v>11587</v>
      </c>
      <c r="W1805" s="219"/>
      <c r="X1805" t="s">
        <v>11237</v>
      </c>
      <c r="Y1805" t="s">
        <v>11285</v>
      </c>
    </row>
    <row r="1806" spans="1:25" x14ac:dyDescent="0.25">
      <c r="A1806" s="211" t="s">
        <v>11582</v>
      </c>
      <c r="B1806" t="s">
        <v>11723</v>
      </c>
      <c r="C1806" s="215" t="str">
        <f t="shared" si="145"/>
        <v>CM:WQXTEST16465:M2011</v>
      </c>
      <c r="D1806" s="214" t="s">
        <v>11795</v>
      </c>
      <c r="E1806" s="214" t="s">
        <v>11790</v>
      </c>
      <c r="F1806" s="314">
        <v>40733</v>
      </c>
      <c r="G1806" s="217">
        <f t="shared" si="146"/>
        <v>40544</v>
      </c>
      <c r="H1806" s="217">
        <f t="shared" si="144"/>
        <v>40816</v>
      </c>
      <c r="I1806" s="211" t="s">
        <v>11788</v>
      </c>
      <c r="J1806" s="24" t="s">
        <v>8639</v>
      </c>
      <c r="K1806" s="211" t="s">
        <v>11787</v>
      </c>
      <c r="L1806" s="6" t="s">
        <v>11747</v>
      </c>
      <c r="M1806" s="217">
        <f t="shared" si="147"/>
        <v>40727</v>
      </c>
      <c r="N1806" s="217">
        <f t="shared" si="148"/>
        <v>40733</v>
      </c>
      <c r="Q1806" s="217" t="s">
        <v>10007</v>
      </c>
      <c r="T1806" s="217" t="s">
        <v>11297</v>
      </c>
      <c r="U1806" s="225">
        <v>30.9</v>
      </c>
      <c r="V1806" s="219" t="s">
        <v>11587</v>
      </c>
      <c r="W1806" s="219"/>
      <c r="X1806" t="s">
        <v>11237</v>
      </c>
      <c r="Y1806" t="s">
        <v>11285</v>
      </c>
    </row>
    <row r="1807" spans="1:25" x14ac:dyDescent="0.25">
      <c r="A1807" s="211" t="s">
        <v>11582</v>
      </c>
      <c r="B1807" t="s">
        <v>11723</v>
      </c>
      <c r="C1807" s="215" t="str">
        <f t="shared" si="145"/>
        <v>CM:WQXTEST16465:M2011</v>
      </c>
      <c r="D1807" s="214" t="s">
        <v>11795</v>
      </c>
      <c r="E1807" s="214" t="s">
        <v>11790</v>
      </c>
      <c r="F1807" s="314">
        <v>40734</v>
      </c>
      <c r="G1807" s="217">
        <f t="shared" si="146"/>
        <v>40544</v>
      </c>
      <c r="H1807" s="217">
        <f t="shared" si="144"/>
        <v>40816</v>
      </c>
      <c r="I1807" s="211" t="s">
        <v>11788</v>
      </c>
      <c r="J1807" s="24" t="s">
        <v>8639</v>
      </c>
      <c r="K1807" s="211" t="s">
        <v>11787</v>
      </c>
      <c r="L1807" s="6" t="s">
        <v>11747</v>
      </c>
      <c r="M1807" s="217">
        <f t="shared" si="147"/>
        <v>40728</v>
      </c>
      <c r="N1807" s="217">
        <f t="shared" si="148"/>
        <v>40734</v>
      </c>
      <c r="Q1807" s="217" t="s">
        <v>10007</v>
      </c>
      <c r="T1807" s="217" t="s">
        <v>11297</v>
      </c>
      <c r="U1807" s="225">
        <v>30.9</v>
      </c>
      <c r="V1807" s="219" t="s">
        <v>11587</v>
      </c>
      <c r="W1807" s="219"/>
      <c r="X1807" t="s">
        <v>11237</v>
      </c>
      <c r="Y1807" t="s">
        <v>11285</v>
      </c>
    </row>
    <row r="1808" spans="1:25" x14ac:dyDescent="0.25">
      <c r="A1808" s="211" t="s">
        <v>11582</v>
      </c>
      <c r="B1808" t="s">
        <v>11723</v>
      </c>
      <c r="C1808" s="215" t="str">
        <f t="shared" si="145"/>
        <v>CM:WQXTEST16465:M2011</v>
      </c>
      <c r="D1808" s="214" t="s">
        <v>11795</v>
      </c>
      <c r="E1808" s="214" t="s">
        <v>11790</v>
      </c>
      <c r="F1808" s="314">
        <v>40735</v>
      </c>
      <c r="G1808" s="217">
        <f t="shared" si="146"/>
        <v>40544</v>
      </c>
      <c r="H1808" s="217">
        <f t="shared" si="144"/>
        <v>40816</v>
      </c>
      <c r="I1808" s="211" t="s">
        <v>11788</v>
      </c>
      <c r="J1808" s="24" t="s">
        <v>8639</v>
      </c>
      <c r="K1808" s="211" t="s">
        <v>11787</v>
      </c>
      <c r="L1808" s="6" t="s">
        <v>11747</v>
      </c>
      <c r="M1808" s="217">
        <f t="shared" si="147"/>
        <v>40729</v>
      </c>
      <c r="N1808" s="217">
        <f t="shared" si="148"/>
        <v>40735</v>
      </c>
      <c r="Q1808" s="217" t="s">
        <v>10007</v>
      </c>
      <c r="T1808" s="217" t="s">
        <v>11297</v>
      </c>
      <c r="U1808" s="225">
        <v>31.1</v>
      </c>
      <c r="V1808" s="219" t="s">
        <v>11587</v>
      </c>
      <c r="W1808" s="219"/>
      <c r="X1808" t="s">
        <v>11237</v>
      </c>
      <c r="Y1808" t="s">
        <v>11285</v>
      </c>
    </row>
    <row r="1809" spans="1:25" x14ac:dyDescent="0.25">
      <c r="A1809" s="211" t="s">
        <v>11582</v>
      </c>
      <c r="B1809" t="s">
        <v>11723</v>
      </c>
      <c r="C1809" s="215" t="str">
        <f t="shared" si="145"/>
        <v>CM:WQXTEST16465:M2011</v>
      </c>
      <c r="D1809" s="214" t="s">
        <v>11795</v>
      </c>
      <c r="E1809" s="214" t="s">
        <v>11790</v>
      </c>
      <c r="F1809" s="314">
        <v>40736</v>
      </c>
      <c r="G1809" s="217">
        <f t="shared" si="146"/>
        <v>40544</v>
      </c>
      <c r="H1809" s="217">
        <f t="shared" si="144"/>
        <v>40816</v>
      </c>
      <c r="I1809" s="211" t="s">
        <v>11788</v>
      </c>
      <c r="J1809" s="24" t="s">
        <v>8639</v>
      </c>
      <c r="K1809" s="211" t="s">
        <v>11787</v>
      </c>
      <c r="L1809" s="6" t="s">
        <v>11747</v>
      </c>
      <c r="M1809" s="217">
        <f t="shared" si="147"/>
        <v>40730</v>
      </c>
      <c r="N1809" s="217">
        <f t="shared" si="148"/>
        <v>40736</v>
      </c>
      <c r="Q1809" s="217" t="s">
        <v>10007</v>
      </c>
      <c r="T1809" s="217" t="s">
        <v>11297</v>
      </c>
      <c r="U1809" s="225">
        <v>31.3</v>
      </c>
      <c r="V1809" s="219" t="s">
        <v>11587</v>
      </c>
      <c r="W1809" s="219"/>
      <c r="X1809" t="s">
        <v>11237</v>
      </c>
      <c r="Y1809" t="s">
        <v>11285</v>
      </c>
    </row>
    <row r="1810" spans="1:25" x14ac:dyDescent="0.25">
      <c r="A1810" s="211" t="s">
        <v>11582</v>
      </c>
      <c r="B1810" t="s">
        <v>11723</v>
      </c>
      <c r="C1810" s="215" t="str">
        <f t="shared" si="145"/>
        <v>CM:WQXTEST16465:M2011</v>
      </c>
      <c r="D1810" s="214" t="s">
        <v>11795</v>
      </c>
      <c r="E1810" s="214" t="s">
        <v>11790</v>
      </c>
      <c r="F1810" s="314">
        <v>40737</v>
      </c>
      <c r="G1810" s="217">
        <f t="shared" si="146"/>
        <v>40544</v>
      </c>
      <c r="H1810" s="217">
        <f t="shared" si="144"/>
        <v>40816</v>
      </c>
      <c r="I1810" s="211" t="s">
        <v>11788</v>
      </c>
      <c r="J1810" s="24" t="s">
        <v>8639</v>
      </c>
      <c r="K1810" s="211" t="s">
        <v>11787</v>
      </c>
      <c r="L1810" s="6" t="s">
        <v>11747</v>
      </c>
      <c r="M1810" s="217">
        <f t="shared" si="147"/>
        <v>40731</v>
      </c>
      <c r="N1810" s="217">
        <f t="shared" si="148"/>
        <v>40737</v>
      </c>
      <c r="Q1810" s="217" t="s">
        <v>10007</v>
      </c>
      <c r="T1810" s="217" t="s">
        <v>11297</v>
      </c>
      <c r="U1810" s="225">
        <v>31.3</v>
      </c>
      <c r="V1810" s="219" t="s">
        <v>11587</v>
      </c>
      <c r="W1810" s="219"/>
      <c r="X1810" t="s">
        <v>11237</v>
      </c>
      <c r="Y1810" t="s">
        <v>11285</v>
      </c>
    </row>
    <row r="1811" spans="1:25" x14ac:dyDescent="0.25">
      <c r="A1811" s="211" t="s">
        <v>11582</v>
      </c>
      <c r="B1811" t="s">
        <v>11723</v>
      </c>
      <c r="C1811" s="215" t="str">
        <f t="shared" si="145"/>
        <v>CM:WQXTEST16465:M2011</v>
      </c>
      <c r="D1811" s="214" t="s">
        <v>11795</v>
      </c>
      <c r="E1811" s="214" t="s">
        <v>11790</v>
      </c>
      <c r="F1811" s="314">
        <v>40738</v>
      </c>
      <c r="G1811" s="217">
        <f t="shared" si="146"/>
        <v>40544</v>
      </c>
      <c r="H1811" s="217">
        <f t="shared" si="144"/>
        <v>40816</v>
      </c>
      <c r="I1811" s="211" t="s">
        <v>11788</v>
      </c>
      <c r="J1811" s="24" t="s">
        <v>8639</v>
      </c>
      <c r="K1811" s="211" t="s">
        <v>11787</v>
      </c>
      <c r="L1811" s="6" t="s">
        <v>11747</v>
      </c>
      <c r="M1811" s="217">
        <f t="shared" si="147"/>
        <v>40732</v>
      </c>
      <c r="N1811" s="217">
        <f t="shared" si="148"/>
        <v>40738</v>
      </c>
      <c r="Q1811" s="217" t="s">
        <v>10007</v>
      </c>
      <c r="T1811" s="217" t="s">
        <v>11297</v>
      </c>
      <c r="U1811" s="225">
        <v>31</v>
      </c>
      <c r="V1811" s="219" t="s">
        <v>11587</v>
      </c>
      <c r="W1811" s="219"/>
      <c r="X1811" t="s">
        <v>11237</v>
      </c>
      <c r="Y1811" t="s">
        <v>11285</v>
      </c>
    </row>
    <row r="1812" spans="1:25" x14ac:dyDescent="0.25">
      <c r="A1812" s="211" t="s">
        <v>11582</v>
      </c>
      <c r="B1812" t="s">
        <v>11723</v>
      </c>
      <c r="C1812" s="215" t="str">
        <f t="shared" si="145"/>
        <v>CM:WQXTEST16465:M2011</v>
      </c>
      <c r="D1812" s="214" t="s">
        <v>11795</v>
      </c>
      <c r="E1812" s="214" t="s">
        <v>11790</v>
      </c>
      <c r="F1812" s="314">
        <v>40739</v>
      </c>
      <c r="G1812" s="217">
        <f t="shared" si="146"/>
        <v>40544</v>
      </c>
      <c r="H1812" s="217">
        <f t="shared" si="144"/>
        <v>40816</v>
      </c>
      <c r="I1812" s="211" t="s">
        <v>11788</v>
      </c>
      <c r="J1812" s="24" t="s">
        <v>8639</v>
      </c>
      <c r="K1812" s="211" t="s">
        <v>11787</v>
      </c>
      <c r="L1812" s="6" t="s">
        <v>11747</v>
      </c>
      <c r="M1812" s="217">
        <f t="shared" si="147"/>
        <v>40733</v>
      </c>
      <c r="N1812" s="217">
        <f t="shared" si="148"/>
        <v>40739</v>
      </c>
      <c r="Q1812" s="217" t="s">
        <v>10007</v>
      </c>
      <c r="T1812" s="217" t="s">
        <v>11297</v>
      </c>
      <c r="U1812" s="225">
        <v>30.8</v>
      </c>
      <c r="V1812" s="219" t="s">
        <v>11587</v>
      </c>
      <c r="W1812" s="219"/>
      <c r="X1812" t="s">
        <v>11237</v>
      </c>
      <c r="Y1812" t="s">
        <v>11285</v>
      </c>
    </row>
    <row r="1813" spans="1:25" x14ac:dyDescent="0.25">
      <c r="A1813" s="211" t="s">
        <v>11582</v>
      </c>
      <c r="B1813" t="s">
        <v>11723</v>
      </c>
      <c r="C1813" s="215" t="str">
        <f t="shared" si="145"/>
        <v>CM:WQXTEST16465:M2011</v>
      </c>
      <c r="D1813" s="214" t="s">
        <v>11795</v>
      </c>
      <c r="E1813" s="214" t="s">
        <v>11790</v>
      </c>
      <c r="F1813" s="314">
        <v>40740</v>
      </c>
      <c r="G1813" s="217">
        <f t="shared" si="146"/>
        <v>40544</v>
      </c>
      <c r="H1813" s="217">
        <f t="shared" si="144"/>
        <v>40816</v>
      </c>
      <c r="I1813" s="211" t="s">
        <v>11788</v>
      </c>
      <c r="J1813" s="24" t="s">
        <v>8639</v>
      </c>
      <c r="K1813" s="211" t="s">
        <v>11787</v>
      </c>
      <c r="L1813" s="6" t="s">
        <v>11747</v>
      </c>
      <c r="M1813" s="217">
        <f t="shared" si="147"/>
        <v>40734</v>
      </c>
      <c r="N1813" s="217">
        <f t="shared" si="148"/>
        <v>40740</v>
      </c>
      <c r="Q1813" s="217" t="s">
        <v>10007</v>
      </c>
      <c r="T1813" s="217" t="s">
        <v>11297</v>
      </c>
      <c r="U1813" s="225">
        <v>30.7</v>
      </c>
      <c r="V1813" s="219" t="s">
        <v>11587</v>
      </c>
      <c r="W1813" s="219"/>
      <c r="X1813" t="s">
        <v>11237</v>
      </c>
      <c r="Y1813" t="s">
        <v>11285</v>
      </c>
    </row>
    <row r="1814" spans="1:25" x14ac:dyDescent="0.25">
      <c r="A1814" s="211" t="s">
        <v>11582</v>
      </c>
      <c r="B1814" t="s">
        <v>11723</v>
      </c>
      <c r="C1814" s="215" t="str">
        <f t="shared" si="145"/>
        <v>CM:WQXTEST16465:M2011</v>
      </c>
      <c r="D1814" s="214" t="s">
        <v>11795</v>
      </c>
      <c r="E1814" s="214" t="s">
        <v>11790</v>
      </c>
      <c r="F1814" s="314">
        <v>40741</v>
      </c>
      <c r="G1814" s="217">
        <f t="shared" si="146"/>
        <v>40544</v>
      </c>
      <c r="H1814" s="217">
        <f t="shared" si="144"/>
        <v>40816</v>
      </c>
      <c r="I1814" s="211" t="s">
        <v>11788</v>
      </c>
      <c r="J1814" s="24" t="s">
        <v>8639</v>
      </c>
      <c r="K1814" s="211" t="s">
        <v>11787</v>
      </c>
      <c r="L1814" s="6" t="s">
        <v>11747</v>
      </c>
      <c r="M1814" s="217">
        <f t="shared" si="147"/>
        <v>40735</v>
      </c>
      <c r="N1814" s="217">
        <f t="shared" si="148"/>
        <v>40741</v>
      </c>
      <c r="Q1814" s="217" t="s">
        <v>10007</v>
      </c>
      <c r="T1814" s="217" t="s">
        <v>11297</v>
      </c>
      <c r="U1814" s="225">
        <v>30.6</v>
      </c>
      <c r="V1814" s="219" t="s">
        <v>11587</v>
      </c>
      <c r="W1814" s="219"/>
      <c r="X1814" t="s">
        <v>11237</v>
      </c>
      <c r="Y1814" t="s">
        <v>11285</v>
      </c>
    </row>
    <row r="1815" spans="1:25" x14ac:dyDescent="0.25">
      <c r="A1815" s="211" t="s">
        <v>11582</v>
      </c>
      <c r="B1815" t="s">
        <v>11723</v>
      </c>
      <c r="C1815" s="215" t="str">
        <f t="shared" si="145"/>
        <v>CM:WQXTEST16465:M2011</v>
      </c>
      <c r="D1815" s="214" t="s">
        <v>11795</v>
      </c>
      <c r="E1815" s="214" t="s">
        <v>11790</v>
      </c>
      <c r="F1815" s="314">
        <v>40742</v>
      </c>
      <c r="G1815" s="217">
        <f t="shared" si="146"/>
        <v>40544</v>
      </c>
      <c r="H1815" s="217">
        <f t="shared" ref="H1815:H1878" si="149">DATE(YEAR(F1815),9,DAY(30))</f>
        <v>40816</v>
      </c>
      <c r="I1815" s="211" t="s">
        <v>11788</v>
      </c>
      <c r="J1815" s="24" t="s">
        <v>8639</v>
      </c>
      <c r="K1815" s="211" t="s">
        <v>11787</v>
      </c>
      <c r="L1815" s="6" t="s">
        <v>11747</v>
      </c>
      <c r="M1815" s="217">
        <f t="shared" si="147"/>
        <v>40736</v>
      </c>
      <c r="N1815" s="217">
        <f t="shared" si="148"/>
        <v>40742</v>
      </c>
      <c r="Q1815" s="217" t="s">
        <v>10007</v>
      </c>
      <c r="T1815" s="217" t="s">
        <v>11297</v>
      </c>
      <c r="U1815" s="225">
        <v>30.6</v>
      </c>
      <c r="V1815" s="219" t="s">
        <v>11587</v>
      </c>
      <c r="W1815" s="219"/>
      <c r="X1815" t="s">
        <v>11237</v>
      </c>
      <c r="Y1815" t="s">
        <v>11285</v>
      </c>
    </row>
    <row r="1816" spans="1:25" x14ac:dyDescent="0.25">
      <c r="A1816" s="211" t="s">
        <v>11582</v>
      </c>
      <c r="B1816" t="s">
        <v>11723</v>
      </c>
      <c r="C1816" s="215" t="str">
        <f t="shared" ref="C1816:C1879" si="150">"CM:"&amp;B1816&amp;":M"&amp;YEAR(F1816)</f>
        <v>CM:WQXTEST16465:M2011</v>
      </c>
      <c r="D1816" s="214" t="s">
        <v>11795</v>
      </c>
      <c r="E1816" s="214" t="s">
        <v>11790</v>
      </c>
      <c r="F1816" s="314">
        <v>40743</v>
      </c>
      <c r="G1816" s="217">
        <f t="shared" ref="G1816:G1879" si="151">DATE(YEAR(F1816),MONTH(1),DAY(1))</f>
        <v>40544</v>
      </c>
      <c r="H1816" s="217">
        <f t="shared" si="149"/>
        <v>40816</v>
      </c>
      <c r="I1816" s="211" t="s">
        <v>11788</v>
      </c>
      <c r="J1816" s="24" t="s">
        <v>8639</v>
      </c>
      <c r="K1816" s="211" t="s">
        <v>11787</v>
      </c>
      <c r="L1816" s="6" t="s">
        <v>11747</v>
      </c>
      <c r="M1816" s="217">
        <f t="shared" ref="M1816:M1879" si="152">F1816-6</f>
        <v>40737</v>
      </c>
      <c r="N1816" s="217">
        <f t="shared" ref="N1816:N1879" si="153">F1816</f>
        <v>40743</v>
      </c>
      <c r="Q1816" s="217" t="s">
        <v>10007</v>
      </c>
      <c r="T1816" s="217" t="s">
        <v>11297</v>
      </c>
      <c r="U1816" s="225">
        <v>30.5</v>
      </c>
      <c r="V1816" s="219" t="s">
        <v>11587</v>
      </c>
      <c r="W1816" s="219"/>
      <c r="X1816" t="s">
        <v>11237</v>
      </c>
      <c r="Y1816" t="s">
        <v>11285</v>
      </c>
    </row>
    <row r="1817" spans="1:25" x14ac:dyDescent="0.25">
      <c r="A1817" s="211" t="s">
        <v>11582</v>
      </c>
      <c r="B1817" t="s">
        <v>11723</v>
      </c>
      <c r="C1817" s="215" t="str">
        <f t="shared" si="150"/>
        <v>CM:WQXTEST16465:M2011</v>
      </c>
      <c r="D1817" s="214" t="s">
        <v>11795</v>
      </c>
      <c r="E1817" s="214" t="s">
        <v>11790</v>
      </c>
      <c r="F1817" s="314">
        <v>40744</v>
      </c>
      <c r="G1817" s="217">
        <f t="shared" si="151"/>
        <v>40544</v>
      </c>
      <c r="H1817" s="217">
        <f t="shared" si="149"/>
        <v>40816</v>
      </c>
      <c r="I1817" s="211" t="s">
        <v>11788</v>
      </c>
      <c r="J1817" s="24" t="s">
        <v>8639</v>
      </c>
      <c r="K1817" s="211" t="s">
        <v>11787</v>
      </c>
      <c r="L1817" s="6" t="s">
        <v>11747</v>
      </c>
      <c r="M1817" s="217">
        <f t="shared" si="152"/>
        <v>40738</v>
      </c>
      <c r="N1817" s="217">
        <f t="shared" si="153"/>
        <v>40744</v>
      </c>
      <c r="Q1817" s="217" t="s">
        <v>10007</v>
      </c>
      <c r="T1817" s="217" t="s">
        <v>11297</v>
      </c>
      <c r="U1817" s="225">
        <v>30.9</v>
      </c>
      <c r="V1817" s="219" t="s">
        <v>11587</v>
      </c>
      <c r="W1817" s="219"/>
      <c r="X1817" t="s">
        <v>11237</v>
      </c>
      <c r="Y1817" t="s">
        <v>11285</v>
      </c>
    </row>
    <row r="1818" spans="1:25" x14ac:dyDescent="0.25">
      <c r="A1818" s="211" t="s">
        <v>11582</v>
      </c>
      <c r="B1818" t="s">
        <v>11723</v>
      </c>
      <c r="C1818" s="215" t="str">
        <f t="shared" si="150"/>
        <v>CM:WQXTEST16465:M2011</v>
      </c>
      <c r="D1818" s="214" t="s">
        <v>11795</v>
      </c>
      <c r="E1818" s="214" t="s">
        <v>11790</v>
      </c>
      <c r="F1818" s="314">
        <v>40745</v>
      </c>
      <c r="G1818" s="217">
        <f t="shared" si="151"/>
        <v>40544</v>
      </c>
      <c r="H1818" s="217">
        <f t="shared" si="149"/>
        <v>40816</v>
      </c>
      <c r="I1818" s="211" t="s">
        <v>11788</v>
      </c>
      <c r="J1818" s="24" t="s">
        <v>8639</v>
      </c>
      <c r="K1818" s="211" t="s">
        <v>11787</v>
      </c>
      <c r="L1818" s="6" t="s">
        <v>11747</v>
      </c>
      <c r="M1818" s="217">
        <f t="shared" si="152"/>
        <v>40739</v>
      </c>
      <c r="N1818" s="217">
        <f t="shared" si="153"/>
        <v>40745</v>
      </c>
      <c r="Q1818" s="217" t="s">
        <v>10007</v>
      </c>
      <c r="T1818" s="217" t="s">
        <v>11297</v>
      </c>
      <c r="U1818" s="225">
        <v>31.4</v>
      </c>
      <c r="V1818" s="219" t="s">
        <v>11587</v>
      </c>
      <c r="W1818" s="219"/>
      <c r="X1818" t="s">
        <v>11237</v>
      </c>
      <c r="Y1818" t="s">
        <v>11285</v>
      </c>
    </row>
    <row r="1819" spans="1:25" x14ac:dyDescent="0.25">
      <c r="A1819" s="211" t="s">
        <v>11582</v>
      </c>
      <c r="B1819" t="s">
        <v>11723</v>
      </c>
      <c r="C1819" s="215" t="str">
        <f t="shared" si="150"/>
        <v>CM:WQXTEST16465:M2011</v>
      </c>
      <c r="D1819" s="214" t="s">
        <v>11795</v>
      </c>
      <c r="E1819" s="214" t="s">
        <v>11790</v>
      </c>
      <c r="F1819" s="314">
        <v>40746</v>
      </c>
      <c r="G1819" s="217">
        <f t="shared" si="151"/>
        <v>40544</v>
      </c>
      <c r="H1819" s="217">
        <f t="shared" si="149"/>
        <v>40816</v>
      </c>
      <c r="I1819" s="211" t="s">
        <v>11788</v>
      </c>
      <c r="J1819" s="24" t="s">
        <v>8639</v>
      </c>
      <c r="K1819" s="211" t="s">
        <v>11787</v>
      </c>
      <c r="L1819" s="6" t="s">
        <v>11747</v>
      </c>
      <c r="M1819" s="217">
        <f t="shared" si="152"/>
        <v>40740</v>
      </c>
      <c r="N1819" s="217">
        <f t="shared" si="153"/>
        <v>40746</v>
      </c>
      <c r="Q1819" s="217" t="s">
        <v>10007</v>
      </c>
      <c r="T1819" s="217" t="s">
        <v>11297</v>
      </c>
      <c r="U1819" s="225">
        <v>32.299999999999997</v>
      </c>
      <c r="V1819" s="219" t="s">
        <v>11587</v>
      </c>
      <c r="W1819" s="219"/>
      <c r="X1819" t="s">
        <v>11237</v>
      </c>
      <c r="Y1819" t="s">
        <v>11285</v>
      </c>
    </row>
    <row r="1820" spans="1:25" x14ac:dyDescent="0.25">
      <c r="A1820" s="211" t="s">
        <v>11582</v>
      </c>
      <c r="B1820" t="s">
        <v>11723</v>
      </c>
      <c r="C1820" s="215" t="str">
        <f t="shared" si="150"/>
        <v>CM:WQXTEST16465:M2011</v>
      </c>
      <c r="D1820" s="214" t="s">
        <v>11795</v>
      </c>
      <c r="E1820" s="214" t="s">
        <v>11790</v>
      </c>
      <c r="F1820" s="314">
        <v>40747</v>
      </c>
      <c r="G1820" s="217">
        <f t="shared" si="151"/>
        <v>40544</v>
      </c>
      <c r="H1820" s="217">
        <f t="shared" si="149"/>
        <v>40816</v>
      </c>
      <c r="I1820" s="211" t="s">
        <v>11788</v>
      </c>
      <c r="J1820" s="24" t="s">
        <v>8639</v>
      </c>
      <c r="K1820" s="211" t="s">
        <v>11787</v>
      </c>
      <c r="L1820" s="6" t="s">
        <v>11747</v>
      </c>
      <c r="M1820" s="217">
        <f t="shared" si="152"/>
        <v>40741</v>
      </c>
      <c r="N1820" s="217">
        <f t="shared" si="153"/>
        <v>40747</v>
      </c>
      <c r="Q1820" s="217" t="s">
        <v>10007</v>
      </c>
      <c r="T1820" s="217" t="s">
        <v>11297</v>
      </c>
      <c r="U1820" s="225">
        <v>33</v>
      </c>
      <c r="V1820" s="219" t="s">
        <v>11587</v>
      </c>
      <c r="W1820" s="219"/>
      <c r="X1820" t="s">
        <v>11237</v>
      </c>
      <c r="Y1820" t="s">
        <v>11285</v>
      </c>
    </row>
    <row r="1821" spans="1:25" x14ac:dyDescent="0.25">
      <c r="A1821" s="211" t="s">
        <v>11582</v>
      </c>
      <c r="B1821" t="s">
        <v>11723</v>
      </c>
      <c r="C1821" s="215" t="str">
        <f t="shared" si="150"/>
        <v>CM:WQXTEST16465:M2011</v>
      </c>
      <c r="D1821" s="214" t="s">
        <v>11795</v>
      </c>
      <c r="E1821" s="214" t="s">
        <v>11790</v>
      </c>
      <c r="F1821" s="314">
        <v>40748</v>
      </c>
      <c r="G1821" s="217">
        <f t="shared" si="151"/>
        <v>40544</v>
      </c>
      <c r="H1821" s="217">
        <f t="shared" si="149"/>
        <v>40816</v>
      </c>
      <c r="I1821" s="211" t="s">
        <v>11788</v>
      </c>
      <c r="J1821" s="24" t="s">
        <v>8639</v>
      </c>
      <c r="K1821" s="211" t="s">
        <v>11787</v>
      </c>
      <c r="L1821" s="6" t="s">
        <v>11747</v>
      </c>
      <c r="M1821" s="217">
        <f t="shared" si="152"/>
        <v>40742</v>
      </c>
      <c r="N1821" s="217">
        <f t="shared" si="153"/>
        <v>40748</v>
      </c>
      <c r="Q1821" s="217" t="s">
        <v>10007</v>
      </c>
      <c r="T1821" s="217" t="s">
        <v>11297</v>
      </c>
      <c r="U1821" s="225">
        <v>33.5</v>
      </c>
      <c r="V1821" s="219" t="s">
        <v>11587</v>
      </c>
      <c r="W1821" s="219"/>
      <c r="X1821" t="s">
        <v>11237</v>
      </c>
      <c r="Y1821" t="s">
        <v>11285</v>
      </c>
    </row>
    <row r="1822" spans="1:25" x14ac:dyDescent="0.25">
      <c r="A1822" s="211" t="s">
        <v>11582</v>
      </c>
      <c r="B1822" t="s">
        <v>11723</v>
      </c>
      <c r="C1822" s="215" t="str">
        <f t="shared" si="150"/>
        <v>CM:WQXTEST16465:M2011</v>
      </c>
      <c r="D1822" s="214" t="s">
        <v>11795</v>
      </c>
      <c r="E1822" s="214" t="s">
        <v>11790</v>
      </c>
      <c r="F1822" s="314">
        <v>40749</v>
      </c>
      <c r="G1822" s="217">
        <f t="shared" si="151"/>
        <v>40544</v>
      </c>
      <c r="H1822" s="217">
        <f t="shared" si="149"/>
        <v>40816</v>
      </c>
      <c r="I1822" s="211" t="s">
        <v>11788</v>
      </c>
      <c r="J1822" s="24" t="s">
        <v>8639</v>
      </c>
      <c r="K1822" s="211" t="s">
        <v>11787</v>
      </c>
      <c r="L1822" s="6" t="s">
        <v>11747</v>
      </c>
      <c r="M1822" s="217">
        <f t="shared" si="152"/>
        <v>40743</v>
      </c>
      <c r="N1822" s="217">
        <f t="shared" si="153"/>
        <v>40749</v>
      </c>
      <c r="Q1822" s="217" t="s">
        <v>10007</v>
      </c>
      <c r="T1822" s="217" t="s">
        <v>11297</v>
      </c>
      <c r="U1822" s="225">
        <v>33.700000000000003</v>
      </c>
      <c r="V1822" s="219" t="s">
        <v>11587</v>
      </c>
      <c r="W1822" s="219"/>
      <c r="X1822" t="s">
        <v>11237</v>
      </c>
      <c r="Y1822" t="s">
        <v>11285</v>
      </c>
    </row>
    <row r="1823" spans="1:25" x14ac:dyDescent="0.25">
      <c r="A1823" s="211" t="s">
        <v>11582</v>
      </c>
      <c r="B1823" t="s">
        <v>11723</v>
      </c>
      <c r="C1823" s="215" t="str">
        <f t="shared" si="150"/>
        <v>CM:WQXTEST16465:M2011</v>
      </c>
      <c r="D1823" s="214" t="s">
        <v>11795</v>
      </c>
      <c r="E1823" s="214" t="s">
        <v>11790</v>
      </c>
      <c r="F1823" s="314">
        <v>40750</v>
      </c>
      <c r="G1823" s="217">
        <f t="shared" si="151"/>
        <v>40544</v>
      </c>
      <c r="H1823" s="217">
        <f t="shared" si="149"/>
        <v>40816</v>
      </c>
      <c r="I1823" s="211" t="s">
        <v>11788</v>
      </c>
      <c r="J1823" s="24" t="s">
        <v>8639</v>
      </c>
      <c r="K1823" s="211" t="s">
        <v>11787</v>
      </c>
      <c r="L1823" s="6" t="s">
        <v>11747</v>
      </c>
      <c r="M1823" s="217">
        <f t="shared" si="152"/>
        <v>40744</v>
      </c>
      <c r="N1823" s="217">
        <f t="shared" si="153"/>
        <v>40750</v>
      </c>
      <c r="Q1823" s="217" t="s">
        <v>10007</v>
      </c>
      <c r="T1823" s="217" t="s">
        <v>11297</v>
      </c>
      <c r="U1823" s="225">
        <v>34.1</v>
      </c>
      <c r="V1823" s="219" t="s">
        <v>11587</v>
      </c>
      <c r="W1823" s="219"/>
      <c r="X1823" t="s">
        <v>11237</v>
      </c>
      <c r="Y1823" t="s">
        <v>11285</v>
      </c>
    </row>
    <row r="1824" spans="1:25" x14ac:dyDescent="0.25">
      <c r="A1824" s="211" t="s">
        <v>11582</v>
      </c>
      <c r="B1824" t="s">
        <v>11723</v>
      </c>
      <c r="C1824" s="215" t="str">
        <f t="shared" si="150"/>
        <v>CM:WQXTEST16465:M2011</v>
      </c>
      <c r="D1824" s="214" t="s">
        <v>11795</v>
      </c>
      <c r="E1824" s="214" t="s">
        <v>11790</v>
      </c>
      <c r="F1824" s="314">
        <v>40751</v>
      </c>
      <c r="G1824" s="217">
        <f t="shared" si="151"/>
        <v>40544</v>
      </c>
      <c r="H1824" s="217">
        <f t="shared" si="149"/>
        <v>40816</v>
      </c>
      <c r="I1824" s="211" t="s">
        <v>11788</v>
      </c>
      <c r="J1824" s="24" t="s">
        <v>8639</v>
      </c>
      <c r="K1824" s="211" t="s">
        <v>11787</v>
      </c>
      <c r="L1824" s="6" t="s">
        <v>11747</v>
      </c>
      <c r="M1824" s="217">
        <f t="shared" si="152"/>
        <v>40745</v>
      </c>
      <c r="N1824" s="217">
        <f t="shared" si="153"/>
        <v>40751</v>
      </c>
      <c r="Q1824" s="217" t="s">
        <v>10007</v>
      </c>
      <c r="T1824" s="217" t="s">
        <v>11297</v>
      </c>
      <c r="U1824" s="225">
        <v>33.700000000000003</v>
      </c>
      <c r="V1824" s="219" t="s">
        <v>11587</v>
      </c>
      <c r="W1824" s="219"/>
      <c r="X1824" t="s">
        <v>11237</v>
      </c>
      <c r="Y1824" t="s">
        <v>11285</v>
      </c>
    </row>
    <row r="1825" spans="1:25" x14ac:dyDescent="0.25">
      <c r="A1825" s="211" t="s">
        <v>11582</v>
      </c>
      <c r="B1825" t="s">
        <v>11723</v>
      </c>
      <c r="C1825" s="215" t="str">
        <f t="shared" si="150"/>
        <v>CM:WQXTEST16465:M2011</v>
      </c>
      <c r="D1825" s="214" t="s">
        <v>11795</v>
      </c>
      <c r="E1825" s="214" t="s">
        <v>11790</v>
      </c>
      <c r="F1825" s="314">
        <v>40752</v>
      </c>
      <c r="G1825" s="217">
        <f t="shared" si="151"/>
        <v>40544</v>
      </c>
      <c r="H1825" s="217">
        <f t="shared" si="149"/>
        <v>40816</v>
      </c>
      <c r="I1825" s="211" t="s">
        <v>11788</v>
      </c>
      <c r="J1825" s="24" t="s">
        <v>8639</v>
      </c>
      <c r="K1825" s="211" t="s">
        <v>11787</v>
      </c>
      <c r="L1825" s="6" t="s">
        <v>11747</v>
      </c>
      <c r="M1825" s="217">
        <f t="shared" si="152"/>
        <v>40746</v>
      </c>
      <c r="N1825" s="217">
        <f t="shared" si="153"/>
        <v>40752</v>
      </c>
      <c r="Q1825" s="217" t="s">
        <v>10007</v>
      </c>
      <c r="T1825" s="217" t="s">
        <v>11297</v>
      </c>
      <c r="U1825" s="225">
        <v>33.5</v>
      </c>
      <c r="V1825" s="219" t="s">
        <v>11587</v>
      </c>
      <c r="W1825" s="219"/>
      <c r="X1825" t="s">
        <v>11237</v>
      </c>
      <c r="Y1825" t="s">
        <v>11285</v>
      </c>
    </row>
    <row r="1826" spans="1:25" x14ac:dyDescent="0.25">
      <c r="A1826" s="211" t="s">
        <v>11582</v>
      </c>
      <c r="B1826" t="s">
        <v>11723</v>
      </c>
      <c r="C1826" s="215" t="str">
        <f t="shared" si="150"/>
        <v>CM:WQXTEST16465:M2011</v>
      </c>
      <c r="D1826" s="214" t="s">
        <v>11795</v>
      </c>
      <c r="E1826" s="214" t="s">
        <v>11790</v>
      </c>
      <c r="F1826" s="314">
        <v>40753</v>
      </c>
      <c r="G1826" s="217">
        <f t="shared" si="151"/>
        <v>40544</v>
      </c>
      <c r="H1826" s="217">
        <f t="shared" si="149"/>
        <v>40816</v>
      </c>
      <c r="I1826" s="211" t="s">
        <v>11788</v>
      </c>
      <c r="J1826" s="24" t="s">
        <v>8639</v>
      </c>
      <c r="K1826" s="211" t="s">
        <v>11787</v>
      </c>
      <c r="L1826" s="6" t="s">
        <v>11747</v>
      </c>
      <c r="M1826" s="217">
        <f t="shared" si="152"/>
        <v>40747</v>
      </c>
      <c r="N1826" s="217">
        <f t="shared" si="153"/>
        <v>40753</v>
      </c>
      <c r="Q1826" s="217" t="s">
        <v>10007</v>
      </c>
      <c r="T1826" s="217" t="s">
        <v>11297</v>
      </c>
      <c r="U1826" s="225">
        <v>33.299999999999997</v>
      </c>
      <c r="V1826" s="219" t="s">
        <v>11587</v>
      </c>
      <c r="W1826" s="219"/>
      <c r="X1826" t="s">
        <v>11237</v>
      </c>
      <c r="Y1826" t="s">
        <v>11285</v>
      </c>
    </row>
    <row r="1827" spans="1:25" x14ac:dyDescent="0.25">
      <c r="A1827" s="211" t="s">
        <v>11582</v>
      </c>
      <c r="B1827" t="s">
        <v>11723</v>
      </c>
      <c r="C1827" s="215" t="str">
        <f t="shared" si="150"/>
        <v>CM:WQXTEST16465:M2011</v>
      </c>
      <c r="D1827" s="214" t="s">
        <v>11795</v>
      </c>
      <c r="E1827" s="214" t="s">
        <v>11790</v>
      </c>
      <c r="F1827" s="314">
        <v>40754</v>
      </c>
      <c r="G1827" s="217">
        <f t="shared" si="151"/>
        <v>40544</v>
      </c>
      <c r="H1827" s="217">
        <f t="shared" si="149"/>
        <v>40816</v>
      </c>
      <c r="I1827" s="211" t="s">
        <v>11788</v>
      </c>
      <c r="J1827" s="24" t="s">
        <v>8639</v>
      </c>
      <c r="K1827" s="211" t="s">
        <v>11787</v>
      </c>
      <c r="L1827" s="6" t="s">
        <v>11747</v>
      </c>
      <c r="M1827" s="217">
        <f t="shared" si="152"/>
        <v>40748</v>
      </c>
      <c r="N1827" s="217">
        <f t="shared" si="153"/>
        <v>40754</v>
      </c>
      <c r="Q1827" s="217" t="s">
        <v>10007</v>
      </c>
      <c r="T1827" s="217" t="s">
        <v>11297</v>
      </c>
      <c r="U1827" s="225">
        <v>33</v>
      </c>
      <c r="V1827" s="219" t="s">
        <v>11587</v>
      </c>
      <c r="W1827" s="219"/>
      <c r="X1827" t="s">
        <v>11237</v>
      </c>
      <c r="Y1827" t="s">
        <v>11285</v>
      </c>
    </row>
    <row r="1828" spans="1:25" x14ac:dyDescent="0.25">
      <c r="A1828" s="211" t="s">
        <v>11582</v>
      </c>
      <c r="B1828" t="s">
        <v>11723</v>
      </c>
      <c r="C1828" s="215" t="str">
        <f t="shared" si="150"/>
        <v>CM:WQXTEST16465:M2011</v>
      </c>
      <c r="D1828" s="214" t="s">
        <v>11795</v>
      </c>
      <c r="E1828" s="214" t="s">
        <v>11790</v>
      </c>
      <c r="F1828" s="314">
        <v>40755</v>
      </c>
      <c r="G1828" s="217">
        <f t="shared" si="151"/>
        <v>40544</v>
      </c>
      <c r="H1828" s="217">
        <f t="shared" si="149"/>
        <v>40816</v>
      </c>
      <c r="I1828" s="211" t="s">
        <v>11788</v>
      </c>
      <c r="J1828" s="24" t="s">
        <v>8639</v>
      </c>
      <c r="K1828" s="211" t="s">
        <v>11787</v>
      </c>
      <c r="L1828" s="6" t="s">
        <v>11747</v>
      </c>
      <c r="M1828" s="217">
        <f t="shared" si="152"/>
        <v>40749</v>
      </c>
      <c r="N1828" s="217">
        <f t="shared" si="153"/>
        <v>40755</v>
      </c>
      <c r="Q1828" s="217" t="s">
        <v>10007</v>
      </c>
      <c r="T1828" s="217" t="s">
        <v>11297</v>
      </c>
      <c r="U1828" s="225">
        <v>33</v>
      </c>
      <c r="V1828" s="219" t="s">
        <v>11587</v>
      </c>
      <c r="W1828" s="219"/>
      <c r="X1828" t="s">
        <v>11237</v>
      </c>
      <c r="Y1828" t="s">
        <v>11285</v>
      </c>
    </row>
    <row r="1829" spans="1:25" x14ac:dyDescent="0.25">
      <c r="A1829" s="211" t="s">
        <v>11582</v>
      </c>
      <c r="B1829" t="s">
        <v>11723</v>
      </c>
      <c r="C1829" s="215" t="str">
        <f t="shared" si="150"/>
        <v>CM:WQXTEST16465:M2011</v>
      </c>
      <c r="D1829" s="214" t="s">
        <v>11795</v>
      </c>
      <c r="E1829" s="214" t="s">
        <v>11790</v>
      </c>
      <c r="F1829" s="314">
        <v>40756</v>
      </c>
      <c r="G1829" s="217">
        <f t="shared" si="151"/>
        <v>40544</v>
      </c>
      <c r="H1829" s="217">
        <f t="shared" si="149"/>
        <v>40816</v>
      </c>
      <c r="I1829" s="211" t="s">
        <v>11788</v>
      </c>
      <c r="J1829" s="24" t="s">
        <v>8639</v>
      </c>
      <c r="K1829" s="211" t="s">
        <v>11787</v>
      </c>
      <c r="L1829" s="6" t="s">
        <v>11747</v>
      </c>
      <c r="M1829" s="217">
        <f t="shared" si="152"/>
        <v>40750</v>
      </c>
      <c r="N1829" s="217">
        <f t="shared" si="153"/>
        <v>40756</v>
      </c>
      <c r="Q1829" s="217" t="s">
        <v>10007</v>
      </c>
      <c r="T1829" s="217" t="s">
        <v>11297</v>
      </c>
      <c r="U1829" s="225">
        <v>32.9</v>
      </c>
      <c r="V1829" s="219" t="s">
        <v>11587</v>
      </c>
      <c r="W1829" s="219"/>
      <c r="X1829" t="s">
        <v>11237</v>
      </c>
      <c r="Y1829" t="s">
        <v>11285</v>
      </c>
    </row>
    <row r="1830" spans="1:25" x14ac:dyDescent="0.25">
      <c r="A1830" s="211" t="s">
        <v>11582</v>
      </c>
      <c r="B1830" t="s">
        <v>11723</v>
      </c>
      <c r="C1830" s="215" t="str">
        <f t="shared" si="150"/>
        <v>CM:WQXTEST16465:M2011</v>
      </c>
      <c r="D1830" s="214" t="s">
        <v>11795</v>
      </c>
      <c r="E1830" s="214" t="s">
        <v>11790</v>
      </c>
      <c r="F1830" s="314">
        <v>40757</v>
      </c>
      <c r="G1830" s="217">
        <f t="shared" si="151"/>
        <v>40544</v>
      </c>
      <c r="H1830" s="217">
        <f t="shared" si="149"/>
        <v>40816</v>
      </c>
      <c r="I1830" s="211" t="s">
        <v>11788</v>
      </c>
      <c r="J1830" s="24" t="s">
        <v>8639</v>
      </c>
      <c r="K1830" s="211" t="s">
        <v>11787</v>
      </c>
      <c r="L1830" s="6" t="s">
        <v>11747</v>
      </c>
      <c r="M1830" s="217">
        <f t="shared" si="152"/>
        <v>40751</v>
      </c>
      <c r="N1830" s="217">
        <f t="shared" si="153"/>
        <v>40757</v>
      </c>
      <c r="Q1830" s="217" t="s">
        <v>10007</v>
      </c>
      <c r="T1830" s="217" t="s">
        <v>11297</v>
      </c>
      <c r="U1830" s="225">
        <v>32.6</v>
      </c>
      <c r="V1830" s="219" t="s">
        <v>11587</v>
      </c>
      <c r="W1830" s="219"/>
      <c r="X1830" t="s">
        <v>11237</v>
      </c>
      <c r="Y1830" t="s">
        <v>11285</v>
      </c>
    </row>
    <row r="1831" spans="1:25" x14ac:dyDescent="0.25">
      <c r="A1831" s="211" t="s">
        <v>11582</v>
      </c>
      <c r="B1831" t="s">
        <v>11723</v>
      </c>
      <c r="C1831" s="215" t="str">
        <f t="shared" si="150"/>
        <v>CM:WQXTEST16465:M2011</v>
      </c>
      <c r="D1831" s="214" t="s">
        <v>11795</v>
      </c>
      <c r="E1831" s="214" t="s">
        <v>11790</v>
      </c>
      <c r="F1831" s="314">
        <v>40758</v>
      </c>
      <c r="G1831" s="217">
        <f t="shared" si="151"/>
        <v>40544</v>
      </c>
      <c r="H1831" s="217">
        <f t="shared" si="149"/>
        <v>40816</v>
      </c>
      <c r="I1831" s="211" t="s">
        <v>11788</v>
      </c>
      <c r="J1831" s="24" t="s">
        <v>8639</v>
      </c>
      <c r="K1831" s="211" t="s">
        <v>11787</v>
      </c>
      <c r="L1831" s="6" t="s">
        <v>11747</v>
      </c>
      <c r="M1831" s="217">
        <f t="shared" si="152"/>
        <v>40752</v>
      </c>
      <c r="N1831" s="217">
        <f t="shared" si="153"/>
        <v>40758</v>
      </c>
      <c r="Q1831" s="217" t="s">
        <v>10007</v>
      </c>
      <c r="T1831" s="217" t="s">
        <v>11297</v>
      </c>
      <c r="U1831" s="225">
        <v>32.5</v>
      </c>
      <c r="V1831" s="219" t="s">
        <v>11587</v>
      </c>
      <c r="W1831" s="219"/>
      <c r="X1831" t="s">
        <v>11237</v>
      </c>
      <c r="Y1831" t="s">
        <v>11285</v>
      </c>
    </row>
    <row r="1832" spans="1:25" x14ac:dyDescent="0.25">
      <c r="A1832" s="211" t="s">
        <v>11582</v>
      </c>
      <c r="B1832" t="s">
        <v>11723</v>
      </c>
      <c r="C1832" s="215" t="str">
        <f t="shared" si="150"/>
        <v>CM:WQXTEST16465:M2011</v>
      </c>
      <c r="D1832" s="214" t="s">
        <v>11795</v>
      </c>
      <c r="E1832" s="214" t="s">
        <v>11790</v>
      </c>
      <c r="F1832" s="314">
        <v>40759</v>
      </c>
      <c r="G1832" s="217">
        <f t="shared" si="151"/>
        <v>40544</v>
      </c>
      <c r="H1832" s="217">
        <f t="shared" si="149"/>
        <v>40816</v>
      </c>
      <c r="I1832" s="211" t="s">
        <v>11788</v>
      </c>
      <c r="J1832" s="24" t="s">
        <v>8639</v>
      </c>
      <c r="K1832" s="211" t="s">
        <v>11787</v>
      </c>
      <c r="L1832" s="6" t="s">
        <v>11747</v>
      </c>
      <c r="M1832" s="217">
        <f t="shared" si="152"/>
        <v>40753</v>
      </c>
      <c r="N1832" s="217">
        <f t="shared" si="153"/>
        <v>40759</v>
      </c>
      <c r="Q1832" s="217" t="s">
        <v>10007</v>
      </c>
      <c r="T1832" s="217" t="s">
        <v>11297</v>
      </c>
      <c r="U1832" s="225">
        <v>32.4</v>
      </c>
      <c r="V1832" s="219" t="s">
        <v>11587</v>
      </c>
      <c r="W1832" s="219"/>
      <c r="X1832" t="s">
        <v>11237</v>
      </c>
      <c r="Y1832" t="s">
        <v>11285</v>
      </c>
    </row>
    <row r="1833" spans="1:25" x14ac:dyDescent="0.25">
      <c r="A1833" s="211" t="s">
        <v>11582</v>
      </c>
      <c r="B1833" t="s">
        <v>11723</v>
      </c>
      <c r="C1833" s="215" t="str">
        <f t="shared" si="150"/>
        <v>CM:WQXTEST16465:M2011</v>
      </c>
      <c r="D1833" s="214" t="s">
        <v>11795</v>
      </c>
      <c r="E1833" s="214" t="s">
        <v>11790</v>
      </c>
      <c r="F1833" s="314">
        <v>40760</v>
      </c>
      <c r="G1833" s="217">
        <f t="shared" si="151"/>
        <v>40544</v>
      </c>
      <c r="H1833" s="217">
        <f t="shared" si="149"/>
        <v>40816</v>
      </c>
      <c r="I1833" s="211" t="s">
        <v>11788</v>
      </c>
      <c r="J1833" s="24" t="s">
        <v>8639</v>
      </c>
      <c r="K1833" s="211" t="s">
        <v>11787</v>
      </c>
      <c r="L1833" s="6" t="s">
        <v>11747</v>
      </c>
      <c r="M1833" s="217">
        <f t="shared" si="152"/>
        <v>40754</v>
      </c>
      <c r="N1833" s="217">
        <f t="shared" si="153"/>
        <v>40760</v>
      </c>
      <c r="Q1833" s="217" t="s">
        <v>10007</v>
      </c>
      <c r="T1833" s="217" t="s">
        <v>11297</v>
      </c>
      <c r="U1833" s="225">
        <v>31.9</v>
      </c>
      <c r="V1833" s="219" t="s">
        <v>11587</v>
      </c>
      <c r="W1833" s="219"/>
      <c r="X1833" t="s">
        <v>11237</v>
      </c>
      <c r="Y1833" t="s">
        <v>11285</v>
      </c>
    </row>
    <row r="1834" spans="1:25" x14ac:dyDescent="0.25">
      <c r="A1834" s="211" t="s">
        <v>11582</v>
      </c>
      <c r="B1834" t="s">
        <v>11723</v>
      </c>
      <c r="C1834" s="215" t="str">
        <f t="shared" si="150"/>
        <v>CM:WQXTEST16465:M2011</v>
      </c>
      <c r="D1834" s="214" t="s">
        <v>11795</v>
      </c>
      <c r="E1834" s="214" t="s">
        <v>11790</v>
      </c>
      <c r="F1834" s="314">
        <v>40761</v>
      </c>
      <c r="G1834" s="217">
        <f t="shared" si="151"/>
        <v>40544</v>
      </c>
      <c r="H1834" s="217">
        <f t="shared" si="149"/>
        <v>40816</v>
      </c>
      <c r="I1834" s="211" t="s">
        <v>11788</v>
      </c>
      <c r="J1834" s="24" t="s">
        <v>8639</v>
      </c>
      <c r="K1834" s="211" t="s">
        <v>11787</v>
      </c>
      <c r="L1834" s="6" t="s">
        <v>11747</v>
      </c>
      <c r="M1834" s="217">
        <f t="shared" si="152"/>
        <v>40755</v>
      </c>
      <c r="N1834" s="217">
        <f t="shared" si="153"/>
        <v>40761</v>
      </c>
      <c r="Q1834" s="217" t="s">
        <v>10007</v>
      </c>
      <c r="T1834" s="217" t="s">
        <v>11297</v>
      </c>
      <c r="U1834" s="225">
        <v>31.4</v>
      </c>
      <c r="V1834" s="219" t="s">
        <v>11587</v>
      </c>
      <c r="W1834" s="219"/>
      <c r="X1834" t="s">
        <v>11237</v>
      </c>
      <c r="Y1834" t="s">
        <v>11285</v>
      </c>
    </row>
    <row r="1835" spans="1:25" x14ac:dyDescent="0.25">
      <c r="A1835" s="211" t="s">
        <v>11582</v>
      </c>
      <c r="B1835" t="s">
        <v>11723</v>
      </c>
      <c r="C1835" s="215" t="str">
        <f t="shared" si="150"/>
        <v>CM:WQXTEST16465:M2011</v>
      </c>
      <c r="D1835" s="214" t="s">
        <v>11795</v>
      </c>
      <c r="E1835" s="214" t="s">
        <v>11790</v>
      </c>
      <c r="F1835" s="314">
        <v>40762</v>
      </c>
      <c r="G1835" s="217">
        <f t="shared" si="151"/>
        <v>40544</v>
      </c>
      <c r="H1835" s="217">
        <f t="shared" si="149"/>
        <v>40816</v>
      </c>
      <c r="I1835" s="211" t="s">
        <v>11788</v>
      </c>
      <c r="J1835" s="24" t="s">
        <v>8639</v>
      </c>
      <c r="K1835" s="211" t="s">
        <v>11787</v>
      </c>
      <c r="L1835" s="6" t="s">
        <v>11747</v>
      </c>
      <c r="M1835" s="217">
        <f t="shared" si="152"/>
        <v>40756</v>
      </c>
      <c r="N1835" s="217">
        <f t="shared" si="153"/>
        <v>40762</v>
      </c>
      <c r="Q1835" s="217" t="s">
        <v>10007</v>
      </c>
      <c r="T1835" s="217" t="s">
        <v>11297</v>
      </c>
      <c r="U1835" s="225">
        <v>31.1</v>
      </c>
      <c r="V1835" s="219" t="s">
        <v>11587</v>
      </c>
      <c r="W1835" s="219"/>
      <c r="X1835" t="s">
        <v>11237</v>
      </c>
      <c r="Y1835" t="s">
        <v>11285</v>
      </c>
    </row>
    <row r="1836" spans="1:25" x14ac:dyDescent="0.25">
      <c r="A1836" s="211" t="s">
        <v>11582</v>
      </c>
      <c r="B1836" t="s">
        <v>11723</v>
      </c>
      <c r="C1836" s="215" t="str">
        <f t="shared" si="150"/>
        <v>CM:WQXTEST16465:M2011</v>
      </c>
      <c r="D1836" s="214" t="s">
        <v>11795</v>
      </c>
      <c r="E1836" s="214" t="s">
        <v>11790</v>
      </c>
      <c r="F1836" s="314">
        <v>40763</v>
      </c>
      <c r="G1836" s="217">
        <f t="shared" si="151"/>
        <v>40544</v>
      </c>
      <c r="H1836" s="217">
        <f t="shared" si="149"/>
        <v>40816</v>
      </c>
      <c r="I1836" s="211" t="s">
        <v>11788</v>
      </c>
      <c r="J1836" s="24" t="s">
        <v>8639</v>
      </c>
      <c r="K1836" s="211" t="s">
        <v>11787</v>
      </c>
      <c r="L1836" s="6" t="s">
        <v>11747</v>
      </c>
      <c r="M1836" s="217">
        <f t="shared" si="152"/>
        <v>40757</v>
      </c>
      <c r="N1836" s="217">
        <f t="shared" si="153"/>
        <v>40763</v>
      </c>
      <c r="Q1836" s="217" t="s">
        <v>10007</v>
      </c>
      <c r="T1836" s="217" t="s">
        <v>11297</v>
      </c>
      <c r="U1836" s="225">
        <v>30.8</v>
      </c>
      <c r="V1836" s="219" t="s">
        <v>11587</v>
      </c>
      <c r="W1836" s="219"/>
      <c r="X1836" t="s">
        <v>11237</v>
      </c>
      <c r="Y1836" t="s">
        <v>11285</v>
      </c>
    </row>
    <row r="1837" spans="1:25" x14ac:dyDescent="0.25">
      <c r="A1837" s="211" t="s">
        <v>11582</v>
      </c>
      <c r="B1837" t="s">
        <v>11723</v>
      </c>
      <c r="C1837" s="215" t="str">
        <f t="shared" si="150"/>
        <v>CM:WQXTEST16465:M2011</v>
      </c>
      <c r="D1837" s="214" t="s">
        <v>11795</v>
      </c>
      <c r="E1837" s="214" t="s">
        <v>11790</v>
      </c>
      <c r="F1837" s="314">
        <v>40764</v>
      </c>
      <c r="G1837" s="217">
        <f t="shared" si="151"/>
        <v>40544</v>
      </c>
      <c r="H1837" s="217">
        <f t="shared" si="149"/>
        <v>40816</v>
      </c>
      <c r="I1837" s="211" t="s">
        <v>11788</v>
      </c>
      <c r="J1837" s="24" t="s">
        <v>8639</v>
      </c>
      <c r="K1837" s="211" t="s">
        <v>11787</v>
      </c>
      <c r="L1837" s="6" t="s">
        <v>11747</v>
      </c>
      <c r="M1837" s="217">
        <f t="shared" si="152"/>
        <v>40758</v>
      </c>
      <c r="N1837" s="217">
        <f t="shared" si="153"/>
        <v>40764</v>
      </c>
      <c r="Q1837" s="217" t="s">
        <v>10007</v>
      </c>
      <c r="T1837" s="217" t="s">
        <v>11297</v>
      </c>
      <c r="U1837" s="225">
        <v>30.7</v>
      </c>
      <c r="V1837" s="219" t="s">
        <v>11587</v>
      </c>
      <c r="W1837" s="219"/>
      <c r="X1837" t="s">
        <v>11237</v>
      </c>
      <c r="Y1837" t="s">
        <v>11285</v>
      </c>
    </row>
    <row r="1838" spans="1:25" x14ac:dyDescent="0.25">
      <c r="A1838" s="211" t="s">
        <v>11582</v>
      </c>
      <c r="B1838" t="s">
        <v>11723</v>
      </c>
      <c r="C1838" s="215" t="str">
        <f t="shared" si="150"/>
        <v>CM:WQXTEST16465:M2011</v>
      </c>
      <c r="D1838" s="214" t="s">
        <v>11795</v>
      </c>
      <c r="E1838" s="214" t="s">
        <v>11790</v>
      </c>
      <c r="F1838" s="314">
        <v>40765</v>
      </c>
      <c r="G1838" s="217">
        <f t="shared" si="151"/>
        <v>40544</v>
      </c>
      <c r="H1838" s="217">
        <f t="shared" si="149"/>
        <v>40816</v>
      </c>
      <c r="I1838" s="211" t="s">
        <v>11788</v>
      </c>
      <c r="J1838" s="24" t="s">
        <v>8639</v>
      </c>
      <c r="K1838" s="211" t="s">
        <v>11787</v>
      </c>
      <c r="L1838" s="6" t="s">
        <v>11747</v>
      </c>
      <c r="M1838" s="217">
        <f t="shared" si="152"/>
        <v>40759</v>
      </c>
      <c r="N1838" s="217">
        <f t="shared" si="153"/>
        <v>40765</v>
      </c>
      <c r="Q1838" s="217" t="s">
        <v>10007</v>
      </c>
      <c r="T1838" s="217" t="s">
        <v>11297</v>
      </c>
      <c r="U1838" s="225">
        <v>30.4</v>
      </c>
      <c r="V1838" s="219" t="s">
        <v>11587</v>
      </c>
      <c r="W1838" s="219"/>
      <c r="X1838" t="s">
        <v>11237</v>
      </c>
      <c r="Y1838" t="s">
        <v>11285</v>
      </c>
    </row>
    <row r="1839" spans="1:25" x14ac:dyDescent="0.25">
      <c r="A1839" s="211" t="s">
        <v>11582</v>
      </c>
      <c r="B1839" t="s">
        <v>11723</v>
      </c>
      <c r="C1839" s="215" t="str">
        <f t="shared" si="150"/>
        <v>CM:WQXTEST16465:M2011</v>
      </c>
      <c r="D1839" s="214" t="s">
        <v>11795</v>
      </c>
      <c r="E1839" s="214" t="s">
        <v>11790</v>
      </c>
      <c r="F1839" s="314">
        <v>40766</v>
      </c>
      <c r="G1839" s="217">
        <f t="shared" si="151"/>
        <v>40544</v>
      </c>
      <c r="H1839" s="217">
        <f t="shared" si="149"/>
        <v>40816</v>
      </c>
      <c r="I1839" s="211" t="s">
        <v>11788</v>
      </c>
      <c r="J1839" s="24" t="s">
        <v>8639</v>
      </c>
      <c r="K1839" s="211" t="s">
        <v>11787</v>
      </c>
      <c r="L1839" s="6" t="s">
        <v>11747</v>
      </c>
      <c r="M1839" s="217">
        <f t="shared" si="152"/>
        <v>40760</v>
      </c>
      <c r="N1839" s="217">
        <f t="shared" si="153"/>
        <v>40766</v>
      </c>
      <c r="Q1839" s="217" t="s">
        <v>10007</v>
      </c>
      <c r="T1839" s="217" t="s">
        <v>11297</v>
      </c>
      <c r="U1839" s="225">
        <v>30.1</v>
      </c>
      <c r="V1839" s="219" t="s">
        <v>11587</v>
      </c>
      <c r="W1839" s="219"/>
      <c r="X1839" t="s">
        <v>11237</v>
      </c>
      <c r="Y1839" t="s">
        <v>11285</v>
      </c>
    </row>
    <row r="1840" spans="1:25" x14ac:dyDescent="0.25">
      <c r="A1840" s="211" t="s">
        <v>11582</v>
      </c>
      <c r="B1840" t="s">
        <v>11723</v>
      </c>
      <c r="C1840" s="215" t="str">
        <f t="shared" si="150"/>
        <v>CM:WQXTEST16465:M2011</v>
      </c>
      <c r="D1840" s="214" t="s">
        <v>11795</v>
      </c>
      <c r="E1840" s="214" t="s">
        <v>11790</v>
      </c>
      <c r="F1840" s="315">
        <v>40767</v>
      </c>
      <c r="G1840" s="217">
        <f t="shared" si="151"/>
        <v>40544</v>
      </c>
      <c r="H1840" s="217">
        <f t="shared" si="149"/>
        <v>40816</v>
      </c>
      <c r="I1840" s="211" t="s">
        <v>11788</v>
      </c>
      <c r="J1840" s="24" t="s">
        <v>8639</v>
      </c>
      <c r="K1840" s="211" t="s">
        <v>11787</v>
      </c>
      <c r="L1840" s="6" t="s">
        <v>11747</v>
      </c>
      <c r="M1840" s="217">
        <f t="shared" si="152"/>
        <v>40761</v>
      </c>
      <c r="N1840" s="217">
        <f t="shared" si="153"/>
        <v>40767</v>
      </c>
      <c r="Q1840" s="217" t="s">
        <v>10007</v>
      </c>
      <c r="T1840" s="24" t="s">
        <v>11297</v>
      </c>
      <c r="U1840" s="226">
        <v>30.2</v>
      </c>
      <c r="V1840" s="24" t="s">
        <v>11587</v>
      </c>
      <c r="X1840" s="24" t="s">
        <v>11237</v>
      </c>
      <c r="Y1840" s="24" t="s">
        <v>11285</v>
      </c>
    </row>
    <row r="1841" spans="1:25" x14ac:dyDescent="0.25">
      <c r="A1841" s="211" t="s">
        <v>11582</v>
      </c>
      <c r="B1841" t="s">
        <v>11723</v>
      </c>
      <c r="C1841" s="215" t="str">
        <f t="shared" si="150"/>
        <v>CM:WQXTEST16465:M2011</v>
      </c>
      <c r="D1841" s="214" t="s">
        <v>11795</v>
      </c>
      <c r="E1841" s="214" t="s">
        <v>11790</v>
      </c>
      <c r="F1841" s="315">
        <v>40768</v>
      </c>
      <c r="G1841" s="217">
        <f t="shared" si="151"/>
        <v>40544</v>
      </c>
      <c r="H1841" s="217">
        <f t="shared" si="149"/>
        <v>40816</v>
      </c>
      <c r="I1841" s="211" t="s">
        <v>11788</v>
      </c>
      <c r="J1841" s="24" t="s">
        <v>8639</v>
      </c>
      <c r="K1841" s="211" t="s">
        <v>11787</v>
      </c>
      <c r="L1841" s="6" t="s">
        <v>11747</v>
      </c>
      <c r="M1841" s="217">
        <f t="shared" si="152"/>
        <v>40762</v>
      </c>
      <c r="N1841" s="217">
        <f t="shared" si="153"/>
        <v>40768</v>
      </c>
      <c r="Q1841" s="217" t="s">
        <v>10007</v>
      </c>
      <c r="T1841" s="24" t="s">
        <v>11297</v>
      </c>
      <c r="U1841" s="226">
        <v>30</v>
      </c>
      <c r="V1841" s="24" t="s">
        <v>11587</v>
      </c>
      <c r="X1841" s="24" t="s">
        <v>11237</v>
      </c>
      <c r="Y1841" s="24" t="s">
        <v>11285</v>
      </c>
    </row>
    <row r="1842" spans="1:25" x14ac:dyDescent="0.25">
      <c r="A1842" s="211" t="s">
        <v>11582</v>
      </c>
      <c r="B1842" t="s">
        <v>11723</v>
      </c>
      <c r="C1842" s="215" t="str">
        <f t="shared" si="150"/>
        <v>CM:WQXTEST16465:M2011</v>
      </c>
      <c r="D1842" s="214" t="s">
        <v>11795</v>
      </c>
      <c r="E1842" s="214" t="s">
        <v>11790</v>
      </c>
      <c r="F1842" s="315">
        <v>40769</v>
      </c>
      <c r="G1842" s="217">
        <f t="shared" si="151"/>
        <v>40544</v>
      </c>
      <c r="H1842" s="217">
        <f t="shared" si="149"/>
        <v>40816</v>
      </c>
      <c r="I1842" s="211" t="s">
        <v>11788</v>
      </c>
      <c r="J1842" s="24" t="s">
        <v>8639</v>
      </c>
      <c r="K1842" s="211" t="s">
        <v>11787</v>
      </c>
      <c r="L1842" s="6" t="s">
        <v>11747</v>
      </c>
      <c r="M1842" s="217">
        <f t="shared" si="152"/>
        <v>40763</v>
      </c>
      <c r="N1842" s="217">
        <f t="shared" si="153"/>
        <v>40769</v>
      </c>
      <c r="Q1842" s="217" t="s">
        <v>10007</v>
      </c>
      <c r="T1842" s="24" t="s">
        <v>11297</v>
      </c>
      <c r="U1842" s="226">
        <v>29.6</v>
      </c>
      <c r="V1842" s="24" t="s">
        <v>11587</v>
      </c>
      <c r="X1842" s="24" t="s">
        <v>11237</v>
      </c>
      <c r="Y1842" s="24" t="s">
        <v>11285</v>
      </c>
    </row>
    <row r="1843" spans="1:25" x14ac:dyDescent="0.25">
      <c r="A1843" s="211" t="s">
        <v>11582</v>
      </c>
      <c r="B1843" t="s">
        <v>11723</v>
      </c>
      <c r="C1843" s="215" t="str">
        <f t="shared" si="150"/>
        <v>CM:WQXTEST16465:M2011</v>
      </c>
      <c r="D1843" s="214" t="s">
        <v>11795</v>
      </c>
      <c r="E1843" s="214" t="s">
        <v>11790</v>
      </c>
      <c r="F1843" s="315">
        <v>40770</v>
      </c>
      <c r="G1843" s="217">
        <f t="shared" si="151"/>
        <v>40544</v>
      </c>
      <c r="H1843" s="217">
        <f t="shared" si="149"/>
        <v>40816</v>
      </c>
      <c r="I1843" s="211" t="s">
        <v>11788</v>
      </c>
      <c r="J1843" s="24" t="s">
        <v>8639</v>
      </c>
      <c r="K1843" s="211" t="s">
        <v>11787</v>
      </c>
      <c r="L1843" s="6" t="s">
        <v>11747</v>
      </c>
      <c r="M1843" s="217">
        <f t="shared" si="152"/>
        <v>40764</v>
      </c>
      <c r="N1843" s="217">
        <f t="shared" si="153"/>
        <v>40770</v>
      </c>
      <c r="Q1843" s="217" t="s">
        <v>10007</v>
      </c>
      <c r="T1843" s="24" t="s">
        <v>11297</v>
      </c>
      <c r="U1843" s="226">
        <v>29.3</v>
      </c>
      <c r="V1843" s="24" t="s">
        <v>11587</v>
      </c>
      <c r="X1843" s="24" t="s">
        <v>11237</v>
      </c>
      <c r="Y1843" s="24" t="s">
        <v>11285</v>
      </c>
    </row>
    <row r="1844" spans="1:25" x14ac:dyDescent="0.25">
      <c r="A1844" s="211" t="s">
        <v>11582</v>
      </c>
      <c r="B1844" t="s">
        <v>11723</v>
      </c>
      <c r="C1844" s="215" t="str">
        <f t="shared" si="150"/>
        <v>CM:WQXTEST16465:M2011</v>
      </c>
      <c r="D1844" s="214" t="s">
        <v>11795</v>
      </c>
      <c r="E1844" s="214" t="s">
        <v>11790</v>
      </c>
      <c r="F1844" s="315">
        <v>40771</v>
      </c>
      <c r="G1844" s="217">
        <f t="shared" si="151"/>
        <v>40544</v>
      </c>
      <c r="H1844" s="217">
        <f t="shared" si="149"/>
        <v>40816</v>
      </c>
      <c r="I1844" s="211" t="s">
        <v>11788</v>
      </c>
      <c r="J1844" s="24" t="s">
        <v>8639</v>
      </c>
      <c r="K1844" s="211" t="s">
        <v>11787</v>
      </c>
      <c r="L1844" s="6" t="s">
        <v>11747</v>
      </c>
      <c r="M1844" s="217">
        <f t="shared" si="152"/>
        <v>40765</v>
      </c>
      <c r="N1844" s="217">
        <f t="shared" si="153"/>
        <v>40771</v>
      </c>
      <c r="Q1844" s="217" t="s">
        <v>10007</v>
      </c>
      <c r="T1844" s="24" t="s">
        <v>11297</v>
      </c>
      <c r="U1844" s="226">
        <v>28.8</v>
      </c>
      <c r="V1844" s="24" t="s">
        <v>11587</v>
      </c>
      <c r="X1844" s="24" t="s">
        <v>11237</v>
      </c>
      <c r="Y1844" s="24" t="s">
        <v>11285</v>
      </c>
    </row>
    <row r="1845" spans="1:25" x14ac:dyDescent="0.25">
      <c r="A1845" s="211" t="s">
        <v>11582</v>
      </c>
      <c r="B1845" t="s">
        <v>11723</v>
      </c>
      <c r="C1845" s="215" t="str">
        <f t="shared" si="150"/>
        <v>CM:WQXTEST16465:M2011</v>
      </c>
      <c r="D1845" s="214" t="s">
        <v>11795</v>
      </c>
      <c r="E1845" s="214" t="s">
        <v>11790</v>
      </c>
      <c r="F1845" s="315">
        <v>40772</v>
      </c>
      <c r="G1845" s="217">
        <f t="shared" si="151"/>
        <v>40544</v>
      </c>
      <c r="H1845" s="217">
        <f t="shared" si="149"/>
        <v>40816</v>
      </c>
      <c r="I1845" s="211" t="s">
        <v>11788</v>
      </c>
      <c r="J1845" s="24" t="s">
        <v>8639</v>
      </c>
      <c r="K1845" s="211" t="s">
        <v>11787</v>
      </c>
      <c r="L1845" s="6" t="s">
        <v>11747</v>
      </c>
      <c r="M1845" s="217">
        <f t="shared" si="152"/>
        <v>40766</v>
      </c>
      <c r="N1845" s="217">
        <f t="shared" si="153"/>
        <v>40772</v>
      </c>
      <c r="Q1845" s="217" t="s">
        <v>10007</v>
      </c>
      <c r="T1845" s="24" t="s">
        <v>11297</v>
      </c>
      <c r="U1845" s="226">
        <v>28.7</v>
      </c>
      <c r="V1845" s="24" t="s">
        <v>11587</v>
      </c>
      <c r="X1845" s="24" t="s">
        <v>11237</v>
      </c>
      <c r="Y1845" s="24" t="s">
        <v>11285</v>
      </c>
    </row>
    <row r="1846" spans="1:25" x14ac:dyDescent="0.25">
      <c r="A1846" s="211" t="s">
        <v>11582</v>
      </c>
      <c r="B1846" t="s">
        <v>11723</v>
      </c>
      <c r="C1846" s="215" t="str">
        <f t="shared" si="150"/>
        <v>CM:WQXTEST16465:M2011</v>
      </c>
      <c r="D1846" s="214" t="s">
        <v>11795</v>
      </c>
      <c r="E1846" s="214" t="s">
        <v>11790</v>
      </c>
      <c r="F1846" s="315">
        <v>40773</v>
      </c>
      <c r="G1846" s="217">
        <f t="shared" si="151"/>
        <v>40544</v>
      </c>
      <c r="H1846" s="217">
        <f t="shared" si="149"/>
        <v>40816</v>
      </c>
      <c r="I1846" s="211" t="s">
        <v>11788</v>
      </c>
      <c r="J1846" s="24" t="s">
        <v>8639</v>
      </c>
      <c r="K1846" s="211" t="s">
        <v>11787</v>
      </c>
      <c r="L1846" s="6" t="s">
        <v>11747</v>
      </c>
      <c r="M1846" s="217">
        <f t="shared" si="152"/>
        <v>40767</v>
      </c>
      <c r="N1846" s="217">
        <f t="shared" si="153"/>
        <v>40773</v>
      </c>
      <c r="Q1846" s="217" t="s">
        <v>10007</v>
      </c>
      <c r="T1846" s="24" t="s">
        <v>11297</v>
      </c>
      <c r="U1846" s="226">
        <v>28.6</v>
      </c>
      <c r="V1846" s="24" t="s">
        <v>11587</v>
      </c>
      <c r="X1846" s="24" t="s">
        <v>11237</v>
      </c>
      <c r="Y1846" s="24" t="s">
        <v>11285</v>
      </c>
    </row>
    <row r="1847" spans="1:25" x14ac:dyDescent="0.25">
      <c r="A1847" s="211" t="s">
        <v>11582</v>
      </c>
      <c r="B1847" t="s">
        <v>11723</v>
      </c>
      <c r="C1847" s="215" t="str">
        <f t="shared" si="150"/>
        <v>CM:WQXTEST16465:M2011</v>
      </c>
      <c r="D1847" s="214" t="s">
        <v>11795</v>
      </c>
      <c r="E1847" s="214" t="s">
        <v>11790</v>
      </c>
      <c r="F1847" s="315">
        <v>40774</v>
      </c>
      <c r="G1847" s="217">
        <f t="shared" si="151"/>
        <v>40544</v>
      </c>
      <c r="H1847" s="217">
        <f t="shared" si="149"/>
        <v>40816</v>
      </c>
      <c r="I1847" s="211" t="s">
        <v>11788</v>
      </c>
      <c r="J1847" s="24" t="s">
        <v>8639</v>
      </c>
      <c r="K1847" s="211" t="s">
        <v>11787</v>
      </c>
      <c r="L1847" s="6" t="s">
        <v>11747</v>
      </c>
      <c r="M1847" s="217">
        <f t="shared" si="152"/>
        <v>40768</v>
      </c>
      <c r="N1847" s="217">
        <f t="shared" si="153"/>
        <v>40774</v>
      </c>
      <c r="Q1847" s="217" t="s">
        <v>10007</v>
      </c>
      <c r="T1847" s="24" t="s">
        <v>11297</v>
      </c>
      <c r="U1847" s="226">
        <v>28.5</v>
      </c>
      <c r="V1847" s="24" t="s">
        <v>11587</v>
      </c>
      <c r="X1847" s="24" t="s">
        <v>11237</v>
      </c>
      <c r="Y1847" s="24" t="s">
        <v>11285</v>
      </c>
    </row>
    <row r="1848" spans="1:25" x14ac:dyDescent="0.25">
      <c r="A1848" s="211" t="s">
        <v>11582</v>
      </c>
      <c r="B1848" t="s">
        <v>11723</v>
      </c>
      <c r="C1848" s="215" t="str">
        <f t="shared" si="150"/>
        <v>CM:WQXTEST16465:M2011</v>
      </c>
      <c r="D1848" s="214" t="s">
        <v>11795</v>
      </c>
      <c r="E1848" s="214" t="s">
        <v>11790</v>
      </c>
      <c r="F1848" s="315">
        <v>40775</v>
      </c>
      <c r="G1848" s="217">
        <f t="shared" si="151"/>
        <v>40544</v>
      </c>
      <c r="H1848" s="217">
        <f t="shared" si="149"/>
        <v>40816</v>
      </c>
      <c r="I1848" s="211" t="s">
        <v>11788</v>
      </c>
      <c r="J1848" s="24" t="s">
        <v>8639</v>
      </c>
      <c r="K1848" s="211" t="s">
        <v>11787</v>
      </c>
      <c r="L1848" s="6" t="s">
        <v>11747</v>
      </c>
      <c r="M1848" s="217">
        <f t="shared" si="152"/>
        <v>40769</v>
      </c>
      <c r="N1848" s="217">
        <f t="shared" si="153"/>
        <v>40775</v>
      </c>
      <c r="Q1848" s="217" t="s">
        <v>10007</v>
      </c>
      <c r="T1848" s="24" t="s">
        <v>11297</v>
      </c>
      <c r="U1848" s="226">
        <v>28.8</v>
      </c>
      <c r="V1848" s="24" t="s">
        <v>11587</v>
      </c>
      <c r="X1848" s="24" t="s">
        <v>11237</v>
      </c>
      <c r="Y1848" s="24" t="s">
        <v>11285</v>
      </c>
    </row>
    <row r="1849" spans="1:25" x14ac:dyDescent="0.25">
      <c r="A1849" s="211" t="s">
        <v>11582</v>
      </c>
      <c r="B1849" t="s">
        <v>11723</v>
      </c>
      <c r="C1849" s="215" t="str">
        <f t="shared" si="150"/>
        <v>CM:WQXTEST16465:M2011</v>
      </c>
      <c r="D1849" s="214" t="s">
        <v>11795</v>
      </c>
      <c r="E1849" s="214" t="s">
        <v>11790</v>
      </c>
      <c r="F1849" s="315">
        <v>40776</v>
      </c>
      <c r="G1849" s="217">
        <f t="shared" si="151"/>
        <v>40544</v>
      </c>
      <c r="H1849" s="217">
        <f t="shared" si="149"/>
        <v>40816</v>
      </c>
      <c r="I1849" s="211" t="s">
        <v>11788</v>
      </c>
      <c r="J1849" s="24" t="s">
        <v>8639</v>
      </c>
      <c r="K1849" s="211" t="s">
        <v>11787</v>
      </c>
      <c r="L1849" s="6" t="s">
        <v>11747</v>
      </c>
      <c r="M1849" s="217">
        <f t="shared" si="152"/>
        <v>40770</v>
      </c>
      <c r="N1849" s="217">
        <f t="shared" si="153"/>
        <v>40776</v>
      </c>
      <c r="Q1849" s="217" t="s">
        <v>10007</v>
      </c>
      <c r="T1849" s="24" t="s">
        <v>11297</v>
      </c>
      <c r="U1849" s="226">
        <v>28.8</v>
      </c>
      <c r="V1849" s="24" t="s">
        <v>11587</v>
      </c>
      <c r="X1849" s="24" t="s">
        <v>11237</v>
      </c>
      <c r="Y1849" s="24" t="s">
        <v>11285</v>
      </c>
    </row>
    <row r="1850" spans="1:25" x14ac:dyDescent="0.25">
      <c r="A1850" s="211" t="s">
        <v>11582</v>
      </c>
      <c r="B1850" t="s">
        <v>11723</v>
      </c>
      <c r="C1850" s="215" t="str">
        <f t="shared" si="150"/>
        <v>CM:WQXTEST16465:M2011</v>
      </c>
      <c r="D1850" s="214" t="s">
        <v>11795</v>
      </c>
      <c r="E1850" s="214" t="s">
        <v>11790</v>
      </c>
      <c r="F1850" s="315">
        <v>40777</v>
      </c>
      <c r="G1850" s="217">
        <f t="shared" si="151"/>
        <v>40544</v>
      </c>
      <c r="H1850" s="217">
        <f t="shared" si="149"/>
        <v>40816</v>
      </c>
      <c r="I1850" s="211" t="s">
        <v>11788</v>
      </c>
      <c r="J1850" s="24" t="s">
        <v>8639</v>
      </c>
      <c r="K1850" s="211" t="s">
        <v>11787</v>
      </c>
      <c r="L1850" s="6" t="s">
        <v>11747</v>
      </c>
      <c r="M1850" s="217">
        <f t="shared" si="152"/>
        <v>40771</v>
      </c>
      <c r="N1850" s="217">
        <f t="shared" si="153"/>
        <v>40777</v>
      </c>
      <c r="Q1850" s="217" t="s">
        <v>10007</v>
      </c>
      <c r="T1850" s="24" t="s">
        <v>11297</v>
      </c>
      <c r="U1850" s="226">
        <v>28.9</v>
      </c>
      <c r="V1850" s="24" t="s">
        <v>11587</v>
      </c>
      <c r="X1850" s="24" t="s">
        <v>11237</v>
      </c>
      <c r="Y1850" s="24" t="s">
        <v>11285</v>
      </c>
    </row>
    <row r="1851" spans="1:25" x14ac:dyDescent="0.25">
      <c r="A1851" s="211" t="s">
        <v>11582</v>
      </c>
      <c r="B1851" t="s">
        <v>11723</v>
      </c>
      <c r="C1851" s="215" t="str">
        <f t="shared" si="150"/>
        <v>CM:WQXTEST16465:M2011</v>
      </c>
      <c r="D1851" s="214" t="s">
        <v>11795</v>
      </c>
      <c r="E1851" s="214" t="s">
        <v>11790</v>
      </c>
      <c r="F1851" s="315">
        <v>40778</v>
      </c>
      <c r="G1851" s="217">
        <f t="shared" si="151"/>
        <v>40544</v>
      </c>
      <c r="H1851" s="217">
        <f t="shared" si="149"/>
        <v>40816</v>
      </c>
      <c r="I1851" s="211" t="s">
        <v>11788</v>
      </c>
      <c r="J1851" s="24" t="s">
        <v>8639</v>
      </c>
      <c r="K1851" s="211" t="s">
        <v>11787</v>
      </c>
      <c r="L1851" s="6" t="s">
        <v>11747</v>
      </c>
      <c r="M1851" s="217">
        <f t="shared" si="152"/>
        <v>40772</v>
      </c>
      <c r="N1851" s="217">
        <f t="shared" si="153"/>
        <v>40778</v>
      </c>
      <c r="Q1851" s="217" t="s">
        <v>10007</v>
      </c>
      <c r="T1851" s="24" t="s">
        <v>11297</v>
      </c>
      <c r="U1851" s="226">
        <v>29.1</v>
      </c>
      <c r="V1851" s="24" t="s">
        <v>11587</v>
      </c>
      <c r="X1851" s="24" t="s">
        <v>11237</v>
      </c>
      <c r="Y1851" s="24" t="s">
        <v>11285</v>
      </c>
    </row>
    <row r="1852" spans="1:25" x14ac:dyDescent="0.25">
      <c r="A1852" s="211" t="s">
        <v>11582</v>
      </c>
      <c r="B1852" t="s">
        <v>11723</v>
      </c>
      <c r="C1852" s="215" t="str">
        <f t="shared" si="150"/>
        <v>CM:WQXTEST16465:M2011</v>
      </c>
      <c r="D1852" s="214" t="s">
        <v>11795</v>
      </c>
      <c r="E1852" s="214" t="s">
        <v>11790</v>
      </c>
      <c r="F1852" s="315">
        <v>40779</v>
      </c>
      <c r="G1852" s="217">
        <f t="shared" si="151"/>
        <v>40544</v>
      </c>
      <c r="H1852" s="217">
        <f t="shared" si="149"/>
        <v>40816</v>
      </c>
      <c r="I1852" s="211" t="s">
        <v>11788</v>
      </c>
      <c r="J1852" s="24" t="s">
        <v>8639</v>
      </c>
      <c r="K1852" s="211" t="s">
        <v>11787</v>
      </c>
      <c r="L1852" s="6" t="s">
        <v>11747</v>
      </c>
      <c r="M1852" s="217">
        <f t="shared" si="152"/>
        <v>40773</v>
      </c>
      <c r="N1852" s="217">
        <f t="shared" si="153"/>
        <v>40779</v>
      </c>
      <c r="Q1852" s="217" t="s">
        <v>10007</v>
      </c>
      <c r="T1852" s="24" t="s">
        <v>11297</v>
      </c>
      <c r="U1852" s="226">
        <v>28.9</v>
      </c>
      <c r="V1852" s="24" t="s">
        <v>11587</v>
      </c>
      <c r="X1852" s="24" t="s">
        <v>11237</v>
      </c>
      <c r="Y1852" s="24" t="s">
        <v>11285</v>
      </c>
    </row>
    <row r="1853" spans="1:25" x14ac:dyDescent="0.25">
      <c r="A1853" s="211" t="s">
        <v>11582</v>
      </c>
      <c r="B1853" t="s">
        <v>11723</v>
      </c>
      <c r="C1853" s="215" t="str">
        <f t="shared" si="150"/>
        <v>CM:WQXTEST16465:M2011</v>
      </c>
      <c r="D1853" s="214" t="s">
        <v>11795</v>
      </c>
      <c r="E1853" s="214" t="s">
        <v>11790</v>
      </c>
      <c r="F1853" s="315">
        <v>40780</v>
      </c>
      <c r="G1853" s="217">
        <f t="shared" si="151"/>
        <v>40544</v>
      </c>
      <c r="H1853" s="217">
        <f t="shared" si="149"/>
        <v>40816</v>
      </c>
      <c r="I1853" s="211" t="s">
        <v>11788</v>
      </c>
      <c r="J1853" s="24" t="s">
        <v>8639</v>
      </c>
      <c r="K1853" s="211" t="s">
        <v>11787</v>
      </c>
      <c r="L1853" s="6" t="s">
        <v>11747</v>
      </c>
      <c r="M1853" s="217">
        <f t="shared" si="152"/>
        <v>40774</v>
      </c>
      <c r="N1853" s="217">
        <f t="shared" si="153"/>
        <v>40780</v>
      </c>
      <c r="Q1853" s="217" t="s">
        <v>10007</v>
      </c>
      <c r="T1853" s="24" t="s">
        <v>11297</v>
      </c>
      <c r="U1853" s="226">
        <v>28.6</v>
      </c>
      <c r="V1853" s="24" t="s">
        <v>11587</v>
      </c>
      <c r="X1853" s="24" t="s">
        <v>11237</v>
      </c>
      <c r="Y1853" s="24" t="s">
        <v>11285</v>
      </c>
    </row>
    <row r="1854" spans="1:25" x14ac:dyDescent="0.25">
      <c r="A1854" s="211" t="s">
        <v>11582</v>
      </c>
      <c r="B1854" t="s">
        <v>11723</v>
      </c>
      <c r="C1854" s="215" t="str">
        <f t="shared" si="150"/>
        <v>CM:WQXTEST16465:M2011</v>
      </c>
      <c r="D1854" s="214" t="s">
        <v>11795</v>
      </c>
      <c r="E1854" s="214" t="s">
        <v>11790</v>
      </c>
      <c r="F1854" s="315">
        <v>40781</v>
      </c>
      <c r="G1854" s="217">
        <f t="shared" si="151"/>
        <v>40544</v>
      </c>
      <c r="H1854" s="217">
        <f t="shared" si="149"/>
        <v>40816</v>
      </c>
      <c r="I1854" s="211" t="s">
        <v>11788</v>
      </c>
      <c r="J1854" s="24" t="s">
        <v>8639</v>
      </c>
      <c r="K1854" s="211" t="s">
        <v>11787</v>
      </c>
      <c r="L1854" s="6" t="s">
        <v>11747</v>
      </c>
      <c r="M1854" s="217">
        <f t="shared" si="152"/>
        <v>40775</v>
      </c>
      <c r="N1854" s="217">
        <f t="shared" si="153"/>
        <v>40781</v>
      </c>
      <c r="Q1854" s="217" t="s">
        <v>10007</v>
      </c>
      <c r="T1854" s="24" t="s">
        <v>11297</v>
      </c>
      <c r="U1854" s="226">
        <v>28.7</v>
      </c>
      <c r="V1854" s="24" t="s">
        <v>11587</v>
      </c>
      <c r="X1854" s="24" t="s">
        <v>11237</v>
      </c>
      <c r="Y1854" s="24" t="s">
        <v>11285</v>
      </c>
    </row>
    <row r="1855" spans="1:25" x14ac:dyDescent="0.25">
      <c r="A1855" s="211" t="s">
        <v>11582</v>
      </c>
      <c r="B1855" t="s">
        <v>11723</v>
      </c>
      <c r="C1855" s="215" t="str">
        <f t="shared" si="150"/>
        <v>CM:WQXTEST16465:M2011</v>
      </c>
      <c r="D1855" s="214" t="s">
        <v>11795</v>
      </c>
      <c r="E1855" s="214" t="s">
        <v>11790</v>
      </c>
      <c r="F1855" s="315">
        <v>40782</v>
      </c>
      <c r="G1855" s="217">
        <f t="shared" si="151"/>
        <v>40544</v>
      </c>
      <c r="H1855" s="217">
        <f t="shared" si="149"/>
        <v>40816</v>
      </c>
      <c r="I1855" s="211" t="s">
        <v>11788</v>
      </c>
      <c r="J1855" s="24" t="s">
        <v>8639</v>
      </c>
      <c r="K1855" s="211" t="s">
        <v>11787</v>
      </c>
      <c r="L1855" s="6" t="s">
        <v>11747</v>
      </c>
      <c r="M1855" s="217">
        <f t="shared" si="152"/>
        <v>40776</v>
      </c>
      <c r="N1855" s="217">
        <f t="shared" si="153"/>
        <v>40782</v>
      </c>
      <c r="Q1855" s="217" t="s">
        <v>10007</v>
      </c>
      <c r="T1855" s="24" t="s">
        <v>11297</v>
      </c>
      <c r="U1855" s="226">
        <v>28.2</v>
      </c>
      <c r="V1855" s="24" t="s">
        <v>11587</v>
      </c>
      <c r="X1855" s="24" t="s">
        <v>11237</v>
      </c>
      <c r="Y1855" s="24" t="s">
        <v>11285</v>
      </c>
    </row>
    <row r="1856" spans="1:25" x14ac:dyDescent="0.25">
      <c r="A1856" s="211" t="s">
        <v>11582</v>
      </c>
      <c r="B1856" t="s">
        <v>11723</v>
      </c>
      <c r="C1856" s="215" t="str">
        <f t="shared" si="150"/>
        <v>CM:WQXTEST16465:M2011</v>
      </c>
      <c r="D1856" s="214" t="s">
        <v>11795</v>
      </c>
      <c r="E1856" s="214" t="s">
        <v>11790</v>
      </c>
      <c r="F1856" s="315">
        <v>40783</v>
      </c>
      <c r="G1856" s="217">
        <f t="shared" si="151"/>
        <v>40544</v>
      </c>
      <c r="H1856" s="217">
        <f t="shared" si="149"/>
        <v>40816</v>
      </c>
      <c r="I1856" s="211" t="s">
        <v>11788</v>
      </c>
      <c r="J1856" s="24" t="s">
        <v>8639</v>
      </c>
      <c r="K1856" s="211" t="s">
        <v>11787</v>
      </c>
      <c r="L1856" s="6" t="s">
        <v>11747</v>
      </c>
      <c r="M1856" s="217">
        <f t="shared" si="152"/>
        <v>40777</v>
      </c>
      <c r="N1856" s="217">
        <f t="shared" si="153"/>
        <v>40783</v>
      </c>
      <c r="Q1856" s="217" t="s">
        <v>10007</v>
      </c>
      <c r="T1856" s="24" t="s">
        <v>11297</v>
      </c>
      <c r="U1856" s="226">
        <v>27.7</v>
      </c>
      <c r="V1856" s="24" t="s">
        <v>11587</v>
      </c>
      <c r="X1856" s="24" t="s">
        <v>11237</v>
      </c>
      <c r="Y1856" s="24" t="s">
        <v>11285</v>
      </c>
    </row>
    <row r="1857" spans="1:25" x14ac:dyDescent="0.25">
      <c r="A1857" s="211" t="s">
        <v>11582</v>
      </c>
      <c r="B1857" t="s">
        <v>11723</v>
      </c>
      <c r="C1857" s="215" t="str">
        <f t="shared" si="150"/>
        <v>CM:WQXTEST16465:M2011</v>
      </c>
      <c r="D1857" s="214" t="s">
        <v>11795</v>
      </c>
      <c r="E1857" s="214" t="s">
        <v>11790</v>
      </c>
      <c r="F1857" s="315">
        <v>40784</v>
      </c>
      <c r="G1857" s="217">
        <f t="shared" si="151"/>
        <v>40544</v>
      </c>
      <c r="H1857" s="217">
        <f t="shared" si="149"/>
        <v>40816</v>
      </c>
      <c r="I1857" s="211" t="s">
        <v>11788</v>
      </c>
      <c r="J1857" s="24" t="s">
        <v>8639</v>
      </c>
      <c r="K1857" s="211" t="s">
        <v>11787</v>
      </c>
      <c r="L1857" s="6" t="s">
        <v>11747</v>
      </c>
      <c r="M1857" s="217">
        <f t="shared" si="152"/>
        <v>40778</v>
      </c>
      <c r="N1857" s="217">
        <f t="shared" si="153"/>
        <v>40784</v>
      </c>
      <c r="Q1857" s="217" t="s">
        <v>10007</v>
      </c>
      <c r="T1857" s="24" t="s">
        <v>11297</v>
      </c>
      <c r="U1857" s="226">
        <v>27.4</v>
      </c>
      <c r="V1857" s="24" t="s">
        <v>11587</v>
      </c>
      <c r="X1857" s="24" t="s">
        <v>11237</v>
      </c>
      <c r="Y1857" s="24" t="s">
        <v>11285</v>
      </c>
    </row>
    <row r="1858" spans="1:25" x14ac:dyDescent="0.25">
      <c r="A1858" s="211" t="s">
        <v>11582</v>
      </c>
      <c r="B1858" t="s">
        <v>11723</v>
      </c>
      <c r="C1858" s="215" t="str">
        <f t="shared" si="150"/>
        <v>CM:WQXTEST16465:M2011</v>
      </c>
      <c r="D1858" s="214" t="s">
        <v>11795</v>
      </c>
      <c r="E1858" s="214" t="s">
        <v>11790</v>
      </c>
      <c r="F1858" s="315">
        <v>40785</v>
      </c>
      <c r="G1858" s="217">
        <f t="shared" si="151"/>
        <v>40544</v>
      </c>
      <c r="H1858" s="217">
        <f t="shared" si="149"/>
        <v>40816</v>
      </c>
      <c r="I1858" s="211" t="s">
        <v>11788</v>
      </c>
      <c r="J1858" s="24" t="s">
        <v>8639</v>
      </c>
      <c r="K1858" s="211" t="s">
        <v>11787</v>
      </c>
      <c r="L1858" s="6" t="s">
        <v>11747</v>
      </c>
      <c r="M1858" s="217">
        <f t="shared" si="152"/>
        <v>40779</v>
      </c>
      <c r="N1858" s="217">
        <f t="shared" si="153"/>
        <v>40785</v>
      </c>
      <c r="Q1858" s="217" t="s">
        <v>10007</v>
      </c>
      <c r="T1858" s="24" t="s">
        <v>11297</v>
      </c>
      <c r="U1858" s="226">
        <v>27</v>
      </c>
      <c r="V1858" s="24" t="s">
        <v>11587</v>
      </c>
      <c r="X1858" s="24" t="s">
        <v>11237</v>
      </c>
      <c r="Y1858" s="24" t="s">
        <v>11285</v>
      </c>
    </row>
    <row r="1859" spans="1:25" x14ac:dyDescent="0.25">
      <c r="A1859" s="211" t="s">
        <v>11582</v>
      </c>
      <c r="B1859" t="s">
        <v>11723</v>
      </c>
      <c r="C1859" s="215" t="str">
        <f t="shared" si="150"/>
        <v>CM:WQXTEST16465:M2011</v>
      </c>
      <c r="D1859" s="214" t="s">
        <v>11795</v>
      </c>
      <c r="E1859" s="214" t="s">
        <v>11790</v>
      </c>
      <c r="F1859" s="315">
        <v>40786</v>
      </c>
      <c r="G1859" s="217">
        <f t="shared" si="151"/>
        <v>40544</v>
      </c>
      <c r="H1859" s="217">
        <f t="shared" si="149"/>
        <v>40816</v>
      </c>
      <c r="I1859" s="211" t="s">
        <v>11788</v>
      </c>
      <c r="J1859" s="24" t="s">
        <v>8639</v>
      </c>
      <c r="K1859" s="211" t="s">
        <v>11787</v>
      </c>
      <c r="L1859" s="6" t="s">
        <v>11747</v>
      </c>
      <c r="M1859" s="217">
        <f t="shared" si="152"/>
        <v>40780</v>
      </c>
      <c r="N1859" s="217">
        <f t="shared" si="153"/>
        <v>40786</v>
      </c>
      <c r="Q1859" s="217" t="s">
        <v>10007</v>
      </c>
      <c r="T1859" s="24" t="s">
        <v>11297</v>
      </c>
      <c r="U1859" s="226">
        <v>27.1</v>
      </c>
      <c r="V1859" s="24" t="s">
        <v>11587</v>
      </c>
      <c r="X1859" s="24" t="s">
        <v>11237</v>
      </c>
      <c r="Y1859" s="24" t="s">
        <v>11285</v>
      </c>
    </row>
    <row r="1860" spans="1:25" x14ac:dyDescent="0.25">
      <c r="A1860" s="211" t="s">
        <v>11582</v>
      </c>
      <c r="B1860" t="s">
        <v>11723</v>
      </c>
      <c r="C1860" s="215" t="str">
        <f t="shared" si="150"/>
        <v>CM:WQXTEST16465:M2011</v>
      </c>
      <c r="D1860" s="214" t="s">
        <v>11795</v>
      </c>
      <c r="E1860" s="214" t="s">
        <v>11790</v>
      </c>
      <c r="F1860" s="315">
        <v>40787</v>
      </c>
      <c r="G1860" s="217">
        <f t="shared" si="151"/>
        <v>40544</v>
      </c>
      <c r="H1860" s="217">
        <f t="shared" si="149"/>
        <v>40816</v>
      </c>
      <c r="I1860" s="211" t="s">
        <v>11788</v>
      </c>
      <c r="J1860" s="24" t="s">
        <v>8639</v>
      </c>
      <c r="K1860" s="211" t="s">
        <v>11787</v>
      </c>
      <c r="L1860" s="6" t="s">
        <v>11747</v>
      </c>
      <c r="M1860" s="217">
        <f t="shared" si="152"/>
        <v>40781</v>
      </c>
      <c r="N1860" s="217">
        <f t="shared" si="153"/>
        <v>40787</v>
      </c>
      <c r="Q1860" s="217" t="s">
        <v>10007</v>
      </c>
      <c r="T1860" s="24" t="s">
        <v>11297</v>
      </c>
      <c r="U1860" s="226">
        <v>27</v>
      </c>
      <c r="V1860" s="24" t="s">
        <v>11587</v>
      </c>
      <c r="X1860" s="24" t="s">
        <v>11237</v>
      </c>
      <c r="Y1860" s="24" t="s">
        <v>11285</v>
      </c>
    </row>
    <row r="1861" spans="1:25" x14ac:dyDescent="0.25">
      <c r="A1861" s="211" t="s">
        <v>11582</v>
      </c>
      <c r="B1861" t="s">
        <v>11723</v>
      </c>
      <c r="C1861" s="215" t="str">
        <f t="shared" si="150"/>
        <v>CM:WQXTEST16465:M2011</v>
      </c>
      <c r="D1861" s="214" t="s">
        <v>11795</v>
      </c>
      <c r="E1861" s="214" t="s">
        <v>11790</v>
      </c>
      <c r="F1861" s="315">
        <v>40788</v>
      </c>
      <c r="G1861" s="217">
        <f t="shared" si="151"/>
        <v>40544</v>
      </c>
      <c r="H1861" s="217">
        <f t="shared" si="149"/>
        <v>40816</v>
      </c>
      <c r="I1861" s="211" t="s">
        <v>11788</v>
      </c>
      <c r="J1861" s="24" t="s">
        <v>8639</v>
      </c>
      <c r="K1861" s="211" t="s">
        <v>11787</v>
      </c>
      <c r="L1861" s="6" t="s">
        <v>11747</v>
      </c>
      <c r="M1861" s="217">
        <f t="shared" si="152"/>
        <v>40782</v>
      </c>
      <c r="N1861" s="217">
        <f t="shared" si="153"/>
        <v>40788</v>
      </c>
      <c r="Q1861" s="217" t="s">
        <v>10007</v>
      </c>
      <c r="T1861" s="24" t="s">
        <v>11297</v>
      </c>
      <c r="U1861" s="226">
        <v>26.6</v>
      </c>
      <c r="V1861" s="24" t="s">
        <v>11587</v>
      </c>
      <c r="X1861" s="24" t="s">
        <v>11237</v>
      </c>
      <c r="Y1861" s="24" t="s">
        <v>11285</v>
      </c>
    </row>
    <row r="1862" spans="1:25" x14ac:dyDescent="0.25">
      <c r="A1862" s="211" t="s">
        <v>11582</v>
      </c>
      <c r="B1862" t="s">
        <v>11723</v>
      </c>
      <c r="C1862" s="215" t="str">
        <f t="shared" si="150"/>
        <v>CM:WQXTEST16465:M2011</v>
      </c>
      <c r="D1862" s="214" t="s">
        <v>11795</v>
      </c>
      <c r="E1862" s="214" t="s">
        <v>11790</v>
      </c>
      <c r="F1862" s="315">
        <v>40789</v>
      </c>
      <c r="G1862" s="217">
        <f t="shared" si="151"/>
        <v>40544</v>
      </c>
      <c r="H1862" s="217">
        <f t="shared" si="149"/>
        <v>40816</v>
      </c>
      <c r="I1862" s="211" t="s">
        <v>11788</v>
      </c>
      <c r="J1862" s="24" t="s">
        <v>8639</v>
      </c>
      <c r="K1862" s="211" t="s">
        <v>11787</v>
      </c>
      <c r="L1862" s="6" t="s">
        <v>11747</v>
      </c>
      <c r="M1862" s="217">
        <f t="shared" si="152"/>
        <v>40783</v>
      </c>
      <c r="N1862" s="217">
        <f t="shared" si="153"/>
        <v>40789</v>
      </c>
      <c r="Q1862" s="217" t="s">
        <v>10007</v>
      </c>
      <c r="T1862" s="24" t="s">
        <v>11297</v>
      </c>
      <c r="U1862" s="226">
        <v>26.4</v>
      </c>
      <c r="V1862" s="24" t="s">
        <v>11587</v>
      </c>
      <c r="X1862" s="24" t="s">
        <v>11237</v>
      </c>
      <c r="Y1862" s="24" t="s">
        <v>11285</v>
      </c>
    </row>
    <row r="1863" spans="1:25" x14ac:dyDescent="0.25">
      <c r="A1863" s="211" t="s">
        <v>11582</v>
      </c>
      <c r="B1863" t="s">
        <v>11723</v>
      </c>
      <c r="C1863" s="215" t="str">
        <f t="shared" si="150"/>
        <v>CM:WQXTEST16465:M2011</v>
      </c>
      <c r="D1863" s="214" t="s">
        <v>11795</v>
      </c>
      <c r="E1863" s="214" t="s">
        <v>11790</v>
      </c>
      <c r="F1863" s="315">
        <v>40790</v>
      </c>
      <c r="G1863" s="217">
        <f t="shared" si="151"/>
        <v>40544</v>
      </c>
      <c r="H1863" s="217">
        <f t="shared" si="149"/>
        <v>40816</v>
      </c>
      <c r="I1863" s="211" t="s">
        <v>11788</v>
      </c>
      <c r="J1863" s="24" t="s">
        <v>8639</v>
      </c>
      <c r="K1863" s="211" t="s">
        <v>11787</v>
      </c>
      <c r="L1863" s="6" t="s">
        <v>11747</v>
      </c>
      <c r="M1863" s="217">
        <f t="shared" si="152"/>
        <v>40784</v>
      </c>
      <c r="N1863" s="217">
        <f t="shared" si="153"/>
        <v>40790</v>
      </c>
      <c r="Q1863" s="217" t="s">
        <v>10007</v>
      </c>
      <c r="T1863" s="24" t="s">
        <v>11297</v>
      </c>
      <c r="U1863" s="226">
        <v>26.8</v>
      </c>
      <c r="V1863" s="24" t="s">
        <v>11587</v>
      </c>
      <c r="X1863" s="24" t="s">
        <v>11237</v>
      </c>
      <c r="Y1863" s="24" t="s">
        <v>11285</v>
      </c>
    </row>
    <row r="1864" spans="1:25" x14ac:dyDescent="0.25">
      <c r="A1864" s="211" t="s">
        <v>11582</v>
      </c>
      <c r="B1864" t="s">
        <v>11723</v>
      </c>
      <c r="C1864" s="215" t="str">
        <f t="shared" si="150"/>
        <v>CM:WQXTEST16465:M2011</v>
      </c>
      <c r="D1864" s="214" t="s">
        <v>11795</v>
      </c>
      <c r="E1864" s="214" t="s">
        <v>11790</v>
      </c>
      <c r="F1864" s="315">
        <v>40791</v>
      </c>
      <c r="G1864" s="217">
        <f t="shared" si="151"/>
        <v>40544</v>
      </c>
      <c r="H1864" s="217">
        <f t="shared" si="149"/>
        <v>40816</v>
      </c>
      <c r="I1864" s="211" t="s">
        <v>11788</v>
      </c>
      <c r="J1864" s="24" t="s">
        <v>8639</v>
      </c>
      <c r="K1864" s="211" t="s">
        <v>11787</v>
      </c>
      <c r="L1864" s="6" t="s">
        <v>11747</v>
      </c>
      <c r="M1864" s="217">
        <f t="shared" si="152"/>
        <v>40785</v>
      </c>
      <c r="N1864" s="217">
        <f t="shared" si="153"/>
        <v>40791</v>
      </c>
      <c r="Q1864" s="217" t="s">
        <v>10007</v>
      </c>
      <c r="T1864" s="24" t="s">
        <v>11297</v>
      </c>
      <c r="U1864" s="226">
        <v>27</v>
      </c>
      <c r="V1864" s="24" t="s">
        <v>11587</v>
      </c>
      <c r="X1864" s="24" t="s">
        <v>11237</v>
      </c>
      <c r="Y1864" s="24" t="s">
        <v>11285</v>
      </c>
    </row>
    <row r="1865" spans="1:25" x14ac:dyDescent="0.25">
      <c r="A1865" s="211" t="s">
        <v>11582</v>
      </c>
      <c r="B1865" t="s">
        <v>11723</v>
      </c>
      <c r="C1865" s="215" t="str">
        <f t="shared" si="150"/>
        <v>CM:WQXTEST16465:M2011</v>
      </c>
      <c r="D1865" s="214" t="s">
        <v>11795</v>
      </c>
      <c r="E1865" s="214" t="s">
        <v>11790</v>
      </c>
      <c r="F1865" s="315">
        <v>40792</v>
      </c>
      <c r="G1865" s="217">
        <f t="shared" si="151"/>
        <v>40544</v>
      </c>
      <c r="H1865" s="217">
        <f t="shared" si="149"/>
        <v>40816</v>
      </c>
      <c r="I1865" s="211" t="s">
        <v>11788</v>
      </c>
      <c r="J1865" s="24" t="s">
        <v>8639</v>
      </c>
      <c r="K1865" s="211" t="s">
        <v>11787</v>
      </c>
      <c r="L1865" s="6" t="s">
        <v>11747</v>
      </c>
      <c r="M1865" s="217">
        <f t="shared" si="152"/>
        <v>40786</v>
      </c>
      <c r="N1865" s="217">
        <f t="shared" si="153"/>
        <v>40792</v>
      </c>
      <c r="Q1865" s="217" t="s">
        <v>10007</v>
      </c>
      <c r="T1865" s="24" t="s">
        <v>11297</v>
      </c>
      <c r="U1865" s="226">
        <v>26.8</v>
      </c>
      <c r="V1865" s="24" t="s">
        <v>11587</v>
      </c>
      <c r="X1865" s="24" t="s">
        <v>11237</v>
      </c>
      <c r="Y1865" s="24" t="s">
        <v>11285</v>
      </c>
    </row>
    <row r="1866" spans="1:25" x14ac:dyDescent="0.25">
      <c r="A1866" s="211" t="s">
        <v>11582</v>
      </c>
      <c r="B1866" t="s">
        <v>11723</v>
      </c>
      <c r="C1866" s="215" t="str">
        <f t="shared" si="150"/>
        <v>CM:WQXTEST16465:M2011</v>
      </c>
      <c r="D1866" s="214" t="s">
        <v>11795</v>
      </c>
      <c r="E1866" s="214" t="s">
        <v>11790</v>
      </c>
      <c r="F1866" s="315">
        <v>40793</v>
      </c>
      <c r="G1866" s="217">
        <f t="shared" si="151"/>
        <v>40544</v>
      </c>
      <c r="H1866" s="217">
        <f t="shared" si="149"/>
        <v>40816</v>
      </c>
      <c r="I1866" s="211" t="s">
        <v>11788</v>
      </c>
      <c r="J1866" s="24" t="s">
        <v>8639</v>
      </c>
      <c r="K1866" s="211" t="s">
        <v>11787</v>
      </c>
      <c r="L1866" s="6" t="s">
        <v>11747</v>
      </c>
      <c r="M1866" s="217">
        <f t="shared" si="152"/>
        <v>40787</v>
      </c>
      <c r="N1866" s="217">
        <f t="shared" si="153"/>
        <v>40793</v>
      </c>
      <c r="Q1866" s="217" t="s">
        <v>10007</v>
      </c>
      <c r="T1866" s="24" t="s">
        <v>11297</v>
      </c>
      <c r="U1866" s="226">
        <v>25.9</v>
      </c>
      <c r="V1866" s="24" t="s">
        <v>11587</v>
      </c>
      <c r="X1866" s="24" t="s">
        <v>11237</v>
      </c>
      <c r="Y1866" s="24" t="s">
        <v>11285</v>
      </c>
    </row>
    <row r="1867" spans="1:25" x14ac:dyDescent="0.25">
      <c r="A1867" s="211" t="s">
        <v>11582</v>
      </c>
      <c r="B1867" t="s">
        <v>11723</v>
      </c>
      <c r="C1867" s="215" t="str">
        <f t="shared" si="150"/>
        <v>CM:WQXTEST16465:M2011</v>
      </c>
      <c r="D1867" s="214" t="s">
        <v>11795</v>
      </c>
      <c r="E1867" s="214" t="s">
        <v>11790</v>
      </c>
      <c r="F1867" s="315">
        <v>40794</v>
      </c>
      <c r="G1867" s="217">
        <f t="shared" si="151"/>
        <v>40544</v>
      </c>
      <c r="H1867" s="217">
        <f t="shared" si="149"/>
        <v>40816</v>
      </c>
      <c r="I1867" s="211" t="s">
        <v>11788</v>
      </c>
      <c r="J1867" s="24" t="s">
        <v>8639</v>
      </c>
      <c r="K1867" s="211" t="s">
        <v>11787</v>
      </c>
      <c r="L1867" s="6" t="s">
        <v>11747</v>
      </c>
      <c r="M1867" s="217">
        <f t="shared" si="152"/>
        <v>40788</v>
      </c>
      <c r="N1867" s="217">
        <f t="shared" si="153"/>
        <v>40794</v>
      </c>
      <c r="Q1867" s="217" t="s">
        <v>10007</v>
      </c>
      <c r="T1867" s="24" t="s">
        <v>11297</v>
      </c>
      <c r="U1867" s="226">
        <v>25</v>
      </c>
      <c r="V1867" s="24" t="s">
        <v>11587</v>
      </c>
      <c r="X1867" s="24" t="s">
        <v>11237</v>
      </c>
      <c r="Y1867" s="24" t="s">
        <v>11285</v>
      </c>
    </row>
    <row r="1868" spans="1:25" x14ac:dyDescent="0.25">
      <c r="A1868" s="211" t="s">
        <v>11582</v>
      </c>
      <c r="B1868" t="s">
        <v>11723</v>
      </c>
      <c r="C1868" s="215" t="str">
        <f t="shared" si="150"/>
        <v>CM:WQXTEST16465:M2011</v>
      </c>
      <c r="D1868" s="214" t="s">
        <v>11795</v>
      </c>
      <c r="E1868" s="214" t="s">
        <v>11790</v>
      </c>
      <c r="F1868" s="315">
        <v>40795</v>
      </c>
      <c r="G1868" s="217">
        <f t="shared" si="151"/>
        <v>40544</v>
      </c>
      <c r="H1868" s="217">
        <f t="shared" si="149"/>
        <v>40816</v>
      </c>
      <c r="I1868" s="211" t="s">
        <v>11788</v>
      </c>
      <c r="J1868" s="24" t="s">
        <v>8639</v>
      </c>
      <c r="K1868" s="211" t="s">
        <v>11787</v>
      </c>
      <c r="L1868" s="6" t="s">
        <v>11747</v>
      </c>
      <c r="M1868" s="217">
        <f t="shared" si="152"/>
        <v>40789</v>
      </c>
      <c r="N1868" s="217">
        <f t="shared" si="153"/>
        <v>40795</v>
      </c>
      <c r="Q1868" s="217" t="s">
        <v>10007</v>
      </c>
      <c r="T1868" s="24" t="s">
        <v>11297</v>
      </c>
      <c r="U1868" s="226">
        <v>24.4</v>
      </c>
      <c r="V1868" s="24" t="s">
        <v>11587</v>
      </c>
      <c r="X1868" s="24" t="s">
        <v>11237</v>
      </c>
      <c r="Y1868" s="24" t="s">
        <v>11285</v>
      </c>
    </row>
    <row r="1869" spans="1:25" x14ac:dyDescent="0.25">
      <c r="A1869" s="211" t="s">
        <v>11582</v>
      </c>
      <c r="B1869" t="s">
        <v>11723</v>
      </c>
      <c r="C1869" s="215" t="str">
        <f t="shared" si="150"/>
        <v>CM:WQXTEST16465:M2011</v>
      </c>
      <c r="D1869" s="214" t="s">
        <v>11795</v>
      </c>
      <c r="E1869" s="214" t="s">
        <v>11790</v>
      </c>
      <c r="F1869" s="315">
        <v>40796</v>
      </c>
      <c r="G1869" s="217">
        <f t="shared" si="151"/>
        <v>40544</v>
      </c>
      <c r="H1869" s="217">
        <f t="shared" si="149"/>
        <v>40816</v>
      </c>
      <c r="I1869" s="211" t="s">
        <v>11788</v>
      </c>
      <c r="J1869" s="24" t="s">
        <v>8639</v>
      </c>
      <c r="K1869" s="211" t="s">
        <v>11787</v>
      </c>
      <c r="L1869" s="6" t="s">
        <v>11747</v>
      </c>
      <c r="M1869" s="217">
        <f t="shared" si="152"/>
        <v>40790</v>
      </c>
      <c r="N1869" s="217">
        <f t="shared" si="153"/>
        <v>40796</v>
      </c>
      <c r="Q1869" s="217" t="s">
        <v>10007</v>
      </c>
      <c r="T1869" s="24" t="s">
        <v>11297</v>
      </c>
      <c r="U1869" s="226">
        <v>24</v>
      </c>
      <c r="V1869" s="24" t="s">
        <v>11587</v>
      </c>
      <c r="X1869" s="24" t="s">
        <v>11237</v>
      </c>
      <c r="Y1869" s="24" t="s">
        <v>11285</v>
      </c>
    </row>
    <row r="1870" spans="1:25" x14ac:dyDescent="0.25">
      <c r="A1870" s="211" t="s">
        <v>11582</v>
      </c>
      <c r="B1870" t="s">
        <v>11723</v>
      </c>
      <c r="C1870" s="215" t="str">
        <f t="shared" si="150"/>
        <v>CM:WQXTEST16465:M2011</v>
      </c>
      <c r="D1870" s="214" t="s">
        <v>11795</v>
      </c>
      <c r="E1870" s="214" t="s">
        <v>11790</v>
      </c>
      <c r="F1870" s="315">
        <v>40797</v>
      </c>
      <c r="G1870" s="217">
        <f t="shared" si="151"/>
        <v>40544</v>
      </c>
      <c r="H1870" s="217">
        <f t="shared" si="149"/>
        <v>40816</v>
      </c>
      <c r="I1870" s="211" t="s">
        <v>11788</v>
      </c>
      <c r="J1870" s="24" t="s">
        <v>8639</v>
      </c>
      <c r="K1870" s="211" t="s">
        <v>11787</v>
      </c>
      <c r="L1870" s="6" t="s">
        <v>11747</v>
      </c>
      <c r="M1870" s="217">
        <f t="shared" si="152"/>
        <v>40791</v>
      </c>
      <c r="N1870" s="217">
        <f t="shared" si="153"/>
        <v>40797</v>
      </c>
      <c r="Q1870" s="217" t="s">
        <v>10007</v>
      </c>
      <c r="T1870" s="24" t="s">
        <v>11297</v>
      </c>
      <c r="U1870" s="226">
        <v>23.3</v>
      </c>
      <c r="V1870" s="24" t="s">
        <v>11587</v>
      </c>
      <c r="X1870" s="24" t="s">
        <v>11237</v>
      </c>
      <c r="Y1870" s="24" t="s">
        <v>11285</v>
      </c>
    </row>
    <row r="1871" spans="1:25" x14ac:dyDescent="0.25">
      <c r="A1871" s="211" t="s">
        <v>11582</v>
      </c>
      <c r="B1871" t="s">
        <v>11723</v>
      </c>
      <c r="C1871" s="215" t="str">
        <f t="shared" si="150"/>
        <v>CM:WQXTEST16465:M2011</v>
      </c>
      <c r="D1871" s="214" t="s">
        <v>11795</v>
      </c>
      <c r="E1871" s="214" t="s">
        <v>11790</v>
      </c>
      <c r="F1871" s="315">
        <v>40798</v>
      </c>
      <c r="G1871" s="217">
        <f t="shared" si="151"/>
        <v>40544</v>
      </c>
      <c r="H1871" s="217">
        <f t="shared" si="149"/>
        <v>40816</v>
      </c>
      <c r="I1871" s="211" t="s">
        <v>11788</v>
      </c>
      <c r="J1871" s="24" t="s">
        <v>8639</v>
      </c>
      <c r="K1871" s="211" t="s">
        <v>11787</v>
      </c>
      <c r="L1871" s="6" t="s">
        <v>11747</v>
      </c>
      <c r="M1871" s="217">
        <f t="shared" si="152"/>
        <v>40792</v>
      </c>
      <c r="N1871" s="217">
        <f t="shared" si="153"/>
        <v>40798</v>
      </c>
      <c r="Q1871" s="217" t="s">
        <v>10007</v>
      </c>
      <c r="T1871" s="24" t="s">
        <v>11297</v>
      </c>
      <c r="U1871" s="226">
        <v>22.7</v>
      </c>
      <c r="V1871" s="24" t="s">
        <v>11587</v>
      </c>
      <c r="X1871" s="24" t="s">
        <v>11237</v>
      </c>
      <c r="Y1871" s="24" t="s">
        <v>11285</v>
      </c>
    </row>
    <row r="1872" spans="1:25" x14ac:dyDescent="0.25">
      <c r="A1872" s="211" t="s">
        <v>11582</v>
      </c>
      <c r="B1872" t="s">
        <v>11723</v>
      </c>
      <c r="C1872" s="215" t="str">
        <f t="shared" si="150"/>
        <v>CM:WQXTEST16465:M2011</v>
      </c>
      <c r="D1872" s="214" t="s">
        <v>11795</v>
      </c>
      <c r="E1872" s="214" t="s">
        <v>11790</v>
      </c>
      <c r="F1872" s="315">
        <v>40799</v>
      </c>
      <c r="G1872" s="217">
        <f t="shared" si="151"/>
        <v>40544</v>
      </c>
      <c r="H1872" s="217">
        <f t="shared" si="149"/>
        <v>40816</v>
      </c>
      <c r="I1872" s="211" t="s">
        <v>11788</v>
      </c>
      <c r="J1872" s="24" t="s">
        <v>8639</v>
      </c>
      <c r="K1872" s="211" t="s">
        <v>11787</v>
      </c>
      <c r="L1872" s="6" t="s">
        <v>11747</v>
      </c>
      <c r="M1872" s="217">
        <f t="shared" si="152"/>
        <v>40793</v>
      </c>
      <c r="N1872" s="217">
        <f t="shared" si="153"/>
        <v>40799</v>
      </c>
      <c r="Q1872" s="217" t="s">
        <v>10007</v>
      </c>
      <c r="T1872" s="24" t="s">
        <v>11297</v>
      </c>
      <c r="U1872" s="226">
        <v>22.3</v>
      </c>
      <c r="V1872" s="24" t="s">
        <v>11587</v>
      </c>
      <c r="X1872" s="24" t="s">
        <v>11237</v>
      </c>
      <c r="Y1872" s="24" t="s">
        <v>11285</v>
      </c>
    </row>
    <row r="1873" spans="1:25" x14ac:dyDescent="0.25">
      <c r="A1873" s="211" t="s">
        <v>11582</v>
      </c>
      <c r="B1873" t="s">
        <v>11723</v>
      </c>
      <c r="C1873" s="215" t="str">
        <f t="shared" si="150"/>
        <v>CM:WQXTEST16465:M2011</v>
      </c>
      <c r="D1873" s="214" t="s">
        <v>11795</v>
      </c>
      <c r="E1873" s="214" t="s">
        <v>11790</v>
      </c>
      <c r="F1873" s="315">
        <v>40800</v>
      </c>
      <c r="G1873" s="217">
        <f t="shared" si="151"/>
        <v>40544</v>
      </c>
      <c r="H1873" s="217">
        <f t="shared" si="149"/>
        <v>40816</v>
      </c>
      <c r="I1873" s="211" t="s">
        <v>11788</v>
      </c>
      <c r="J1873" s="24" t="s">
        <v>8639</v>
      </c>
      <c r="K1873" s="211" t="s">
        <v>11787</v>
      </c>
      <c r="L1873" s="6" t="s">
        <v>11747</v>
      </c>
      <c r="M1873" s="217">
        <f t="shared" si="152"/>
        <v>40794</v>
      </c>
      <c r="N1873" s="217">
        <f t="shared" si="153"/>
        <v>40800</v>
      </c>
      <c r="Q1873" s="217" t="s">
        <v>10007</v>
      </c>
      <c r="T1873" s="24" t="s">
        <v>11297</v>
      </c>
      <c r="U1873" s="226">
        <v>22.4</v>
      </c>
      <c r="V1873" s="24" t="s">
        <v>11587</v>
      </c>
      <c r="X1873" s="24" t="s">
        <v>11237</v>
      </c>
      <c r="Y1873" s="24" t="s">
        <v>11285</v>
      </c>
    </row>
    <row r="1874" spans="1:25" x14ac:dyDescent="0.25">
      <c r="A1874" s="211" t="s">
        <v>11582</v>
      </c>
      <c r="B1874" t="s">
        <v>11723</v>
      </c>
      <c r="C1874" s="215" t="str">
        <f t="shared" si="150"/>
        <v>CM:WQXTEST16465:M2011</v>
      </c>
      <c r="D1874" s="214" t="s">
        <v>11795</v>
      </c>
      <c r="E1874" s="214" t="s">
        <v>11790</v>
      </c>
      <c r="F1874" s="315">
        <v>40801</v>
      </c>
      <c r="G1874" s="217">
        <f t="shared" si="151"/>
        <v>40544</v>
      </c>
      <c r="H1874" s="217">
        <f t="shared" si="149"/>
        <v>40816</v>
      </c>
      <c r="I1874" s="211" t="s">
        <v>11788</v>
      </c>
      <c r="J1874" s="24" t="s">
        <v>8639</v>
      </c>
      <c r="K1874" s="211" t="s">
        <v>11787</v>
      </c>
      <c r="L1874" s="6" t="s">
        <v>11747</v>
      </c>
      <c r="M1874" s="217">
        <f t="shared" si="152"/>
        <v>40795</v>
      </c>
      <c r="N1874" s="217">
        <f t="shared" si="153"/>
        <v>40801</v>
      </c>
      <c r="Q1874" s="217" t="s">
        <v>10007</v>
      </c>
      <c r="T1874" s="24" t="s">
        <v>11297</v>
      </c>
      <c r="U1874" s="226">
        <v>22.7</v>
      </c>
      <c r="V1874" s="24" t="s">
        <v>11587</v>
      </c>
      <c r="X1874" s="24" t="s">
        <v>11237</v>
      </c>
      <c r="Y1874" s="24" t="s">
        <v>11285</v>
      </c>
    </row>
    <row r="1875" spans="1:25" x14ac:dyDescent="0.25">
      <c r="A1875" s="211" t="s">
        <v>11582</v>
      </c>
      <c r="B1875" t="s">
        <v>11723</v>
      </c>
      <c r="C1875" s="215" t="str">
        <f t="shared" si="150"/>
        <v>CM:WQXTEST16465:M2011</v>
      </c>
      <c r="D1875" s="214" t="s">
        <v>11795</v>
      </c>
      <c r="E1875" s="214" t="s">
        <v>11790</v>
      </c>
      <c r="F1875" s="315">
        <v>40802</v>
      </c>
      <c r="G1875" s="217">
        <f t="shared" si="151"/>
        <v>40544</v>
      </c>
      <c r="H1875" s="217">
        <f t="shared" si="149"/>
        <v>40816</v>
      </c>
      <c r="I1875" s="211" t="s">
        <v>11788</v>
      </c>
      <c r="J1875" s="24" t="s">
        <v>8639</v>
      </c>
      <c r="K1875" s="211" t="s">
        <v>11787</v>
      </c>
      <c r="L1875" s="6" t="s">
        <v>11747</v>
      </c>
      <c r="M1875" s="217">
        <f t="shared" si="152"/>
        <v>40796</v>
      </c>
      <c r="N1875" s="217">
        <f t="shared" si="153"/>
        <v>40802</v>
      </c>
      <c r="Q1875" s="217" t="s">
        <v>10007</v>
      </c>
      <c r="T1875" s="24" t="s">
        <v>11297</v>
      </c>
      <c r="U1875" s="226">
        <v>22.8</v>
      </c>
      <c r="V1875" s="24" t="s">
        <v>11587</v>
      </c>
      <c r="X1875" s="24" t="s">
        <v>11237</v>
      </c>
      <c r="Y1875" s="24" t="s">
        <v>11285</v>
      </c>
    </row>
    <row r="1876" spans="1:25" x14ac:dyDescent="0.25">
      <c r="A1876" s="211" t="s">
        <v>11582</v>
      </c>
      <c r="B1876" t="s">
        <v>11723</v>
      </c>
      <c r="C1876" s="215" t="str">
        <f t="shared" si="150"/>
        <v>CM:WQXTEST16465:M2011</v>
      </c>
      <c r="D1876" s="214" t="s">
        <v>11795</v>
      </c>
      <c r="E1876" s="214" t="s">
        <v>11790</v>
      </c>
      <c r="F1876" s="315">
        <v>40803</v>
      </c>
      <c r="G1876" s="217">
        <f t="shared" si="151"/>
        <v>40544</v>
      </c>
      <c r="H1876" s="217">
        <f t="shared" si="149"/>
        <v>40816</v>
      </c>
      <c r="I1876" s="211" t="s">
        <v>11788</v>
      </c>
      <c r="J1876" s="24" t="s">
        <v>8639</v>
      </c>
      <c r="K1876" s="211" t="s">
        <v>11787</v>
      </c>
      <c r="L1876" s="6" t="s">
        <v>11747</v>
      </c>
      <c r="M1876" s="217">
        <f t="shared" si="152"/>
        <v>40797</v>
      </c>
      <c r="N1876" s="217">
        <f t="shared" si="153"/>
        <v>40803</v>
      </c>
      <c r="Q1876" s="217" t="s">
        <v>10007</v>
      </c>
      <c r="T1876" s="24" t="s">
        <v>11297</v>
      </c>
      <c r="U1876" s="226">
        <v>22.5</v>
      </c>
      <c r="V1876" s="24" t="s">
        <v>11587</v>
      </c>
      <c r="X1876" s="24" t="s">
        <v>11237</v>
      </c>
      <c r="Y1876" s="24" t="s">
        <v>11285</v>
      </c>
    </row>
    <row r="1877" spans="1:25" x14ac:dyDescent="0.25">
      <c r="A1877" s="211" t="s">
        <v>11582</v>
      </c>
      <c r="B1877" t="s">
        <v>11723</v>
      </c>
      <c r="C1877" s="215" t="str">
        <f t="shared" si="150"/>
        <v>CM:WQXTEST16465:M2011</v>
      </c>
      <c r="D1877" s="214" t="s">
        <v>11795</v>
      </c>
      <c r="E1877" s="214" t="s">
        <v>11790</v>
      </c>
      <c r="F1877" s="315">
        <v>40804</v>
      </c>
      <c r="G1877" s="217">
        <f t="shared" si="151"/>
        <v>40544</v>
      </c>
      <c r="H1877" s="217">
        <f t="shared" si="149"/>
        <v>40816</v>
      </c>
      <c r="I1877" s="211" t="s">
        <v>11788</v>
      </c>
      <c r="J1877" s="24" t="s">
        <v>8639</v>
      </c>
      <c r="K1877" s="211" t="s">
        <v>11787</v>
      </c>
      <c r="L1877" s="6" t="s">
        <v>11747</v>
      </c>
      <c r="M1877" s="217">
        <f t="shared" si="152"/>
        <v>40798</v>
      </c>
      <c r="N1877" s="217">
        <f t="shared" si="153"/>
        <v>40804</v>
      </c>
      <c r="Q1877" s="217" t="s">
        <v>10007</v>
      </c>
      <c r="T1877" s="24" t="s">
        <v>11297</v>
      </c>
      <c r="U1877" s="226">
        <v>22.1</v>
      </c>
      <c r="V1877" s="24" t="s">
        <v>11587</v>
      </c>
      <c r="X1877" s="24" t="s">
        <v>11237</v>
      </c>
      <c r="Y1877" s="24" t="s">
        <v>11285</v>
      </c>
    </row>
    <row r="1878" spans="1:25" x14ac:dyDescent="0.25">
      <c r="A1878" s="211" t="s">
        <v>11582</v>
      </c>
      <c r="B1878" t="s">
        <v>11723</v>
      </c>
      <c r="C1878" s="215" t="str">
        <f t="shared" si="150"/>
        <v>CM:WQXTEST16465:M2011</v>
      </c>
      <c r="D1878" s="214" t="s">
        <v>11795</v>
      </c>
      <c r="E1878" s="214" t="s">
        <v>11790</v>
      </c>
      <c r="F1878" s="315">
        <v>40805</v>
      </c>
      <c r="G1878" s="217">
        <f t="shared" si="151"/>
        <v>40544</v>
      </c>
      <c r="H1878" s="217">
        <f t="shared" si="149"/>
        <v>40816</v>
      </c>
      <c r="I1878" s="211" t="s">
        <v>11788</v>
      </c>
      <c r="J1878" s="24" t="s">
        <v>8639</v>
      </c>
      <c r="K1878" s="211" t="s">
        <v>11787</v>
      </c>
      <c r="L1878" s="6" t="s">
        <v>11747</v>
      </c>
      <c r="M1878" s="217">
        <f t="shared" si="152"/>
        <v>40799</v>
      </c>
      <c r="N1878" s="217">
        <f t="shared" si="153"/>
        <v>40805</v>
      </c>
      <c r="Q1878" s="217" t="s">
        <v>10007</v>
      </c>
      <c r="T1878" s="24" t="s">
        <v>11297</v>
      </c>
      <c r="U1878" s="226">
        <v>21.7</v>
      </c>
      <c r="V1878" s="24" t="s">
        <v>11587</v>
      </c>
      <c r="X1878" s="24" t="s">
        <v>11237</v>
      </c>
      <c r="Y1878" s="24" t="s">
        <v>11285</v>
      </c>
    </row>
    <row r="1879" spans="1:25" x14ac:dyDescent="0.25">
      <c r="A1879" s="211" t="s">
        <v>11582</v>
      </c>
      <c r="B1879" t="s">
        <v>11723</v>
      </c>
      <c r="C1879" s="215" t="str">
        <f t="shared" si="150"/>
        <v>CM:WQXTEST16465:M2011</v>
      </c>
      <c r="D1879" s="214" t="s">
        <v>11795</v>
      </c>
      <c r="E1879" s="214" t="s">
        <v>11790</v>
      </c>
      <c r="F1879" s="315">
        <v>40806</v>
      </c>
      <c r="G1879" s="217">
        <f t="shared" si="151"/>
        <v>40544</v>
      </c>
      <c r="H1879" s="217">
        <f t="shared" ref="H1879:H1888" si="154">DATE(YEAR(F1879),9,DAY(30))</f>
        <v>40816</v>
      </c>
      <c r="I1879" s="211" t="s">
        <v>11788</v>
      </c>
      <c r="J1879" s="24" t="s">
        <v>8639</v>
      </c>
      <c r="K1879" s="211" t="s">
        <v>11787</v>
      </c>
      <c r="L1879" s="6" t="s">
        <v>11747</v>
      </c>
      <c r="M1879" s="217">
        <f t="shared" si="152"/>
        <v>40800</v>
      </c>
      <c r="N1879" s="217">
        <f t="shared" si="153"/>
        <v>40806</v>
      </c>
      <c r="Q1879" s="217" t="s">
        <v>10007</v>
      </c>
      <c r="T1879" s="24" t="s">
        <v>11297</v>
      </c>
      <c r="U1879" s="226">
        <v>21.3</v>
      </c>
      <c r="V1879" s="24" t="s">
        <v>11587</v>
      </c>
      <c r="X1879" s="24" t="s">
        <v>11237</v>
      </c>
      <c r="Y1879" s="24" t="s">
        <v>11285</v>
      </c>
    </row>
    <row r="1880" spans="1:25" x14ac:dyDescent="0.25">
      <c r="A1880" s="211" t="s">
        <v>11582</v>
      </c>
      <c r="B1880" t="s">
        <v>11723</v>
      </c>
      <c r="C1880" s="215" t="str">
        <f t="shared" ref="C1880:C1889" si="155">"CM:"&amp;B1880&amp;":M"&amp;YEAR(F1880)</f>
        <v>CM:WQXTEST16465:M2011</v>
      </c>
      <c r="D1880" s="214" t="s">
        <v>11795</v>
      </c>
      <c r="E1880" s="214" t="s">
        <v>11790</v>
      </c>
      <c r="F1880" s="315">
        <v>40807</v>
      </c>
      <c r="G1880" s="217">
        <f t="shared" ref="G1880:G1889" si="156">DATE(YEAR(F1880),MONTH(1),DAY(1))</f>
        <v>40544</v>
      </c>
      <c r="H1880" s="217">
        <f t="shared" si="154"/>
        <v>40816</v>
      </c>
      <c r="I1880" s="211" t="s">
        <v>11788</v>
      </c>
      <c r="J1880" s="24" t="s">
        <v>8639</v>
      </c>
      <c r="K1880" s="211" t="s">
        <v>11787</v>
      </c>
      <c r="L1880" s="6" t="s">
        <v>11747</v>
      </c>
      <c r="M1880" s="217">
        <f t="shared" ref="M1880:M1889" si="157">F1880-6</f>
        <v>40801</v>
      </c>
      <c r="N1880" s="217">
        <f t="shared" ref="N1880:N1889" si="158">F1880</f>
        <v>40807</v>
      </c>
      <c r="Q1880" s="217" t="s">
        <v>10007</v>
      </c>
      <c r="T1880" s="24" t="s">
        <v>11297</v>
      </c>
      <c r="U1880" s="226">
        <v>20.8</v>
      </c>
      <c r="V1880" s="24" t="s">
        <v>11587</v>
      </c>
      <c r="X1880" s="24" t="s">
        <v>11237</v>
      </c>
      <c r="Y1880" s="24" t="s">
        <v>11285</v>
      </c>
    </row>
    <row r="1881" spans="1:25" x14ac:dyDescent="0.25">
      <c r="A1881" s="211" t="s">
        <v>11582</v>
      </c>
      <c r="B1881" t="s">
        <v>11723</v>
      </c>
      <c r="C1881" s="215" t="str">
        <f t="shared" si="155"/>
        <v>CM:WQXTEST16465:M2011</v>
      </c>
      <c r="D1881" s="214" t="s">
        <v>11795</v>
      </c>
      <c r="E1881" s="214" t="s">
        <v>11790</v>
      </c>
      <c r="F1881" s="315">
        <v>40808</v>
      </c>
      <c r="G1881" s="217">
        <f t="shared" si="156"/>
        <v>40544</v>
      </c>
      <c r="H1881" s="217">
        <f t="shared" si="154"/>
        <v>40816</v>
      </c>
      <c r="I1881" s="211" t="s">
        <v>11788</v>
      </c>
      <c r="J1881" s="24" t="s">
        <v>8639</v>
      </c>
      <c r="K1881" s="211" t="s">
        <v>11787</v>
      </c>
      <c r="L1881" s="6" t="s">
        <v>11747</v>
      </c>
      <c r="M1881" s="217">
        <f t="shared" si="157"/>
        <v>40802</v>
      </c>
      <c r="N1881" s="217">
        <f t="shared" si="158"/>
        <v>40808</v>
      </c>
      <c r="Q1881" s="217" t="s">
        <v>10007</v>
      </c>
      <c r="T1881" s="24" t="s">
        <v>11297</v>
      </c>
      <c r="U1881" s="226">
        <v>20.6</v>
      </c>
      <c r="V1881" s="24" t="s">
        <v>11587</v>
      </c>
      <c r="X1881" s="24" t="s">
        <v>11237</v>
      </c>
      <c r="Y1881" s="24" t="s">
        <v>11285</v>
      </c>
    </row>
    <row r="1882" spans="1:25" x14ac:dyDescent="0.25">
      <c r="A1882" s="211" t="s">
        <v>11582</v>
      </c>
      <c r="B1882" t="s">
        <v>11723</v>
      </c>
      <c r="C1882" s="215" t="str">
        <f t="shared" si="155"/>
        <v>CM:WQXTEST16465:M2011</v>
      </c>
      <c r="D1882" s="214" t="s">
        <v>11795</v>
      </c>
      <c r="E1882" s="214" t="s">
        <v>11790</v>
      </c>
      <c r="F1882" s="315">
        <v>40809</v>
      </c>
      <c r="G1882" s="217">
        <f t="shared" si="156"/>
        <v>40544</v>
      </c>
      <c r="H1882" s="217">
        <f t="shared" si="154"/>
        <v>40816</v>
      </c>
      <c r="I1882" s="211" t="s">
        <v>11788</v>
      </c>
      <c r="J1882" s="24" t="s">
        <v>8639</v>
      </c>
      <c r="K1882" s="211" t="s">
        <v>11787</v>
      </c>
      <c r="L1882" s="6" t="s">
        <v>11747</v>
      </c>
      <c r="M1882" s="217">
        <f t="shared" si="157"/>
        <v>40803</v>
      </c>
      <c r="N1882" s="217">
        <f t="shared" si="158"/>
        <v>40809</v>
      </c>
      <c r="Q1882" s="217" t="s">
        <v>10007</v>
      </c>
      <c r="T1882" s="24" t="s">
        <v>11297</v>
      </c>
      <c r="U1882" s="226">
        <v>20.5</v>
      </c>
      <c r="V1882" s="24" t="s">
        <v>11587</v>
      </c>
      <c r="X1882" s="24" t="s">
        <v>11237</v>
      </c>
      <c r="Y1882" s="24" t="s">
        <v>11285</v>
      </c>
    </row>
    <row r="1883" spans="1:25" x14ac:dyDescent="0.25">
      <c r="A1883" s="211" t="s">
        <v>11582</v>
      </c>
      <c r="B1883" t="s">
        <v>11723</v>
      </c>
      <c r="C1883" s="215" t="str">
        <f t="shared" si="155"/>
        <v>CM:WQXTEST16465:M2011</v>
      </c>
      <c r="D1883" s="214" t="s">
        <v>11795</v>
      </c>
      <c r="E1883" s="214" t="s">
        <v>11790</v>
      </c>
      <c r="F1883" s="315">
        <v>40810</v>
      </c>
      <c r="G1883" s="217">
        <f t="shared" si="156"/>
        <v>40544</v>
      </c>
      <c r="H1883" s="217">
        <f t="shared" si="154"/>
        <v>40816</v>
      </c>
      <c r="I1883" s="211" t="s">
        <v>11788</v>
      </c>
      <c r="J1883" s="24" t="s">
        <v>8639</v>
      </c>
      <c r="K1883" s="211" t="s">
        <v>11787</v>
      </c>
      <c r="L1883" s="6" t="s">
        <v>11747</v>
      </c>
      <c r="M1883" s="217">
        <f t="shared" si="157"/>
        <v>40804</v>
      </c>
      <c r="N1883" s="217">
        <f t="shared" si="158"/>
        <v>40810</v>
      </c>
      <c r="Q1883" s="217" t="s">
        <v>10007</v>
      </c>
      <c r="T1883" s="24" t="s">
        <v>11297</v>
      </c>
      <c r="U1883" s="226">
        <v>20.7</v>
      </c>
      <c r="V1883" s="24" t="s">
        <v>11587</v>
      </c>
      <c r="X1883" s="24" t="s">
        <v>11237</v>
      </c>
      <c r="Y1883" s="24" t="s">
        <v>11285</v>
      </c>
    </row>
    <row r="1884" spans="1:25" x14ac:dyDescent="0.25">
      <c r="A1884" s="211" t="s">
        <v>11582</v>
      </c>
      <c r="B1884" t="s">
        <v>11723</v>
      </c>
      <c r="C1884" s="215" t="str">
        <f t="shared" si="155"/>
        <v>CM:WQXTEST16465:M2011</v>
      </c>
      <c r="D1884" s="214" t="s">
        <v>11795</v>
      </c>
      <c r="E1884" s="214" t="s">
        <v>11790</v>
      </c>
      <c r="F1884" s="315">
        <v>40811</v>
      </c>
      <c r="G1884" s="217">
        <f t="shared" si="156"/>
        <v>40544</v>
      </c>
      <c r="H1884" s="217">
        <f t="shared" si="154"/>
        <v>40816</v>
      </c>
      <c r="I1884" s="211" t="s">
        <v>11788</v>
      </c>
      <c r="J1884" s="24" t="s">
        <v>8639</v>
      </c>
      <c r="K1884" s="211" t="s">
        <v>11787</v>
      </c>
      <c r="L1884" s="6" t="s">
        <v>11747</v>
      </c>
      <c r="M1884" s="217">
        <f t="shared" si="157"/>
        <v>40805</v>
      </c>
      <c r="N1884" s="217">
        <f t="shared" si="158"/>
        <v>40811</v>
      </c>
      <c r="Q1884" s="217" t="s">
        <v>10007</v>
      </c>
      <c r="T1884" s="24" t="s">
        <v>11297</v>
      </c>
      <c r="U1884" s="226">
        <v>21</v>
      </c>
      <c r="V1884" s="24" t="s">
        <v>11587</v>
      </c>
      <c r="X1884" s="24" t="s">
        <v>11237</v>
      </c>
      <c r="Y1884" s="24" t="s">
        <v>11285</v>
      </c>
    </row>
    <row r="1885" spans="1:25" x14ac:dyDescent="0.25">
      <c r="A1885" s="211" t="s">
        <v>11582</v>
      </c>
      <c r="B1885" t="s">
        <v>11723</v>
      </c>
      <c r="C1885" s="215" t="str">
        <f t="shared" si="155"/>
        <v>CM:WQXTEST16465:M2011</v>
      </c>
      <c r="D1885" s="214" t="s">
        <v>11795</v>
      </c>
      <c r="E1885" s="214" t="s">
        <v>11790</v>
      </c>
      <c r="F1885" s="315">
        <v>40812</v>
      </c>
      <c r="G1885" s="217">
        <f t="shared" si="156"/>
        <v>40544</v>
      </c>
      <c r="H1885" s="217">
        <f t="shared" si="154"/>
        <v>40816</v>
      </c>
      <c r="I1885" s="211" t="s">
        <v>11788</v>
      </c>
      <c r="J1885" s="24" t="s">
        <v>8639</v>
      </c>
      <c r="K1885" s="211" t="s">
        <v>11787</v>
      </c>
      <c r="L1885" s="6" t="s">
        <v>11747</v>
      </c>
      <c r="M1885" s="217">
        <f t="shared" si="157"/>
        <v>40806</v>
      </c>
      <c r="N1885" s="217">
        <f t="shared" si="158"/>
        <v>40812</v>
      </c>
      <c r="Q1885" s="217" t="s">
        <v>10007</v>
      </c>
      <c r="T1885" s="24" t="s">
        <v>11297</v>
      </c>
      <c r="U1885" s="226">
        <v>21.4</v>
      </c>
      <c r="V1885" s="24" t="s">
        <v>11587</v>
      </c>
      <c r="X1885" s="24" t="s">
        <v>11237</v>
      </c>
      <c r="Y1885" s="24" t="s">
        <v>11285</v>
      </c>
    </row>
    <row r="1886" spans="1:25" x14ac:dyDescent="0.25">
      <c r="A1886" s="211" t="s">
        <v>11582</v>
      </c>
      <c r="B1886" t="s">
        <v>11723</v>
      </c>
      <c r="C1886" s="215" t="str">
        <f t="shared" si="155"/>
        <v>CM:WQXTEST16465:M2011</v>
      </c>
      <c r="D1886" s="214" t="s">
        <v>11795</v>
      </c>
      <c r="E1886" s="214" t="s">
        <v>11790</v>
      </c>
      <c r="F1886" s="315">
        <v>40813</v>
      </c>
      <c r="G1886" s="217">
        <f t="shared" si="156"/>
        <v>40544</v>
      </c>
      <c r="H1886" s="217">
        <f t="shared" si="154"/>
        <v>40816</v>
      </c>
      <c r="I1886" s="211" t="s">
        <v>11788</v>
      </c>
      <c r="J1886" s="24" t="s">
        <v>8639</v>
      </c>
      <c r="K1886" s="211" t="s">
        <v>11787</v>
      </c>
      <c r="L1886" s="6" t="s">
        <v>11747</v>
      </c>
      <c r="M1886" s="217">
        <f t="shared" si="157"/>
        <v>40807</v>
      </c>
      <c r="N1886" s="217">
        <f t="shared" si="158"/>
        <v>40813</v>
      </c>
      <c r="Q1886" s="217" t="s">
        <v>10007</v>
      </c>
      <c r="T1886" s="24" t="s">
        <v>11297</v>
      </c>
      <c r="U1886" s="226">
        <v>21.9</v>
      </c>
      <c r="V1886" s="24" t="s">
        <v>11587</v>
      </c>
      <c r="X1886" s="24" t="s">
        <v>11237</v>
      </c>
      <c r="Y1886" s="24" t="s">
        <v>11285</v>
      </c>
    </row>
    <row r="1887" spans="1:25" x14ac:dyDescent="0.25">
      <c r="A1887" s="211" t="s">
        <v>11582</v>
      </c>
      <c r="B1887" t="s">
        <v>11723</v>
      </c>
      <c r="C1887" s="215" t="str">
        <f t="shared" si="155"/>
        <v>CM:WQXTEST16465:M2011</v>
      </c>
      <c r="D1887" s="214" t="s">
        <v>11795</v>
      </c>
      <c r="E1887" s="214" t="s">
        <v>11790</v>
      </c>
      <c r="F1887" s="315">
        <v>40814</v>
      </c>
      <c r="G1887" s="217">
        <f t="shared" si="156"/>
        <v>40544</v>
      </c>
      <c r="H1887" s="217">
        <f t="shared" si="154"/>
        <v>40816</v>
      </c>
      <c r="I1887" s="211" t="s">
        <v>11788</v>
      </c>
      <c r="J1887" s="24" t="s">
        <v>8639</v>
      </c>
      <c r="K1887" s="211" t="s">
        <v>11787</v>
      </c>
      <c r="L1887" s="6" t="s">
        <v>11747</v>
      </c>
      <c r="M1887" s="217">
        <f t="shared" si="157"/>
        <v>40808</v>
      </c>
      <c r="N1887" s="217">
        <f t="shared" si="158"/>
        <v>40814</v>
      </c>
      <c r="Q1887" s="217" t="s">
        <v>10007</v>
      </c>
      <c r="T1887" s="24" t="s">
        <v>11297</v>
      </c>
      <c r="U1887" s="226">
        <v>22.3</v>
      </c>
      <c r="V1887" s="24" t="s">
        <v>11587</v>
      </c>
      <c r="X1887" s="24" t="s">
        <v>11237</v>
      </c>
      <c r="Y1887" s="24" t="s">
        <v>11285</v>
      </c>
    </row>
    <row r="1888" spans="1:25" x14ac:dyDescent="0.25">
      <c r="A1888" s="211" t="s">
        <v>11582</v>
      </c>
      <c r="B1888" t="s">
        <v>11723</v>
      </c>
      <c r="C1888" s="215" t="str">
        <f t="shared" si="155"/>
        <v>CM:WQXTEST16465:M2011</v>
      </c>
      <c r="D1888" s="214" t="s">
        <v>11795</v>
      </c>
      <c r="E1888" s="214" t="s">
        <v>11790</v>
      </c>
      <c r="F1888" s="315">
        <v>40815</v>
      </c>
      <c r="G1888" s="217">
        <f t="shared" si="156"/>
        <v>40544</v>
      </c>
      <c r="H1888" s="217">
        <f t="shared" si="154"/>
        <v>40816</v>
      </c>
      <c r="I1888" s="211" t="s">
        <v>11788</v>
      </c>
      <c r="J1888" s="24" t="s">
        <v>8639</v>
      </c>
      <c r="K1888" s="211" t="s">
        <v>11787</v>
      </c>
      <c r="L1888" s="6" t="s">
        <v>11747</v>
      </c>
      <c r="M1888" s="217">
        <f t="shared" si="157"/>
        <v>40809</v>
      </c>
      <c r="N1888" s="217">
        <f t="shared" si="158"/>
        <v>40815</v>
      </c>
      <c r="Q1888" s="217" t="s">
        <v>10007</v>
      </c>
      <c r="T1888" s="24" t="s">
        <v>11297</v>
      </c>
      <c r="U1888" s="226">
        <v>22.4</v>
      </c>
      <c r="V1888" s="24" t="s">
        <v>11587</v>
      </c>
      <c r="X1888" s="24" t="s">
        <v>11237</v>
      </c>
      <c r="Y1888" s="24" t="s">
        <v>11285</v>
      </c>
    </row>
    <row r="1889" spans="1:25" x14ac:dyDescent="0.25">
      <c r="A1889" s="211" t="s">
        <v>11582</v>
      </c>
      <c r="B1889" t="s">
        <v>11723</v>
      </c>
      <c r="C1889" s="215" t="str">
        <f t="shared" si="155"/>
        <v>CM:WQXTEST16465:M2011</v>
      </c>
      <c r="D1889" s="214" t="s">
        <v>11795</v>
      </c>
      <c r="E1889" s="214" t="s">
        <v>11790</v>
      </c>
      <c r="F1889" s="315">
        <v>40816</v>
      </c>
      <c r="G1889" s="217">
        <f t="shared" si="156"/>
        <v>40544</v>
      </c>
      <c r="H1889" s="217">
        <f>DATE(YEAR(F1889),9,DAY(30))</f>
        <v>40816</v>
      </c>
      <c r="I1889" s="211" t="s">
        <v>11788</v>
      </c>
      <c r="J1889" s="24" t="s">
        <v>8639</v>
      </c>
      <c r="K1889" s="211" t="s">
        <v>11787</v>
      </c>
      <c r="L1889" s="6" t="s">
        <v>11747</v>
      </c>
      <c r="M1889" s="217">
        <f t="shared" si="157"/>
        <v>40810</v>
      </c>
      <c r="N1889" s="217">
        <f t="shared" si="158"/>
        <v>40816</v>
      </c>
      <c r="Q1889" s="217" t="s">
        <v>10007</v>
      </c>
      <c r="T1889" s="24" t="s">
        <v>11297</v>
      </c>
      <c r="U1889" s="226">
        <v>22.5</v>
      </c>
      <c r="V1889" s="24" t="s">
        <v>11587</v>
      </c>
      <c r="X1889" s="24" t="s">
        <v>11237</v>
      </c>
      <c r="Y1889" s="24" t="s">
        <v>11285</v>
      </c>
    </row>
    <row r="1890" spans="1:25" x14ac:dyDescent="0.25">
      <c r="A1890" s="228" t="s">
        <v>11582</v>
      </c>
      <c r="B1890" s="229" t="s">
        <v>11723</v>
      </c>
      <c r="C1890" s="230" t="str">
        <f>"CM:"&amp;B1890&amp;":M"&amp;YEAR(F1890)</f>
        <v>CM:WQXTEST16465:M2010</v>
      </c>
      <c r="D1890" s="231" t="s">
        <v>11795</v>
      </c>
      <c r="E1890" s="231" t="s">
        <v>11790</v>
      </c>
      <c r="F1890" s="314">
        <v>40452</v>
      </c>
      <c r="G1890" s="217">
        <f>DATE(YEAR(F1890),MONTH(F1890),DAY(1))</f>
        <v>40452</v>
      </c>
      <c r="H1890" s="69">
        <f>DATE(YEAR(F1890),MONTH(F1890),DAY(31))</f>
        <v>40482</v>
      </c>
      <c r="I1890" s="211" t="s">
        <v>11788</v>
      </c>
      <c r="J1890" s="24" t="s">
        <v>8639</v>
      </c>
      <c r="K1890" s="211" t="s">
        <v>11787</v>
      </c>
      <c r="L1890" s="211" t="s">
        <v>11741</v>
      </c>
      <c r="M1890" s="217">
        <f>DATE(YEAR(F1890),MONTH(F1890),DAY(F1890))</f>
        <v>40452</v>
      </c>
      <c r="N1890" s="217">
        <f>DATE(YEAR(F1890),MONTH(F1890),DAY(F1890))</f>
        <v>40452</v>
      </c>
      <c r="Q1890" s="217" t="s">
        <v>2676</v>
      </c>
      <c r="T1890" s="217" t="s">
        <v>11306</v>
      </c>
      <c r="U1890">
        <v>13100</v>
      </c>
      <c r="V1890" s="6" t="s">
        <v>9146</v>
      </c>
      <c r="W1890" s="6"/>
      <c r="X1890" t="s">
        <v>11237</v>
      </c>
      <c r="Y1890" t="s">
        <v>11285</v>
      </c>
    </row>
    <row r="1891" spans="1:25" x14ac:dyDescent="0.25">
      <c r="A1891" s="211" t="s">
        <v>11582</v>
      </c>
      <c r="B1891" t="s">
        <v>11723</v>
      </c>
      <c r="C1891" s="215" t="str">
        <f t="shared" ref="C1891:C1954" si="159">"CM:"&amp;B1891&amp;":M"&amp;YEAR(F1891)</f>
        <v>CM:WQXTEST16465:M2010</v>
      </c>
      <c r="D1891" s="214" t="s">
        <v>11795</v>
      </c>
      <c r="E1891" s="214" t="s">
        <v>11790</v>
      </c>
      <c r="F1891" s="314">
        <v>40453</v>
      </c>
      <c r="G1891" s="217">
        <f t="shared" ref="G1891:G1954" si="160">DATE(YEAR(F1891),MONTH(F1891),DAY(1))</f>
        <v>40452</v>
      </c>
      <c r="H1891" s="69">
        <f t="shared" ref="H1891:H1954" si="161">DATE(YEAR(F1891),MONTH(F1891),DAY(31))</f>
        <v>40482</v>
      </c>
      <c r="I1891" s="211" t="s">
        <v>11788</v>
      </c>
      <c r="J1891" s="24" t="s">
        <v>8639</v>
      </c>
      <c r="K1891" s="211" t="s">
        <v>11787</v>
      </c>
      <c r="L1891" s="211" t="s">
        <v>11741</v>
      </c>
      <c r="M1891" s="217">
        <f t="shared" ref="M1891:M1954" si="162">DATE(YEAR(F1891),MONTH(F1891),DAY(F1891))</f>
        <v>40453</v>
      </c>
      <c r="N1891" s="217">
        <f t="shared" ref="N1891:N1954" si="163">DATE(YEAR(F1891),MONTH(F1891),DAY(F1891))</f>
        <v>40453</v>
      </c>
      <c r="Q1891" s="217" t="s">
        <v>2676</v>
      </c>
      <c r="T1891" s="217" t="s">
        <v>11306</v>
      </c>
      <c r="U1891">
        <v>15400</v>
      </c>
      <c r="V1891" s="6" t="s">
        <v>9146</v>
      </c>
      <c r="W1891" s="6"/>
      <c r="X1891" t="s">
        <v>11237</v>
      </c>
      <c r="Y1891" t="s">
        <v>11285</v>
      </c>
    </row>
    <row r="1892" spans="1:25" x14ac:dyDescent="0.25">
      <c r="A1892" s="211" t="s">
        <v>11582</v>
      </c>
      <c r="B1892" t="s">
        <v>11723</v>
      </c>
      <c r="C1892" s="215" t="str">
        <f t="shared" si="159"/>
        <v>CM:WQXTEST16465:M2010</v>
      </c>
      <c r="D1892" s="214" t="s">
        <v>11795</v>
      </c>
      <c r="E1892" s="214" t="s">
        <v>11790</v>
      </c>
      <c r="F1892" s="314">
        <v>40454</v>
      </c>
      <c r="G1892" s="217">
        <f t="shared" si="160"/>
        <v>40452</v>
      </c>
      <c r="H1892" s="69">
        <f t="shared" si="161"/>
        <v>40482</v>
      </c>
      <c r="I1892" s="211" t="s">
        <v>11788</v>
      </c>
      <c r="J1892" s="24" t="s">
        <v>8639</v>
      </c>
      <c r="K1892" s="211" t="s">
        <v>11787</v>
      </c>
      <c r="L1892" s="211" t="s">
        <v>11741</v>
      </c>
      <c r="M1892" s="217">
        <f t="shared" si="162"/>
        <v>40454</v>
      </c>
      <c r="N1892" s="217">
        <f t="shared" si="163"/>
        <v>40454</v>
      </c>
      <c r="Q1892" s="217" t="s">
        <v>2676</v>
      </c>
      <c r="T1892" s="217" t="s">
        <v>11306</v>
      </c>
      <c r="U1892">
        <v>14000</v>
      </c>
      <c r="V1892" s="6" t="s">
        <v>9146</v>
      </c>
      <c r="W1892" s="6"/>
      <c r="X1892" t="s">
        <v>11237</v>
      </c>
      <c r="Y1892" t="s">
        <v>11285</v>
      </c>
    </row>
    <row r="1893" spans="1:25" x14ac:dyDescent="0.25">
      <c r="A1893" s="211" t="s">
        <v>11582</v>
      </c>
      <c r="B1893" t="s">
        <v>11723</v>
      </c>
      <c r="C1893" s="215" t="str">
        <f t="shared" si="159"/>
        <v>CM:WQXTEST16465:M2010</v>
      </c>
      <c r="D1893" s="214" t="s">
        <v>11795</v>
      </c>
      <c r="E1893" s="214" t="s">
        <v>11790</v>
      </c>
      <c r="F1893" s="314">
        <v>40455</v>
      </c>
      <c r="G1893" s="217">
        <f t="shared" si="160"/>
        <v>40452</v>
      </c>
      <c r="H1893" s="69">
        <f t="shared" si="161"/>
        <v>40482</v>
      </c>
      <c r="I1893" s="211" t="s">
        <v>11788</v>
      </c>
      <c r="J1893" s="24" t="s">
        <v>8639</v>
      </c>
      <c r="K1893" s="211" t="s">
        <v>11787</v>
      </c>
      <c r="L1893" s="211" t="s">
        <v>11741</v>
      </c>
      <c r="M1893" s="217">
        <f t="shared" si="162"/>
        <v>40455</v>
      </c>
      <c r="N1893" s="217">
        <f t="shared" si="163"/>
        <v>40455</v>
      </c>
      <c r="Q1893" s="217" t="s">
        <v>2676</v>
      </c>
      <c r="T1893" s="217" t="s">
        <v>11306</v>
      </c>
      <c r="U1893">
        <v>12900</v>
      </c>
      <c r="V1893" s="6" t="s">
        <v>9146</v>
      </c>
      <c r="W1893" s="6"/>
      <c r="X1893" t="s">
        <v>11237</v>
      </c>
      <c r="Y1893" t="s">
        <v>11285</v>
      </c>
    </row>
    <row r="1894" spans="1:25" x14ac:dyDescent="0.25">
      <c r="A1894" s="211" t="s">
        <v>11582</v>
      </c>
      <c r="B1894" t="s">
        <v>11723</v>
      </c>
      <c r="C1894" s="215" t="str">
        <f t="shared" si="159"/>
        <v>CM:WQXTEST16465:M2010</v>
      </c>
      <c r="D1894" s="214" t="s">
        <v>11795</v>
      </c>
      <c r="E1894" s="214" t="s">
        <v>11790</v>
      </c>
      <c r="F1894" s="314">
        <v>40456</v>
      </c>
      <c r="G1894" s="217">
        <f t="shared" si="160"/>
        <v>40452</v>
      </c>
      <c r="H1894" s="69">
        <f t="shared" si="161"/>
        <v>40482</v>
      </c>
      <c r="I1894" s="211" t="s">
        <v>11788</v>
      </c>
      <c r="J1894" s="24" t="s">
        <v>8639</v>
      </c>
      <c r="K1894" s="211" t="s">
        <v>11787</v>
      </c>
      <c r="L1894" s="211" t="s">
        <v>11741</v>
      </c>
      <c r="M1894" s="217">
        <f t="shared" si="162"/>
        <v>40456</v>
      </c>
      <c r="N1894" s="217">
        <f t="shared" si="163"/>
        <v>40456</v>
      </c>
      <c r="Q1894" s="217" t="s">
        <v>2676</v>
      </c>
      <c r="T1894" s="217" t="s">
        <v>11306</v>
      </c>
      <c r="U1894">
        <v>8610</v>
      </c>
      <c r="V1894" s="6" t="s">
        <v>9146</v>
      </c>
      <c r="W1894" s="6"/>
      <c r="X1894" t="s">
        <v>11237</v>
      </c>
      <c r="Y1894" t="s">
        <v>11285</v>
      </c>
    </row>
    <row r="1895" spans="1:25" x14ac:dyDescent="0.25">
      <c r="A1895" s="211" t="s">
        <v>11582</v>
      </c>
      <c r="B1895" t="s">
        <v>11723</v>
      </c>
      <c r="C1895" s="215" t="str">
        <f t="shared" si="159"/>
        <v>CM:WQXTEST16465:M2010</v>
      </c>
      <c r="D1895" s="214" t="s">
        <v>11795</v>
      </c>
      <c r="E1895" s="214" t="s">
        <v>11790</v>
      </c>
      <c r="F1895" s="314">
        <v>40457</v>
      </c>
      <c r="G1895" s="217">
        <f t="shared" si="160"/>
        <v>40452</v>
      </c>
      <c r="H1895" s="69">
        <f t="shared" si="161"/>
        <v>40482</v>
      </c>
      <c r="I1895" s="211" t="s">
        <v>11788</v>
      </c>
      <c r="J1895" s="24" t="s">
        <v>8639</v>
      </c>
      <c r="K1895" s="211" t="s">
        <v>11787</v>
      </c>
      <c r="L1895" s="211" t="s">
        <v>11741</v>
      </c>
      <c r="M1895" s="217">
        <f t="shared" si="162"/>
        <v>40457</v>
      </c>
      <c r="N1895" s="217">
        <f t="shared" si="163"/>
        <v>40457</v>
      </c>
      <c r="Q1895" s="217" t="s">
        <v>2676</v>
      </c>
      <c r="T1895" s="217" t="s">
        <v>11306</v>
      </c>
      <c r="U1895">
        <v>6250</v>
      </c>
      <c r="V1895" s="6" t="s">
        <v>9146</v>
      </c>
      <c r="W1895" s="6"/>
      <c r="X1895" t="s">
        <v>11237</v>
      </c>
      <c r="Y1895" t="s">
        <v>11285</v>
      </c>
    </row>
    <row r="1896" spans="1:25" x14ac:dyDescent="0.25">
      <c r="A1896" s="211" t="s">
        <v>11582</v>
      </c>
      <c r="B1896" t="s">
        <v>11723</v>
      </c>
      <c r="C1896" s="215" t="str">
        <f t="shared" si="159"/>
        <v>CM:WQXTEST16465:M2010</v>
      </c>
      <c r="D1896" s="214" t="s">
        <v>11795</v>
      </c>
      <c r="E1896" s="214" t="s">
        <v>11790</v>
      </c>
      <c r="F1896" s="314">
        <v>40458</v>
      </c>
      <c r="G1896" s="217">
        <f t="shared" si="160"/>
        <v>40452</v>
      </c>
      <c r="H1896" s="69">
        <f t="shared" si="161"/>
        <v>40482</v>
      </c>
      <c r="I1896" s="211" t="s">
        <v>11788</v>
      </c>
      <c r="J1896" s="24" t="s">
        <v>8639</v>
      </c>
      <c r="K1896" s="211" t="s">
        <v>11787</v>
      </c>
      <c r="L1896" s="211" t="s">
        <v>11741</v>
      </c>
      <c r="M1896" s="217">
        <f t="shared" si="162"/>
        <v>40458</v>
      </c>
      <c r="N1896" s="217">
        <f t="shared" si="163"/>
        <v>40458</v>
      </c>
      <c r="Q1896" s="217" t="s">
        <v>2676</v>
      </c>
      <c r="T1896" s="217" t="s">
        <v>11306</v>
      </c>
      <c r="U1896">
        <v>4930</v>
      </c>
      <c r="V1896" s="6" t="s">
        <v>9146</v>
      </c>
      <c r="W1896" s="6"/>
      <c r="X1896" t="s">
        <v>11237</v>
      </c>
      <c r="Y1896" t="s">
        <v>11285</v>
      </c>
    </row>
    <row r="1897" spans="1:25" x14ac:dyDescent="0.25">
      <c r="A1897" s="211" t="s">
        <v>11582</v>
      </c>
      <c r="B1897" t="s">
        <v>11723</v>
      </c>
      <c r="C1897" s="215" t="str">
        <f t="shared" si="159"/>
        <v>CM:WQXTEST16465:M2010</v>
      </c>
      <c r="D1897" s="214" t="s">
        <v>11795</v>
      </c>
      <c r="E1897" s="214" t="s">
        <v>11790</v>
      </c>
      <c r="F1897" s="314">
        <v>40459</v>
      </c>
      <c r="G1897" s="217">
        <f t="shared" si="160"/>
        <v>40452</v>
      </c>
      <c r="H1897" s="69">
        <f t="shared" si="161"/>
        <v>40482</v>
      </c>
      <c r="I1897" s="211" t="s">
        <v>11788</v>
      </c>
      <c r="J1897" s="24" t="s">
        <v>8639</v>
      </c>
      <c r="K1897" s="211" t="s">
        <v>11787</v>
      </c>
      <c r="L1897" s="211" t="s">
        <v>11741</v>
      </c>
      <c r="M1897" s="217">
        <f t="shared" si="162"/>
        <v>40459</v>
      </c>
      <c r="N1897" s="217">
        <f t="shared" si="163"/>
        <v>40459</v>
      </c>
      <c r="Q1897" s="217" t="s">
        <v>2676</v>
      </c>
      <c r="T1897" s="217" t="s">
        <v>11306</v>
      </c>
      <c r="U1897">
        <v>4050</v>
      </c>
      <c r="V1897" s="6" t="s">
        <v>9146</v>
      </c>
      <c r="W1897" s="6"/>
      <c r="X1897" t="s">
        <v>11237</v>
      </c>
      <c r="Y1897" t="s">
        <v>11285</v>
      </c>
    </row>
    <row r="1898" spans="1:25" x14ac:dyDescent="0.25">
      <c r="A1898" s="211" t="s">
        <v>11582</v>
      </c>
      <c r="B1898" t="s">
        <v>11723</v>
      </c>
      <c r="C1898" s="215" t="str">
        <f t="shared" si="159"/>
        <v>CM:WQXTEST16465:M2010</v>
      </c>
      <c r="D1898" s="214" t="s">
        <v>11795</v>
      </c>
      <c r="E1898" s="214" t="s">
        <v>11790</v>
      </c>
      <c r="F1898" s="314">
        <v>40460</v>
      </c>
      <c r="G1898" s="217">
        <f t="shared" si="160"/>
        <v>40452</v>
      </c>
      <c r="H1898" s="69">
        <f t="shared" si="161"/>
        <v>40482</v>
      </c>
      <c r="I1898" s="211" t="s">
        <v>11788</v>
      </c>
      <c r="J1898" s="24" t="s">
        <v>8639</v>
      </c>
      <c r="K1898" s="211" t="s">
        <v>11787</v>
      </c>
      <c r="L1898" s="211" t="s">
        <v>11741</v>
      </c>
      <c r="M1898" s="217">
        <f t="shared" si="162"/>
        <v>40460</v>
      </c>
      <c r="N1898" s="217">
        <f t="shared" si="163"/>
        <v>40460</v>
      </c>
      <c r="Q1898" s="217" t="s">
        <v>2676</v>
      </c>
      <c r="T1898" s="217" t="s">
        <v>11306</v>
      </c>
      <c r="U1898">
        <v>3450</v>
      </c>
      <c r="V1898" s="6" t="s">
        <v>9146</v>
      </c>
      <c r="W1898" s="6"/>
      <c r="X1898" t="s">
        <v>11237</v>
      </c>
      <c r="Y1898" t="s">
        <v>11285</v>
      </c>
    </row>
    <row r="1899" spans="1:25" x14ac:dyDescent="0.25">
      <c r="A1899" s="211" t="s">
        <v>11582</v>
      </c>
      <c r="B1899" t="s">
        <v>11723</v>
      </c>
      <c r="C1899" s="215" t="str">
        <f t="shared" si="159"/>
        <v>CM:WQXTEST16465:M2010</v>
      </c>
      <c r="D1899" s="214" t="s">
        <v>11795</v>
      </c>
      <c r="E1899" s="214" t="s">
        <v>11790</v>
      </c>
      <c r="F1899" s="314">
        <v>40461</v>
      </c>
      <c r="G1899" s="217">
        <f t="shared" si="160"/>
        <v>40452</v>
      </c>
      <c r="H1899" s="69">
        <f t="shared" si="161"/>
        <v>40482</v>
      </c>
      <c r="I1899" s="211" t="s">
        <v>11788</v>
      </c>
      <c r="J1899" s="24" t="s">
        <v>8639</v>
      </c>
      <c r="K1899" s="211" t="s">
        <v>11787</v>
      </c>
      <c r="L1899" s="211" t="s">
        <v>11741</v>
      </c>
      <c r="M1899" s="217">
        <f t="shared" si="162"/>
        <v>40461</v>
      </c>
      <c r="N1899" s="217">
        <f t="shared" si="163"/>
        <v>40461</v>
      </c>
      <c r="Q1899" s="217" t="s">
        <v>2676</v>
      </c>
      <c r="T1899" s="217" t="s">
        <v>11306</v>
      </c>
      <c r="U1899">
        <v>3020</v>
      </c>
      <c r="V1899" s="6" t="s">
        <v>9146</v>
      </c>
      <c r="W1899" s="6"/>
      <c r="X1899" t="s">
        <v>11237</v>
      </c>
      <c r="Y1899" t="s">
        <v>11285</v>
      </c>
    </row>
    <row r="1900" spans="1:25" x14ac:dyDescent="0.25">
      <c r="A1900" s="211" t="s">
        <v>11582</v>
      </c>
      <c r="B1900" t="s">
        <v>11723</v>
      </c>
      <c r="C1900" s="215" t="str">
        <f t="shared" si="159"/>
        <v>CM:WQXTEST16465:M2010</v>
      </c>
      <c r="D1900" s="214" t="s">
        <v>11795</v>
      </c>
      <c r="E1900" s="214" t="s">
        <v>11790</v>
      </c>
      <c r="F1900" s="314">
        <v>40462</v>
      </c>
      <c r="G1900" s="217">
        <f t="shared" si="160"/>
        <v>40452</v>
      </c>
      <c r="H1900" s="69">
        <f t="shared" si="161"/>
        <v>40482</v>
      </c>
      <c r="I1900" s="211" t="s">
        <v>11788</v>
      </c>
      <c r="J1900" s="24" t="s">
        <v>8639</v>
      </c>
      <c r="K1900" s="211" t="s">
        <v>11787</v>
      </c>
      <c r="L1900" s="211" t="s">
        <v>11741</v>
      </c>
      <c r="M1900" s="217">
        <f t="shared" si="162"/>
        <v>40462</v>
      </c>
      <c r="N1900" s="217">
        <f t="shared" si="163"/>
        <v>40462</v>
      </c>
      <c r="Q1900" s="217" t="s">
        <v>2676</v>
      </c>
      <c r="T1900" s="217" t="s">
        <v>11306</v>
      </c>
      <c r="U1900">
        <v>2720</v>
      </c>
      <c r="V1900" s="6" t="s">
        <v>9146</v>
      </c>
      <c r="W1900" s="6"/>
      <c r="X1900" t="s">
        <v>11237</v>
      </c>
      <c r="Y1900" t="s">
        <v>11285</v>
      </c>
    </row>
    <row r="1901" spans="1:25" x14ac:dyDescent="0.25">
      <c r="A1901" s="211" t="s">
        <v>11582</v>
      </c>
      <c r="B1901" t="s">
        <v>11723</v>
      </c>
      <c r="C1901" s="215" t="str">
        <f t="shared" si="159"/>
        <v>CM:WQXTEST16465:M2010</v>
      </c>
      <c r="D1901" s="214" t="s">
        <v>11795</v>
      </c>
      <c r="E1901" s="214" t="s">
        <v>11790</v>
      </c>
      <c r="F1901" s="314">
        <v>40463</v>
      </c>
      <c r="G1901" s="217">
        <f t="shared" si="160"/>
        <v>40452</v>
      </c>
      <c r="H1901" s="69">
        <f t="shared" si="161"/>
        <v>40482</v>
      </c>
      <c r="I1901" s="211" t="s">
        <v>11788</v>
      </c>
      <c r="J1901" s="24" t="s">
        <v>8639</v>
      </c>
      <c r="K1901" s="211" t="s">
        <v>11787</v>
      </c>
      <c r="L1901" s="211" t="s">
        <v>11741</v>
      </c>
      <c r="M1901" s="217">
        <f t="shared" si="162"/>
        <v>40463</v>
      </c>
      <c r="N1901" s="217">
        <f t="shared" si="163"/>
        <v>40463</v>
      </c>
      <c r="Q1901" s="217" t="s">
        <v>2676</v>
      </c>
      <c r="T1901" s="217" t="s">
        <v>11306</v>
      </c>
      <c r="U1901">
        <v>2490</v>
      </c>
      <c r="V1901" s="6" t="s">
        <v>9146</v>
      </c>
      <c r="W1901" s="6"/>
      <c r="X1901" t="s">
        <v>11237</v>
      </c>
      <c r="Y1901" t="s">
        <v>11285</v>
      </c>
    </row>
    <row r="1902" spans="1:25" x14ac:dyDescent="0.25">
      <c r="A1902" s="211" t="s">
        <v>11582</v>
      </c>
      <c r="B1902" t="s">
        <v>11723</v>
      </c>
      <c r="C1902" s="215" t="str">
        <f t="shared" si="159"/>
        <v>CM:WQXTEST16465:M2010</v>
      </c>
      <c r="D1902" s="214" t="s">
        <v>11795</v>
      </c>
      <c r="E1902" s="214" t="s">
        <v>11790</v>
      </c>
      <c r="F1902" s="314">
        <v>40464</v>
      </c>
      <c r="G1902" s="217">
        <f t="shared" si="160"/>
        <v>40452</v>
      </c>
      <c r="H1902" s="69">
        <f t="shared" si="161"/>
        <v>40482</v>
      </c>
      <c r="I1902" s="211" t="s">
        <v>11788</v>
      </c>
      <c r="J1902" s="24" t="s">
        <v>8639</v>
      </c>
      <c r="K1902" s="211" t="s">
        <v>11787</v>
      </c>
      <c r="L1902" s="211" t="s">
        <v>11741</v>
      </c>
      <c r="M1902" s="217">
        <f t="shared" si="162"/>
        <v>40464</v>
      </c>
      <c r="N1902" s="217">
        <f t="shared" si="163"/>
        <v>40464</v>
      </c>
      <c r="Q1902" s="217" t="s">
        <v>2676</v>
      </c>
      <c r="T1902" s="217" t="s">
        <v>11306</v>
      </c>
      <c r="U1902">
        <v>2370</v>
      </c>
      <c r="V1902" s="6" t="s">
        <v>9146</v>
      </c>
      <c r="W1902" s="6"/>
      <c r="X1902" t="s">
        <v>11237</v>
      </c>
      <c r="Y1902" t="s">
        <v>11285</v>
      </c>
    </row>
    <row r="1903" spans="1:25" x14ac:dyDescent="0.25">
      <c r="A1903" s="211" t="s">
        <v>11582</v>
      </c>
      <c r="B1903" t="s">
        <v>11723</v>
      </c>
      <c r="C1903" s="215" t="str">
        <f t="shared" si="159"/>
        <v>CM:WQXTEST16465:M2010</v>
      </c>
      <c r="D1903" s="214" t="s">
        <v>11795</v>
      </c>
      <c r="E1903" s="214" t="s">
        <v>11790</v>
      </c>
      <c r="F1903" s="314">
        <v>40465</v>
      </c>
      <c r="G1903" s="217">
        <f t="shared" si="160"/>
        <v>40452</v>
      </c>
      <c r="H1903" s="69">
        <f t="shared" si="161"/>
        <v>40482</v>
      </c>
      <c r="I1903" s="211" t="s">
        <v>11788</v>
      </c>
      <c r="J1903" s="24" t="s">
        <v>8639</v>
      </c>
      <c r="K1903" s="211" t="s">
        <v>11787</v>
      </c>
      <c r="L1903" s="211" t="s">
        <v>11741</v>
      </c>
      <c r="M1903" s="217">
        <f t="shared" si="162"/>
        <v>40465</v>
      </c>
      <c r="N1903" s="217">
        <f t="shared" si="163"/>
        <v>40465</v>
      </c>
      <c r="Q1903" s="217" t="s">
        <v>2676</v>
      </c>
      <c r="T1903" s="217" t="s">
        <v>11306</v>
      </c>
      <c r="U1903">
        <v>2770</v>
      </c>
      <c r="V1903" s="6" t="s">
        <v>9146</v>
      </c>
      <c r="W1903" s="6"/>
      <c r="X1903" t="s">
        <v>11237</v>
      </c>
      <c r="Y1903" t="s">
        <v>11285</v>
      </c>
    </row>
    <row r="1904" spans="1:25" x14ac:dyDescent="0.25">
      <c r="A1904" s="211" t="s">
        <v>11582</v>
      </c>
      <c r="B1904" t="s">
        <v>11723</v>
      </c>
      <c r="C1904" s="215" t="str">
        <f t="shared" si="159"/>
        <v>CM:WQXTEST16465:M2010</v>
      </c>
      <c r="D1904" s="214" t="s">
        <v>11795</v>
      </c>
      <c r="E1904" s="214" t="s">
        <v>11790</v>
      </c>
      <c r="F1904" s="314">
        <v>40466</v>
      </c>
      <c r="G1904" s="217">
        <f t="shared" si="160"/>
        <v>40452</v>
      </c>
      <c r="H1904" s="69">
        <f t="shared" si="161"/>
        <v>40482</v>
      </c>
      <c r="I1904" s="211" t="s">
        <v>11788</v>
      </c>
      <c r="J1904" s="24" t="s">
        <v>8639</v>
      </c>
      <c r="K1904" s="211" t="s">
        <v>11787</v>
      </c>
      <c r="L1904" s="211" t="s">
        <v>11741</v>
      </c>
      <c r="M1904" s="217">
        <f t="shared" si="162"/>
        <v>40466</v>
      </c>
      <c r="N1904" s="217">
        <f t="shared" si="163"/>
        <v>40466</v>
      </c>
      <c r="Q1904" s="217" t="s">
        <v>2676</v>
      </c>
      <c r="T1904" s="217" t="s">
        <v>11306</v>
      </c>
      <c r="U1904">
        <v>3150</v>
      </c>
      <c r="V1904" s="6" t="s">
        <v>9146</v>
      </c>
      <c r="W1904" s="6"/>
      <c r="X1904" t="s">
        <v>11237</v>
      </c>
      <c r="Y1904" t="s">
        <v>11285</v>
      </c>
    </row>
    <row r="1905" spans="1:25" x14ac:dyDescent="0.25">
      <c r="A1905" s="211" t="s">
        <v>11582</v>
      </c>
      <c r="B1905" t="s">
        <v>11723</v>
      </c>
      <c r="C1905" s="215" t="str">
        <f t="shared" si="159"/>
        <v>CM:WQXTEST16465:M2010</v>
      </c>
      <c r="D1905" s="214" t="s">
        <v>11795</v>
      </c>
      <c r="E1905" s="214" t="s">
        <v>11790</v>
      </c>
      <c r="F1905" s="314">
        <v>40467</v>
      </c>
      <c r="G1905" s="217">
        <f t="shared" si="160"/>
        <v>40452</v>
      </c>
      <c r="H1905" s="69">
        <f t="shared" si="161"/>
        <v>40482</v>
      </c>
      <c r="I1905" s="211" t="s">
        <v>11788</v>
      </c>
      <c r="J1905" s="24" t="s">
        <v>8639</v>
      </c>
      <c r="K1905" s="211" t="s">
        <v>11787</v>
      </c>
      <c r="L1905" s="211" t="s">
        <v>11741</v>
      </c>
      <c r="M1905" s="217">
        <f t="shared" si="162"/>
        <v>40467</v>
      </c>
      <c r="N1905" s="217">
        <f t="shared" si="163"/>
        <v>40467</v>
      </c>
      <c r="Q1905" s="217" t="s">
        <v>2676</v>
      </c>
      <c r="T1905" s="217" t="s">
        <v>11306</v>
      </c>
      <c r="U1905">
        <v>2800</v>
      </c>
      <c r="V1905" s="6" t="s">
        <v>9146</v>
      </c>
      <c r="W1905" s="6"/>
      <c r="X1905" t="s">
        <v>11237</v>
      </c>
      <c r="Y1905" t="s">
        <v>11285</v>
      </c>
    </row>
    <row r="1906" spans="1:25" x14ac:dyDescent="0.25">
      <c r="A1906" s="211" t="s">
        <v>11582</v>
      </c>
      <c r="B1906" t="s">
        <v>11723</v>
      </c>
      <c r="C1906" s="215" t="str">
        <f t="shared" si="159"/>
        <v>CM:WQXTEST16465:M2010</v>
      </c>
      <c r="D1906" s="214" t="s">
        <v>11795</v>
      </c>
      <c r="E1906" s="214" t="s">
        <v>11790</v>
      </c>
      <c r="F1906" s="314">
        <v>40468</v>
      </c>
      <c r="G1906" s="217">
        <f t="shared" si="160"/>
        <v>40452</v>
      </c>
      <c r="H1906" s="69">
        <f t="shared" si="161"/>
        <v>40482</v>
      </c>
      <c r="I1906" s="211" t="s">
        <v>11788</v>
      </c>
      <c r="J1906" s="24" t="s">
        <v>8639</v>
      </c>
      <c r="K1906" s="211" t="s">
        <v>11787</v>
      </c>
      <c r="L1906" s="211" t="s">
        <v>11741</v>
      </c>
      <c r="M1906" s="217">
        <f t="shared" si="162"/>
        <v>40468</v>
      </c>
      <c r="N1906" s="217">
        <f t="shared" si="163"/>
        <v>40468</v>
      </c>
      <c r="Q1906" s="217" t="s">
        <v>2676</v>
      </c>
      <c r="T1906" s="217" t="s">
        <v>11306</v>
      </c>
      <c r="U1906">
        <v>2560</v>
      </c>
      <c r="V1906" s="6" t="s">
        <v>9146</v>
      </c>
      <c r="W1906" s="6"/>
      <c r="X1906" t="s">
        <v>11237</v>
      </c>
      <c r="Y1906" t="s">
        <v>11285</v>
      </c>
    </row>
    <row r="1907" spans="1:25" x14ac:dyDescent="0.25">
      <c r="A1907" s="211" t="s">
        <v>11582</v>
      </c>
      <c r="B1907" t="s">
        <v>11723</v>
      </c>
      <c r="C1907" s="215" t="str">
        <f t="shared" si="159"/>
        <v>CM:WQXTEST16465:M2010</v>
      </c>
      <c r="D1907" s="214" t="s">
        <v>11795</v>
      </c>
      <c r="E1907" s="214" t="s">
        <v>11790</v>
      </c>
      <c r="F1907" s="314">
        <v>40469</v>
      </c>
      <c r="G1907" s="217">
        <f t="shared" si="160"/>
        <v>40452</v>
      </c>
      <c r="H1907" s="69">
        <f t="shared" si="161"/>
        <v>40482</v>
      </c>
      <c r="I1907" s="211" t="s">
        <v>11788</v>
      </c>
      <c r="J1907" s="24" t="s">
        <v>8639</v>
      </c>
      <c r="K1907" s="211" t="s">
        <v>11787</v>
      </c>
      <c r="L1907" s="211" t="s">
        <v>11741</v>
      </c>
      <c r="M1907" s="217">
        <f t="shared" si="162"/>
        <v>40469</v>
      </c>
      <c r="N1907" s="217">
        <f t="shared" si="163"/>
        <v>40469</v>
      </c>
      <c r="Q1907" s="217" t="s">
        <v>2676</v>
      </c>
      <c r="T1907" s="217" t="s">
        <v>11306</v>
      </c>
      <c r="U1907">
        <v>2250</v>
      </c>
      <c r="V1907" s="6" t="s">
        <v>9146</v>
      </c>
      <c r="W1907" s="6"/>
      <c r="X1907" t="s">
        <v>11237</v>
      </c>
      <c r="Y1907" t="s">
        <v>11285</v>
      </c>
    </row>
    <row r="1908" spans="1:25" x14ac:dyDescent="0.25">
      <c r="A1908" s="211" t="s">
        <v>11582</v>
      </c>
      <c r="B1908" t="s">
        <v>11723</v>
      </c>
      <c r="C1908" s="215" t="str">
        <f t="shared" si="159"/>
        <v>CM:WQXTEST16465:M2010</v>
      </c>
      <c r="D1908" s="214" t="s">
        <v>11795</v>
      </c>
      <c r="E1908" s="214" t="s">
        <v>11790</v>
      </c>
      <c r="F1908" s="314">
        <v>40470</v>
      </c>
      <c r="G1908" s="217">
        <f t="shared" si="160"/>
        <v>40452</v>
      </c>
      <c r="H1908" s="69">
        <f t="shared" si="161"/>
        <v>40482</v>
      </c>
      <c r="I1908" s="211" t="s">
        <v>11788</v>
      </c>
      <c r="J1908" s="24" t="s">
        <v>8639</v>
      </c>
      <c r="K1908" s="211" t="s">
        <v>11787</v>
      </c>
      <c r="L1908" s="211" t="s">
        <v>11741</v>
      </c>
      <c r="M1908" s="217">
        <f t="shared" si="162"/>
        <v>40470</v>
      </c>
      <c r="N1908" s="217">
        <f t="shared" si="163"/>
        <v>40470</v>
      </c>
      <c r="Q1908" s="217" t="s">
        <v>2676</v>
      </c>
      <c r="T1908" s="217" t="s">
        <v>11306</v>
      </c>
      <c r="U1908">
        <v>2130</v>
      </c>
      <c r="V1908" s="6" t="s">
        <v>9146</v>
      </c>
      <c r="W1908" s="6"/>
      <c r="X1908" t="s">
        <v>11237</v>
      </c>
      <c r="Y1908" t="s">
        <v>11285</v>
      </c>
    </row>
    <row r="1909" spans="1:25" x14ac:dyDescent="0.25">
      <c r="A1909" s="211" t="s">
        <v>11582</v>
      </c>
      <c r="B1909" t="s">
        <v>11723</v>
      </c>
      <c r="C1909" s="215" t="str">
        <f t="shared" si="159"/>
        <v>CM:WQXTEST16465:M2010</v>
      </c>
      <c r="D1909" s="214" t="s">
        <v>11795</v>
      </c>
      <c r="E1909" s="214" t="s">
        <v>11790</v>
      </c>
      <c r="F1909" s="314">
        <v>40471</v>
      </c>
      <c r="G1909" s="217">
        <f t="shared" si="160"/>
        <v>40452</v>
      </c>
      <c r="H1909" s="69">
        <f t="shared" si="161"/>
        <v>40482</v>
      </c>
      <c r="I1909" s="211" t="s">
        <v>11788</v>
      </c>
      <c r="J1909" s="24" t="s">
        <v>8639</v>
      </c>
      <c r="K1909" s="211" t="s">
        <v>11787</v>
      </c>
      <c r="L1909" s="211" t="s">
        <v>11741</v>
      </c>
      <c r="M1909" s="217">
        <f t="shared" si="162"/>
        <v>40471</v>
      </c>
      <c r="N1909" s="217">
        <f t="shared" si="163"/>
        <v>40471</v>
      </c>
      <c r="Q1909" s="217" t="s">
        <v>2676</v>
      </c>
      <c r="T1909" s="217" t="s">
        <v>11306</v>
      </c>
      <c r="U1909">
        <v>2220</v>
      </c>
      <c r="V1909" s="6" t="s">
        <v>9146</v>
      </c>
      <c r="W1909" s="6"/>
      <c r="X1909" t="s">
        <v>11237</v>
      </c>
      <c r="Y1909" t="s">
        <v>11285</v>
      </c>
    </row>
    <row r="1910" spans="1:25" x14ac:dyDescent="0.25">
      <c r="A1910" s="211" t="s">
        <v>11582</v>
      </c>
      <c r="B1910" t="s">
        <v>11723</v>
      </c>
      <c r="C1910" s="215" t="str">
        <f t="shared" si="159"/>
        <v>CM:WQXTEST16465:M2010</v>
      </c>
      <c r="D1910" s="214" t="s">
        <v>11795</v>
      </c>
      <c r="E1910" s="214" t="s">
        <v>11790</v>
      </c>
      <c r="F1910" s="314">
        <v>40472</v>
      </c>
      <c r="G1910" s="217">
        <f t="shared" si="160"/>
        <v>40452</v>
      </c>
      <c r="H1910" s="69">
        <f t="shared" si="161"/>
        <v>40482</v>
      </c>
      <c r="I1910" s="211" t="s">
        <v>11788</v>
      </c>
      <c r="J1910" s="24" t="s">
        <v>8639</v>
      </c>
      <c r="K1910" s="211" t="s">
        <v>11787</v>
      </c>
      <c r="L1910" s="211" t="s">
        <v>11741</v>
      </c>
      <c r="M1910" s="217">
        <f t="shared" si="162"/>
        <v>40472</v>
      </c>
      <c r="N1910" s="217">
        <f t="shared" si="163"/>
        <v>40472</v>
      </c>
      <c r="Q1910" s="217" t="s">
        <v>2676</v>
      </c>
      <c r="T1910" s="217" t="s">
        <v>11306</v>
      </c>
      <c r="U1910">
        <v>2110</v>
      </c>
      <c r="V1910" s="6" t="s">
        <v>9146</v>
      </c>
      <c r="W1910" s="6"/>
      <c r="X1910" t="s">
        <v>11237</v>
      </c>
      <c r="Y1910" t="s">
        <v>11285</v>
      </c>
    </row>
    <row r="1911" spans="1:25" x14ac:dyDescent="0.25">
      <c r="A1911" s="211" t="s">
        <v>11582</v>
      </c>
      <c r="B1911" t="s">
        <v>11723</v>
      </c>
      <c r="C1911" s="215" t="str">
        <f t="shared" si="159"/>
        <v>CM:WQXTEST16465:M2010</v>
      </c>
      <c r="D1911" s="214" t="s">
        <v>11795</v>
      </c>
      <c r="E1911" s="214" t="s">
        <v>11790</v>
      </c>
      <c r="F1911" s="314">
        <v>40473</v>
      </c>
      <c r="G1911" s="217">
        <f t="shared" si="160"/>
        <v>40452</v>
      </c>
      <c r="H1911" s="69">
        <f t="shared" si="161"/>
        <v>40482</v>
      </c>
      <c r="I1911" s="211" t="s">
        <v>11788</v>
      </c>
      <c r="J1911" s="24" t="s">
        <v>8639</v>
      </c>
      <c r="K1911" s="211" t="s">
        <v>11787</v>
      </c>
      <c r="L1911" s="211" t="s">
        <v>11741</v>
      </c>
      <c r="M1911" s="217">
        <f t="shared" si="162"/>
        <v>40473</v>
      </c>
      <c r="N1911" s="217">
        <f t="shared" si="163"/>
        <v>40473</v>
      </c>
      <c r="Q1911" s="217" t="s">
        <v>2676</v>
      </c>
      <c r="T1911" s="217" t="s">
        <v>11306</v>
      </c>
      <c r="U1911">
        <v>2000</v>
      </c>
      <c r="V1911" s="6" t="s">
        <v>9146</v>
      </c>
      <c r="W1911" s="6"/>
      <c r="X1911" t="s">
        <v>11237</v>
      </c>
      <c r="Y1911" t="s">
        <v>11285</v>
      </c>
    </row>
    <row r="1912" spans="1:25" x14ac:dyDescent="0.25">
      <c r="A1912" s="211" t="s">
        <v>11582</v>
      </c>
      <c r="B1912" t="s">
        <v>11723</v>
      </c>
      <c r="C1912" s="215" t="str">
        <f t="shared" si="159"/>
        <v>CM:WQXTEST16465:M2010</v>
      </c>
      <c r="D1912" s="214" t="s">
        <v>11795</v>
      </c>
      <c r="E1912" s="214" t="s">
        <v>11790</v>
      </c>
      <c r="F1912" s="314">
        <v>40474</v>
      </c>
      <c r="G1912" s="217">
        <f t="shared" si="160"/>
        <v>40452</v>
      </c>
      <c r="H1912" s="69">
        <f t="shared" si="161"/>
        <v>40482</v>
      </c>
      <c r="I1912" s="211" t="s">
        <v>11788</v>
      </c>
      <c r="J1912" s="24" t="s">
        <v>8639</v>
      </c>
      <c r="K1912" s="211" t="s">
        <v>11787</v>
      </c>
      <c r="L1912" s="211" t="s">
        <v>11741</v>
      </c>
      <c r="M1912" s="217">
        <f t="shared" si="162"/>
        <v>40474</v>
      </c>
      <c r="N1912" s="217">
        <f t="shared" si="163"/>
        <v>40474</v>
      </c>
      <c r="Q1912" s="217" t="s">
        <v>2676</v>
      </c>
      <c r="T1912" s="217" t="s">
        <v>11306</v>
      </c>
      <c r="U1912">
        <v>1940</v>
      </c>
      <c r="V1912" s="6" t="s">
        <v>9146</v>
      </c>
      <c r="W1912" s="6"/>
      <c r="X1912" t="s">
        <v>11237</v>
      </c>
      <c r="Y1912" t="s">
        <v>11285</v>
      </c>
    </row>
    <row r="1913" spans="1:25" x14ac:dyDescent="0.25">
      <c r="A1913" s="211" t="s">
        <v>11582</v>
      </c>
      <c r="B1913" t="s">
        <v>11723</v>
      </c>
      <c r="C1913" s="215" t="str">
        <f t="shared" si="159"/>
        <v>CM:WQXTEST16465:M2010</v>
      </c>
      <c r="D1913" s="214" t="s">
        <v>11795</v>
      </c>
      <c r="E1913" s="214" t="s">
        <v>11790</v>
      </c>
      <c r="F1913" s="314">
        <v>40475</v>
      </c>
      <c r="G1913" s="217">
        <f t="shared" si="160"/>
        <v>40452</v>
      </c>
      <c r="H1913" s="69">
        <f t="shared" si="161"/>
        <v>40482</v>
      </c>
      <c r="I1913" s="211" t="s">
        <v>11788</v>
      </c>
      <c r="J1913" s="24" t="s">
        <v>8639</v>
      </c>
      <c r="K1913" s="211" t="s">
        <v>11787</v>
      </c>
      <c r="L1913" s="211" t="s">
        <v>11741</v>
      </c>
      <c r="M1913" s="217">
        <f t="shared" si="162"/>
        <v>40475</v>
      </c>
      <c r="N1913" s="217">
        <f t="shared" si="163"/>
        <v>40475</v>
      </c>
      <c r="Q1913" s="217" t="s">
        <v>2676</v>
      </c>
      <c r="T1913" s="217" t="s">
        <v>11306</v>
      </c>
      <c r="U1913">
        <v>1820</v>
      </c>
      <c r="V1913" s="6" t="s">
        <v>9146</v>
      </c>
      <c r="W1913" s="6"/>
      <c r="X1913" t="s">
        <v>11237</v>
      </c>
      <c r="Y1913" t="s">
        <v>11285</v>
      </c>
    </row>
    <row r="1914" spans="1:25" x14ac:dyDescent="0.25">
      <c r="A1914" s="211" t="s">
        <v>11582</v>
      </c>
      <c r="B1914" t="s">
        <v>11723</v>
      </c>
      <c r="C1914" s="215" t="str">
        <f t="shared" si="159"/>
        <v>CM:WQXTEST16465:M2010</v>
      </c>
      <c r="D1914" s="214" t="s">
        <v>11795</v>
      </c>
      <c r="E1914" s="214" t="s">
        <v>11790</v>
      </c>
      <c r="F1914" s="314">
        <v>40476</v>
      </c>
      <c r="G1914" s="217">
        <f t="shared" si="160"/>
        <v>40452</v>
      </c>
      <c r="H1914" s="69">
        <f t="shared" si="161"/>
        <v>40482</v>
      </c>
      <c r="I1914" s="211" t="s">
        <v>11788</v>
      </c>
      <c r="J1914" s="24" t="s">
        <v>8639</v>
      </c>
      <c r="K1914" s="211" t="s">
        <v>11787</v>
      </c>
      <c r="L1914" s="211" t="s">
        <v>11741</v>
      </c>
      <c r="M1914" s="217">
        <f t="shared" si="162"/>
        <v>40476</v>
      </c>
      <c r="N1914" s="217">
        <f t="shared" si="163"/>
        <v>40476</v>
      </c>
      <c r="Q1914" s="217" t="s">
        <v>2676</v>
      </c>
      <c r="T1914" s="217" t="s">
        <v>11306</v>
      </c>
      <c r="U1914">
        <v>1710</v>
      </c>
      <c r="V1914" s="6" t="s">
        <v>9146</v>
      </c>
      <c r="W1914" s="6"/>
      <c r="X1914" t="s">
        <v>11237</v>
      </c>
      <c r="Y1914" t="s">
        <v>11285</v>
      </c>
    </row>
    <row r="1915" spans="1:25" x14ac:dyDescent="0.25">
      <c r="A1915" s="211" t="s">
        <v>11582</v>
      </c>
      <c r="B1915" t="s">
        <v>11723</v>
      </c>
      <c r="C1915" s="215" t="str">
        <f t="shared" si="159"/>
        <v>CM:WQXTEST16465:M2010</v>
      </c>
      <c r="D1915" s="214" t="s">
        <v>11795</v>
      </c>
      <c r="E1915" s="214" t="s">
        <v>11790</v>
      </c>
      <c r="F1915" s="314">
        <v>40477</v>
      </c>
      <c r="G1915" s="217">
        <f t="shared" si="160"/>
        <v>40452</v>
      </c>
      <c r="H1915" s="69">
        <f t="shared" si="161"/>
        <v>40482</v>
      </c>
      <c r="I1915" s="211" t="s">
        <v>11788</v>
      </c>
      <c r="J1915" s="24" t="s">
        <v>8639</v>
      </c>
      <c r="K1915" s="211" t="s">
        <v>11787</v>
      </c>
      <c r="L1915" s="211" t="s">
        <v>11741</v>
      </c>
      <c r="M1915" s="217">
        <f t="shared" si="162"/>
        <v>40477</v>
      </c>
      <c r="N1915" s="217">
        <f t="shared" si="163"/>
        <v>40477</v>
      </c>
      <c r="Q1915" s="217" t="s">
        <v>2676</v>
      </c>
      <c r="T1915" s="217" t="s">
        <v>11306</v>
      </c>
      <c r="U1915">
        <v>1770</v>
      </c>
      <c r="V1915" s="6" t="s">
        <v>9146</v>
      </c>
      <c r="W1915" s="6"/>
      <c r="X1915" t="s">
        <v>11237</v>
      </c>
      <c r="Y1915" t="s">
        <v>11285</v>
      </c>
    </row>
    <row r="1916" spans="1:25" x14ac:dyDescent="0.25">
      <c r="A1916" s="211" t="s">
        <v>11582</v>
      </c>
      <c r="B1916" t="s">
        <v>11723</v>
      </c>
      <c r="C1916" s="215" t="str">
        <f t="shared" si="159"/>
        <v>CM:WQXTEST16465:M2010</v>
      </c>
      <c r="D1916" s="214" t="s">
        <v>11795</v>
      </c>
      <c r="E1916" s="214" t="s">
        <v>11790</v>
      </c>
      <c r="F1916" s="314">
        <v>40478</v>
      </c>
      <c r="G1916" s="217">
        <f t="shared" si="160"/>
        <v>40452</v>
      </c>
      <c r="H1916" s="69">
        <f t="shared" si="161"/>
        <v>40482</v>
      </c>
      <c r="I1916" s="211" t="s">
        <v>11788</v>
      </c>
      <c r="J1916" s="24" t="s">
        <v>8639</v>
      </c>
      <c r="K1916" s="211" t="s">
        <v>11787</v>
      </c>
      <c r="L1916" s="211" t="s">
        <v>11741</v>
      </c>
      <c r="M1916" s="217">
        <f t="shared" si="162"/>
        <v>40478</v>
      </c>
      <c r="N1916" s="217">
        <f t="shared" si="163"/>
        <v>40478</v>
      </c>
      <c r="Q1916" s="217" t="s">
        <v>2676</v>
      </c>
      <c r="T1916" s="217" t="s">
        <v>11306</v>
      </c>
      <c r="U1916">
        <v>2480</v>
      </c>
      <c r="V1916" s="6" t="s">
        <v>9146</v>
      </c>
      <c r="W1916" s="6"/>
      <c r="X1916" t="s">
        <v>11237</v>
      </c>
      <c r="Y1916" t="s">
        <v>11285</v>
      </c>
    </row>
    <row r="1917" spans="1:25" x14ac:dyDescent="0.25">
      <c r="A1917" s="211" t="s">
        <v>11582</v>
      </c>
      <c r="B1917" t="s">
        <v>11723</v>
      </c>
      <c r="C1917" s="215" t="str">
        <f t="shared" si="159"/>
        <v>CM:WQXTEST16465:M2010</v>
      </c>
      <c r="D1917" s="214" t="s">
        <v>11795</v>
      </c>
      <c r="E1917" s="214" t="s">
        <v>11790</v>
      </c>
      <c r="F1917" s="314">
        <v>40479</v>
      </c>
      <c r="G1917" s="217">
        <f t="shared" si="160"/>
        <v>40452</v>
      </c>
      <c r="H1917" s="69">
        <f t="shared" si="161"/>
        <v>40482</v>
      </c>
      <c r="I1917" s="211" t="s">
        <v>11788</v>
      </c>
      <c r="J1917" s="24" t="s">
        <v>8639</v>
      </c>
      <c r="K1917" s="211" t="s">
        <v>11787</v>
      </c>
      <c r="L1917" s="211" t="s">
        <v>11741</v>
      </c>
      <c r="M1917" s="217">
        <f t="shared" si="162"/>
        <v>40479</v>
      </c>
      <c r="N1917" s="217">
        <f t="shared" si="163"/>
        <v>40479</v>
      </c>
      <c r="Q1917" s="217" t="s">
        <v>2676</v>
      </c>
      <c r="T1917" s="217" t="s">
        <v>11306</v>
      </c>
      <c r="U1917">
        <v>3020</v>
      </c>
      <c r="V1917" s="6" t="s">
        <v>9146</v>
      </c>
      <c r="W1917" s="6"/>
      <c r="X1917" t="s">
        <v>11237</v>
      </c>
      <c r="Y1917" t="s">
        <v>11285</v>
      </c>
    </row>
    <row r="1918" spans="1:25" x14ac:dyDescent="0.25">
      <c r="A1918" s="211" t="s">
        <v>11582</v>
      </c>
      <c r="B1918" t="s">
        <v>11723</v>
      </c>
      <c r="C1918" s="215" t="str">
        <f t="shared" si="159"/>
        <v>CM:WQXTEST16465:M2010</v>
      </c>
      <c r="D1918" s="214" t="s">
        <v>11795</v>
      </c>
      <c r="E1918" s="214" t="s">
        <v>11790</v>
      </c>
      <c r="F1918" s="314">
        <v>40480</v>
      </c>
      <c r="G1918" s="217">
        <f t="shared" si="160"/>
        <v>40452</v>
      </c>
      <c r="H1918" s="69">
        <f t="shared" si="161"/>
        <v>40482</v>
      </c>
      <c r="I1918" s="211" t="s">
        <v>11788</v>
      </c>
      <c r="J1918" s="24" t="s">
        <v>8639</v>
      </c>
      <c r="K1918" s="211" t="s">
        <v>11787</v>
      </c>
      <c r="L1918" s="211" t="s">
        <v>11741</v>
      </c>
      <c r="M1918" s="217">
        <f t="shared" si="162"/>
        <v>40480</v>
      </c>
      <c r="N1918" s="217">
        <f t="shared" si="163"/>
        <v>40480</v>
      </c>
      <c r="Q1918" s="217" t="s">
        <v>2676</v>
      </c>
      <c r="T1918" s="217" t="s">
        <v>11306</v>
      </c>
      <c r="U1918">
        <v>2390</v>
      </c>
      <c r="V1918" s="6" t="s">
        <v>9146</v>
      </c>
      <c r="W1918" s="6"/>
      <c r="X1918" t="s">
        <v>11237</v>
      </c>
      <c r="Y1918" t="s">
        <v>11285</v>
      </c>
    </row>
    <row r="1919" spans="1:25" x14ac:dyDescent="0.25">
      <c r="A1919" s="211" t="s">
        <v>11582</v>
      </c>
      <c r="B1919" t="s">
        <v>11723</v>
      </c>
      <c r="C1919" s="215" t="str">
        <f t="shared" si="159"/>
        <v>CM:WQXTEST16465:M2010</v>
      </c>
      <c r="D1919" s="214" t="s">
        <v>11795</v>
      </c>
      <c r="E1919" s="214" t="s">
        <v>11790</v>
      </c>
      <c r="F1919" s="314">
        <v>40481</v>
      </c>
      <c r="G1919" s="217">
        <f t="shared" si="160"/>
        <v>40452</v>
      </c>
      <c r="H1919" s="69">
        <f t="shared" si="161"/>
        <v>40482</v>
      </c>
      <c r="I1919" s="211" t="s">
        <v>11788</v>
      </c>
      <c r="J1919" s="24" t="s">
        <v>8639</v>
      </c>
      <c r="K1919" s="211" t="s">
        <v>11787</v>
      </c>
      <c r="L1919" s="211" t="s">
        <v>11741</v>
      </c>
      <c r="M1919" s="217">
        <f t="shared" si="162"/>
        <v>40481</v>
      </c>
      <c r="N1919" s="217">
        <f t="shared" si="163"/>
        <v>40481</v>
      </c>
      <c r="Q1919" s="217" t="s">
        <v>2676</v>
      </c>
      <c r="T1919" s="217" t="s">
        <v>11306</v>
      </c>
      <c r="U1919">
        <v>2090</v>
      </c>
      <c r="V1919" s="6" t="s">
        <v>9146</v>
      </c>
      <c r="W1919" s="6"/>
      <c r="X1919" t="s">
        <v>11237</v>
      </c>
      <c r="Y1919" t="s">
        <v>11285</v>
      </c>
    </row>
    <row r="1920" spans="1:25" x14ac:dyDescent="0.25">
      <c r="A1920" s="211" t="s">
        <v>11582</v>
      </c>
      <c r="B1920" t="s">
        <v>11723</v>
      </c>
      <c r="C1920" s="215" t="str">
        <f t="shared" si="159"/>
        <v>CM:WQXTEST16465:M2010</v>
      </c>
      <c r="D1920" s="214" t="s">
        <v>11795</v>
      </c>
      <c r="E1920" s="214" t="s">
        <v>11790</v>
      </c>
      <c r="F1920" s="314">
        <v>40482</v>
      </c>
      <c r="G1920" s="217">
        <f t="shared" si="160"/>
        <v>40452</v>
      </c>
      <c r="H1920" s="69">
        <f t="shared" si="161"/>
        <v>40482</v>
      </c>
      <c r="I1920" s="211" t="s">
        <v>11788</v>
      </c>
      <c r="J1920" s="24" t="s">
        <v>8639</v>
      </c>
      <c r="K1920" s="211" t="s">
        <v>11787</v>
      </c>
      <c r="L1920" s="211" t="s">
        <v>11741</v>
      </c>
      <c r="M1920" s="217">
        <f t="shared" si="162"/>
        <v>40482</v>
      </c>
      <c r="N1920" s="217">
        <f t="shared" si="163"/>
        <v>40482</v>
      </c>
      <c r="Q1920" s="217" t="s">
        <v>2676</v>
      </c>
      <c r="T1920" s="217" t="s">
        <v>11306</v>
      </c>
      <c r="U1920">
        <v>1990</v>
      </c>
      <c r="V1920" s="6" t="s">
        <v>9146</v>
      </c>
      <c r="W1920" s="6"/>
      <c r="X1920" t="s">
        <v>11237</v>
      </c>
      <c r="Y1920" t="s">
        <v>11285</v>
      </c>
    </row>
    <row r="1921" spans="1:25" x14ac:dyDescent="0.25">
      <c r="A1921" s="211" t="s">
        <v>11582</v>
      </c>
      <c r="B1921" t="s">
        <v>11723</v>
      </c>
      <c r="C1921" s="215" t="str">
        <f t="shared" si="159"/>
        <v>CM:WQXTEST16465:M2010</v>
      </c>
      <c r="D1921" s="214" t="s">
        <v>11795</v>
      </c>
      <c r="E1921" s="214" t="s">
        <v>11790</v>
      </c>
      <c r="F1921" s="314">
        <v>40452</v>
      </c>
      <c r="G1921" s="217">
        <f t="shared" si="160"/>
        <v>40452</v>
      </c>
      <c r="H1921" s="69">
        <f t="shared" si="161"/>
        <v>40482</v>
      </c>
      <c r="I1921" s="211" t="s">
        <v>11788</v>
      </c>
      <c r="J1921" s="24" t="s">
        <v>8639</v>
      </c>
      <c r="K1921" s="211" t="s">
        <v>11787</v>
      </c>
      <c r="L1921" s="211" t="s">
        <v>11741</v>
      </c>
      <c r="M1921" s="217">
        <f t="shared" si="162"/>
        <v>40452</v>
      </c>
      <c r="N1921" s="217">
        <f t="shared" si="163"/>
        <v>40452</v>
      </c>
      <c r="Q1921" s="217" t="s">
        <v>10007</v>
      </c>
      <c r="T1921" s="217" t="s">
        <v>11305</v>
      </c>
      <c r="U1921">
        <v>21.4</v>
      </c>
      <c r="V1921" t="s">
        <v>11587</v>
      </c>
      <c r="W1921"/>
      <c r="X1921" t="s">
        <v>11237</v>
      </c>
      <c r="Y1921" t="s">
        <v>11283</v>
      </c>
    </row>
    <row r="1922" spans="1:25" x14ac:dyDescent="0.25">
      <c r="A1922" s="211" t="s">
        <v>11582</v>
      </c>
      <c r="B1922" t="s">
        <v>11723</v>
      </c>
      <c r="C1922" s="215" t="str">
        <f t="shared" si="159"/>
        <v>CM:WQXTEST16465:M2010</v>
      </c>
      <c r="D1922" s="214" t="s">
        <v>11795</v>
      </c>
      <c r="E1922" s="214" t="s">
        <v>11790</v>
      </c>
      <c r="F1922" s="314">
        <v>40453</v>
      </c>
      <c r="G1922" s="217">
        <f t="shared" si="160"/>
        <v>40452</v>
      </c>
      <c r="H1922" s="69">
        <f t="shared" si="161"/>
        <v>40482</v>
      </c>
      <c r="I1922" s="211" t="s">
        <v>11788</v>
      </c>
      <c r="J1922" s="24" t="s">
        <v>8639</v>
      </c>
      <c r="K1922" s="211" t="s">
        <v>11787</v>
      </c>
      <c r="L1922" s="211" t="s">
        <v>11741</v>
      </c>
      <c r="M1922" s="217">
        <f t="shared" si="162"/>
        <v>40453</v>
      </c>
      <c r="N1922" s="217">
        <f t="shared" si="163"/>
        <v>40453</v>
      </c>
      <c r="Q1922" s="217" t="s">
        <v>10007</v>
      </c>
      <c r="T1922" s="217" t="s">
        <v>11305</v>
      </c>
      <c r="U1922">
        <v>20.5</v>
      </c>
      <c r="V1922" t="s">
        <v>11587</v>
      </c>
      <c r="W1922"/>
      <c r="X1922" t="s">
        <v>11237</v>
      </c>
      <c r="Y1922" t="s">
        <v>11283</v>
      </c>
    </row>
    <row r="1923" spans="1:25" x14ac:dyDescent="0.25">
      <c r="A1923" s="211" t="s">
        <v>11582</v>
      </c>
      <c r="B1923" t="s">
        <v>11723</v>
      </c>
      <c r="C1923" s="215" t="str">
        <f t="shared" si="159"/>
        <v>CM:WQXTEST16465:M2010</v>
      </c>
      <c r="D1923" s="214" t="s">
        <v>11795</v>
      </c>
      <c r="E1923" s="214" t="s">
        <v>11790</v>
      </c>
      <c r="F1923" s="314">
        <v>40454</v>
      </c>
      <c r="G1923" s="217">
        <f t="shared" si="160"/>
        <v>40452</v>
      </c>
      <c r="H1923" s="69">
        <f t="shared" si="161"/>
        <v>40482</v>
      </c>
      <c r="I1923" s="211" t="s">
        <v>11788</v>
      </c>
      <c r="J1923" s="24" t="s">
        <v>8639</v>
      </c>
      <c r="K1923" s="211" t="s">
        <v>11787</v>
      </c>
      <c r="L1923" s="211" t="s">
        <v>11741</v>
      </c>
      <c r="M1923" s="217">
        <f t="shared" si="162"/>
        <v>40454</v>
      </c>
      <c r="N1923" s="217">
        <f t="shared" si="163"/>
        <v>40454</v>
      </c>
      <c r="Q1923" s="217" t="s">
        <v>10007</v>
      </c>
      <c r="T1923" s="217" t="s">
        <v>11305</v>
      </c>
      <c r="U1923">
        <v>19.7</v>
      </c>
      <c r="V1923" t="s">
        <v>11587</v>
      </c>
      <c r="W1923"/>
      <c r="X1923" t="s">
        <v>11237</v>
      </c>
      <c r="Y1923" t="s">
        <v>11283</v>
      </c>
    </row>
    <row r="1924" spans="1:25" x14ac:dyDescent="0.25">
      <c r="A1924" s="211" t="s">
        <v>11582</v>
      </c>
      <c r="B1924" t="s">
        <v>11723</v>
      </c>
      <c r="C1924" s="215" t="str">
        <f t="shared" si="159"/>
        <v>CM:WQXTEST16465:M2010</v>
      </c>
      <c r="D1924" s="214" t="s">
        <v>11795</v>
      </c>
      <c r="E1924" s="214" t="s">
        <v>11790</v>
      </c>
      <c r="F1924" s="314">
        <v>40455</v>
      </c>
      <c r="G1924" s="217">
        <f t="shared" si="160"/>
        <v>40452</v>
      </c>
      <c r="H1924" s="69">
        <f t="shared" si="161"/>
        <v>40482</v>
      </c>
      <c r="I1924" s="211" t="s">
        <v>11788</v>
      </c>
      <c r="J1924" s="24" t="s">
        <v>8639</v>
      </c>
      <c r="K1924" s="211" t="s">
        <v>11787</v>
      </c>
      <c r="L1924" s="211" t="s">
        <v>11741</v>
      </c>
      <c r="M1924" s="217">
        <f t="shared" si="162"/>
        <v>40455</v>
      </c>
      <c r="N1924" s="217">
        <f t="shared" si="163"/>
        <v>40455</v>
      </c>
      <c r="Q1924" s="217" t="s">
        <v>10007</v>
      </c>
      <c r="T1924" s="217" t="s">
        <v>11305</v>
      </c>
      <c r="U1924">
        <v>18.899999999999999</v>
      </c>
      <c r="V1924" t="s">
        <v>11587</v>
      </c>
      <c r="W1924"/>
      <c r="X1924" t="s">
        <v>11237</v>
      </c>
      <c r="Y1924" t="s">
        <v>11283</v>
      </c>
    </row>
    <row r="1925" spans="1:25" x14ac:dyDescent="0.25">
      <c r="A1925" s="211" t="s">
        <v>11582</v>
      </c>
      <c r="B1925" t="s">
        <v>11723</v>
      </c>
      <c r="C1925" s="215" t="str">
        <f t="shared" si="159"/>
        <v>CM:WQXTEST16465:M2010</v>
      </c>
      <c r="D1925" s="214" t="s">
        <v>11795</v>
      </c>
      <c r="E1925" s="214" t="s">
        <v>11790</v>
      </c>
      <c r="F1925" s="314">
        <v>40456</v>
      </c>
      <c r="G1925" s="217">
        <f t="shared" si="160"/>
        <v>40452</v>
      </c>
      <c r="H1925" s="69">
        <f t="shared" si="161"/>
        <v>40482</v>
      </c>
      <c r="I1925" s="211" t="s">
        <v>11788</v>
      </c>
      <c r="J1925" s="24" t="s">
        <v>8639</v>
      </c>
      <c r="K1925" s="211" t="s">
        <v>11787</v>
      </c>
      <c r="L1925" s="211" t="s">
        <v>11741</v>
      </c>
      <c r="M1925" s="217">
        <f t="shared" si="162"/>
        <v>40456</v>
      </c>
      <c r="N1925" s="217">
        <f t="shared" si="163"/>
        <v>40456</v>
      </c>
      <c r="Q1925" s="217" t="s">
        <v>10007</v>
      </c>
      <c r="T1925" s="217" t="s">
        <v>11305</v>
      </c>
      <c r="U1925">
        <v>17.600000000000001</v>
      </c>
      <c r="V1925" t="s">
        <v>11587</v>
      </c>
      <c r="W1925"/>
      <c r="X1925" t="s">
        <v>11237</v>
      </c>
      <c r="Y1925" t="s">
        <v>11283</v>
      </c>
    </row>
    <row r="1926" spans="1:25" x14ac:dyDescent="0.25">
      <c r="A1926" s="211" t="s">
        <v>11582</v>
      </c>
      <c r="B1926" t="s">
        <v>11723</v>
      </c>
      <c r="C1926" s="215" t="str">
        <f t="shared" si="159"/>
        <v>CM:WQXTEST16465:M2010</v>
      </c>
      <c r="D1926" s="214" t="s">
        <v>11795</v>
      </c>
      <c r="E1926" s="214" t="s">
        <v>11790</v>
      </c>
      <c r="F1926" s="314">
        <v>40457</v>
      </c>
      <c r="G1926" s="217">
        <f t="shared" si="160"/>
        <v>40452</v>
      </c>
      <c r="H1926" s="69">
        <f t="shared" si="161"/>
        <v>40482</v>
      </c>
      <c r="I1926" s="211" t="s">
        <v>11788</v>
      </c>
      <c r="J1926" s="24" t="s">
        <v>8639</v>
      </c>
      <c r="K1926" s="211" t="s">
        <v>11787</v>
      </c>
      <c r="L1926" s="211" t="s">
        <v>11741</v>
      </c>
      <c r="M1926" s="217">
        <f t="shared" si="162"/>
        <v>40457</v>
      </c>
      <c r="N1926" s="217">
        <f t="shared" si="163"/>
        <v>40457</v>
      </c>
      <c r="Q1926" s="217" t="s">
        <v>10007</v>
      </c>
      <c r="T1926" s="217" t="s">
        <v>11305</v>
      </c>
      <c r="U1926">
        <v>17</v>
      </c>
      <c r="V1926" t="s">
        <v>11587</v>
      </c>
      <c r="W1926"/>
      <c r="X1926" t="s">
        <v>11237</v>
      </c>
      <c r="Y1926" t="s">
        <v>11283</v>
      </c>
    </row>
    <row r="1927" spans="1:25" x14ac:dyDescent="0.25">
      <c r="A1927" s="211" t="s">
        <v>11582</v>
      </c>
      <c r="B1927" t="s">
        <v>11723</v>
      </c>
      <c r="C1927" s="215" t="str">
        <f t="shared" si="159"/>
        <v>CM:WQXTEST16465:M2010</v>
      </c>
      <c r="D1927" s="214" t="s">
        <v>11795</v>
      </c>
      <c r="E1927" s="214" t="s">
        <v>11790</v>
      </c>
      <c r="F1927" s="314">
        <v>40458</v>
      </c>
      <c r="G1927" s="217">
        <f t="shared" si="160"/>
        <v>40452</v>
      </c>
      <c r="H1927" s="69">
        <f t="shared" si="161"/>
        <v>40482</v>
      </c>
      <c r="I1927" s="211" t="s">
        <v>11788</v>
      </c>
      <c r="J1927" s="24" t="s">
        <v>8639</v>
      </c>
      <c r="K1927" s="211" t="s">
        <v>11787</v>
      </c>
      <c r="L1927" s="211" t="s">
        <v>11741</v>
      </c>
      <c r="M1927" s="217">
        <f t="shared" si="162"/>
        <v>40458</v>
      </c>
      <c r="N1927" s="217">
        <f t="shared" si="163"/>
        <v>40458</v>
      </c>
      <c r="Q1927" s="217" t="s">
        <v>10007</v>
      </c>
      <c r="T1927" s="217" t="s">
        <v>11305</v>
      </c>
      <c r="U1927">
        <v>17.600000000000001</v>
      </c>
      <c r="V1927" t="s">
        <v>11587</v>
      </c>
      <c r="W1927"/>
      <c r="X1927" t="s">
        <v>11237</v>
      </c>
      <c r="Y1927" t="s">
        <v>11283</v>
      </c>
    </row>
    <row r="1928" spans="1:25" x14ac:dyDescent="0.25">
      <c r="A1928" s="211" t="s">
        <v>11582</v>
      </c>
      <c r="B1928" t="s">
        <v>11723</v>
      </c>
      <c r="C1928" s="215" t="str">
        <f t="shared" si="159"/>
        <v>CM:WQXTEST16465:M2010</v>
      </c>
      <c r="D1928" s="214" t="s">
        <v>11795</v>
      </c>
      <c r="E1928" s="214" t="s">
        <v>11790</v>
      </c>
      <c r="F1928" s="314">
        <v>40459</v>
      </c>
      <c r="G1928" s="217">
        <f t="shared" si="160"/>
        <v>40452</v>
      </c>
      <c r="H1928" s="69">
        <f t="shared" si="161"/>
        <v>40482</v>
      </c>
      <c r="I1928" s="211" t="s">
        <v>11788</v>
      </c>
      <c r="J1928" s="24" t="s">
        <v>8639</v>
      </c>
      <c r="K1928" s="211" t="s">
        <v>11787</v>
      </c>
      <c r="L1928" s="211" t="s">
        <v>11741</v>
      </c>
      <c r="M1928" s="217">
        <f t="shared" si="162"/>
        <v>40459</v>
      </c>
      <c r="N1928" s="217">
        <f t="shared" si="163"/>
        <v>40459</v>
      </c>
      <c r="Q1928" s="217" t="s">
        <v>10007</v>
      </c>
      <c r="T1928" s="217" t="s">
        <v>11305</v>
      </c>
      <c r="U1928">
        <v>18.5</v>
      </c>
      <c r="V1928" t="s">
        <v>11587</v>
      </c>
      <c r="W1928"/>
      <c r="X1928" t="s">
        <v>11237</v>
      </c>
      <c r="Y1928" t="s">
        <v>11283</v>
      </c>
    </row>
    <row r="1929" spans="1:25" x14ac:dyDescent="0.25">
      <c r="A1929" s="211" t="s">
        <v>11582</v>
      </c>
      <c r="B1929" t="s">
        <v>11723</v>
      </c>
      <c r="C1929" s="215" t="str">
        <f t="shared" si="159"/>
        <v>CM:WQXTEST16465:M2010</v>
      </c>
      <c r="D1929" s="214" t="s">
        <v>11795</v>
      </c>
      <c r="E1929" s="214" t="s">
        <v>11790</v>
      </c>
      <c r="F1929" s="314">
        <v>40460</v>
      </c>
      <c r="G1929" s="217">
        <f t="shared" si="160"/>
        <v>40452</v>
      </c>
      <c r="H1929" s="69">
        <f t="shared" si="161"/>
        <v>40482</v>
      </c>
      <c r="I1929" s="211" t="s">
        <v>11788</v>
      </c>
      <c r="J1929" s="24" t="s">
        <v>8639</v>
      </c>
      <c r="K1929" s="211" t="s">
        <v>11787</v>
      </c>
      <c r="L1929" s="211" t="s">
        <v>11741</v>
      </c>
      <c r="M1929" s="217">
        <f t="shared" si="162"/>
        <v>40460</v>
      </c>
      <c r="N1929" s="217">
        <f t="shared" si="163"/>
        <v>40460</v>
      </c>
      <c r="Q1929" s="217" t="s">
        <v>10007</v>
      </c>
      <c r="T1929" s="217" t="s">
        <v>11305</v>
      </c>
      <c r="U1929">
        <v>18.8</v>
      </c>
      <c r="V1929" t="s">
        <v>11587</v>
      </c>
      <c r="W1929"/>
      <c r="X1929" t="s">
        <v>11237</v>
      </c>
      <c r="Y1929" t="s">
        <v>11283</v>
      </c>
    </row>
    <row r="1930" spans="1:25" x14ac:dyDescent="0.25">
      <c r="A1930" s="211" t="s">
        <v>11582</v>
      </c>
      <c r="B1930" t="s">
        <v>11723</v>
      </c>
      <c r="C1930" s="215" t="str">
        <f t="shared" si="159"/>
        <v>CM:WQXTEST16465:M2010</v>
      </c>
      <c r="D1930" s="214" t="s">
        <v>11795</v>
      </c>
      <c r="E1930" s="214" t="s">
        <v>11790</v>
      </c>
      <c r="F1930" s="314">
        <v>40461</v>
      </c>
      <c r="G1930" s="217">
        <f t="shared" si="160"/>
        <v>40452</v>
      </c>
      <c r="H1930" s="69">
        <f t="shared" si="161"/>
        <v>40482</v>
      </c>
      <c r="I1930" s="211" t="s">
        <v>11788</v>
      </c>
      <c r="J1930" s="24" t="s">
        <v>8639</v>
      </c>
      <c r="K1930" s="211" t="s">
        <v>11787</v>
      </c>
      <c r="L1930" s="211" t="s">
        <v>11741</v>
      </c>
      <c r="M1930" s="217">
        <f t="shared" si="162"/>
        <v>40461</v>
      </c>
      <c r="N1930" s="217">
        <f t="shared" si="163"/>
        <v>40461</v>
      </c>
      <c r="Q1930" s="217" t="s">
        <v>10007</v>
      </c>
      <c r="T1930" s="217" t="s">
        <v>11305</v>
      </c>
      <c r="U1930">
        <v>20.100000000000001</v>
      </c>
      <c r="V1930" t="s">
        <v>11587</v>
      </c>
      <c r="W1930"/>
      <c r="X1930" t="s">
        <v>11237</v>
      </c>
      <c r="Y1930" t="s">
        <v>11283</v>
      </c>
    </row>
    <row r="1931" spans="1:25" x14ac:dyDescent="0.25">
      <c r="A1931" s="211" t="s">
        <v>11582</v>
      </c>
      <c r="B1931" t="s">
        <v>11723</v>
      </c>
      <c r="C1931" s="215" t="str">
        <f t="shared" si="159"/>
        <v>CM:WQXTEST16465:M2010</v>
      </c>
      <c r="D1931" s="214" t="s">
        <v>11795</v>
      </c>
      <c r="E1931" s="214" t="s">
        <v>11790</v>
      </c>
      <c r="F1931" s="314">
        <v>40462</v>
      </c>
      <c r="G1931" s="217">
        <f t="shared" si="160"/>
        <v>40452</v>
      </c>
      <c r="H1931" s="69">
        <f t="shared" si="161"/>
        <v>40482</v>
      </c>
      <c r="I1931" s="211" t="s">
        <v>11788</v>
      </c>
      <c r="J1931" s="24" t="s">
        <v>8639</v>
      </c>
      <c r="K1931" s="211" t="s">
        <v>11787</v>
      </c>
      <c r="L1931" s="211" t="s">
        <v>11741</v>
      </c>
      <c r="M1931" s="217">
        <f t="shared" si="162"/>
        <v>40462</v>
      </c>
      <c r="N1931" s="217">
        <f t="shared" si="163"/>
        <v>40462</v>
      </c>
      <c r="Q1931" s="217" t="s">
        <v>10007</v>
      </c>
      <c r="T1931" s="217" t="s">
        <v>11305</v>
      </c>
      <c r="U1931">
        <v>20.3</v>
      </c>
      <c r="V1931" t="s">
        <v>11587</v>
      </c>
      <c r="W1931"/>
      <c r="X1931" t="s">
        <v>11237</v>
      </c>
      <c r="Y1931" t="s">
        <v>11283</v>
      </c>
    </row>
    <row r="1932" spans="1:25" x14ac:dyDescent="0.25">
      <c r="A1932" s="211" t="s">
        <v>11582</v>
      </c>
      <c r="B1932" t="s">
        <v>11723</v>
      </c>
      <c r="C1932" s="215" t="str">
        <f t="shared" si="159"/>
        <v>CM:WQXTEST16465:M2010</v>
      </c>
      <c r="D1932" s="214" t="s">
        <v>11795</v>
      </c>
      <c r="E1932" s="214" t="s">
        <v>11790</v>
      </c>
      <c r="F1932" s="314">
        <v>40463</v>
      </c>
      <c r="G1932" s="217">
        <f t="shared" si="160"/>
        <v>40452</v>
      </c>
      <c r="H1932" s="69">
        <f t="shared" si="161"/>
        <v>40482</v>
      </c>
      <c r="I1932" s="211" t="s">
        <v>11788</v>
      </c>
      <c r="J1932" s="24" t="s">
        <v>8639</v>
      </c>
      <c r="K1932" s="211" t="s">
        <v>11787</v>
      </c>
      <c r="L1932" s="211" t="s">
        <v>11741</v>
      </c>
      <c r="M1932" s="217">
        <f t="shared" si="162"/>
        <v>40463</v>
      </c>
      <c r="N1932" s="217">
        <f t="shared" si="163"/>
        <v>40463</v>
      </c>
      <c r="Q1932" s="217" t="s">
        <v>10007</v>
      </c>
      <c r="T1932" s="217" t="s">
        <v>11305</v>
      </c>
      <c r="U1932">
        <v>21.3</v>
      </c>
      <c r="V1932" t="s">
        <v>11587</v>
      </c>
      <c r="W1932"/>
      <c r="X1932" t="s">
        <v>11237</v>
      </c>
      <c r="Y1932" t="s">
        <v>11283</v>
      </c>
    </row>
    <row r="1933" spans="1:25" x14ac:dyDescent="0.25">
      <c r="A1933" s="211" t="s">
        <v>11582</v>
      </c>
      <c r="B1933" t="s">
        <v>11723</v>
      </c>
      <c r="C1933" s="215" t="str">
        <f t="shared" si="159"/>
        <v>CM:WQXTEST16465:M2010</v>
      </c>
      <c r="D1933" s="214" t="s">
        <v>11795</v>
      </c>
      <c r="E1933" s="214" t="s">
        <v>11790</v>
      </c>
      <c r="F1933" s="314">
        <v>40464</v>
      </c>
      <c r="G1933" s="217">
        <f t="shared" si="160"/>
        <v>40452</v>
      </c>
      <c r="H1933" s="69">
        <f t="shared" si="161"/>
        <v>40482</v>
      </c>
      <c r="I1933" s="211" t="s">
        <v>11788</v>
      </c>
      <c r="J1933" s="24" t="s">
        <v>8639</v>
      </c>
      <c r="K1933" s="211" t="s">
        <v>11787</v>
      </c>
      <c r="L1933" s="211" t="s">
        <v>11741</v>
      </c>
      <c r="M1933" s="217">
        <f t="shared" si="162"/>
        <v>40464</v>
      </c>
      <c r="N1933" s="217">
        <f t="shared" si="163"/>
        <v>40464</v>
      </c>
      <c r="Q1933" s="217" t="s">
        <v>10007</v>
      </c>
      <c r="T1933" s="217" t="s">
        <v>11305</v>
      </c>
      <c r="U1933">
        <v>21</v>
      </c>
      <c r="V1933" t="s">
        <v>11587</v>
      </c>
      <c r="W1933"/>
      <c r="X1933" t="s">
        <v>11237</v>
      </c>
      <c r="Y1933" t="s">
        <v>11283</v>
      </c>
    </row>
    <row r="1934" spans="1:25" x14ac:dyDescent="0.25">
      <c r="A1934" s="211" t="s">
        <v>11582</v>
      </c>
      <c r="B1934" t="s">
        <v>11723</v>
      </c>
      <c r="C1934" s="215" t="str">
        <f t="shared" si="159"/>
        <v>CM:WQXTEST16465:M2010</v>
      </c>
      <c r="D1934" s="214" t="s">
        <v>11795</v>
      </c>
      <c r="E1934" s="214" t="s">
        <v>11790</v>
      </c>
      <c r="F1934" s="314">
        <v>40465</v>
      </c>
      <c r="G1934" s="217">
        <f t="shared" si="160"/>
        <v>40452</v>
      </c>
      <c r="H1934" s="69">
        <f t="shared" si="161"/>
        <v>40482</v>
      </c>
      <c r="I1934" s="211" t="s">
        <v>11788</v>
      </c>
      <c r="J1934" s="24" t="s">
        <v>8639</v>
      </c>
      <c r="K1934" s="211" t="s">
        <v>11787</v>
      </c>
      <c r="L1934" s="211" t="s">
        <v>11741</v>
      </c>
      <c r="M1934" s="217">
        <f t="shared" si="162"/>
        <v>40465</v>
      </c>
      <c r="N1934" s="217">
        <f t="shared" si="163"/>
        <v>40465</v>
      </c>
      <c r="Q1934" s="217" t="s">
        <v>10007</v>
      </c>
      <c r="T1934" s="217" t="s">
        <v>11305</v>
      </c>
      <c r="U1934">
        <v>20.2</v>
      </c>
      <c r="V1934" t="s">
        <v>11587</v>
      </c>
      <c r="W1934"/>
      <c r="X1934" t="s">
        <v>11237</v>
      </c>
      <c r="Y1934" t="s">
        <v>11283</v>
      </c>
    </row>
    <row r="1935" spans="1:25" x14ac:dyDescent="0.25">
      <c r="A1935" s="211" t="s">
        <v>11582</v>
      </c>
      <c r="B1935" t="s">
        <v>11723</v>
      </c>
      <c r="C1935" s="215" t="str">
        <f t="shared" si="159"/>
        <v>CM:WQXTEST16465:M2010</v>
      </c>
      <c r="D1935" s="214" t="s">
        <v>11795</v>
      </c>
      <c r="E1935" s="214" t="s">
        <v>11790</v>
      </c>
      <c r="F1935" s="314">
        <v>40466</v>
      </c>
      <c r="G1935" s="217">
        <f t="shared" si="160"/>
        <v>40452</v>
      </c>
      <c r="H1935" s="69">
        <f t="shared" si="161"/>
        <v>40482</v>
      </c>
      <c r="I1935" s="211" t="s">
        <v>11788</v>
      </c>
      <c r="J1935" s="24" t="s">
        <v>8639</v>
      </c>
      <c r="K1935" s="211" t="s">
        <v>11787</v>
      </c>
      <c r="L1935" s="211" t="s">
        <v>11741</v>
      </c>
      <c r="M1935" s="217">
        <f t="shared" si="162"/>
        <v>40466</v>
      </c>
      <c r="N1935" s="217">
        <f t="shared" si="163"/>
        <v>40466</v>
      </c>
      <c r="Q1935" s="217" t="s">
        <v>10007</v>
      </c>
      <c r="T1935" s="217" t="s">
        <v>11305</v>
      </c>
      <c r="U1935">
        <v>18</v>
      </c>
      <c r="V1935" t="s">
        <v>11587</v>
      </c>
      <c r="W1935"/>
      <c r="X1935" t="s">
        <v>11237</v>
      </c>
      <c r="Y1935" t="s">
        <v>11283</v>
      </c>
    </row>
    <row r="1936" spans="1:25" x14ac:dyDescent="0.25">
      <c r="A1936" s="211" t="s">
        <v>11582</v>
      </c>
      <c r="B1936" t="s">
        <v>11723</v>
      </c>
      <c r="C1936" s="215" t="str">
        <f t="shared" si="159"/>
        <v>CM:WQXTEST16465:M2010</v>
      </c>
      <c r="D1936" s="214" t="s">
        <v>11795</v>
      </c>
      <c r="E1936" s="214" t="s">
        <v>11790</v>
      </c>
      <c r="F1936" s="314">
        <v>40467</v>
      </c>
      <c r="G1936" s="217">
        <f t="shared" si="160"/>
        <v>40452</v>
      </c>
      <c r="H1936" s="69">
        <f t="shared" si="161"/>
        <v>40482</v>
      </c>
      <c r="I1936" s="211" t="s">
        <v>11788</v>
      </c>
      <c r="J1936" s="24" t="s">
        <v>8639</v>
      </c>
      <c r="K1936" s="211" t="s">
        <v>11787</v>
      </c>
      <c r="L1936" s="211" t="s">
        <v>11741</v>
      </c>
      <c r="M1936" s="217">
        <f t="shared" si="162"/>
        <v>40467</v>
      </c>
      <c r="N1936" s="217">
        <f t="shared" si="163"/>
        <v>40467</v>
      </c>
      <c r="Q1936" s="217" t="s">
        <v>10007</v>
      </c>
      <c r="T1936" s="217" t="s">
        <v>11305</v>
      </c>
      <c r="U1936">
        <v>16.899999999999999</v>
      </c>
      <c r="V1936" t="s">
        <v>11587</v>
      </c>
      <c r="W1936"/>
      <c r="X1936" t="s">
        <v>11237</v>
      </c>
      <c r="Y1936" t="s">
        <v>11283</v>
      </c>
    </row>
    <row r="1937" spans="1:25" x14ac:dyDescent="0.25">
      <c r="A1937" s="211" t="s">
        <v>11582</v>
      </c>
      <c r="B1937" t="s">
        <v>11723</v>
      </c>
      <c r="C1937" s="215" t="str">
        <f t="shared" si="159"/>
        <v>CM:WQXTEST16465:M2010</v>
      </c>
      <c r="D1937" s="214" t="s">
        <v>11795</v>
      </c>
      <c r="E1937" s="214" t="s">
        <v>11790</v>
      </c>
      <c r="F1937" s="314">
        <v>40468</v>
      </c>
      <c r="G1937" s="217">
        <f t="shared" si="160"/>
        <v>40452</v>
      </c>
      <c r="H1937" s="69">
        <f t="shared" si="161"/>
        <v>40482</v>
      </c>
      <c r="I1937" s="211" t="s">
        <v>11788</v>
      </c>
      <c r="J1937" s="24" t="s">
        <v>8639</v>
      </c>
      <c r="K1937" s="211" t="s">
        <v>11787</v>
      </c>
      <c r="L1937" s="211" t="s">
        <v>11741</v>
      </c>
      <c r="M1937" s="217">
        <f t="shared" si="162"/>
        <v>40468</v>
      </c>
      <c r="N1937" s="217">
        <f t="shared" si="163"/>
        <v>40468</v>
      </c>
      <c r="Q1937" s="217" t="s">
        <v>10007</v>
      </c>
      <c r="T1937" s="217" t="s">
        <v>11305</v>
      </c>
      <c r="U1937">
        <v>16.600000000000001</v>
      </c>
      <c r="V1937" t="s">
        <v>11587</v>
      </c>
      <c r="W1937"/>
      <c r="X1937" t="s">
        <v>11237</v>
      </c>
      <c r="Y1937" t="s">
        <v>11283</v>
      </c>
    </row>
    <row r="1938" spans="1:25" x14ac:dyDescent="0.25">
      <c r="A1938" s="211" t="s">
        <v>11582</v>
      </c>
      <c r="B1938" t="s">
        <v>11723</v>
      </c>
      <c r="C1938" s="215" t="str">
        <f t="shared" si="159"/>
        <v>CM:WQXTEST16465:M2010</v>
      </c>
      <c r="D1938" s="214" t="s">
        <v>11795</v>
      </c>
      <c r="E1938" s="214" t="s">
        <v>11790</v>
      </c>
      <c r="F1938" s="314">
        <v>40469</v>
      </c>
      <c r="G1938" s="217">
        <f t="shared" si="160"/>
        <v>40452</v>
      </c>
      <c r="H1938" s="69">
        <f t="shared" si="161"/>
        <v>40482</v>
      </c>
      <c r="I1938" s="211" t="s">
        <v>11788</v>
      </c>
      <c r="J1938" s="24" t="s">
        <v>8639</v>
      </c>
      <c r="K1938" s="211" t="s">
        <v>11787</v>
      </c>
      <c r="L1938" s="211" t="s">
        <v>11741</v>
      </c>
      <c r="M1938" s="217">
        <f t="shared" si="162"/>
        <v>40469</v>
      </c>
      <c r="N1938" s="217">
        <f t="shared" si="163"/>
        <v>40469</v>
      </c>
      <c r="Q1938" s="217" t="s">
        <v>10007</v>
      </c>
      <c r="T1938" s="217" t="s">
        <v>11305</v>
      </c>
      <c r="U1938">
        <v>16.100000000000001</v>
      </c>
      <c r="V1938" t="s">
        <v>11587</v>
      </c>
      <c r="W1938"/>
      <c r="X1938" t="s">
        <v>11237</v>
      </c>
      <c r="Y1938" t="s">
        <v>11283</v>
      </c>
    </row>
    <row r="1939" spans="1:25" x14ac:dyDescent="0.25">
      <c r="A1939" s="211" t="s">
        <v>11582</v>
      </c>
      <c r="B1939" t="s">
        <v>11723</v>
      </c>
      <c r="C1939" s="215" t="str">
        <f t="shared" si="159"/>
        <v>CM:WQXTEST16465:M2010</v>
      </c>
      <c r="D1939" s="214" t="s">
        <v>11795</v>
      </c>
      <c r="E1939" s="214" t="s">
        <v>11790</v>
      </c>
      <c r="F1939" s="314">
        <v>40470</v>
      </c>
      <c r="G1939" s="217">
        <f t="shared" si="160"/>
        <v>40452</v>
      </c>
      <c r="H1939" s="69">
        <f t="shared" si="161"/>
        <v>40482</v>
      </c>
      <c r="I1939" s="211" t="s">
        <v>11788</v>
      </c>
      <c r="J1939" s="24" t="s">
        <v>8639</v>
      </c>
      <c r="K1939" s="211" t="s">
        <v>11787</v>
      </c>
      <c r="L1939" s="211" t="s">
        <v>11741</v>
      </c>
      <c r="M1939" s="217">
        <f t="shared" si="162"/>
        <v>40470</v>
      </c>
      <c r="N1939" s="217">
        <f t="shared" si="163"/>
        <v>40470</v>
      </c>
      <c r="Q1939" s="217" t="s">
        <v>10007</v>
      </c>
      <c r="T1939" s="217" t="s">
        <v>11305</v>
      </c>
      <c r="U1939">
        <v>15.9</v>
      </c>
      <c r="V1939" t="s">
        <v>11587</v>
      </c>
      <c r="W1939"/>
      <c r="X1939" t="s">
        <v>11237</v>
      </c>
      <c r="Y1939" t="s">
        <v>11283</v>
      </c>
    </row>
    <row r="1940" spans="1:25" x14ac:dyDescent="0.25">
      <c r="A1940" s="211" t="s">
        <v>11582</v>
      </c>
      <c r="B1940" t="s">
        <v>11723</v>
      </c>
      <c r="C1940" s="215" t="str">
        <f t="shared" si="159"/>
        <v>CM:WQXTEST16465:M2010</v>
      </c>
      <c r="D1940" s="214" t="s">
        <v>11795</v>
      </c>
      <c r="E1940" s="214" t="s">
        <v>11790</v>
      </c>
      <c r="F1940" s="314">
        <v>40471</v>
      </c>
      <c r="G1940" s="217">
        <f t="shared" si="160"/>
        <v>40452</v>
      </c>
      <c r="H1940" s="69">
        <f t="shared" si="161"/>
        <v>40482</v>
      </c>
      <c r="I1940" s="211" t="s">
        <v>11788</v>
      </c>
      <c r="J1940" s="24" t="s">
        <v>8639</v>
      </c>
      <c r="K1940" s="211" t="s">
        <v>11787</v>
      </c>
      <c r="L1940" s="211" t="s">
        <v>11741</v>
      </c>
      <c r="M1940" s="217">
        <f t="shared" si="162"/>
        <v>40471</v>
      </c>
      <c r="N1940" s="217">
        <f t="shared" si="163"/>
        <v>40471</v>
      </c>
      <c r="Q1940" s="217" t="s">
        <v>10007</v>
      </c>
      <c r="T1940" s="217" t="s">
        <v>11305</v>
      </c>
      <c r="U1940">
        <v>15.8</v>
      </c>
      <c r="V1940" t="s">
        <v>11587</v>
      </c>
      <c r="W1940"/>
      <c r="X1940" t="s">
        <v>11237</v>
      </c>
      <c r="Y1940" t="s">
        <v>11283</v>
      </c>
    </row>
    <row r="1941" spans="1:25" x14ac:dyDescent="0.25">
      <c r="A1941" s="211" t="s">
        <v>11582</v>
      </c>
      <c r="B1941" t="s">
        <v>11723</v>
      </c>
      <c r="C1941" s="215" t="str">
        <f t="shared" si="159"/>
        <v>CM:WQXTEST16465:M2010</v>
      </c>
      <c r="D1941" s="214" t="s">
        <v>11795</v>
      </c>
      <c r="E1941" s="214" t="s">
        <v>11790</v>
      </c>
      <c r="F1941" s="314">
        <v>40472</v>
      </c>
      <c r="G1941" s="217">
        <f t="shared" si="160"/>
        <v>40452</v>
      </c>
      <c r="H1941" s="69">
        <f t="shared" si="161"/>
        <v>40482</v>
      </c>
      <c r="I1941" s="211" t="s">
        <v>11788</v>
      </c>
      <c r="J1941" s="24" t="s">
        <v>8639</v>
      </c>
      <c r="K1941" s="211" t="s">
        <v>11787</v>
      </c>
      <c r="L1941" s="211" t="s">
        <v>11741</v>
      </c>
      <c r="M1941" s="217">
        <f t="shared" si="162"/>
        <v>40472</v>
      </c>
      <c r="N1941" s="217">
        <f t="shared" si="163"/>
        <v>40472</v>
      </c>
      <c r="Q1941" s="217" t="s">
        <v>10007</v>
      </c>
      <c r="T1941" s="217" t="s">
        <v>11305</v>
      </c>
      <c r="U1941">
        <v>15.3</v>
      </c>
      <c r="V1941" t="s">
        <v>11587</v>
      </c>
      <c r="W1941"/>
      <c r="X1941" t="s">
        <v>11237</v>
      </c>
      <c r="Y1941" t="s">
        <v>11283</v>
      </c>
    </row>
    <row r="1942" spans="1:25" x14ac:dyDescent="0.25">
      <c r="A1942" s="211" t="s">
        <v>11582</v>
      </c>
      <c r="B1942" t="s">
        <v>11723</v>
      </c>
      <c r="C1942" s="215" t="str">
        <f t="shared" si="159"/>
        <v>CM:WQXTEST16465:M2010</v>
      </c>
      <c r="D1942" s="214" t="s">
        <v>11795</v>
      </c>
      <c r="E1942" s="214" t="s">
        <v>11790</v>
      </c>
      <c r="F1942" s="314">
        <v>40473</v>
      </c>
      <c r="G1942" s="217">
        <f t="shared" si="160"/>
        <v>40452</v>
      </c>
      <c r="H1942" s="69">
        <f t="shared" si="161"/>
        <v>40482</v>
      </c>
      <c r="I1942" s="211" t="s">
        <v>11788</v>
      </c>
      <c r="J1942" s="24" t="s">
        <v>8639</v>
      </c>
      <c r="K1942" s="211" t="s">
        <v>11787</v>
      </c>
      <c r="L1942" s="211" t="s">
        <v>11741</v>
      </c>
      <c r="M1942" s="217">
        <f t="shared" si="162"/>
        <v>40473</v>
      </c>
      <c r="N1942" s="217">
        <f t="shared" si="163"/>
        <v>40473</v>
      </c>
      <c r="Q1942" s="217" t="s">
        <v>10007</v>
      </c>
      <c r="T1942" s="217" t="s">
        <v>11305</v>
      </c>
      <c r="U1942">
        <v>15.1</v>
      </c>
      <c r="V1942" t="s">
        <v>11587</v>
      </c>
      <c r="W1942"/>
      <c r="X1942" t="s">
        <v>11237</v>
      </c>
      <c r="Y1942" t="s">
        <v>11283</v>
      </c>
    </row>
    <row r="1943" spans="1:25" x14ac:dyDescent="0.25">
      <c r="A1943" s="211" t="s">
        <v>11582</v>
      </c>
      <c r="B1943" t="s">
        <v>11723</v>
      </c>
      <c r="C1943" s="215" t="str">
        <f t="shared" si="159"/>
        <v>CM:WQXTEST16465:M2010</v>
      </c>
      <c r="D1943" s="214" t="s">
        <v>11795</v>
      </c>
      <c r="E1943" s="214" t="s">
        <v>11790</v>
      </c>
      <c r="F1943" s="314">
        <v>40474</v>
      </c>
      <c r="G1943" s="217">
        <f t="shared" si="160"/>
        <v>40452</v>
      </c>
      <c r="H1943" s="69">
        <f t="shared" si="161"/>
        <v>40482</v>
      </c>
      <c r="I1943" s="211" t="s">
        <v>11788</v>
      </c>
      <c r="J1943" s="24" t="s">
        <v>8639</v>
      </c>
      <c r="K1943" s="211" t="s">
        <v>11787</v>
      </c>
      <c r="L1943" s="211" t="s">
        <v>11741</v>
      </c>
      <c r="M1943" s="217">
        <f t="shared" si="162"/>
        <v>40474</v>
      </c>
      <c r="N1943" s="217">
        <f t="shared" si="163"/>
        <v>40474</v>
      </c>
      <c r="Q1943" s="217" t="s">
        <v>10007</v>
      </c>
      <c r="T1943" s="217" t="s">
        <v>11305</v>
      </c>
      <c r="U1943">
        <v>14.9</v>
      </c>
      <c r="V1943" t="s">
        <v>11587</v>
      </c>
      <c r="W1943"/>
      <c r="X1943" t="s">
        <v>11237</v>
      </c>
      <c r="Y1943" t="s">
        <v>11283</v>
      </c>
    </row>
    <row r="1944" spans="1:25" x14ac:dyDescent="0.25">
      <c r="A1944" s="211" t="s">
        <v>11582</v>
      </c>
      <c r="B1944" t="s">
        <v>11723</v>
      </c>
      <c r="C1944" s="215" t="str">
        <f t="shared" si="159"/>
        <v>CM:WQXTEST16465:M2010</v>
      </c>
      <c r="D1944" s="214" t="s">
        <v>11795</v>
      </c>
      <c r="E1944" s="214" t="s">
        <v>11790</v>
      </c>
      <c r="F1944" s="314">
        <v>40475</v>
      </c>
      <c r="G1944" s="217">
        <f t="shared" si="160"/>
        <v>40452</v>
      </c>
      <c r="H1944" s="69">
        <f t="shared" si="161"/>
        <v>40482</v>
      </c>
      <c r="I1944" s="211" t="s">
        <v>11788</v>
      </c>
      <c r="J1944" s="24" t="s">
        <v>8639</v>
      </c>
      <c r="K1944" s="211" t="s">
        <v>11787</v>
      </c>
      <c r="L1944" s="211" t="s">
        <v>11741</v>
      </c>
      <c r="M1944" s="217">
        <f t="shared" si="162"/>
        <v>40475</v>
      </c>
      <c r="N1944" s="217">
        <f t="shared" si="163"/>
        <v>40475</v>
      </c>
      <c r="Q1944" s="217" t="s">
        <v>10007</v>
      </c>
      <c r="T1944" s="217" t="s">
        <v>11305</v>
      </c>
      <c r="U1944">
        <v>15.7</v>
      </c>
      <c r="V1944" t="s">
        <v>11587</v>
      </c>
      <c r="W1944"/>
      <c r="X1944" t="s">
        <v>11237</v>
      </c>
      <c r="Y1944" t="s">
        <v>11283</v>
      </c>
    </row>
    <row r="1945" spans="1:25" x14ac:dyDescent="0.25">
      <c r="A1945" s="211" t="s">
        <v>11582</v>
      </c>
      <c r="B1945" t="s">
        <v>11723</v>
      </c>
      <c r="C1945" s="215" t="str">
        <f t="shared" si="159"/>
        <v>CM:WQXTEST16465:M2010</v>
      </c>
      <c r="D1945" s="214" t="s">
        <v>11795</v>
      </c>
      <c r="E1945" s="214" t="s">
        <v>11790</v>
      </c>
      <c r="F1945" s="314">
        <v>40476</v>
      </c>
      <c r="G1945" s="217">
        <f t="shared" si="160"/>
        <v>40452</v>
      </c>
      <c r="H1945" s="69">
        <f t="shared" si="161"/>
        <v>40482</v>
      </c>
      <c r="I1945" s="211" t="s">
        <v>11788</v>
      </c>
      <c r="J1945" s="24" t="s">
        <v>8639</v>
      </c>
      <c r="K1945" s="211" t="s">
        <v>11787</v>
      </c>
      <c r="L1945" s="211" t="s">
        <v>11741</v>
      </c>
      <c r="M1945" s="217">
        <f t="shared" si="162"/>
        <v>40476</v>
      </c>
      <c r="N1945" s="217">
        <f t="shared" si="163"/>
        <v>40476</v>
      </c>
      <c r="Q1945" s="217" t="s">
        <v>10007</v>
      </c>
      <c r="T1945" s="217" t="s">
        <v>11305</v>
      </c>
      <c r="U1945">
        <v>15.8</v>
      </c>
      <c r="V1945" t="s">
        <v>11587</v>
      </c>
      <c r="W1945"/>
      <c r="X1945" t="s">
        <v>11237</v>
      </c>
      <c r="Y1945" t="s">
        <v>11283</v>
      </c>
    </row>
    <row r="1946" spans="1:25" x14ac:dyDescent="0.25">
      <c r="A1946" s="211" t="s">
        <v>11582</v>
      </c>
      <c r="B1946" t="s">
        <v>11723</v>
      </c>
      <c r="C1946" s="215" t="str">
        <f t="shared" si="159"/>
        <v>CM:WQXTEST16465:M2010</v>
      </c>
      <c r="D1946" s="214" t="s">
        <v>11795</v>
      </c>
      <c r="E1946" s="214" t="s">
        <v>11790</v>
      </c>
      <c r="F1946" s="314">
        <v>40477</v>
      </c>
      <c r="G1946" s="217">
        <f t="shared" si="160"/>
        <v>40452</v>
      </c>
      <c r="H1946" s="69">
        <f t="shared" si="161"/>
        <v>40482</v>
      </c>
      <c r="I1946" s="211" t="s">
        <v>11788</v>
      </c>
      <c r="J1946" s="24" t="s">
        <v>8639</v>
      </c>
      <c r="K1946" s="211" t="s">
        <v>11787</v>
      </c>
      <c r="L1946" s="211" t="s">
        <v>11741</v>
      </c>
      <c r="M1946" s="217">
        <f t="shared" si="162"/>
        <v>40477</v>
      </c>
      <c r="N1946" s="217">
        <f t="shared" si="163"/>
        <v>40477</v>
      </c>
      <c r="Q1946" s="217" t="s">
        <v>10007</v>
      </c>
      <c r="T1946" s="217" t="s">
        <v>11305</v>
      </c>
      <c r="U1946">
        <v>16.8</v>
      </c>
      <c r="V1946" t="s">
        <v>11587</v>
      </c>
      <c r="W1946"/>
      <c r="X1946" t="s">
        <v>11237</v>
      </c>
      <c r="Y1946" t="s">
        <v>11283</v>
      </c>
    </row>
    <row r="1947" spans="1:25" x14ac:dyDescent="0.25">
      <c r="A1947" s="211" t="s">
        <v>11582</v>
      </c>
      <c r="B1947" t="s">
        <v>11723</v>
      </c>
      <c r="C1947" s="215" t="str">
        <f t="shared" si="159"/>
        <v>CM:WQXTEST16465:M2010</v>
      </c>
      <c r="D1947" s="214" t="s">
        <v>11795</v>
      </c>
      <c r="E1947" s="214" t="s">
        <v>11790</v>
      </c>
      <c r="F1947" s="314">
        <v>40478</v>
      </c>
      <c r="G1947" s="217">
        <f t="shared" si="160"/>
        <v>40452</v>
      </c>
      <c r="H1947" s="69">
        <f t="shared" si="161"/>
        <v>40482</v>
      </c>
      <c r="I1947" s="211" t="s">
        <v>11788</v>
      </c>
      <c r="J1947" s="24" t="s">
        <v>8639</v>
      </c>
      <c r="K1947" s="211" t="s">
        <v>11787</v>
      </c>
      <c r="L1947" s="211" t="s">
        <v>11741</v>
      </c>
      <c r="M1947" s="217">
        <f t="shared" si="162"/>
        <v>40478</v>
      </c>
      <c r="N1947" s="217">
        <f t="shared" si="163"/>
        <v>40478</v>
      </c>
      <c r="Q1947" s="217" t="s">
        <v>10007</v>
      </c>
      <c r="T1947" s="217" t="s">
        <v>11305</v>
      </c>
      <c r="U1947">
        <v>18.2</v>
      </c>
      <c r="V1947" t="s">
        <v>11587</v>
      </c>
      <c r="W1947"/>
      <c r="X1947" t="s">
        <v>11237</v>
      </c>
      <c r="Y1947" t="s">
        <v>11283</v>
      </c>
    </row>
    <row r="1948" spans="1:25" x14ac:dyDescent="0.25">
      <c r="A1948" s="211" t="s">
        <v>11582</v>
      </c>
      <c r="B1948" t="s">
        <v>11723</v>
      </c>
      <c r="C1948" s="215" t="str">
        <f t="shared" si="159"/>
        <v>CM:WQXTEST16465:M2010</v>
      </c>
      <c r="D1948" s="214" t="s">
        <v>11795</v>
      </c>
      <c r="E1948" s="214" t="s">
        <v>11790</v>
      </c>
      <c r="F1948" s="314">
        <v>40479</v>
      </c>
      <c r="G1948" s="217">
        <f t="shared" si="160"/>
        <v>40452</v>
      </c>
      <c r="H1948" s="69">
        <f t="shared" si="161"/>
        <v>40482</v>
      </c>
      <c r="I1948" s="211" t="s">
        <v>11788</v>
      </c>
      <c r="J1948" s="24" t="s">
        <v>8639</v>
      </c>
      <c r="K1948" s="211" t="s">
        <v>11787</v>
      </c>
      <c r="L1948" s="211" t="s">
        <v>11741</v>
      </c>
      <c r="M1948" s="217">
        <f t="shared" si="162"/>
        <v>40479</v>
      </c>
      <c r="N1948" s="217">
        <f t="shared" si="163"/>
        <v>40479</v>
      </c>
      <c r="Q1948" s="217" t="s">
        <v>10007</v>
      </c>
      <c r="T1948" s="217" t="s">
        <v>11305</v>
      </c>
      <c r="U1948"/>
      <c r="V1948" t="s">
        <v>11587</v>
      </c>
      <c r="W1948" s="221" t="s">
        <v>4778</v>
      </c>
      <c r="X1948" t="s">
        <v>11237</v>
      </c>
      <c r="Y1948" t="s">
        <v>11283</v>
      </c>
    </row>
    <row r="1949" spans="1:25" x14ac:dyDescent="0.25">
      <c r="A1949" s="211" t="s">
        <v>11582</v>
      </c>
      <c r="B1949" t="s">
        <v>11723</v>
      </c>
      <c r="C1949" s="215" t="str">
        <f t="shared" si="159"/>
        <v>CM:WQXTEST16465:M2010</v>
      </c>
      <c r="D1949" s="214" t="s">
        <v>11795</v>
      </c>
      <c r="E1949" s="214" t="s">
        <v>11790</v>
      </c>
      <c r="F1949" s="314">
        <v>40480</v>
      </c>
      <c r="G1949" s="217">
        <f t="shared" si="160"/>
        <v>40452</v>
      </c>
      <c r="H1949" s="69">
        <f t="shared" si="161"/>
        <v>40482</v>
      </c>
      <c r="I1949" s="211" t="s">
        <v>11788</v>
      </c>
      <c r="J1949" s="24" t="s">
        <v>8639</v>
      </c>
      <c r="K1949" s="211" t="s">
        <v>11787</v>
      </c>
      <c r="L1949" s="211" t="s">
        <v>11741</v>
      </c>
      <c r="M1949" s="217">
        <f t="shared" si="162"/>
        <v>40480</v>
      </c>
      <c r="N1949" s="217">
        <f t="shared" si="163"/>
        <v>40480</v>
      </c>
      <c r="Q1949" s="217" t="s">
        <v>10007</v>
      </c>
      <c r="T1949" s="217" t="s">
        <v>11305</v>
      </c>
      <c r="U1949">
        <v>18.8</v>
      </c>
      <c r="V1949" t="s">
        <v>11587</v>
      </c>
      <c r="W1949"/>
      <c r="X1949" t="s">
        <v>11237</v>
      </c>
      <c r="Y1949" t="s">
        <v>11283</v>
      </c>
    </row>
    <row r="1950" spans="1:25" x14ac:dyDescent="0.25">
      <c r="A1950" s="211" t="s">
        <v>11582</v>
      </c>
      <c r="B1950" t="s">
        <v>11723</v>
      </c>
      <c r="C1950" s="215" t="str">
        <f t="shared" si="159"/>
        <v>CM:WQXTEST16465:M2010</v>
      </c>
      <c r="D1950" s="214" t="s">
        <v>11795</v>
      </c>
      <c r="E1950" s="214" t="s">
        <v>11790</v>
      </c>
      <c r="F1950" s="314">
        <v>40481</v>
      </c>
      <c r="G1950" s="217">
        <f t="shared" si="160"/>
        <v>40452</v>
      </c>
      <c r="H1950" s="69">
        <f t="shared" si="161"/>
        <v>40482</v>
      </c>
      <c r="I1950" s="211" t="s">
        <v>11788</v>
      </c>
      <c r="J1950" s="24" t="s">
        <v>8639</v>
      </c>
      <c r="K1950" s="211" t="s">
        <v>11787</v>
      </c>
      <c r="L1950" s="211" t="s">
        <v>11741</v>
      </c>
      <c r="M1950" s="217">
        <f t="shared" si="162"/>
        <v>40481</v>
      </c>
      <c r="N1950" s="217">
        <f t="shared" si="163"/>
        <v>40481</v>
      </c>
      <c r="Q1950" s="217" t="s">
        <v>10007</v>
      </c>
      <c r="T1950" s="217" t="s">
        <v>11305</v>
      </c>
      <c r="U1950">
        <v>16.3</v>
      </c>
      <c r="V1950" t="s">
        <v>11587</v>
      </c>
      <c r="W1950"/>
      <c r="X1950" t="s">
        <v>11237</v>
      </c>
      <c r="Y1950" t="s">
        <v>11283</v>
      </c>
    </row>
    <row r="1951" spans="1:25" x14ac:dyDescent="0.25">
      <c r="A1951" s="211" t="s">
        <v>11582</v>
      </c>
      <c r="B1951" t="s">
        <v>11723</v>
      </c>
      <c r="C1951" s="215" t="str">
        <f t="shared" si="159"/>
        <v>CM:WQXTEST16465:M2010</v>
      </c>
      <c r="D1951" s="214" t="s">
        <v>11795</v>
      </c>
      <c r="E1951" s="214" t="s">
        <v>11790</v>
      </c>
      <c r="F1951" s="314">
        <v>40482</v>
      </c>
      <c r="G1951" s="217">
        <f t="shared" si="160"/>
        <v>40452</v>
      </c>
      <c r="H1951" s="69">
        <f t="shared" si="161"/>
        <v>40482</v>
      </c>
      <c r="I1951" s="211" t="s">
        <v>11788</v>
      </c>
      <c r="J1951" s="24" t="s">
        <v>8639</v>
      </c>
      <c r="K1951" s="211" t="s">
        <v>11787</v>
      </c>
      <c r="L1951" s="211" t="s">
        <v>11741</v>
      </c>
      <c r="M1951" s="217">
        <f t="shared" si="162"/>
        <v>40482</v>
      </c>
      <c r="N1951" s="217">
        <f t="shared" si="163"/>
        <v>40482</v>
      </c>
      <c r="Q1951" s="217" t="s">
        <v>10007</v>
      </c>
      <c r="T1951" s="217" t="s">
        <v>11305</v>
      </c>
      <c r="U1951">
        <v>15.4</v>
      </c>
      <c r="V1951" t="s">
        <v>11587</v>
      </c>
      <c r="W1951"/>
      <c r="X1951" t="s">
        <v>11237</v>
      </c>
      <c r="Y1951" t="s">
        <v>11283</v>
      </c>
    </row>
    <row r="1952" spans="1:25" x14ac:dyDescent="0.25">
      <c r="A1952" s="211" t="s">
        <v>11582</v>
      </c>
      <c r="B1952" t="s">
        <v>11723</v>
      </c>
      <c r="C1952" s="215" t="str">
        <f t="shared" si="159"/>
        <v>CM:WQXTEST16465:M2010</v>
      </c>
      <c r="D1952" s="214" t="s">
        <v>11795</v>
      </c>
      <c r="E1952" s="214" t="s">
        <v>11790</v>
      </c>
      <c r="F1952" s="314">
        <v>40452</v>
      </c>
      <c r="G1952" s="217">
        <f t="shared" si="160"/>
        <v>40452</v>
      </c>
      <c r="H1952" s="69">
        <f t="shared" si="161"/>
        <v>40482</v>
      </c>
      <c r="I1952" s="211" t="s">
        <v>11788</v>
      </c>
      <c r="J1952" s="24" t="s">
        <v>8639</v>
      </c>
      <c r="K1952" s="211" t="s">
        <v>11787</v>
      </c>
      <c r="L1952" s="211" t="s">
        <v>11741</v>
      </c>
      <c r="M1952" s="217">
        <f t="shared" si="162"/>
        <v>40452</v>
      </c>
      <c r="N1952" s="217">
        <f t="shared" si="163"/>
        <v>40452</v>
      </c>
      <c r="Q1952" s="217" t="s">
        <v>10007</v>
      </c>
      <c r="T1952" s="217" t="s">
        <v>11308</v>
      </c>
      <c r="U1952">
        <v>20.399999999999999</v>
      </c>
      <c r="V1952" t="s">
        <v>11587</v>
      </c>
      <c r="W1952"/>
      <c r="X1952" t="s">
        <v>11237</v>
      </c>
      <c r="Y1952" t="s">
        <v>11283</v>
      </c>
    </row>
    <row r="1953" spans="1:25" x14ac:dyDescent="0.25">
      <c r="A1953" s="211" t="s">
        <v>11582</v>
      </c>
      <c r="B1953" t="s">
        <v>11723</v>
      </c>
      <c r="C1953" s="215" t="str">
        <f t="shared" si="159"/>
        <v>CM:WQXTEST16465:M2010</v>
      </c>
      <c r="D1953" s="214" t="s">
        <v>11795</v>
      </c>
      <c r="E1953" s="214" t="s">
        <v>11790</v>
      </c>
      <c r="F1953" s="314">
        <v>40453</v>
      </c>
      <c r="G1953" s="217">
        <f t="shared" si="160"/>
        <v>40452</v>
      </c>
      <c r="H1953" s="69">
        <f t="shared" si="161"/>
        <v>40482</v>
      </c>
      <c r="I1953" s="211" t="s">
        <v>11788</v>
      </c>
      <c r="J1953" s="24" t="s">
        <v>8639</v>
      </c>
      <c r="K1953" s="211" t="s">
        <v>11787</v>
      </c>
      <c r="L1953" s="211" t="s">
        <v>11741</v>
      </c>
      <c r="M1953" s="217">
        <f t="shared" si="162"/>
        <v>40453</v>
      </c>
      <c r="N1953" s="217">
        <f t="shared" si="163"/>
        <v>40453</v>
      </c>
      <c r="Q1953" s="217" t="s">
        <v>10007</v>
      </c>
      <c r="T1953" s="217" t="s">
        <v>11308</v>
      </c>
      <c r="U1953">
        <v>19.600000000000001</v>
      </c>
      <c r="V1953" t="s">
        <v>11587</v>
      </c>
      <c r="W1953"/>
      <c r="X1953" t="s">
        <v>11237</v>
      </c>
      <c r="Y1953" t="s">
        <v>11283</v>
      </c>
    </row>
    <row r="1954" spans="1:25" x14ac:dyDescent="0.25">
      <c r="A1954" s="211" t="s">
        <v>11582</v>
      </c>
      <c r="B1954" t="s">
        <v>11723</v>
      </c>
      <c r="C1954" s="215" t="str">
        <f t="shared" si="159"/>
        <v>CM:WQXTEST16465:M2010</v>
      </c>
      <c r="D1954" s="214" t="s">
        <v>11795</v>
      </c>
      <c r="E1954" s="214" t="s">
        <v>11790</v>
      </c>
      <c r="F1954" s="314">
        <v>40454</v>
      </c>
      <c r="G1954" s="217">
        <f t="shared" si="160"/>
        <v>40452</v>
      </c>
      <c r="H1954" s="69">
        <f t="shared" si="161"/>
        <v>40482</v>
      </c>
      <c r="I1954" s="211" t="s">
        <v>11788</v>
      </c>
      <c r="J1954" s="24" t="s">
        <v>8639</v>
      </c>
      <c r="K1954" s="211" t="s">
        <v>11787</v>
      </c>
      <c r="L1954" s="211" t="s">
        <v>11741</v>
      </c>
      <c r="M1954" s="217">
        <f t="shared" si="162"/>
        <v>40454</v>
      </c>
      <c r="N1954" s="217">
        <f t="shared" si="163"/>
        <v>40454</v>
      </c>
      <c r="Q1954" s="217" t="s">
        <v>10007</v>
      </c>
      <c r="T1954" s="217" t="s">
        <v>11308</v>
      </c>
      <c r="U1954">
        <v>18.899999999999999</v>
      </c>
      <c r="V1954" t="s">
        <v>11587</v>
      </c>
      <c r="W1954"/>
      <c r="X1954" t="s">
        <v>11237</v>
      </c>
      <c r="Y1954" t="s">
        <v>11283</v>
      </c>
    </row>
    <row r="1955" spans="1:25" x14ac:dyDescent="0.25">
      <c r="A1955" s="211" t="s">
        <v>11582</v>
      </c>
      <c r="B1955" t="s">
        <v>11723</v>
      </c>
      <c r="C1955" s="215" t="str">
        <f t="shared" ref="C1955:C2018" si="164">"CM:"&amp;B1955&amp;":M"&amp;YEAR(F1955)</f>
        <v>CM:WQXTEST16465:M2010</v>
      </c>
      <c r="D1955" s="214" t="s">
        <v>11795</v>
      </c>
      <c r="E1955" s="214" t="s">
        <v>11790</v>
      </c>
      <c r="F1955" s="314">
        <v>40455</v>
      </c>
      <c r="G1955" s="217">
        <f t="shared" ref="G1955:G2018" si="165">DATE(YEAR(F1955),MONTH(F1955),DAY(1))</f>
        <v>40452</v>
      </c>
      <c r="H1955" s="69">
        <f t="shared" ref="H1955:H2018" si="166">DATE(YEAR(F1955),MONTH(F1955),DAY(31))</f>
        <v>40482</v>
      </c>
      <c r="I1955" s="211" t="s">
        <v>11788</v>
      </c>
      <c r="J1955" s="24" t="s">
        <v>8639</v>
      </c>
      <c r="K1955" s="211" t="s">
        <v>11787</v>
      </c>
      <c r="L1955" s="211" t="s">
        <v>11741</v>
      </c>
      <c r="M1955" s="217">
        <f t="shared" ref="M1955:M2018" si="167">DATE(YEAR(F1955),MONTH(F1955),DAY(F1955))</f>
        <v>40455</v>
      </c>
      <c r="N1955" s="217">
        <f t="shared" ref="N1955:N2018" si="168">DATE(YEAR(F1955),MONTH(F1955),DAY(F1955))</f>
        <v>40455</v>
      </c>
      <c r="Q1955" s="217" t="s">
        <v>10007</v>
      </c>
      <c r="T1955" s="217" t="s">
        <v>11308</v>
      </c>
      <c r="U1955">
        <v>17.600000000000001</v>
      </c>
      <c r="V1955" t="s">
        <v>11587</v>
      </c>
      <c r="W1955"/>
      <c r="X1955" t="s">
        <v>11237</v>
      </c>
      <c r="Y1955" t="s">
        <v>11283</v>
      </c>
    </row>
    <row r="1956" spans="1:25" x14ac:dyDescent="0.25">
      <c r="A1956" s="211" t="s">
        <v>11582</v>
      </c>
      <c r="B1956" t="s">
        <v>11723</v>
      </c>
      <c r="C1956" s="215" t="str">
        <f t="shared" si="164"/>
        <v>CM:WQXTEST16465:M2010</v>
      </c>
      <c r="D1956" s="214" t="s">
        <v>11795</v>
      </c>
      <c r="E1956" s="214" t="s">
        <v>11790</v>
      </c>
      <c r="F1956" s="314">
        <v>40456</v>
      </c>
      <c r="G1956" s="217">
        <f t="shared" si="165"/>
        <v>40452</v>
      </c>
      <c r="H1956" s="69">
        <f t="shared" si="166"/>
        <v>40482</v>
      </c>
      <c r="I1956" s="211" t="s">
        <v>11788</v>
      </c>
      <c r="J1956" s="24" t="s">
        <v>8639</v>
      </c>
      <c r="K1956" s="211" t="s">
        <v>11787</v>
      </c>
      <c r="L1956" s="211" t="s">
        <v>11741</v>
      </c>
      <c r="M1956" s="217">
        <f t="shared" si="167"/>
        <v>40456</v>
      </c>
      <c r="N1956" s="217">
        <f t="shared" si="168"/>
        <v>40456</v>
      </c>
      <c r="Q1956" s="217" t="s">
        <v>10007</v>
      </c>
      <c r="T1956" s="217" t="s">
        <v>11308</v>
      </c>
      <c r="U1956">
        <v>17</v>
      </c>
      <c r="V1956" t="s">
        <v>11587</v>
      </c>
      <c r="W1956"/>
      <c r="X1956" t="s">
        <v>11237</v>
      </c>
      <c r="Y1956" t="s">
        <v>11283</v>
      </c>
    </row>
    <row r="1957" spans="1:25" x14ac:dyDescent="0.25">
      <c r="A1957" s="211" t="s">
        <v>11582</v>
      </c>
      <c r="B1957" t="s">
        <v>11723</v>
      </c>
      <c r="C1957" s="215" t="str">
        <f t="shared" si="164"/>
        <v>CM:WQXTEST16465:M2010</v>
      </c>
      <c r="D1957" s="214" t="s">
        <v>11795</v>
      </c>
      <c r="E1957" s="214" t="s">
        <v>11790</v>
      </c>
      <c r="F1957" s="314">
        <v>40457</v>
      </c>
      <c r="G1957" s="217">
        <f t="shared" si="165"/>
        <v>40452</v>
      </c>
      <c r="H1957" s="69">
        <f t="shared" si="166"/>
        <v>40482</v>
      </c>
      <c r="I1957" s="211" t="s">
        <v>11788</v>
      </c>
      <c r="J1957" s="24" t="s">
        <v>8639</v>
      </c>
      <c r="K1957" s="211" t="s">
        <v>11787</v>
      </c>
      <c r="L1957" s="211" t="s">
        <v>11741</v>
      </c>
      <c r="M1957" s="217">
        <f t="shared" si="167"/>
        <v>40457</v>
      </c>
      <c r="N1957" s="217">
        <f t="shared" si="168"/>
        <v>40457</v>
      </c>
      <c r="Q1957" s="217" t="s">
        <v>10007</v>
      </c>
      <c r="T1957" s="217" t="s">
        <v>11308</v>
      </c>
      <c r="U1957">
        <v>16.399999999999999</v>
      </c>
      <c r="V1957" t="s">
        <v>11587</v>
      </c>
      <c r="W1957"/>
      <c r="X1957" t="s">
        <v>11237</v>
      </c>
      <c r="Y1957" t="s">
        <v>11283</v>
      </c>
    </row>
    <row r="1958" spans="1:25" x14ac:dyDescent="0.25">
      <c r="A1958" s="211" t="s">
        <v>11582</v>
      </c>
      <c r="B1958" t="s">
        <v>11723</v>
      </c>
      <c r="C1958" s="215" t="str">
        <f t="shared" si="164"/>
        <v>CM:WQXTEST16465:M2010</v>
      </c>
      <c r="D1958" s="214" t="s">
        <v>11795</v>
      </c>
      <c r="E1958" s="214" t="s">
        <v>11790</v>
      </c>
      <c r="F1958" s="314">
        <v>40458</v>
      </c>
      <c r="G1958" s="217">
        <f t="shared" si="165"/>
        <v>40452</v>
      </c>
      <c r="H1958" s="69">
        <f t="shared" si="166"/>
        <v>40482</v>
      </c>
      <c r="I1958" s="211" t="s">
        <v>11788</v>
      </c>
      <c r="J1958" s="24" t="s">
        <v>8639</v>
      </c>
      <c r="K1958" s="211" t="s">
        <v>11787</v>
      </c>
      <c r="L1958" s="211" t="s">
        <v>11741</v>
      </c>
      <c r="M1958" s="217">
        <f t="shared" si="167"/>
        <v>40458</v>
      </c>
      <c r="N1958" s="217">
        <f t="shared" si="168"/>
        <v>40458</v>
      </c>
      <c r="Q1958" s="217" t="s">
        <v>10007</v>
      </c>
      <c r="T1958" s="217" t="s">
        <v>11308</v>
      </c>
      <c r="U1958">
        <v>15.8</v>
      </c>
      <c r="V1958" t="s">
        <v>11587</v>
      </c>
      <c r="W1958"/>
      <c r="X1958" t="s">
        <v>11237</v>
      </c>
      <c r="Y1958" t="s">
        <v>11283</v>
      </c>
    </row>
    <row r="1959" spans="1:25" x14ac:dyDescent="0.25">
      <c r="A1959" s="211" t="s">
        <v>11582</v>
      </c>
      <c r="B1959" t="s">
        <v>11723</v>
      </c>
      <c r="C1959" s="215" t="str">
        <f t="shared" si="164"/>
        <v>CM:WQXTEST16465:M2010</v>
      </c>
      <c r="D1959" s="214" t="s">
        <v>11795</v>
      </c>
      <c r="E1959" s="214" t="s">
        <v>11790</v>
      </c>
      <c r="F1959" s="314">
        <v>40459</v>
      </c>
      <c r="G1959" s="217">
        <f t="shared" si="165"/>
        <v>40452</v>
      </c>
      <c r="H1959" s="69">
        <f t="shared" si="166"/>
        <v>40482</v>
      </c>
      <c r="I1959" s="211" t="s">
        <v>11788</v>
      </c>
      <c r="J1959" s="24" t="s">
        <v>8639</v>
      </c>
      <c r="K1959" s="211" t="s">
        <v>11787</v>
      </c>
      <c r="L1959" s="211" t="s">
        <v>11741</v>
      </c>
      <c r="M1959" s="217">
        <f t="shared" si="167"/>
        <v>40459</v>
      </c>
      <c r="N1959" s="217">
        <f t="shared" si="168"/>
        <v>40459</v>
      </c>
      <c r="Q1959" s="217" t="s">
        <v>10007</v>
      </c>
      <c r="T1959" s="217" t="s">
        <v>11308</v>
      </c>
      <c r="U1959">
        <v>16</v>
      </c>
      <c r="V1959" t="s">
        <v>11587</v>
      </c>
      <c r="W1959"/>
      <c r="X1959" t="s">
        <v>11237</v>
      </c>
      <c r="Y1959" t="s">
        <v>11283</v>
      </c>
    </row>
    <row r="1960" spans="1:25" x14ac:dyDescent="0.25">
      <c r="A1960" s="211" t="s">
        <v>11582</v>
      </c>
      <c r="B1960" t="s">
        <v>11723</v>
      </c>
      <c r="C1960" s="215" t="str">
        <f t="shared" si="164"/>
        <v>CM:WQXTEST16465:M2010</v>
      </c>
      <c r="D1960" s="214" t="s">
        <v>11795</v>
      </c>
      <c r="E1960" s="214" t="s">
        <v>11790</v>
      </c>
      <c r="F1960" s="314">
        <v>40460</v>
      </c>
      <c r="G1960" s="217">
        <f t="shared" si="165"/>
        <v>40452</v>
      </c>
      <c r="H1960" s="69">
        <f t="shared" si="166"/>
        <v>40482</v>
      </c>
      <c r="I1960" s="211" t="s">
        <v>11788</v>
      </c>
      <c r="J1960" s="24" t="s">
        <v>8639</v>
      </c>
      <c r="K1960" s="211" t="s">
        <v>11787</v>
      </c>
      <c r="L1960" s="211" t="s">
        <v>11741</v>
      </c>
      <c r="M1960" s="217">
        <f t="shared" si="167"/>
        <v>40460</v>
      </c>
      <c r="N1960" s="217">
        <f t="shared" si="168"/>
        <v>40460</v>
      </c>
      <c r="Q1960" s="217" t="s">
        <v>10007</v>
      </c>
      <c r="T1960" s="217" t="s">
        <v>11308</v>
      </c>
      <c r="U1960">
        <v>16.7</v>
      </c>
      <c r="V1960" t="s">
        <v>11587</v>
      </c>
      <c r="W1960"/>
      <c r="X1960" t="s">
        <v>11237</v>
      </c>
      <c r="Y1960" t="s">
        <v>11283</v>
      </c>
    </row>
    <row r="1961" spans="1:25" x14ac:dyDescent="0.25">
      <c r="A1961" s="211" t="s">
        <v>11582</v>
      </c>
      <c r="B1961" t="s">
        <v>11723</v>
      </c>
      <c r="C1961" s="215" t="str">
        <f t="shared" si="164"/>
        <v>CM:WQXTEST16465:M2010</v>
      </c>
      <c r="D1961" s="214" t="s">
        <v>11795</v>
      </c>
      <c r="E1961" s="214" t="s">
        <v>11790</v>
      </c>
      <c r="F1961" s="314">
        <v>40461</v>
      </c>
      <c r="G1961" s="217">
        <f t="shared" si="165"/>
        <v>40452</v>
      </c>
      <c r="H1961" s="69">
        <f t="shared" si="166"/>
        <v>40482</v>
      </c>
      <c r="I1961" s="211" t="s">
        <v>11788</v>
      </c>
      <c r="J1961" s="24" t="s">
        <v>8639</v>
      </c>
      <c r="K1961" s="211" t="s">
        <v>11787</v>
      </c>
      <c r="L1961" s="211" t="s">
        <v>11741</v>
      </c>
      <c r="M1961" s="217">
        <f t="shared" si="167"/>
        <v>40461</v>
      </c>
      <c r="N1961" s="217">
        <f t="shared" si="168"/>
        <v>40461</v>
      </c>
      <c r="Q1961" s="217" t="s">
        <v>10007</v>
      </c>
      <c r="T1961" s="217" t="s">
        <v>11308</v>
      </c>
      <c r="U1961">
        <v>17.399999999999999</v>
      </c>
      <c r="V1961" t="s">
        <v>11587</v>
      </c>
      <c r="W1961"/>
      <c r="X1961" t="s">
        <v>11237</v>
      </c>
      <c r="Y1961" t="s">
        <v>11283</v>
      </c>
    </row>
    <row r="1962" spans="1:25" x14ac:dyDescent="0.25">
      <c r="A1962" s="211" t="s">
        <v>11582</v>
      </c>
      <c r="B1962" t="s">
        <v>11723</v>
      </c>
      <c r="C1962" s="215" t="str">
        <f t="shared" si="164"/>
        <v>CM:WQXTEST16465:M2010</v>
      </c>
      <c r="D1962" s="214" t="s">
        <v>11795</v>
      </c>
      <c r="E1962" s="214" t="s">
        <v>11790</v>
      </c>
      <c r="F1962" s="314">
        <v>40462</v>
      </c>
      <c r="G1962" s="217">
        <f t="shared" si="165"/>
        <v>40452</v>
      </c>
      <c r="H1962" s="69">
        <f t="shared" si="166"/>
        <v>40482</v>
      </c>
      <c r="I1962" s="211" t="s">
        <v>11788</v>
      </c>
      <c r="J1962" s="24" t="s">
        <v>8639</v>
      </c>
      <c r="K1962" s="211" t="s">
        <v>11787</v>
      </c>
      <c r="L1962" s="211" t="s">
        <v>11741</v>
      </c>
      <c r="M1962" s="217">
        <f t="shared" si="167"/>
        <v>40462</v>
      </c>
      <c r="N1962" s="217">
        <f t="shared" si="168"/>
        <v>40462</v>
      </c>
      <c r="Q1962" s="217" t="s">
        <v>10007</v>
      </c>
      <c r="T1962" s="217" t="s">
        <v>11308</v>
      </c>
      <c r="U1962">
        <v>18.399999999999999</v>
      </c>
      <c r="V1962" t="s">
        <v>11587</v>
      </c>
      <c r="W1962"/>
      <c r="X1962" t="s">
        <v>11237</v>
      </c>
      <c r="Y1962" t="s">
        <v>11283</v>
      </c>
    </row>
    <row r="1963" spans="1:25" x14ac:dyDescent="0.25">
      <c r="A1963" s="211" t="s">
        <v>11582</v>
      </c>
      <c r="B1963" t="s">
        <v>11723</v>
      </c>
      <c r="C1963" s="215" t="str">
        <f t="shared" si="164"/>
        <v>CM:WQXTEST16465:M2010</v>
      </c>
      <c r="D1963" s="214" t="s">
        <v>11795</v>
      </c>
      <c r="E1963" s="214" t="s">
        <v>11790</v>
      </c>
      <c r="F1963" s="314">
        <v>40463</v>
      </c>
      <c r="G1963" s="217">
        <f t="shared" si="165"/>
        <v>40452</v>
      </c>
      <c r="H1963" s="69">
        <f t="shared" si="166"/>
        <v>40482</v>
      </c>
      <c r="I1963" s="211" t="s">
        <v>11788</v>
      </c>
      <c r="J1963" s="24" t="s">
        <v>8639</v>
      </c>
      <c r="K1963" s="211" t="s">
        <v>11787</v>
      </c>
      <c r="L1963" s="211" t="s">
        <v>11741</v>
      </c>
      <c r="M1963" s="217">
        <f t="shared" si="167"/>
        <v>40463</v>
      </c>
      <c r="N1963" s="217">
        <f t="shared" si="168"/>
        <v>40463</v>
      </c>
      <c r="Q1963" s="217" t="s">
        <v>10007</v>
      </c>
      <c r="T1963" s="217" t="s">
        <v>11308</v>
      </c>
      <c r="U1963">
        <v>19.2</v>
      </c>
      <c r="V1963" t="s">
        <v>11587</v>
      </c>
      <c r="W1963"/>
      <c r="X1963" t="s">
        <v>11237</v>
      </c>
      <c r="Y1963" t="s">
        <v>11283</v>
      </c>
    </row>
    <row r="1964" spans="1:25" x14ac:dyDescent="0.25">
      <c r="A1964" s="211" t="s">
        <v>11582</v>
      </c>
      <c r="B1964" t="s">
        <v>11723</v>
      </c>
      <c r="C1964" s="215" t="str">
        <f t="shared" si="164"/>
        <v>CM:WQXTEST16465:M2010</v>
      </c>
      <c r="D1964" s="214" t="s">
        <v>11795</v>
      </c>
      <c r="E1964" s="214" t="s">
        <v>11790</v>
      </c>
      <c r="F1964" s="314">
        <v>40464</v>
      </c>
      <c r="G1964" s="217">
        <f t="shared" si="165"/>
        <v>40452</v>
      </c>
      <c r="H1964" s="69">
        <f t="shared" si="166"/>
        <v>40482</v>
      </c>
      <c r="I1964" s="211" t="s">
        <v>11788</v>
      </c>
      <c r="J1964" s="24" t="s">
        <v>8639</v>
      </c>
      <c r="K1964" s="211" t="s">
        <v>11787</v>
      </c>
      <c r="L1964" s="211" t="s">
        <v>11741</v>
      </c>
      <c r="M1964" s="217">
        <f t="shared" si="167"/>
        <v>40464</v>
      </c>
      <c r="N1964" s="217">
        <f t="shared" si="168"/>
        <v>40464</v>
      </c>
      <c r="Q1964" s="217" t="s">
        <v>10007</v>
      </c>
      <c r="T1964" s="217" t="s">
        <v>11308</v>
      </c>
      <c r="U1964">
        <v>19.600000000000001</v>
      </c>
      <c r="V1964" t="s">
        <v>11587</v>
      </c>
      <c r="W1964"/>
      <c r="X1964" t="s">
        <v>11237</v>
      </c>
      <c r="Y1964" t="s">
        <v>11283</v>
      </c>
    </row>
    <row r="1965" spans="1:25" x14ac:dyDescent="0.25">
      <c r="A1965" s="211" t="s">
        <v>11582</v>
      </c>
      <c r="B1965" t="s">
        <v>11723</v>
      </c>
      <c r="C1965" s="215" t="str">
        <f t="shared" si="164"/>
        <v>CM:WQXTEST16465:M2010</v>
      </c>
      <c r="D1965" s="214" t="s">
        <v>11795</v>
      </c>
      <c r="E1965" s="214" t="s">
        <v>11790</v>
      </c>
      <c r="F1965" s="314">
        <v>40465</v>
      </c>
      <c r="G1965" s="217">
        <f t="shared" si="165"/>
        <v>40452</v>
      </c>
      <c r="H1965" s="69">
        <f t="shared" si="166"/>
        <v>40482</v>
      </c>
      <c r="I1965" s="211" t="s">
        <v>11788</v>
      </c>
      <c r="J1965" s="24" t="s">
        <v>8639</v>
      </c>
      <c r="K1965" s="211" t="s">
        <v>11787</v>
      </c>
      <c r="L1965" s="211" t="s">
        <v>11741</v>
      </c>
      <c r="M1965" s="217">
        <f t="shared" si="167"/>
        <v>40465</v>
      </c>
      <c r="N1965" s="217">
        <f t="shared" si="168"/>
        <v>40465</v>
      </c>
      <c r="Q1965" s="217" t="s">
        <v>10007</v>
      </c>
      <c r="T1965" s="217" t="s">
        <v>11308</v>
      </c>
      <c r="U1965">
        <v>18</v>
      </c>
      <c r="V1965" t="s">
        <v>11587</v>
      </c>
      <c r="W1965"/>
      <c r="X1965" t="s">
        <v>11237</v>
      </c>
      <c r="Y1965" t="s">
        <v>11283</v>
      </c>
    </row>
    <row r="1966" spans="1:25" x14ac:dyDescent="0.25">
      <c r="A1966" s="211" t="s">
        <v>11582</v>
      </c>
      <c r="B1966" t="s">
        <v>11723</v>
      </c>
      <c r="C1966" s="215" t="str">
        <f t="shared" si="164"/>
        <v>CM:WQXTEST16465:M2010</v>
      </c>
      <c r="D1966" s="214" t="s">
        <v>11795</v>
      </c>
      <c r="E1966" s="214" t="s">
        <v>11790</v>
      </c>
      <c r="F1966" s="314">
        <v>40466</v>
      </c>
      <c r="G1966" s="217">
        <f t="shared" si="165"/>
        <v>40452</v>
      </c>
      <c r="H1966" s="69">
        <f t="shared" si="166"/>
        <v>40482</v>
      </c>
      <c r="I1966" s="211" t="s">
        <v>11788</v>
      </c>
      <c r="J1966" s="24" t="s">
        <v>8639</v>
      </c>
      <c r="K1966" s="211" t="s">
        <v>11787</v>
      </c>
      <c r="L1966" s="211" t="s">
        <v>11741</v>
      </c>
      <c r="M1966" s="217">
        <f t="shared" si="167"/>
        <v>40466</v>
      </c>
      <c r="N1966" s="217">
        <f t="shared" si="168"/>
        <v>40466</v>
      </c>
      <c r="Q1966" s="217" t="s">
        <v>10007</v>
      </c>
      <c r="T1966" s="217" t="s">
        <v>11308</v>
      </c>
      <c r="U1966">
        <v>16.8</v>
      </c>
      <c r="V1966" t="s">
        <v>11587</v>
      </c>
      <c r="W1966"/>
      <c r="X1966" t="s">
        <v>11237</v>
      </c>
      <c r="Y1966" t="s">
        <v>11283</v>
      </c>
    </row>
    <row r="1967" spans="1:25" x14ac:dyDescent="0.25">
      <c r="A1967" s="211" t="s">
        <v>11582</v>
      </c>
      <c r="B1967" t="s">
        <v>11723</v>
      </c>
      <c r="C1967" s="215" t="str">
        <f t="shared" si="164"/>
        <v>CM:WQXTEST16465:M2010</v>
      </c>
      <c r="D1967" s="214" t="s">
        <v>11795</v>
      </c>
      <c r="E1967" s="214" t="s">
        <v>11790</v>
      </c>
      <c r="F1967" s="314">
        <v>40467</v>
      </c>
      <c r="G1967" s="217">
        <f t="shared" si="165"/>
        <v>40452</v>
      </c>
      <c r="H1967" s="69">
        <f t="shared" si="166"/>
        <v>40482</v>
      </c>
      <c r="I1967" s="211" t="s">
        <v>11788</v>
      </c>
      <c r="J1967" s="24" t="s">
        <v>8639</v>
      </c>
      <c r="K1967" s="211" t="s">
        <v>11787</v>
      </c>
      <c r="L1967" s="211" t="s">
        <v>11741</v>
      </c>
      <c r="M1967" s="217">
        <f t="shared" si="167"/>
        <v>40467</v>
      </c>
      <c r="N1967" s="217">
        <f t="shared" si="168"/>
        <v>40467</v>
      </c>
      <c r="Q1967" s="217" t="s">
        <v>10007</v>
      </c>
      <c r="T1967" s="217" t="s">
        <v>11308</v>
      </c>
      <c r="U1967">
        <v>15.6</v>
      </c>
      <c r="V1967" t="s">
        <v>11587</v>
      </c>
      <c r="W1967"/>
      <c r="X1967" t="s">
        <v>11237</v>
      </c>
      <c r="Y1967" t="s">
        <v>11283</v>
      </c>
    </row>
    <row r="1968" spans="1:25" x14ac:dyDescent="0.25">
      <c r="A1968" s="211" t="s">
        <v>11582</v>
      </c>
      <c r="B1968" t="s">
        <v>11723</v>
      </c>
      <c r="C1968" s="215" t="str">
        <f t="shared" si="164"/>
        <v>CM:WQXTEST16465:M2010</v>
      </c>
      <c r="D1968" s="214" t="s">
        <v>11795</v>
      </c>
      <c r="E1968" s="214" t="s">
        <v>11790</v>
      </c>
      <c r="F1968" s="314">
        <v>40468</v>
      </c>
      <c r="G1968" s="217">
        <f t="shared" si="165"/>
        <v>40452</v>
      </c>
      <c r="H1968" s="69">
        <f t="shared" si="166"/>
        <v>40482</v>
      </c>
      <c r="I1968" s="211" t="s">
        <v>11788</v>
      </c>
      <c r="J1968" s="24" t="s">
        <v>8639</v>
      </c>
      <c r="K1968" s="211" t="s">
        <v>11787</v>
      </c>
      <c r="L1968" s="211" t="s">
        <v>11741</v>
      </c>
      <c r="M1968" s="217">
        <f t="shared" si="167"/>
        <v>40468</v>
      </c>
      <c r="N1968" s="217">
        <f t="shared" si="168"/>
        <v>40468</v>
      </c>
      <c r="Q1968" s="217" t="s">
        <v>10007</v>
      </c>
      <c r="T1968" s="217" t="s">
        <v>11308</v>
      </c>
      <c r="U1968">
        <v>15.3</v>
      </c>
      <c r="V1968" t="s">
        <v>11587</v>
      </c>
      <c r="W1968"/>
      <c r="X1968" t="s">
        <v>11237</v>
      </c>
      <c r="Y1968" t="s">
        <v>11283</v>
      </c>
    </row>
    <row r="1969" spans="1:25" x14ac:dyDescent="0.25">
      <c r="A1969" s="211" t="s">
        <v>11582</v>
      </c>
      <c r="B1969" t="s">
        <v>11723</v>
      </c>
      <c r="C1969" s="215" t="str">
        <f t="shared" si="164"/>
        <v>CM:WQXTEST16465:M2010</v>
      </c>
      <c r="D1969" s="214" t="s">
        <v>11795</v>
      </c>
      <c r="E1969" s="214" t="s">
        <v>11790</v>
      </c>
      <c r="F1969" s="314">
        <v>40469</v>
      </c>
      <c r="G1969" s="217">
        <f t="shared" si="165"/>
        <v>40452</v>
      </c>
      <c r="H1969" s="69">
        <f t="shared" si="166"/>
        <v>40482</v>
      </c>
      <c r="I1969" s="211" t="s">
        <v>11788</v>
      </c>
      <c r="J1969" s="24" t="s">
        <v>8639</v>
      </c>
      <c r="K1969" s="211" t="s">
        <v>11787</v>
      </c>
      <c r="L1969" s="211" t="s">
        <v>11741</v>
      </c>
      <c r="M1969" s="217">
        <f t="shared" si="167"/>
        <v>40469</v>
      </c>
      <c r="N1969" s="217">
        <f t="shared" si="168"/>
        <v>40469</v>
      </c>
      <c r="Q1969" s="217" t="s">
        <v>10007</v>
      </c>
      <c r="T1969" s="217" t="s">
        <v>11308</v>
      </c>
      <c r="U1969">
        <v>15.5</v>
      </c>
      <c r="V1969" t="s">
        <v>11587</v>
      </c>
      <c r="W1969"/>
      <c r="X1969" t="s">
        <v>11237</v>
      </c>
      <c r="Y1969" t="s">
        <v>11283</v>
      </c>
    </row>
    <row r="1970" spans="1:25" x14ac:dyDescent="0.25">
      <c r="A1970" s="211" t="s">
        <v>11582</v>
      </c>
      <c r="B1970" t="s">
        <v>11723</v>
      </c>
      <c r="C1970" s="215" t="str">
        <f t="shared" si="164"/>
        <v>CM:WQXTEST16465:M2010</v>
      </c>
      <c r="D1970" s="214" t="s">
        <v>11795</v>
      </c>
      <c r="E1970" s="214" t="s">
        <v>11790</v>
      </c>
      <c r="F1970" s="314">
        <v>40470</v>
      </c>
      <c r="G1970" s="217">
        <f t="shared" si="165"/>
        <v>40452</v>
      </c>
      <c r="H1970" s="69">
        <f t="shared" si="166"/>
        <v>40482</v>
      </c>
      <c r="I1970" s="211" t="s">
        <v>11788</v>
      </c>
      <c r="J1970" s="24" t="s">
        <v>8639</v>
      </c>
      <c r="K1970" s="211" t="s">
        <v>11787</v>
      </c>
      <c r="L1970" s="211" t="s">
        <v>11741</v>
      </c>
      <c r="M1970" s="217">
        <f t="shared" si="167"/>
        <v>40470</v>
      </c>
      <c r="N1970" s="217">
        <f t="shared" si="168"/>
        <v>40470</v>
      </c>
      <c r="Q1970" s="217" t="s">
        <v>10007</v>
      </c>
      <c r="T1970" s="217" t="s">
        <v>11308</v>
      </c>
      <c r="U1970">
        <v>15.6</v>
      </c>
      <c r="V1970" t="s">
        <v>11587</v>
      </c>
      <c r="W1970"/>
      <c r="X1970" t="s">
        <v>11237</v>
      </c>
      <c r="Y1970" t="s">
        <v>11283</v>
      </c>
    </row>
    <row r="1971" spans="1:25" x14ac:dyDescent="0.25">
      <c r="A1971" s="211" t="s">
        <v>11582</v>
      </c>
      <c r="B1971" t="s">
        <v>11723</v>
      </c>
      <c r="C1971" s="215" t="str">
        <f t="shared" si="164"/>
        <v>CM:WQXTEST16465:M2010</v>
      </c>
      <c r="D1971" s="214" t="s">
        <v>11795</v>
      </c>
      <c r="E1971" s="214" t="s">
        <v>11790</v>
      </c>
      <c r="F1971" s="314">
        <v>40471</v>
      </c>
      <c r="G1971" s="217">
        <f t="shared" si="165"/>
        <v>40452</v>
      </c>
      <c r="H1971" s="69">
        <f t="shared" si="166"/>
        <v>40482</v>
      </c>
      <c r="I1971" s="211" t="s">
        <v>11788</v>
      </c>
      <c r="J1971" s="24" t="s">
        <v>8639</v>
      </c>
      <c r="K1971" s="211" t="s">
        <v>11787</v>
      </c>
      <c r="L1971" s="211" t="s">
        <v>11741</v>
      </c>
      <c r="M1971" s="217">
        <f t="shared" si="167"/>
        <v>40471</v>
      </c>
      <c r="N1971" s="217">
        <f t="shared" si="168"/>
        <v>40471</v>
      </c>
      <c r="Q1971" s="217" t="s">
        <v>10007</v>
      </c>
      <c r="T1971" s="217" t="s">
        <v>11308</v>
      </c>
      <c r="U1971">
        <v>15.3</v>
      </c>
      <c r="V1971" t="s">
        <v>11587</v>
      </c>
      <c r="W1971"/>
      <c r="X1971" t="s">
        <v>11237</v>
      </c>
      <c r="Y1971" t="s">
        <v>11283</v>
      </c>
    </row>
    <row r="1972" spans="1:25" x14ac:dyDescent="0.25">
      <c r="A1972" s="211" t="s">
        <v>11582</v>
      </c>
      <c r="B1972" t="s">
        <v>11723</v>
      </c>
      <c r="C1972" s="215" t="str">
        <f t="shared" si="164"/>
        <v>CM:WQXTEST16465:M2010</v>
      </c>
      <c r="D1972" s="214" t="s">
        <v>11795</v>
      </c>
      <c r="E1972" s="214" t="s">
        <v>11790</v>
      </c>
      <c r="F1972" s="314">
        <v>40472</v>
      </c>
      <c r="G1972" s="217">
        <f t="shared" si="165"/>
        <v>40452</v>
      </c>
      <c r="H1972" s="69">
        <f t="shared" si="166"/>
        <v>40482</v>
      </c>
      <c r="I1972" s="211" t="s">
        <v>11788</v>
      </c>
      <c r="J1972" s="24" t="s">
        <v>8639</v>
      </c>
      <c r="K1972" s="211" t="s">
        <v>11787</v>
      </c>
      <c r="L1972" s="211" t="s">
        <v>11741</v>
      </c>
      <c r="M1972" s="217">
        <f t="shared" si="167"/>
        <v>40472</v>
      </c>
      <c r="N1972" s="217">
        <f t="shared" si="168"/>
        <v>40472</v>
      </c>
      <c r="Q1972" s="217" t="s">
        <v>10007</v>
      </c>
      <c r="T1972" s="217" t="s">
        <v>11308</v>
      </c>
      <c r="U1972">
        <v>14.9</v>
      </c>
      <c r="V1972" t="s">
        <v>11587</v>
      </c>
      <c r="W1972"/>
      <c r="X1972" t="s">
        <v>11237</v>
      </c>
      <c r="Y1972" t="s">
        <v>11283</v>
      </c>
    </row>
    <row r="1973" spans="1:25" x14ac:dyDescent="0.25">
      <c r="A1973" s="211" t="s">
        <v>11582</v>
      </c>
      <c r="B1973" t="s">
        <v>11723</v>
      </c>
      <c r="C1973" s="215" t="str">
        <f t="shared" si="164"/>
        <v>CM:WQXTEST16465:M2010</v>
      </c>
      <c r="D1973" s="214" t="s">
        <v>11795</v>
      </c>
      <c r="E1973" s="214" t="s">
        <v>11790</v>
      </c>
      <c r="F1973" s="314">
        <v>40473</v>
      </c>
      <c r="G1973" s="217">
        <f t="shared" si="165"/>
        <v>40452</v>
      </c>
      <c r="H1973" s="69">
        <f t="shared" si="166"/>
        <v>40482</v>
      </c>
      <c r="I1973" s="211" t="s">
        <v>11788</v>
      </c>
      <c r="J1973" s="24" t="s">
        <v>8639</v>
      </c>
      <c r="K1973" s="211" t="s">
        <v>11787</v>
      </c>
      <c r="L1973" s="211" t="s">
        <v>11741</v>
      </c>
      <c r="M1973" s="217">
        <f t="shared" si="167"/>
        <v>40473</v>
      </c>
      <c r="N1973" s="217">
        <f t="shared" si="168"/>
        <v>40473</v>
      </c>
      <c r="Q1973" s="217" t="s">
        <v>10007</v>
      </c>
      <c r="T1973" s="217" t="s">
        <v>11308</v>
      </c>
      <c r="U1973">
        <v>14.2</v>
      </c>
      <c r="V1973" t="s">
        <v>11587</v>
      </c>
      <c r="W1973"/>
      <c r="X1973" t="s">
        <v>11237</v>
      </c>
      <c r="Y1973" t="s">
        <v>11283</v>
      </c>
    </row>
    <row r="1974" spans="1:25" x14ac:dyDescent="0.25">
      <c r="A1974" s="211" t="s">
        <v>11582</v>
      </c>
      <c r="B1974" t="s">
        <v>11723</v>
      </c>
      <c r="C1974" s="215" t="str">
        <f t="shared" si="164"/>
        <v>CM:WQXTEST16465:M2010</v>
      </c>
      <c r="D1974" s="214" t="s">
        <v>11795</v>
      </c>
      <c r="E1974" s="214" t="s">
        <v>11790</v>
      </c>
      <c r="F1974" s="314">
        <v>40474</v>
      </c>
      <c r="G1974" s="217">
        <f t="shared" si="165"/>
        <v>40452</v>
      </c>
      <c r="H1974" s="69">
        <f t="shared" si="166"/>
        <v>40482</v>
      </c>
      <c r="I1974" s="211" t="s">
        <v>11788</v>
      </c>
      <c r="J1974" s="24" t="s">
        <v>8639</v>
      </c>
      <c r="K1974" s="211" t="s">
        <v>11787</v>
      </c>
      <c r="L1974" s="211" t="s">
        <v>11741</v>
      </c>
      <c r="M1974" s="217">
        <f t="shared" si="167"/>
        <v>40474</v>
      </c>
      <c r="N1974" s="217">
        <f t="shared" si="168"/>
        <v>40474</v>
      </c>
      <c r="Q1974" s="217" t="s">
        <v>10007</v>
      </c>
      <c r="T1974" s="217" t="s">
        <v>11308</v>
      </c>
      <c r="U1974">
        <v>13.7</v>
      </c>
      <c r="V1974" t="s">
        <v>11587</v>
      </c>
      <c r="W1974"/>
      <c r="X1974" t="s">
        <v>11237</v>
      </c>
      <c r="Y1974" t="s">
        <v>11283</v>
      </c>
    </row>
    <row r="1975" spans="1:25" x14ac:dyDescent="0.25">
      <c r="A1975" s="211" t="s">
        <v>11582</v>
      </c>
      <c r="B1975" t="s">
        <v>11723</v>
      </c>
      <c r="C1975" s="215" t="str">
        <f t="shared" si="164"/>
        <v>CM:WQXTEST16465:M2010</v>
      </c>
      <c r="D1975" s="214" t="s">
        <v>11795</v>
      </c>
      <c r="E1975" s="214" t="s">
        <v>11790</v>
      </c>
      <c r="F1975" s="314">
        <v>40475</v>
      </c>
      <c r="G1975" s="217">
        <f t="shared" si="165"/>
        <v>40452</v>
      </c>
      <c r="H1975" s="69">
        <f t="shared" si="166"/>
        <v>40482</v>
      </c>
      <c r="I1975" s="211" t="s">
        <v>11788</v>
      </c>
      <c r="J1975" s="24" t="s">
        <v>8639</v>
      </c>
      <c r="K1975" s="211" t="s">
        <v>11787</v>
      </c>
      <c r="L1975" s="211" t="s">
        <v>11741</v>
      </c>
      <c r="M1975" s="217">
        <f t="shared" si="167"/>
        <v>40475</v>
      </c>
      <c r="N1975" s="217">
        <f t="shared" si="168"/>
        <v>40475</v>
      </c>
      <c r="Q1975" s="217" t="s">
        <v>10007</v>
      </c>
      <c r="T1975" s="217" t="s">
        <v>11308</v>
      </c>
      <c r="U1975">
        <v>14</v>
      </c>
      <c r="V1975" t="s">
        <v>11587</v>
      </c>
      <c r="W1975"/>
      <c r="X1975" t="s">
        <v>11237</v>
      </c>
      <c r="Y1975" t="s">
        <v>11283</v>
      </c>
    </row>
    <row r="1976" spans="1:25" x14ac:dyDescent="0.25">
      <c r="A1976" s="211" t="s">
        <v>11582</v>
      </c>
      <c r="B1976" t="s">
        <v>11723</v>
      </c>
      <c r="C1976" s="215" t="str">
        <f t="shared" si="164"/>
        <v>CM:WQXTEST16465:M2010</v>
      </c>
      <c r="D1976" s="214" t="s">
        <v>11795</v>
      </c>
      <c r="E1976" s="214" t="s">
        <v>11790</v>
      </c>
      <c r="F1976" s="314">
        <v>40476</v>
      </c>
      <c r="G1976" s="217">
        <f t="shared" si="165"/>
        <v>40452</v>
      </c>
      <c r="H1976" s="69">
        <f t="shared" si="166"/>
        <v>40482</v>
      </c>
      <c r="I1976" s="211" t="s">
        <v>11788</v>
      </c>
      <c r="J1976" s="24" t="s">
        <v>8639</v>
      </c>
      <c r="K1976" s="211" t="s">
        <v>11787</v>
      </c>
      <c r="L1976" s="211" t="s">
        <v>11741</v>
      </c>
      <c r="M1976" s="217">
        <f t="shared" si="167"/>
        <v>40476</v>
      </c>
      <c r="N1976" s="217">
        <f t="shared" si="168"/>
        <v>40476</v>
      </c>
      <c r="Q1976" s="217" t="s">
        <v>10007</v>
      </c>
      <c r="T1976" s="217" t="s">
        <v>11308</v>
      </c>
      <c r="U1976">
        <v>14.3</v>
      </c>
      <c r="V1976" t="s">
        <v>11587</v>
      </c>
      <c r="W1976"/>
      <c r="X1976" t="s">
        <v>11237</v>
      </c>
      <c r="Y1976" t="s">
        <v>11283</v>
      </c>
    </row>
    <row r="1977" spans="1:25" x14ac:dyDescent="0.25">
      <c r="A1977" s="211" t="s">
        <v>11582</v>
      </c>
      <c r="B1977" t="s">
        <v>11723</v>
      </c>
      <c r="C1977" s="215" t="str">
        <f t="shared" si="164"/>
        <v>CM:WQXTEST16465:M2010</v>
      </c>
      <c r="D1977" s="214" t="s">
        <v>11795</v>
      </c>
      <c r="E1977" s="214" t="s">
        <v>11790</v>
      </c>
      <c r="F1977" s="314">
        <v>40477</v>
      </c>
      <c r="G1977" s="217">
        <f t="shared" si="165"/>
        <v>40452</v>
      </c>
      <c r="H1977" s="69">
        <f t="shared" si="166"/>
        <v>40482</v>
      </c>
      <c r="I1977" s="211" t="s">
        <v>11788</v>
      </c>
      <c r="J1977" s="24" t="s">
        <v>8639</v>
      </c>
      <c r="K1977" s="211" t="s">
        <v>11787</v>
      </c>
      <c r="L1977" s="211" t="s">
        <v>11741</v>
      </c>
      <c r="M1977" s="217">
        <f t="shared" si="167"/>
        <v>40477</v>
      </c>
      <c r="N1977" s="217">
        <f t="shared" si="168"/>
        <v>40477</v>
      </c>
      <c r="Q1977" s="217" t="s">
        <v>10007</v>
      </c>
      <c r="T1977" s="217" t="s">
        <v>11308</v>
      </c>
      <c r="U1977">
        <v>15.6</v>
      </c>
      <c r="V1977" t="s">
        <v>11587</v>
      </c>
      <c r="W1977"/>
      <c r="X1977" t="s">
        <v>11237</v>
      </c>
      <c r="Y1977" t="s">
        <v>11283</v>
      </c>
    </row>
    <row r="1978" spans="1:25" x14ac:dyDescent="0.25">
      <c r="A1978" s="211" t="s">
        <v>11582</v>
      </c>
      <c r="B1978" t="s">
        <v>11723</v>
      </c>
      <c r="C1978" s="215" t="str">
        <f t="shared" si="164"/>
        <v>CM:WQXTEST16465:M2010</v>
      </c>
      <c r="D1978" s="214" t="s">
        <v>11795</v>
      </c>
      <c r="E1978" s="214" t="s">
        <v>11790</v>
      </c>
      <c r="F1978" s="314">
        <v>40478</v>
      </c>
      <c r="G1978" s="217">
        <f t="shared" si="165"/>
        <v>40452</v>
      </c>
      <c r="H1978" s="69">
        <f t="shared" si="166"/>
        <v>40482</v>
      </c>
      <c r="I1978" s="211" t="s">
        <v>11788</v>
      </c>
      <c r="J1978" s="24" t="s">
        <v>8639</v>
      </c>
      <c r="K1978" s="211" t="s">
        <v>11787</v>
      </c>
      <c r="L1978" s="211" t="s">
        <v>11741</v>
      </c>
      <c r="M1978" s="217">
        <f t="shared" si="167"/>
        <v>40478</v>
      </c>
      <c r="N1978" s="217">
        <f t="shared" si="168"/>
        <v>40478</v>
      </c>
      <c r="Q1978" s="217" t="s">
        <v>10007</v>
      </c>
      <c r="T1978" s="217" t="s">
        <v>11308</v>
      </c>
      <c r="U1978">
        <v>16.8</v>
      </c>
      <c r="V1978" t="s">
        <v>11587</v>
      </c>
      <c r="W1978"/>
      <c r="X1978" t="s">
        <v>11237</v>
      </c>
      <c r="Y1978" t="s">
        <v>11283</v>
      </c>
    </row>
    <row r="1979" spans="1:25" x14ac:dyDescent="0.25">
      <c r="A1979" s="211" t="s">
        <v>11582</v>
      </c>
      <c r="B1979" t="s">
        <v>11723</v>
      </c>
      <c r="C1979" s="215" t="str">
        <f t="shared" si="164"/>
        <v>CM:WQXTEST16465:M2010</v>
      </c>
      <c r="D1979" s="214" t="s">
        <v>11795</v>
      </c>
      <c r="E1979" s="214" t="s">
        <v>11790</v>
      </c>
      <c r="F1979" s="314">
        <v>40479</v>
      </c>
      <c r="G1979" s="217">
        <f t="shared" si="165"/>
        <v>40452</v>
      </c>
      <c r="H1979" s="69">
        <f t="shared" si="166"/>
        <v>40482</v>
      </c>
      <c r="I1979" s="211" t="s">
        <v>11788</v>
      </c>
      <c r="J1979" s="24" t="s">
        <v>8639</v>
      </c>
      <c r="K1979" s="211" t="s">
        <v>11787</v>
      </c>
      <c r="L1979" s="211" t="s">
        <v>11741</v>
      </c>
      <c r="M1979" s="217">
        <f t="shared" si="167"/>
        <v>40479</v>
      </c>
      <c r="N1979" s="217">
        <f t="shared" si="168"/>
        <v>40479</v>
      </c>
      <c r="Q1979" s="217" t="s">
        <v>10007</v>
      </c>
      <c r="T1979" s="217" t="s">
        <v>11308</v>
      </c>
      <c r="U1979"/>
      <c r="V1979" t="s">
        <v>11587</v>
      </c>
      <c r="W1979" s="221" t="s">
        <v>4778</v>
      </c>
      <c r="X1979" t="s">
        <v>11237</v>
      </c>
      <c r="Y1979" t="s">
        <v>11283</v>
      </c>
    </row>
    <row r="1980" spans="1:25" x14ac:dyDescent="0.25">
      <c r="A1980" s="211" t="s">
        <v>11582</v>
      </c>
      <c r="B1980" t="s">
        <v>11723</v>
      </c>
      <c r="C1980" s="215" t="str">
        <f t="shared" si="164"/>
        <v>CM:WQXTEST16465:M2010</v>
      </c>
      <c r="D1980" s="214" t="s">
        <v>11795</v>
      </c>
      <c r="E1980" s="214" t="s">
        <v>11790</v>
      </c>
      <c r="F1980" s="314">
        <v>40480</v>
      </c>
      <c r="G1980" s="217">
        <f t="shared" si="165"/>
        <v>40452</v>
      </c>
      <c r="H1980" s="69">
        <f t="shared" si="166"/>
        <v>40482</v>
      </c>
      <c r="I1980" s="211" t="s">
        <v>11788</v>
      </c>
      <c r="J1980" s="24" t="s">
        <v>8639</v>
      </c>
      <c r="K1980" s="211" t="s">
        <v>11787</v>
      </c>
      <c r="L1980" s="211" t="s">
        <v>11741</v>
      </c>
      <c r="M1980" s="217">
        <f t="shared" si="167"/>
        <v>40480</v>
      </c>
      <c r="N1980" s="217">
        <f t="shared" si="168"/>
        <v>40480</v>
      </c>
      <c r="Q1980" s="217" t="s">
        <v>10007</v>
      </c>
      <c r="T1980" s="217" t="s">
        <v>11308</v>
      </c>
      <c r="U1980">
        <v>16.3</v>
      </c>
      <c r="V1980" t="s">
        <v>11587</v>
      </c>
      <c r="W1980"/>
      <c r="X1980" t="s">
        <v>11237</v>
      </c>
      <c r="Y1980" t="s">
        <v>11283</v>
      </c>
    </row>
    <row r="1981" spans="1:25" x14ac:dyDescent="0.25">
      <c r="A1981" s="211" t="s">
        <v>11582</v>
      </c>
      <c r="B1981" t="s">
        <v>11723</v>
      </c>
      <c r="C1981" s="215" t="str">
        <f t="shared" si="164"/>
        <v>CM:WQXTEST16465:M2010</v>
      </c>
      <c r="D1981" s="214" t="s">
        <v>11795</v>
      </c>
      <c r="E1981" s="214" t="s">
        <v>11790</v>
      </c>
      <c r="F1981" s="314">
        <v>40481</v>
      </c>
      <c r="G1981" s="217">
        <f t="shared" si="165"/>
        <v>40452</v>
      </c>
      <c r="H1981" s="69">
        <f t="shared" si="166"/>
        <v>40482</v>
      </c>
      <c r="I1981" s="211" t="s">
        <v>11788</v>
      </c>
      <c r="J1981" s="24" t="s">
        <v>8639</v>
      </c>
      <c r="K1981" s="211" t="s">
        <v>11787</v>
      </c>
      <c r="L1981" s="211" t="s">
        <v>11741</v>
      </c>
      <c r="M1981" s="217">
        <f t="shared" si="167"/>
        <v>40481</v>
      </c>
      <c r="N1981" s="217">
        <f t="shared" si="168"/>
        <v>40481</v>
      </c>
      <c r="Q1981" s="217" t="s">
        <v>10007</v>
      </c>
      <c r="T1981" s="217" t="s">
        <v>11308</v>
      </c>
      <c r="U1981">
        <v>15.4</v>
      </c>
      <c r="V1981" t="s">
        <v>11587</v>
      </c>
      <c r="W1981"/>
      <c r="X1981" t="s">
        <v>11237</v>
      </c>
      <c r="Y1981" t="s">
        <v>11283</v>
      </c>
    </row>
    <row r="1982" spans="1:25" x14ac:dyDescent="0.25">
      <c r="A1982" s="211" t="s">
        <v>11582</v>
      </c>
      <c r="B1982" t="s">
        <v>11723</v>
      </c>
      <c r="C1982" s="215" t="str">
        <f t="shared" si="164"/>
        <v>CM:WQXTEST16465:M2010</v>
      </c>
      <c r="D1982" s="214" t="s">
        <v>11795</v>
      </c>
      <c r="E1982" s="214" t="s">
        <v>11790</v>
      </c>
      <c r="F1982" s="314">
        <v>40482</v>
      </c>
      <c r="G1982" s="217">
        <f t="shared" si="165"/>
        <v>40452</v>
      </c>
      <c r="H1982" s="69">
        <f t="shared" si="166"/>
        <v>40482</v>
      </c>
      <c r="I1982" s="211" t="s">
        <v>11788</v>
      </c>
      <c r="J1982" s="24" t="s">
        <v>8639</v>
      </c>
      <c r="K1982" s="211" t="s">
        <v>11787</v>
      </c>
      <c r="L1982" s="211" t="s">
        <v>11741</v>
      </c>
      <c r="M1982" s="217">
        <f t="shared" si="167"/>
        <v>40482</v>
      </c>
      <c r="N1982" s="217">
        <f t="shared" si="168"/>
        <v>40482</v>
      </c>
      <c r="Q1982" s="217" t="s">
        <v>10007</v>
      </c>
      <c r="T1982" s="217" t="s">
        <v>11308</v>
      </c>
      <c r="U1982">
        <v>14.2</v>
      </c>
      <c r="V1982" t="s">
        <v>11587</v>
      </c>
      <c r="W1982"/>
      <c r="X1982" t="s">
        <v>11237</v>
      </c>
      <c r="Y1982" t="s">
        <v>11283</v>
      </c>
    </row>
    <row r="1983" spans="1:25" x14ac:dyDescent="0.25">
      <c r="A1983" s="211" t="s">
        <v>11582</v>
      </c>
      <c r="B1983" t="s">
        <v>11723</v>
      </c>
      <c r="C1983" s="215" t="str">
        <f t="shared" si="164"/>
        <v>CM:WQXTEST16465:M2010</v>
      </c>
      <c r="D1983" s="214" t="s">
        <v>11795</v>
      </c>
      <c r="E1983" s="214" t="s">
        <v>11790</v>
      </c>
      <c r="F1983" s="314">
        <v>40452</v>
      </c>
      <c r="G1983" s="217">
        <f t="shared" si="165"/>
        <v>40452</v>
      </c>
      <c r="H1983" s="69">
        <f t="shared" si="166"/>
        <v>40482</v>
      </c>
      <c r="I1983" s="211" t="s">
        <v>11788</v>
      </c>
      <c r="J1983" s="24" t="s">
        <v>8639</v>
      </c>
      <c r="K1983" s="211" t="s">
        <v>11787</v>
      </c>
      <c r="L1983" s="211" t="s">
        <v>11741</v>
      </c>
      <c r="M1983" s="217">
        <f t="shared" si="167"/>
        <v>40452</v>
      </c>
      <c r="N1983" s="217">
        <f t="shared" si="168"/>
        <v>40452</v>
      </c>
      <c r="Q1983" s="217" t="s">
        <v>10007</v>
      </c>
      <c r="T1983" s="217" t="s">
        <v>11306</v>
      </c>
      <c r="U1983">
        <v>20.7</v>
      </c>
      <c r="V1983" t="s">
        <v>11587</v>
      </c>
      <c r="W1983"/>
      <c r="X1983" t="s">
        <v>11237</v>
      </c>
      <c r="Y1983" t="s">
        <v>11285</v>
      </c>
    </row>
    <row r="1984" spans="1:25" x14ac:dyDescent="0.25">
      <c r="A1984" s="211" t="s">
        <v>11582</v>
      </c>
      <c r="B1984" t="s">
        <v>11723</v>
      </c>
      <c r="C1984" s="215" t="str">
        <f t="shared" si="164"/>
        <v>CM:WQXTEST16465:M2010</v>
      </c>
      <c r="D1984" s="214" t="s">
        <v>11795</v>
      </c>
      <c r="E1984" s="214" t="s">
        <v>11790</v>
      </c>
      <c r="F1984" s="314">
        <v>40453</v>
      </c>
      <c r="G1984" s="217">
        <f t="shared" si="165"/>
        <v>40452</v>
      </c>
      <c r="H1984" s="69">
        <f t="shared" si="166"/>
        <v>40482</v>
      </c>
      <c r="I1984" s="211" t="s">
        <v>11788</v>
      </c>
      <c r="J1984" s="24" t="s">
        <v>8639</v>
      </c>
      <c r="K1984" s="211" t="s">
        <v>11787</v>
      </c>
      <c r="L1984" s="211" t="s">
        <v>11741</v>
      </c>
      <c r="M1984" s="217">
        <f t="shared" si="167"/>
        <v>40453</v>
      </c>
      <c r="N1984" s="217">
        <f t="shared" si="168"/>
        <v>40453</v>
      </c>
      <c r="Q1984" s="217" t="s">
        <v>10007</v>
      </c>
      <c r="T1984" s="217" t="s">
        <v>11306</v>
      </c>
      <c r="U1984">
        <v>20</v>
      </c>
      <c r="V1984" t="s">
        <v>11587</v>
      </c>
      <c r="W1984"/>
      <c r="X1984" t="s">
        <v>11237</v>
      </c>
      <c r="Y1984" t="s">
        <v>11285</v>
      </c>
    </row>
    <row r="1985" spans="1:25" x14ac:dyDescent="0.25">
      <c r="A1985" s="211" t="s">
        <v>11582</v>
      </c>
      <c r="B1985" t="s">
        <v>11723</v>
      </c>
      <c r="C1985" s="215" t="str">
        <f t="shared" si="164"/>
        <v>CM:WQXTEST16465:M2010</v>
      </c>
      <c r="D1985" s="214" t="s">
        <v>11795</v>
      </c>
      <c r="E1985" s="214" t="s">
        <v>11790</v>
      </c>
      <c r="F1985" s="314">
        <v>40454</v>
      </c>
      <c r="G1985" s="217">
        <f t="shared" si="165"/>
        <v>40452</v>
      </c>
      <c r="H1985" s="69">
        <f t="shared" si="166"/>
        <v>40482</v>
      </c>
      <c r="I1985" s="211" t="s">
        <v>11788</v>
      </c>
      <c r="J1985" s="24" t="s">
        <v>8639</v>
      </c>
      <c r="K1985" s="211" t="s">
        <v>11787</v>
      </c>
      <c r="L1985" s="211" t="s">
        <v>11741</v>
      </c>
      <c r="M1985" s="217">
        <f t="shared" si="167"/>
        <v>40454</v>
      </c>
      <c r="N1985" s="217">
        <f t="shared" si="168"/>
        <v>40454</v>
      </c>
      <c r="Q1985" s="217" t="s">
        <v>10007</v>
      </c>
      <c r="T1985" s="217" t="s">
        <v>11306</v>
      </c>
      <c r="U1985">
        <v>19.2</v>
      </c>
      <c r="V1985" t="s">
        <v>11587</v>
      </c>
      <c r="W1985"/>
      <c r="X1985" t="s">
        <v>11237</v>
      </c>
      <c r="Y1985" t="s">
        <v>11285</v>
      </c>
    </row>
    <row r="1986" spans="1:25" x14ac:dyDescent="0.25">
      <c r="A1986" s="211" t="s">
        <v>11582</v>
      </c>
      <c r="B1986" t="s">
        <v>11723</v>
      </c>
      <c r="C1986" s="215" t="str">
        <f t="shared" si="164"/>
        <v>CM:WQXTEST16465:M2010</v>
      </c>
      <c r="D1986" s="214" t="s">
        <v>11795</v>
      </c>
      <c r="E1986" s="214" t="s">
        <v>11790</v>
      </c>
      <c r="F1986" s="314">
        <v>40455</v>
      </c>
      <c r="G1986" s="217">
        <f t="shared" si="165"/>
        <v>40452</v>
      </c>
      <c r="H1986" s="69">
        <f t="shared" si="166"/>
        <v>40482</v>
      </c>
      <c r="I1986" s="211" t="s">
        <v>11788</v>
      </c>
      <c r="J1986" s="24" t="s">
        <v>8639</v>
      </c>
      <c r="K1986" s="211" t="s">
        <v>11787</v>
      </c>
      <c r="L1986" s="211" t="s">
        <v>11741</v>
      </c>
      <c r="M1986" s="217">
        <f t="shared" si="167"/>
        <v>40455</v>
      </c>
      <c r="N1986" s="217">
        <f t="shared" si="168"/>
        <v>40455</v>
      </c>
      <c r="Q1986" s="217" t="s">
        <v>10007</v>
      </c>
      <c r="T1986" s="217" t="s">
        <v>11306</v>
      </c>
      <c r="U1986">
        <v>18.2</v>
      </c>
      <c r="V1986" t="s">
        <v>11587</v>
      </c>
      <c r="W1986"/>
      <c r="X1986" t="s">
        <v>11237</v>
      </c>
      <c r="Y1986" t="s">
        <v>11285</v>
      </c>
    </row>
    <row r="1987" spans="1:25" x14ac:dyDescent="0.25">
      <c r="A1987" s="211" t="s">
        <v>11582</v>
      </c>
      <c r="B1987" t="s">
        <v>11723</v>
      </c>
      <c r="C1987" s="215" t="str">
        <f t="shared" si="164"/>
        <v>CM:WQXTEST16465:M2010</v>
      </c>
      <c r="D1987" s="214" t="s">
        <v>11795</v>
      </c>
      <c r="E1987" s="214" t="s">
        <v>11790</v>
      </c>
      <c r="F1987" s="314">
        <v>40456</v>
      </c>
      <c r="G1987" s="217">
        <f t="shared" si="165"/>
        <v>40452</v>
      </c>
      <c r="H1987" s="69">
        <f t="shared" si="166"/>
        <v>40482</v>
      </c>
      <c r="I1987" s="211" t="s">
        <v>11788</v>
      </c>
      <c r="J1987" s="24" t="s">
        <v>8639</v>
      </c>
      <c r="K1987" s="211" t="s">
        <v>11787</v>
      </c>
      <c r="L1987" s="211" t="s">
        <v>11741</v>
      </c>
      <c r="M1987" s="217">
        <f t="shared" si="167"/>
        <v>40456</v>
      </c>
      <c r="N1987" s="217">
        <f t="shared" si="168"/>
        <v>40456</v>
      </c>
      <c r="Q1987" s="217" t="s">
        <v>10007</v>
      </c>
      <c r="T1987" s="217" t="s">
        <v>11306</v>
      </c>
      <c r="U1987">
        <v>17.2</v>
      </c>
      <c r="V1987" t="s">
        <v>11587</v>
      </c>
      <c r="W1987"/>
      <c r="X1987" t="s">
        <v>11237</v>
      </c>
      <c r="Y1987" t="s">
        <v>11285</v>
      </c>
    </row>
    <row r="1988" spans="1:25" x14ac:dyDescent="0.25">
      <c r="A1988" s="211" t="s">
        <v>11582</v>
      </c>
      <c r="B1988" t="s">
        <v>11723</v>
      </c>
      <c r="C1988" s="215" t="str">
        <f t="shared" si="164"/>
        <v>CM:WQXTEST16465:M2010</v>
      </c>
      <c r="D1988" s="214" t="s">
        <v>11795</v>
      </c>
      <c r="E1988" s="214" t="s">
        <v>11790</v>
      </c>
      <c r="F1988" s="314">
        <v>40457</v>
      </c>
      <c r="G1988" s="217">
        <f t="shared" si="165"/>
        <v>40452</v>
      </c>
      <c r="H1988" s="69">
        <f t="shared" si="166"/>
        <v>40482</v>
      </c>
      <c r="I1988" s="211" t="s">
        <v>11788</v>
      </c>
      <c r="J1988" s="24" t="s">
        <v>8639</v>
      </c>
      <c r="K1988" s="211" t="s">
        <v>11787</v>
      </c>
      <c r="L1988" s="211" t="s">
        <v>11741</v>
      </c>
      <c r="M1988" s="217">
        <f t="shared" si="167"/>
        <v>40457</v>
      </c>
      <c r="N1988" s="217">
        <f t="shared" si="168"/>
        <v>40457</v>
      </c>
      <c r="Q1988" s="217" t="s">
        <v>10007</v>
      </c>
      <c r="T1988" s="217" t="s">
        <v>11306</v>
      </c>
      <c r="U1988">
        <v>16.8</v>
      </c>
      <c r="V1988" t="s">
        <v>11587</v>
      </c>
      <c r="W1988"/>
      <c r="X1988" t="s">
        <v>11237</v>
      </c>
      <c r="Y1988" t="s">
        <v>11285</v>
      </c>
    </row>
    <row r="1989" spans="1:25" x14ac:dyDescent="0.25">
      <c r="A1989" s="211" t="s">
        <v>11582</v>
      </c>
      <c r="B1989" t="s">
        <v>11723</v>
      </c>
      <c r="C1989" s="215" t="str">
        <f t="shared" si="164"/>
        <v>CM:WQXTEST16465:M2010</v>
      </c>
      <c r="D1989" s="214" t="s">
        <v>11795</v>
      </c>
      <c r="E1989" s="214" t="s">
        <v>11790</v>
      </c>
      <c r="F1989" s="314">
        <v>40458</v>
      </c>
      <c r="G1989" s="217">
        <f t="shared" si="165"/>
        <v>40452</v>
      </c>
      <c r="H1989" s="69">
        <f t="shared" si="166"/>
        <v>40482</v>
      </c>
      <c r="I1989" s="211" t="s">
        <v>11788</v>
      </c>
      <c r="J1989" s="24" t="s">
        <v>8639</v>
      </c>
      <c r="K1989" s="211" t="s">
        <v>11787</v>
      </c>
      <c r="L1989" s="211" t="s">
        <v>11741</v>
      </c>
      <c r="M1989" s="217">
        <f t="shared" si="167"/>
        <v>40458</v>
      </c>
      <c r="N1989" s="217">
        <f t="shared" si="168"/>
        <v>40458</v>
      </c>
      <c r="Q1989" s="217" t="s">
        <v>10007</v>
      </c>
      <c r="T1989" s="217" t="s">
        <v>11306</v>
      </c>
      <c r="U1989">
        <v>16.7</v>
      </c>
      <c r="V1989" t="s">
        <v>11587</v>
      </c>
      <c r="W1989"/>
      <c r="X1989" t="s">
        <v>11237</v>
      </c>
      <c r="Y1989" t="s">
        <v>11285</v>
      </c>
    </row>
    <row r="1990" spans="1:25" x14ac:dyDescent="0.25">
      <c r="A1990" s="211" t="s">
        <v>11582</v>
      </c>
      <c r="B1990" t="s">
        <v>11723</v>
      </c>
      <c r="C1990" s="215" t="str">
        <f t="shared" si="164"/>
        <v>CM:WQXTEST16465:M2010</v>
      </c>
      <c r="D1990" s="214" t="s">
        <v>11795</v>
      </c>
      <c r="E1990" s="214" t="s">
        <v>11790</v>
      </c>
      <c r="F1990" s="314">
        <v>40459</v>
      </c>
      <c r="G1990" s="217">
        <f t="shared" si="165"/>
        <v>40452</v>
      </c>
      <c r="H1990" s="69">
        <f t="shared" si="166"/>
        <v>40482</v>
      </c>
      <c r="I1990" s="211" t="s">
        <v>11788</v>
      </c>
      <c r="J1990" s="24" t="s">
        <v>8639</v>
      </c>
      <c r="K1990" s="211" t="s">
        <v>11787</v>
      </c>
      <c r="L1990" s="211" t="s">
        <v>11741</v>
      </c>
      <c r="M1990" s="217">
        <f t="shared" si="167"/>
        <v>40459</v>
      </c>
      <c r="N1990" s="217">
        <f t="shared" si="168"/>
        <v>40459</v>
      </c>
      <c r="Q1990" s="217" t="s">
        <v>10007</v>
      </c>
      <c r="T1990" s="217" t="s">
        <v>11306</v>
      </c>
      <c r="U1990">
        <v>17.399999999999999</v>
      </c>
      <c r="V1990" t="s">
        <v>11587</v>
      </c>
      <c r="W1990"/>
      <c r="X1990" t="s">
        <v>11237</v>
      </c>
      <c r="Y1990" t="s">
        <v>11285</v>
      </c>
    </row>
    <row r="1991" spans="1:25" x14ac:dyDescent="0.25">
      <c r="A1991" s="211" t="s">
        <v>11582</v>
      </c>
      <c r="B1991" t="s">
        <v>11723</v>
      </c>
      <c r="C1991" s="215" t="str">
        <f t="shared" si="164"/>
        <v>CM:WQXTEST16465:M2010</v>
      </c>
      <c r="D1991" s="214" t="s">
        <v>11795</v>
      </c>
      <c r="E1991" s="214" t="s">
        <v>11790</v>
      </c>
      <c r="F1991" s="314">
        <v>40460</v>
      </c>
      <c r="G1991" s="217">
        <f t="shared" si="165"/>
        <v>40452</v>
      </c>
      <c r="H1991" s="69">
        <f t="shared" si="166"/>
        <v>40482</v>
      </c>
      <c r="I1991" s="211" t="s">
        <v>11788</v>
      </c>
      <c r="J1991" s="24" t="s">
        <v>8639</v>
      </c>
      <c r="K1991" s="211" t="s">
        <v>11787</v>
      </c>
      <c r="L1991" s="211" t="s">
        <v>11741</v>
      </c>
      <c r="M1991" s="217">
        <f t="shared" si="167"/>
        <v>40460</v>
      </c>
      <c r="N1991" s="217">
        <f t="shared" si="168"/>
        <v>40460</v>
      </c>
      <c r="Q1991" s="217" t="s">
        <v>10007</v>
      </c>
      <c r="T1991" s="217" t="s">
        <v>11306</v>
      </c>
      <c r="U1991">
        <v>17.899999999999999</v>
      </c>
      <c r="V1991" t="s">
        <v>11587</v>
      </c>
      <c r="W1991"/>
      <c r="X1991" t="s">
        <v>11237</v>
      </c>
      <c r="Y1991" t="s">
        <v>11285</v>
      </c>
    </row>
    <row r="1992" spans="1:25" x14ac:dyDescent="0.25">
      <c r="A1992" s="211" t="s">
        <v>11582</v>
      </c>
      <c r="B1992" t="s">
        <v>11723</v>
      </c>
      <c r="C1992" s="215" t="str">
        <f t="shared" si="164"/>
        <v>CM:WQXTEST16465:M2010</v>
      </c>
      <c r="D1992" s="214" t="s">
        <v>11795</v>
      </c>
      <c r="E1992" s="214" t="s">
        <v>11790</v>
      </c>
      <c r="F1992" s="314">
        <v>40461</v>
      </c>
      <c r="G1992" s="217">
        <f t="shared" si="165"/>
        <v>40452</v>
      </c>
      <c r="H1992" s="69">
        <f t="shared" si="166"/>
        <v>40482</v>
      </c>
      <c r="I1992" s="211" t="s">
        <v>11788</v>
      </c>
      <c r="J1992" s="24" t="s">
        <v>8639</v>
      </c>
      <c r="K1992" s="211" t="s">
        <v>11787</v>
      </c>
      <c r="L1992" s="211" t="s">
        <v>11741</v>
      </c>
      <c r="M1992" s="217">
        <f t="shared" si="167"/>
        <v>40461</v>
      </c>
      <c r="N1992" s="217">
        <f t="shared" si="168"/>
        <v>40461</v>
      </c>
      <c r="Q1992" s="217" t="s">
        <v>10007</v>
      </c>
      <c r="T1992" s="217" t="s">
        <v>11306</v>
      </c>
      <c r="U1992">
        <v>18.600000000000001</v>
      </c>
      <c r="V1992" t="s">
        <v>11587</v>
      </c>
      <c r="W1992"/>
      <c r="X1992" t="s">
        <v>11237</v>
      </c>
      <c r="Y1992" t="s">
        <v>11285</v>
      </c>
    </row>
    <row r="1993" spans="1:25" x14ac:dyDescent="0.25">
      <c r="A1993" s="211" t="s">
        <v>11582</v>
      </c>
      <c r="B1993" t="s">
        <v>11723</v>
      </c>
      <c r="C1993" s="215" t="str">
        <f t="shared" si="164"/>
        <v>CM:WQXTEST16465:M2010</v>
      </c>
      <c r="D1993" s="214" t="s">
        <v>11795</v>
      </c>
      <c r="E1993" s="214" t="s">
        <v>11790</v>
      </c>
      <c r="F1993" s="314">
        <v>40462</v>
      </c>
      <c r="G1993" s="217">
        <f t="shared" si="165"/>
        <v>40452</v>
      </c>
      <c r="H1993" s="69">
        <f t="shared" si="166"/>
        <v>40482</v>
      </c>
      <c r="I1993" s="211" t="s">
        <v>11788</v>
      </c>
      <c r="J1993" s="24" t="s">
        <v>8639</v>
      </c>
      <c r="K1993" s="211" t="s">
        <v>11787</v>
      </c>
      <c r="L1993" s="211" t="s">
        <v>11741</v>
      </c>
      <c r="M1993" s="217">
        <f t="shared" si="167"/>
        <v>40462</v>
      </c>
      <c r="N1993" s="217">
        <f t="shared" si="168"/>
        <v>40462</v>
      </c>
      <c r="Q1993" s="217" t="s">
        <v>10007</v>
      </c>
      <c r="T1993" s="217" t="s">
        <v>11306</v>
      </c>
      <c r="U1993">
        <v>19.2</v>
      </c>
      <c r="V1993" t="s">
        <v>11587</v>
      </c>
      <c r="W1993"/>
      <c r="X1993" t="s">
        <v>11237</v>
      </c>
      <c r="Y1993" t="s">
        <v>11285</v>
      </c>
    </row>
    <row r="1994" spans="1:25" x14ac:dyDescent="0.25">
      <c r="A1994" s="211" t="s">
        <v>11582</v>
      </c>
      <c r="B1994" t="s">
        <v>11723</v>
      </c>
      <c r="C1994" s="215" t="str">
        <f t="shared" si="164"/>
        <v>CM:WQXTEST16465:M2010</v>
      </c>
      <c r="D1994" s="214" t="s">
        <v>11795</v>
      </c>
      <c r="E1994" s="214" t="s">
        <v>11790</v>
      </c>
      <c r="F1994" s="314">
        <v>40463</v>
      </c>
      <c r="G1994" s="217">
        <f t="shared" si="165"/>
        <v>40452</v>
      </c>
      <c r="H1994" s="69">
        <f t="shared" si="166"/>
        <v>40482</v>
      </c>
      <c r="I1994" s="211" t="s">
        <v>11788</v>
      </c>
      <c r="J1994" s="24" t="s">
        <v>8639</v>
      </c>
      <c r="K1994" s="211" t="s">
        <v>11787</v>
      </c>
      <c r="L1994" s="211" t="s">
        <v>11741</v>
      </c>
      <c r="M1994" s="217">
        <f t="shared" si="167"/>
        <v>40463</v>
      </c>
      <c r="N1994" s="217">
        <f t="shared" si="168"/>
        <v>40463</v>
      </c>
      <c r="Q1994" s="217" t="s">
        <v>10007</v>
      </c>
      <c r="T1994" s="217" t="s">
        <v>11306</v>
      </c>
      <c r="U1994">
        <v>20.100000000000001</v>
      </c>
      <c r="V1994" t="s">
        <v>11587</v>
      </c>
      <c r="W1994"/>
      <c r="X1994" t="s">
        <v>11237</v>
      </c>
      <c r="Y1994" t="s">
        <v>11285</v>
      </c>
    </row>
    <row r="1995" spans="1:25" x14ac:dyDescent="0.25">
      <c r="A1995" s="211" t="s">
        <v>11582</v>
      </c>
      <c r="B1995" t="s">
        <v>11723</v>
      </c>
      <c r="C1995" s="215" t="str">
        <f t="shared" si="164"/>
        <v>CM:WQXTEST16465:M2010</v>
      </c>
      <c r="D1995" s="214" t="s">
        <v>11795</v>
      </c>
      <c r="E1995" s="214" t="s">
        <v>11790</v>
      </c>
      <c r="F1995" s="314">
        <v>40464</v>
      </c>
      <c r="G1995" s="217">
        <f t="shared" si="165"/>
        <v>40452</v>
      </c>
      <c r="H1995" s="69">
        <f t="shared" si="166"/>
        <v>40482</v>
      </c>
      <c r="I1995" s="211" t="s">
        <v>11788</v>
      </c>
      <c r="J1995" s="24" t="s">
        <v>8639</v>
      </c>
      <c r="K1995" s="211" t="s">
        <v>11787</v>
      </c>
      <c r="L1995" s="211" t="s">
        <v>11741</v>
      </c>
      <c r="M1995" s="217">
        <f t="shared" si="167"/>
        <v>40464</v>
      </c>
      <c r="N1995" s="217">
        <f t="shared" si="168"/>
        <v>40464</v>
      </c>
      <c r="Q1995" s="217" t="s">
        <v>10007</v>
      </c>
      <c r="T1995" s="217" t="s">
        <v>11306</v>
      </c>
      <c r="U1995">
        <v>20.3</v>
      </c>
      <c r="V1995" t="s">
        <v>11587</v>
      </c>
      <c r="W1995"/>
      <c r="X1995" t="s">
        <v>11237</v>
      </c>
      <c r="Y1995" t="s">
        <v>11285</v>
      </c>
    </row>
    <row r="1996" spans="1:25" x14ac:dyDescent="0.25">
      <c r="A1996" s="211" t="s">
        <v>11582</v>
      </c>
      <c r="B1996" t="s">
        <v>11723</v>
      </c>
      <c r="C1996" s="215" t="str">
        <f t="shared" si="164"/>
        <v>CM:WQXTEST16465:M2010</v>
      </c>
      <c r="D1996" s="214" t="s">
        <v>11795</v>
      </c>
      <c r="E1996" s="214" t="s">
        <v>11790</v>
      </c>
      <c r="F1996" s="314">
        <v>40465</v>
      </c>
      <c r="G1996" s="217">
        <f t="shared" si="165"/>
        <v>40452</v>
      </c>
      <c r="H1996" s="69">
        <f t="shared" si="166"/>
        <v>40482</v>
      </c>
      <c r="I1996" s="211" t="s">
        <v>11788</v>
      </c>
      <c r="J1996" s="24" t="s">
        <v>8639</v>
      </c>
      <c r="K1996" s="211" t="s">
        <v>11787</v>
      </c>
      <c r="L1996" s="211" t="s">
        <v>11741</v>
      </c>
      <c r="M1996" s="217">
        <f t="shared" si="167"/>
        <v>40465</v>
      </c>
      <c r="N1996" s="217">
        <f t="shared" si="168"/>
        <v>40465</v>
      </c>
      <c r="Q1996" s="217" t="s">
        <v>10007</v>
      </c>
      <c r="T1996" s="217" t="s">
        <v>11306</v>
      </c>
      <c r="U1996">
        <v>19.2</v>
      </c>
      <c r="V1996" t="s">
        <v>11587</v>
      </c>
      <c r="W1996"/>
      <c r="X1996" t="s">
        <v>11237</v>
      </c>
      <c r="Y1996" t="s">
        <v>11285</v>
      </c>
    </row>
    <row r="1997" spans="1:25" x14ac:dyDescent="0.25">
      <c r="A1997" s="211" t="s">
        <v>11582</v>
      </c>
      <c r="B1997" t="s">
        <v>11723</v>
      </c>
      <c r="C1997" s="215" t="str">
        <f t="shared" si="164"/>
        <v>CM:WQXTEST16465:M2010</v>
      </c>
      <c r="D1997" s="214" t="s">
        <v>11795</v>
      </c>
      <c r="E1997" s="214" t="s">
        <v>11790</v>
      </c>
      <c r="F1997" s="314">
        <v>40466</v>
      </c>
      <c r="G1997" s="217">
        <f t="shared" si="165"/>
        <v>40452</v>
      </c>
      <c r="H1997" s="69">
        <f t="shared" si="166"/>
        <v>40482</v>
      </c>
      <c r="I1997" s="211" t="s">
        <v>11788</v>
      </c>
      <c r="J1997" s="24" t="s">
        <v>8639</v>
      </c>
      <c r="K1997" s="211" t="s">
        <v>11787</v>
      </c>
      <c r="L1997" s="211" t="s">
        <v>11741</v>
      </c>
      <c r="M1997" s="217">
        <f t="shared" si="167"/>
        <v>40466</v>
      </c>
      <c r="N1997" s="217">
        <f t="shared" si="168"/>
        <v>40466</v>
      </c>
      <c r="Q1997" s="217" t="s">
        <v>10007</v>
      </c>
      <c r="T1997" s="217" t="s">
        <v>11306</v>
      </c>
      <c r="U1997">
        <v>17.2</v>
      </c>
      <c r="V1997" t="s">
        <v>11587</v>
      </c>
      <c r="W1997"/>
      <c r="X1997" t="s">
        <v>11237</v>
      </c>
      <c r="Y1997" t="s">
        <v>11285</v>
      </c>
    </row>
    <row r="1998" spans="1:25" x14ac:dyDescent="0.25">
      <c r="A1998" s="211" t="s">
        <v>11582</v>
      </c>
      <c r="B1998" t="s">
        <v>11723</v>
      </c>
      <c r="C1998" s="215" t="str">
        <f t="shared" si="164"/>
        <v>CM:WQXTEST16465:M2010</v>
      </c>
      <c r="D1998" s="214" t="s">
        <v>11795</v>
      </c>
      <c r="E1998" s="214" t="s">
        <v>11790</v>
      </c>
      <c r="F1998" s="314">
        <v>40467</v>
      </c>
      <c r="G1998" s="217">
        <f t="shared" si="165"/>
        <v>40452</v>
      </c>
      <c r="H1998" s="69">
        <f t="shared" si="166"/>
        <v>40482</v>
      </c>
      <c r="I1998" s="211" t="s">
        <v>11788</v>
      </c>
      <c r="J1998" s="24" t="s">
        <v>8639</v>
      </c>
      <c r="K1998" s="211" t="s">
        <v>11787</v>
      </c>
      <c r="L1998" s="211" t="s">
        <v>11741</v>
      </c>
      <c r="M1998" s="217">
        <f t="shared" si="167"/>
        <v>40467</v>
      </c>
      <c r="N1998" s="217">
        <f t="shared" si="168"/>
        <v>40467</v>
      </c>
      <c r="Q1998" s="217" t="s">
        <v>10007</v>
      </c>
      <c r="T1998" s="217" t="s">
        <v>11306</v>
      </c>
      <c r="U1998">
        <v>16.2</v>
      </c>
      <c r="V1998" t="s">
        <v>11587</v>
      </c>
      <c r="W1998"/>
      <c r="X1998" t="s">
        <v>11237</v>
      </c>
      <c r="Y1998" t="s">
        <v>11285</v>
      </c>
    </row>
    <row r="1999" spans="1:25" x14ac:dyDescent="0.25">
      <c r="A1999" s="211" t="s">
        <v>11582</v>
      </c>
      <c r="B1999" t="s">
        <v>11723</v>
      </c>
      <c r="C1999" s="215" t="str">
        <f t="shared" si="164"/>
        <v>CM:WQXTEST16465:M2010</v>
      </c>
      <c r="D1999" s="214" t="s">
        <v>11795</v>
      </c>
      <c r="E1999" s="214" t="s">
        <v>11790</v>
      </c>
      <c r="F1999" s="314">
        <v>40468</v>
      </c>
      <c r="G1999" s="217">
        <f t="shared" si="165"/>
        <v>40452</v>
      </c>
      <c r="H1999" s="69">
        <f t="shared" si="166"/>
        <v>40482</v>
      </c>
      <c r="I1999" s="211" t="s">
        <v>11788</v>
      </c>
      <c r="J1999" s="24" t="s">
        <v>8639</v>
      </c>
      <c r="K1999" s="211" t="s">
        <v>11787</v>
      </c>
      <c r="L1999" s="211" t="s">
        <v>11741</v>
      </c>
      <c r="M1999" s="217">
        <f t="shared" si="167"/>
        <v>40468</v>
      </c>
      <c r="N1999" s="217">
        <f t="shared" si="168"/>
        <v>40468</v>
      </c>
      <c r="Q1999" s="217" t="s">
        <v>10007</v>
      </c>
      <c r="T1999" s="217" t="s">
        <v>11306</v>
      </c>
      <c r="U1999">
        <v>16</v>
      </c>
      <c r="V1999" t="s">
        <v>11587</v>
      </c>
      <c r="W1999"/>
      <c r="X1999" t="s">
        <v>11237</v>
      </c>
      <c r="Y1999" t="s">
        <v>11285</v>
      </c>
    </row>
    <row r="2000" spans="1:25" x14ac:dyDescent="0.25">
      <c r="A2000" s="211" t="s">
        <v>11582</v>
      </c>
      <c r="B2000" t="s">
        <v>11723</v>
      </c>
      <c r="C2000" s="215" t="str">
        <f t="shared" si="164"/>
        <v>CM:WQXTEST16465:M2010</v>
      </c>
      <c r="D2000" s="214" t="s">
        <v>11795</v>
      </c>
      <c r="E2000" s="214" t="s">
        <v>11790</v>
      </c>
      <c r="F2000" s="314">
        <v>40469</v>
      </c>
      <c r="G2000" s="217">
        <f t="shared" si="165"/>
        <v>40452</v>
      </c>
      <c r="H2000" s="69">
        <f t="shared" si="166"/>
        <v>40482</v>
      </c>
      <c r="I2000" s="211" t="s">
        <v>11788</v>
      </c>
      <c r="J2000" s="24" t="s">
        <v>8639</v>
      </c>
      <c r="K2000" s="211" t="s">
        <v>11787</v>
      </c>
      <c r="L2000" s="211" t="s">
        <v>11741</v>
      </c>
      <c r="M2000" s="217">
        <f t="shared" si="167"/>
        <v>40469</v>
      </c>
      <c r="N2000" s="217">
        <f t="shared" si="168"/>
        <v>40469</v>
      </c>
      <c r="Q2000" s="217" t="s">
        <v>10007</v>
      </c>
      <c r="T2000" s="217" t="s">
        <v>11306</v>
      </c>
      <c r="U2000">
        <v>15.8</v>
      </c>
      <c r="V2000" t="s">
        <v>11587</v>
      </c>
      <c r="W2000"/>
      <c r="X2000" t="s">
        <v>11237</v>
      </c>
      <c r="Y2000" t="s">
        <v>11285</v>
      </c>
    </row>
    <row r="2001" spans="1:25" x14ac:dyDescent="0.25">
      <c r="A2001" s="211" t="s">
        <v>11582</v>
      </c>
      <c r="B2001" t="s">
        <v>11723</v>
      </c>
      <c r="C2001" s="215" t="str">
        <f t="shared" si="164"/>
        <v>CM:WQXTEST16465:M2010</v>
      </c>
      <c r="D2001" s="214" t="s">
        <v>11795</v>
      </c>
      <c r="E2001" s="214" t="s">
        <v>11790</v>
      </c>
      <c r="F2001" s="314">
        <v>40470</v>
      </c>
      <c r="G2001" s="217">
        <f t="shared" si="165"/>
        <v>40452</v>
      </c>
      <c r="H2001" s="69">
        <f t="shared" si="166"/>
        <v>40482</v>
      </c>
      <c r="I2001" s="211" t="s">
        <v>11788</v>
      </c>
      <c r="J2001" s="24" t="s">
        <v>8639</v>
      </c>
      <c r="K2001" s="211" t="s">
        <v>11787</v>
      </c>
      <c r="L2001" s="211" t="s">
        <v>11741</v>
      </c>
      <c r="M2001" s="217">
        <f t="shared" si="167"/>
        <v>40470</v>
      </c>
      <c r="N2001" s="217">
        <f t="shared" si="168"/>
        <v>40470</v>
      </c>
      <c r="Q2001" s="217" t="s">
        <v>10007</v>
      </c>
      <c r="T2001" s="217" t="s">
        <v>11306</v>
      </c>
      <c r="U2001">
        <v>15.7</v>
      </c>
      <c r="V2001" t="s">
        <v>11587</v>
      </c>
      <c r="W2001"/>
      <c r="X2001" t="s">
        <v>11237</v>
      </c>
      <c r="Y2001" t="s">
        <v>11285</v>
      </c>
    </row>
    <row r="2002" spans="1:25" x14ac:dyDescent="0.25">
      <c r="A2002" s="211" t="s">
        <v>11582</v>
      </c>
      <c r="B2002" t="s">
        <v>11723</v>
      </c>
      <c r="C2002" s="215" t="str">
        <f t="shared" si="164"/>
        <v>CM:WQXTEST16465:M2010</v>
      </c>
      <c r="D2002" s="214" t="s">
        <v>11795</v>
      </c>
      <c r="E2002" s="214" t="s">
        <v>11790</v>
      </c>
      <c r="F2002" s="314">
        <v>40471</v>
      </c>
      <c r="G2002" s="217">
        <f t="shared" si="165"/>
        <v>40452</v>
      </c>
      <c r="H2002" s="69">
        <f t="shared" si="166"/>
        <v>40482</v>
      </c>
      <c r="I2002" s="211" t="s">
        <v>11788</v>
      </c>
      <c r="J2002" s="24" t="s">
        <v>8639</v>
      </c>
      <c r="K2002" s="211" t="s">
        <v>11787</v>
      </c>
      <c r="L2002" s="211" t="s">
        <v>11741</v>
      </c>
      <c r="M2002" s="217">
        <f t="shared" si="167"/>
        <v>40471</v>
      </c>
      <c r="N2002" s="217">
        <f t="shared" si="168"/>
        <v>40471</v>
      </c>
      <c r="Q2002" s="217" t="s">
        <v>10007</v>
      </c>
      <c r="T2002" s="217" t="s">
        <v>11306</v>
      </c>
      <c r="U2002">
        <v>15.5</v>
      </c>
      <c r="V2002" t="s">
        <v>11587</v>
      </c>
      <c r="W2002"/>
      <c r="X2002" t="s">
        <v>11237</v>
      </c>
      <c r="Y2002" t="s">
        <v>11285</v>
      </c>
    </row>
    <row r="2003" spans="1:25" x14ac:dyDescent="0.25">
      <c r="A2003" s="211" t="s">
        <v>11582</v>
      </c>
      <c r="B2003" t="s">
        <v>11723</v>
      </c>
      <c r="C2003" s="215" t="str">
        <f t="shared" si="164"/>
        <v>CM:WQXTEST16465:M2010</v>
      </c>
      <c r="D2003" s="214" t="s">
        <v>11795</v>
      </c>
      <c r="E2003" s="214" t="s">
        <v>11790</v>
      </c>
      <c r="F2003" s="314">
        <v>40472</v>
      </c>
      <c r="G2003" s="217">
        <f t="shared" si="165"/>
        <v>40452</v>
      </c>
      <c r="H2003" s="69">
        <f t="shared" si="166"/>
        <v>40482</v>
      </c>
      <c r="I2003" s="211" t="s">
        <v>11788</v>
      </c>
      <c r="J2003" s="24" t="s">
        <v>8639</v>
      </c>
      <c r="K2003" s="211" t="s">
        <v>11787</v>
      </c>
      <c r="L2003" s="211" t="s">
        <v>11741</v>
      </c>
      <c r="M2003" s="217">
        <f t="shared" si="167"/>
        <v>40472</v>
      </c>
      <c r="N2003" s="217">
        <f t="shared" si="168"/>
        <v>40472</v>
      </c>
      <c r="Q2003" s="217" t="s">
        <v>10007</v>
      </c>
      <c r="T2003" s="217" t="s">
        <v>11306</v>
      </c>
      <c r="U2003">
        <v>15.1</v>
      </c>
      <c r="V2003" t="s">
        <v>11587</v>
      </c>
      <c r="W2003"/>
      <c r="X2003" t="s">
        <v>11237</v>
      </c>
      <c r="Y2003" t="s">
        <v>11285</v>
      </c>
    </row>
    <row r="2004" spans="1:25" x14ac:dyDescent="0.25">
      <c r="A2004" s="211" t="s">
        <v>11582</v>
      </c>
      <c r="B2004" t="s">
        <v>11723</v>
      </c>
      <c r="C2004" s="215" t="str">
        <f t="shared" si="164"/>
        <v>CM:WQXTEST16465:M2010</v>
      </c>
      <c r="D2004" s="214" t="s">
        <v>11795</v>
      </c>
      <c r="E2004" s="214" t="s">
        <v>11790</v>
      </c>
      <c r="F2004" s="314">
        <v>40473</v>
      </c>
      <c r="G2004" s="217">
        <f t="shared" si="165"/>
        <v>40452</v>
      </c>
      <c r="H2004" s="69">
        <f t="shared" si="166"/>
        <v>40482</v>
      </c>
      <c r="I2004" s="211" t="s">
        <v>11788</v>
      </c>
      <c r="J2004" s="24" t="s">
        <v>8639</v>
      </c>
      <c r="K2004" s="211" t="s">
        <v>11787</v>
      </c>
      <c r="L2004" s="211" t="s">
        <v>11741</v>
      </c>
      <c r="M2004" s="217">
        <f t="shared" si="167"/>
        <v>40473</v>
      </c>
      <c r="N2004" s="217">
        <f t="shared" si="168"/>
        <v>40473</v>
      </c>
      <c r="Q2004" s="217" t="s">
        <v>10007</v>
      </c>
      <c r="T2004" s="217" t="s">
        <v>11306</v>
      </c>
      <c r="U2004">
        <v>14.5</v>
      </c>
      <c r="V2004" t="s">
        <v>11587</v>
      </c>
      <c r="W2004"/>
      <c r="X2004" t="s">
        <v>11237</v>
      </c>
      <c r="Y2004" t="s">
        <v>11285</v>
      </c>
    </row>
    <row r="2005" spans="1:25" x14ac:dyDescent="0.25">
      <c r="A2005" s="211" t="s">
        <v>11582</v>
      </c>
      <c r="B2005" t="s">
        <v>11723</v>
      </c>
      <c r="C2005" s="215" t="str">
        <f t="shared" si="164"/>
        <v>CM:WQXTEST16465:M2010</v>
      </c>
      <c r="D2005" s="214" t="s">
        <v>11795</v>
      </c>
      <c r="E2005" s="214" t="s">
        <v>11790</v>
      </c>
      <c r="F2005" s="314">
        <v>40474</v>
      </c>
      <c r="G2005" s="217">
        <f t="shared" si="165"/>
        <v>40452</v>
      </c>
      <c r="H2005" s="69">
        <f t="shared" si="166"/>
        <v>40482</v>
      </c>
      <c r="I2005" s="211" t="s">
        <v>11788</v>
      </c>
      <c r="J2005" s="24" t="s">
        <v>8639</v>
      </c>
      <c r="K2005" s="211" t="s">
        <v>11787</v>
      </c>
      <c r="L2005" s="211" t="s">
        <v>11741</v>
      </c>
      <c r="M2005" s="217">
        <f t="shared" si="167"/>
        <v>40474</v>
      </c>
      <c r="N2005" s="217">
        <f t="shared" si="168"/>
        <v>40474</v>
      </c>
      <c r="Q2005" s="217" t="s">
        <v>10007</v>
      </c>
      <c r="T2005" s="217" t="s">
        <v>11306</v>
      </c>
      <c r="U2005">
        <v>14.3</v>
      </c>
      <c r="V2005" t="s">
        <v>11587</v>
      </c>
      <c r="W2005"/>
      <c r="X2005" t="s">
        <v>11237</v>
      </c>
      <c r="Y2005" t="s">
        <v>11285</v>
      </c>
    </row>
    <row r="2006" spans="1:25" x14ac:dyDescent="0.25">
      <c r="A2006" s="211" t="s">
        <v>11582</v>
      </c>
      <c r="B2006" t="s">
        <v>11723</v>
      </c>
      <c r="C2006" s="215" t="str">
        <f t="shared" si="164"/>
        <v>CM:WQXTEST16465:M2010</v>
      </c>
      <c r="D2006" s="214" t="s">
        <v>11795</v>
      </c>
      <c r="E2006" s="214" t="s">
        <v>11790</v>
      </c>
      <c r="F2006" s="314">
        <v>40475</v>
      </c>
      <c r="G2006" s="217">
        <f t="shared" si="165"/>
        <v>40452</v>
      </c>
      <c r="H2006" s="69">
        <f t="shared" si="166"/>
        <v>40482</v>
      </c>
      <c r="I2006" s="211" t="s">
        <v>11788</v>
      </c>
      <c r="J2006" s="24" t="s">
        <v>8639</v>
      </c>
      <c r="K2006" s="211" t="s">
        <v>11787</v>
      </c>
      <c r="L2006" s="211" t="s">
        <v>11741</v>
      </c>
      <c r="M2006" s="217">
        <f t="shared" si="167"/>
        <v>40475</v>
      </c>
      <c r="N2006" s="217">
        <f t="shared" si="168"/>
        <v>40475</v>
      </c>
      <c r="Q2006" s="217" t="s">
        <v>10007</v>
      </c>
      <c r="T2006" s="217" t="s">
        <v>11306</v>
      </c>
      <c r="U2006">
        <v>14.7</v>
      </c>
      <c r="V2006" t="s">
        <v>11587</v>
      </c>
      <c r="W2006"/>
      <c r="X2006" t="s">
        <v>11237</v>
      </c>
      <c r="Y2006" t="s">
        <v>11285</v>
      </c>
    </row>
    <row r="2007" spans="1:25" x14ac:dyDescent="0.25">
      <c r="A2007" s="211" t="s">
        <v>11582</v>
      </c>
      <c r="B2007" t="s">
        <v>11723</v>
      </c>
      <c r="C2007" s="215" t="str">
        <f t="shared" si="164"/>
        <v>CM:WQXTEST16465:M2010</v>
      </c>
      <c r="D2007" s="214" t="s">
        <v>11795</v>
      </c>
      <c r="E2007" s="214" t="s">
        <v>11790</v>
      </c>
      <c r="F2007" s="314">
        <v>40476</v>
      </c>
      <c r="G2007" s="217">
        <f t="shared" si="165"/>
        <v>40452</v>
      </c>
      <c r="H2007" s="69">
        <f t="shared" si="166"/>
        <v>40482</v>
      </c>
      <c r="I2007" s="211" t="s">
        <v>11788</v>
      </c>
      <c r="J2007" s="24" t="s">
        <v>8639</v>
      </c>
      <c r="K2007" s="211" t="s">
        <v>11787</v>
      </c>
      <c r="L2007" s="211" t="s">
        <v>11741</v>
      </c>
      <c r="M2007" s="217">
        <f t="shared" si="167"/>
        <v>40476</v>
      </c>
      <c r="N2007" s="217">
        <f t="shared" si="168"/>
        <v>40476</v>
      </c>
      <c r="Q2007" s="217" t="s">
        <v>10007</v>
      </c>
      <c r="T2007" s="217" t="s">
        <v>11306</v>
      </c>
      <c r="U2007">
        <v>15.1</v>
      </c>
      <c r="V2007" t="s">
        <v>11587</v>
      </c>
      <c r="W2007"/>
      <c r="X2007" t="s">
        <v>11237</v>
      </c>
      <c r="Y2007" t="s">
        <v>11285</v>
      </c>
    </row>
    <row r="2008" spans="1:25" x14ac:dyDescent="0.25">
      <c r="A2008" s="211" t="s">
        <v>11582</v>
      </c>
      <c r="B2008" t="s">
        <v>11723</v>
      </c>
      <c r="C2008" s="215" t="str">
        <f t="shared" si="164"/>
        <v>CM:WQXTEST16465:M2010</v>
      </c>
      <c r="D2008" s="214" t="s">
        <v>11795</v>
      </c>
      <c r="E2008" s="214" t="s">
        <v>11790</v>
      </c>
      <c r="F2008" s="314">
        <v>40477</v>
      </c>
      <c r="G2008" s="217">
        <f t="shared" si="165"/>
        <v>40452</v>
      </c>
      <c r="H2008" s="69">
        <f t="shared" si="166"/>
        <v>40482</v>
      </c>
      <c r="I2008" s="211" t="s">
        <v>11788</v>
      </c>
      <c r="J2008" s="24" t="s">
        <v>8639</v>
      </c>
      <c r="K2008" s="211" t="s">
        <v>11787</v>
      </c>
      <c r="L2008" s="211" t="s">
        <v>11741</v>
      </c>
      <c r="M2008" s="217">
        <f t="shared" si="167"/>
        <v>40477</v>
      </c>
      <c r="N2008" s="217">
        <f t="shared" si="168"/>
        <v>40477</v>
      </c>
      <c r="Q2008" s="217" t="s">
        <v>10007</v>
      </c>
      <c r="T2008" s="217" t="s">
        <v>11306</v>
      </c>
      <c r="U2008">
        <v>16.100000000000001</v>
      </c>
      <c r="V2008" t="s">
        <v>11587</v>
      </c>
      <c r="W2008"/>
      <c r="X2008" t="s">
        <v>11237</v>
      </c>
      <c r="Y2008" t="s">
        <v>11285</v>
      </c>
    </row>
    <row r="2009" spans="1:25" x14ac:dyDescent="0.25">
      <c r="A2009" s="211" t="s">
        <v>11582</v>
      </c>
      <c r="B2009" t="s">
        <v>11723</v>
      </c>
      <c r="C2009" s="215" t="str">
        <f t="shared" si="164"/>
        <v>CM:WQXTEST16465:M2010</v>
      </c>
      <c r="D2009" s="214" t="s">
        <v>11795</v>
      </c>
      <c r="E2009" s="214" t="s">
        <v>11790</v>
      </c>
      <c r="F2009" s="314">
        <v>40478</v>
      </c>
      <c r="G2009" s="217">
        <f t="shared" si="165"/>
        <v>40452</v>
      </c>
      <c r="H2009" s="69">
        <f t="shared" si="166"/>
        <v>40482</v>
      </c>
      <c r="I2009" s="211" t="s">
        <v>11788</v>
      </c>
      <c r="J2009" s="24" t="s">
        <v>8639</v>
      </c>
      <c r="K2009" s="211" t="s">
        <v>11787</v>
      </c>
      <c r="L2009" s="211" t="s">
        <v>11741</v>
      </c>
      <c r="M2009" s="217">
        <f t="shared" si="167"/>
        <v>40478</v>
      </c>
      <c r="N2009" s="217">
        <f t="shared" si="168"/>
        <v>40478</v>
      </c>
      <c r="Q2009" s="217" t="s">
        <v>10007</v>
      </c>
      <c r="T2009" s="217" t="s">
        <v>11306</v>
      </c>
      <c r="U2009">
        <v>17.5</v>
      </c>
      <c r="V2009" t="s">
        <v>11587</v>
      </c>
      <c r="W2009"/>
      <c r="X2009" t="s">
        <v>11237</v>
      </c>
      <c r="Y2009" t="s">
        <v>11285</v>
      </c>
    </row>
    <row r="2010" spans="1:25" x14ac:dyDescent="0.25">
      <c r="A2010" s="211" t="s">
        <v>11582</v>
      </c>
      <c r="B2010" t="s">
        <v>11723</v>
      </c>
      <c r="C2010" s="215" t="str">
        <f t="shared" si="164"/>
        <v>CM:WQXTEST16465:M2010</v>
      </c>
      <c r="D2010" s="214" t="s">
        <v>11795</v>
      </c>
      <c r="E2010" s="214" t="s">
        <v>11790</v>
      </c>
      <c r="F2010" s="314">
        <v>40479</v>
      </c>
      <c r="G2010" s="217">
        <f t="shared" si="165"/>
        <v>40452</v>
      </c>
      <c r="H2010" s="69">
        <f t="shared" si="166"/>
        <v>40482</v>
      </c>
      <c r="I2010" s="211" t="s">
        <v>11788</v>
      </c>
      <c r="J2010" s="24" t="s">
        <v>8639</v>
      </c>
      <c r="K2010" s="211" t="s">
        <v>11787</v>
      </c>
      <c r="L2010" s="211" t="s">
        <v>11741</v>
      </c>
      <c r="M2010" s="217">
        <f t="shared" si="167"/>
        <v>40479</v>
      </c>
      <c r="N2010" s="217">
        <f t="shared" si="168"/>
        <v>40479</v>
      </c>
      <c r="Q2010" s="217" t="s">
        <v>10007</v>
      </c>
      <c r="T2010" s="217" t="s">
        <v>11306</v>
      </c>
      <c r="U2010"/>
      <c r="V2010" t="s">
        <v>11587</v>
      </c>
      <c r="W2010" s="221" t="s">
        <v>4778</v>
      </c>
      <c r="X2010" t="s">
        <v>11237</v>
      </c>
      <c r="Y2010" t="s">
        <v>11285</v>
      </c>
    </row>
    <row r="2011" spans="1:25" x14ac:dyDescent="0.25">
      <c r="A2011" s="211" t="s">
        <v>11582</v>
      </c>
      <c r="B2011" t="s">
        <v>11723</v>
      </c>
      <c r="C2011" s="215" t="str">
        <f t="shared" si="164"/>
        <v>CM:WQXTEST16465:M2010</v>
      </c>
      <c r="D2011" s="214" t="s">
        <v>11795</v>
      </c>
      <c r="E2011" s="214" t="s">
        <v>11790</v>
      </c>
      <c r="F2011" s="314">
        <v>40480</v>
      </c>
      <c r="G2011" s="217">
        <f t="shared" si="165"/>
        <v>40452</v>
      </c>
      <c r="H2011" s="69">
        <f t="shared" si="166"/>
        <v>40482</v>
      </c>
      <c r="I2011" s="211" t="s">
        <v>11788</v>
      </c>
      <c r="J2011" s="24" t="s">
        <v>8639</v>
      </c>
      <c r="K2011" s="211" t="s">
        <v>11787</v>
      </c>
      <c r="L2011" s="211" t="s">
        <v>11741</v>
      </c>
      <c r="M2011" s="217">
        <f t="shared" si="167"/>
        <v>40480</v>
      </c>
      <c r="N2011" s="217">
        <f t="shared" si="168"/>
        <v>40480</v>
      </c>
      <c r="Q2011" s="217" t="s">
        <v>10007</v>
      </c>
      <c r="T2011" s="217" t="s">
        <v>11306</v>
      </c>
      <c r="U2011">
        <v>17.2</v>
      </c>
      <c r="V2011" t="s">
        <v>11587</v>
      </c>
      <c r="W2011"/>
      <c r="X2011" t="s">
        <v>11237</v>
      </c>
      <c r="Y2011" t="s">
        <v>11285</v>
      </c>
    </row>
    <row r="2012" spans="1:25" x14ac:dyDescent="0.25">
      <c r="A2012" s="211" t="s">
        <v>11582</v>
      </c>
      <c r="B2012" t="s">
        <v>11723</v>
      </c>
      <c r="C2012" s="215" t="str">
        <f t="shared" si="164"/>
        <v>CM:WQXTEST16465:M2010</v>
      </c>
      <c r="D2012" s="214" t="s">
        <v>11795</v>
      </c>
      <c r="E2012" s="214" t="s">
        <v>11790</v>
      </c>
      <c r="F2012" s="314">
        <v>40481</v>
      </c>
      <c r="G2012" s="217">
        <f t="shared" si="165"/>
        <v>40452</v>
      </c>
      <c r="H2012" s="69">
        <f t="shared" si="166"/>
        <v>40482</v>
      </c>
      <c r="I2012" s="211" t="s">
        <v>11788</v>
      </c>
      <c r="J2012" s="24" t="s">
        <v>8639</v>
      </c>
      <c r="K2012" s="211" t="s">
        <v>11787</v>
      </c>
      <c r="L2012" s="211" t="s">
        <v>11741</v>
      </c>
      <c r="M2012" s="217">
        <f t="shared" si="167"/>
        <v>40481</v>
      </c>
      <c r="N2012" s="217">
        <f t="shared" si="168"/>
        <v>40481</v>
      </c>
      <c r="Q2012" s="217" t="s">
        <v>10007</v>
      </c>
      <c r="T2012" s="217" t="s">
        <v>11306</v>
      </c>
      <c r="U2012">
        <v>15.6</v>
      </c>
      <c r="V2012" t="s">
        <v>11587</v>
      </c>
      <c r="W2012"/>
      <c r="X2012" t="s">
        <v>11237</v>
      </c>
      <c r="Y2012" t="s">
        <v>11285</v>
      </c>
    </row>
    <row r="2013" spans="1:25" x14ac:dyDescent="0.25">
      <c r="A2013" s="211" t="s">
        <v>11582</v>
      </c>
      <c r="B2013" t="s">
        <v>11723</v>
      </c>
      <c r="C2013" s="215" t="str">
        <f t="shared" si="164"/>
        <v>CM:WQXTEST16465:M2010</v>
      </c>
      <c r="D2013" s="214" t="s">
        <v>11795</v>
      </c>
      <c r="E2013" s="214" t="s">
        <v>11790</v>
      </c>
      <c r="F2013" s="314">
        <v>40482</v>
      </c>
      <c r="G2013" s="217">
        <f t="shared" si="165"/>
        <v>40452</v>
      </c>
      <c r="H2013" s="69">
        <f t="shared" si="166"/>
        <v>40482</v>
      </c>
      <c r="I2013" s="211" t="s">
        <v>11788</v>
      </c>
      <c r="J2013" s="24" t="s">
        <v>8639</v>
      </c>
      <c r="K2013" s="211" t="s">
        <v>11787</v>
      </c>
      <c r="L2013" s="211" t="s">
        <v>11741</v>
      </c>
      <c r="M2013" s="217">
        <f t="shared" si="167"/>
        <v>40482</v>
      </c>
      <c r="N2013" s="217">
        <f t="shared" si="168"/>
        <v>40482</v>
      </c>
      <c r="Q2013" s="217" t="s">
        <v>10007</v>
      </c>
      <c r="T2013" s="217" t="s">
        <v>11306</v>
      </c>
      <c r="U2013">
        <v>14.5</v>
      </c>
      <c r="V2013" t="s">
        <v>11587</v>
      </c>
      <c r="W2013"/>
      <c r="X2013" t="s">
        <v>11237</v>
      </c>
      <c r="Y2013" t="s">
        <v>11285</v>
      </c>
    </row>
    <row r="2014" spans="1:25" x14ac:dyDescent="0.25">
      <c r="A2014" s="211" t="s">
        <v>11582</v>
      </c>
      <c r="B2014" t="s">
        <v>11723</v>
      </c>
      <c r="C2014" s="215" t="str">
        <f t="shared" si="164"/>
        <v>CM:WQXTEST16465:M2010</v>
      </c>
      <c r="D2014" s="214" t="s">
        <v>11795</v>
      </c>
      <c r="E2014" s="214" t="s">
        <v>11790</v>
      </c>
      <c r="F2014" s="314">
        <v>40452</v>
      </c>
      <c r="G2014" s="217">
        <f t="shared" si="165"/>
        <v>40452</v>
      </c>
      <c r="H2014" s="69">
        <f t="shared" si="166"/>
        <v>40482</v>
      </c>
      <c r="I2014" s="211" t="s">
        <v>11788</v>
      </c>
      <c r="J2014" s="24" t="s">
        <v>8639</v>
      </c>
      <c r="K2014" s="211" t="s">
        <v>11787</v>
      </c>
      <c r="L2014" s="211" t="s">
        <v>11741</v>
      </c>
      <c r="M2014" s="217">
        <f t="shared" si="167"/>
        <v>40452</v>
      </c>
      <c r="N2014" s="217">
        <f t="shared" si="168"/>
        <v>40452</v>
      </c>
      <c r="Q2014" s="219" t="s">
        <v>1005</v>
      </c>
      <c r="T2014" s="217" t="s">
        <v>11305</v>
      </c>
      <c r="U2014">
        <v>246</v>
      </c>
      <c r="V2014" s="219" t="s">
        <v>8428</v>
      </c>
      <c r="W2014" s="219"/>
      <c r="X2014" t="s">
        <v>11237</v>
      </c>
      <c r="Y2014" t="s">
        <v>11283</v>
      </c>
    </row>
    <row r="2015" spans="1:25" x14ac:dyDescent="0.25">
      <c r="A2015" s="211" t="s">
        <v>11582</v>
      </c>
      <c r="B2015" t="s">
        <v>11723</v>
      </c>
      <c r="C2015" s="215" t="str">
        <f t="shared" si="164"/>
        <v>CM:WQXTEST16465:M2010</v>
      </c>
      <c r="D2015" s="214" t="s">
        <v>11795</v>
      </c>
      <c r="E2015" s="214" t="s">
        <v>11790</v>
      </c>
      <c r="F2015" s="314">
        <v>40453</v>
      </c>
      <c r="G2015" s="217">
        <f t="shared" si="165"/>
        <v>40452</v>
      </c>
      <c r="H2015" s="69">
        <f t="shared" si="166"/>
        <v>40482</v>
      </c>
      <c r="I2015" s="211" t="s">
        <v>11788</v>
      </c>
      <c r="J2015" s="24" t="s">
        <v>8639</v>
      </c>
      <c r="K2015" s="211" t="s">
        <v>11787</v>
      </c>
      <c r="L2015" s="211" t="s">
        <v>11741</v>
      </c>
      <c r="M2015" s="217">
        <f t="shared" si="167"/>
        <v>40453</v>
      </c>
      <c r="N2015" s="217">
        <f t="shared" si="168"/>
        <v>40453</v>
      </c>
      <c r="Q2015" s="219" t="s">
        <v>1005</v>
      </c>
      <c r="T2015" s="217" t="s">
        <v>11305</v>
      </c>
      <c r="U2015">
        <v>326</v>
      </c>
      <c r="V2015" s="219" t="s">
        <v>8428</v>
      </c>
      <c r="W2015" s="219"/>
      <c r="X2015" t="s">
        <v>11237</v>
      </c>
      <c r="Y2015" t="s">
        <v>11283</v>
      </c>
    </row>
    <row r="2016" spans="1:25" x14ac:dyDescent="0.25">
      <c r="A2016" s="211" t="s">
        <v>11582</v>
      </c>
      <c r="B2016" t="s">
        <v>11723</v>
      </c>
      <c r="C2016" s="215" t="str">
        <f t="shared" si="164"/>
        <v>CM:WQXTEST16465:M2010</v>
      </c>
      <c r="D2016" s="214" t="s">
        <v>11795</v>
      </c>
      <c r="E2016" s="214" t="s">
        <v>11790</v>
      </c>
      <c r="F2016" s="314">
        <v>40454</v>
      </c>
      <c r="G2016" s="217">
        <f t="shared" si="165"/>
        <v>40452</v>
      </c>
      <c r="H2016" s="69">
        <f t="shared" si="166"/>
        <v>40482</v>
      </c>
      <c r="I2016" s="211" t="s">
        <v>11788</v>
      </c>
      <c r="J2016" s="24" t="s">
        <v>8639</v>
      </c>
      <c r="K2016" s="211" t="s">
        <v>11787</v>
      </c>
      <c r="L2016" s="211" t="s">
        <v>11741</v>
      </c>
      <c r="M2016" s="217">
        <f t="shared" si="167"/>
        <v>40454</v>
      </c>
      <c r="N2016" s="217">
        <f t="shared" si="168"/>
        <v>40454</v>
      </c>
      <c r="Q2016" s="219" t="s">
        <v>1005</v>
      </c>
      <c r="T2016" s="217" t="s">
        <v>11305</v>
      </c>
      <c r="U2016">
        <v>340</v>
      </c>
      <c r="V2016" s="219" t="s">
        <v>8428</v>
      </c>
      <c r="W2016" s="219"/>
      <c r="X2016" t="s">
        <v>11237</v>
      </c>
      <c r="Y2016" t="s">
        <v>11283</v>
      </c>
    </row>
    <row r="2017" spans="1:25" x14ac:dyDescent="0.25">
      <c r="A2017" s="211" t="s">
        <v>11582</v>
      </c>
      <c r="B2017" t="s">
        <v>11723</v>
      </c>
      <c r="C2017" s="215" t="str">
        <f t="shared" si="164"/>
        <v>CM:WQXTEST16465:M2010</v>
      </c>
      <c r="D2017" s="214" t="s">
        <v>11795</v>
      </c>
      <c r="E2017" s="214" t="s">
        <v>11790</v>
      </c>
      <c r="F2017" s="314">
        <v>40455</v>
      </c>
      <c r="G2017" s="217">
        <f t="shared" si="165"/>
        <v>40452</v>
      </c>
      <c r="H2017" s="69">
        <f t="shared" si="166"/>
        <v>40482</v>
      </c>
      <c r="I2017" s="211" t="s">
        <v>11788</v>
      </c>
      <c r="J2017" s="24" t="s">
        <v>8639</v>
      </c>
      <c r="K2017" s="211" t="s">
        <v>11787</v>
      </c>
      <c r="L2017" s="211" t="s">
        <v>11741</v>
      </c>
      <c r="M2017" s="217">
        <f t="shared" si="167"/>
        <v>40455</v>
      </c>
      <c r="N2017" s="217">
        <f t="shared" si="168"/>
        <v>40455</v>
      </c>
      <c r="Q2017" s="219" t="s">
        <v>1005</v>
      </c>
      <c r="T2017" s="217" t="s">
        <v>11305</v>
      </c>
      <c r="U2017">
        <v>352</v>
      </c>
      <c r="V2017" s="219" t="s">
        <v>8428</v>
      </c>
      <c r="W2017" s="219"/>
      <c r="X2017" t="s">
        <v>11237</v>
      </c>
      <c r="Y2017" t="s">
        <v>11283</v>
      </c>
    </row>
    <row r="2018" spans="1:25" x14ac:dyDescent="0.25">
      <c r="A2018" s="211" t="s">
        <v>11582</v>
      </c>
      <c r="B2018" t="s">
        <v>11723</v>
      </c>
      <c r="C2018" s="215" t="str">
        <f t="shared" si="164"/>
        <v>CM:WQXTEST16465:M2010</v>
      </c>
      <c r="D2018" s="214" t="s">
        <v>11795</v>
      </c>
      <c r="E2018" s="214" t="s">
        <v>11790</v>
      </c>
      <c r="F2018" s="314">
        <v>40456</v>
      </c>
      <c r="G2018" s="217">
        <f t="shared" si="165"/>
        <v>40452</v>
      </c>
      <c r="H2018" s="69">
        <f t="shared" si="166"/>
        <v>40482</v>
      </c>
      <c r="I2018" s="211" t="s">
        <v>11788</v>
      </c>
      <c r="J2018" s="24" t="s">
        <v>8639</v>
      </c>
      <c r="K2018" s="211" t="s">
        <v>11787</v>
      </c>
      <c r="L2018" s="211" t="s">
        <v>11741</v>
      </c>
      <c r="M2018" s="217">
        <f t="shared" si="167"/>
        <v>40456</v>
      </c>
      <c r="N2018" s="217">
        <f t="shared" si="168"/>
        <v>40456</v>
      </c>
      <c r="Q2018" s="219" t="s">
        <v>1005</v>
      </c>
      <c r="T2018" s="217" t="s">
        <v>11305</v>
      </c>
      <c r="U2018">
        <v>381</v>
      </c>
      <c r="V2018" s="219" t="s">
        <v>8428</v>
      </c>
      <c r="W2018" s="219"/>
      <c r="X2018" t="s">
        <v>11237</v>
      </c>
      <c r="Y2018" t="s">
        <v>11283</v>
      </c>
    </row>
    <row r="2019" spans="1:25" x14ac:dyDescent="0.25">
      <c r="A2019" s="211" t="s">
        <v>11582</v>
      </c>
      <c r="B2019" t="s">
        <v>11723</v>
      </c>
      <c r="C2019" s="215" t="str">
        <f t="shared" ref="C2019:C2082" si="169">"CM:"&amp;B2019&amp;":M"&amp;YEAR(F2019)</f>
        <v>CM:WQXTEST16465:M2010</v>
      </c>
      <c r="D2019" s="214" t="s">
        <v>11795</v>
      </c>
      <c r="E2019" s="214" t="s">
        <v>11790</v>
      </c>
      <c r="F2019" s="314">
        <v>40457</v>
      </c>
      <c r="G2019" s="217">
        <f t="shared" ref="G2019:G2082" si="170">DATE(YEAR(F2019),MONTH(F2019),DAY(1))</f>
        <v>40452</v>
      </c>
      <c r="H2019" s="69">
        <f t="shared" ref="H2019:H2082" si="171">DATE(YEAR(F2019),MONTH(F2019),DAY(31))</f>
        <v>40482</v>
      </c>
      <c r="I2019" s="211" t="s">
        <v>11788</v>
      </c>
      <c r="J2019" s="24" t="s">
        <v>8639</v>
      </c>
      <c r="K2019" s="211" t="s">
        <v>11787</v>
      </c>
      <c r="L2019" s="211" t="s">
        <v>11741</v>
      </c>
      <c r="M2019" s="217">
        <f t="shared" ref="M2019:M2082" si="172">DATE(YEAR(F2019),MONTH(F2019),DAY(F2019))</f>
        <v>40457</v>
      </c>
      <c r="N2019" s="217">
        <f t="shared" ref="N2019:N2082" si="173">DATE(YEAR(F2019),MONTH(F2019),DAY(F2019))</f>
        <v>40457</v>
      </c>
      <c r="Q2019" s="219" t="s">
        <v>1005</v>
      </c>
      <c r="T2019" s="217" t="s">
        <v>11305</v>
      </c>
      <c r="U2019">
        <v>375</v>
      </c>
      <c r="V2019" s="219" t="s">
        <v>8428</v>
      </c>
      <c r="W2019" s="219"/>
      <c r="X2019" t="s">
        <v>11237</v>
      </c>
      <c r="Y2019" t="s">
        <v>11283</v>
      </c>
    </row>
    <row r="2020" spans="1:25" x14ac:dyDescent="0.25">
      <c r="A2020" s="211" t="s">
        <v>11582</v>
      </c>
      <c r="B2020" t="s">
        <v>11723</v>
      </c>
      <c r="C2020" s="215" t="str">
        <f t="shared" si="169"/>
        <v>CM:WQXTEST16465:M2010</v>
      </c>
      <c r="D2020" s="214" t="s">
        <v>11795</v>
      </c>
      <c r="E2020" s="214" t="s">
        <v>11790</v>
      </c>
      <c r="F2020" s="314">
        <v>40458</v>
      </c>
      <c r="G2020" s="217">
        <f t="shared" si="170"/>
        <v>40452</v>
      </c>
      <c r="H2020" s="69">
        <f t="shared" si="171"/>
        <v>40482</v>
      </c>
      <c r="I2020" s="211" t="s">
        <v>11788</v>
      </c>
      <c r="J2020" s="24" t="s">
        <v>8639</v>
      </c>
      <c r="K2020" s="211" t="s">
        <v>11787</v>
      </c>
      <c r="L2020" s="211" t="s">
        <v>11741</v>
      </c>
      <c r="M2020" s="217">
        <f t="shared" si="172"/>
        <v>40458</v>
      </c>
      <c r="N2020" s="217">
        <f t="shared" si="173"/>
        <v>40458</v>
      </c>
      <c r="Q2020" s="219" t="s">
        <v>1005</v>
      </c>
      <c r="T2020" s="217" t="s">
        <v>11305</v>
      </c>
      <c r="U2020">
        <v>368</v>
      </c>
      <c r="V2020" s="219" t="s">
        <v>8428</v>
      </c>
      <c r="W2020" s="219"/>
      <c r="X2020" t="s">
        <v>11237</v>
      </c>
      <c r="Y2020" t="s">
        <v>11283</v>
      </c>
    </row>
    <row r="2021" spans="1:25" x14ac:dyDescent="0.25">
      <c r="A2021" s="211" t="s">
        <v>11582</v>
      </c>
      <c r="B2021" t="s">
        <v>11723</v>
      </c>
      <c r="C2021" s="215" t="str">
        <f t="shared" si="169"/>
        <v>CM:WQXTEST16465:M2010</v>
      </c>
      <c r="D2021" s="214" t="s">
        <v>11795</v>
      </c>
      <c r="E2021" s="214" t="s">
        <v>11790</v>
      </c>
      <c r="F2021" s="314">
        <v>40459</v>
      </c>
      <c r="G2021" s="217">
        <f t="shared" si="170"/>
        <v>40452</v>
      </c>
      <c r="H2021" s="69">
        <f t="shared" si="171"/>
        <v>40482</v>
      </c>
      <c r="I2021" s="211" t="s">
        <v>11788</v>
      </c>
      <c r="J2021" s="24" t="s">
        <v>8639</v>
      </c>
      <c r="K2021" s="211" t="s">
        <v>11787</v>
      </c>
      <c r="L2021" s="211" t="s">
        <v>11741</v>
      </c>
      <c r="M2021" s="217">
        <f t="shared" si="172"/>
        <v>40459</v>
      </c>
      <c r="N2021" s="217">
        <f t="shared" si="173"/>
        <v>40459</v>
      </c>
      <c r="Q2021" s="219" t="s">
        <v>1005</v>
      </c>
      <c r="T2021" s="217" t="s">
        <v>11305</v>
      </c>
      <c r="U2021">
        <v>361</v>
      </c>
      <c r="V2021" s="219" t="s">
        <v>8428</v>
      </c>
      <c r="W2021" s="219"/>
      <c r="X2021" t="s">
        <v>11237</v>
      </c>
      <c r="Y2021" t="s">
        <v>11283</v>
      </c>
    </row>
    <row r="2022" spans="1:25" x14ac:dyDescent="0.25">
      <c r="A2022" s="211" t="s">
        <v>11582</v>
      </c>
      <c r="B2022" t="s">
        <v>11723</v>
      </c>
      <c r="C2022" s="215" t="str">
        <f t="shared" si="169"/>
        <v>CM:WQXTEST16465:M2010</v>
      </c>
      <c r="D2022" s="214" t="s">
        <v>11795</v>
      </c>
      <c r="E2022" s="214" t="s">
        <v>11790</v>
      </c>
      <c r="F2022" s="314">
        <v>40460</v>
      </c>
      <c r="G2022" s="217">
        <f t="shared" si="170"/>
        <v>40452</v>
      </c>
      <c r="H2022" s="69">
        <f t="shared" si="171"/>
        <v>40482</v>
      </c>
      <c r="I2022" s="211" t="s">
        <v>11788</v>
      </c>
      <c r="J2022" s="24" t="s">
        <v>8639</v>
      </c>
      <c r="K2022" s="211" t="s">
        <v>11787</v>
      </c>
      <c r="L2022" s="211" t="s">
        <v>11741</v>
      </c>
      <c r="M2022" s="217">
        <f t="shared" si="172"/>
        <v>40460</v>
      </c>
      <c r="N2022" s="217">
        <f t="shared" si="173"/>
        <v>40460</v>
      </c>
      <c r="Q2022" s="219" t="s">
        <v>1005</v>
      </c>
      <c r="T2022" s="217" t="s">
        <v>11305</v>
      </c>
      <c r="U2022">
        <v>364</v>
      </c>
      <c r="V2022" s="219" t="s">
        <v>8428</v>
      </c>
      <c r="W2022" s="219"/>
      <c r="X2022" t="s">
        <v>11237</v>
      </c>
      <c r="Y2022" t="s">
        <v>11283</v>
      </c>
    </row>
    <row r="2023" spans="1:25" x14ac:dyDescent="0.25">
      <c r="A2023" s="211" t="s">
        <v>11582</v>
      </c>
      <c r="B2023" t="s">
        <v>11723</v>
      </c>
      <c r="C2023" s="215" t="str">
        <f t="shared" si="169"/>
        <v>CM:WQXTEST16465:M2010</v>
      </c>
      <c r="D2023" s="214" t="s">
        <v>11795</v>
      </c>
      <c r="E2023" s="214" t="s">
        <v>11790</v>
      </c>
      <c r="F2023" s="314">
        <v>40461</v>
      </c>
      <c r="G2023" s="217">
        <f t="shared" si="170"/>
        <v>40452</v>
      </c>
      <c r="H2023" s="69">
        <f t="shared" si="171"/>
        <v>40482</v>
      </c>
      <c r="I2023" s="211" t="s">
        <v>11788</v>
      </c>
      <c r="J2023" s="24" t="s">
        <v>8639</v>
      </c>
      <c r="K2023" s="211" t="s">
        <v>11787</v>
      </c>
      <c r="L2023" s="211" t="s">
        <v>11741</v>
      </c>
      <c r="M2023" s="217">
        <f t="shared" si="172"/>
        <v>40461</v>
      </c>
      <c r="N2023" s="217">
        <f t="shared" si="173"/>
        <v>40461</v>
      </c>
      <c r="Q2023" s="219" t="s">
        <v>1005</v>
      </c>
      <c r="T2023" s="217" t="s">
        <v>11305</v>
      </c>
      <c r="U2023">
        <v>364</v>
      </c>
      <c r="V2023" s="219" t="s">
        <v>8428</v>
      </c>
      <c r="W2023" s="219"/>
      <c r="X2023" t="s">
        <v>11237</v>
      </c>
      <c r="Y2023" t="s">
        <v>11283</v>
      </c>
    </row>
    <row r="2024" spans="1:25" x14ac:dyDescent="0.25">
      <c r="A2024" s="211" t="s">
        <v>11582</v>
      </c>
      <c r="B2024" t="s">
        <v>11723</v>
      </c>
      <c r="C2024" s="215" t="str">
        <f t="shared" si="169"/>
        <v>CM:WQXTEST16465:M2010</v>
      </c>
      <c r="D2024" s="214" t="s">
        <v>11795</v>
      </c>
      <c r="E2024" s="214" t="s">
        <v>11790</v>
      </c>
      <c r="F2024" s="314">
        <v>40462</v>
      </c>
      <c r="G2024" s="217">
        <f t="shared" si="170"/>
        <v>40452</v>
      </c>
      <c r="H2024" s="69">
        <f t="shared" si="171"/>
        <v>40482</v>
      </c>
      <c r="I2024" s="211" t="s">
        <v>11788</v>
      </c>
      <c r="J2024" s="24" t="s">
        <v>8639</v>
      </c>
      <c r="K2024" s="211" t="s">
        <v>11787</v>
      </c>
      <c r="L2024" s="211" t="s">
        <v>11741</v>
      </c>
      <c r="M2024" s="217">
        <f t="shared" si="172"/>
        <v>40462</v>
      </c>
      <c r="N2024" s="217">
        <f t="shared" si="173"/>
        <v>40462</v>
      </c>
      <c r="Q2024" s="219" t="s">
        <v>1005</v>
      </c>
      <c r="T2024" s="217" t="s">
        <v>11305</v>
      </c>
      <c r="U2024">
        <v>362</v>
      </c>
      <c r="V2024" s="219" t="s">
        <v>8428</v>
      </c>
      <c r="W2024" s="219"/>
      <c r="X2024" t="s">
        <v>11237</v>
      </c>
      <c r="Y2024" t="s">
        <v>11283</v>
      </c>
    </row>
    <row r="2025" spans="1:25" x14ac:dyDescent="0.25">
      <c r="A2025" s="211" t="s">
        <v>11582</v>
      </c>
      <c r="B2025" t="s">
        <v>11723</v>
      </c>
      <c r="C2025" s="215" t="str">
        <f t="shared" si="169"/>
        <v>CM:WQXTEST16465:M2010</v>
      </c>
      <c r="D2025" s="214" t="s">
        <v>11795</v>
      </c>
      <c r="E2025" s="214" t="s">
        <v>11790</v>
      </c>
      <c r="F2025" s="314">
        <v>40463</v>
      </c>
      <c r="G2025" s="217">
        <f t="shared" si="170"/>
        <v>40452</v>
      </c>
      <c r="H2025" s="69">
        <f t="shared" si="171"/>
        <v>40482</v>
      </c>
      <c r="I2025" s="211" t="s">
        <v>11788</v>
      </c>
      <c r="J2025" s="24" t="s">
        <v>8639</v>
      </c>
      <c r="K2025" s="211" t="s">
        <v>11787</v>
      </c>
      <c r="L2025" s="211" t="s">
        <v>11741</v>
      </c>
      <c r="M2025" s="217">
        <f t="shared" si="172"/>
        <v>40463</v>
      </c>
      <c r="N2025" s="217">
        <f t="shared" si="173"/>
        <v>40463</v>
      </c>
      <c r="Q2025" s="219" t="s">
        <v>1005</v>
      </c>
      <c r="T2025" s="217" t="s">
        <v>11305</v>
      </c>
      <c r="U2025">
        <v>356</v>
      </c>
      <c r="V2025" s="219" t="s">
        <v>8428</v>
      </c>
      <c r="W2025" s="219"/>
      <c r="X2025" t="s">
        <v>11237</v>
      </c>
      <c r="Y2025" t="s">
        <v>11283</v>
      </c>
    </row>
    <row r="2026" spans="1:25" x14ac:dyDescent="0.25">
      <c r="A2026" s="211" t="s">
        <v>11582</v>
      </c>
      <c r="B2026" t="s">
        <v>11723</v>
      </c>
      <c r="C2026" s="215" t="str">
        <f t="shared" si="169"/>
        <v>CM:WQXTEST16465:M2010</v>
      </c>
      <c r="D2026" s="214" t="s">
        <v>11795</v>
      </c>
      <c r="E2026" s="214" t="s">
        <v>11790</v>
      </c>
      <c r="F2026" s="314">
        <v>40464</v>
      </c>
      <c r="G2026" s="217">
        <f t="shared" si="170"/>
        <v>40452</v>
      </c>
      <c r="H2026" s="69">
        <f t="shared" si="171"/>
        <v>40482</v>
      </c>
      <c r="I2026" s="211" t="s">
        <v>11788</v>
      </c>
      <c r="J2026" s="24" t="s">
        <v>8639</v>
      </c>
      <c r="K2026" s="211" t="s">
        <v>11787</v>
      </c>
      <c r="L2026" s="211" t="s">
        <v>11741</v>
      </c>
      <c r="M2026" s="217">
        <f t="shared" si="172"/>
        <v>40464</v>
      </c>
      <c r="N2026" s="217">
        <f t="shared" si="173"/>
        <v>40464</v>
      </c>
      <c r="Q2026" s="219" t="s">
        <v>1005</v>
      </c>
      <c r="T2026" s="217" t="s">
        <v>11305</v>
      </c>
      <c r="U2026">
        <v>346</v>
      </c>
      <c r="V2026" s="219" t="s">
        <v>8428</v>
      </c>
      <c r="W2026" s="219"/>
      <c r="X2026" t="s">
        <v>11237</v>
      </c>
      <c r="Y2026" t="s">
        <v>11283</v>
      </c>
    </row>
    <row r="2027" spans="1:25" x14ac:dyDescent="0.25">
      <c r="A2027" s="211" t="s">
        <v>11582</v>
      </c>
      <c r="B2027" t="s">
        <v>11723</v>
      </c>
      <c r="C2027" s="215" t="str">
        <f t="shared" si="169"/>
        <v>CM:WQXTEST16465:M2010</v>
      </c>
      <c r="D2027" s="214" t="s">
        <v>11795</v>
      </c>
      <c r="E2027" s="214" t="s">
        <v>11790</v>
      </c>
      <c r="F2027" s="314">
        <v>40465</v>
      </c>
      <c r="G2027" s="217">
        <f t="shared" si="170"/>
        <v>40452</v>
      </c>
      <c r="H2027" s="69">
        <f t="shared" si="171"/>
        <v>40482</v>
      </c>
      <c r="I2027" s="211" t="s">
        <v>11788</v>
      </c>
      <c r="J2027" s="24" t="s">
        <v>8639</v>
      </c>
      <c r="K2027" s="211" t="s">
        <v>11787</v>
      </c>
      <c r="L2027" s="211" t="s">
        <v>11741</v>
      </c>
      <c r="M2027" s="217">
        <f t="shared" si="172"/>
        <v>40465</v>
      </c>
      <c r="N2027" s="217">
        <f t="shared" si="173"/>
        <v>40465</v>
      </c>
      <c r="Q2027" s="219" t="s">
        <v>1005</v>
      </c>
      <c r="T2027" s="217" t="s">
        <v>11305</v>
      </c>
      <c r="U2027">
        <v>340</v>
      </c>
      <c r="V2027" s="219" t="s">
        <v>8428</v>
      </c>
      <c r="W2027" s="219"/>
      <c r="X2027" t="s">
        <v>11237</v>
      </c>
      <c r="Y2027" t="s">
        <v>11283</v>
      </c>
    </row>
    <row r="2028" spans="1:25" x14ac:dyDescent="0.25">
      <c r="A2028" s="211" t="s">
        <v>11582</v>
      </c>
      <c r="B2028" t="s">
        <v>11723</v>
      </c>
      <c r="C2028" s="215" t="str">
        <f t="shared" si="169"/>
        <v>CM:WQXTEST16465:M2010</v>
      </c>
      <c r="D2028" s="214" t="s">
        <v>11795</v>
      </c>
      <c r="E2028" s="214" t="s">
        <v>11790</v>
      </c>
      <c r="F2028" s="314">
        <v>40466</v>
      </c>
      <c r="G2028" s="217">
        <f t="shared" si="170"/>
        <v>40452</v>
      </c>
      <c r="H2028" s="69">
        <f t="shared" si="171"/>
        <v>40482</v>
      </c>
      <c r="I2028" s="211" t="s">
        <v>11788</v>
      </c>
      <c r="J2028" s="24" t="s">
        <v>8639</v>
      </c>
      <c r="K2028" s="211" t="s">
        <v>11787</v>
      </c>
      <c r="L2028" s="211" t="s">
        <v>11741</v>
      </c>
      <c r="M2028" s="217">
        <f t="shared" si="172"/>
        <v>40466</v>
      </c>
      <c r="N2028" s="217">
        <f t="shared" si="173"/>
        <v>40466</v>
      </c>
      <c r="Q2028" s="219" t="s">
        <v>1005</v>
      </c>
      <c r="T2028" s="217" t="s">
        <v>11305</v>
      </c>
      <c r="U2028">
        <v>330</v>
      </c>
      <c r="V2028" s="219" t="s">
        <v>8428</v>
      </c>
      <c r="W2028" s="219"/>
      <c r="X2028" t="s">
        <v>11237</v>
      </c>
      <c r="Y2028" t="s">
        <v>11283</v>
      </c>
    </row>
    <row r="2029" spans="1:25" x14ac:dyDescent="0.25">
      <c r="A2029" s="211" t="s">
        <v>11582</v>
      </c>
      <c r="B2029" t="s">
        <v>11723</v>
      </c>
      <c r="C2029" s="215" t="str">
        <f t="shared" si="169"/>
        <v>CM:WQXTEST16465:M2010</v>
      </c>
      <c r="D2029" s="214" t="s">
        <v>11795</v>
      </c>
      <c r="E2029" s="214" t="s">
        <v>11790</v>
      </c>
      <c r="F2029" s="314">
        <v>40467</v>
      </c>
      <c r="G2029" s="217">
        <f t="shared" si="170"/>
        <v>40452</v>
      </c>
      <c r="H2029" s="69">
        <f t="shared" si="171"/>
        <v>40482</v>
      </c>
      <c r="I2029" s="211" t="s">
        <v>11788</v>
      </c>
      <c r="J2029" s="24" t="s">
        <v>8639</v>
      </c>
      <c r="K2029" s="211" t="s">
        <v>11787</v>
      </c>
      <c r="L2029" s="211" t="s">
        <v>11741</v>
      </c>
      <c r="M2029" s="217">
        <f t="shared" si="172"/>
        <v>40467</v>
      </c>
      <c r="N2029" s="217">
        <f t="shared" si="173"/>
        <v>40467</v>
      </c>
      <c r="Q2029" s="219" t="s">
        <v>1005</v>
      </c>
      <c r="T2029" s="217" t="s">
        <v>11305</v>
      </c>
      <c r="U2029">
        <v>332</v>
      </c>
      <c r="V2029" s="219" t="s">
        <v>8428</v>
      </c>
      <c r="W2029" s="219"/>
      <c r="X2029" t="s">
        <v>11237</v>
      </c>
      <c r="Y2029" t="s">
        <v>11283</v>
      </c>
    </row>
    <row r="2030" spans="1:25" x14ac:dyDescent="0.25">
      <c r="A2030" s="211" t="s">
        <v>11582</v>
      </c>
      <c r="B2030" t="s">
        <v>11723</v>
      </c>
      <c r="C2030" s="215" t="str">
        <f t="shared" si="169"/>
        <v>CM:WQXTEST16465:M2010</v>
      </c>
      <c r="D2030" s="214" t="s">
        <v>11795</v>
      </c>
      <c r="E2030" s="214" t="s">
        <v>11790</v>
      </c>
      <c r="F2030" s="314">
        <v>40468</v>
      </c>
      <c r="G2030" s="217">
        <f t="shared" si="170"/>
        <v>40452</v>
      </c>
      <c r="H2030" s="69">
        <f t="shared" si="171"/>
        <v>40482</v>
      </c>
      <c r="I2030" s="211" t="s">
        <v>11788</v>
      </c>
      <c r="J2030" s="24" t="s">
        <v>8639</v>
      </c>
      <c r="K2030" s="211" t="s">
        <v>11787</v>
      </c>
      <c r="L2030" s="211" t="s">
        <v>11741</v>
      </c>
      <c r="M2030" s="217">
        <f t="shared" si="172"/>
        <v>40468</v>
      </c>
      <c r="N2030" s="217">
        <f t="shared" si="173"/>
        <v>40468</v>
      </c>
      <c r="Q2030" s="219" t="s">
        <v>1005</v>
      </c>
      <c r="T2030" s="217" t="s">
        <v>11305</v>
      </c>
      <c r="U2030">
        <v>333</v>
      </c>
      <c r="V2030" s="219" t="s">
        <v>8428</v>
      </c>
      <c r="W2030" s="219"/>
      <c r="X2030" t="s">
        <v>11237</v>
      </c>
      <c r="Y2030" t="s">
        <v>11283</v>
      </c>
    </row>
    <row r="2031" spans="1:25" x14ac:dyDescent="0.25">
      <c r="A2031" s="211" t="s">
        <v>11582</v>
      </c>
      <c r="B2031" t="s">
        <v>11723</v>
      </c>
      <c r="C2031" s="215" t="str">
        <f t="shared" si="169"/>
        <v>CM:WQXTEST16465:M2010</v>
      </c>
      <c r="D2031" s="214" t="s">
        <v>11795</v>
      </c>
      <c r="E2031" s="214" t="s">
        <v>11790</v>
      </c>
      <c r="F2031" s="314">
        <v>40469</v>
      </c>
      <c r="G2031" s="217">
        <f t="shared" si="170"/>
        <v>40452</v>
      </c>
      <c r="H2031" s="69">
        <f t="shared" si="171"/>
        <v>40482</v>
      </c>
      <c r="I2031" s="211" t="s">
        <v>11788</v>
      </c>
      <c r="J2031" s="24" t="s">
        <v>8639</v>
      </c>
      <c r="K2031" s="211" t="s">
        <v>11787</v>
      </c>
      <c r="L2031" s="211" t="s">
        <v>11741</v>
      </c>
      <c r="M2031" s="217">
        <f t="shared" si="172"/>
        <v>40469</v>
      </c>
      <c r="N2031" s="217">
        <f t="shared" si="173"/>
        <v>40469</v>
      </c>
      <c r="Q2031" s="219" t="s">
        <v>1005</v>
      </c>
      <c r="T2031" s="217" t="s">
        <v>11305</v>
      </c>
      <c r="U2031">
        <v>336</v>
      </c>
      <c r="V2031" s="219" t="s">
        <v>8428</v>
      </c>
      <c r="W2031" s="219"/>
      <c r="X2031" t="s">
        <v>11237</v>
      </c>
      <c r="Y2031" t="s">
        <v>11283</v>
      </c>
    </row>
    <row r="2032" spans="1:25" x14ac:dyDescent="0.25">
      <c r="A2032" s="211" t="s">
        <v>11582</v>
      </c>
      <c r="B2032" t="s">
        <v>11723</v>
      </c>
      <c r="C2032" s="215" t="str">
        <f t="shared" si="169"/>
        <v>CM:WQXTEST16465:M2010</v>
      </c>
      <c r="D2032" s="214" t="s">
        <v>11795</v>
      </c>
      <c r="E2032" s="214" t="s">
        <v>11790</v>
      </c>
      <c r="F2032" s="314">
        <v>40470</v>
      </c>
      <c r="G2032" s="217">
        <f t="shared" si="170"/>
        <v>40452</v>
      </c>
      <c r="H2032" s="69">
        <f t="shared" si="171"/>
        <v>40482</v>
      </c>
      <c r="I2032" s="211" t="s">
        <v>11788</v>
      </c>
      <c r="J2032" s="24" t="s">
        <v>8639</v>
      </c>
      <c r="K2032" s="211" t="s">
        <v>11787</v>
      </c>
      <c r="L2032" s="211" t="s">
        <v>11741</v>
      </c>
      <c r="M2032" s="217">
        <f t="shared" si="172"/>
        <v>40470</v>
      </c>
      <c r="N2032" s="217">
        <f t="shared" si="173"/>
        <v>40470</v>
      </c>
      <c r="Q2032" s="219" t="s">
        <v>1005</v>
      </c>
      <c r="T2032" s="217" t="s">
        <v>11305</v>
      </c>
      <c r="U2032">
        <v>340</v>
      </c>
      <c r="V2032" s="219" t="s">
        <v>8428</v>
      </c>
      <c r="W2032" s="219"/>
      <c r="X2032" t="s">
        <v>11237</v>
      </c>
      <c r="Y2032" t="s">
        <v>11283</v>
      </c>
    </row>
    <row r="2033" spans="1:25" x14ac:dyDescent="0.25">
      <c r="A2033" s="211" t="s">
        <v>11582</v>
      </c>
      <c r="B2033" t="s">
        <v>11723</v>
      </c>
      <c r="C2033" s="215" t="str">
        <f t="shared" si="169"/>
        <v>CM:WQXTEST16465:M2010</v>
      </c>
      <c r="D2033" s="214" t="s">
        <v>11795</v>
      </c>
      <c r="E2033" s="214" t="s">
        <v>11790</v>
      </c>
      <c r="F2033" s="314">
        <v>40471</v>
      </c>
      <c r="G2033" s="217">
        <f t="shared" si="170"/>
        <v>40452</v>
      </c>
      <c r="H2033" s="69">
        <f t="shared" si="171"/>
        <v>40482</v>
      </c>
      <c r="I2033" s="211" t="s">
        <v>11788</v>
      </c>
      <c r="J2033" s="24" t="s">
        <v>8639</v>
      </c>
      <c r="K2033" s="211" t="s">
        <v>11787</v>
      </c>
      <c r="L2033" s="211" t="s">
        <v>11741</v>
      </c>
      <c r="M2033" s="217">
        <f t="shared" si="172"/>
        <v>40471</v>
      </c>
      <c r="N2033" s="217">
        <f t="shared" si="173"/>
        <v>40471</v>
      </c>
      <c r="Q2033" s="219" t="s">
        <v>1005</v>
      </c>
      <c r="T2033" s="217" t="s">
        <v>11305</v>
      </c>
      <c r="U2033">
        <v>341</v>
      </c>
      <c r="V2033" s="219" t="s">
        <v>8428</v>
      </c>
      <c r="W2033" s="219"/>
      <c r="X2033" t="s">
        <v>11237</v>
      </c>
      <c r="Y2033" t="s">
        <v>11283</v>
      </c>
    </row>
    <row r="2034" spans="1:25" x14ac:dyDescent="0.25">
      <c r="A2034" s="211" t="s">
        <v>11582</v>
      </c>
      <c r="B2034" t="s">
        <v>11723</v>
      </c>
      <c r="C2034" s="215" t="str">
        <f t="shared" si="169"/>
        <v>CM:WQXTEST16465:M2010</v>
      </c>
      <c r="D2034" s="214" t="s">
        <v>11795</v>
      </c>
      <c r="E2034" s="214" t="s">
        <v>11790</v>
      </c>
      <c r="F2034" s="314">
        <v>40472</v>
      </c>
      <c r="G2034" s="217">
        <f t="shared" si="170"/>
        <v>40452</v>
      </c>
      <c r="H2034" s="69">
        <f t="shared" si="171"/>
        <v>40482</v>
      </c>
      <c r="I2034" s="211" t="s">
        <v>11788</v>
      </c>
      <c r="J2034" s="24" t="s">
        <v>8639</v>
      </c>
      <c r="K2034" s="211" t="s">
        <v>11787</v>
      </c>
      <c r="L2034" s="211" t="s">
        <v>11741</v>
      </c>
      <c r="M2034" s="217">
        <f t="shared" si="172"/>
        <v>40472</v>
      </c>
      <c r="N2034" s="217">
        <f t="shared" si="173"/>
        <v>40472</v>
      </c>
      <c r="Q2034" s="219" t="s">
        <v>1005</v>
      </c>
      <c r="T2034" s="217" t="s">
        <v>11305</v>
      </c>
      <c r="U2034">
        <v>341</v>
      </c>
      <c r="V2034" s="219" t="s">
        <v>8428</v>
      </c>
      <c r="W2034" s="219"/>
      <c r="X2034" t="s">
        <v>11237</v>
      </c>
      <c r="Y2034" t="s">
        <v>11283</v>
      </c>
    </row>
    <row r="2035" spans="1:25" x14ac:dyDescent="0.25">
      <c r="A2035" s="211" t="s">
        <v>11582</v>
      </c>
      <c r="B2035" t="s">
        <v>11723</v>
      </c>
      <c r="C2035" s="215" t="str">
        <f t="shared" si="169"/>
        <v>CM:WQXTEST16465:M2010</v>
      </c>
      <c r="D2035" s="214" t="s">
        <v>11795</v>
      </c>
      <c r="E2035" s="214" t="s">
        <v>11790</v>
      </c>
      <c r="F2035" s="314">
        <v>40473</v>
      </c>
      <c r="G2035" s="217">
        <f t="shared" si="170"/>
        <v>40452</v>
      </c>
      <c r="H2035" s="69">
        <f t="shared" si="171"/>
        <v>40482</v>
      </c>
      <c r="I2035" s="211" t="s">
        <v>11788</v>
      </c>
      <c r="J2035" s="24" t="s">
        <v>8639</v>
      </c>
      <c r="K2035" s="211" t="s">
        <v>11787</v>
      </c>
      <c r="L2035" s="211" t="s">
        <v>11741</v>
      </c>
      <c r="M2035" s="217">
        <f t="shared" si="172"/>
        <v>40473</v>
      </c>
      <c r="N2035" s="217">
        <f t="shared" si="173"/>
        <v>40473</v>
      </c>
      <c r="Q2035" s="219" t="s">
        <v>1005</v>
      </c>
      <c r="T2035" s="217" t="s">
        <v>11305</v>
      </c>
      <c r="U2035">
        <v>344</v>
      </c>
      <c r="V2035" s="219" t="s">
        <v>8428</v>
      </c>
      <c r="W2035" s="219"/>
      <c r="X2035" t="s">
        <v>11237</v>
      </c>
      <c r="Y2035" t="s">
        <v>11283</v>
      </c>
    </row>
    <row r="2036" spans="1:25" x14ac:dyDescent="0.25">
      <c r="A2036" s="211" t="s">
        <v>11582</v>
      </c>
      <c r="B2036" t="s">
        <v>11723</v>
      </c>
      <c r="C2036" s="215" t="str">
        <f t="shared" si="169"/>
        <v>CM:WQXTEST16465:M2010</v>
      </c>
      <c r="D2036" s="214" t="s">
        <v>11795</v>
      </c>
      <c r="E2036" s="214" t="s">
        <v>11790</v>
      </c>
      <c r="F2036" s="314">
        <v>40474</v>
      </c>
      <c r="G2036" s="217">
        <f t="shared" si="170"/>
        <v>40452</v>
      </c>
      <c r="H2036" s="69">
        <f t="shared" si="171"/>
        <v>40482</v>
      </c>
      <c r="I2036" s="211" t="s">
        <v>11788</v>
      </c>
      <c r="J2036" s="24" t="s">
        <v>8639</v>
      </c>
      <c r="K2036" s="211" t="s">
        <v>11787</v>
      </c>
      <c r="L2036" s="211" t="s">
        <v>11741</v>
      </c>
      <c r="M2036" s="217">
        <f t="shared" si="172"/>
        <v>40474</v>
      </c>
      <c r="N2036" s="217">
        <f t="shared" si="173"/>
        <v>40474</v>
      </c>
      <c r="Q2036" s="219" t="s">
        <v>1005</v>
      </c>
      <c r="T2036" s="217" t="s">
        <v>11305</v>
      </c>
      <c r="U2036">
        <v>345</v>
      </c>
      <c r="V2036" s="219" t="s">
        <v>8428</v>
      </c>
      <c r="W2036" s="219"/>
      <c r="X2036" t="s">
        <v>11237</v>
      </c>
      <c r="Y2036" t="s">
        <v>11283</v>
      </c>
    </row>
    <row r="2037" spans="1:25" x14ac:dyDescent="0.25">
      <c r="A2037" s="211" t="s">
        <v>11582</v>
      </c>
      <c r="B2037" t="s">
        <v>11723</v>
      </c>
      <c r="C2037" s="215" t="str">
        <f t="shared" si="169"/>
        <v>CM:WQXTEST16465:M2010</v>
      </c>
      <c r="D2037" s="214" t="s">
        <v>11795</v>
      </c>
      <c r="E2037" s="214" t="s">
        <v>11790</v>
      </c>
      <c r="F2037" s="314">
        <v>40475</v>
      </c>
      <c r="G2037" s="217">
        <f t="shared" si="170"/>
        <v>40452</v>
      </c>
      <c r="H2037" s="69">
        <f t="shared" si="171"/>
        <v>40482</v>
      </c>
      <c r="I2037" s="211" t="s">
        <v>11788</v>
      </c>
      <c r="J2037" s="24" t="s">
        <v>8639</v>
      </c>
      <c r="K2037" s="211" t="s">
        <v>11787</v>
      </c>
      <c r="L2037" s="211" t="s">
        <v>11741</v>
      </c>
      <c r="M2037" s="217">
        <f t="shared" si="172"/>
        <v>40475</v>
      </c>
      <c r="N2037" s="217">
        <f t="shared" si="173"/>
        <v>40475</v>
      </c>
      <c r="Q2037" s="219" t="s">
        <v>1005</v>
      </c>
      <c r="T2037" s="217" t="s">
        <v>11305</v>
      </c>
      <c r="U2037">
        <v>347</v>
      </c>
      <c r="V2037" s="219" t="s">
        <v>8428</v>
      </c>
      <c r="W2037" s="219"/>
      <c r="X2037" t="s">
        <v>11237</v>
      </c>
      <c r="Y2037" t="s">
        <v>11283</v>
      </c>
    </row>
    <row r="2038" spans="1:25" x14ac:dyDescent="0.25">
      <c r="A2038" s="211" t="s">
        <v>11582</v>
      </c>
      <c r="B2038" t="s">
        <v>11723</v>
      </c>
      <c r="C2038" s="215" t="str">
        <f t="shared" si="169"/>
        <v>CM:WQXTEST16465:M2010</v>
      </c>
      <c r="D2038" s="214" t="s">
        <v>11795</v>
      </c>
      <c r="E2038" s="214" t="s">
        <v>11790</v>
      </c>
      <c r="F2038" s="314">
        <v>40476</v>
      </c>
      <c r="G2038" s="217">
        <f t="shared" si="170"/>
        <v>40452</v>
      </c>
      <c r="H2038" s="69">
        <f t="shared" si="171"/>
        <v>40482</v>
      </c>
      <c r="I2038" s="211" t="s">
        <v>11788</v>
      </c>
      <c r="J2038" s="24" t="s">
        <v>8639</v>
      </c>
      <c r="K2038" s="211" t="s">
        <v>11787</v>
      </c>
      <c r="L2038" s="211" t="s">
        <v>11741</v>
      </c>
      <c r="M2038" s="217">
        <f t="shared" si="172"/>
        <v>40476</v>
      </c>
      <c r="N2038" s="217">
        <f t="shared" si="173"/>
        <v>40476</v>
      </c>
      <c r="Q2038" s="219" t="s">
        <v>1005</v>
      </c>
      <c r="T2038" s="217" t="s">
        <v>11305</v>
      </c>
      <c r="U2038">
        <v>347</v>
      </c>
      <c r="V2038" s="219" t="s">
        <v>8428</v>
      </c>
      <c r="W2038" s="219"/>
      <c r="X2038" t="s">
        <v>11237</v>
      </c>
      <c r="Y2038" t="s">
        <v>11283</v>
      </c>
    </row>
    <row r="2039" spans="1:25" x14ac:dyDescent="0.25">
      <c r="A2039" s="211" t="s">
        <v>11582</v>
      </c>
      <c r="B2039" t="s">
        <v>11723</v>
      </c>
      <c r="C2039" s="215" t="str">
        <f t="shared" si="169"/>
        <v>CM:WQXTEST16465:M2010</v>
      </c>
      <c r="D2039" s="214" t="s">
        <v>11795</v>
      </c>
      <c r="E2039" s="214" t="s">
        <v>11790</v>
      </c>
      <c r="F2039" s="314">
        <v>40477</v>
      </c>
      <c r="G2039" s="217">
        <f t="shared" si="170"/>
        <v>40452</v>
      </c>
      <c r="H2039" s="69">
        <f t="shared" si="171"/>
        <v>40482</v>
      </c>
      <c r="I2039" s="211" t="s">
        <v>11788</v>
      </c>
      <c r="J2039" s="24" t="s">
        <v>8639</v>
      </c>
      <c r="K2039" s="211" t="s">
        <v>11787</v>
      </c>
      <c r="L2039" s="211" t="s">
        <v>11741</v>
      </c>
      <c r="M2039" s="217">
        <f t="shared" si="172"/>
        <v>40477</v>
      </c>
      <c r="N2039" s="217">
        <f t="shared" si="173"/>
        <v>40477</v>
      </c>
      <c r="Q2039" s="219" t="s">
        <v>1005</v>
      </c>
      <c r="T2039" s="217" t="s">
        <v>11305</v>
      </c>
      <c r="U2039">
        <v>348</v>
      </c>
      <c r="V2039" s="219" t="s">
        <v>8428</v>
      </c>
      <c r="W2039" s="219"/>
      <c r="X2039" t="s">
        <v>11237</v>
      </c>
      <c r="Y2039" t="s">
        <v>11283</v>
      </c>
    </row>
    <row r="2040" spans="1:25" x14ac:dyDescent="0.25">
      <c r="A2040" s="211" t="s">
        <v>11582</v>
      </c>
      <c r="B2040" t="s">
        <v>11723</v>
      </c>
      <c r="C2040" s="215" t="str">
        <f t="shared" si="169"/>
        <v>CM:WQXTEST16465:M2010</v>
      </c>
      <c r="D2040" s="214" t="s">
        <v>11795</v>
      </c>
      <c r="E2040" s="214" t="s">
        <v>11790</v>
      </c>
      <c r="F2040" s="314">
        <v>40478</v>
      </c>
      <c r="G2040" s="217">
        <f t="shared" si="170"/>
        <v>40452</v>
      </c>
      <c r="H2040" s="69">
        <f t="shared" si="171"/>
        <v>40482</v>
      </c>
      <c r="I2040" s="211" t="s">
        <v>11788</v>
      </c>
      <c r="J2040" s="24" t="s">
        <v>8639</v>
      </c>
      <c r="K2040" s="211" t="s">
        <v>11787</v>
      </c>
      <c r="L2040" s="211" t="s">
        <v>11741</v>
      </c>
      <c r="M2040" s="217">
        <f t="shared" si="172"/>
        <v>40478</v>
      </c>
      <c r="N2040" s="217">
        <f t="shared" si="173"/>
        <v>40478</v>
      </c>
      <c r="Q2040" s="219" t="s">
        <v>1005</v>
      </c>
      <c r="T2040" s="217" t="s">
        <v>11305</v>
      </c>
      <c r="U2040">
        <v>376</v>
      </c>
      <c r="V2040" s="219" t="s">
        <v>8428</v>
      </c>
      <c r="W2040" s="219"/>
      <c r="X2040" t="s">
        <v>11237</v>
      </c>
      <c r="Y2040" t="s">
        <v>11283</v>
      </c>
    </row>
    <row r="2041" spans="1:25" x14ac:dyDescent="0.25">
      <c r="A2041" s="211" t="s">
        <v>11582</v>
      </c>
      <c r="B2041" t="s">
        <v>11723</v>
      </c>
      <c r="C2041" s="215" t="str">
        <f t="shared" si="169"/>
        <v>CM:WQXTEST16465:M2010</v>
      </c>
      <c r="D2041" s="214" t="s">
        <v>11795</v>
      </c>
      <c r="E2041" s="214" t="s">
        <v>11790</v>
      </c>
      <c r="F2041" s="314">
        <v>40479</v>
      </c>
      <c r="G2041" s="217">
        <f t="shared" si="170"/>
        <v>40452</v>
      </c>
      <c r="H2041" s="69">
        <f t="shared" si="171"/>
        <v>40482</v>
      </c>
      <c r="I2041" s="211" t="s">
        <v>11788</v>
      </c>
      <c r="J2041" s="24" t="s">
        <v>8639</v>
      </c>
      <c r="K2041" s="211" t="s">
        <v>11787</v>
      </c>
      <c r="L2041" s="211" t="s">
        <v>11741</v>
      </c>
      <c r="M2041" s="217">
        <f t="shared" si="172"/>
        <v>40479</v>
      </c>
      <c r="N2041" s="217">
        <f t="shared" si="173"/>
        <v>40479</v>
      </c>
      <c r="Q2041" s="219" t="s">
        <v>1005</v>
      </c>
      <c r="T2041" s="217" t="s">
        <v>11305</v>
      </c>
      <c r="U2041">
        <v>373</v>
      </c>
      <c r="V2041" s="219" t="s">
        <v>8428</v>
      </c>
      <c r="W2041" s="219"/>
      <c r="X2041" t="s">
        <v>11237</v>
      </c>
      <c r="Y2041" t="s">
        <v>11283</v>
      </c>
    </row>
    <row r="2042" spans="1:25" x14ac:dyDescent="0.25">
      <c r="A2042" s="211" t="s">
        <v>11582</v>
      </c>
      <c r="B2042" t="s">
        <v>11723</v>
      </c>
      <c r="C2042" s="215" t="str">
        <f t="shared" si="169"/>
        <v>CM:WQXTEST16465:M2010</v>
      </c>
      <c r="D2042" s="214" t="s">
        <v>11795</v>
      </c>
      <c r="E2042" s="214" t="s">
        <v>11790</v>
      </c>
      <c r="F2042" s="314">
        <v>40480</v>
      </c>
      <c r="G2042" s="217">
        <f t="shared" si="170"/>
        <v>40452</v>
      </c>
      <c r="H2042" s="69">
        <f t="shared" si="171"/>
        <v>40482</v>
      </c>
      <c r="I2042" s="211" t="s">
        <v>11788</v>
      </c>
      <c r="J2042" s="24" t="s">
        <v>8639</v>
      </c>
      <c r="K2042" s="211" t="s">
        <v>11787</v>
      </c>
      <c r="L2042" s="211" t="s">
        <v>11741</v>
      </c>
      <c r="M2042" s="217">
        <f t="shared" si="172"/>
        <v>40480</v>
      </c>
      <c r="N2042" s="217">
        <f t="shared" si="173"/>
        <v>40480</v>
      </c>
      <c r="Q2042" s="219" t="s">
        <v>1005</v>
      </c>
      <c r="T2042" s="217" t="s">
        <v>11305</v>
      </c>
      <c r="U2042">
        <v>355</v>
      </c>
      <c r="V2042" s="219" t="s">
        <v>8428</v>
      </c>
      <c r="W2042" s="219"/>
      <c r="X2042" t="s">
        <v>11237</v>
      </c>
      <c r="Y2042" t="s">
        <v>11283</v>
      </c>
    </row>
    <row r="2043" spans="1:25" x14ac:dyDescent="0.25">
      <c r="A2043" s="211" t="s">
        <v>11582</v>
      </c>
      <c r="B2043" t="s">
        <v>11723</v>
      </c>
      <c r="C2043" s="215" t="str">
        <f t="shared" si="169"/>
        <v>CM:WQXTEST16465:M2010</v>
      </c>
      <c r="D2043" s="214" t="s">
        <v>11795</v>
      </c>
      <c r="E2043" s="214" t="s">
        <v>11790</v>
      </c>
      <c r="F2043" s="314">
        <v>40481</v>
      </c>
      <c r="G2043" s="217">
        <f t="shared" si="170"/>
        <v>40452</v>
      </c>
      <c r="H2043" s="69">
        <f t="shared" si="171"/>
        <v>40482</v>
      </c>
      <c r="I2043" s="211" t="s">
        <v>11788</v>
      </c>
      <c r="J2043" s="24" t="s">
        <v>8639</v>
      </c>
      <c r="K2043" s="211" t="s">
        <v>11787</v>
      </c>
      <c r="L2043" s="211" t="s">
        <v>11741</v>
      </c>
      <c r="M2043" s="217">
        <f t="shared" si="172"/>
        <v>40481</v>
      </c>
      <c r="N2043" s="217">
        <f t="shared" si="173"/>
        <v>40481</v>
      </c>
      <c r="Q2043" s="219" t="s">
        <v>1005</v>
      </c>
      <c r="T2043" s="217" t="s">
        <v>11305</v>
      </c>
      <c r="U2043">
        <v>355</v>
      </c>
      <c r="V2043" s="219" t="s">
        <v>8428</v>
      </c>
      <c r="W2043" s="219"/>
      <c r="X2043" t="s">
        <v>11237</v>
      </c>
      <c r="Y2043" t="s">
        <v>11283</v>
      </c>
    </row>
    <row r="2044" spans="1:25" x14ac:dyDescent="0.25">
      <c r="A2044" s="211" t="s">
        <v>11582</v>
      </c>
      <c r="B2044" t="s">
        <v>11723</v>
      </c>
      <c r="C2044" s="215" t="str">
        <f t="shared" si="169"/>
        <v>CM:WQXTEST16465:M2010</v>
      </c>
      <c r="D2044" s="214" t="s">
        <v>11795</v>
      </c>
      <c r="E2044" s="214" t="s">
        <v>11790</v>
      </c>
      <c r="F2044" s="314">
        <v>40482</v>
      </c>
      <c r="G2044" s="217">
        <f t="shared" si="170"/>
        <v>40452</v>
      </c>
      <c r="H2044" s="69">
        <f t="shared" si="171"/>
        <v>40482</v>
      </c>
      <c r="I2044" s="211" t="s">
        <v>11788</v>
      </c>
      <c r="J2044" s="24" t="s">
        <v>8639</v>
      </c>
      <c r="K2044" s="211" t="s">
        <v>11787</v>
      </c>
      <c r="L2044" s="211" t="s">
        <v>11741</v>
      </c>
      <c r="M2044" s="217">
        <f t="shared" si="172"/>
        <v>40482</v>
      </c>
      <c r="N2044" s="217">
        <f t="shared" si="173"/>
        <v>40482</v>
      </c>
      <c r="Q2044" s="219" t="s">
        <v>1005</v>
      </c>
      <c r="T2044" s="217" t="s">
        <v>11305</v>
      </c>
      <c r="U2044">
        <v>360</v>
      </c>
      <c r="V2044" s="219" t="s">
        <v>8428</v>
      </c>
      <c r="W2044" s="219"/>
      <c r="X2044" t="s">
        <v>11237</v>
      </c>
      <c r="Y2044" t="s">
        <v>11283</v>
      </c>
    </row>
    <row r="2045" spans="1:25" x14ac:dyDescent="0.25">
      <c r="A2045" s="211" t="s">
        <v>11582</v>
      </c>
      <c r="B2045" t="s">
        <v>11723</v>
      </c>
      <c r="C2045" s="215" t="str">
        <f t="shared" si="169"/>
        <v>CM:WQXTEST16465:M2010</v>
      </c>
      <c r="D2045" s="214" t="s">
        <v>11795</v>
      </c>
      <c r="E2045" s="214" t="s">
        <v>11790</v>
      </c>
      <c r="F2045" s="314">
        <v>40452</v>
      </c>
      <c r="G2045" s="217">
        <f t="shared" si="170"/>
        <v>40452</v>
      </c>
      <c r="H2045" s="69">
        <f t="shared" si="171"/>
        <v>40482</v>
      </c>
      <c r="I2045" s="211" t="s">
        <v>11788</v>
      </c>
      <c r="J2045" s="24" t="s">
        <v>8639</v>
      </c>
      <c r="K2045" s="211" t="s">
        <v>11787</v>
      </c>
      <c r="L2045" s="211" t="s">
        <v>11741</v>
      </c>
      <c r="M2045" s="217">
        <f t="shared" si="172"/>
        <v>40452</v>
      </c>
      <c r="N2045" s="217">
        <f t="shared" si="173"/>
        <v>40452</v>
      </c>
      <c r="Q2045" s="219" t="s">
        <v>1005</v>
      </c>
      <c r="T2045" s="217" t="s">
        <v>11308</v>
      </c>
      <c r="U2045">
        <v>95</v>
      </c>
      <c r="V2045" s="219" t="s">
        <v>8428</v>
      </c>
      <c r="W2045" s="219"/>
      <c r="X2045" t="s">
        <v>11237</v>
      </c>
      <c r="Y2045" t="s">
        <v>11283</v>
      </c>
    </row>
    <row r="2046" spans="1:25" x14ac:dyDescent="0.25">
      <c r="A2046" s="211" t="s">
        <v>11582</v>
      </c>
      <c r="B2046" t="s">
        <v>11723</v>
      </c>
      <c r="C2046" s="215" t="str">
        <f t="shared" si="169"/>
        <v>CM:WQXTEST16465:M2010</v>
      </c>
      <c r="D2046" s="214" t="s">
        <v>11795</v>
      </c>
      <c r="E2046" s="214" t="s">
        <v>11790</v>
      </c>
      <c r="F2046" s="314">
        <v>40453</v>
      </c>
      <c r="G2046" s="217">
        <f t="shared" si="170"/>
        <v>40452</v>
      </c>
      <c r="H2046" s="69">
        <f t="shared" si="171"/>
        <v>40482</v>
      </c>
      <c r="I2046" s="211" t="s">
        <v>11788</v>
      </c>
      <c r="J2046" s="24" t="s">
        <v>8639</v>
      </c>
      <c r="K2046" s="211" t="s">
        <v>11787</v>
      </c>
      <c r="L2046" s="211" t="s">
        <v>11741</v>
      </c>
      <c r="M2046" s="217">
        <f t="shared" si="172"/>
        <v>40453</v>
      </c>
      <c r="N2046" s="217">
        <f t="shared" si="173"/>
        <v>40453</v>
      </c>
      <c r="Q2046" s="219" t="s">
        <v>1005</v>
      </c>
      <c r="T2046" s="217" t="s">
        <v>11308</v>
      </c>
      <c r="U2046">
        <v>246</v>
      </c>
      <c r="V2046" s="219" t="s">
        <v>8428</v>
      </c>
      <c r="W2046" s="219"/>
      <c r="X2046" t="s">
        <v>11237</v>
      </c>
      <c r="Y2046" t="s">
        <v>11283</v>
      </c>
    </row>
    <row r="2047" spans="1:25" x14ac:dyDescent="0.25">
      <c r="A2047" s="211" t="s">
        <v>11582</v>
      </c>
      <c r="B2047" t="s">
        <v>11723</v>
      </c>
      <c r="C2047" s="215" t="str">
        <f t="shared" si="169"/>
        <v>CM:WQXTEST16465:M2010</v>
      </c>
      <c r="D2047" s="214" t="s">
        <v>11795</v>
      </c>
      <c r="E2047" s="214" t="s">
        <v>11790</v>
      </c>
      <c r="F2047" s="314">
        <v>40454</v>
      </c>
      <c r="G2047" s="217">
        <f t="shared" si="170"/>
        <v>40452</v>
      </c>
      <c r="H2047" s="69">
        <f t="shared" si="171"/>
        <v>40482</v>
      </c>
      <c r="I2047" s="211" t="s">
        <v>11788</v>
      </c>
      <c r="J2047" s="24" t="s">
        <v>8639</v>
      </c>
      <c r="K2047" s="211" t="s">
        <v>11787</v>
      </c>
      <c r="L2047" s="211" t="s">
        <v>11741</v>
      </c>
      <c r="M2047" s="217">
        <f t="shared" si="172"/>
        <v>40454</v>
      </c>
      <c r="N2047" s="217">
        <f t="shared" si="173"/>
        <v>40454</v>
      </c>
      <c r="Q2047" s="219" t="s">
        <v>1005</v>
      </c>
      <c r="T2047" s="217" t="s">
        <v>11308</v>
      </c>
      <c r="U2047">
        <v>269</v>
      </c>
      <c r="V2047" s="219" t="s">
        <v>8428</v>
      </c>
      <c r="W2047" s="219"/>
      <c r="X2047" t="s">
        <v>11237</v>
      </c>
      <c r="Y2047" t="s">
        <v>11283</v>
      </c>
    </row>
    <row r="2048" spans="1:25" x14ac:dyDescent="0.25">
      <c r="A2048" s="211" t="s">
        <v>11582</v>
      </c>
      <c r="B2048" t="s">
        <v>11723</v>
      </c>
      <c r="C2048" s="215" t="str">
        <f t="shared" si="169"/>
        <v>CM:WQXTEST16465:M2010</v>
      </c>
      <c r="D2048" s="214" t="s">
        <v>11795</v>
      </c>
      <c r="E2048" s="214" t="s">
        <v>11790</v>
      </c>
      <c r="F2048" s="314">
        <v>40455</v>
      </c>
      <c r="G2048" s="217">
        <f t="shared" si="170"/>
        <v>40452</v>
      </c>
      <c r="H2048" s="69">
        <f t="shared" si="171"/>
        <v>40482</v>
      </c>
      <c r="I2048" s="211" t="s">
        <v>11788</v>
      </c>
      <c r="J2048" s="24" t="s">
        <v>8639</v>
      </c>
      <c r="K2048" s="211" t="s">
        <v>11787</v>
      </c>
      <c r="L2048" s="211" t="s">
        <v>11741</v>
      </c>
      <c r="M2048" s="217">
        <f t="shared" si="172"/>
        <v>40455</v>
      </c>
      <c r="N2048" s="217">
        <f t="shared" si="173"/>
        <v>40455</v>
      </c>
      <c r="Q2048" s="219" t="s">
        <v>1005</v>
      </c>
      <c r="T2048" s="217" t="s">
        <v>11308</v>
      </c>
      <c r="U2048">
        <v>338</v>
      </c>
      <c r="V2048" s="219" t="s">
        <v>8428</v>
      </c>
      <c r="W2048" s="219"/>
      <c r="X2048" t="s">
        <v>11237</v>
      </c>
      <c r="Y2048" t="s">
        <v>11283</v>
      </c>
    </row>
    <row r="2049" spans="1:25" x14ac:dyDescent="0.25">
      <c r="A2049" s="211" t="s">
        <v>11582</v>
      </c>
      <c r="B2049" t="s">
        <v>11723</v>
      </c>
      <c r="C2049" s="215" t="str">
        <f t="shared" si="169"/>
        <v>CM:WQXTEST16465:M2010</v>
      </c>
      <c r="D2049" s="214" t="s">
        <v>11795</v>
      </c>
      <c r="E2049" s="214" t="s">
        <v>11790</v>
      </c>
      <c r="F2049" s="314">
        <v>40456</v>
      </c>
      <c r="G2049" s="217">
        <f t="shared" si="170"/>
        <v>40452</v>
      </c>
      <c r="H2049" s="69">
        <f t="shared" si="171"/>
        <v>40482</v>
      </c>
      <c r="I2049" s="211" t="s">
        <v>11788</v>
      </c>
      <c r="J2049" s="24" t="s">
        <v>8639</v>
      </c>
      <c r="K2049" s="211" t="s">
        <v>11787</v>
      </c>
      <c r="L2049" s="211" t="s">
        <v>11741</v>
      </c>
      <c r="M2049" s="217">
        <f t="shared" si="172"/>
        <v>40456</v>
      </c>
      <c r="N2049" s="217">
        <f t="shared" si="173"/>
        <v>40456</v>
      </c>
      <c r="Q2049" s="219" t="s">
        <v>1005</v>
      </c>
      <c r="T2049" s="217" t="s">
        <v>11308</v>
      </c>
      <c r="U2049">
        <v>352</v>
      </c>
      <c r="V2049" s="219" t="s">
        <v>8428</v>
      </c>
      <c r="W2049" s="219"/>
      <c r="X2049" t="s">
        <v>11237</v>
      </c>
      <c r="Y2049" t="s">
        <v>11283</v>
      </c>
    </row>
    <row r="2050" spans="1:25" x14ac:dyDescent="0.25">
      <c r="A2050" s="211" t="s">
        <v>11582</v>
      </c>
      <c r="B2050" t="s">
        <v>11723</v>
      </c>
      <c r="C2050" s="215" t="str">
        <f t="shared" si="169"/>
        <v>CM:WQXTEST16465:M2010</v>
      </c>
      <c r="D2050" s="214" t="s">
        <v>11795</v>
      </c>
      <c r="E2050" s="214" t="s">
        <v>11790</v>
      </c>
      <c r="F2050" s="314">
        <v>40457</v>
      </c>
      <c r="G2050" s="217">
        <f t="shared" si="170"/>
        <v>40452</v>
      </c>
      <c r="H2050" s="69">
        <f t="shared" si="171"/>
        <v>40482</v>
      </c>
      <c r="I2050" s="211" t="s">
        <v>11788</v>
      </c>
      <c r="J2050" s="24" t="s">
        <v>8639</v>
      </c>
      <c r="K2050" s="211" t="s">
        <v>11787</v>
      </c>
      <c r="L2050" s="211" t="s">
        <v>11741</v>
      </c>
      <c r="M2050" s="217">
        <f t="shared" si="172"/>
        <v>40457</v>
      </c>
      <c r="N2050" s="217">
        <f t="shared" si="173"/>
        <v>40457</v>
      </c>
      <c r="Q2050" s="219" t="s">
        <v>1005</v>
      </c>
      <c r="T2050" s="217" t="s">
        <v>11308</v>
      </c>
      <c r="U2050">
        <v>363</v>
      </c>
      <c r="V2050" s="219" t="s">
        <v>8428</v>
      </c>
      <c r="W2050" s="219"/>
      <c r="X2050" t="s">
        <v>11237</v>
      </c>
      <c r="Y2050" t="s">
        <v>11283</v>
      </c>
    </row>
    <row r="2051" spans="1:25" x14ac:dyDescent="0.25">
      <c r="A2051" s="211" t="s">
        <v>11582</v>
      </c>
      <c r="B2051" t="s">
        <v>11723</v>
      </c>
      <c r="C2051" s="215" t="str">
        <f t="shared" si="169"/>
        <v>CM:WQXTEST16465:M2010</v>
      </c>
      <c r="D2051" s="214" t="s">
        <v>11795</v>
      </c>
      <c r="E2051" s="214" t="s">
        <v>11790</v>
      </c>
      <c r="F2051" s="314">
        <v>40458</v>
      </c>
      <c r="G2051" s="217">
        <f t="shared" si="170"/>
        <v>40452</v>
      </c>
      <c r="H2051" s="69">
        <f t="shared" si="171"/>
        <v>40482</v>
      </c>
      <c r="I2051" s="211" t="s">
        <v>11788</v>
      </c>
      <c r="J2051" s="24" t="s">
        <v>8639</v>
      </c>
      <c r="K2051" s="211" t="s">
        <v>11787</v>
      </c>
      <c r="L2051" s="211" t="s">
        <v>11741</v>
      </c>
      <c r="M2051" s="217">
        <f t="shared" si="172"/>
        <v>40458</v>
      </c>
      <c r="N2051" s="217">
        <f t="shared" si="173"/>
        <v>40458</v>
      </c>
      <c r="Q2051" s="219" t="s">
        <v>1005</v>
      </c>
      <c r="T2051" s="217" t="s">
        <v>11308</v>
      </c>
      <c r="U2051">
        <v>360</v>
      </c>
      <c r="V2051" s="219" t="s">
        <v>8428</v>
      </c>
      <c r="W2051" s="219"/>
      <c r="X2051" t="s">
        <v>11237</v>
      </c>
      <c r="Y2051" t="s">
        <v>11283</v>
      </c>
    </row>
    <row r="2052" spans="1:25" x14ac:dyDescent="0.25">
      <c r="A2052" s="211" t="s">
        <v>11582</v>
      </c>
      <c r="B2052" t="s">
        <v>11723</v>
      </c>
      <c r="C2052" s="215" t="str">
        <f t="shared" si="169"/>
        <v>CM:WQXTEST16465:M2010</v>
      </c>
      <c r="D2052" s="214" t="s">
        <v>11795</v>
      </c>
      <c r="E2052" s="214" t="s">
        <v>11790</v>
      </c>
      <c r="F2052" s="314">
        <v>40459</v>
      </c>
      <c r="G2052" s="217">
        <f t="shared" si="170"/>
        <v>40452</v>
      </c>
      <c r="H2052" s="69">
        <f t="shared" si="171"/>
        <v>40482</v>
      </c>
      <c r="I2052" s="211" t="s">
        <v>11788</v>
      </c>
      <c r="J2052" s="24" t="s">
        <v>8639</v>
      </c>
      <c r="K2052" s="211" t="s">
        <v>11787</v>
      </c>
      <c r="L2052" s="211" t="s">
        <v>11741</v>
      </c>
      <c r="M2052" s="217">
        <f t="shared" si="172"/>
        <v>40459</v>
      </c>
      <c r="N2052" s="217">
        <f t="shared" si="173"/>
        <v>40459</v>
      </c>
      <c r="Q2052" s="219" t="s">
        <v>1005</v>
      </c>
      <c r="T2052" s="217" t="s">
        <v>11308</v>
      </c>
      <c r="U2052">
        <v>350</v>
      </c>
      <c r="V2052" s="219" t="s">
        <v>8428</v>
      </c>
      <c r="W2052" s="219"/>
      <c r="X2052" t="s">
        <v>11237</v>
      </c>
      <c r="Y2052" t="s">
        <v>11283</v>
      </c>
    </row>
    <row r="2053" spans="1:25" x14ac:dyDescent="0.25">
      <c r="A2053" s="211" t="s">
        <v>11582</v>
      </c>
      <c r="B2053" t="s">
        <v>11723</v>
      </c>
      <c r="C2053" s="215" t="str">
        <f t="shared" si="169"/>
        <v>CM:WQXTEST16465:M2010</v>
      </c>
      <c r="D2053" s="214" t="s">
        <v>11795</v>
      </c>
      <c r="E2053" s="214" t="s">
        <v>11790</v>
      </c>
      <c r="F2053" s="314">
        <v>40460</v>
      </c>
      <c r="G2053" s="217">
        <f t="shared" si="170"/>
        <v>40452</v>
      </c>
      <c r="H2053" s="69">
        <f t="shared" si="171"/>
        <v>40482</v>
      </c>
      <c r="I2053" s="211" t="s">
        <v>11788</v>
      </c>
      <c r="J2053" s="24" t="s">
        <v>8639</v>
      </c>
      <c r="K2053" s="211" t="s">
        <v>11787</v>
      </c>
      <c r="L2053" s="211" t="s">
        <v>11741</v>
      </c>
      <c r="M2053" s="217">
        <f t="shared" si="172"/>
        <v>40460</v>
      </c>
      <c r="N2053" s="217">
        <f t="shared" si="173"/>
        <v>40460</v>
      </c>
      <c r="Q2053" s="219" t="s">
        <v>1005</v>
      </c>
      <c r="T2053" s="217" t="s">
        <v>11308</v>
      </c>
      <c r="U2053">
        <v>356</v>
      </c>
      <c r="V2053" s="219" t="s">
        <v>8428</v>
      </c>
      <c r="W2053" s="219"/>
      <c r="X2053" t="s">
        <v>11237</v>
      </c>
      <c r="Y2053" t="s">
        <v>11283</v>
      </c>
    </row>
    <row r="2054" spans="1:25" x14ac:dyDescent="0.25">
      <c r="A2054" s="211" t="s">
        <v>11582</v>
      </c>
      <c r="B2054" t="s">
        <v>11723</v>
      </c>
      <c r="C2054" s="215" t="str">
        <f t="shared" si="169"/>
        <v>CM:WQXTEST16465:M2010</v>
      </c>
      <c r="D2054" s="214" t="s">
        <v>11795</v>
      </c>
      <c r="E2054" s="214" t="s">
        <v>11790</v>
      </c>
      <c r="F2054" s="314">
        <v>40461</v>
      </c>
      <c r="G2054" s="217">
        <f t="shared" si="170"/>
        <v>40452</v>
      </c>
      <c r="H2054" s="69">
        <f t="shared" si="171"/>
        <v>40482</v>
      </c>
      <c r="I2054" s="211" t="s">
        <v>11788</v>
      </c>
      <c r="J2054" s="24" t="s">
        <v>8639</v>
      </c>
      <c r="K2054" s="211" t="s">
        <v>11787</v>
      </c>
      <c r="L2054" s="211" t="s">
        <v>11741</v>
      </c>
      <c r="M2054" s="217">
        <f t="shared" si="172"/>
        <v>40461</v>
      </c>
      <c r="N2054" s="217">
        <f t="shared" si="173"/>
        <v>40461</v>
      </c>
      <c r="Q2054" s="219" t="s">
        <v>1005</v>
      </c>
      <c r="T2054" s="217" t="s">
        <v>11308</v>
      </c>
      <c r="U2054">
        <v>355</v>
      </c>
      <c r="V2054" s="219" t="s">
        <v>8428</v>
      </c>
      <c r="W2054" s="219"/>
      <c r="X2054" t="s">
        <v>11237</v>
      </c>
      <c r="Y2054" t="s">
        <v>11283</v>
      </c>
    </row>
    <row r="2055" spans="1:25" x14ac:dyDescent="0.25">
      <c r="A2055" s="211" t="s">
        <v>11582</v>
      </c>
      <c r="B2055" t="s">
        <v>11723</v>
      </c>
      <c r="C2055" s="215" t="str">
        <f t="shared" si="169"/>
        <v>CM:WQXTEST16465:M2010</v>
      </c>
      <c r="D2055" s="214" t="s">
        <v>11795</v>
      </c>
      <c r="E2055" s="214" t="s">
        <v>11790</v>
      </c>
      <c r="F2055" s="314">
        <v>40462</v>
      </c>
      <c r="G2055" s="217">
        <f t="shared" si="170"/>
        <v>40452</v>
      </c>
      <c r="H2055" s="69">
        <f t="shared" si="171"/>
        <v>40482</v>
      </c>
      <c r="I2055" s="211" t="s">
        <v>11788</v>
      </c>
      <c r="J2055" s="24" t="s">
        <v>8639</v>
      </c>
      <c r="K2055" s="211" t="s">
        <v>11787</v>
      </c>
      <c r="L2055" s="211" t="s">
        <v>11741</v>
      </c>
      <c r="M2055" s="217">
        <f t="shared" si="172"/>
        <v>40462</v>
      </c>
      <c r="N2055" s="217">
        <f t="shared" si="173"/>
        <v>40462</v>
      </c>
      <c r="Q2055" s="219" t="s">
        <v>1005</v>
      </c>
      <c r="T2055" s="217" t="s">
        <v>11308</v>
      </c>
      <c r="U2055">
        <v>355</v>
      </c>
      <c r="V2055" s="219" t="s">
        <v>8428</v>
      </c>
      <c r="W2055" s="219"/>
      <c r="X2055" t="s">
        <v>11237</v>
      </c>
      <c r="Y2055" t="s">
        <v>11283</v>
      </c>
    </row>
    <row r="2056" spans="1:25" x14ac:dyDescent="0.25">
      <c r="A2056" s="211" t="s">
        <v>11582</v>
      </c>
      <c r="B2056" t="s">
        <v>11723</v>
      </c>
      <c r="C2056" s="215" t="str">
        <f t="shared" si="169"/>
        <v>CM:WQXTEST16465:M2010</v>
      </c>
      <c r="D2056" s="214" t="s">
        <v>11795</v>
      </c>
      <c r="E2056" s="214" t="s">
        <v>11790</v>
      </c>
      <c r="F2056" s="314">
        <v>40463</v>
      </c>
      <c r="G2056" s="217">
        <f t="shared" si="170"/>
        <v>40452</v>
      </c>
      <c r="H2056" s="69">
        <f t="shared" si="171"/>
        <v>40482</v>
      </c>
      <c r="I2056" s="211" t="s">
        <v>11788</v>
      </c>
      <c r="J2056" s="24" t="s">
        <v>8639</v>
      </c>
      <c r="K2056" s="211" t="s">
        <v>11787</v>
      </c>
      <c r="L2056" s="211" t="s">
        <v>11741</v>
      </c>
      <c r="M2056" s="217">
        <f t="shared" si="172"/>
        <v>40463</v>
      </c>
      <c r="N2056" s="217">
        <f t="shared" si="173"/>
        <v>40463</v>
      </c>
      <c r="Q2056" s="219" t="s">
        <v>1005</v>
      </c>
      <c r="T2056" s="217" t="s">
        <v>11308</v>
      </c>
      <c r="U2056">
        <v>346</v>
      </c>
      <c r="V2056" s="219" t="s">
        <v>8428</v>
      </c>
      <c r="W2056" s="219"/>
      <c r="X2056" t="s">
        <v>11237</v>
      </c>
      <c r="Y2056" t="s">
        <v>11283</v>
      </c>
    </row>
    <row r="2057" spans="1:25" x14ac:dyDescent="0.25">
      <c r="A2057" s="211" t="s">
        <v>11582</v>
      </c>
      <c r="B2057" t="s">
        <v>11723</v>
      </c>
      <c r="C2057" s="215" t="str">
        <f t="shared" si="169"/>
        <v>CM:WQXTEST16465:M2010</v>
      </c>
      <c r="D2057" s="214" t="s">
        <v>11795</v>
      </c>
      <c r="E2057" s="214" t="s">
        <v>11790</v>
      </c>
      <c r="F2057" s="314">
        <v>40464</v>
      </c>
      <c r="G2057" s="217">
        <f t="shared" si="170"/>
        <v>40452</v>
      </c>
      <c r="H2057" s="69">
        <f t="shared" si="171"/>
        <v>40482</v>
      </c>
      <c r="I2057" s="211" t="s">
        <v>11788</v>
      </c>
      <c r="J2057" s="24" t="s">
        <v>8639</v>
      </c>
      <c r="K2057" s="211" t="s">
        <v>11787</v>
      </c>
      <c r="L2057" s="211" t="s">
        <v>11741</v>
      </c>
      <c r="M2057" s="217">
        <f t="shared" si="172"/>
        <v>40464</v>
      </c>
      <c r="N2057" s="217">
        <f t="shared" si="173"/>
        <v>40464</v>
      </c>
      <c r="Q2057" s="219" t="s">
        <v>1005</v>
      </c>
      <c r="T2057" s="217" t="s">
        <v>11308</v>
      </c>
      <c r="U2057">
        <v>336</v>
      </c>
      <c r="V2057" s="219" t="s">
        <v>8428</v>
      </c>
      <c r="W2057" s="219"/>
      <c r="X2057" t="s">
        <v>11237</v>
      </c>
      <c r="Y2057" t="s">
        <v>11283</v>
      </c>
    </row>
    <row r="2058" spans="1:25" x14ac:dyDescent="0.25">
      <c r="A2058" s="211" t="s">
        <v>11582</v>
      </c>
      <c r="B2058" t="s">
        <v>11723</v>
      </c>
      <c r="C2058" s="215" t="str">
        <f t="shared" si="169"/>
        <v>CM:WQXTEST16465:M2010</v>
      </c>
      <c r="D2058" s="214" t="s">
        <v>11795</v>
      </c>
      <c r="E2058" s="214" t="s">
        <v>11790</v>
      </c>
      <c r="F2058" s="314">
        <v>40465</v>
      </c>
      <c r="G2058" s="217">
        <f t="shared" si="170"/>
        <v>40452</v>
      </c>
      <c r="H2058" s="69">
        <f t="shared" si="171"/>
        <v>40482</v>
      </c>
      <c r="I2058" s="211" t="s">
        <v>11788</v>
      </c>
      <c r="J2058" s="24" t="s">
        <v>8639</v>
      </c>
      <c r="K2058" s="211" t="s">
        <v>11787</v>
      </c>
      <c r="L2058" s="211" t="s">
        <v>11741</v>
      </c>
      <c r="M2058" s="217">
        <f t="shared" si="172"/>
        <v>40465</v>
      </c>
      <c r="N2058" s="217">
        <f t="shared" si="173"/>
        <v>40465</v>
      </c>
      <c r="Q2058" s="219" t="s">
        <v>1005</v>
      </c>
      <c r="T2058" s="217" t="s">
        <v>11308</v>
      </c>
      <c r="U2058">
        <v>330</v>
      </c>
      <c r="V2058" s="219" t="s">
        <v>8428</v>
      </c>
      <c r="W2058" s="219"/>
      <c r="X2058" t="s">
        <v>11237</v>
      </c>
      <c r="Y2058" t="s">
        <v>11283</v>
      </c>
    </row>
    <row r="2059" spans="1:25" x14ac:dyDescent="0.25">
      <c r="A2059" s="211" t="s">
        <v>11582</v>
      </c>
      <c r="B2059" t="s">
        <v>11723</v>
      </c>
      <c r="C2059" s="215" t="str">
        <f t="shared" si="169"/>
        <v>CM:WQXTEST16465:M2010</v>
      </c>
      <c r="D2059" s="214" t="s">
        <v>11795</v>
      </c>
      <c r="E2059" s="214" t="s">
        <v>11790</v>
      </c>
      <c r="F2059" s="314">
        <v>40466</v>
      </c>
      <c r="G2059" s="217">
        <f t="shared" si="170"/>
        <v>40452</v>
      </c>
      <c r="H2059" s="69">
        <f t="shared" si="171"/>
        <v>40482</v>
      </c>
      <c r="I2059" s="211" t="s">
        <v>11788</v>
      </c>
      <c r="J2059" s="24" t="s">
        <v>8639</v>
      </c>
      <c r="K2059" s="211" t="s">
        <v>11787</v>
      </c>
      <c r="L2059" s="211" t="s">
        <v>11741</v>
      </c>
      <c r="M2059" s="217">
        <f t="shared" si="172"/>
        <v>40466</v>
      </c>
      <c r="N2059" s="217">
        <f t="shared" si="173"/>
        <v>40466</v>
      </c>
      <c r="Q2059" s="219" t="s">
        <v>1005</v>
      </c>
      <c r="T2059" s="217" t="s">
        <v>11308</v>
      </c>
      <c r="U2059">
        <v>304</v>
      </c>
      <c r="V2059" s="219" t="s">
        <v>8428</v>
      </c>
      <c r="W2059" s="219"/>
      <c r="X2059" t="s">
        <v>11237</v>
      </c>
      <c r="Y2059" t="s">
        <v>11283</v>
      </c>
    </row>
    <row r="2060" spans="1:25" x14ac:dyDescent="0.25">
      <c r="A2060" s="211" t="s">
        <v>11582</v>
      </c>
      <c r="B2060" t="s">
        <v>11723</v>
      </c>
      <c r="C2060" s="215" t="str">
        <f t="shared" si="169"/>
        <v>CM:WQXTEST16465:M2010</v>
      </c>
      <c r="D2060" s="214" t="s">
        <v>11795</v>
      </c>
      <c r="E2060" s="214" t="s">
        <v>11790</v>
      </c>
      <c r="F2060" s="314">
        <v>40467</v>
      </c>
      <c r="G2060" s="217">
        <f t="shared" si="170"/>
        <v>40452</v>
      </c>
      <c r="H2060" s="69">
        <f t="shared" si="171"/>
        <v>40482</v>
      </c>
      <c r="I2060" s="211" t="s">
        <v>11788</v>
      </c>
      <c r="J2060" s="24" t="s">
        <v>8639</v>
      </c>
      <c r="K2060" s="211" t="s">
        <v>11787</v>
      </c>
      <c r="L2060" s="211" t="s">
        <v>11741</v>
      </c>
      <c r="M2060" s="217">
        <f t="shared" si="172"/>
        <v>40467</v>
      </c>
      <c r="N2060" s="217">
        <f t="shared" si="173"/>
        <v>40467</v>
      </c>
      <c r="Q2060" s="219" t="s">
        <v>1005</v>
      </c>
      <c r="T2060" s="217" t="s">
        <v>11308</v>
      </c>
      <c r="U2060">
        <v>314</v>
      </c>
      <c r="V2060" s="219" t="s">
        <v>8428</v>
      </c>
      <c r="W2060" s="219"/>
      <c r="X2060" t="s">
        <v>11237</v>
      </c>
      <c r="Y2060" t="s">
        <v>11283</v>
      </c>
    </row>
    <row r="2061" spans="1:25" x14ac:dyDescent="0.25">
      <c r="A2061" s="211" t="s">
        <v>11582</v>
      </c>
      <c r="B2061" t="s">
        <v>11723</v>
      </c>
      <c r="C2061" s="215" t="str">
        <f t="shared" si="169"/>
        <v>CM:WQXTEST16465:M2010</v>
      </c>
      <c r="D2061" s="214" t="s">
        <v>11795</v>
      </c>
      <c r="E2061" s="214" t="s">
        <v>11790</v>
      </c>
      <c r="F2061" s="314">
        <v>40468</v>
      </c>
      <c r="G2061" s="217">
        <f t="shared" si="170"/>
        <v>40452</v>
      </c>
      <c r="H2061" s="69">
        <f t="shared" si="171"/>
        <v>40482</v>
      </c>
      <c r="I2061" s="211" t="s">
        <v>11788</v>
      </c>
      <c r="J2061" s="24" t="s">
        <v>8639</v>
      </c>
      <c r="K2061" s="211" t="s">
        <v>11787</v>
      </c>
      <c r="L2061" s="211" t="s">
        <v>11741</v>
      </c>
      <c r="M2061" s="217">
        <f t="shared" si="172"/>
        <v>40468</v>
      </c>
      <c r="N2061" s="217">
        <f t="shared" si="173"/>
        <v>40468</v>
      </c>
      <c r="Q2061" s="219" t="s">
        <v>1005</v>
      </c>
      <c r="T2061" s="217" t="s">
        <v>11308</v>
      </c>
      <c r="U2061">
        <v>327</v>
      </c>
      <c r="V2061" s="219" t="s">
        <v>8428</v>
      </c>
      <c r="W2061" s="219"/>
      <c r="X2061" t="s">
        <v>11237</v>
      </c>
      <c r="Y2061" t="s">
        <v>11283</v>
      </c>
    </row>
    <row r="2062" spans="1:25" x14ac:dyDescent="0.25">
      <c r="A2062" s="211" t="s">
        <v>11582</v>
      </c>
      <c r="B2062" t="s">
        <v>11723</v>
      </c>
      <c r="C2062" s="215" t="str">
        <f t="shared" si="169"/>
        <v>CM:WQXTEST16465:M2010</v>
      </c>
      <c r="D2062" s="214" t="s">
        <v>11795</v>
      </c>
      <c r="E2062" s="214" t="s">
        <v>11790</v>
      </c>
      <c r="F2062" s="314">
        <v>40469</v>
      </c>
      <c r="G2062" s="217">
        <f t="shared" si="170"/>
        <v>40452</v>
      </c>
      <c r="H2062" s="69">
        <f t="shared" si="171"/>
        <v>40482</v>
      </c>
      <c r="I2062" s="211" t="s">
        <v>11788</v>
      </c>
      <c r="J2062" s="24" t="s">
        <v>8639</v>
      </c>
      <c r="K2062" s="211" t="s">
        <v>11787</v>
      </c>
      <c r="L2062" s="211" t="s">
        <v>11741</v>
      </c>
      <c r="M2062" s="217">
        <f t="shared" si="172"/>
        <v>40469</v>
      </c>
      <c r="N2062" s="217">
        <f t="shared" si="173"/>
        <v>40469</v>
      </c>
      <c r="Q2062" s="219" t="s">
        <v>1005</v>
      </c>
      <c r="T2062" s="217" t="s">
        <v>11308</v>
      </c>
      <c r="U2062">
        <v>329</v>
      </c>
      <c r="V2062" s="219" t="s">
        <v>8428</v>
      </c>
      <c r="W2062" s="219"/>
      <c r="X2062" t="s">
        <v>11237</v>
      </c>
      <c r="Y2062" t="s">
        <v>11283</v>
      </c>
    </row>
    <row r="2063" spans="1:25" x14ac:dyDescent="0.25">
      <c r="A2063" s="211" t="s">
        <v>11582</v>
      </c>
      <c r="B2063" t="s">
        <v>11723</v>
      </c>
      <c r="C2063" s="215" t="str">
        <f t="shared" si="169"/>
        <v>CM:WQXTEST16465:M2010</v>
      </c>
      <c r="D2063" s="214" t="s">
        <v>11795</v>
      </c>
      <c r="E2063" s="214" t="s">
        <v>11790</v>
      </c>
      <c r="F2063" s="314">
        <v>40470</v>
      </c>
      <c r="G2063" s="217">
        <f t="shared" si="170"/>
        <v>40452</v>
      </c>
      <c r="H2063" s="69">
        <f t="shared" si="171"/>
        <v>40482</v>
      </c>
      <c r="I2063" s="211" t="s">
        <v>11788</v>
      </c>
      <c r="J2063" s="24" t="s">
        <v>8639</v>
      </c>
      <c r="K2063" s="211" t="s">
        <v>11787</v>
      </c>
      <c r="L2063" s="211" t="s">
        <v>11741</v>
      </c>
      <c r="M2063" s="217">
        <f t="shared" si="172"/>
        <v>40470</v>
      </c>
      <c r="N2063" s="217">
        <f t="shared" si="173"/>
        <v>40470</v>
      </c>
      <c r="Q2063" s="219" t="s">
        <v>1005</v>
      </c>
      <c r="T2063" s="217" t="s">
        <v>11308</v>
      </c>
      <c r="U2063">
        <v>335</v>
      </c>
      <c r="V2063" s="219" t="s">
        <v>8428</v>
      </c>
      <c r="W2063" s="219"/>
      <c r="X2063" t="s">
        <v>11237</v>
      </c>
      <c r="Y2063" t="s">
        <v>11283</v>
      </c>
    </row>
    <row r="2064" spans="1:25" x14ac:dyDescent="0.25">
      <c r="A2064" s="211" t="s">
        <v>11582</v>
      </c>
      <c r="B2064" t="s">
        <v>11723</v>
      </c>
      <c r="C2064" s="215" t="str">
        <f t="shared" si="169"/>
        <v>CM:WQXTEST16465:M2010</v>
      </c>
      <c r="D2064" s="214" t="s">
        <v>11795</v>
      </c>
      <c r="E2064" s="214" t="s">
        <v>11790</v>
      </c>
      <c r="F2064" s="314">
        <v>40471</v>
      </c>
      <c r="G2064" s="217">
        <f t="shared" si="170"/>
        <v>40452</v>
      </c>
      <c r="H2064" s="69">
        <f t="shared" si="171"/>
        <v>40482</v>
      </c>
      <c r="I2064" s="211" t="s">
        <v>11788</v>
      </c>
      <c r="J2064" s="24" t="s">
        <v>8639</v>
      </c>
      <c r="K2064" s="211" t="s">
        <v>11787</v>
      </c>
      <c r="L2064" s="211" t="s">
        <v>11741</v>
      </c>
      <c r="M2064" s="217">
        <f t="shared" si="172"/>
        <v>40471</v>
      </c>
      <c r="N2064" s="217">
        <f t="shared" si="173"/>
        <v>40471</v>
      </c>
      <c r="Q2064" s="219" t="s">
        <v>1005</v>
      </c>
      <c r="T2064" s="217" t="s">
        <v>11308</v>
      </c>
      <c r="U2064">
        <v>338</v>
      </c>
      <c r="V2064" s="219" t="s">
        <v>8428</v>
      </c>
      <c r="W2064" s="219"/>
      <c r="X2064" t="s">
        <v>11237</v>
      </c>
      <c r="Y2064" t="s">
        <v>11283</v>
      </c>
    </row>
    <row r="2065" spans="1:25" x14ac:dyDescent="0.25">
      <c r="A2065" s="211" t="s">
        <v>11582</v>
      </c>
      <c r="B2065" t="s">
        <v>11723</v>
      </c>
      <c r="C2065" s="215" t="str">
        <f t="shared" si="169"/>
        <v>CM:WQXTEST16465:M2010</v>
      </c>
      <c r="D2065" s="214" t="s">
        <v>11795</v>
      </c>
      <c r="E2065" s="214" t="s">
        <v>11790</v>
      </c>
      <c r="F2065" s="314">
        <v>40472</v>
      </c>
      <c r="G2065" s="217">
        <f t="shared" si="170"/>
        <v>40452</v>
      </c>
      <c r="H2065" s="69">
        <f t="shared" si="171"/>
        <v>40482</v>
      </c>
      <c r="I2065" s="211" t="s">
        <v>11788</v>
      </c>
      <c r="J2065" s="24" t="s">
        <v>8639</v>
      </c>
      <c r="K2065" s="211" t="s">
        <v>11787</v>
      </c>
      <c r="L2065" s="211" t="s">
        <v>11741</v>
      </c>
      <c r="M2065" s="217">
        <f t="shared" si="172"/>
        <v>40472</v>
      </c>
      <c r="N2065" s="217">
        <f t="shared" si="173"/>
        <v>40472</v>
      </c>
      <c r="Q2065" s="219" t="s">
        <v>1005</v>
      </c>
      <c r="T2065" s="217" t="s">
        <v>11308</v>
      </c>
      <c r="U2065">
        <v>339</v>
      </c>
      <c r="V2065" s="219" t="s">
        <v>8428</v>
      </c>
      <c r="W2065" s="219"/>
      <c r="X2065" t="s">
        <v>11237</v>
      </c>
      <c r="Y2065" t="s">
        <v>11283</v>
      </c>
    </row>
    <row r="2066" spans="1:25" x14ac:dyDescent="0.25">
      <c r="A2066" s="211" t="s">
        <v>11582</v>
      </c>
      <c r="B2066" t="s">
        <v>11723</v>
      </c>
      <c r="C2066" s="215" t="str">
        <f t="shared" si="169"/>
        <v>CM:WQXTEST16465:M2010</v>
      </c>
      <c r="D2066" s="214" t="s">
        <v>11795</v>
      </c>
      <c r="E2066" s="214" t="s">
        <v>11790</v>
      </c>
      <c r="F2066" s="314">
        <v>40473</v>
      </c>
      <c r="G2066" s="217">
        <f t="shared" si="170"/>
        <v>40452</v>
      </c>
      <c r="H2066" s="69">
        <f t="shared" si="171"/>
        <v>40482</v>
      </c>
      <c r="I2066" s="211" t="s">
        <v>11788</v>
      </c>
      <c r="J2066" s="24" t="s">
        <v>8639</v>
      </c>
      <c r="K2066" s="211" t="s">
        <v>11787</v>
      </c>
      <c r="L2066" s="211" t="s">
        <v>11741</v>
      </c>
      <c r="M2066" s="217">
        <f t="shared" si="172"/>
        <v>40473</v>
      </c>
      <c r="N2066" s="217">
        <f t="shared" si="173"/>
        <v>40473</v>
      </c>
      <c r="Q2066" s="219" t="s">
        <v>1005</v>
      </c>
      <c r="T2066" s="217" t="s">
        <v>11308</v>
      </c>
      <c r="U2066">
        <v>329</v>
      </c>
      <c r="V2066" s="219" t="s">
        <v>8428</v>
      </c>
      <c r="W2066" s="219"/>
      <c r="X2066" t="s">
        <v>11237</v>
      </c>
      <c r="Y2066" t="s">
        <v>11283</v>
      </c>
    </row>
    <row r="2067" spans="1:25" x14ac:dyDescent="0.25">
      <c r="A2067" s="211" t="s">
        <v>11582</v>
      </c>
      <c r="B2067" t="s">
        <v>11723</v>
      </c>
      <c r="C2067" s="215" t="str">
        <f t="shared" si="169"/>
        <v>CM:WQXTEST16465:M2010</v>
      </c>
      <c r="D2067" s="214" t="s">
        <v>11795</v>
      </c>
      <c r="E2067" s="214" t="s">
        <v>11790</v>
      </c>
      <c r="F2067" s="314">
        <v>40474</v>
      </c>
      <c r="G2067" s="217">
        <f t="shared" si="170"/>
        <v>40452</v>
      </c>
      <c r="H2067" s="69">
        <f t="shared" si="171"/>
        <v>40482</v>
      </c>
      <c r="I2067" s="211" t="s">
        <v>11788</v>
      </c>
      <c r="J2067" s="24" t="s">
        <v>8639</v>
      </c>
      <c r="K2067" s="211" t="s">
        <v>11787</v>
      </c>
      <c r="L2067" s="211" t="s">
        <v>11741</v>
      </c>
      <c r="M2067" s="217">
        <f t="shared" si="172"/>
        <v>40474</v>
      </c>
      <c r="N2067" s="217">
        <f t="shared" si="173"/>
        <v>40474</v>
      </c>
      <c r="Q2067" s="219" t="s">
        <v>1005</v>
      </c>
      <c r="T2067" s="217" t="s">
        <v>11308</v>
      </c>
      <c r="U2067">
        <v>339</v>
      </c>
      <c r="V2067" s="219" t="s">
        <v>8428</v>
      </c>
      <c r="W2067" s="219"/>
      <c r="X2067" t="s">
        <v>11237</v>
      </c>
      <c r="Y2067" t="s">
        <v>11283</v>
      </c>
    </row>
    <row r="2068" spans="1:25" x14ac:dyDescent="0.25">
      <c r="A2068" s="211" t="s">
        <v>11582</v>
      </c>
      <c r="B2068" t="s">
        <v>11723</v>
      </c>
      <c r="C2068" s="215" t="str">
        <f t="shared" si="169"/>
        <v>CM:WQXTEST16465:M2010</v>
      </c>
      <c r="D2068" s="214" t="s">
        <v>11795</v>
      </c>
      <c r="E2068" s="214" t="s">
        <v>11790</v>
      </c>
      <c r="F2068" s="314">
        <v>40475</v>
      </c>
      <c r="G2068" s="217">
        <f t="shared" si="170"/>
        <v>40452</v>
      </c>
      <c r="H2068" s="69">
        <f t="shared" si="171"/>
        <v>40482</v>
      </c>
      <c r="I2068" s="211" t="s">
        <v>11788</v>
      </c>
      <c r="J2068" s="24" t="s">
        <v>8639</v>
      </c>
      <c r="K2068" s="211" t="s">
        <v>11787</v>
      </c>
      <c r="L2068" s="211" t="s">
        <v>11741</v>
      </c>
      <c r="M2068" s="217">
        <f t="shared" si="172"/>
        <v>40475</v>
      </c>
      <c r="N2068" s="217">
        <f t="shared" si="173"/>
        <v>40475</v>
      </c>
      <c r="Q2068" s="219" t="s">
        <v>1005</v>
      </c>
      <c r="T2068" s="217" t="s">
        <v>11308</v>
      </c>
      <c r="U2068">
        <v>340</v>
      </c>
      <c r="V2068" s="219" t="s">
        <v>8428</v>
      </c>
      <c r="W2068" s="219"/>
      <c r="X2068" t="s">
        <v>11237</v>
      </c>
      <c r="Y2068" t="s">
        <v>11283</v>
      </c>
    </row>
    <row r="2069" spans="1:25" x14ac:dyDescent="0.25">
      <c r="A2069" s="211" t="s">
        <v>11582</v>
      </c>
      <c r="B2069" t="s">
        <v>11723</v>
      </c>
      <c r="C2069" s="215" t="str">
        <f t="shared" si="169"/>
        <v>CM:WQXTEST16465:M2010</v>
      </c>
      <c r="D2069" s="214" t="s">
        <v>11795</v>
      </c>
      <c r="E2069" s="214" t="s">
        <v>11790</v>
      </c>
      <c r="F2069" s="314">
        <v>40476</v>
      </c>
      <c r="G2069" s="217">
        <f t="shared" si="170"/>
        <v>40452</v>
      </c>
      <c r="H2069" s="69">
        <f t="shared" si="171"/>
        <v>40482</v>
      </c>
      <c r="I2069" s="211" t="s">
        <v>11788</v>
      </c>
      <c r="J2069" s="24" t="s">
        <v>8639</v>
      </c>
      <c r="K2069" s="211" t="s">
        <v>11787</v>
      </c>
      <c r="L2069" s="211" t="s">
        <v>11741</v>
      </c>
      <c r="M2069" s="217">
        <f t="shared" si="172"/>
        <v>40476</v>
      </c>
      <c r="N2069" s="217">
        <f t="shared" si="173"/>
        <v>40476</v>
      </c>
      <c r="Q2069" s="219" t="s">
        <v>1005</v>
      </c>
      <c r="T2069" s="217" t="s">
        <v>11308</v>
      </c>
      <c r="U2069">
        <v>343</v>
      </c>
      <c r="V2069" s="219" t="s">
        <v>8428</v>
      </c>
      <c r="W2069" s="219"/>
      <c r="X2069" t="s">
        <v>11237</v>
      </c>
      <c r="Y2069" t="s">
        <v>11283</v>
      </c>
    </row>
    <row r="2070" spans="1:25" x14ac:dyDescent="0.25">
      <c r="A2070" s="211" t="s">
        <v>11582</v>
      </c>
      <c r="B2070" t="s">
        <v>11723</v>
      </c>
      <c r="C2070" s="215" t="str">
        <f t="shared" si="169"/>
        <v>CM:WQXTEST16465:M2010</v>
      </c>
      <c r="D2070" s="214" t="s">
        <v>11795</v>
      </c>
      <c r="E2070" s="214" t="s">
        <v>11790</v>
      </c>
      <c r="F2070" s="314">
        <v>40477</v>
      </c>
      <c r="G2070" s="217">
        <f t="shared" si="170"/>
        <v>40452</v>
      </c>
      <c r="H2070" s="69">
        <f t="shared" si="171"/>
        <v>40482</v>
      </c>
      <c r="I2070" s="211" t="s">
        <v>11788</v>
      </c>
      <c r="J2070" s="24" t="s">
        <v>8639</v>
      </c>
      <c r="K2070" s="211" t="s">
        <v>11787</v>
      </c>
      <c r="L2070" s="211" t="s">
        <v>11741</v>
      </c>
      <c r="M2070" s="217">
        <f t="shared" si="172"/>
        <v>40477</v>
      </c>
      <c r="N2070" s="217">
        <f t="shared" si="173"/>
        <v>40477</v>
      </c>
      <c r="Q2070" s="219" t="s">
        <v>1005</v>
      </c>
      <c r="T2070" s="217" t="s">
        <v>11308</v>
      </c>
      <c r="U2070">
        <v>342</v>
      </c>
      <c r="V2070" s="219" t="s">
        <v>8428</v>
      </c>
      <c r="W2070" s="219"/>
      <c r="X2070" t="s">
        <v>11237</v>
      </c>
      <c r="Y2070" t="s">
        <v>11283</v>
      </c>
    </row>
    <row r="2071" spans="1:25" x14ac:dyDescent="0.25">
      <c r="A2071" s="211" t="s">
        <v>11582</v>
      </c>
      <c r="B2071" t="s">
        <v>11723</v>
      </c>
      <c r="C2071" s="215" t="str">
        <f t="shared" si="169"/>
        <v>CM:WQXTEST16465:M2010</v>
      </c>
      <c r="D2071" s="214" t="s">
        <v>11795</v>
      </c>
      <c r="E2071" s="214" t="s">
        <v>11790</v>
      </c>
      <c r="F2071" s="314">
        <v>40478</v>
      </c>
      <c r="G2071" s="217">
        <f t="shared" si="170"/>
        <v>40452</v>
      </c>
      <c r="H2071" s="69">
        <f t="shared" si="171"/>
        <v>40482</v>
      </c>
      <c r="I2071" s="211" t="s">
        <v>11788</v>
      </c>
      <c r="J2071" s="24" t="s">
        <v>8639</v>
      </c>
      <c r="K2071" s="211" t="s">
        <v>11787</v>
      </c>
      <c r="L2071" s="211" t="s">
        <v>11741</v>
      </c>
      <c r="M2071" s="217">
        <f t="shared" si="172"/>
        <v>40478</v>
      </c>
      <c r="N2071" s="217">
        <f t="shared" si="173"/>
        <v>40478</v>
      </c>
      <c r="Q2071" s="219" t="s">
        <v>1005</v>
      </c>
      <c r="T2071" s="217" t="s">
        <v>11308</v>
      </c>
      <c r="U2071">
        <v>341</v>
      </c>
      <c r="V2071" s="219" t="s">
        <v>8428</v>
      </c>
      <c r="W2071" s="219"/>
      <c r="X2071" t="s">
        <v>11237</v>
      </c>
      <c r="Y2071" t="s">
        <v>11283</v>
      </c>
    </row>
    <row r="2072" spans="1:25" x14ac:dyDescent="0.25">
      <c r="A2072" s="211" t="s">
        <v>11582</v>
      </c>
      <c r="B2072" t="s">
        <v>11723</v>
      </c>
      <c r="C2072" s="215" t="str">
        <f t="shared" si="169"/>
        <v>CM:WQXTEST16465:M2010</v>
      </c>
      <c r="D2072" s="214" t="s">
        <v>11795</v>
      </c>
      <c r="E2072" s="214" t="s">
        <v>11790</v>
      </c>
      <c r="F2072" s="314">
        <v>40479</v>
      </c>
      <c r="G2072" s="217">
        <f t="shared" si="170"/>
        <v>40452</v>
      </c>
      <c r="H2072" s="69">
        <f t="shared" si="171"/>
        <v>40482</v>
      </c>
      <c r="I2072" s="211" t="s">
        <v>11788</v>
      </c>
      <c r="J2072" s="24" t="s">
        <v>8639</v>
      </c>
      <c r="K2072" s="211" t="s">
        <v>11787</v>
      </c>
      <c r="L2072" s="211" t="s">
        <v>11741</v>
      </c>
      <c r="M2072" s="217">
        <f t="shared" si="172"/>
        <v>40479</v>
      </c>
      <c r="N2072" s="217">
        <f t="shared" si="173"/>
        <v>40479</v>
      </c>
      <c r="Q2072" s="219" t="s">
        <v>1005</v>
      </c>
      <c r="T2072" s="217" t="s">
        <v>11308</v>
      </c>
      <c r="U2072">
        <v>328</v>
      </c>
      <c r="V2072" s="219" t="s">
        <v>8428</v>
      </c>
      <c r="W2072" s="219"/>
      <c r="X2072" t="s">
        <v>11237</v>
      </c>
      <c r="Y2072" t="s">
        <v>11283</v>
      </c>
    </row>
    <row r="2073" spans="1:25" x14ac:dyDescent="0.25">
      <c r="A2073" s="211" t="s">
        <v>11582</v>
      </c>
      <c r="B2073" t="s">
        <v>11723</v>
      </c>
      <c r="C2073" s="215" t="str">
        <f t="shared" si="169"/>
        <v>CM:WQXTEST16465:M2010</v>
      </c>
      <c r="D2073" s="214" t="s">
        <v>11795</v>
      </c>
      <c r="E2073" s="214" t="s">
        <v>11790</v>
      </c>
      <c r="F2073" s="314">
        <v>40480</v>
      </c>
      <c r="G2073" s="217">
        <f t="shared" si="170"/>
        <v>40452</v>
      </c>
      <c r="H2073" s="69">
        <f t="shared" si="171"/>
        <v>40482</v>
      </c>
      <c r="I2073" s="211" t="s">
        <v>11788</v>
      </c>
      <c r="J2073" s="24" t="s">
        <v>8639</v>
      </c>
      <c r="K2073" s="211" t="s">
        <v>11787</v>
      </c>
      <c r="L2073" s="211" t="s">
        <v>11741</v>
      </c>
      <c r="M2073" s="217">
        <f t="shared" si="172"/>
        <v>40480</v>
      </c>
      <c r="N2073" s="217">
        <f t="shared" si="173"/>
        <v>40480</v>
      </c>
      <c r="Q2073" s="219" t="s">
        <v>1005</v>
      </c>
      <c r="T2073" s="217" t="s">
        <v>11308</v>
      </c>
      <c r="U2073">
        <v>346</v>
      </c>
      <c r="V2073" s="219" t="s">
        <v>8428</v>
      </c>
      <c r="W2073" s="219"/>
      <c r="X2073" t="s">
        <v>11237</v>
      </c>
      <c r="Y2073" t="s">
        <v>11283</v>
      </c>
    </row>
    <row r="2074" spans="1:25" x14ac:dyDescent="0.25">
      <c r="A2074" s="211" t="s">
        <v>11582</v>
      </c>
      <c r="B2074" t="s">
        <v>11723</v>
      </c>
      <c r="C2074" s="215" t="str">
        <f t="shared" si="169"/>
        <v>CM:WQXTEST16465:M2010</v>
      </c>
      <c r="D2074" s="214" t="s">
        <v>11795</v>
      </c>
      <c r="E2074" s="214" t="s">
        <v>11790</v>
      </c>
      <c r="F2074" s="314">
        <v>40481</v>
      </c>
      <c r="G2074" s="217">
        <f t="shared" si="170"/>
        <v>40452</v>
      </c>
      <c r="H2074" s="69">
        <f t="shared" si="171"/>
        <v>40482</v>
      </c>
      <c r="I2074" s="211" t="s">
        <v>11788</v>
      </c>
      <c r="J2074" s="24" t="s">
        <v>8639</v>
      </c>
      <c r="K2074" s="211" t="s">
        <v>11787</v>
      </c>
      <c r="L2074" s="211" t="s">
        <v>11741</v>
      </c>
      <c r="M2074" s="217">
        <f t="shared" si="172"/>
        <v>40481</v>
      </c>
      <c r="N2074" s="217">
        <f t="shared" si="173"/>
        <v>40481</v>
      </c>
      <c r="Q2074" s="219" t="s">
        <v>1005</v>
      </c>
      <c r="T2074" s="217" t="s">
        <v>11308</v>
      </c>
      <c r="U2074">
        <v>346</v>
      </c>
      <c r="V2074" s="219" t="s">
        <v>8428</v>
      </c>
      <c r="W2074" s="219"/>
      <c r="X2074" t="s">
        <v>11237</v>
      </c>
      <c r="Y2074" t="s">
        <v>11283</v>
      </c>
    </row>
    <row r="2075" spans="1:25" x14ac:dyDescent="0.25">
      <c r="A2075" s="211" t="s">
        <v>11582</v>
      </c>
      <c r="B2075" t="s">
        <v>11723</v>
      </c>
      <c r="C2075" s="215" t="str">
        <f t="shared" si="169"/>
        <v>CM:WQXTEST16465:M2010</v>
      </c>
      <c r="D2075" s="214" t="s">
        <v>11795</v>
      </c>
      <c r="E2075" s="214" t="s">
        <v>11790</v>
      </c>
      <c r="F2075" s="314">
        <v>40482</v>
      </c>
      <c r="G2075" s="217">
        <f t="shared" si="170"/>
        <v>40452</v>
      </c>
      <c r="H2075" s="69">
        <f t="shared" si="171"/>
        <v>40482</v>
      </c>
      <c r="I2075" s="211" t="s">
        <v>11788</v>
      </c>
      <c r="J2075" s="24" t="s">
        <v>8639</v>
      </c>
      <c r="K2075" s="211" t="s">
        <v>11787</v>
      </c>
      <c r="L2075" s="211" t="s">
        <v>11741</v>
      </c>
      <c r="M2075" s="217">
        <f t="shared" si="172"/>
        <v>40482</v>
      </c>
      <c r="N2075" s="217">
        <f t="shared" si="173"/>
        <v>40482</v>
      </c>
      <c r="Q2075" s="219" t="s">
        <v>1005</v>
      </c>
      <c r="T2075" s="217" t="s">
        <v>11308</v>
      </c>
      <c r="U2075">
        <v>350</v>
      </c>
      <c r="V2075" s="219" t="s">
        <v>8428</v>
      </c>
      <c r="W2075" s="219"/>
      <c r="X2075" t="s">
        <v>11237</v>
      </c>
      <c r="Y2075" t="s">
        <v>11283</v>
      </c>
    </row>
    <row r="2076" spans="1:25" x14ac:dyDescent="0.25">
      <c r="A2076" s="211" t="s">
        <v>11582</v>
      </c>
      <c r="B2076" t="s">
        <v>11723</v>
      </c>
      <c r="C2076" s="215" t="str">
        <f t="shared" si="169"/>
        <v>CM:WQXTEST16465:M2010</v>
      </c>
      <c r="D2076" s="214" t="s">
        <v>11795</v>
      </c>
      <c r="E2076" s="214" t="s">
        <v>11790</v>
      </c>
      <c r="F2076" s="314">
        <v>40452</v>
      </c>
      <c r="G2076" s="217">
        <f t="shared" si="170"/>
        <v>40452</v>
      </c>
      <c r="H2076" s="69">
        <f t="shared" si="171"/>
        <v>40482</v>
      </c>
      <c r="I2076" s="211" t="s">
        <v>11788</v>
      </c>
      <c r="J2076" s="24" t="s">
        <v>8639</v>
      </c>
      <c r="K2076" s="211" t="s">
        <v>11787</v>
      </c>
      <c r="L2076" s="211" t="s">
        <v>11741</v>
      </c>
      <c r="M2076" s="217">
        <f t="shared" si="172"/>
        <v>40452</v>
      </c>
      <c r="N2076" s="217">
        <f t="shared" si="173"/>
        <v>40452</v>
      </c>
      <c r="Q2076" s="219" t="s">
        <v>1005</v>
      </c>
      <c r="T2076" s="217" t="s">
        <v>11306</v>
      </c>
      <c r="U2076">
        <v>197</v>
      </c>
      <c r="V2076" s="219" t="s">
        <v>8428</v>
      </c>
      <c r="W2076" s="219"/>
      <c r="X2076" t="s">
        <v>11237</v>
      </c>
      <c r="Y2076" t="s">
        <v>11285</v>
      </c>
    </row>
    <row r="2077" spans="1:25" x14ac:dyDescent="0.25">
      <c r="A2077" s="211" t="s">
        <v>11582</v>
      </c>
      <c r="B2077" t="s">
        <v>11723</v>
      </c>
      <c r="C2077" s="215" t="str">
        <f t="shared" si="169"/>
        <v>CM:WQXTEST16465:M2010</v>
      </c>
      <c r="D2077" s="214" t="s">
        <v>11795</v>
      </c>
      <c r="E2077" s="214" t="s">
        <v>11790</v>
      </c>
      <c r="F2077" s="314">
        <v>40453</v>
      </c>
      <c r="G2077" s="217">
        <f t="shared" si="170"/>
        <v>40452</v>
      </c>
      <c r="H2077" s="69">
        <f t="shared" si="171"/>
        <v>40482</v>
      </c>
      <c r="I2077" s="211" t="s">
        <v>11788</v>
      </c>
      <c r="J2077" s="24" t="s">
        <v>8639</v>
      </c>
      <c r="K2077" s="211" t="s">
        <v>11787</v>
      </c>
      <c r="L2077" s="211" t="s">
        <v>11741</v>
      </c>
      <c r="M2077" s="217">
        <f t="shared" si="172"/>
        <v>40453</v>
      </c>
      <c r="N2077" s="217">
        <f t="shared" si="173"/>
        <v>40453</v>
      </c>
      <c r="Q2077" s="219" t="s">
        <v>1005</v>
      </c>
      <c r="T2077" s="217" t="s">
        <v>11306</v>
      </c>
      <c r="U2077">
        <v>294</v>
      </c>
      <c r="V2077" s="219" t="s">
        <v>8428</v>
      </c>
      <c r="W2077" s="219"/>
      <c r="X2077" t="s">
        <v>11237</v>
      </c>
      <c r="Y2077" t="s">
        <v>11285</v>
      </c>
    </row>
    <row r="2078" spans="1:25" x14ac:dyDescent="0.25">
      <c r="A2078" s="211" t="s">
        <v>11582</v>
      </c>
      <c r="B2078" t="s">
        <v>11723</v>
      </c>
      <c r="C2078" s="215" t="str">
        <f t="shared" si="169"/>
        <v>CM:WQXTEST16465:M2010</v>
      </c>
      <c r="D2078" s="214" t="s">
        <v>11795</v>
      </c>
      <c r="E2078" s="214" t="s">
        <v>11790</v>
      </c>
      <c r="F2078" s="314">
        <v>40454</v>
      </c>
      <c r="G2078" s="217">
        <f t="shared" si="170"/>
        <v>40452</v>
      </c>
      <c r="H2078" s="69">
        <f t="shared" si="171"/>
        <v>40482</v>
      </c>
      <c r="I2078" s="211" t="s">
        <v>11788</v>
      </c>
      <c r="J2078" s="24" t="s">
        <v>8639</v>
      </c>
      <c r="K2078" s="211" t="s">
        <v>11787</v>
      </c>
      <c r="L2078" s="211" t="s">
        <v>11741</v>
      </c>
      <c r="M2078" s="217">
        <f t="shared" si="172"/>
        <v>40454</v>
      </c>
      <c r="N2078" s="217">
        <f t="shared" si="173"/>
        <v>40454</v>
      </c>
      <c r="Q2078" s="219" t="s">
        <v>1005</v>
      </c>
      <c r="T2078" s="217" t="s">
        <v>11306</v>
      </c>
      <c r="U2078">
        <v>292</v>
      </c>
      <c r="V2078" s="219" t="s">
        <v>8428</v>
      </c>
      <c r="W2078" s="219"/>
      <c r="X2078" t="s">
        <v>11237</v>
      </c>
      <c r="Y2078" t="s">
        <v>11285</v>
      </c>
    </row>
    <row r="2079" spans="1:25" x14ac:dyDescent="0.25">
      <c r="A2079" s="211" t="s">
        <v>11582</v>
      </c>
      <c r="B2079" t="s">
        <v>11723</v>
      </c>
      <c r="C2079" s="215" t="str">
        <f t="shared" si="169"/>
        <v>CM:WQXTEST16465:M2010</v>
      </c>
      <c r="D2079" s="214" t="s">
        <v>11795</v>
      </c>
      <c r="E2079" s="214" t="s">
        <v>11790</v>
      </c>
      <c r="F2079" s="314">
        <v>40455</v>
      </c>
      <c r="G2079" s="217">
        <f t="shared" si="170"/>
        <v>40452</v>
      </c>
      <c r="H2079" s="69">
        <f t="shared" si="171"/>
        <v>40482</v>
      </c>
      <c r="I2079" s="211" t="s">
        <v>11788</v>
      </c>
      <c r="J2079" s="24" t="s">
        <v>8639</v>
      </c>
      <c r="K2079" s="211" t="s">
        <v>11787</v>
      </c>
      <c r="L2079" s="211" t="s">
        <v>11741</v>
      </c>
      <c r="M2079" s="217">
        <f t="shared" si="172"/>
        <v>40455</v>
      </c>
      <c r="N2079" s="217">
        <f t="shared" si="173"/>
        <v>40455</v>
      </c>
      <c r="Q2079" s="219" t="s">
        <v>1005</v>
      </c>
      <c r="T2079" s="217" t="s">
        <v>11306</v>
      </c>
      <c r="U2079">
        <v>342</v>
      </c>
      <c r="V2079" s="219" t="s">
        <v>8428</v>
      </c>
      <c r="W2079" s="219"/>
      <c r="X2079" t="s">
        <v>11237</v>
      </c>
      <c r="Y2079" t="s">
        <v>11285</v>
      </c>
    </row>
    <row r="2080" spans="1:25" x14ac:dyDescent="0.25">
      <c r="A2080" s="211" t="s">
        <v>11582</v>
      </c>
      <c r="B2080" t="s">
        <v>11723</v>
      </c>
      <c r="C2080" s="215" t="str">
        <f t="shared" si="169"/>
        <v>CM:WQXTEST16465:M2010</v>
      </c>
      <c r="D2080" s="214" t="s">
        <v>11795</v>
      </c>
      <c r="E2080" s="214" t="s">
        <v>11790</v>
      </c>
      <c r="F2080" s="314">
        <v>40456</v>
      </c>
      <c r="G2080" s="217">
        <f t="shared" si="170"/>
        <v>40452</v>
      </c>
      <c r="H2080" s="69">
        <f t="shared" si="171"/>
        <v>40482</v>
      </c>
      <c r="I2080" s="211" t="s">
        <v>11788</v>
      </c>
      <c r="J2080" s="24" t="s">
        <v>8639</v>
      </c>
      <c r="K2080" s="211" t="s">
        <v>11787</v>
      </c>
      <c r="L2080" s="211" t="s">
        <v>11741</v>
      </c>
      <c r="M2080" s="217">
        <f t="shared" si="172"/>
        <v>40456</v>
      </c>
      <c r="N2080" s="217">
        <f t="shared" si="173"/>
        <v>40456</v>
      </c>
      <c r="Q2080" s="219" t="s">
        <v>1005</v>
      </c>
      <c r="T2080" s="217" t="s">
        <v>11306</v>
      </c>
      <c r="U2080">
        <v>374</v>
      </c>
      <c r="V2080" s="219" t="s">
        <v>8428</v>
      </c>
      <c r="W2080" s="219"/>
      <c r="X2080" t="s">
        <v>11237</v>
      </c>
      <c r="Y2080" t="s">
        <v>11285</v>
      </c>
    </row>
    <row r="2081" spans="1:25" x14ac:dyDescent="0.25">
      <c r="A2081" s="211" t="s">
        <v>11582</v>
      </c>
      <c r="B2081" t="s">
        <v>11723</v>
      </c>
      <c r="C2081" s="215" t="str">
        <f t="shared" si="169"/>
        <v>CM:WQXTEST16465:M2010</v>
      </c>
      <c r="D2081" s="214" t="s">
        <v>11795</v>
      </c>
      <c r="E2081" s="214" t="s">
        <v>11790</v>
      </c>
      <c r="F2081" s="314">
        <v>40457</v>
      </c>
      <c r="G2081" s="217">
        <f t="shared" si="170"/>
        <v>40452</v>
      </c>
      <c r="H2081" s="69">
        <f t="shared" si="171"/>
        <v>40482</v>
      </c>
      <c r="I2081" s="211" t="s">
        <v>11788</v>
      </c>
      <c r="J2081" s="24" t="s">
        <v>8639</v>
      </c>
      <c r="K2081" s="211" t="s">
        <v>11787</v>
      </c>
      <c r="L2081" s="211" t="s">
        <v>11741</v>
      </c>
      <c r="M2081" s="217">
        <f t="shared" si="172"/>
        <v>40457</v>
      </c>
      <c r="N2081" s="217">
        <f t="shared" si="173"/>
        <v>40457</v>
      </c>
      <c r="Q2081" s="219" t="s">
        <v>1005</v>
      </c>
      <c r="T2081" s="217" t="s">
        <v>11306</v>
      </c>
      <c r="U2081">
        <v>368</v>
      </c>
      <c r="V2081" s="219" t="s">
        <v>8428</v>
      </c>
      <c r="W2081" s="219"/>
      <c r="X2081" t="s">
        <v>11237</v>
      </c>
      <c r="Y2081" t="s">
        <v>11285</v>
      </c>
    </row>
    <row r="2082" spans="1:25" x14ac:dyDescent="0.25">
      <c r="A2082" s="211" t="s">
        <v>11582</v>
      </c>
      <c r="B2082" t="s">
        <v>11723</v>
      </c>
      <c r="C2082" s="215" t="str">
        <f t="shared" si="169"/>
        <v>CM:WQXTEST16465:M2010</v>
      </c>
      <c r="D2082" s="214" t="s">
        <v>11795</v>
      </c>
      <c r="E2082" s="214" t="s">
        <v>11790</v>
      </c>
      <c r="F2082" s="314">
        <v>40458</v>
      </c>
      <c r="G2082" s="217">
        <f t="shared" si="170"/>
        <v>40452</v>
      </c>
      <c r="H2082" s="69">
        <f t="shared" si="171"/>
        <v>40482</v>
      </c>
      <c r="I2082" s="211" t="s">
        <v>11788</v>
      </c>
      <c r="J2082" s="24" t="s">
        <v>8639</v>
      </c>
      <c r="K2082" s="211" t="s">
        <v>11787</v>
      </c>
      <c r="L2082" s="211" t="s">
        <v>11741</v>
      </c>
      <c r="M2082" s="217">
        <f t="shared" si="172"/>
        <v>40458</v>
      </c>
      <c r="N2082" s="217">
        <f t="shared" si="173"/>
        <v>40458</v>
      </c>
      <c r="Q2082" s="219" t="s">
        <v>1005</v>
      </c>
      <c r="T2082" s="217" t="s">
        <v>11306</v>
      </c>
      <c r="U2082">
        <v>364</v>
      </c>
      <c r="V2082" s="219" t="s">
        <v>8428</v>
      </c>
      <c r="W2082" s="219"/>
      <c r="X2082" t="s">
        <v>11237</v>
      </c>
      <c r="Y2082" t="s">
        <v>11285</v>
      </c>
    </row>
    <row r="2083" spans="1:25" x14ac:dyDescent="0.25">
      <c r="A2083" s="211" t="s">
        <v>11582</v>
      </c>
      <c r="B2083" t="s">
        <v>11723</v>
      </c>
      <c r="C2083" s="215" t="str">
        <f t="shared" ref="C2083:C2106" si="174">"CM:"&amp;B2083&amp;":M"&amp;YEAR(F2083)</f>
        <v>CM:WQXTEST16465:M2010</v>
      </c>
      <c r="D2083" s="214" t="s">
        <v>11795</v>
      </c>
      <c r="E2083" s="214" t="s">
        <v>11790</v>
      </c>
      <c r="F2083" s="314">
        <v>40459</v>
      </c>
      <c r="G2083" s="217">
        <f t="shared" ref="G2083:G2106" si="175">DATE(YEAR(F2083),MONTH(F2083),DAY(1))</f>
        <v>40452</v>
      </c>
      <c r="H2083" s="69">
        <f t="shared" ref="H2083:H2106" si="176">DATE(YEAR(F2083),MONTH(F2083),DAY(31))</f>
        <v>40482</v>
      </c>
      <c r="I2083" s="211" t="s">
        <v>11788</v>
      </c>
      <c r="J2083" s="24" t="s">
        <v>8639</v>
      </c>
      <c r="K2083" s="211" t="s">
        <v>11787</v>
      </c>
      <c r="L2083" s="211" t="s">
        <v>11741</v>
      </c>
      <c r="M2083" s="217">
        <f t="shared" ref="M2083:M2106" si="177">DATE(YEAR(F2083),MONTH(F2083),DAY(F2083))</f>
        <v>40459</v>
      </c>
      <c r="N2083" s="217">
        <f t="shared" ref="N2083:N2106" si="178">DATE(YEAR(F2083),MONTH(F2083),DAY(F2083))</f>
        <v>40459</v>
      </c>
      <c r="Q2083" s="219" t="s">
        <v>1005</v>
      </c>
      <c r="T2083" s="217" t="s">
        <v>11306</v>
      </c>
      <c r="U2083">
        <v>355</v>
      </c>
      <c r="V2083" s="219" t="s">
        <v>8428</v>
      </c>
      <c r="W2083" s="219"/>
      <c r="X2083" t="s">
        <v>11237</v>
      </c>
      <c r="Y2083" t="s">
        <v>11285</v>
      </c>
    </row>
    <row r="2084" spans="1:25" x14ac:dyDescent="0.25">
      <c r="A2084" s="211" t="s">
        <v>11582</v>
      </c>
      <c r="B2084" t="s">
        <v>11723</v>
      </c>
      <c r="C2084" s="215" t="str">
        <f t="shared" si="174"/>
        <v>CM:WQXTEST16465:M2010</v>
      </c>
      <c r="D2084" s="214" t="s">
        <v>11795</v>
      </c>
      <c r="E2084" s="214" t="s">
        <v>11790</v>
      </c>
      <c r="F2084" s="314">
        <v>40460</v>
      </c>
      <c r="G2084" s="217">
        <f t="shared" si="175"/>
        <v>40452</v>
      </c>
      <c r="H2084" s="69">
        <f t="shared" si="176"/>
        <v>40482</v>
      </c>
      <c r="I2084" s="211" t="s">
        <v>11788</v>
      </c>
      <c r="J2084" s="24" t="s">
        <v>8639</v>
      </c>
      <c r="K2084" s="211" t="s">
        <v>11787</v>
      </c>
      <c r="L2084" s="211" t="s">
        <v>11741</v>
      </c>
      <c r="M2084" s="217">
        <f t="shared" si="177"/>
        <v>40460</v>
      </c>
      <c r="N2084" s="217">
        <f t="shared" si="178"/>
        <v>40460</v>
      </c>
      <c r="Q2084" s="219" t="s">
        <v>1005</v>
      </c>
      <c r="T2084" s="217" t="s">
        <v>11306</v>
      </c>
      <c r="U2084">
        <v>360</v>
      </c>
      <c r="V2084" s="219" t="s">
        <v>8428</v>
      </c>
      <c r="W2084" s="219"/>
      <c r="X2084" t="s">
        <v>11237</v>
      </c>
      <c r="Y2084" t="s">
        <v>11285</v>
      </c>
    </row>
    <row r="2085" spans="1:25" x14ac:dyDescent="0.25">
      <c r="A2085" s="211" t="s">
        <v>11582</v>
      </c>
      <c r="B2085" t="s">
        <v>11723</v>
      </c>
      <c r="C2085" s="215" t="str">
        <f t="shared" si="174"/>
        <v>CM:WQXTEST16465:M2010</v>
      </c>
      <c r="D2085" s="214" t="s">
        <v>11795</v>
      </c>
      <c r="E2085" s="214" t="s">
        <v>11790</v>
      </c>
      <c r="F2085" s="314">
        <v>40461</v>
      </c>
      <c r="G2085" s="217">
        <f t="shared" si="175"/>
        <v>40452</v>
      </c>
      <c r="H2085" s="69">
        <f t="shared" si="176"/>
        <v>40482</v>
      </c>
      <c r="I2085" s="211" t="s">
        <v>11788</v>
      </c>
      <c r="J2085" s="24" t="s">
        <v>8639</v>
      </c>
      <c r="K2085" s="211" t="s">
        <v>11787</v>
      </c>
      <c r="L2085" s="211" t="s">
        <v>11741</v>
      </c>
      <c r="M2085" s="217">
        <f t="shared" si="177"/>
        <v>40461</v>
      </c>
      <c r="N2085" s="217">
        <f t="shared" si="178"/>
        <v>40461</v>
      </c>
      <c r="Q2085" s="219" t="s">
        <v>1005</v>
      </c>
      <c r="T2085" s="217" t="s">
        <v>11306</v>
      </c>
      <c r="U2085">
        <v>361</v>
      </c>
      <c r="V2085" s="219" t="s">
        <v>8428</v>
      </c>
      <c r="W2085" s="219"/>
      <c r="X2085" t="s">
        <v>11237</v>
      </c>
      <c r="Y2085" t="s">
        <v>11285</v>
      </c>
    </row>
    <row r="2086" spans="1:25" x14ac:dyDescent="0.25">
      <c r="A2086" s="211" t="s">
        <v>11582</v>
      </c>
      <c r="B2086" t="s">
        <v>11723</v>
      </c>
      <c r="C2086" s="215" t="str">
        <f t="shared" si="174"/>
        <v>CM:WQXTEST16465:M2010</v>
      </c>
      <c r="D2086" s="214" t="s">
        <v>11795</v>
      </c>
      <c r="E2086" s="214" t="s">
        <v>11790</v>
      </c>
      <c r="F2086" s="314">
        <v>40462</v>
      </c>
      <c r="G2086" s="217">
        <f t="shared" si="175"/>
        <v>40452</v>
      </c>
      <c r="H2086" s="69">
        <f t="shared" si="176"/>
        <v>40482</v>
      </c>
      <c r="I2086" s="211" t="s">
        <v>11788</v>
      </c>
      <c r="J2086" s="24" t="s">
        <v>8639</v>
      </c>
      <c r="K2086" s="211" t="s">
        <v>11787</v>
      </c>
      <c r="L2086" s="211" t="s">
        <v>11741</v>
      </c>
      <c r="M2086" s="217">
        <f t="shared" si="177"/>
        <v>40462</v>
      </c>
      <c r="N2086" s="217">
        <f t="shared" si="178"/>
        <v>40462</v>
      </c>
      <c r="Q2086" s="219" t="s">
        <v>1005</v>
      </c>
      <c r="T2086" s="217" t="s">
        <v>11306</v>
      </c>
      <c r="U2086">
        <v>359</v>
      </c>
      <c r="V2086" s="219" t="s">
        <v>8428</v>
      </c>
      <c r="W2086" s="219"/>
      <c r="X2086" t="s">
        <v>11237</v>
      </c>
      <c r="Y2086" t="s">
        <v>11285</v>
      </c>
    </row>
    <row r="2087" spans="1:25" x14ac:dyDescent="0.25">
      <c r="A2087" s="211" t="s">
        <v>11582</v>
      </c>
      <c r="B2087" t="s">
        <v>11723</v>
      </c>
      <c r="C2087" s="215" t="str">
        <f t="shared" si="174"/>
        <v>CM:WQXTEST16465:M2010</v>
      </c>
      <c r="D2087" s="214" t="s">
        <v>11795</v>
      </c>
      <c r="E2087" s="214" t="s">
        <v>11790</v>
      </c>
      <c r="F2087" s="314">
        <v>40463</v>
      </c>
      <c r="G2087" s="217">
        <f t="shared" si="175"/>
        <v>40452</v>
      </c>
      <c r="H2087" s="69">
        <f t="shared" si="176"/>
        <v>40482</v>
      </c>
      <c r="I2087" s="211" t="s">
        <v>11788</v>
      </c>
      <c r="J2087" s="24" t="s">
        <v>8639</v>
      </c>
      <c r="K2087" s="211" t="s">
        <v>11787</v>
      </c>
      <c r="L2087" s="211" t="s">
        <v>11741</v>
      </c>
      <c r="M2087" s="217">
        <f t="shared" si="177"/>
        <v>40463</v>
      </c>
      <c r="N2087" s="217">
        <f t="shared" si="178"/>
        <v>40463</v>
      </c>
      <c r="Q2087" s="219" t="s">
        <v>1005</v>
      </c>
      <c r="T2087" s="217" t="s">
        <v>11306</v>
      </c>
      <c r="U2087">
        <v>349</v>
      </c>
      <c r="V2087" s="219" t="s">
        <v>8428</v>
      </c>
      <c r="W2087" s="219"/>
      <c r="X2087" t="s">
        <v>11237</v>
      </c>
      <c r="Y2087" t="s">
        <v>11285</v>
      </c>
    </row>
    <row r="2088" spans="1:25" x14ac:dyDescent="0.25">
      <c r="A2088" s="211" t="s">
        <v>11582</v>
      </c>
      <c r="B2088" t="s">
        <v>11723</v>
      </c>
      <c r="C2088" s="215" t="str">
        <f t="shared" si="174"/>
        <v>CM:WQXTEST16465:M2010</v>
      </c>
      <c r="D2088" s="214" t="s">
        <v>11795</v>
      </c>
      <c r="E2088" s="214" t="s">
        <v>11790</v>
      </c>
      <c r="F2088" s="314">
        <v>40464</v>
      </c>
      <c r="G2088" s="217">
        <f t="shared" si="175"/>
        <v>40452</v>
      </c>
      <c r="H2088" s="69">
        <f t="shared" si="176"/>
        <v>40482</v>
      </c>
      <c r="I2088" s="211" t="s">
        <v>11788</v>
      </c>
      <c r="J2088" s="24" t="s">
        <v>8639</v>
      </c>
      <c r="K2088" s="211" t="s">
        <v>11787</v>
      </c>
      <c r="L2088" s="211" t="s">
        <v>11741</v>
      </c>
      <c r="M2088" s="217">
        <f t="shared" si="177"/>
        <v>40464</v>
      </c>
      <c r="N2088" s="217">
        <f t="shared" si="178"/>
        <v>40464</v>
      </c>
      <c r="Q2088" s="219" t="s">
        <v>1005</v>
      </c>
      <c r="T2088" s="217" t="s">
        <v>11306</v>
      </c>
      <c r="U2088">
        <v>341</v>
      </c>
      <c r="V2088" s="219" t="s">
        <v>8428</v>
      </c>
      <c r="W2088" s="219"/>
      <c r="X2088" t="s">
        <v>11237</v>
      </c>
      <c r="Y2088" t="s">
        <v>11285</v>
      </c>
    </row>
    <row r="2089" spans="1:25" x14ac:dyDescent="0.25">
      <c r="A2089" s="211" t="s">
        <v>11582</v>
      </c>
      <c r="B2089" t="s">
        <v>11723</v>
      </c>
      <c r="C2089" s="215" t="str">
        <f t="shared" si="174"/>
        <v>CM:WQXTEST16465:M2010</v>
      </c>
      <c r="D2089" s="214" t="s">
        <v>11795</v>
      </c>
      <c r="E2089" s="214" t="s">
        <v>11790</v>
      </c>
      <c r="F2089" s="314">
        <v>40465</v>
      </c>
      <c r="G2089" s="217">
        <f t="shared" si="175"/>
        <v>40452</v>
      </c>
      <c r="H2089" s="69">
        <f t="shared" si="176"/>
        <v>40482</v>
      </c>
      <c r="I2089" s="211" t="s">
        <v>11788</v>
      </c>
      <c r="J2089" s="24" t="s">
        <v>8639</v>
      </c>
      <c r="K2089" s="211" t="s">
        <v>11787</v>
      </c>
      <c r="L2089" s="211" t="s">
        <v>11741</v>
      </c>
      <c r="M2089" s="217">
        <f t="shared" si="177"/>
        <v>40465</v>
      </c>
      <c r="N2089" s="217">
        <f t="shared" si="178"/>
        <v>40465</v>
      </c>
      <c r="Q2089" s="219" t="s">
        <v>1005</v>
      </c>
      <c r="T2089" s="217" t="s">
        <v>11306</v>
      </c>
      <c r="U2089">
        <v>335</v>
      </c>
      <c r="V2089" s="219" t="s">
        <v>8428</v>
      </c>
      <c r="W2089" s="219"/>
      <c r="X2089" t="s">
        <v>11237</v>
      </c>
      <c r="Y2089" t="s">
        <v>11285</v>
      </c>
    </row>
    <row r="2090" spans="1:25" x14ac:dyDescent="0.25">
      <c r="A2090" s="211" t="s">
        <v>11582</v>
      </c>
      <c r="B2090" t="s">
        <v>11723</v>
      </c>
      <c r="C2090" s="215" t="str">
        <f t="shared" si="174"/>
        <v>CM:WQXTEST16465:M2010</v>
      </c>
      <c r="D2090" s="214" t="s">
        <v>11795</v>
      </c>
      <c r="E2090" s="214" t="s">
        <v>11790</v>
      </c>
      <c r="F2090" s="314">
        <v>40466</v>
      </c>
      <c r="G2090" s="217">
        <f t="shared" si="175"/>
        <v>40452</v>
      </c>
      <c r="H2090" s="69">
        <f t="shared" si="176"/>
        <v>40482</v>
      </c>
      <c r="I2090" s="211" t="s">
        <v>11788</v>
      </c>
      <c r="J2090" s="24" t="s">
        <v>8639</v>
      </c>
      <c r="K2090" s="211" t="s">
        <v>11787</v>
      </c>
      <c r="L2090" s="211" t="s">
        <v>11741</v>
      </c>
      <c r="M2090" s="217">
        <f t="shared" si="177"/>
        <v>40466</v>
      </c>
      <c r="N2090" s="217">
        <f t="shared" si="178"/>
        <v>40466</v>
      </c>
      <c r="Q2090" s="219" t="s">
        <v>1005</v>
      </c>
      <c r="T2090" s="217" t="s">
        <v>11306</v>
      </c>
      <c r="U2090">
        <v>311</v>
      </c>
      <c r="V2090" s="219" t="s">
        <v>8428</v>
      </c>
      <c r="W2090" s="219"/>
      <c r="X2090" t="s">
        <v>11237</v>
      </c>
      <c r="Y2090" t="s">
        <v>11285</v>
      </c>
    </row>
    <row r="2091" spans="1:25" x14ac:dyDescent="0.25">
      <c r="A2091" s="211" t="s">
        <v>11582</v>
      </c>
      <c r="B2091" t="s">
        <v>11723</v>
      </c>
      <c r="C2091" s="215" t="str">
        <f t="shared" si="174"/>
        <v>CM:WQXTEST16465:M2010</v>
      </c>
      <c r="D2091" s="214" t="s">
        <v>11795</v>
      </c>
      <c r="E2091" s="214" t="s">
        <v>11790</v>
      </c>
      <c r="F2091" s="314">
        <v>40467</v>
      </c>
      <c r="G2091" s="217">
        <f t="shared" si="175"/>
        <v>40452</v>
      </c>
      <c r="H2091" s="69">
        <f t="shared" si="176"/>
        <v>40482</v>
      </c>
      <c r="I2091" s="211" t="s">
        <v>11788</v>
      </c>
      <c r="J2091" s="24" t="s">
        <v>8639</v>
      </c>
      <c r="K2091" s="211" t="s">
        <v>11787</v>
      </c>
      <c r="L2091" s="211" t="s">
        <v>11741</v>
      </c>
      <c r="M2091" s="217">
        <f t="shared" si="177"/>
        <v>40467</v>
      </c>
      <c r="N2091" s="217">
        <f t="shared" si="178"/>
        <v>40467</v>
      </c>
      <c r="Q2091" s="219" t="s">
        <v>1005</v>
      </c>
      <c r="T2091" s="217" t="s">
        <v>11306</v>
      </c>
      <c r="U2091">
        <v>326</v>
      </c>
      <c r="V2091" s="219" t="s">
        <v>8428</v>
      </c>
      <c r="W2091" s="219"/>
      <c r="X2091" t="s">
        <v>11237</v>
      </c>
      <c r="Y2091" t="s">
        <v>11285</v>
      </c>
    </row>
    <row r="2092" spans="1:25" x14ac:dyDescent="0.25">
      <c r="A2092" s="211" t="s">
        <v>11582</v>
      </c>
      <c r="B2092" t="s">
        <v>11723</v>
      </c>
      <c r="C2092" s="215" t="str">
        <f t="shared" si="174"/>
        <v>CM:WQXTEST16465:M2010</v>
      </c>
      <c r="D2092" s="214" t="s">
        <v>11795</v>
      </c>
      <c r="E2092" s="214" t="s">
        <v>11790</v>
      </c>
      <c r="F2092" s="314">
        <v>40468</v>
      </c>
      <c r="G2092" s="217">
        <f t="shared" si="175"/>
        <v>40452</v>
      </c>
      <c r="H2092" s="69">
        <f t="shared" si="176"/>
        <v>40482</v>
      </c>
      <c r="I2092" s="211" t="s">
        <v>11788</v>
      </c>
      <c r="J2092" s="24" t="s">
        <v>8639</v>
      </c>
      <c r="K2092" s="211" t="s">
        <v>11787</v>
      </c>
      <c r="L2092" s="211" t="s">
        <v>11741</v>
      </c>
      <c r="M2092" s="217">
        <f t="shared" si="177"/>
        <v>40468</v>
      </c>
      <c r="N2092" s="217">
        <f t="shared" si="178"/>
        <v>40468</v>
      </c>
      <c r="Q2092" s="219" t="s">
        <v>1005</v>
      </c>
      <c r="T2092" s="217" t="s">
        <v>11306</v>
      </c>
      <c r="U2092">
        <v>329</v>
      </c>
      <c r="V2092" s="219" t="s">
        <v>8428</v>
      </c>
      <c r="W2092" s="219"/>
      <c r="X2092" t="s">
        <v>11237</v>
      </c>
      <c r="Y2092" t="s">
        <v>11285</v>
      </c>
    </row>
    <row r="2093" spans="1:25" x14ac:dyDescent="0.25">
      <c r="A2093" s="211" t="s">
        <v>11582</v>
      </c>
      <c r="B2093" t="s">
        <v>11723</v>
      </c>
      <c r="C2093" s="215" t="str">
        <f t="shared" si="174"/>
        <v>CM:WQXTEST16465:M2010</v>
      </c>
      <c r="D2093" s="214" t="s">
        <v>11795</v>
      </c>
      <c r="E2093" s="214" t="s">
        <v>11790</v>
      </c>
      <c r="F2093" s="314">
        <v>40469</v>
      </c>
      <c r="G2093" s="217">
        <f t="shared" si="175"/>
        <v>40452</v>
      </c>
      <c r="H2093" s="69">
        <f t="shared" si="176"/>
        <v>40482</v>
      </c>
      <c r="I2093" s="211" t="s">
        <v>11788</v>
      </c>
      <c r="J2093" s="24" t="s">
        <v>8639</v>
      </c>
      <c r="K2093" s="211" t="s">
        <v>11787</v>
      </c>
      <c r="L2093" s="211" t="s">
        <v>11741</v>
      </c>
      <c r="M2093" s="217">
        <f t="shared" si="177"/>
        <v>40469</v>
      </c>
      <c r="N2093" s="217">
        <f t="shared" si="178"/>
        <v>40469</v>
      </c>
      <c r="Q2093" s="219" t="s">
        <v>1005</v>
      </c>
      <c r="T2093" s="217" t="s">
        <v>11306</v>
      </c>
      <c r="U2093">
        <v>331</v>
      </c>
      <c r="V2093" s="219" t="s">
        <v>8428</v>
      </c>
      <c r="W2093" s="219"/>
      <c r="X2093" t="s">
        <v>11237</v>
      </c>
      <c r="Y2093" t="s">
        <v>11285</v>
      </c>
    </row>
    <row r="2094" spans="1:25" x14ac:dyDescent="0.25">
      <c r="A2094" s="211" t="s">
        <v>11582</v>
      </c>
      <c r="B2094" t="s">
        <v>11723</v>
      </c>
      <c r="C2094" s="215" t="str">
        <f t="shared" si="174"/>
        <v>CM:WQXTEST16465:M2010</v>
      </c>
      <c r="D2094" s="214" t="s">
        <v>11795</v>
      </c>
      <c r="E2094" s="214" t="s">
        <v>11790</v>
      </c>
      <c r="F2094" s="314">
        <v>40470</v>
      </c>
      <c r="G2094" s="217">
        <f t="shared" si="175"/>
        <v>40452</v>
      </c>
      <c r="H2094" s="69">
        <f t="shared" si="176"/>
        <v>40482</v>
      </c>
      <c r="I2094" s="211" t="s">
        <v>11788</v>
      </c>
      <c r="J2094" s="24" t="s">
        <v>8639</v>
      </c>
      <c r="K2094" s="211" t="s">
        <v>11787</v>
      </c>
      <c r="L2094" s="211" t="s">
        <v>11741</v>
      </c>
      <c r="M2094" s="217">
        <f t="shared" si="177"/>
        <v>40470</v>
      </c>
      <c r="N2094" s="217">
        <f t="shared" si="178"/>
        <v>40470</v>
      </c>
      <c r="Q2094" s="219" t="s">
        <v>1005</v>
      </c>
      <c r="T2094" s="217" t="s">
        <v>11306</v>
      </c>
      <c r="U2094">
        <v>336</v>
      </c>
      <c r="V2094" s="219" t="s">
        <v>8428</v>
      </c>
      <c r="W2094" s="219"/>
      <c r="X2094" t="s">
        <v>11237</v>
      </c>
      <c r="Y2094" t="s">
        <v>11285</v>
      </c>
    </row>
    <row r="2095" spans="1:25" x14ac:dyDescent="0.25">
      <c r="A2095" s="211" t="s">
        <v>11582</v>
      </c>
      <c r="B2095" t="s">
        <v>11723</v>
      </c>
      <c r="C2095" s="215" t="str">
        <f t="shared" si="174"/>
        <v>CM:WQXTEST16465:M2010</v>
      </c>
      <c r="D2095" s="214" t="s">
        <v>11795</v>
      </c>
      <c r="E2095" s="214" t="s">
        <v>11790</v>
      </c>
      <c r="F2095" s="314">
        <v>40471</v>
      </c>
      <c r="G2095" s="217">
        <f t="shared" si="175"/>
        <v>40452</v>
      </c>
      <c r="H2095" s="69">
        <f t="shared" si="176"/>
        <v>40482</v>
      </c>
      <c r="I2095" s="211" t="s">
        <v>11788</v>
      </c>
      <c r="J2095" s="24" t="s">
        <v>8639</v>
      </c>
      <c r="K2095" s="211" t="s">
        <v>11787</v>
      </c>
      <c r="L2095" s="211" t="s">
        <v>11741</v>
      </c>
      <c r="M2095" s="217">
        <f t="shared" si="177"/>
        <v>40471</v>
      </c>
      <c r="N2095" s="217">
        <f t="shared" si="178"/>
        <v>40471</v>
      </c>
      <c r="Q2095" s="219" t="s">
        <v>1005</v>
      </c>
      <c r="T2095" s="217" t="s">
        <v>11306</v>
      </c>
      <c r="U2095">
        <v>339</v>
      </c>
      <c r="V2095" s="219" t="s">
        <v>8428</v>
      </c>
      <c r="W2095" s="219"/>
      <c r="X2095" t="s">
        <v>11237</v>
      </c>
      <c r="Y2095" t="s">
        <v>11285</v>
      </c>
    </row>
    <row r="2096" spans="1:25" x14ac:dyDescent="0.25">
      <c r="A2096" s="211" t="s">
        <v>11582</v>
      </c>
      <c r="B2096" t="s">
        <v>11723</v>
      </c>
      <c r="C2096" s="215" t="str">
        <f t="shared" si="174"/>
        <v>CM:WQXTEST16465:M2010</v>
      </c>
      <c r="D2096" s="214" t="s">
        <v>11795</v>
      </c>
      <c r="E2096" s="214" t="s">
        <v>11790</v>
      </c>
      <c r="F2096" s="314">
        <v>40472</v>
      </c>
      <c r="G2096" s="217">
        <f t="shared" si="175"/>
        <v>40452</v>
      </c>
      <c r="H2096" s="69">
        <f t="shared" si="176"/>
        <v>40482</v>
      </c>
      <c r="I2096" s="211" t="s">
        <v>11788</v>
      </c>
      <c r="J2096" s="24" t="s">
        <v>8639</v>
      </c>
      <c r="K2096" s="211" t="s">
        <v>11787</v>
      </c>
      <c r="L2096" s="211" t="s">
        <v>11741</v>
      </c>
      <c r="M2096" s="217">
        <f t="shared" si="177"/>
        <v>40472</v>
      </c>
      <c r="N2096" s="217">
        <f t="shared" si="178"/>
        <v>40472</v>
      </c>
      <c r="Q2096" s="219" t="s">
        <v>1005</v>
      </c>
      <c r="T2096" s="217" t="s">
        <v>11306</v>
      </c>
      <c r="U2096">
        <v>340</v>
      </c>
      <c r="V2096" s="219" t="s">
        <v>8428</v>
      </c>
      <c r="W2096" s="219"/>
      <c r="X2096" t="s">
        <v>11237</v>
      </c>
      <c r="Y2096" t="s">
        <v>11285</v>
      </c>
    </row>
    <row r="2097" spans="1:25" x14ac:dyDescent="0.25">
      <c r="A2097" s="211" t="s">
        <v>11582</v>
      </c>
      <c r="B2097" t="s">
        <v>11723</v>
      </c>
      <c r="C2097" s="215" t="str">
        <f t="shared" si="174"/>
        <v>CM:WQXTEST16465:M2010</v>
      </c>
      <c r="D2097" s="214" t="s">
        <v>11795</v>
      </c>
      <c r="E2097" s="214" t="s">
        <v>11790</v>
      </c>
      <c r="F2097" s="314">
        <v>40473</v>
      </c>
      <c r="G2097" s="217">
        <f t="shared" si="175"/>
        <v>40452</v>
      </c>
      <c r="H2097" s="69">
        <f t="shared" si="176"/>
        <v>40482</v>
      </c>
      <c r="I2097" s="211" t="s">
        <v>11788</v>
      </c>
      <c r="J2097" s="24" t="s">
        <v>8639</v>
      </c>
      <c r="K2097" s="211" t="s">
        <v>11787</v>
      </c>
      <c r="L2097" s="211" t="s">
        <v>11741</v>
      </c>
      <c r="M2097" s="217">
        <f t="shared" si="177"/>
        <v>40473</v>
      </c>
      <c r="N2097" s="217">
        <f t="shared" si="178"/>
        <v>40473</v>
      </c>
      <c r="Q2097" s="219" t="s">
        <v>1005</v>
      </c>
      <c r="T2097" s="217" t="s">
        <v>11306</v>
      </c>
      <c r="U2097">
        <v>342</v>
      </c>
      <c r="V2097" s="219" t="s">
        <v>8428</v>
      </c>
      <c r="W2097" s="219"/>
      <c r="X2097" t="s">
        <v>11237</v>
      </c>
      <c r="Y2097" t="s">
        <v>11285</v>
      </c>
    </row>
    <row r="2098" spans="1:25" x14ac:dyDescent="0.25">
      <c r="A2098" s="211" t="s">
        <v>11582</v>
      </c>
      <c r="B2098" t="s">
        <v>11723</v>
      </c>
      <c r="C2098" s="215" t="str">
        <f t="shared" si="174"/>
        <v>CM:WQXTEST16465:M2010</v>
      </c>
      <c r="D2098" s="214" t="s">
        <v>11795</v>
      </c>
      <c r="E2098" s="214" t="s">
        <v>11790</v>
      </c>
      <c r="F2098" s="314">
        <v>40474</v>
      </c>
      <c r="G2098" s="217">
        <f t="shared" si="175"/>
        <v>40452</v>
      </c>
      <c r="H2098" s="69">
        <f t="shared" si="176"/>
        <v>40482</v>
      </c>
      <c r="I2098" s="211" t="s">
        <v>11788</v>
      </c>
      <c r="J2098" s="24" t="s">
        <v>8639</v>
      </c>
      <c r="K2098" s="211" t="s">
        <v>11787</v>
      </c>
      <c r="L2098" s="211" t="s">
        <v>11741</v>
      </c>
      <c r="M2098" s="217">
        <f t="shared" si="177"/>
        <v>40474</v>
      </c>
      <c r="N2098" s="217">
        <f t="shared" si="178"/>
        <v>40474</v>
      </c>
      <c r="Q2098" s="219" t="s">
        <v>1005</v>
      </c>
      <c r="T2098" s="217" t="s">
        <v>11306</v>
      </c>
      <c r="U2098">
        <v>342</v>
      </c>
      <c r="V2098" s="219" t="s">
        <v>8428</v>
      </c>
      <c r="W2098" s="219"/>
      <c r="X2098" t="s">
        <v>11237</v>
      </c>
      <c r="Y2098" t="s">
        <v>11285</v>
      </c>
    </row>
    <row r="2099" spans="1:25" x14ac:dyDescent="0.25">
      <c r="A2099" s="211" t="s">
        <v>11582</v>
      </c>
      <c r="B2099" t="s">
        <v>11723</v>
      </c>
      <c r="C2099" s="215" t="str">
        <f t="shared" si="174"/>
        <v>CM:WQXTEST16465:M2010</v>
      </c>
      <c r="D2099" s="214" t="s">
        <v>11795</v>
      </c>
      <c r="E2099" s="214" t="s">
        <v>11790</v>
      </c>
      <c r="F2099" s="314">
        <v>40475</v>
      </c>
      <c r="G2099" s="217">
        <f t="shared" si="175"/>
        <v>40452</v>
      </c>
      <c r="H2099" s="69">
        <f t="shared" si="176"/>
        <v>40482</v>
      </c>
      <c r="I2099" s="211" t="s">
        <v>11788</v>
      </c>
      <c r="J2099" s="24" t="s">
        <v>8639</v>
      </c>
      <c r="K2099" s="211" t="s">
        <v>11787</v>
      </c>
      <c r="L2099" s="211" t="s">
        <v>11741</v>
      </c>
      <c r="M2099" s="217">
        <f t="shared" si="177"/>
        <v>40475</v>
      </c>
      <c r="N2099" s="217">
        <f t="shared" si="178"/>
        <v>40475</v>
      </c>
      <c r="Q2099" s="219" t="s">
        <v>1005</v>
      </c>
      <c r="T2099" s="217" t="s">
        <v>11306</v>
      </c>
      <c r="U2099">
        <v>343</v>
      </c>
      <c r="V2099" s="219" t="s">
        <v>8428</v>
      </c>
      <c r="W2099" s="219"/>
      <c r="X2099" t="s">
        <v>11237</v>
      </c>
      <c r="Y2099" t="s">
        <v>11285</v>
      </c>
    </row>
    <row r="2100" spans="1:25" x14ac:dyDescent="0.25">
      <c r="A2100" s="211" t="s">
        <v>11582</v>
      </c>
      <c r="B2100" t="s">
        <v>11723</v>
      </c>
      <c r="C2100" s="215" t="str">
        <f t="shared" si="174"/>
        <v>CM:WQXTEST16465:M2010</v>
      </c>
      <c r="D2100" s="214" t="s">
        <v>11795</v>
      </c>
      <c r="E2100" s="214" t="s">
        <v>11790</v>
      </c>
      <c r="F2100" s="314">
        <v>40476</v>
      </c>
      <c r="G2100" s="217">
        <f t="shared" si="175"/>
        <v>40452</v>
      </c>
      <c r="H2100" s="69">
        <f t="shared" si="176"/>
        <v>40482</v>
      </c>
      <c r="I2100" s="211" t="s">
        <v>11788</v>
      </c>
      <c r="J2100" s="24" t="s">
        <v>8639</v>
      </c>
      <c r="K2100" s="211" t="s">
        <v>11787</v>
      </c>
      <c r="L2100" s="211" t="s">
        <v>11741</v>
      </c>
      <c r="M2100" s="217">
        <f t="shared" si="177"/>
        <v>40476</v>
      </c>
      <c r="N2100" s="217">
        <f t="shared" si="178"/>
        <v>40476</v>
      </c>
      <c r="Q2100" s="219" t="s">
        <v>1005</v>
      </c>
      <c r="T2100" s="217" t="s">
        <v>11306</v>
      </c>
      <c r="U2100">
        <v>345</v>
      </c>
      <c r="V2100" s="219" t="s">
        <v>8428</v>
      </c>
      <c r="W2100" s="219"/>
      <c r="X2100" t="s">
        <v>11237</v>
      </c>
      <c r="Y2100" t="s">
        <v>11285</v>
      </c>
    </row>
    <row r="2101" spans="1:25" x14ac:dyDescent="0.25">
      <c r="A2101" s="211" t="s">
        <v>11582</v>
      </c>
      <c r="B2101" t="s">
        <v>11723</v>
      </c>
      <c r="C2101" s="215" t="str">
        <f t="shared" si="174"/>
        <v>CM:WQXTEST16465:M2010</v>
      </c>
      <c r="D2101" s="214" t="s">
        <v>11795</v>
      </c>
      <c r="E2101" s="214" t="s">
        <v>11790</v>
      </c>
      <c r="F2101" s="314">
        <v>40477</v>
      </c>
      <c r="G2101" s="217">
        <f t="shared" si="175"/>
        <v>40452</v>
      </c>
      <c r="H2101" s="69">
        <f t="shared" si="176"/>
        <v>40482</v>
      </c>
      <c r="I2101" s="211" t="s">
        <v>11788</v>
      </c>
      <c r="J2101" s="24" t="s">
        <v>8639</v>
      </c>
      <c r="K2101" s="211" t="s">
        <v>11787</v>
      </c>
      <c r="L2101" s="211" t="s">
        <v>11741</v>
      </c>
      <c r="M2101" s="217">
        <f t="shared" si="177"/>
        <v>40477</v>
      </c>
      <c r="N2101" s="217">
        <f t="shared" si="178"/>
        <v>40477</v>
      </c>
      <c r="Q2101" s="219" t="s">
        <v>1005</v>
      </c>
      <c r="T2101" s="217" t="s">
        <v>11306</v>
      </c>
      <c r="U2101">
        <v>345</v>
      </c>
      <c r="V2101" s="219" t="s">
        <v>8428</v>
      </c>
      <c r="W2101" s="219"/>
      <c r="X2101" t="s">
        <v>11237</v>
      </c>
      <c r="Y2101" t="s">
        <v>11285</v>
      </c>
    </row>
    <row r="2102" spans="1:25" x14ac:dyDescent="0.25">
      <c r="A2102" s="211" t="s">
        <v>11582</v>
      </c>
      <c r="B2102" t="s">
        <v>11723</v>
      </c>
      <c r="C2102" s="215" t="str">
        <f t="shared" si="174"/>
        <v>CM:WQXTEST16465:M2010</v>
      </c>
      <c r="D2102" s="214" t="s">
        <v>11795</v>
      </c>
      <c r="E2102" s="214" t="s">
        <v>11790</v>
      </c>
      <c r="F2102" s="314">
        <v>40478</v>
      </c>
      <c r="G2102" s="217">
        <f t="shared" si="175"/>
        <v>40452</v>
      </c>
      <c r="H2102" s="69">
        <f t="shared" si="176"/>
        <v>40482</v>
      </c>
      <c r="I2102" s="211" t="s">
        <v>11788</v>
      </c>
      <c r="J2102" s="24" t="s">
        <v>8639</v>
      </c>
      <c r="K2102" s="211" t="s">
        <v>11787</v>
      </c>
      <c r="L2102" s="211" t="s">
        <v>11741</v>
      </c>
      <c r="M2102" s="217">
        <f t="shared" si="177"/>
        <v>40478</v>
      </c>
      <c r="N2102" s="217">
        <f t="shared" si="178"/>
        <v>40478</v>
      </c>
      <c r="Q2102" s="219" t="s">
        <v>1005</v>
      </c>
      <c r="T2102" s="217" t="s">
        <v>11306</v>
      </c>
      <c r="U2102">
        <v>352</v>
      </c>
      <c r="V2102" s="219" t="s">
        <v>8428</v>
      </c>
      <c r="W2102" s="219"/>
      <c r="X2102" t="s">
        <v>11237</v>
      </c>
      <c r="Y2102" t="s">
        <v>11285</v>
      </c>
    </row>
    <row r="2103" spans="1:25" x14ac:dyDescent="0.25">
      <c r="A2103" s="211" t="s">
        <v>11582</v>
      </c>
      <c r="B2103" t="s">
        <v>11723</v>
      </c>
      <c r="C2103" s="215" t="str">
        <f t="shared" si="174"/>
        <v>CM:WQXTEST16465:M2010</v>
      </c>
      <c r="D2103" s="214" t="s">
        <v>11795</v>
      </c>
      <c r="E2103" s="214" t="s">
        <v>11790</v>
      </c>
      <c r="F2103" s="314">
        <v>40479</v>
      </c>
      <c r="G2103" s="217">
        <f t="shared" si="175"/>
        <v>40452</v>
      </c>
      <c r="H2103" s="69">
        <f t="shared" si="176"/>
        <v>40482</v>
      </c>
      <c r="I2103" s="211" t="s">
        <v>11788</v>
      </c>
      <c r="J2103" s="24" t="s">
        <v>8639</v>
      </c>
      <c r="K2103" s="211" t="s">
        <v>11787</v>
      </c>
      <c r="L2103" s="211" t="s">
        <v>11741</v>
      </c>
      <c r="M2103" s="217">
        <f t="shared" si="177"/>
        <v>40479</v>
      </c>
      <c r="N2103" s="217">
        <f t="shared" si="178"/>
        <v>40479</v>
      </c>
      <c r="Q2103" s="219" t="s">
        <v>1005</v>
      </c>
      <c r="T2103" s="217" t="s">
        <v>11306</v>
      </c>
      <c r="U2103">
        <v>339</v>
      </c>
      <c r="V2103" s="219" t="s">
        <v>8428</v>
      </c>
      <c r="W2103" s="219"/>
      <c r="X2103" t="s">
        <v>11237</v>
      </c>
      <c r="Y2103" t="s">
        <v>11285</v>
      </c>
    </row>
    <row r="2104" spans="1:25" x14ac:dyDescent="0.25">
      <c r="A2104" s="211" t="s">
        <v>11582</v>
      </c>
      <c r="B2104" t="s">
        <v>11723</v>
      </c>
      <c r="C2104" s="215" t="str">
        <f t="shared" si="174"/>
        <v>CM:WQXTEST16465:M2010</v>
      </c>
      <c r="D2104" s="214" t="s">
        <v>11795</v>
      </c>
      <c r="E2104" s="214" t="s">
        <v>11790</v>
      </c>
      <c r="F2104" s="314">
        <v>40480</v>
      </c>
      <c r="G2104" s="217">
        <f t="shared" si="175"/>
        <v>40452</v>
      </c>
      <c r="H2104" s="69">
        <f t="shared" si="176"/>
        <v>40482</v>
      </c>
      <c r="I2104" s="211" t="s">
        <v>11788</v>
      </c>
      <c r="J2104" s="24" t="s">
        <v>8639</v>
      </c>
      <c r="K2104" s="211" t="s">
        <v>11787</v>
      </c>
      <c r="L2104" s="211" t="s">
        <v>11741</v>
      </c>
      <c r="M2104" s="217">
        <f t="shared" si="177"/>
        <v>40480</v>
      </c>
      <c r="N2104" s="217">
        <f t="shared" si="178"/>
        <v>40480</v>
      </c>
      <c r="Q2104" s="219" t="s">
        <v>1005</v>
      </c>
      <c r="T2104" s="217" t="s">
        <v>11306</v>
      </c>
      <c r="U2104">
        <v>352</v>
      </c>
      <c r="V2104" s="219" t="s">
        <v>8428</v>
      </c>
      <c r="W2104" s="219"/>
      <c r="X2104" t="s">
        <v>11237</v>
      </c>
      <c r="Y2104" t="s">
        <v>11285</v>
      </c>
    </row>
    <row r="2105" spans="1:25" x14ac:dyDescent="0.25">
      <c r="A2105" s="211" t="s">
        <v>11582</v>
      </c>
      <c r="B2105" t="s">
        <v>11723</v>
      </c>
      <c r="C2105" s="215" t="str">
        <f t="shared" si="174"/>
        <v>CM:WQXTEST16465:M2010</v>
      </c>
      <c r="D2105" s="214" t="s">
        <v>11795</v>
      </c>
      <c r="E2105" s="214" t="s">
        <v>11790</v>
      </c>
      <c r="F2105" s="314">
        <v>40481</v>
      </c>
      <c r="G2105" s="217">
        <f t="shared" si="175"/>
        <v>40452</v>
      </c>
      <c r="H2105" s="69">
        <f t="shared" si="176"/>
        <v>40482</v>
      </c>
      <c r="I2105" s="211" t="s">
        <v>11788</v>
      </c>
      <c r="J2105" s="24" t="s">
        <v>8639</v>
      </c>
      <c r="K2105" s="211" t="s">
        <v>11787</v>
      </c>
      <c r="L2105" s="211" t="s">
        <v>11741</v>
      </c>
      <c r="M2105" s="217">
        <f t="shared" si="177"/>
        <v>40481</v>
      </c>
      <c r="N2105" s="217">
        <f t="shared" si="178"/>
        <v>40481</v>
      </c>
      <c r="Q2105" s="219" t="s">
        <v>1005</v>
      </c>
      <c r="T2105" s="217" t="s">
        <v>11306</v>
      </c>
      <c r="U2105">
        <v>351</v>
      </c>
      <c r="V2105" s="219" t="s">
        <v>8428</v>
      </c>
      <c r="W2105" s="219"/>
      <c r="X2105" t="s">
        <v>11237</v>
      </c>
      <c r="Y2105" t="s">
        <v>11285</v>
      </c>
    </row>
    <row r="2106" spans="1:25" x14ac:dyDescent="0.25">
      <c r="A2106" s="211" t="s">
        <v>11582</v>
      </c>
      <c r="B2106" t="s">
        <v>11723</v>
      </c>
      <c r="C2106" s="215" t="str">
        <f t="shared" si="174"/>
        <v>CM:WQXTEST16465:M2010</v>
      </c>
      <c r="D2106" s="214" t="s">
        <v>11795</v>
      </c>
      <c r="E2106" s="214" t="s">
        <v>11790</v>
      </c>
      <c r="F2106" s="314">
        <v>40482</v>
      </c>
      <c r="G2106" s="217">
        <f t="shared" si="175"/>
        <v>40452</v>
      </c>
      <c r="H2106" s="69">
        <f t="shared" si="176"/>
        <v>40482</v>
      </c>
      <c r="I2106" s="211" t="s">
        <v>11788</v>
      </c>
      <c r="J2106" s="24" t="s">
        <v>8639</v>
      </c>
      <c r="K2106" s="211" t="s">
        <v>11787</v>
      </c>
      <c r="L2106" s="211" t="s">
        <v>11741</v>
      </c>
      <c r="M2106" s="217">
        <f t="shared" si="177"/>
        <v>40482</v>
      </c>
      <c r="N2106" s="217">
        <f t="shared" si="178"/>
        <v>40482</v>
      </c>
      <c r="Q2106" s="219" t="s">
        <v>1005</v>
      </c>
      <c r="T2106" s="217" t="s">
        <v>11306</v>
      </c>
      <c r="U2106">
        <v>356</v>
      </c>
      <c r="V2106" s="219" t="s">
        <v>8428</v>
      </c>
      <c r="W2106" s="219"/>
      <c r="X2106" t="s">
        <v>11237</v>
      </c>
      <c r="Y2106" t="s">
        <v>11285</v>
      </c>
    </row>
  </sheetData>
  <dataValidations count="17">
    <dataValidation type="list" allowBlank="1" showInputMessage="1" showErrorMessage="1" sqref="U1840:U1889 U2107:U65536 U234:U283 U14:U16" xr:uid="{00000000-0002-0000-0700-000000000000}">
      <formula1>ResultUnitList</formula1>
    </dataValidation>
    <dataValidation type="list" allowBlank="1" showInputMessage="1" showErrorMessage="1" sqref="Q2107:Q65536 Q234:Q283 Q1840:Q1889" xr:uid="{00000000-0002-0000-0700-000001000000}">
      <formula1>CharacteristicsList</formula1>
    </dataValidation>
    <dataValidation allowBlank="1" showInputMessage="1" showErrorMessage="1" promptTitle="Time:" prompt="Use HH:MM:SS" sqref="Q900:Q927 Q1276:Q1308 Q1310:Q1342 Q1344:Q1839 Q1272:Q1274 Q1890:Q2106 Q284:Q891 Q972:Q974 Q1053:Q1055 Q1161:Q1163 Q2:Q233 Q936:Q963" xr:uid="{00000000-0002-0000-0700-000002000000}"/>
    <dataValidation type="list" allowBlank="1" showInputMessage="1" showErrorMessage="1" sqref="Y284:Y1839 X1840:Y1889 X2107:Y65536 X234:Y283 Y2:Y233" xr:uid="{00000000-0002-0000-0700-000003000000}">
      <formula1>valuetype</formula1>
    </dataValidation>
    <dataValidation type="list" allowBlank="1" showInputMessage="1" showErrorMessage="1" sqref="X284:X1839 X2:X233" xr:uid="{00000000-0002-0000-0700-000004000000}">
      <formula1>ResultStatusIdList</formula1>
    </dataValidation>
    <dataValidation allowBlank="1" showInputMessage="1" showErrorMessage="1" promptTitle="Date:" prompt="Use YYYY-MM-DD" sqref="M1623:N65536 F17:H500 F1623:H65536 N14:N16 H2:H16 M17:N500" xr:uid="{00000000-0002-0000-0700-000005000000}"/>
    <dataValidation type="textLength" showInputMessage="1" showErrorMessage="1" sqref="B57949:B65536 B1" xr:uid="{00000000-0002-0000-0700-000006000000}">
      <formula1>1</formula1>
      <formula2>35</formula2>
    </dataValidation>
    <dataValidation type="list" showInputMessage="1" showErrorMessage="1" sqref="B2107:B57948 B2:B1889" xr:uid="{00000000-0002-0000-0700-000007000000}">
      <formula1>MonLoc</formula1>
    </dataValidation>
    <dataValidation type="list" allowBlank="1" showInputMessage="1" showErrorMessage="1" sqref="L2107:L65536 L501:L1889 L2:L283" xr:uid="{00000000-0002-0000-0700-000008000000}">
      <formula1>ResultTimeBasisList</formula1>
    </dataValidation>
    <dataValidation type="list" allowBlank="1" showInputMessage="1" showErrorMessage="1" sqref="W2107:W65536 W2:W1889" xr:uid="{00000000-0002-0000-0700-000009000000}">
      <formula1>ResDetCondTxt</formula1>
    </dataValidation>
    <dataValidation type="list" allowBlank="1" showInputMessage="1" showErrorMessage="1" sqref="L284:L500 L1890:L2106" xr:uid="{00000000-0002-0000-0700-00000A000000}">
      <formula1>DELETETHISTOO</formula1>
    </dataValidation>
    <dataValidation type="list" allowBlank="1" showInputMessage="1" showErrorMessage="1" sqref="T17:T500 T1623:T1889" xr:uid="{00000000-0002-0000-0700-00000B000000}">
      <formula1>ResultStatisticalBaseCodeList</formula1>
    </dataValidation>
    <dataValidation type="textLength" showErrorMessage="1" sqref="U1623:U1839 U284:U500 U17:U233 U1890:U2106 O2:O65536" xr:uid="{00000000-0002-0000-0700-00000C000000}">
      <formula1>1</formula1>
      <formula2>4000</formula2>
    </dataValidation>
    <dataValidation type="list" allowBlank="1" showInputMessage="1" showErrorMessage="1" sqref="A1:A1048576" xr:uid="{00000000-0002-0000-0700-00000D000000}">
      <formula1>ProjectsList</formula1>
    </dataValidation>
    <dataValidation type="list" allowBlank="1" showInputMessage="1" showErrorMessage="1" sqref="P2:P65536" xr:uid="{00000000-0002-0000-0700-00000E000000}">
      <formula1>samplefraction</formula1>
    </dataValidation>
    <dataValidation showErrorMessage="1" sqref="O1" xr:uid="{00000000-0002-0000-0700-00000F000000}"/>
    <dataValidation type="list" allowBlank="1" showInputMessage="1" showErrorMessage="1" sqref="R2:R65536" xr:uid="{00000000-0002-0000-0700-000010000000}">
      <formula1>MethodSpeciationNameList</formula1>
    </dataValidation>
  </dataValidations>
  <hyperlinks>
    <hyperlink ref="Y1" location="ResValTypeName" display="Result Value Type Name" xr:uid="{00000000-0004-0000-0700-000000000000}"/>
    <hyperlink ref="X1" location="ResultStatusIdTable" display="Result Status ID" xr:uid="{00000000-0004-0000-0700-000001000000}"/>
    <hyperlink ref="V1" location="ResultUnitTable" display="Result Unit " xr:uid="{00000000-0004-0000-0700-000002000000}"/>
    <hyperlink ref="Q1" location="CharacteristicsTable" display="Characteristic Name" xr:uid="{00000000-0004-0000-0700-000003000000}"/>
    <hyperlink ref="L1" location="ResultTimeBasisTable" display="ResultTimeBasis" xr:uid="{00000000-0004-0000-0700-000004000000}"/>
    <hyperlink ref="T1" location="ResultStatisticalBaseCodeTable" display="Statistical Base Code" xr:uid="{00000000-0004-0000-0700-000005000000}"/>
    <hyperlink ref="P1" location="SampleFractionTable" display="Result Sample Fraction Text" xr:uid="{00000000-0004-0000-0700-000006000000}"/>
    <hyperlink ref="S1" location="ResultTimeBasisTable" display="ResultTimeBasis" xr:uid="{00000000-0004-0000-0700-000007000000}"/>
    <hyperlink ref="R1" location="MethodSpeciationNameTable" display="Method Speciation Name" xr:uid="{00000000-0004-0000-0700-000008000000}"/>
    <hyperlink ref="AC1" location="ResultUnitTable" display="Result Detection Quantitation Limit Unit" xr:uid="{00000000-0004-0000-0700-000009000000}"/>
    <hyperlink ref="AA1" location="DetQuanLimTable" display="Detection Quantitation Limit Type Name" xr:uid="{00000000-0004-0000-0700-00000A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emperature7DADM">
    <tabColor indexed="43"/>
  </sheetPr>
  <dimension ref="A1:CB352"/>
  <sheetViews>
    <sheetView workbookViewId="0">
      <selection activeCell="F1" sqref="F1"/>
    </sheetView>
  </sheetViews>
  <sheetFormatPr defaultColWidth="9.1796875" defaultRowHeight="12.5" x14ac:dyDescent="0.25"/>
  <cols>
    <col min="1" max="1" width="26" style="24" customWidth="1"/>
    <col min="2" max="2" width="15.7265625" style="24" customWidth="1"/>
    <col min="3" max="3" width="27.81640625" style="215" bestFit="1" customWidth="1"/>
    <col min="4" max="5" width="13.7265625" style="69" customWidth="1"/>
    <col min="6" max="6" width="13.7265625" style="315" customWidth="1"/>
    <col min="7" max="7" width="15.54296875" style="24" customWidth="1"/>
    <col min="8" max="8" width="11.81640625" style="24" customWidth="1"/>
    <col min="9" max="9" width="15" style="24" customWidth="1"/>
    <col min="10" max="10" width="17.7265625" style="24" customWidth="1"/>
    <col min="11" max="11" width="12.7265625" style="24" customWidth="1"/>
    <col min="12" max="13" width="11" style="24" customWidth="1"/>
    <col min="14" max="14" width="13.1796875" style="24" customWidth="1"/>
    <col min="15" max="15" width="24" style="24" customWidth="1"/>
    <col min="16" max="16" width="16.1796875" style="24" bestFit="1" customWidth="1"/>
    <col min="17" max="17" width="16.1796875" style="24" customWidth="1"/>
    <col min="18" max="18" width="24" style="24" customWidth="1"/>
    <col min="19" max="19" width="9.1796875" style="24" customWidth="1"/>
    <col min="20" max="20" width="16.1796875" style="24" customWidth="1"/>
    <col min="21" max="22" width="9.1796875" style="24"/>
    <col min="23" max="23" width="10.81640625" style="24" customWidth="1"/>
    <col min="24" max="24" width="9.1796875" style="24"/>
    <col min="25" max="25" width="13.26953125" style="24" customWidth="1"/>
    <col min="26" max="26" width="10.1796875" style="24" customWidth="1"/>
    <col min="27" max="27" width="22.81640625" style="24" customWidth="1"/>
    <col min="28" max="28" width="12" style="24" customWidth="1"/>
    <col min="29" max="29" width="23.26953125" style="24" customWidth="1"/>
    <col min="30" max="16384" width="9.1796875" style="24"/>
  </cols>
  <sheetData>
    <row r="1" spans="1:80" s="10" customFormat="1" ht="65" x14ac:dyDescent="0.25">
      <c r="A1" s="154" t="s">
        <v>6970</v>
      </c>
      <c r="B1" s="155" t="s">
        <v>6971</v>
      </c>
      <c r="C1" s="220" t="s">
        <v>1977</v>
      </c>
      <c r="D1" s="220" t="s">
        <v>11785</v>
      </c>
      <c r="E1" s="220" t="s">
        <v>11786</v>
      </c>
      <c r="F1" s="222" t="s">
        <v>15140</v>
      </c>
      <c r="G1" s="157" t="s">
        <v>11806</v>
      </c>
      <c r="H1" s="216" t="s">
        <v>11807</v>
      </c>
      <c r="I1" s="154" t="s">
        <v>11782</v>
      </c>
      <c r="J1" s="154" t="s">
        <v>5210</v>
      </c>
      <c r="K1" s="154" t="s">
        <v>11783</v>
      </c>
      <c r="L1" s="227" t="s">
        <v>11588</v>
      </c>
      <c r="M1" s="157" t="s">
        <v>11812</v>
      </c>
      <c r="N1" s="216" t="s">
        <v>11813</v>
      </c>
      <c r="O1" s="155" t="s">
        <v>15132</v>
      </c>
      <c r="P1" s="156" t="s">
        <v>15118</v>
      </c>
      <c r="Q1" s="158" t="s">
        <v>1978</v>
      </c>
      <c r="R1" s="159" t="s">
        <v>15123</v>
      </c>
      <c r="S1" s="227" t="s">
        <v>15121</v>
      </c>
      <c r="T1" s="159" t="s">
        <v>194</v>
      </c>
      <c r="U1" s="154" t="s">
        <v>11573</v>
      </c>
      <c r="V1" s="159" t="s">
        <v>11574</v>
      </c>
      <c r="W1" s="159" t="s">
        <v>11572</v>
      </c>
      <c r="X1" s="159" t="s">
        <v>6974</v>
      </c>
      <c r="Y1" s="156" t="s">
        <v>11575</v>
      </c>
      <c r="Z1" s="154" t="s">
        <v>15124</v>
      </c>
      <c r="AA1" s="304" t="s">
        <v>15129</v>
      </c>
      <c r="AB1" s="155" t="s">
        <v>15130</v>
      </c>
      <c r="AC1" s="159" t="s">
        <v>15131</v>
      </c>
      <c r="AD1" s="9"/>
      <c r="AE1" s="9"/>
      <c r="AF1" s="9"/>
      <c r="AG1" s="9"/>
      <c r="AI1" s="9"/>
      <c r="AJ1" s="9"/>
      <c r="AK1" s="9"/>
      <c r="AL1" s="9"/>
      <c r="AM1" s="9"/>
      <c r="AN1" s="9"/>
      <c r="AO1" s="9"/>
      <c r="AP1" s="9"/>
      <c r="AQ1" s="9"/>
      <c r="AR1" s="9"/>
      <c r="AS1" s="9"/>
      <c r="AT1" s="9"/>
      <c r="AU1" s="9"/>
      <c r="AV1" s="9"/>
      <c r="AW1" s="9"/>
      <c r="AX1" s="9"/>
      <c r="AY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x14ac:dyDescent="0.25">
      <c r="A2" s="228" t="s">
        <v>11582</v>
      </c>
      <c r="B2" s="229" t="s">
        <v>11723</v>
      </c>
      <c r="C2" s="230" t="str">
        <f>"CM:"&amp;B2&amp;":M"&amp;YEAR(F2)</f>
        <v>CM:WQXTEST16465:M2011</v>
      </c>
      <c r="D2" s="231" t="s">
        <v>11795</v>
      </c>
      <c r="E2" s="231" t="s">
        <v>11790</v>
      </c>
      <c r="F2" s="314">
        <v>40550</v>
      </c>
      <c r="G2" s="232">
        <f>DATE(YEAR(F2),MONTH(1),DAY(1))</f>
        <v>40544</v>
      </c>
      <c r="H2" s="217">
        <f t="shared" ref="H2:H65" si="0">DATE(YEAR(F2),9,DAY(30))</f>
        <v>40816</v>
      </c>
      <c r="I2" s="211" t="s">
        <v>11788</v>
      </c>
      <c r="J2" s="24" t="s">
        <v>8639</v>
      </c>
      <c r="K2" s="211" t="s">
        <v>11787</v>
      </c>
      <c r="L2" s="6" t="s">
        <v>11747</v>
      </c>
      <c r="M2" s="217">
        <f>F2-6</f>
        <v>40544</v>
      </c>
      <c r="N2" s="217">
        <f>F2</f>
        <v>40550</v>
      </c>
      <c r="O2"/>
      <c r="P2"/>
      <c r="Q2" s="217" t="s">
        <v>10007</v>
      </c>
      <c r="R2"/>
      <c r="S2" s="211"/>
      <c r="T2" s="217" t="s">
        <v>11297</v>
      </c>
      <c r="U2" s="225">
        <v>2.1</v>
      </c>
      <c r="V2" s="6" t="s">
        <v>11587</v>
      </c>
      <c r="W2" s="6"/>
      <c r="X2" t="s">
        <v>11237</v>
      </c>
      <c r="Y2" t="s">
        <v>11285</v>
      </c>
      <c r="Z2" s="275"/>
      <c r="AA2" s="309"/>
    </row>
    <row r="3" spans="1:80" x14ac:dyDescent="0.25">
      <c r="A3" s="211" t="s">
        <v>11582</v>
      </c>
      <c r="B3" t="s">
        <v>11723</v>
      </c>
      <c r="C3" s="215" t="str">
        <f t="shared" ref="C3:C66" si="1">"CM:"&amp;B3&amp;":M"&amp;YEAR(F3)</f>
        <v>CM:WQXTEST16465:M2011</v>
      </c>
      <c r="D3" s="214" t="s">
        <v>11795</v>
      </c>
      <c r="E3" s="214" t="s">
        <v>11790</v>
      </c>
      <c r="F3" s="314">
        <v>40551</v>
      </c>
      <c r="G3" s="217">
        <f t="shared" ref="G3:G66" si="2">DATE(YEAR(F3),MONTH(1),DAY(1))</f>
        <v>40544</v>
      </c>
      <c r="H3" s="217">
        <f t="shared" si="0"/>
        <v>40816</v>
      </c>
      <c r="I3" s="211" t="s">
        <v>11788</v>
      </c>
      <c r="J3" s="24" t="s">
        <v>8639</v>
      </c>
      <c r="K3" s="211" t="s">
        <v>11787</v>
      </c>
      <c r="L3" s="6" t="s">
        <v>11747</v>
      </c>
      <c r="M3" s="217">
        <f t="shared" ref="M3:M66" si="3">F3-6</f>
        <v>40545</v>
      </c>
      <c r="N3" s="217">
        <f t="shared" ref="N3:N66" si="4">F3</f>
        <v>40551</v>
      </c>
      <c r="O3"/>
      <c r="P3"/>
      <c r="Q3" s="217" t="s">
        <v>10007</v>
      </c>
      <c r="S3" s="211"/>
      <c r="T3" s="217" t="s">
        <v>11297</v>
      </c>
      <c r="U3" s="225">
        <v>2.1</v>
      </c>
      <c r="V3" s="6" t="s">
        <v>11587</v>
      </c>
      <c r="W3" s="6"/>
      <c r="X3" t="s">
        <v>11237</v>
      </c>
      <c r="Y3" t="s">
        <v>11285</v>
      </c>
      <c r="Z3" s="277"/>
      <c r="AA3" s="309"/>
    </row>
    <row r="4" spans="1:80" x14ac:dyDescent="0.25">
      <c r="A4" s="211" t="s">
        <v>11582</v>
      </c>
      <c r="B4" t="s">
        <v>11723</v>
      </c>
      <c r="C4" s="215" t="str">
        <f t="shared" si="1"/>
        <v>CM:WQXTEST16465:M2011</v>
      </c>
      <c r="D4" s="214" t="s">
        <v>11795</v>
      </c>
      <c r="E4" s="214" t="s">
        <v>11790</v>
      </c>
      <c r="F4" s="314">
        <v>40552</v>
      </c>
      <c r="G4" s="217">
        <f t="shared" si="2"/>
        <v>40544</v>
      </c>
      <c r="H4" s="217">
        <f t="shared" si="0"/>
        <v>40816</v>
      </c>
      <c r="I4" s="211" t="s">
        <v>11788</v>
      </c>
      <c r="J4" s="24" t="s">
        <v>8639</v>
      </c>
      <c r="K4" s="211" t="s">
        <v>11787</v>
      </c>
      <c r="L4" s="6" t="s">
        <v>11747</v>
      </c>
      <c r="M4" s="217">
        <f t="shared" si="3"/>
        <v>40546</v>
      </c>
      <c r="N4" s="217">
        <f t="shared" si="4"/>
        <v>40552</v>
      </c>
      <c r="O4"/>
      <c r="P4"/>
      <c r="Q4" s="217" t="s">
        <v>10007</v>
      </c>
      <c r="T4" s="217" t="s">
        <v>11297</v>
      </c>
      <c r="U4" s="225">
        <v>1.9</v>
      </c>
      <c r="V4" s="6" t="s">
        <v>11587</v>
      </c>
      <c r="W4" s="6"/>
      <c r="X4" t="s">
        <v>11237</v>
      </c>
      <c r="Y4" t="s">
        <v>11285</v>
      </c>
      <c r="Z4" s="275"/>
      <c r="AA4" s="309"/>
    </row>
    <row r="5" spans="1:80" x14ac:dyDescent="0.25">
      <c r="A5" s="211" t="s">
        <v>11582</v>
      </c>
      <c r="B5" t="s">
        <v>11723</v>
      </c>
      <c r="C5" s="215" t="str">
        <f t="shared" si="1"/>
        <v>CM:WQXTEST16465:M2011</v>
      </c>
      <c r="D5" s="214" t="s">
        <v>11795</v>
      </c>
      <c r="E5" s="214" t="s">
        <v>11790</v>
      </c>
      <c r="F5" s="314">
        <v>40553</v>
      </c>
      <c r="G5" s="217">
        <f t="shared" si="2"/>
        <v>40544</v>
      </c>
      <c r="H5" s="217">
        <f t="shared" si="0"/>
        <v>40816</v>
      </c>
      <c r="I5" s="211" t="s">
        <v>11788</v>
      </c>
      <c r="J5" s="24" t="s">
        <v>8639</v>
      </c>
      <c r="K5" s="211" t="s">
        <v>11787</v>
      </c>
      <c r="L5" s="6" t="s">
        <v>11747</v>
      </c>
      <c r="M5" s="217">
        <f t="shared" si="3"/>
        <v>40547</v>
      </c>
      <c r="N5" s="217">
        <f t="shared" si="4"/>
        <v>40553</v>
      </c>
      <c r="O5"/>
      <c r="P5"/>
      <c r="Q5" s="217" t="s">
        <v>10007</v>
      </c>
      <c r="T5" s="217" t="s">
        <v>11297</v>
      </c>
      <c r="U5" s="225">
        <v>1.6</v>
      </c>
      <c r="V5" s="6" t="s">
        <v>11587</v>
      </c>
      <c r="W5" s="6"/>
      <c r="X5" t="s">
        <v>11237</v>
      </c>
      <c r="Y5" t="s">
        <v>11285</v>
      </c>
      <c r="Z5" s="277"/>
      <c r="AA5" s="309"/>
    </row>
    <row r="6" spans="1:80" x14ac:dyDescent="0.25">
      <c r="A6" s="211" t="s">
        <v>11582</v>
      </c>
      <c r="B6" t="s">
        <v>11723</v>
      </c>
      <c r="C6" s="215" t="str">
        <f t="shared" si="1"/>
        <v>CM:WQXTEST16465:M2011</v>
      </c>
      <c r="D6" s="214" t="s">
        <v>11795</v>
      </c>
      <c r="E6" s="214" t="s">
        <v>11790</v>
      </c>
      <c r="F6" s="314">
        <v>40554</v>
      </c>
      <c r="G6" s="217">
        <f t="shared" si="2"/>
        <v>40544</v>
      </c>
      <c r="H6" s="217">
        <f t="shared" si="0"/>
        <v>40816</v>
      </c>
      <c r="I6" s="211" t="s">
        <v>11788</v>
      </c>
      <c r="J6" s="24" t="s">
        <v>8639</v>
      </c>
      <c r="K6" s="211" t="s">
        <v>11787</v>
      </c>
      <c r="L6" s="6" t="s">
        <v>11747</v>
      </c>
      <c r="M6" s="217">
        <f t="shared" si="3"/>
        <v>40548</v>
      </c>
      <c r="N6" s="217">
        <f t="shared" si="4"/>
        <v>40554</v>
      </c>
      <c r="O6"/>
      <c r="P6"/>
      <c r="Q6" s="217" t="s">
        <v>10007</v>
      </c>
      <c r="S6" s="211"/>
      <c r="T6" s="217" t="s">
        <v>11297</v>
      </c>
      <c r="U6" s="225">
        <v>1.3</v>
      </c>
      <c r="V6" s="6" t="s">
        <v>11587</v>
      </c>
      <c r="W6" s="6"/>
      <c r="X6" t="s">
        <v>11237</v>
      </c>
      <c r="Y6" t="s">
        <v>11285</v>
      </c>
      <c r="Z6" s="277"/>
      <c r="AA6" s="309"/>
    </row>
    <row r="7" spans="1:80" x14ac:dyDescent="0.25">
      <c r="A7" s="211" t="s">
        <v>11582</v>
      </c>
      <c r="B7" t="s">
        <v>11723</v>
      </c>
      <c r="C7" s="215" t="str">
        <f t="shared" si="1"/>
        <v>CM:WQXTEST16465:M2011</v>
      </c>
      <c r="D7" s="214" t="s">
        <v>11795</v>
      </c>
      <c r="E7" s="214" t="s">
        <v>11790</v>
      </c>
      <c r="F7" s="314">
        <v>40555</v>
      </c>
      <c r="G7" s="217">
        <f t="shared" si="2"/>
        <v>40544</v>
      </c>
      <c r="H7" s="217">
        <f t="shared" si="0"/>
        <v>40816</v>
      </c>
      <c r="I7" s="211" t="s">
        <v>11788</v>
      </c>
      <c r="J7" s="24" t="s">
        <v>8639</v>
      </c>
      <c r="K7" s="211" t="s">
        <v>11787</v>
      </c>
      <c r="L7" s="6" t="s">
        <v>11747</v>
      </c>
      <c r="M7" s="217">
        <f t="shared" si="3"/>
        <v>40549</v>
      </c>
      <c r="N7" s="217">
        <f t="shared" si="4"/>
        <v>40555</v>
      </c>
      <c r="O7"/>
      <c r="Q7" s="217" t="s">
        <v>10007</v>
      </c>
      <c r="T7" s="217" t="s">
        <v>11297</v>
      </c>
      <c r="U7" s="225">
        <v>1.1000000000000001</v>
      </c>
      <c r="V7" s="6" t="s">
        <v>11587</v>
      </c>
      <c r="W7" s="6"/>
      <c r="X7" t="s">
        <v>11237</v>
      </c>
      <c r="Y7" t="s">
        <v>11285</v>
      </c>
      <c r="Z7" s="277"/>
      <c r="AA7" s="309"/>
    </row>
    <row r="8" spans="1:80" x14ac:dyDescent="0.25">
      <c r="A8" s="211" t="s">
        <v>11582</v>
      </c>
      <c r="B8" t="s">
        <v>11723</v>
      </c>
      <c r="C8" s="215" t="str">
        <f t="shared" si="1"/>
        <v>CM:WQXTEST16465:M2011</v>
      </c>
      <c r="D8" s="214" t="s">
        <v>11795</v>
      </c>
      <c r="E8" s="214" t="s">
        <v>11790</v>
      </c>
      <c r="F8" s="314">
        <v>40556</v>
      </c>
      <c r="G8" s="217">
        <f t="shared" si="2"/>
        <v>40544</v>
      </c>
      <c r="H8" s="217">
        <f t="shared" si="0"/>
        <v>40816</v>
      </c>
      <c r="I8" s="211" t="s">
        <v>11788</v>
      </c>
      <c r="J8" s="24" t="s">
        <v>8639</v>
      </c>
      <c r="K8" s="211" t="s">
        <v>11787</v>
      </c>
      <c r="L8" s="6" t="s">
        <v>11747</v>
      </c>
      <c r="M8" s="217">
        <f t="shared" si="3"/>
        <v>40550</v>
      </c>
      <c r="N8" s="217">
        <f t="shared" si="4"/>
        <v>40556</v>
      </c>
      <c r="O8"/>
      <c r="Q8" s="217" t="s">
        <v>10007</v>
      </c>
      <c r="T8" s="217" t="s">
        <v>11297</v>
      </c>
      <c r="U8" s="225">
        <v>0.9</v>
      </c>
      <c r="V8" s="6" t="s">
        <v>11587</v>
      </c>
      <c r="W8" s="6"/>
      <c r="X8" t="s">
        <v>11237</v>
      </c>
      <c r="Y8" t="s">
        <v>11285</v>
      </c>
      <c r="Z8" s="277"/>
      <c r="AA8" s="309"/>
    </row>
    <row r="9" spans="1:80" x14ac:dyDescent="0.25">
      <c r="A9" s="211" t="s">
        <v>11582</v>
      </c>
      <c r="B9" t="s">
        <v>11723</v>
      </c>
      <c r="C9" s="215" t="str">
        <f t="shared" si="1"/>
        <v>CM:WQXTEST16465:M2011</v>
      </c>
      <c r="D9" s="214" t="s">
        <v>11795</v>
      </c>
      <c r="E9" s="214" t="s">
        <v>11790</v>
      </c>
      <c r="F9" s="314">
        <v>40557</v>
      </c>
      <c r="G9" s="217">
        <f t="shared" si="2"/>
        <v>40544</v>
      </c>
      <c r="H9" s="217">
        <f t="shared" si="0"/>
        <v>40816</v>
      </c>
      <c r="I9" s="211" t="s">
        <v>11788</v>
      </c>
      <c r="J9" s="24" t="s">
        <v>8639</v>
      </c>
      <c r="K9" s="211" t="s">
        <v>11787</v>
      </c>
      <c r="L9" s="6" t="s">
        <v>11747</v>
      </c>
      <c r="M9" s="217">
        <f t="shared" si="3"/>
        <v>40551</v>
      </c>
      <c r="N9" s="217">
        <f t="shared" si="4"/>
        <v>40557</v>
      </c>
      <c r="O9"/>
      <c r="Q9" s="217" t="s">
        <v>10007</v>
      </c>
      <c r="S9" s="211"/>
      <c r="T9" s="217" t="s">
        <v>11297</v>
      </c>
      <c r="U9" s="225">
        <v>0.7</v>
      </c>
      <c r="V9" s="6" t="s">
        <v>11587</v>
      </c>
      <c r="W9" s="6"/>
      <c r="X9" t="s">
        <v>11237</v>
      </c>
      <c r="Y9" t="s">
        <v>11285</v>
      </c>
      <c r="Z9" s="277"/>
      <c r="AA9" s="309"/>
    </row>
    <row r="10" spans="1:80" x14ac:dyDescent="0.25">
      <c r="A10" s="211" t="s">
        <v>11582</v>
      </c>
      <c r="B10" t="s">
        <v>11723</v>
      </c>
      <c r="C10" s="215" t="str">
        <f t="shared" si="1"/>
        <v>CM:WQXTEST16465:M2011</v>
      </c>
      <c r="D10" s="214" t="s">
        <v>11795</v>
      </c>
      <c r="E10" s="214" t="s">
        <v>11790</v>
      </c>
      <c r="F10" s="314">
        <v>40558</v>
      </c>
      <c r="G10" s="217">
        <f t="shared" si="2"/>
        <v>40544</v>
      </c>
      <c r="H10" s="217">
        <f t="shared" si="0"/>
        <v>40816</v>
      </c>
      <c r="I10" s="211" t="s">
        <v>11788</v>
      </c>
      <c r="J10" s="24" t="s">
        <v>8639</v>
      </c>
      <c r="K10" s="211" t="s">
        <v>11787</v>
      </c>
      <c r="L10" s="6" t="s">
        <v>11747</v>
      </c>
      <c r="M10" s="217">
        <f t="shared" si="3"/>
        <v>40552</v>
      </c>
      <c r="N10" s="217">
        <f t="shared" si="4"/>
        <v>40558</v>
      </c>
      <c r="O10"/>
      <c r="P10"/>
      <c r="Q10" s="217" t="s">
        <v>10007</v>
      </c>
      <c r="T10" s="217" t="s">
        <v>11297</v>
      </c>
      <c r="U10" s="225">
        <v>0.5</v>
      </c>
      <c r="V10" s="6" t="s">
        <v>11587</v>
      </c>
      <c r="W10" s="6"/>
      <c r="X10" t="s">
        <v>11237</v>
      </c>
      <c r="Y10" t="s">
        <v>11285</v>
      </c>
      <c r="Z10" s="275"/>
      <c r="AA10" s="309"/>
    </row>
    <row r="11" spans="1:80" x14ac:dyDescent="0.25">
      <c r="A11" s="211" t="s">
        <v>11582</v>
      </c>
      <c r="B11" t="s">
        <v>11723</v>
      </c>
      <c r="C11" s="215" t="str">
        <f t="shared" si="1"/>
        <v>CM:WQXTEST16465:M2011</v>
      </c>
      <c r="D11" s="214" t="s">
        <v>11795</v>
      </c>
      <c r="E11" s="214" t="s">
        <v>11790</v>
      </c>
      <c r="F11" s="314">
        <v>40559</v>
      </c>
      <c r="G11" s="217">
        <f t="shared" si="2"/>
        <v>40544</v>
      </c>
      <c r="H11" s="217">
        <f t="shared" si="0"/>
        <v>40816</v>
      </c>
      <c r="I11" s="211" t="s">
        <v>11788</v>
      </c>
      <c r="J11" s="24" t="s">
        <v>8639</v>
      </c>
      <c r="K11" s="211" t="s">
        <v>11787</v>
      </c>
      <c r="L11" s="6" t="s">
        <v>11747</v>
      </c>
      <c r="M11" s="217">
        <f t="shared" si="3"/>
        <v>40553</v>
      </c>
      <c r="N11" s="217">
        <f t="shared" si="4"/>
        <v>40559</v>
      </c>
      <c r="O11"/>
      <c r="P11"/>
      <c r="Q11" s="217" t="s">
        <v>10007</v>
      </c>
      <c r="T11" s="217" t="s">
        <v>11297</v>
      </c>
      <c r="U11" s="225">
        <v>0.4</v>
      </c>
      <c r="V11" s="6" t="s">
        <v>11587</v>
      </c>
      <c r="W11" s="6"/>
      <c r="X11" t="s">
        <v>11237</v>
      </c>
      <c r="Y11" t="s">
        <v>11285</v>
      </c>
      <c r="Z11" s="277"/>
      <c r="AA11" s="309"/>
    </row>
    <row r="12" spans="1:80" x14ac:dyDescent="0.25">
      <c r="A12" s="211" t="s">
        <v>11582</v>
      </c>
      <c r="B12" t="s">
        <v>11723</v>
      </c>
      <c r="C12" s="215" t="str">
        <f t="shared" si="1"/>
        <v>CM:WQXTEST16465:M2011</v>
      </c>
      <c r="D12" s="214" t="s">
        <v>11795</v>
      </c>
      <c r="E12" s="214" t="s">
        <v>11790</v>
      </c>
      <c r="F12" s="314">
        <v>40560</v>
      </c>
      <c r="G12" s="217">
        <f t="shared" si="2"/>
        <v>40544</v>
      </c>
      <c r="H12" s="217">
        <f t="shared" si="0"/>
        <v>40816</v>
      </c>
      <c r="I12" s="211" t="s">
        <v>11788</v>
      </c>
      <c r="J12" s="24" t="s">
        <v>8639</v>
      </c>
      <c r="K12" s="211" t="s">
        <v>11787</v>
      </c>
      <c r="L12" s="6" t="s">
        <v>11747</v>
      </c>
      <c r="M12" s="217">
        <f t="shared" si="3"/>
        <v>40554</v>
      </c>
      <c r="N12" s="217">
        <f t="shared" si="4"/>
        <v>40560</v>
      </c>
      <c r="O12"/>
      <c r="P12"/>
      <c r="Q12" s="217" t="s">
        <v>10007</v>
      </c>
      <c r="S12" s="211"/>
      <c r="T12" s="217" t="s">
        <v>11297</v>
      </c>
      <c r="U12" s="225">
        <v>0.4</v>
      </c>
      <c r="V12" s="6" t="s">
        <v>11587</v>
      </c>
      <c r="W12" s="6"/>
      <c r="X12" t="s">
        <v>11237</v>
      </c>
      <c r="Y12" t="s">
        <v>11285</v>
      </c>
      <c r="Z12" s="277"/>
      <c r="AA12" s="309"/>
    </row>
    <row r="13" spans="1:80" x14ac:dyDescent="0.25">
      <c r="A13" s="211" t="s">
        <v>11582</v>
      </c>
      <c r="B13" t="s">
        <v>11723</v>
      </c>
      <c r="C13" s="215" t="str">
        <f t="shared" si="1"/>
        <v>CM:WQXTEST16465:M2011</v>
      </c>
      <c r="D13" s="214" t="s">
        <v>11795</v>
      </c>
      <c r="E13" s="214" t="s">
        <v>11790</v>
      </c>
      <c r="F13" s="314">
        <v>40561</v>
      </c>
      <c r="G13" s="217">
        <f t="shared" si="2"/>
        <v>40544</v>
      </c>
      <c r="H13" s="217">
        <f t="shared" si="0"/>
        <v>40816</v>
      </c>
      <c r="I13" s="211" t="s">
        <v>11788</v>
      </c>
      <c r="J13" s="24" t="s">
        <v>8639</v>
      </c>
      <c r="K13" s="211" t="s">
        <v>11787</v>
      </c>
      <c r="L13" s="6" t="s">
        <v>11747</v>
      </c>
      <c r="M13" s="217">
        <f t="shared" si="3"/>
        <v>40555</v>
      </c>
      <c r="N13" s="217">
        <f t="shared" si="4"/>
        <v>40561</v>
      </c>
      <c r="O13"/>
      <c r="Q13" s="217" t="s">
        <v>10007</v>
      </c>
      <c r="T13" s="217" t="s">
        <v>11297</v>
      </c>
      <c r="U13" s="225">
        <v>0.5</v>
      </c>
      <c r="V13" s="6" t="s">
        <v>11587</v>
      </c>
      <c r="W13" s="6"/>
      <c r="X13" t="s">
        <v>11237</v>
      </c>
      <c r="Y13" t="s">
        <v>11285</v>
      </c>
      <c r="Z13" s="277"/>
      <c r="AA13" s="309"/>
    </row>
    <row r="14" spans="1:80" x14ac:dyDescent="0.25">
      <c r="A14" s="211" t="s">
        <v>11582</v>
      </c>
      <c r="B14" t="s">
        <v>11723</v>
      </c>
      <c r="C14" s="215" t="str">
        <f t="shared" si="1"/>
        <v>CM:WQXTEST16465:M2011</v>
      </c>
      <c r="D14" s="214" t="s">
        <v>11795</v>
      </c>
      <c r="E14" s="214" t="s">
        <v>11790</v>
      </c>
      <c r="F14" s="314">
        <v>40562</v>
      </c>
      <c r="G14" s="217">
        <f t="shared" si="2"/>
        <v>40544</v>
      </c>
      <c r="H14" s="217">
        <f t="shared" si="0"/>
        <v>40816</v>
      </c>
      <c r="I14" s="211" t="s">
        <v>11788</v>
      </c>
      <c r="J14" s="24" t="s">
        <v>8639</v>
      </c>
      <c r="K14" s="211" t="s">
        <v>11787</v>
      </c>
      <c r="L14" s="6" t="s">
        <v>11747</v>
      </c>
      <c r="M14" s="217">
        <f t="shared" si="3"/>
        <v>40556</v>
      </c>
      <c r="N14" s="217">
        <f t="shared" si="4"/>
        <v>40562</v>
      </c>
      <c r="O14"/>
      <c r="Q14" s="217" t="s">
        <v>10007</v>
      </c>
      <c r="T14" s="217" t="s">
        <v>11297</v>
      </c>
      <c r="U14" s="225">
        <v>0.6</v>
      </c>
      <c r="V14" s="6" t="s">
        <v>11587</v>
      </c>
      <c r="W14" s="6"/>
      <c r="X14" t="s">
        <v>11237</v>
      </c>
      <c r="Y14" t="s">
        <v>11285</v>
      </c>
      <c r="Z14" s="277"/>
      <c r="AA14" s="309"/>
    </row>
    <row r="15" spans="1:80" x14ac:dyDescent="0.25">
      <c r="A15" s="211" t="s">
        <v>11582</v>
      </c>
      <c r="B15" t="s">
        <v>11723</v>
      </c>
      <c r="C15" s="215" t="str">
        <f t="shared" si="1"/>
        <v>CM:WQXTEST16465:M2011</v>
      </c>
      <c r="D15" s="214" t="s">
        <v>11795</v>
      </c>
      <c r="E15" s="214" t="s">
        <v>11790</v>
      </c>
      <c r="F15" s="314">
        <v>40563</v>
      </c>
      <c r="G15" s="217">
        <f t="shared" si="2"/>
        <v>40544</v>
      </c>
      <c r="H15" s="217">
        <f t="shared" si="0"/>
        <v>40816</v>
      </c>
      <c r="I15" s="211" t="s">
        <v>11788</v>
      </c>
      <c r="J15" s="24" t="s">
        <v>8639</v>
      </c>
      <c r="K15" s="211" t="s">
        <v>11787</v>
      </c>
      <c r="L15" s="6" t="s">
        <v>11747</v>
      </c>
      <c r="M15" s="217">
        <f t="shared" si="3"/>
        <v>40557</v>
      </c>
      <c r="N15" s="217">
        <f t="shared" si="4"/>
        <v>40563</v>
      </c>
      <c r="O15"/>
      <c r="Q15" s="217" t="s">
        <v>10007</v>
      </c>
      <c r="S15" s="211"/>
      <c r="T15" s="217" t="s">
        <v>11297</v>
      </c>
      <c r="U15" s="225">
        <v>0.9</v>
      </c>
      <c r="V15" s="6" t="s">
        <v>11587</v>
      </c>
      <c r="W15" s="6"/>
      <c r="X15" t="s">
        <v>11237</v>
      </c>
      <c r="Y15" t="s">
        <v>11285</v>
      </c>
      <c r="Z15" s="277"/>
      <c r="AA15" s="309"/>
    </row>
    <row r="16" spans="1:80" x14ac:dyDescent="0.25">
      <c r="A16" s="211" t="s">
        <v>11582</v>
      </c>
      <c r="B16" t="s">
        <v>11723</v>
      </c>
      <c r="C16" s="215" t="str">
        <f t="shared" si="1"/>
        <v>CM:WQXTEST16465:M2011</v>
      </c>
      <c r="D16" s="214" t="s">
        <v>11795</v>
      </c>
      <c r="E16" s="214" t="s">
        <v>11790</v>
      </c>
      <c r="F16" s="314">
        <v>40564</v>
      </c>
      <c r="G16" s="217">
        <f t="shared" si="2"/>
        <v>40544</v>
      </c>
      <c r="H16" s="217">
        <f t="shared" si="0"/>
        <v>40816</v>
      </c>
      <c r="I16" s="211" t="s">
        <v>11788</v>
      </c>
      <c r="J16" s="24" t="s">
        <v>8639</v>
      </c>
      <c r="K16" s="211" t="s">
        <v>11787</v>
      </c>
      <c r="L16" s="6" t="s">
        <v>11747</v>
      </c>
      <c r="M16" s="217">
        <f t="shared" si="3"/>
        <v>40558</v>
      </c>
      <c r="N16" s="217">
        <f t="shared" si="4"/>
        <v>40564</v>
      </c>
      <c r="O16"/>
      <c r="Q16" s="217" t="s">
        <v>10007</v>
      </c>
      <c r="T16" s="217" t="s">
        <v>11297</v>
      </c>
      <c r="U16" s="225">
        <v>1.2</v>
      </c>
      <c r="V16" s="6" t="s">
        <v>11587</v>
      </c>
      <c r="W16" s="6"/>
      <c r="X16" t="s">
        <v>11237</v>
      </c>
      <c r="Y16" t="s">
        <v>11285</v>
      </c>
    </row>
    <row r="17" spans="1:25" x14ac:dyDescent="0.25">
      <c r="A17" s="211" t="s">
        <v>11582</v>
      </c>
      <c r="B17" t="s">
        <v>11723</v>
      </c>
      <c r="C17" s="215" t="str">
        <f t="shared" si="1"/>
        <v>CM:WQXTEST16465:M2011</v>
      </c>
      <c r="D17" s="214" t="s">
        <v>11795</v>
      </c>
      <c r="E17" s="214" t="s">
        <v>11790</v>
      </c>
      <c r="F17" s="314">
        <v>40565</v>
      </c>
      <c r="G17" s="217">
        <f t="shared" si="2"/>
        <v>40544</v>
      </c>
      <c r="H17" s="217">
        <f t="shared" si="0"/>
        <v>40816</v>
      </c>
      <c r="I17" s="211" t="s">
        <v>11788</v>
      </c>
      <c r="J17" s="24" t="s">
        <v>8639</v>
      </c>
      <c r="K17" s="211" t="s">
        <v>11787</v>
      </c>
      <c r="L17" s="6" t="s">
        <v>11747</v>
      </c>
      <c r="M17" s="217">
        <f t="shared" si="3"/>
        <v>40559</v>
      </c>
      <c r="N17" s="217">
        <f t="shared" si="4"/>
        <v>40565</v>
      </c>
      <c r="O17"/>
      <c r="Q17" s="217" t="s">
        <v>10007</v>
      </c>
      <c r="T17" s="217" t="s">
        <v>11297</v>
      </c>
      <c r="U17" s="225">
        <v>1.3</v>
      </c>
      <c r="V17" s="6" t="s">
        <v>11587</v>
      </c>
      <c r="W17" s="6"/>
      <c r="X17" t="s">
        <v>11237</v>
      </c>
      <c r="Y17" t="s">
        <v>11285</v>
      </c>
    </row>
    <row r="18" spans="1:25" x14ac:dyDescent="0.25">
      <c r="A18" s="211" t="s">
        <v>11582</v>
      </c>
      <c r="B18" t="s">
        <v>11723</v>
      </c>
      <c r="C18" s="215" t="str">
        <f t="shared" si="1"/>
        <v>CM:WQXTEST16465:M2011</v>
      </c>
      <c r="D18" s="214" t="s">
        <v>11795</v>
      </c>
      <c r="E18" s="214" t="s">
        <v>11790</v>
      </c>
      <c r="F18" s="314">
        <v>40566</v>
      </c>
      <c r="G18" s="217">
        <f t="shared" si="2"/>
        <v>40544</v>
      </c>
      <c r="H18" s="217">
        <f t="shared" si="0"/>
        <v>40816</v>
      </c>
      <c r="I18" s="211" t="s">
        <v>11788</v>
      </c>
      <c r="J18" s="24" t="s">
        <v>8639</v>
      </c>
      <c r="K18" s="211" t="s">
        <v>11787</v>
      </c>
      <c r="L18" s="6" t="s">
        <v>11747</v>
      </c>
      <c r="M18" s="217">
        <f t="shared" si="3"/>
        <v>40560</v>
      </c>
      <c r="N18" s="217">
        <f t="shared" si="4"/>
        <v>40566</v>
      </c>
      <c r="O18"/>
      <c r="Q18" s="217" t="s">
        <v>10007</v>
      </c>
      <c r="T18" s="217" t="s">
        <v>11297</v>
      </c>
      <c r="U18" s="225">
        <v>1.4</v>
      </c>
      <c r="V18" s="6" t="s">
        <v>11587</v>
      </c>
      <c r="W18" s="6"/>
      <c r="X18" t="s">
        <v>11237</v>
      </c>
      <c r="Y18" t="s">
        <v>11285</v>
      </c>
    </row>
    <row r="19" spans="1:25" x14ac:dyDescent="0.25">
      <c r="A19" s="211" t="s">
        <v>11582</v>
      </c>
      <c r="B19" t="s">
        <v>11723</v>
      </c>
      <c r="C19" s="215" t="str">
        <f t="shared" si="1"/>
        <v>CM:WQXTEST16465:M2011</v>
      </c>
      <c r="D19" s="214" t="s">
        <v>11795</v>
      </c>
      <c r="E19" s="214" t="s">
        <v>11790</v>
      </c>
      <c r="F19" s="314">
        <v>40567</v>
      </c>
      <c r="G19" s="217">
        <f t="shared" si="2"/>
        <v>40544</v>
      </c>
      <c r="H19" s="217">
        <f t="shared" si="0"/>
        <v>40816</v>
      </c>
      <c r="I19" s="211" t="s">
        <v>11788</v>
      </c>
      <c r="J19" s="24" t="s">
        <v>8639</v>
      </c>
      <c r="K19" s="211" t="s">
        <v>11787</v>
      </c>
      <c r="L19" s="6" t="s">
        <v>11747</v>
      </c>
      <c r="M19" s="217">
        <f t="shared" si="3"/>
        <v>40561</v>
      </c>
      <c r="N19" s="217">
        <f t="shared" si="4"/>
        <v>40567</v>
      </c>
      <c r="O19"/>
      <c r="Q19" s="217" t="s">
        <v>10007</v>
      </c>
      <c r="T19" s="217" t="s">
        <v>11297</v>
      </c>
      <c r="U19" s="225">
        <v>1.4</v>
      </c>
      <c r="V19" s="6" t="s">
        <v>11587</v>
      </c>
      <c r="W19" s="6"/>
      <c r="X19" t="s">
        <v>11237</v>
      </c>
      <c r="Y19" t="s">
        <v>11285</v>
      </c>
    </row>
    <row r="20" spans="1:25" x14ac:dyDescent="0.25">
      <c r="A20" s="211" t="s">
        <v>11582</v>
      </c>
      <c r="B20" t="s">
        <v>11723</v>
      </c>
      <c r="C20" s="215" t="str">
        <f t="shared" si="1"/>
        <v>CM:WQXTEST16465:M2011</v>
      </c>
      <c r="D20" s="214" t="s">
        <v>11795</v>
      </c>
      <c r="E20" s="214" t="s">
        <v>11790</v>
      </c>
      <c r="F20" s="314">
        <v>40568</v>
      </c>
      <c r="G20" s="217">
        <f t="shared" si="2"/>
        <v>40544</v>
      </c>
      <c r="H20" s="217">
        <f t="shared" si="0"/>
        <v>40816</v>
      </c>
      <c r="I20" s="211" t="s">
        <v>11788</v>
      </c>
      <c r="J20" s="24" t="s">
        <v>8639</v>
      </c>
      <c r="K20" s="211" t="s">
        <v>11787</v>
      </c>
      <c r="L20" s="6" t="s">
        <v>11747</v>
      </c>
      <c r="M20" s="217">
        <f t="shared" si="3"/>
        <v>40562</v>
      </c>
      <c r="N20" s="217">
        <f t="shared" si="4"/>
        <v>40568</v>
      </c>
      <c r="O20"/>
      <c r="Q20" s="217" t="s">
        <v>10007</v>
      </c>
      <c r="T20" s="217" t="s">
        <v>11297</v>
      </c>
      <c r="U20" s="225">
        <v>1.4</v>
      </c>
      <c r="V20" s="6" t="s">
        <v>11587</v>
      </c>
      <c r="W20" s="6"/>
      <c r="X20" t="s">
        <v>11237</v>
      </c>
      <c r="Y20" t="s">
        <v>11285</v>
      </c>
    </row>
    <row r="21" spans="1:25" x14ac:dyDescent="0.25">
      <c r="A21" s="211" t="s">
        <v>11582</v>
      </c>
      <c r="B21" t="s">
        <v>11723</v>
      </c>
      <c r="C21" s="215" t="str">
        <f t="shared" si="1"/>
        <v>CM:WQXTEST16465:M2011</v>
      </c>
      <c r="D21" s="214" t="s">
        <v>11795</v>
      </c>
      <c r="E21" s="214" t="s">
        <v>11790</v>
      </c>
      <c r="F21" s="314">
        <v>40569</v>
      </c>
      <c r="G21" s="217">
        <f t="shared" si="2"/>
        <v>40544</v>
      </c>
      <c r="H21" s="217">
        <f t="shared" si="0"/>
        <v>40816</v>
      </c>
      <c r="I21" s="211" t="s">
        <v>11788</v>
      </c>
      <c r="J21" s="24" t="s">
        <v>8639</v>
      </c>
      <c r="K21" s="211" t="s">
        <v>11787</v>
      </c>
      <c r="L21" s="6" t="s">
        <v>11747</v>
      </c>
      <c r="M21" s="217">
        <f t="shared" si="3"/>
        <v>40563</v>
      </c>
      <c r="N21" s="217">
        <f t="shared" si="4"/>
        <v>40569</v>
      </c>
      <c r="O21"/>
      <c r="Q21" s="217" t="s">
        <v>10007</v>
      </c>
      <c r="T21" s="217" t="s">
        <v>11297</v>
      </c>
      <c r="U21" s="225">
        <v>1.2</v>
      </c>
      <c r="V21" s="6" t="s">
        <v>11587</v>
      </c>
      <c r="W21" s="6"/>
      <c r="X21" t="s">
        <v>11237</v>
      </c>
      <c r="Y21" t="s">
        <v>11285</v>
      </c>
    </row>
    <row r="22" spans="1:25" x14ac:dyDescent="0.25">
      <c r="A22" s="211" t="s">
        <v>11582</v>
      </c>
      <c r="B22" t="s">
        <v>11723</v>
      </c>
      <c r="C22" s="215" t="str">
        <f t="shared" si="1"/>
        <v>CM:WQXTEST16465:M2011</v>
      </c>
      <c r="D22" s="214" t="s">
        <v>11795</v>
      </c>
      <c r="E22" s="214" t="s">
        <v>11790</v>
      </c>
      <c r="F22" s="314">
        <v>40570</v>
      </c>
      <c r="G22" s="217">
        <f t="shared" si="2"/>
        <v>40544</v>
      </c>
      <c r="H22" s="217">
        <f t="shared" si="0"/>
        <v>40816</v>
      </c>
      <c r="I22" s="211" t="s">
        <v>11788</v>
      </c>
      <c r="J22" s="24" t="s">
        <v>8639</v>
      </c>
      <c r="K22" s="211" t="s">
        <v>11787</v>
      </c>
      <c r="L22" s="6" t="s">
        <v>11747</v>
      </c>
      <c r="M22" s="217">
        <f t="shared" si="3"/>
        <v>40564</v>
      </c>
      <c r="N22" s="217">
        <f t="shared" si="4"/>
        <v>40570</v>
      </c>
      <c r="O22"/>
      <c r="Q22" s="217" t="s">
        <v>10007</v>
      </c>
      <c r="T22" s="217" t="s">
        <v>11297</v>
      </c>
      <c r="U22" s="225">
        <v>0.9</v>
      </c>
      <c r="V22" s="6" t="s">
        <v>11587</v>
      </c>
      <c r="W22" s="6"/>
      <c r="X22" t="s">
        <v>11237</v>
      </c>
      <c r="Y22" t="s">
        <v>11285</v>
      </c>
    </row>
    <row r="23" spans="1:25" x14ac:dyDescent="0.25">
      <c r="A23" s="211" t="s">
        <v>11582</v>
      </c>
      <c r="B23" t="s">
        <v>11723</v>
      </c>
      <c r="C23" s="215" t="str">
        <f t="shared" si="1"/>
        <v>CM:WQXTEST16465:M2011</v>
      </c>
      <c r="D23" s="214" t="s">
        <v>11795</v>
      </c>
      <c r="E23" s="214" t="s">
        <v>11790</v>
      </c>
      <c r="F23" s="314">
        <v>40571</v>
      </c>
      <c r="G23" s="217">
        <f t="shared" si="2"/>
        <v>40544</v>
      </c>
      <c r="H23" s="217">
        <f t="shared" si="0"/>
        <v>40816</v>
      </c>
      <c r="I23" s="211" t="s">
        <v>11788</v>
      </c>
      <c r="J23" s="24" t="s">
        <v>8639</v>
      </c>
      <c r="K23" s="211" t="s">
        <v>11787</v>
      </c>
      <c r="L23" s="6" t="s">
        <v>11747</v>
      </c>
      <c r="M23" s="217">
        <f t="shared" si="3"/>
        <v>40565</v>
      </c>
      <c r="N23" s="217">
        <f t="shared" si="4"/>
        <v>40571</v>
      </c>
      <c r="O23"/>
      <c r="Q23" s="217" t="s">
        <v>10007</v>
      </c>
      <c r="T23" s="217" t="s">
        <v>11297</v>
      </c>
      <c r="U23" s="225">
        <v>0.7</v>
      </c>
      <c r="V23" s="6" t="s">
        <v>11587</v>
      </c>
      <c r="W23" s="6"/>
      <c r="X23" t="s">
        <v>11237</v>
      </c>
      <c r="Y23" t="s">
        <v>11285</v>
      </c>
    </row>
    <row r="24" spans="1:25" x14ac:dyDescent="0.25">
      <c r="A24" s="211" t="s">
        <v>11582</v>
      </c>
      <c r="B24" t="s">
        <v>11723</v>
      </c>
      <c r="C24" s="215" t="str">
        <f t="shared" si="1"/>
        <v>CM:WQXTEST16465:M2011</v>
      </c>
      <c r="D24" s="214" t="s">
        <v>11795</v>
      </c>
      <c r="E24" s="214" t="s">
        <v>11790</v>
      </c>
      <c r="F24" s="314">
        <v>40572</v>
      </c>
      <c r="G24" s="217">
        <f t="shared" si="2"/>
        <v>40544</v>
      </c>
      <c r="H24" s="217">
        <f t="shared" si="0"/>
        <v>40816</v>
      </c>
      <c r="I24" s="211" t="s">
        <v>11788</v>
      </c>
      <c r="J24" s="24" t="s">
        <v>8639</v>
      </c>
      <c r="K24" s="211" t="s">
        <v>11787</v>
      </c>
      <c r="L24" s="6" t="s">
        <v>11747</v>
      </c>
      <c r="M24" s="217">
        <f t="shared" si="3"/>
        <v>40566</v>
      </c>
      <c r="N24" s="217">
        <f t="shared" si="4"/>
        <v>40572</v>
      </c>
      <c r="O24"/>
      <c r="Q24" s="217" t="s">
        <v>10007</v>
      </c>
      <c r="T24" s="217" t="s">
        <v>11297</v>
      </c>
      <c r="U24" s="225">
        <v>0.5</v>
      </c>
      <c r="V24" s="6" t="s">
        <v>11587</v>
      </c>
      <c r="W24" s="6"/>
      <c r="X24" t="s">
        <v>11237</v>
      </c>
      <c r="Y24" t="s">
        <v>11285</v>
      </c>
    </row>
    <row r="25" spans="1:25" x14ac:dyDescent="0.25">
      <c r="A25" s="211" t="s">
        <v>11582</v>
      </c>
      <c r="B25" t="s">
        <v>11723</v>
      </c>
      <c r="C25" s="215" t="str">
        <f t="shared" si="1"/>
        <v>CM:WQXTEST16465:M2011</v>
      </c>
      <c r="D25" s="214" t="s">
        <v>11795</v>
      </c>
      <c r="E25" s="214" t="s">
        <v>11790</v>
      </c>
      <c r="F25" s="314">
        <v>40573</v>
      </c>
      <c r="G25" s="217">
        <f t="shared" si="2"/>
        <v>40544</v>
      </c>
      <c r="H25" s="217">
        <f t="shared" si="0"/>
        <v>40816</v>
      </c>
      <c r="I25" s="211" t="s">
        <v>11788</v>
      </c>
      <c r="J25" s="24" t="s">
        <v>8639</v>
      </c>
      <c r="K25" s="211" t="s">
        <v>11787</v>
      </c>
      <c r="L25" s="6" t="s">
        <v>11747</v>
      </c>
      <c r="M25" s="217">
        <f t="shared" si="3"/>
        <v>40567</v>
      </c>
      <c r="N25" s="217">
        <f t="shared" si="4"/>
        <v>40573</v>
      </c>
      <c r="O25"/>
      <c r="Q25" s="217" t="s">
        <v>10007</v>
      </c>
      <c r="T25" s="217" t="s">
        <v>11297</v>
      </c>
      <c r="U25" s="225">
        <v>0.5</v>
      </c>
      <c r="V25" s="6" t="s">
        <v>11587</v>
      </c>
      <c r="W25" s="6"/>
      <c r="X25" t="s">
        <v>11237</v>
      </c>
      <c r="Y25" t="s">
        <v>11285</v>
      </c>
    </row>
    <row r="26" spans="1:25" x14ac:dyDescent="0.25">
      <c r="A26" s="211" t="s">
        <v>11582</v>
      </c>
      <c r="B26" t="s">
        <v>11723</v>
      </c>
      <c r="C26" s="215" t="str">
        <f t="shared" si="1"/>
        <v>CM:WQXTEST16465:M2011</v>
      </c>
      <c r="D26" s="214" t="s">
        <v>11795</v>
      </c>
      <c r="E26" s="214" t="s">
        <v>11790</v>
      </c>
      <c r="F26" s="314">
        <v>40574</v>
      </c>
      <c r="G26" s="217">
        <f t="shared" si="2"/>
        <v>40544</v>
      </c>
      <c r="H26" s="217">
        <f t="shared" si="0"/>
        <v>40816</v>
      </c>
      <c r="I26" s="211" t="s">
        <v>11788</v>
      </c>
      <c r="J26" s="24" t="s">
        <v>8639</v>
      </c>
      <c r="K26" s="211" t="s">
        <v>11787</v>
      </c>
      <c r="L26" s="6" t="s">
        <v>11747</v>
      </c>
      <c r="M26" s="217">
        <f t="shared" si="3"/>
        <v>40568</v>
      </c>
      <c r="N26" s="217">
        <f t="shared" si="4"/>
        <v>40574</v>
      </c>
      <c r="O26"/>
      <c r="Q26" s="217" t="s">
        <v>10007</v>
      </c>
      <c r="T26" s="217" t="s">
        <v>11297</v>
      </c>
      <c r="U26" s="225">
        <v>0.5</v>
      </c>
      <c r="V26" s="6" t="s">
        <v>11587</v>
      </c>
      <c r="W26" s="6"/>
      <c r="X26" t="s">
        <v>11237</v>
      </c>
      <c r="Y26" t="s">
        <v>11285</v>
      </c>
    </row>
    <row r="27" spans="1:25" x14ac:dyDescent="0.25">
      <c r="A27" s="211" t="s">
        <v>11582</v>
      </c>
      <c r="B27" t="s">
        <v>11723</v>
      </c>
      <c r="C27" s="215" t="str">
        <f t="shared" si="1"/>
        <v>CM:WQXTEST16465:M2011</v>
      </c>
      <c r="D27" s="214" t="s">
        <v>11795</v>
      </c>
      <c r="E27" s="214" t="s">
        <v>11790</v>
      </c>
      <c r="F27" s="314">
        <v>40575</v>
      </c>
      <c r="G27" s="217">
        <f t="shared" si="2"/>
        <v>40544</v>
      </c>
      <c r="H27" s="217">
        <f t="shared" si="0"/>
        <v>40816</v>
      </c>
      <c r="I27" s="211" t="s">
        <v>11788</v>
      </c>
      <c r="J27" s="24" t="s">
        <v>8639</v>
      </c>
      <c r="K27" s="211" t="s">
        <v>11787</v>
      </c>
      <c r="L27" s="6" t="s">
        <v>11747</v>
      </c>
      <c r="M27" s="217">
        <f t="shared" si="3"/>
        <v>40569</v>
      </c>
      <c r="N27" s="217">
        <f t="shared" si="4"/>
        <v>40575</v>
      </c>
      <c r="O27"/>
      <c r="Q27" s="217" t="s">
        <v>10007</v>
      </c>
      <c r="T27" s="217" t="s">
        <v>11297</v>
      </c>
      <c r="U27" s="225">
        <v>0.6</v>
      </c>
      <c r="V27" s="6" t="s">
        <v>11587</v>
      </c>
      <c r="W27" s="6"/>
      <c r="X27" t="s">
        <v>11237</v>
      </c>
      <c r="Y27" t="s">
        <v>11285</v>
      </c>
    </row>
    <row r="28" spans="1:25" x14ac:dyDescent="0.25">
      <c r="A28" s="211" t="s">
        <v>11582</v>
      </c>
      <c r="B28" t="s">
        <v>11723</v>
      </c>
      <c r="C28" s="215" t="str">
        <f t="shared" si="1"/>
        <v>CM:WQXTEST16465:M2011</v>
      </c>
      <c r="D28" s="214" t="s">
        <v>11795</v>
      </c>
      <c r="E28" s="214" t="s">
        <v>11790</v>
      </c>
      <c r="F28" s="314">
        <v>40576</v>
      </c>
      <c r="G28" s="217">
        <f t="shared" si="2"/>
        <v>40544</v>
      </c>
      <c r="H28" s="217">
        <f t="shared" si="0"/>
        <v>40816</v>
      </c>
      <c r="I28" s="211" t="s">
        <v>11788</v>
      </c>
      <c r="J28" s="24" t="s">
        <v>8639</v>
      </c>
      <c r="K28" s="211" t="s">
        <v>11787</v>
      </c>
      <c r="L28" s="6" t="s">
        <v>11747</v>
      </c>
      <c r="M28" s="217">
        <f t="shared" si="3"/>
        <v>40570</v>
      </c>
      <c r="N28" s="217">
        <f t="shared" si="4"/>
        <v>40576</v>
      </c>
      <c r="O28"/>
      <c r="Q28" s="217" t="s">
        <v>10007</v>
      </c>
      <c r="T28" s="217" t="s">
        <v>11297</v>
      </c>
      <c r="U28" s="225">
        <v>0.8</v>
      </c>
      <c r="V28" s="6" t="s">
        <v>11587</v>
      </c>
      <c r="W28" s="6"/>
      <c r="X28" t="s">
        <v>11237</v>
      </c>
      <c r="Y28" t="s">
        <v>11285</v>
      </c>
    </row>
    <row r="29" spans="1:25" x14ac:dyDescent="0.25">
      <c r="A29" s="211" t="s">
        <v>11582</v>
      </c>
      <c r="B29" t="s">
        <v>11723</v>
      </c>
      <c r="C29" s="215" t="str">
        <f t="shared" si="1"/>
        <v>CM:WQXTEST16465:M2011</v>
      </c>
      <c r="D29" s="214" t="s">
        <v>11795</v>
      </c>
      <c r="E29" s="214" t="s">
        <v>11790</v>
      </c>
      <c r="F29" s="314">
        <v>40577</v>
      </c>
      <c r="G29" s="217">
        <f t="shared" si="2"/>
        <v>40544</v>
      </c>
      <c r="H29" s="217">
        <f t="shared" si="0"/>
        <v>40816</v>
      </c>
      <c r="I29" s="211" t="s">
        <v>11788</v>
      </c>
      <c r="J29" s="24" t="s">
        <v>8639</v>
      </c>
      <c r="K29" s="211" t="s">
        <v>11787</v>
      </c>
      <c r="L29" s="6" t="s">
        <v>11747</v>
      </c>
      <c r="M29" s="217">
        <f t="shared" si="3"/>
        <v>40571</v>
      </c>
      <c r="N29" s="217">
        <f t="shared" si="4"/>
        <v>40577</v>
      </c>
      <c r="O29"/>
      <c r="Q29" s="217" t="s">
        <v>10007</v>
      </c>
      <c r="T29" s="217" t="s">
        <v>11297</v>
      </c>
      <c r="U29" s="225">
        <v>1</v>
      </c>
      <c r="V29" s="6" t="s">
        <v>11587</v>
      </c>
      <c r="W29" s="6"/>
      <c r="X29" t="s">
        <v>11237</v>
      </c>
      <c r="Y29" t="s">
        <v>11285</v>
      </c>
    </row>
    <row r="30" spans="1:25" x14ac:dyDescent="0.25">
      <c r="A30" s="211" t="s">
        <v>11582</v>
      </c>
      <c r="B30" t="s">
        <v>11723</v>
      </c>
      <c r="C30" s="215" t="str">
        <f t="shared" si="1"/>
        <v>CM:WQXTEST16465:M2011</v>
      </c>
      <c r="D30" s="214" t="s">
        <v>11795</v>
      </c>
      <c r="E30" s="214" t="s">
        <v>11790</v>
      </c>
      <c r="F30" s="314">
        <v>40578</v>
      </c>
      <c r="G30" s="217">
        <f t="shared" si="2"/>
        <v>40544</v>
      </c>
      <c r="H30" s="217">
        <f t="shared" si="0"/>
        <v>40816</v>
      </c>
      <c r="I30" s="211" t="s">
        <v>11788</v>
      </c>
      <c r="J30" s="24" t="s">
        <v>8639</v>
      </c>
      <c r="K30" s="211" t="s">
        <v>11787</v>
      </c>
      <c r="L30" s="6" t="s">
        <v>11747</v>
      </c>
      <c r="M30" s="217">
        <f t="shared" si="3"/>
        <v>40572</v>
      </c>
      <c r="N30" s="217">
        <f t="shared" si="4"/>
        <v>40578</v>
      </c>
      <c r="O30"/>
      <c r="Q30" s="217" t="s">
        <v>10007</v>
      </c>
      <c r="T30" s="217" t="s">
        <v>11297</v>
      </c>
      <c r="U30" s="225">
        <v>1.3</v>
      </c>
      <c r="V30" s="6" t="s">
        <v>11587</v>
      </c>
      <c r="W30" s="6"/>
      <c r="X30" t="s">
        <v>11237</v>
      </c>
      <c r="Y30" t="s">
        <v>11285</v>
      </c>
    </row>
    <row r="31" spans="1:25" x14ac:dyDescent="0.25">
      <c r="A31" s="211" t="s">
        <v>11582</v>
      </c>
      <c r="B31" t="s">
        <v>11723</v>
      </c>
      <c r="C31" s="215" t="str">
        <f t="shared" si="1"/>
        <v>CM:WQXTEST16465:M2011</v>
      </c>
      <c r="D31" s="214" t="s">
        <v>11795</v>
      </c>
      <c r="E31" s="214" t="s">
        <v>11790</v>
      </c>
      <c r="F31" s="314">
        <v>40579</v>
      </c>
      <c r="G31" s="217">
        <f t="shared" si="2"/>
        <v>40544</v>
      </c>
      <c r="H31" s="217">
        <f t="shared" si="0"/>
        <v>40816</v>
      </c>
      <c r="I31" s="211" t="s">
        <v>11788</v>
      </c>
      <c r="J31" s="24" t="s">
        <v>8639</v>
      </c>
      <c r="K31" s="211" t="s">
        <v>11787</v>
      </c>
      <c r="L31" s="6" t="s">
        <v>11747</v>
      </c>
      <c r="M31" s="217">
        <f t="shared" si="3"/>
        <v>40573</v>
      </c>
      <c r="N31" s="217">
        <f t="shared" si="4"/>
        <v>40579</v>
      </c>
      <c r="Q31" s="217" t="s">
        <v>10007</v>
      </c>
      <c r="T31" s="217" t="s">
        <v>11297</v>
      </c>
      <c r="U31" s="225">
        <v>1.5</v>
      </c>
      <c r="V31" s="6" t="s">
        <v>11587</v>
      </c>
      <c r="W31" s="6"/>
      <c r="X31" t="s">
        <v>11237</v>
      </c>
      <c r="Y31" t="s">
        <v>11285</v>
      </c>
    </row>
    <row r="32" spans="1:25" x14ac:dyDescent="0.25">
      <c r="A32" s="211" t="s">
        <v>11582</v>
      </c>
      <c r="B32" t="s">
        <v>11723</v>
      </c>
      <c r="C32" s="215" t="str">
        <f t="shared" si="1"/>
        <v>CM:WQXTEST16465:M2011</v>
      </c>
      <c r="D32" s="214" t="s">
        <v>11795</v>
      </c>
      <c r="E32" s="214" t="s">
        <v>11790</v>
      </c>
      <c r="F32" s="314">
        <v>40580</v>
      </c>
      <c r="G32" s="217">
        <f t="shared" si="2"/>
        <v>40544</v>
      </c>
      <c r="H32" s="217">
        <f t="shared" si="0"/>
        <v>40816</v>
      </c>
      <c r="I32" s="211" t="s">
        <v>11788</v>
      </c>
      <c r="J32" s="24" t="s">
        <v>8639</v>
      </c>
      <c r="K32" s="211" t="s">
        <v>11787</v>
      </c>
      <c r="L32" s="6" t="s">
        <v>11747</v>
      </c>
      <c r="M32" s="217">
        <f t="shared" si="3"/>
        <v>40574</v>
      </c>
      <c r="N32" s="217">
        <f t="shared" si="4"/>
        <v>40580</v>
      </c>
      <c r="Q32" s="217" t="s">
        <v>10007</v>
      </c>
      <c r="T32" s="217" t="s">
        <v>11297</v>
      </c>
      <c r="U32" s="225">
        <v>1.8</v>
      </c>
      <c r="V32" s="6" t="s">
        <v>11587</v>
      </c>
      <c r="W32" s="6"/>
      <c r="X32" t="s">
        <v>11237</v>
      </c>
      <c r="Y32" t="s">
        <v>11285</v>
      </c>
    </row>
    <row r="33" spans="1:25" x14ac:dyDescent="0.25">
      <c r="A33" s="211" t="s">
        <v>11582</v>
      </c>
      <c r="B33" t="s">
        <v>11723</v>
      </c>
      <c r="C33" s="215" t="str">
        <f t="shared" si="1"/>
        <v>CM:WQXTEST16465:M2011</v>
      </c>
      <c r="D33" s="214" t="s">
        <v>11795</v>
      </c>
      <c r="E33" s="214" t="s">
        <v>11790</v>
      </c>
      <c r="F33" s="314">
        <v>40581</v>
      </c>
      <c r="G33" s="217">
        <f t="shared" si="2"/>
        <v>40544</v>
      </c>
      <c r="H33" s="217">
        <f t="shared" si="0"/>
        <v>40816</v>
      </c>
      <c r="I33" s="211" t="s">
        <v>11788</v>
      </c>
      <c r="J33" s="24" t="s">
        <v>8639</v>
      </c>
      <c r="K33" s="211" t="s">
        <v>11787</v>
      </c>
      <c r="L33" s="6" t="s">
        <v>11747</v>
      </c>
      <c r="M33" s="217">
        <f t="shared" si="3"/>
        <v>40575</v>
      </c>
      <c r="N33" s="217">
        <f t="shared" si="4"/>
        <v>40581</v>
      </c>
      <c r="Q33" s="217" t="s">
        <v>10007</v>
      </c>
      <c r="T33" s="217" t="s">
        <v>11297</v>
      </c>
      <c r="U33" s="225">
        <v>2.2000000000000002</v>
      </c>
      <c r="V33" t="s">
        <v>11587</v>
      </c>
      <c r="W33"/>
      <c r="X33" t="s">
        <v>11237</v>
      </c>
      <c r="Y33" t="s">
        <v>11285</v>
      </c>
    </row>
    <row r="34" spans="1:25" x14ac:dyDescent="0.25">
      <c r="A34" s="211" t="s">
        <v>11582</v>
      </c>
      <c r="B34" t="s">
        <v>11723</v>
      </c>
      <c r="C34" s="215" t="str">
        <f t="shared" si="1"/>
        <v>CM:WQXTEST16465:M2011</v>
      </c>
      <c r="D34" s="214" t="s">
        <v>11795</v>
      </c>
      <c r="E34" s="214" t="s">
        <v>11790</v>
      </c>
      <c r="F34" s="314">
        <v>40582</v>
      </c>
      <c r="G34" s="217">
        <f t="shared" si="2"/>
        <v>40544</v>
      </c>
      <c r="H34" s="217">
        <f t="shared" si="0"/>
        <v>40816</v>
      </c>
      <c r="I34" s="211" t="s">
        <v>11788</v>
      </c>
      <c r="J34" s="24" t="s">
        <v>8639</v>
      </c>
      <c r="K34" s="211" t="s">
        <v>11787</v>
      </c>
      <c r="L34" s="6" t="s">
        <v>11747</v>
      </c>
      <c r="M34" s="217">
        <f t="shared" si="3"/>
        <v>40576</v>
      </c>
      <c r="N34" s="217">
        <f t="shared" si="4"/>
        <v>40582</v>
      </c>
      <c r="Q34" s="217" t="s">
        <v>10007</v>
      </c>
      <c r="T34" s="217" t="s">
        <v>11297</v>
      </c>
      <c r="U34" s="225">
        <v>2.5</v>
      </c>
      <c r="V34" t="s">
        <v>11587</v>
      </c>
      <c r="W34"/>
      <c r="X34" t="s">
        <v>11237</v>
      </c>
      <c r="Y34" t="s">
        <v>11285</v>
      </c>
    </row>
    <row r="35" spans="1:25" x14ac:dyDescent="0.25">
      <c r="A35" s="211" t="s">
        <v>11582</v>
      </c>
      <c r="B35" t="s">
        <v>11723</v>
      </c>
      <c r="C35" s="215" t="str">
        <f t="shared" si="1"/>
        <v>CM:WQXTEST16465:M2011</v>
      </c>
      <c r="D35" s="214" t="s">
        <v>11795</v>
      </c>
      <c r="E35" s="214" t="s">
        <v>11790</v>
      </c>
      <c r="F35" s="314">
        <v>40583</v>
      </c>
      <c r="G35" s="217">
        <f t="shared" si="2"/>
        <v>40544</v>
      </c>
      <c r="H35" s="217">
        <f t="shared" si="0"/>
        <v>40816</v>
      </c>
      <c r="I35" s="211" t="s">
        <v>11788</v>
      </c>
      <c r="J35" s="24" t="s">
        <v>8639</v>
      </c>
      <c r="K35" s="211" t="s">
        <v>11787</v>
      </c>
      <c r="L35" s="6" t="s">
        <v>11747</v>
      </c>
      <c r="M35" s="217">
        <f t="shared" si="3"/>
        <v>40577</v>
      </c>
      <c r="N35" s="217">
        <f t="shared" si="4"/>
        <v>40583</v>
      </c>
      <c r="Q35" s="217" t="s">
        <v>10007</v>
      </c>
      <c r="T35" s="217" t="s">
        <v>11297</v>
      </c>
      <c r="U35" s="225">
        <v>2.5</v>
      </c>
      <c r="V35" t="s">
        <v>11587</v>
      </c>
      <c r="W35"/>
      <c r="X35" t="s">
        <v>11237</v>
      </c>
      <c r="Y35" t="s">
        <v>11285</v>
      </c>
    </row>
    <row r="36" spans="1:25" x14ac:dyDescent="0.25">
      <c r="A36" s="211" t="s">
        <v>11582</v>
      </c>
      <c r="B36" t="s">
        <v>11723</v>
      </c>
      <c r="C36" s="215" t="str">
        <f t="shared" si="1"/>
        <v>CM:WQXTEST16465:M2011</v>
      </c>
      <c r="D36" s="214" t="s">
        <v>11795</v>
      </c>
      <c r="E36" s="214" t="s">
        <v>11790</v>
      </c>
      <c r="F36" s="314">
        <v>40584</v>
      </c>
      <c r="G36" s="217">
        <f t="shared" si="2"/>
        <v>40544</v>
      </c>
      <c r="H36" s="217">
        <f t="shared" si="0"/>
        <v>40816</v>
      </c>
      <c r="I36" s="211" t="s">
        <v>11788</v>
      </c>
      <c r="J36" s="24" t="s">
        <v>8639</v>
      </c>
      <c r="K36" s="211" t="s">
        <v>11787</v>
      </c>
      <c r="L36" s="6" t="s">
        <v>11747</v>
      </c>
      <c r="M36" s="217">
        <f t="shared" si="3"/>
        <v>40578</v>
      </c>
      <c r="N36" s="217">
        <f t="shared" si="4"/>
        <v>40584</v>
      </c>
      <c r="Q36" s="217" t="s">
        <v>10007</v>
      </c>
      <c r="T36" s="217" t="s">
        <v>11297</v>
      </c>
      <c r="U36" s="225">
        <v>2.6</v>
      </c>
      <c r="V36" t="s">
        <v>11587</v>
      </c>
      <c r="W36"/>
      <c r="X36" t="s">
        <v>11237</v>
      </c>
      <c r="Y36" t="s">
        <v>11285</v>
      </c>
    </row>
    <row r="37" spans="1:25" x14ac:dyDescent="0.25">
      <c r="A37" s="211" t="s">
        <v>11582</v>
      </c>
      <c r="B37" t="s">
        <v>11723</v>
      </c>
      <c r="C37" s="215" t="str">
        <f t="shared" si="1"/>
        <v>CM:WQXTEST16465:M2011</v>
      </c>
      <c r="D37" s="214" t="s">
        <v>11795</v>
      </c>
      <c r="E37" s="214" t="s">
        <v>11790</v>
      </c>
      <c r="F37" s="314">
        <v>40585</v>
      </c>
      <c r="G37" s="217">
        <f t="shared" si="2"/>
        <v>40544</v>
      </c>
      <c r="H37" s="217">
        <f t="shared" si="0"/>
        <v>40816</v>
      </c>
      <c r="I37" s="211" t="s">
        <v>11788</v>
      </c>
      <c r="J37" s="24" t="s">
        <v>8639</v>
      </c>
      <c r="K37" s="211" t="s">
        <v>11787</v>
      </c>
      <c r="L37" s="6" t="s">
        <v>11747</v>
      </c>
      <c r="M37" s="217">
        <f t="shared" si="3"/>
        <v>40579</v>
      </c>
      <c r="N37" s="217">
        <f t="shared" si="4"/>
        <v>40585</v>
      </c>
      <c r="Q37" s="217" t="s">
        <v>10007</v>
      </c>
      <c r="T37" s="217" t="s">
        <v>11297</v>
      </c>
      <c r="U37" s="225">
        <v>2.6</v>
      </c>
      <c r="V37" t="s">
        <v>11587</v>
      </c>
      <c r="W37"/>
      <c r="X37" t="s">
        <v>11237</v>
      </c>
      <c r="Y37" t="s">
        <v>11285</v>
      </c>
    </row>
    <row r="38" spans="1:25" x14ac:dyDescent="0.25">
      <c r="A38" s="211" t="s">
        <v>11582</v>
      </c>
      <c r="B38" t="s">
        <v>11723</v>
      </c>
      <c r="C38" s="215" t="str">
        <f t="shared" si="1"/>
        <v>CM:WQXTEST16465:M2011</v>
      </c>
      <c r="D38" s="214" t="s">
        <v>11795</v>
      </c>
      <c r="E38" s="214" t="s">
        <v>11790</v>
      </c>
      <c r="F38" s="314">
        <v>40586</v>
      </c>
      <c r="G38" s="217">
        <f t="shared" si="2"/>
        <v>40544</v>
      </c>
      <c r="H38" s="217">
        <f t="shared" si="0"/>
        <v>40816</v>
      </c>
      <c r="I38" s="211" t="s">
        <v>11788</v>
      </c>
      <c r="J38" s="24" t="s">
        <v>8639</v>
      </c>
      <c r="K38" s="211" t="s">
        <v>11787</v>
      </c>
      <c r="L38" s="6" t="s">
        <v>11747</v>
      </c>
      <c r="M38" s="217">
        <f t="shared" si="3"/>
        <v>40580</v>
      </c>
      <c r="N38" s="217">
        <f t="shared" si="4"/>
        <v>40586</v>
      </c>
      <c r="Q38" s="217" t="s">
        <v>10007</v>
      </c>
      <c r="T38" s="217" t="s">
        <v>11297</v>
      </c>
      <c r="U38" s="225">
        <v>2.7</v>
      </c>
      <c r="V38" t="s">
        <v>11587</v>
      </c>
      <c r="W38"/>
      <c r="X38" t="s">
        <v>11237</v>
      </c>
      <c r="Y38" t="s">
        <v>11285</v>
      </c>
    </row>
    <row r="39" spans="1:25" x14ac:dyDescent="0.25">
      <c r="A39" s="211" t="s">
        <v>11582</v>
      </c>
      <c r="B39" t="s">
        <v>11723</v>
      </c>
      <c r="C39" s="215" t="str">
        <f t="shared" si="1"/>
        <v>CM:WQXTEST16465:M2011</v>
      </c>
      <c r="D39" s="214" t="s">
        <v>11795</v>
      </c>
      <c r="E39" s="214" t="s">
        <v>11790</v>
      </c>
      <c r="F39" s="314">
        <v>40587</v>
      </c>
      <c r="G39" s="217">
        <f t="shared" si="2"/>
        <v>40544</v>
      </c>
      <c r="H39" s="217">
        <f t="shared" si="0"/>
        <v>40816</v>
      </c>
      <c r="I39" s="211" t="s">
        <v>11788</v>
      </c>
      <c r="J39" s="24" t="s">
        <v>8639</v>
      </c>
      <c r="K39" s="211" t="s">
        <v>11787</v>
      </c>
      <c r="L39" s="6" t="s">
        <v>11747</v>
      </c>
      <c r="M39" s="217">
        <f t="shared" si="3"/>
        <v>40581</v>
      </c>
      <c r="N39" s="217">
        <f t="shared" si="4"/>
        <v>40587</v>
      </c>
      <c r="Q39" s="217" t="s">
        <v>10007</v>
      </c>
      <c r="T39" s="217" t="s">
        <v>11297</v>
      </c>
      <c r="U39" s="225">
        <v>2.7</v>
      </c>
      <c r="V39" t="s">
        <v>11587</v>
      </c>
      <c r="W39"/>
      <c r="X39" t="s">
        <v>11237</v>
      </c>
      <c r="Y39" t="s">
        <v>11285</v>
      </c>
    </row>
    <row r="40" spans="1:25" x14ac:dyDescent="0.25">
      <c r="A40" s="211" t="s">
        <v>11582</v>
      </c>
      <c r="B40" t="s">
        <v>11723</v>
      </c>
      <c r="C40" s="215" t="str">
        <f t="shared" si="1"/>
        <v>CM:WQXTEST16465:M2011</v>
      </c>
      <c r="D40" s="214" t="s">
        <v>11795</v>
      </c>
      <c r="E40" s="214" t="s">
        <v>11790</v>
      </c>
      <c r="F40" s="314">
        <v>40588</v>
      </c>
      <c r="G40" s="217">
        <f t="shared" si="2"/>
        <v>40544</v>
      </c>
      <c r="H40" s="217">
        <f t="shared" si="0"/>
        <v>40816</v>
      </c>
      <c r="I40" s="211" t="s">
        <v>11788</v>
      </c>
      <c r="J40" s="24" t="s">
        <v>8639</v>
      </c>
      <c r="K40" s="211" t="s">
        <v>11787</v>
      </c>
      <c r="L40" s="6" t="s">
        <v>11747</v>
      </c>
      <c r="M40" s="217">
        <f t="shared" si="3"/>
        <v>40582</v>
      </c>
      <c r="N40" s="217">
        <f t="shared" si="4"/>
        <v>40588</v>
      </c>
      <c r="Q40" s="217" t="s">
        <v>10007</v>
      </c>
      <c r="T40" s="217" t="s">
        <v>11297</v>
      </c>
      <c r="U40" s="225">
        <v>2.9</v>
      </c>
      <c r="V40" t="s">
        <v>11587</v>
      </c>
      <c r="W40"/>
      <c r="X40" t="s">
        <v>11237</v>
      </c>
      <c r="Y40" t="s">
        <v>11285</v>
      </c>
    </row>
    <row r="41" spans="1:25" x14ac:dyDescent="0.25">
      <c r="A41" s="211" t="s">
        <v>11582</v>
      </c>
      <c r="B41" t="s">
        <v>11723</v>
      </c>
      <c r="C41" s="215" t="str">
        <f t="shared" si="1"/>
        <v>CM:WQXTEST16465:M2011</v>
      </c>
      <c r="D41" s="214" t="s">
        <v>11795</v>
      </c>
      <c r="E41" s="214" t="s">
        <v>11790</v>
      </c>
      <c r="F41" s="314">
        <v>40589</v>
      </c>
      <c r="G41" s="217">
        <f t="shared" si="2"/>
        <v>40544</v>
      </c>
      <c r="H41" s="217">
        <f t="shared" si="0"/>
        <v>40816</v>
      </c>
      <c r="I41" s="211" t="s">
        <v>11788</v>
      </c>
      <c r="J41" s="24" t="s">
        <v>8639</v>
      </c>
      <c r="K41" s="211" t="s">
        <v>11787</v>
      </c>
      <c r="L41" s="6" t="s">
        <v>11747</v>
      </c>
      <c r="M41" s="217">
        <f t="shared" si="3"/>
        <v>40583</v>
      </c>
      <c r="N41" s="217">
        <f t="shared" si="4"/>
        <v>40589</v>
      </c>
      <c r="Q41" s="217" t="s">
        <v>10007</v>
      </c>
      <c r="T41" s="217" t="s">
        <v>11297</v>
      </c>
      <c r="U41" s="225">
        <v>3.1</v>
      </c>
      <c r="V41" t="s">
        <v>11587</v>
      </c>
      <c r="W41"/>
      <c r="X41" t="s">
        <v>11237</v>
      </c>
      <c r="Y41" t="s">
        <v>11285</v>
      </c>
    </row>
    <row r="42" spans="1:25" x14ac:dyDescent="0.25">
      <c r="A42" s="211" t="s">
        <v>11582</v>
      </c>
      <c r="B42" t="s">
        <v>11723</v>
      </c>
      <c r="C42" s="215" t="str">
        <f t="shared" si="1"/>
        <v>CM:WQXTEST16465:M2011</v>
      </c>
      <c r="D42" s="214" t="s">
        <v>11795</v>
      </c>
      <c r="E42" s="214" t="s">
        <v>11790</v>
      </c>
      <c r="F42" s="314">
        <v>40590</v>
      </c>
      <c r="G42" s="217">
        <f t="shared" si="2"/>
        <v>40544</v>
      </c>
      <c r="H42" s="217">
        <f t="shared" si="0"/>
        <v>40816</v>
      </c>
      <c r="I42" s="211" t="s">
        <v>11788</v>
      </c>
      <c r="J42" s="24" t="s">
        <v>8639</v>
      </c>
      <c r="K42" s="211" t="s">
        <v>11787</v>
      </c>
      <c r="L42" s="6" t="s">
        <v>11747</v>
      </c>
      <c r="M42" s="217">
        <f t="shared" si="3"/>
        <v>40584</v>
      </c>
      <c r="N42" s="217">
        <f t="shared" si="4"/>
        <v>40590</v>
      </c>
      <c r="Q42" s="217" t="s">
        <v>10007</v>
      </c>
      <c r="T42" s="217" t="s">
        <v>11297</v>
      </c>
      <c r="U42" s="225">
        <v>3.5</v>
      </c>
      <c r="V42" t="s">
        <v>11587</v>
      </c>
      <c r="W42"/>
      <c r="X42" t="s">
        <v>11237</v>
      </c>
      <c r="Y42" t="s">
        <v>11285</v>
      </c>
    </row>
    <row r="43" spans="1:25" x14ac:dyDescent="0.25">
      <c r="A43" s="211" t="s">
        <v>11582</v>
      </c>
      <c r="B43" t="s">
        <v>11723</v>
      </c>
      <c r="C43" s="215" t="str">
        <f t="shared" si="1"/>
        <v>CM:WQXTEST16465:M2011</v>
      </c>
      <c r="D43" s="214" t="s">
        <v>11795</v>
      </c>
      <c r="E43" s="214" t="s">
        <v>11790</v>
      </c>
      <c r="F43" s="314">
        <v>40591</v>
      </c>
      <c r="G43" s="217">
        <f t="shared" si="2"/>
        <v>40544</v>
      </c>
      <c r="H43" s="217">
        <f t="shared" si="0"/>
        <v>40816</v>
      </c>
      <c r="I43" s="211" t="s">
        <v>11788</v>
      </c>
      <c r="J43" s="24" t="s">
        <v>8639</v>
      </c>
      <c r="K43" s="211" t="s">
        <v>11787</v>
      </c>
      <c r="L43" s="6" t="s">
        <v>11747</v>
      </c>
      <c r="M43" s="217">
        <f t="shared" si="3"/>
        <v>40585</v>
      </c>
      <c r="N43" s="217">
        <f t="shared" si="4"/>
        <v>40591</v>
      </c>
      <c r="Q43" s="217" t="s">
        <v>10007</v>
      </c>
      <c r="T43" s="217" t="s">
        <v>11297</v>
      </c>
      <c r="U43" s="225">
        <v>4</v>
      </c>
      <c r="V43" t="s">
        <v>11587</v>
      </c>
      <c r="W43"/>
      <c r="X43" t="s">
        <v>11237</v>
      </c>
      <c r="Y43" t="s">
        <v>11285</v>
      </c>
    </row>
    <row r="44" spans="1:25" x14ac:dyDescent="0.25">
      <c r="A44" s="211" t="s">
        <v>11582</v>
      </c>
      <c r="B44" t="s">
        <v>11723</v>
      </c>
      <c r="C44" s="215" t="str">
        <f t="shared" si="1"/>
        <v>CM:WQXTEST16465:M2011</v>
      </c>
      <c r="D44" s="214" t="s">
        <v>11795</v>
      </c>
      <c r="E44" s="214" t="s">
        <v>11790</v>
      </c>
      <c r="F44" s="314">
        <v>40592</v>
      </c>
      <c r="G44" s="217">
        <f t="shared" si="2"/>
        <v>40544</v>
      </c>
      <c r="H44" s="217">
        <f t="shared" si="0"/>
        <v>40816</v>
      </c>
      <c r="I44" s="211" t="s">
        <v>11788</v>
      </c>
      <c r="J44" s="24" t="s">
        <v>8639</v>
      </c>
      <c r="K44" s="211" t="s">
        <v>11787</v>
      </c>
      <c r="L44" s="6" t="s">
        <v>11747</v>
      </c>
      <c r="M44" s="217">
        <f t="shared" si="3"/>
        <v>40586</v>
      </c>
      <c r="N44" s="217">
        <f t="shared" si="4"/>
        <v>40592</v>
      </c>
      <c r="Q44" s="217" t="s">
        <v>10007</v>
      </c>
      <c r="T44" s="217" t="s">
        <v>11297</v>
      </c>
      <c r="U44" s="225">
        <v>4.7</v>
      </c>
      <c r="V44" t="s">
        <v>11587</v>
      </c>
      <c r="W44"/>
      <c r="X44" t="s">
        <v>11237</v>
      </c>
      <c r="Y44" t="s">
        <v>11285</v>
      </c>
    </row>
    <row r="45" spans="1:25" x14ac:dyDescent="0.25">
      <c r="A45" s="211" t="s">
        <v>11582</v>
      </c>
      <c r="B45" t="s">
        <v>11723</v>
      </c>
      <c r="C45" s="215" t="str">
        <f t="shared" si="1"/>
        <v>CM:WQXTEST16465:M2011</v>
      </c>
      <c r="D45" s="214" t="s">
        <v>11795</v>
      </c>
      <c r="E45" s="214" t="s">
        <v>11790</v>
      </c>
      <c r="F45" s="314">
        <v>40593</v>
      </c>
      <c r="G45" s="217">
        <f t="shared" si="2"/>
        <v>40544</v>
      </c>
      <c r="H45" s="217">
        <f t="shared" si="0"/>
        <v>40816</v>
      </c>
      <c r="I45" s="211" t="s">
        <v>11788</v>
      </c>
      <c r="J45" s="24" t="s">
        <v>8639</v>
      </c>
      <c r="K45" s="211" t="s">
        <v>11787</v>
      </c>
      <c r="L45" s="6" t="s">
        <v>11747</v>
      </c>
      <c r="M45" s="217">
        <f t="shared" si="3"/>
        <v>40587</v>
      </c>
      <c r="N45" s="217">
        <f t="shared" si="4"/>
        <v>40593</v>
      </c>
      <c r="Q45" s="217" t="s">
        <v>10007</v>
      </c>
      <c r="T45" s="217" t="s">
        <v>11297</v>
      </c>
      <c r="U45" s="225">
        <v>5.5</v>
      </c>
      <c r="V45" t="s">
        <v>11587</v>
      </c>
      <c r="W45"/>
      <c r="X45" t="s">
        <v>11237</v>
      </c>
      <c r="Y45" t="s">
        <v>11285</v>
      </c>
    </row>
    <row r="46" spans="1:25" x14ac:dyDescent="0.25">
      <c r="A46" s="211" t="s">
        <v>11582</v>
      </c>
      <c r="B46" t="s">
        <v>11723</v>
      </c>
      <c r="C46" s="215" t="str">
        <f t="shared" si="1"/>
        <v>CM:WQXTEST16465:M2011</v>
      </c>
      <c r="D46" s="214" t="s">
        <v>11795</v>
      </c>
      <c r="E46" s="214" t="s">
        <v>11790</v>
      </c>
      <c r="F46" s="314">
        <v>40594</v>
      </c>
      <c r="G46" s="217">
        <f t="shared" si="2"/>
        <v>40544</v>
      </c>
      <c r="H46" s="217">
        <f t="shared" si="0"/>
        <v>40816</v>
      </c>
      <c r="I46" s="211" t="s">
        <v>11788</v>
      </c>
      <c r="J46" s="24" t="s">
        <v>8639</v>
      </c>
      <c r="K46" s="211" t="s">
        <v>11787</v>
      </c>
      <c r="L46" s="6" t="s">
        <v>11747</v>
      </c>
      <c r="M46" s="217">
        <f t="shared" si="3"/>
        <v>40588</v>
      </c>
      <c r="N46" s="217">
        <f t="shared" si="4"/>
        <v>40594</v>
      </c>
      <c r="Q46" s="217" t="s">
        <v>10007</v>
      </c>
      <c r="T46" s="217" t="s">
        <v>11297</v>
      </c>
      <c r="U46" s="225">
        <v>6.1</v>
      </c>
      <c r="V46" t="s">
        <v>11587</v>
      </c>
      <c r="W46"/>
      <c r="X46" t="s">
        <v>11237</v>
      </c>
      <c r="Y46" t="s">
        <v>11285</v>
      </c>
    </row>
    <row r="47" spans="1:25" x14ac:dyDescent="0.25">
      <c r="A47" s="211" t="s">
        <v>11582</v>
      </c>
      <c r="B47" t="s">
        <v>11723</v>
      </c>
      <c r="C47" s="215" t="str">
        <f t="shared" si="1"/>
        <v>CM:WQXTEST16465:M2011</v>
      </c>
      <c r="D47" s="214" t="s">
        <v>11795</v>
      </c>
      <c r="E47" s="214" t="s">
        <v>11790</v>
      </c>
      <c r="F47" s="314">
        <v>40595</v>
      </c>
      <c r="G47" s="217">
        <f t="shared" si="2"/>
        <v>40544</v>
      </c>
      <c r="H47" s="217">
        <f t="shared" si="0"/>
        <v>40816</v>
      </c>
      <c r="I47" s="211" t="s">
        <v>11788</v>
      </c>
      <c r="J47" s="24" t="s">
        <v>8639</v>
      </c>
      <c r="K47" s="211" t="s">
        <v>11787</v>
      </c>
      <c r="L47" s="6" t="s">
        <v>11747</v>
      </c>
      <c r="M47" s="217">
        <f t="shared" si="3"/>
        <v>40589</v>
      </c>
      <c r="N47" s="217">
        <f t="shared" si="4"/>
        <v>40595</v>
      </c>
      <c r="Q47" s="217" t="s">
        <v>10007</v>
      </c>
      <c r="T47" s="217" t="s">
        <v>11297</v>
      </c>
      <c r="U47" s="225">
        <v>6.3</v>
      </c>
      <c r="V47" t="s">
        <v>11587</v>
      </c>
      <c r="W47"/>
      <c r="X47" t="s">
        <v>11237</v>
      </c>
      <c r="Y47" t="s">
        <v>11285</v>
      </c>
    </row>
    <row r="48" spans="1:25" x14ac:dyDescent="0.25">
      <c r="A48" s="211" t="s">
        <v>11582</v>
      </c>
      <c r="B48" t="s">
        <v>11723</v>
      </c>
      <c r="C48" s="215" t="str">
        <f t="shared" si="1"/>
        <v>CM:WQXTEST16465:M2011</v>
      </c>
      <c r="D48" s="214" t="s">
        <v>11795</v>
      </c>
      <c r="E48" s="214" t="s">
        <v>11790</v>
      </c>
      <c r="F48" s="314">
        <v>40596</v>
      </c>
      <c r="G48" s="217">
        <f t="shared" si="2"/>
        <v>40544</v>
      </c>
      <c r="H48" s="217">
        <f t="shared" si="0"/>
        <v>40816</v>
      </c>
      <c r="I48" s="211" t="s">
        <v>11788</v>
      </c>
      <c r="J48" s="24" t="s">
        <v>8639</v>
      </c>
      <c r="K48" s="211" t="s">
        <v>11787</v>
      </c>
      <c r="L48" s="6" t="s">
        <v>11747</v>
      </c>
      <c r="M48" s="217">
        <f t="shared" si="3"/>
        <v>40590</v>
      </c>
      <c r="N48" s="217">
        <f t="shared" si="4"/>
        <v>40596</v>
      </c>
      <c r="Q48" s="217" t="s">
        <v>10007</v>
      </c>
      <c r="T48" s="217" t="s">
        <v>11297</v>
      </c>
      <c r="U48" s="225">
        <v>6.3</v>
      </c>
      <c r="V48" t="s">
        <v>11587</v>
      </c>
      <c r="W48"/>
      <c r="X48" t="s">
        <v>11237</v>
      </c>
      <c r="Y48" t="s">
        <v>11285</v>
      </c>
    </row>
    <row r="49" spans="1:25" x14ac:dyDescent="0.25">
      <c r="A49" s="211" t="s">
        <v>11582</v>
      </c>
      <c r="B49" t="s">
        <v>11723</v>
      </c>
      <c r="C49" s="215" t="str">
        <f t="shared" si="1"/>
        <v>CM:WQXTEST16465:M2011</v>
      </c>
      <c r="D49" s="214" t="s">
        <v>11795</v>
      </c>
      <c r="E49" s="214" t="s">
        <v>11790</v>
      </c>
      <c r="F49" s="314">
        <v>40597</v>
      </c>
      <c r="G49" s="217">
        <f t="shared" si="2"/>
        <v>40544</v>
      </c>
      <c r="H49" s="217">
        <f t="shared" si="0"/>
        <v>40816</v>
      </c>
      <c r="I49" s="211" t="s">
        <v>11788</v>
      </c>
      <c r="J49" s="24" t="s">
        <v>8639</v>
      </c>
      <c r="K49" s="211" t="s">
        <v>11787</v>
      </c>
      <c r="L49" s="6" t="s">
        <v>11747</v>
      </c>
      <c r="M49" s="217">
        <f t="shared" si="3"/>
        <v>40591</v>
      </c>
      <c r="N49" s="217">
        <f t="shared" si="4"/>
        <v>40597</v>
      </c>
      <c r="Q49" s="217" t="s">
        <v>10007</v>
      </c>
      <c r="T49" s="217" t="s">
        <v>11297</v>
      </c>
      <c r="U49" s="225">
        <v>6.5</v>
      </c>
      <c r="V49" t="s">
        <v>11587</v>
      </c>
      <c r="W49"/>
      <c r="X49" t="s">
        <v>11237</v>
      </c>
      <c r="Y49" t="s">
        <v>11285</v>
      </c>
    </row>
    <row r="50" spans="1:25" x14ac:dyDescent="0.25">
      <c r="A50" s="211" t="s">
        <v>11582</v>
      </c>
      <c r="B50" t="s">
        <v>11723</v>
      </c>
      <c r="C50" s="215" t="str">
        <f t="shared" si="1"/>
        <v>CM:WQXTEST16465:M2011</v>
      </c>
      <c r="D50" s="214" t="s">
        <v>11795</v>
      </c>
      <c r="E50" s="214" t="s">
        <v>11790</v>
      </c>
      <c r="F50" s="314">
        <v>40598</v>
      </c>
      <c r="G50" s="217">
        <f t="shared" si="2"/>
        <v>40544</v>
      </c>
      <c r="H50" s="217">
        <f t="shared" si="0"/>
        <v>40816</v>
      </c>
      <c r="I50" s="211" t="s">
        <v>11788</v>
      </c>
      <c r="J50" s="24" t="s">
        <v>8639</v>
      </c>
      <c r="K50" s="211" t="s">
        <v>11787</v>
      </c>
      <c r="L50" s="6" t="s">
        <v>11747</v>
      </c>
      <c r="M50" s="217">
        <f t="shared" si="3"/>
        <v>40592</v>
      </c>
      <c r="N50" s="217">
        <f t="shared" si="4"/>
        <v>40598</v>
      </c>
      <c r="Q50" s="217" t="s">
        <v>10007</v>
      </c>
      <c r="T50" s="217" t="s">
        <v>11297</v>
      </c>
      <c r="U50" s="225">
        <v>6.3</v>
      </c>
      <c r="V50" t="s">
        <v>11587</v>
      </c>
      <c r="W50"/>
      <c r="X50" t="s">
        <v>11237</v>
      </c>
      <c r="Y50" t="s">
        <v>11285</v>
      </c>
    </row>
    <row r="51" spans="1:25" x14ac:dyDescent="0.25">
      <c r="A51" s="211" t="s">
        <v>11582</v>
      </c>
      <c r="B51" t="s">
        <v>11723</v>
      </c>
      <c r="C51" s="215" t="str">
        <f t="shared" si="1"/>
        <v>CM:WQXTEST16465:M2011</v>
      </c>
      <c r="D51" s="214" t="s">
        <v>11795</v>
      </c>
      <c r="E51" s="214" t="s">
        <v>11790</v>
      </c>
      <c r="F51" s="314">
        <v>40599</v>
      </c>
      <c r="G51" s="217">
        <f t="shared" si="2"/>
        <v>40544</v>
      </c>
      <c r="H51" s="217">
        <f t="shared" si="0"/>
        <v>40816</v>
      </c>
      <c r="I51" s="211" t="s">
        <v>11788</v>
      </c>
      <c r="J51" s="24" t="s">
        <v>8639</v>
      </c>
      <c r="K51" s="211" t="s">
        <v>11787</v>
      </c>
      <c r="L51" s="6" t="s">
        <v>11747</v>
      </c>
      <c r="M51" s="217">
        <f t="shared" si="3"/>
        <v>40593</v>
      </c>
      <c r="N51" s="217">
        <f t="shared" si="4"/>
        <v>40599</v>
      </c>
      <c r="Q51" s="217" t="s">
        <v>10007</v>
      </c>
      <c r="T51" s="217" t="s">
        <v>11297</v>
      </c>
      <c r="U51" s="225">
        <v>6.2</v>
      </c>
      <c r="V51" t="s">
        <v>11587</v>
      </c>
      <c r="W51"/>
      <c r="X51" t="s">
        <v>11237</v>
      </c>
      <c r="Y51" t="s">
        <v>11285</v>
      </c>
    </row>
    <row r="52" spans="1:25" x14ac:dyDescent="0.25">
      <c r="A52" s="211" t="s">
        <v>11582</v>
      </c>
      <c r="B52" t="s">
        <v>11723</v>
      </c>
      <c r="C52" s="215" t="str">
        <f t="shared" si="1"/>
        <v>CM:WQXTEST16465:M2011</v>
      </c>
      <c r="D52" s="214" t="s">
        <v>11795</v>
      </c>
      <c r="E52" s="214" t="s">
        <v>11790</v>
      </c>
      <c r="F52" s="314">
        <v>40600</v>
      </c>
      <c r="G52" s="217">
        <f t="shared" si="2"/>
        <v>40544</v>
      </c>
      <c r="H52" s="217">
        <f t="shared" si="0"/>
        <v>40816</v>
      </c>
      <c r="I52" s="211" t="s">
        <v>11788</v>
      </c>
      <c r="J52" s="24" t="s">
        <v>8639</v>
      </c>
      <c r="K52" s="211" t="s">
        <v>11787</v>
      </c>
      <c r="L52" s="6" t="s">
        <v>11747</v>
      </c>
      <c r="M52" s="217">
        <f t="shared" si="3"/>
        <v>40594</v>
      </c>
      <c r="N52" s="217">
        <f t="shared" si="4"/>
        <v>40600</v>
      </c>
      <c r="Q52" s="217" t="s">
        <v>10007</v>
      </c>
      <c r="T52" s="217" t="s">
        <v>11297</v>
      </c>
      <c r="U52" s="225">
        <v>5.9</v>
      </c>
      <c r="V52" t="s">
        <v>11587</v>
      </c>
      <c r="W52"/>
      <c r="X52" t="s">
        <v>11237</v>
      </c>
      <c r="Y52" t="s">
        <v>11285</v>
      </c>
    </row>
    <row r="53" spans="1:25" x14ac:dyDescent="0.25">
      <c r="A53" s="211" t="s">
        <v>11582</v>
      </c>
      <c r="B53" t="s">
        <v>11723</v>
      </c>
      <c r="C53" s="215" t="str">
        <f t="shared" si="1"/>
        <v>CM:WQXTEST16465:M2011</v>
      </c>
      <c r="D53" s="214" t="s">
        <v>11795</v>
      </c>
      <c r="E53" s="214" t="s">
        <v>11790</v>
      </c>
      <c r="F53" s="314">
        <v>40601</v>
      </c>
      <c r="G53" s="217">
        <f t="shared" si="2"/>
        <v>40544</v>
      </c>
      <c r="H53" s="217">
        <f t="shared" si="0"/>
        <v>40816</v>
      </c>
      <c r="I53" s="211" t="s">
        <v>11788</v>
      </c>
      <c r="J53" s="24" t="s">
        <v>8639</v>
      </c>
      <c r="K53" s="211" t="s">
        <v>11787</v>
      </c>
      <c r="L53" s="6" t="s">
        <v>11747</v>
      </c>
      <c r="M53" s="217">
        <f t="shared" si="3"/>
        <v>40595</v>
      </c>
      <c r="N53" s="217">
        <f t="shared" si="4"/>
        <v>40601</v>
      </c>
      <c r="Q53" s="217" t="s">
        <v>10007</v>
      </c>
      <c r="T53" s="217" t="s">
        <v>11297</v>
      </c>
      <c r="U53" s="225">
        <v>5.7</v>
      </c>
      <c r="V53" t="s">
        <v>11587</v>
      </c>
      <c r="W53"/>
      <c r="X53" t="s">
        <v>11237</v>
      </c>
      <c r="Y53" t="s">
        <v>11285</v>
      </c>
    </row>
    <row r="54" spans="1:25" x14ac:dyDescent="0.25">
      <c r="A54" s="211" t="s">
        <v>11582</v>
      </c>
      <c r="B54" t="s">
        <v>11723</v>
      </c>
      <c r="C54" s="215" t="str">
        <f t="shared" si="1"/>
        <v>CM:WQXTEST16465:M2011</v>
      </c>
      <c r="D54" s="214" t="s">
        <v>11795</v>
      </c>
      <c r="E54" s="214" t="s">
        <v>11790</v>
      </c>
      <c r="F54" s="314">
        <v>40602</v>
      </c>
      <c r="G54" s="217">
        <f t="shared" si="2"/>
        <v>40544</v>
      </c>
      <c r="H54" s="217">
        <f t="shared" si="0"/>
        <v>40816</v>
      </c>
      <c r="I54" s="211" t="s">
        <v>11788</v>
      </c>
      <c r="J54" s="24" t="s">
        <v>8639</v>
      </c>
      <c r="K54" s="211" t="s">
        <v>11787</v>
      </c>
      <c r="L54" s="6" t="s">
        <v>11747</v>
      </c>
      <c r="M54" s="217">
        <f t="shared" si="3"/>
        <v>40596</v>
      </c>
      <c r="N54" s="217">
        <f t="shared" si="4"/>
        <v>40602</v>
      </c>
      <c r="Q54" s="217" t="s">
        <v>10007</v>
      </c>
      <c r="T54" s="217" t="s">
        <v>11297</v>
      </c>
      <c r="U54" s="225">
        <v>5.9</v>
      </c>
      <c r="V54" t="s">
        <v>11587</v>
      </c>
      <c r="W54"/>
      <c r="X54" t="s">
        <v>11237</v>
      </c>
      <c r="Y54" t="s">
        <v>11285</v>
      </c>
    </row>
    <row r="55" spans="1:25" x14ac:dyDescent="0.25">
      <c r="A55" s="211" t="s">
        <v>11582</v>
      </c>
      <c r="B55" t="s">
        <v>11723</v>
      </c>
      <c r="C55" s="215" t="str">
        <f t="shared" si="1"/>
        <v>CM:WQXTEST16465:M2011</v>
      </c>
      <c r="D55" s="214" t="s">
        <v>11795</v>
      </c>
      <c r="E55" s="214" t="s">
        <v>11790</v>
      </c>
      <c r="F55" s="314">
        <v>40603</v>
      </c>
      <c r="G55" s="217">
        <f t="shared" si="2"/>
        <v>40544</v>
      </c>
      <c r="H55" s="217">
        <f t="shared" si="0"/>
        <v>40816</v>
      </c>
      <c r="I55" s="211" t="s">
        <v>11788</v>
      </c>
      <c r="J55" s="24" t="s">
        <v>8639</v>
      </c>
      <c r="K55" s="211" t="s">
        <v>11787</v>
      </c>
      <c r="L55" s="6" t="s">
        <v>11747</v>
      </c>
      <c r="M55" s="217">
        <f t="shared" si="3"/>
        <v>40597</v>
      </c>
      <c r="N55" s="217">
        <f t="shared" si="4"/>
        <v>40603</v>
      </c>
      <c r="Q55" s="217" t="s">
        <v>10007</v>
      </c>
      <c r="T55" s="217" t="s">
        <v>11297</v>
      </c>
      <c r="U55" s="225">
        <v>6.1</v>
      </c>
      <c r="V55" t="s">
        <v>11587</v>
      </c>
      <c r="W55"/>
      <c r="X55" t="s">
        <v>11237</v>
      </c>
      <c r="Y55" t="s">
        <v>11285</v>
      </c>
    </row>
    <row r="56" spans="1:25" x14ac:dyDescent="0.25">
      <c r="A56" s="211" t="s">
        <v>11582</v>
      </c>
      <c r="B56" t="s">
        <v>11723</v>
      </c>
      <c r="C56" s="215" t="str">
        <f t="shared" si="1"/>
        <v>CM:WQXTEST16465:M2011</v>
      </c>
      <c r="D56" s="214" t="s">
        <v>11795</v>
      </c>
      <c r="E56" s="214" t="s">
        <v>11790</v>
      </c>
      <c r="F56" s="314">
        <v>40604</v>
      </c>
      <c r="G56" s="217">
        <f t="shared" si="2"/>
        <v>40544</v>
      </c>
      <c r="H56" s="217">
        <f t="shared" si="0"/>
        <v>40816</v>
      </c>
      <c r="I56" s="211" t="s">
        <v>11788</v>
      </c>
      <c r="J56" s="24" t="s">
        <v>8639</v>
      </c>
      <c r="K56" s="211" t="s">
        <v>11787</v>
      </c>
      <c r="L56" s="6" t="s">
        <v>11747</v>
      </c>
      <c r="M56" s="217">
        <f t="shared" si="3"/>
        <v>40598</v>
      </c>
      <c r="N56" s="217">
        <f t="shared" si="4"/>
        <v>40604</v>
      </c>
      <c r="Q56" s="217" t="s">
        <v>10007</v>
      </c>
      <c r="T56" s="217" t="s">
        <v>11297</v>
      </c>
      <c r="U56" s="225">
        <v>6.3</v>
      </c>
      <c r="V56" t="s">
        <v>11587</v>
      </c>
      <c r="W56"/>
      <c r="X56" t="s">
        <v>11237</v>
      </c>
      <c r="Y56" t="s">
        <v>11285</v>
      </c>
    </row>
    <row r="57" spans="1:25" x14ac:dyDescent="0.25">
      <c r="A57" s="211" t="s">
        <v>11582</v>
      </c>
      <c r="B57" t="s">
        <v>11723</v>
      </c>
      <c r="C57" s="215" t="str">
        <f t="shared" si="1"/>
        <v>CM:WQXTEST16465:M2011</v>
      </c>
      <c r="D57" s="214" t="s">
        <v>11795</v>
      </c>
      <c r="E57" s="214" t="s">
        <v>11790</v>
      </c>
      <c r="F57" s="314">
        <v>40605</v>
      </c>
      <c r="G57" s="217">
        <f t="shared" si="2"/>
        <v>40544</v>
      </c>
      <c r="H57" s="217">
        <f t="shared" si="0"/>
        <v>40816</v>
      </c>
      <c r="I57" s="211" t="s">
        <v>11788</v>
      </c>
      <c r="J57" s="24" t="s">
        <v>8639</v>
      </c>
      <c r="K57" s="211" t="s">
        <v>11787</v>
      </c>
      <c r="L57" s="6" t="s">
        <v>11747</v>
      </c>
      <c r="M57" s="217">
        <f t="shared" si="3"/>
        <v>40599</v>
      </c>
      <c r="N57" s="217">
        <f t="shared" si="4"/>
        <v>40605</v>
      </c>
      <c r="Q57" s="217" t="s">
        <v>10007</v>
      </c>
      <c r="T57" s="217" t="s">
        <v>11297</v>
      </c>
      <c r="U57" s="225">
        <v>6.5</v>
      </c>
      <c r="V57" t="s">
        <v>11587</v>
      </c>
      <c r="W57"/>
      <c r="X57" t="s">
        <v>11237</v>
      </c>
      <c r="Y57" t="s">
        <v>11285</v>
      </c>
    </row>
    <row r="58" spans="1:25" x14ac:dyDescent="0.25">
      <c r="A58" s="211" t="s">
        <v>11582</v>
      </c>
      <c r="B58" t="s">
        <v>11723</v>
      </c>
      <c r="C58" s="215" t="str">
        <f t="shared" si="1"/>
        <v>CM:WQXTEST16465:M2011</v>
      </c>
      <c r="D58" s="214" t="s">
        <v>11795</v>
      </c>
      <c r="E58" s="214" t="s">
        <v>11790</v>
      </c>
      <c r="F58" s="314">
        <v>40606</v>
      </c>
      <c r="G58" s="217">
        <f t="shared" si="2"/>
        <v>40544</v>
      </c>
      <c r="H58" s="217">
        <f t="shared" si="0"/>
        <v>40816</v>
      </c>
      <c r="I58" s="211" t="s">
        <v>11788</v>
      </c>
      <c r="J58" s="24" t="s">
        <v>8639</v>
      </c>
      <c r="K58" s="211" t="s">
        <v>11787</v>
      </c>
      <c r="L58" s="6" t="s">
        <v>11747</v>
      </c>
      <c r="M58" s="217">
        <f t="shared" si="3"/>
        <v>40600</v>
      </c>
      <c r="N58" s="217">
        <f t="shared" si="4"/>
        <v>40606</v>
      </c>
      <c r="Q58" s="217" t="s">
        <v>10007</v>
      </c>
      <c r="T58" s="217" t="s">
        <v>11297</v>
      </c>
      <c r="U58" s="225">
        <v>6.6</v>
      </c>
      <c r="V58" t="s">
        <v>11587</v>
      </c>
      <c r="W58"/>
      <c r="X58" t="s">
        <v>11237</v>
      </c>
      <c r="Y58" t="s">
        <v>11285</v>
      </c>
    </row>
    <row r="59" spans="1:25" x14ac:dyDescent="0.25">
      <c r="A59" s="211" t="s">
        <v>11582</v>
      </c>
      <c r="B59" t="s">
        <v>11723</v>
      </c>
      <c r="C59" s="215" t="str">
        <f t="shared" si="1"/>
        <v>CM:WQXTEST16465:M2011</v>
      </c>
      <c r="D59" s="214" t="s">
        <v>11795</v>
      </c>
      <c r="E59" s="214" t="s">
        <v>11790</v>
      </c>
      <c r="F59" s="314">
        <v>40607</v>
      </c>
      <c r="G59" s="217">
        <f t="shared" si="2"/>
        <v>40544</v>
      </c>
      <c r="H59" s="217">
        <f t="shared" si="0"/>
        <v>40816</v>
      </c>
      <c r="I59" s="211" t="s">
        <v>11788</v>
      </c>
      <c r="J59" s="24" t="s">
        <v>8639</v>
      </c>
      <c r="K59" s="211" t="s">
        <v>11787</v>
      </c>
      <c r="L59" s="6" t="s">
        <v>11747</v>
      </c>
      <c r="M59" s="217">
        <f t="shared" si="3"/>
        <v>40601</v>
      </c>
      <c r="N59" s="217">
        <f t="shared" si="4"/>
        <v>40607</v>
      </c>
      <c r="Q59" s="217" t="s">
        <v>10007</v>
      </c>
      <c r="T59" s="217" t="s">
        <v>11297</v>
      </c>
      <c r="U59" s="225">
        <v>6.8</v>
      </c>
      <c r="V59" t="s">
        <v>11587</v>
      </c>
      <c r="W59"/>
      <c r="X59" t="s">
        <v>11237</v>
      </c>
      <c r="Y59" t="s">
        <v>11285</v>
      </c>
    </row>
    <row r="60" spans="1:25" x14ac:dyDescent="0.25">
      <c r="A60" s="211" t="s">
        <v>11582</v>
      </c>
      <c r="B60" t="s">
        <v>11723</v>
      </c>
      <c r="C60" s="215" t="str">
        <f t="shared" si="1"/>
        <v>CM:WQXTEST16465:M2011</v>
      </c>
      <c r="D60" s="214" t="s">
        <v>11795</v>
      </c>
      <c r="E60" s="214" t="s">
        <v>11790</v>
      </c>
      <c r="F60" s="314">
        <v>40608</v>
      </c>
      <c r="G60" s="217">
        <f t="shared" si="2"/>
        <v>40544</v>
      </c>
      <c r="H60" s="217">
        <f t="shared" si="0"/>
        <v>40816</v>
      </c>
      <c r="I60" s="211" t="s">
        <v>11788</v>
      </c>
      <c r="J60" s="24" t="s">
        <v>8639</v>
      </c>
      <c r="K60" s="211" t="s">
        <v>11787</v>
      </c>
      <c r="L60" s="6" t="s">
        <v>11747</v>
      </c>
      <c r="M60" s="217">
        <f t="shared" si="3"/>
        <v>40602</v>
      </c>
      <c r="N60" s="217">
        <f t="shared" si="4"/>
        <v>40608</v>
      </c>
      <c r="Q60" s="217" t="s">
        <v>10007</v>
      </c>
      <c r="T60" s="217" t="s">
        <v>11297</v>
      </c>
      <c r="U60" s="225">
        <v>7.4</v>
      </c>
      <c r="V60" t="s">
        <v>11587</v>
      </c>
      <c r="W60" s="221"/>
      <c r="X60" t="s">
        <v>11237</v>
      </c>
      <c r="Y60" t="s">
        <v>11285</v>
      </c>
    </row>
    <row r="61" spans="1:25" x14ac:dyDescent="0.25">
      <c r="A61" s="211" t="s">
        <v>11582</v>
      </c>
      <c r="B61" t="s">
        <v>11723</v>
      </c>
      <c r="C61" s="215" t="str">
        <f t="shared" si="1"/>
        <v>CM:WQXTEST16465:M2011</v>
      </c>
      <c r="D61" s="214" t="s">
        <v>11795</v>
      </c>
      <c r="E61" s="214" t="s">
        <v>11790</v>
      </c>
      <c r="F61" s="314">
        <v>40609</v>
      </c>
      <c r="G61" s="217">
        <f t="shared" si="2"/>
        <v>40544</v>
      </c>
      <c r="H61" s="217">
        <f t="shared" si="0"/>
        <v>40816</v>
      </c>
      <c r="I61" s="211" t="s">
        <v>11788</v>
      </c>
      <c r="J61" s="24" t="s">
        <v>8639</v>
      </c>
      <c r="K61" s="211" t="s">
        <v>11787</v>
      </c>
      <c r="L61" s="6" t="s">
        <v>11747</v>
      </c>
      <c r="M61" s="217">
        <f t="shared" si="3"/>
        <v>40603</v>
      </c>
      <c r="N61" s="217">
        <f t="shared" si="4"/>
        <v>40609</v>
      </c>
      <c r="Q61" s="217" t="s">
        <v>10007</v>
      </c>
      <c r="T61" s="217" t="s">
        <v>11297</v>
      </c>
      <c r="U61" s="225">
        <v>7.6</v>
      </c>
      <c r="V61" t="s">
        <v>11587</v>
      </c>
      <c r="W61"/>
      <c r="X61" t="s">
        <v>11237</v>
      </c>
      <c r="Y61" t="s">
        <v>11285</v>
      </c>
    </row>
    <row r="62" spans="1:25" x14ac:dyDescent="0.25">
      <c r="A62" s="211" t="s">
        <v>11582</v>
      </c>
      <c r="B62" t="s">
        <v>11723</v>
      </c>
      <c r="C62" s="215" t="str">
        <f t="shared" si="1"/>
        <v>CM:WQXTEST16465:M2011</v>
      </c>
      <c r="D62" s="214" t="s">
        <v>11795</v>
      </c>
      <c r="E62" s="214" t="s">
        <v>11790</v>
      </c>
      <c r="F62" s="314">
        <v>40610</v>
      </c>
      <c r="G62" s="217">
        <f t="shared" si="2"/>
        <v>40544</v>
      </c>
      <c r="H62" s="217">
        <f t="shared" si="0"/>
        <v>40816</v>
      </c>
      <c r="I62" s="211" t="s">
        <v>11788</v>
      </c>
      <c r="J62" s="24" t="s">
        <v>8639</v>
      </c>
      <c r="K62" s="211" t="s">
        <v>11787</v>
      </c>
      <c r="L62" s="6" t="s">
        <v>11747</v>
      </c>
      <c r="M62" s="217">
        <f t="shared" si="3"/>
        <v>40604</v>
      </c>
      <c r="N62" s="217">
        <f t="shared" si="4"/>
        <v>40610</v>
      </c>
      <c r="Q62" s="217" t="s">
        <v>10007</v>
      </c>
      <c r="T62" s="217" t="s">
        <v>11297</v>
      </c>
      <c r="U62" s="225">
        <v>7.7</v>
      </c>
      <c r="V62" t="s">
        <v>11587</v>
      </c>
      <c r="W62"/>
      <c r="X62" t="s">
        <v>11237</v>
      </c>
      <c r="Y62" t="s">
        <v>11285</v>
      </c>
    </row>
    <row r="63" spans="1:25" x14ac:dyDescent="0.25">
      <c r="A63" s="211" t="s">
        <v>11582</v>
      </c>
      <c r="B63" t="s">
        <v>11723</v>
      </c>
      <c r="C63" s="215" t="str">
        <f t="shared" si="1"/>
        <v>CM:WQXTEST16465:M2011</v>
      </c>
      <c r="D63" s="214" t="s">
        <v>11795</v>
      </c>
      <c r="E63" s="214" t="s">
        <v>11790</v>
      </c>
      <c r="F63" s="314">
        <v>40611</v>
      </c>
      <c r="G63" s="217">
        <f t="shared" si="2"/>
        <v>40544</v>
      </c>
      <c r="H63" s="217">
        <f t="shared" si="0"/>
        <v>40816</v>
      </c>
      <c r="I63" s="211" t="s">
        <v>11788</v>
      </c>
      <c r="J63" s="24" t="s">
        <v>8639</v>
      </c>
      <c r="K63" s="211" t="s">
        <v>11787</v>
      </c>
      <c r="L63" s="6" t="s">
        <v>11747</v>
      </c>
      <c r="M63" s="217">
        <f t="shared" si="3"/>
        <v>40605</v>
      </c>
      <c r="N63" s="217">
        <f t="shared" si="4"/>
        <v>40611</v>
      </c>
      <c r="Q63" s="217" t="s">
        <v>10007</v>
      </c>
      <c r="T63" s="217" t="s">
        <v>11297</v>
      </c>
      <c r="U63" s="225">
        <v>7.7</v>
      </c>
      <c r="V63" t="s">
        <v>11587</v>
      </c>
      <c r="W63"/>
      <c r="X63" t="s">
        <v>11237</v>
      </c>
      <c r="Y63" t="s">
        <v>11285</v>
      </c>
    </row>
    <row r="64" spans="1:25" x14ac:dyDescent="0.25">
      <c r="A64" s="211" t="s">
        <v>11582</v>
      </c>
      <c r="B64" t="s">
        <v>11723</v>
      </c>
      <c r="C64" s="215" t="str">
        <f t="shared" si="1"/>
        <v>CM:WQXTEST16465:M2011</v>
      </c>
      <c r="D64" s="214" t="s">
        <v>11795</v>
      </c>
      <c r="E64" s="214" t="s">
        <v>11790</v>
      </c>
      <c r="F64" s="314">
        <v>40612</v>
      </c>
      <c r="G64" s="217">
        <f t="shared" si="2"/>
        <v>40544</v>
      </c>
      <c r="H64" s="217">
        <f t="shared" si="0"/>
        <v>40816</v>
      </c>
      <c r="I64" s="211" t="s">
        <v>11788</v>
      </c>
      <c r="J64" s="24" t="s">
        <v>8639</v>
      </c>
      <c r="K64" s="211" t="s">
        <v>11787</v>
      </c>
      <c r="L64" s="6" t="s">
        <v>11747</v>
      </c>
      <c r="M64" s="217">
        <f t="shared" si="3"/>
        <v>40606</v>
      </c>
      <c r="N64" s="217">
        <f t="shared" si="4"/>
        <v>40612</v>
      </c>
      <c r="Q64" s="217" t="s">
        <v>10007</v>
      </c>
      <c r="T64" s="217" t="s">
        <v>11297</v>
      </c>
      <c r="U64" s="225">
        <v>7.9</v>
      </c>
      <c r="V64" t="s">
        <v>11587</v>
      </c>
      <c r="W64"/>
      <c r="X64" t="s">
        <v>11237</v>
      </c>
      <c r="Y64" t="s">
        <v>11285</v>
      </c>
    </row>
    <row r="65" spans="1:25" x14ac:dyDescent="0.25">
      <c r="A65" s="211" t="s">
        <v>11582</v>
      </c>
      <c r="B65" t="s">
        <v>11723</v>
      </c>
      <c r="C65" s="215" t="str">
        <f t="shared" si="1"/>
        <v>CM:WQXTEST16465:M2011</v>
      </c>
      <c r="D65" s="214" t="s">
        <v>11795</v>
      </c>
      <c r="E65" s="214" t="s">
        <v>11790</v>
      </c>
      <c r="F65" s="314">
        <v>40613</v>
      </c>
      <c r="G65" s="217">
        <f t="shared" si="2"/>
        <v>40544</v>
      </c>
      <c r="H65" s="217">
        <f t="shared" si="0"/>
        <v>40816</v>
      </c>
      <c r="I65" s="211" t="s">
        <v>11788</v>
      </c>
      <c r="J65" s="24" t="s">
        <v>8639</v>
      </c>
      <c r="K65" s="211" t="s">
        <v>11787</v>
      </c>
      <c r="L65" s="6" t="s">
        <v>11747</v>
      </c>
      <c r="M65" s="217">
        <f t="shared" si="3"/>
        <v>40607</v>
      </c>
      <c r="N65" s="217">
        <f t="shared" si="4"/>
        <v>40613</v>
      </c>
      <c r="Q65" s="217" t="s">
        <v>10007</v>
      </c>
      <c r="T65" s="217" t="s">
        <v>11297</v>
      </c>
      <c r="U65" s="225">
        <v>8.1</v>
      </c>
      <c r="V65" t="s">
        <v>11587</v>
      </c>
      <c r="W65"/>
      <c r="X65" t="s">
        <v>11237</v>
      </c>
      <c r="Y65" t="s">
        <v>11285</v>
      </c>
    </row>
    <row r="66" spans="1:25" x14ac:dyDescent="0.25">
      <c r="A66" s="211" t="s">
        <v>11582</v>
      </c>
      <c r="B66" t="s">
        <v>11723</v>
      </c>
      <c r="C66" s="215" t="str">
        <f t="shared" si="1"/>
        <v>CM:WQXTEST16465:M2011</v>
      </c>
      <c r="D66" s="214" t="s">
        <v>11795</v>
      </c>
      <c r="E66" s="214" t="s">
        <v>11790</v>
      </c>
      <c r="F66" s="314">
        <v>40614</v>
      </c>
      <c r="G66" s="217">
        <f t="shared" si="2"/>
        <v>40544</v>
      </c>
      <c r="H66" s="217">
        <f t="shared" ref="H66:H129" si="5">DATE(YEAR(F66),9,DAY(30))</f>
        <v>40816</v>
      </c>
      <c r="I66" s="211" t="s">
        <v>11788</v>
      </c>
      <c r="J66" s="24" t="s">
        <v>8639</v>
      </c>
      <c r="K66" s="211" t="s">
        <v>11787</v>
      </c>
      <c r="L66" s="6" t="s">
        <v>11747</v>
      </c>
      <c r="M66" s="217">
        <f t="shared" si="3"/>
        <v>40608</v>
      </c>
      <c r="N66" s="217">
        <f t="shared" si="4"/>
        <v>40614</v>
      </c>
      <c r="Q66" s="217" t="s">
        <v>10007</v>
      </c>
      <c r="T66" s="217" t="s">
        <v>11297</v>
      </c>
      <c r="U66" s="225">
        <v>8.1</v>
      </c>
      <c r="V66" t="s">
        <v>11587</v>
      </c>
      <c r="W66"/>
      <c r="X66" t="s">
        <v>11237</v>
      </c>
      <c r="Y66" t="s">
        <v>11285</v>
      </c>
    </row>
    <row r="67" spans="1:25" x14ac:dyDescent="0.25">
      <c r="A67" s="211" t="s">
        <v>11582</v>
      </c>
      <c r="B67" t="s">
        <v>11723</v>
      </c>
      <c r="C67" s="215" t="str">
        <f t="shared" ref="C67:C130" si="6">"CM:"&amp;B67&amp;":M"&amp;YEAR(F67)</f>
        <v>CM:WQXTEST16465:M2011</v>
      </c>
      <c r="D67" s="214" t="s">
        <v>11795</v>
      </c>
      <c r="E67" s="214" t="s">
        <v>11790</v>
      </c>
      <c r="F67" s="314">
        <v>40615</v>
      </c>
      <c r="G67" s="217">
        <f t="shared" ref="G67:G130" si="7">DATE(YEAR(F67),MONTH(1),DAY(1))</f>
        <v>40544</v>
      </c>
      <c r="H67" s="217">
        <f t="shared" si="5"/>
        <v>40816</v>
      </c>
      <c r="I67" s="211" t="s">
        <v>11788</v>
      </c>
      <c r="J67" s="24" t="s">
        <v>8639</v>
      </c>
      <c r="K67" s="211" t="s">
        <v>11787</v>
      </c>
      <c r="L67" s="6" t="s">
        <v>11747</v>
      </c>
      <c r="M67" s="217">
        <f t="shared" ref="M67:M130" si="8">F67-6</f>
        <v>40609</v>
      </c>
      <c r="N67" s="217">
        <f t="shared" ref="N67:N130" si="9">F67</f>
        <v>40615</v>
      </c>
      <c r="Q67" s="217" t="s">
        <v>10007</v>
      </c>
      <c r="T67" s="217" t="s">
        <v>11297</v>
      </c>
      <c r="U67" s="225">
        <v>7.8</v>
      </c>
      <c r="V67" t="s">
        <v>11587</v>
      </c>
      <c r="W67"/>
      <c r="X67" t="s">
        <v>11237</v>
      </c>
      <c r="Y67" t="s">
        <v>11285</v>
      </c>
    </row>
    <row r="68" spans="1:25" x14ac:dyDescent="0.25">
      <c r="A68" s="211" t="s">
        <v>11582</v>
      </c>
      <c r="B68" t="s">
        <v>11723</v>
      </c>
      <c r="C68" s="215" t="str">
        <f t="shared" si="6"/>
        <v>CM:WQXTEST16465:M2011</v>
      </c>
      <c r="D68" s="214" t="s">
        <v>11795</v>
      </c>
      <c r="E68" s="214" t="s">
        <v>11790</v>
      </c>
      <c r="F68" s="314">
        <v>40616</v>
      </c>
      <c r="G68" s="217">
        <f t="shared" si="7"/>
        <v>40544</v>
      </c>
      <c r="H68" s="217">
        <f t="shared" si="5"/>
        <v>40816</v>
      </c>
      <c r="I68" s="211" t="s">
        <v>11788</v>
      </c>
      <c r="J68" s="24" t="s">
        <v>8639</v>
      </c>
      <c r="K68" s="211" t="s">
        <v>11787</v>
      </c>
      <c r="L68" s="6" t="s">
        <v>11747</v>
      </c>
      <c r="M68" s="217">
        <f t="shared" si="8"/>
        <v>40610</v>
      </c>
      <c r="N68" s="217">
        <f t="shared" si="9"/>
        <v>40616</v>
      </c>
      <c r="Q68" s="217" t="s">
        <v>10007</v>
      </c>
      <c r="T68" s="217" t="s">
        <v>11297</v>
      </c>
      <c r="U68" s="225">
        <v>7.7</v>
      </c>
      <c r="V68" t="s">
        <v>11587</v>
      </c>
      <c r="W68"/>
      <c r="X68" t="s">
        <v>11237</v>
      </c>
      <c r="Y68" t="s">
        <v>11285</v>
      </c>
    </row>
    <row r="69" spans="1:25" x14ac:dyDescent="0.25">
      <c r="A69" s="211" t="s">
        <v>11582</v>
      </c>
      <c r="B69" t="s">
        <v>11723</v>
      </c>
      <c r="C69" s="215" t="str">
        <f t="shared" si="6"/>
        <v>CM:WQXTEST16465:M2011</v>
      </c>
      <c r="D69" s="214" t="s">
        <v>11795</v>
      </c>
      <c r="E69" s="214" t="s">
        <v>11790</v>
      </c>
      <c r="F69" s="314">
        <v>40617</v>
      </c>
      <c r="G69" s="217">
        <f t="shared" si="7"/>
        <v>40544</v>
      </c>
      <c r="H69" s="217">
        <f t="shared" si="5"/>
        <v>40816</v>
      </c>
      <c r="I69" s="211" t="s">
        <v>11788</v>
      </c>
      <c r="J69" s="24" t="s">
        <v>8639</v>
      </c>
      <c r="K69" s="211" t="s">
        <v>11787</v>
      </c>
      <c r="L69" s="6" t="s">
        <v>11747</v>
      </c>
      <c r="M69" s="217">
        <f t="shared" si="8"/>
        <v>40611</v>
      </c>
      <c r="N69" s="217">
        <f t="shared" si="9"/>
        <v>40617</v>
      </c>
      <c r="Q69" s="217" t="s">
        <v>10007</v>
      </c>
      <c r="T69" s="217" t="s">
        <v>11297</v>
      </c>
      <c r="U69" s="225">
        <v>7.9</v>
      </c>
      <c r="V69" t="s">
        <v>11587</v>
      </c>
      <c r="W69"/>
      <c r="X69" t="s">
        <v>11237</v>
      </c>
      <c r="Y69" t="s">
        <v>11285</v>
      </c>
    </row>
    <row r="70" spans="1:25" x14ac:dyDescent="0.25">
      <c r="A70" s="211" t="s">
        <v>11582</v>
      </c>
      <c r="B70" t="s">
        <v>11723</v>
      </c>
      <c r="C70" s="215" t="str">
        <f t="shared" si="6"/>
        <v>CM:WQXTEST16465:M2011</v>
      </c>
      <c r="D70" s="214" t="s">
        <v>11795</v>
      </c>
      <c r="E70" s="214" t="s">
        <v>11790</v>
      </c>
      <c r="F70" s="314">
        <v>40618</v>
      </c>
      <c r="G70" s="217">
        <f t="shared" si="7"/>
        <v>40544</v>
      </c>
      <c r="H70" s="217">
        <f t="shared" si="5"/>
        <v>40816</v>
      </c>
      <c r="I70" s="211" t="s">
        <v>11788</v>
      </c>
      <c r="J70" s="24" t="s">
        <v>8639</v>
      </c>
      <c r="K70" s="211" t="s">
        <v>11787</v>
      </c>
      <c r="L70" s="6" t="s">
        <v>11747</v>
      </c>
      <c r="M70" s="217">
        <f t="shared" si="8"/>
        <v>40612</v>
      </c>
      <c r="N70" s="217">
        <f t="shared" si="9"/>
        <v>40618</v>
      </c>
      <c r="Q70" s="217" t="s">
        <v>10007</v>
      </c>
      <c r="T70" s="217" t="s">
        <v>11297</v>
      </c>
      <c r="U70" s="225">
        <v>8.1999999999999993</v>
      </c>
      <c r="V70" t="s">
        <v>11587</v>
      </c>
      <c r="W70"/>
      <c r="X70" t="s">
        <v>11237</v>
      </c>
      <c r="Y70" t="s">
        <v>11285</v>
      </c>
    </row>
    <row r="71" spans="1:25" x14ac:dyDescent="0.25">
      <c r="A71" s="211" t="s">
        <v>11582</v>
      </c>
      <c r="B71" t="s">
        <v>11723</v>
      </c>
      <c r="C71" s="215" t="str">
        <f t="shared" si="6"/>
        <v>CM:WQXTEST16465:M2011</v>
      </c>
      <c r="D71" s="214" t="s">
        <v>11795</v>
      </c>
      <c r="E71" s="214" t="s">
        <v>11790</v>
      </c>
      <c r="F71" s="314">
        <v>40619</v>
      </c>
      <c r="G71" s="217">
        <f t="shared" si="7"/>
        <v>40544</v>
      </c>
      <c r="H71" s="217">
        <f t="shared" si="5"/>
        <v>40816</v>
      </c>
      <c r="I71" s="211" t="s">
        <v>11788</v>
      </c>
      <c r="J71" s="24" t="s">
        <v>8639</v>
      </c>
      <c r="K71" s="211" t="s">
        <v>11787</v>
      </c>
      <c r="L71" s="6" t="s">
        <v>11747</v>
      </c>
      <c r="M71" s="217">
        <f t="shared" si="8"/>
        <v>40613</v>
      </c>
      <c r="N71" s="217">
        <f t="shared" si="9"/>
        <v>40619</v>
      </c>
      <c r="Q71" s="217" t="s">
        <v>10007</v>
      </c>
      <c r="T71" s="217" t="s">
        <v>11297</v>
      </c>
      <c r="U71" s="225">
        <v>8.4</v>
      </c>
      <c r="V71" t="s">
        <v>11587</v>
      </c>
      <c r="W71"/>
      <c r="X71" t="s">
        <v>11237</v>
      </c>
      <c r="Y71" t="s">
        <v>11285</v>
      </c>
    </row>
    <row r="72" spans="1:25" x14ac:dyDescent="0.25">
      <c r="A72" s="211" t="s">
        <v>11582</v>
      </c>
      <c r="B72" t="s">
        <v>11723</v>
      </c>
      <c r="C72" s="215" t="str">
        <f t="shared" si="6"/>
        <v>CM:WQXTEST16465:M2011</v>
      </c>
      <c r="D72" s="214" t="s">
        <v>11795</v>
      </c>
      <c r="E72" s="214" t="s">
        <v>11790</v>
      </c>
      <c r="F72" s="314">
        <v>40620</v>
      </c>
      <c r="G72" s="217">
        <f t="shared" si="7"/>
        <v>40544</v>
      </c>
      <c r="H72" s="217">
        <f t="shared" si="5"/>
        <v>40816</v>
      </c>
      <c r="I72" s="211" t="s">
        <v>11788</v>
      </c>
      <c r="J72" s="24" t="s">
        <v>8639</v>
      </c>
      <c r="K72" s="211" t="s">
        <v>11787</v>
      </c>
      <c r="L72" s="6" t="s">
        <v>11747</v>
      </c>
      <c r="M72" s="217">
        <f t="shared" si="8"/>
        <v>40614</v>
      </c>
      <c r="N72" s="217">
        <f t="shared" si="9"/>
        <v>40620</v>
      </c>
      <c r="Q72" s="217" t="s">
        <v>10007</v>
      </c>
      <c r="T72" s="217" t="s">
        <v>11297</v>
      </c>
      <c r="U72" s="225">
        <v>8.6999999999999993</v>
      </c>
      <c r="V72" t="s">
        <v>11587</v>
      </c>
      <c r="W72"/>
      <c r="X72" t="s">
        <v>11237</v>
      </c>
      <c r="Y72" t="s">
        <v>11285</v>
      </c>
    </row>
    <row r="73" spans="1:25" x14ac:dyDescent="0.25">
      <c r="A73" s="211" t="s">
        <v>11582</v>
      </c>
      <c r="B73" t="s">
        <v>11723</v>
      </c>
      <c r="C73" s="215" t="str">
        <f t="shared" si="6"/>
        <v>CM:WQXTEST16465:M2011</v>
      </c>
      <c r="D73" s="214" t="s">
        <v>11795</v>
      </c>
      <c r="E73" s="214" t="s">
        <v>11790</v>
      </c>
      <c r="F73" s="314">
        <v>40621</v>
      </c>
      <c r="G73" s="217">
        <f t="shared" si="7"/>
        <v>40544</v>
      </c>
      <c r="H73" s="217">
        <f t="shared" si="5"/>
        <v>40816</v>
      </c>
      <c r="I73" s="211" t="s">
        <v>11788</v>
      </c>
      <c r="J73" s="24" t="s">
        <v>8639</v>
      </c>
      <c r="K73" s="211" t="s">
        <v>11787</v>
      </c>
      <c r="L73" s="6" t="s">
        <v>11747</v>
      </c>
      <c r="M73" s="217">
        <f t="shared" si="8"/>
        <v>40615</v>
      </c>
      <c r="N73" s="217">
        <f t="shared" si="9"/>
        <v>40621</v>
      </c>
      <c r="Q73" s="217" t="s">
        <v>10007</v>
      </c>
      <c r="T73" s="217" t="s">
        <v>11297</v>
      </c>
      <c r="U73" s="225">
        <v>9.4</v>
      </c>
      <c r="V73" t="s">
        <v>11587</v>
      </c>
      <c r="W73"/>
      <c r="X73" t="s">
        <v>11237</v>
      </c>
      <c r="Y73" t="s">
        <v>11285</v>
      </c>
    </row>
    <row r="74" spans="1:25" x14ac:dyDescent="0.25">
      <c r="A74" s="211" t="s">
        <v>11582</v>
      </c>
      <c r="B74" t="s">
        <v>11723</v>
      </c>
      <c r="C74" s="215" t="str">
        <f t="shared" si="6"/>
        <v>CM:WQXTEST16465:M2011</v>
      </c>
      <c r="D74" s="214" t="s">
        <v>11795</v>
      </c>
      <c r="E74" s="214" t="s">
        <v>11790</v>
      </c>
      <c r="F74" s="314">
        <v>40622</v>
      </c>
      <c r="G74" s="217">
        <f t="shared" si="7"/>
        <v>40544</v>
      </c>
      <c r="H74" s="217">
        <f t="shared" si="5"/>
        <v>40816</v>
      </c>
      <c r="I74" s="211" t="s">
        <v>11788</v>
      </c>
      <c r="J74" s="24" t="s">
        <v>8639</v>
      </c>
      <c r="K74" s="211" t="s">
        <v>11787</v>
      </c>
      <c r="L74" s="6" t="s">
        <v>11747</v>
      </c>
      <c r="M74" s="217">
        <f t="shared" si="8"/>
        <v>40616</v>
      </c>
      <c r="N74" s="217">
        <f t="shared" si="9"/>
        <v>40622</v>
      </c>
      <c r="Q74" s="217" t="s">
        <v>10007</v>
      </c>
      <c r="T74" s="217" t="s">
        <v>11297</v>
      </c>
      <c r="U74" s="225">
        <v>9.9</v>
      </c>
      <c r="V74" t="s">
        <v>11587</v>
      </c>
      <c r="W74"/>
      <c r="X74" t="s">
        <v>11237</v>
      </c>
      <c r="Y74" t="s">
        <v>11285</v>
      </c>
    </row>
    <row r="75" spans="1:25" x14ac:dyDescent="0.25">
      <c r="A75" s="211" t="s">
        <v>11582</v>
      </c>
      <c r="B75" t="s">
        <v>11723</v>
      </c>
      <c r="C75" s="215" t="str">
        <f t="shared" si="6"/>
        <v>CM:WQXTEST16465:M2011</v>
      </c>
      <c r="D75" s="214" t="s">
        <v>11795</v>
      </c>
      <c r="E75" s="214" t="s">
        <v>11790</v>
      </c>
      <c r="F75" s="314">
        <v>40623</v>
      </c>
      <c r="G75" s="217">
        <f t="shared" si="7"/>
        <v>40544</v>
      </c>
      <c r="H75" s="217">
        <f t="shared" si="5"/>
        <v>40816</v>
      </c>
      <c r="I75" s="211" t="s">
        <v>11788</v>
      </c>
      <c r="J75" s="24" t="s">
        <v>8639</v>
      </c>
      <c r="K75" s="211" t="s">
        <v>11787</v>
      </c>
      <c r="L75" s="6" t="s">
        <v>11747</v>
      </c>
      <c r="M75" s="217">
        <f t="shared" si="8"/>
        <v>40617</v>
      </c>
      <c r="N75" s="217">
        <f t="shared" si="9"/>
        <v>40623</v>
      </c>
      <c r="Q75" s="217" t="s">
        <v>10007</v>
      </c>
      <c r="T75" s="217" t="s">
        <v>11297</v>
      </c>
      <c r="U75" s="225">
        <v>10.5</v>
      </c>
      <c r="V75" t="s">
        <v>11587</v>
      </c>
      <c r="W75"/>
      <c r="X75" t="s">
        <v>11237</v>
      </c>
      <c r="Y75" t="s">
        <v>11285</v>
      </c>
    </row>
    <row r="76" spans="1:25" x14ac:dyDescent="0.25">
      <c r="A76" s="211" t="s">
        <v>11582</v>
      </c>
      <c r="B76" t="s">
        <v>11723</v>
      </c>
      <c r="C76" s="215" t="str">
        <f t="shared" si="6"/>
        <v>CM:WQXTEST16465:M2011</v>
      </c>
      <c r="D76" s="214" t="s">
        <v>11795</v>
      </c>
      <c r="E76" s="214" t="s">
        <v>11790</v>
      </c>
      <c r="F76" s="314">
        <v>40624</v>
      </c>
      <c r="G76" s="217">
        <f t="shared" si="7"/>
        <v>40544</v>
      </c>
      <c r="H76" s="217">
        <f t="shared" si="5"/>
        <v>40816</v>
      </c>
      <c r="I76" s="211" t="s">
        <v>11788</v>
      </c>
      <c r="J76" s="24" t="s">
        <v>8639</v>
      </c>
      <c r="K76" s="211" t="s">
        <v>11787</v>
      </c>
      <c r="L76" s="6" t="s">
        <v>11747</v>
      </c>
      <c r="M76" s="217">
        <f t="shared" si="8"/>
        <v>40618</v>
      </c>
      <c r="N76" s="217">
        <f t="shared" si="9"/>
        <v>40624</v>
      </c>
      <c r="Q76" s="217" t="s">
        <v>10007</v>
      </c>
      <c r="T76" s="217" t="s">
        <v>11297</v>
      </c>
      <c r="U76" s="225">
        <v>11.1</v>
      </c>
      <c r="V76" t="s">
        <v>11587</v>
      </c>
      <c r="W76"/>
      <c r="X76" t="s">
        <v>11237</v>
      </c>
      <c r="Y76" t="s">
        <v>11285</v>
      </c>
    </row>
    <row r="77" spans="1:25" x14ac:dyDescent="0.25">
      <c r="A77" s="211" t="s">
        <v>11582</v>
      </c>
      <c r="B77" t="s">
        <v>11723</v>
      </c>
      <c r="C77" s="215" t="str">
        <f t="shared" si="6"/>
        <v>CM:WQXTEST16465:M2011</v>
      </c>
      <c r="D77" s="214" t="s">
        <v>11795</v>
      </c>
      <c r="E77" s="214" t="s">
        <v>11790</v>
      </c>
      <c r="F77" s="314">
        <v>40625</v>
      </c>
      <c r="G77" s="217">
        <f t="shared" si="7"/>
        <v>40544</v>
      </c>
      <c r="H77" s="217">
        <f t="shared" si="5"/>
        <v>40816</v>
      </c>
      <c r="I77" s="211" t="s">
        <v>11788</v>
      </c>
      <c r="J77" s="24" t="s">
        <v>8639</v>
      </c>
      <c r="K77" s="211" t="s">
        <v>11787</v>
      </c>
      <c r="L77" s="6" t="s">
        <v>11747</v>
      </c>
      <c r="M77" s="217">
        <f t="shared" si="8"/>
        <v>40619</v>
      </c>
      <c r="N77" s="217">
        <f t="shared" si="9"/>
        <v>40625</v>
      </c>
      <c r="Q77" s="217" t="s">
        <v>10007</v>
      </c>
      <c r="T77" s="217" t="s">
        <v>11297</v>
      </c>
      <c r="U77" s="225">
        <v>11.7</v>
      </c>
      <c r="V77" t="s">
        <v>11587</v>
      </c>
      <c r="W77"/>
      <c r="X77" t="s">
        <v>11237</v>
      </c>
      <c r="Y77" t="s">
        <v>11285</v>
      </c>
    </row>
    <row r="78" spans="1:25" x14ac:dyDescent="0.25">
      <c r="A78" s="211" t="s">
        <v>11582</v>
      </c>
      <c r="B78" t="s">
        <v>11723</v>
      </c>
      <c r="C78" s="215" t="str">
        <f t="shared" si="6"/>
        <v>CM:WQXTEST16465:M2011</v>
      </c>
      <c r="D78" s="214" t="s">
        <v>11795</v>
      </c>
      <c r="E78" s="214" t="s">
        <v>11790</v>
      </c>
      <c r="F78" s="314">
        <v>40626</v>
      </c>
      <c r="G78" s="217">
        <f t="shared" si="7"/>
        <v>40544</v>
      </c>
      <c r="H78" s="217">
        <f t="shared" si="5"/>
        <v>40816</v>
      </c>
      <c r="I78" s="211" t="s">
        <v>11788</v>
      </c>
      <c r="J78" s="24" t="s">
        <v>8639</v>
      </c>
      <c r="K78" s="211" t="s">
        <v>11787</v>
      </c>
      <c r="L78" s="6" t="s">
        <v>11747</v>
      </c>
      <c r="M78" s="217">
        <f t="shared" si="8"/>
        <v>40620</v>
      </c>
      <c r="N78" s="217">
        <f t="shared" si="9"/>
        <v>40626</v>
      </c>
      <c r="Q78" s="217" t="s">
        <v>10007</v>
      </c>
      <c r="T78" s="217" t="s">
        <v>11297</v>
      </c>
      <c r="U78" s="225">
        <v>11.9</v>
      </c>
      <c r="V78" t="s">
        <v>11587</v>
      </c>
      <c r="W78"/>
      <c r="X78" t="s">
        <v>11237</v>
      </c>
      <c r="Y78" t="s">
        <v>11285</v>
      </c>
    </row>
    <row r="79" spans="1:25" x14ac:dyDescent="0.25">
      <c r="A79" s="211" t="s">
        <v>11582</v>
      </c>
      <c r="B79" t="s">
        <v>11723</v>
      </c>
      <c r="C79" s="215" t="str">
        <f t="shared" si="6"/>
        <v>CM:WQXTEST16465:M2011</v>
      </c>
      <c r="D79" s="214" t="s">
        <v>11795</v>
      </c>
      <c r="E79" s="214" t="s">
        <v>11790</v>
      </c>
      <c r="F79" s="314">
        <v>40627</v>
      </c>
      <c r="G79" s="217">
        <f t="shared" si="7"/>
        <v>40544</v>
      </c>
      <c r="H79" s="217">
        <f t="shared" si="5"/>
        <v>40816</v>
      </c>
      <c r="I79" s="211" t="s">
        <v>11788</v>
      </c>
      <c r="J79" s="24" t="s">
        <v>8639</v>
      </c>
      <c r="K79" s="211" t="s">
        <v>11787</v>
      </c>
      <c r="L79" s="6" t="s">
        <v>11747</v>
      </c>
      <c r="M79" s="217">
        <f t="shared" si="8"/>
        <v>40621</v>
      </c>
      <c r="N79" s="217">
        <f t="shared" si="9"/>
        <v>40627</v>
      </c>
      <c r="Q79" s="217" t="s">
        <v>10007</v>
      </c>
      <c r="T79" s="217" t="s">
        <v>11297</v>
      </c>
      <c r="U79" s="225">
        <v>11.9</v>
      </c>
      <c r="V79" t="s">
        <v>11587</v>
      </c>
      <c r="W79"/>
      <c r="X79" t="s">
        <v>11237</v>
      </c>
      <c r="Y79" t="s">
        <v>11285</v>
      </c>
    </row>
    <row r="80" spans="1:25" x14ac:dyDescent="0.25">
      <c r="A80" s="211" t="s">
        <v>11582</v>
      </c>
      <c r="B80" t="s">
        <v>11723</v>
      </c>
      <c r="C80" s="215" t="str">
        <f t="shared" si="6"/>
        <v>CM:WQXTEST16465:M2011</v>
      </c>
      <c r="D80" s="214" t="s">
        <v>11795</v>
      </c>
      <c r="E80" s="214" t="s">
        <v>11790</v>
      </c>
      <c r="F80" s="314">
        <v>40628</v>
      </c>
      <c r="G80" s="217">
        <f t="shared" si="7"/>
        <v>40544</v>
      </c>
      <c r="H80" s="217">
        <f t="shared" si="5"/>
        <v>40816</v>
      </c>
      <c r="I80" s="211" t="s">
        <v>11788</v>
      </c>
      <c r="J80" s="24" t="s">
        <v>8639</v>
      </c>
      <c r="K80" s="211" t="s">
        <v>11787</v>
      </c>
      <c r="L80" s="6" t="s">
        <v>11747</v>
      </c>
      <c r="M80" s="217">
        <f t="shared" si="8"/>
        <v>40622</v>
      </c>
      <c r="N80" s="217">
        <f t="shared" si="9"/>
        <v>40628</v>
      </c>
      <c r="Q80" s="217" t="s">
        <v>10007</v>
      </c>
      <c r="T80" s="217" t="s">
        <v>11297</v>
      </c>
      <c r="U80" s="225">
        <v>11.7</v>
      </c>
      <c r="V80" t="s">
        <v>11587</v>
      </c>
      <c r="W80"/>
      <c r="X80" t="s">
        <v>11237</v>
      </c>
      <c r="Y80" t="s">
        <v>11285</v>
      </c>
    </row>
    <row r="81" spans="1:25" x14ac:dyDescent="0.25">
      <c r="A81" s="211" t="s">
        <v>11582</v>
      </c>
      <c r="B81" t="s">
        <v>11723</v>
      </c>
      <c r="C81" s="215" t="str">
        <f t="shared" si="6"/>
        <v>CM:WQXTEST16465:M2011</v>
      </c>
      <c r="D81" s="214" t="s">
        <v>11795</v>
      </c>
      <c r="E81" s="214" t="s">
        <v>11790</v>
      </c>
      <c r="F81" s="314">
        <v>40629</v>
      </c>
      <c r="G81" s="217">
        <f t="shared" si="7"/>
        <v>40544</v>
      </c>
      <c r="H81" s="217">
        <f t="shared" si="5"/>
        <v>40816</v>
      </c>
      <c r="I81" s="211" t="s">
        <v>11788</v>
      </c>
      <c r="J81" s="24" t="s">
        <v>8639</v>
      </c>
      <c r="K81" s="211" t="s">
        <v>11787</v>
      </c>
      <c r="L81" s="6" t="s">
        <v>11747</v>
      </c>
      <c r="M81" s="217">
        <f t="shared" si="8"/>
        <v>40623</v>
      </c>
      <c r="N81" s="217">
        <f t="shared" si="9"/>
        <v>40629</v>
      </c>
      <c r="Q81" s="217" t="s">
        <v>10007</v>
      </c>
      <c r="T81" s="217" t="s">
        <v>11297</v>
      </c>
      <c r="U81" s="225">
        <v>11.5</v>
      </c>
      <c r="V81" t="s">
        <v>11587</v>
      </c>
      <c r="W81"/>
      <c r="X81" t="s">
        <v>11237</v>
      </c>
      <c r="Y81" t="s">
        <v>11285</v>
      </c>
    </row>
    <row r="82" spans="1:25" x14ac:dyDescent="0.25">
      <c r="A82" s="211" t="s">
        <v>11582</v>
      </c>
      <c r="B82" t="s">
        <v>11723</v>
      </c>
      <c r="C82" s="215" t="str">
        <f t="shared" si="6"/>
        <v>CM:WQXTEST16465:M2011</v>
      </c>
      <c r="D82" s="214" t="s">
        <v>11795</v>
      </c>
      <c r="E82" s="214" t="s">
        <v>11790</v>
      </c>
      <c r="F82" s="314">
        <v>40630</v>
      </c>
      <c r="G82" s="217">
        <f t="shared" si="7"/>
        <v>40544</v>
      </c>
      <c r="H82" s="217">
        <f t="shared" si="5"/>
        <v>40816</v>
      </c>
      <c r="I82" s="211" t="s">
        <v>11788</v>
      </c>
      <c r="J82" s="24" t="s">
        <v>8639</v>
      </c>
      <c r="K82" s="211" t="s">
        <v>11787</v>
      </c>
      <c r="L82" s="6" t="s">
        <v>11747</v>
      </c>
      <c r="M82" s="217">
        <f t="shared" si="8"/>
        <v>40624</v>
      </c>
      <c r="N82" s="217">
        <f t="shared" si="9"/>
        <v>40630</v>
      </c>
      <c r="Q82" s="217" t="s">
        <v>10007</v>
      </c>
      <c r="T82" s="217" t="s">
        <v>11297</v>
      </c>
      <c r="U82" s="225">
        <v>11.2</v>
      </c>
      <c r="V82" t="s">
        <v>11587</v>
      </c>
      <c r="W82"/>
      <c r="X82" t="s">
        <v>11237</v>
      </c>
      <c r="Y82" t="s">
        <v>11285</v>
      </c>
    </row>
    <row r="83" spans="1:25" x14ac:dyDescent="0.25">
      <c r="A83" s="211" t="s">
        <v>11582</v>
      </c>
      <c r="B83" t="s">
        <v>11723</v>
      </c>
      <c r="C83" s="215" t="str">
        <f t="shared" si="6"/>
        <v>CM:WQXTEST16465:M2011</v>
      </c>
      <c r="D83" s="214" t="s">
        <v>11795</v>
      </c>
      <c r="E83" s="214" t="s">
        <v>11790</v>
      </c>
      <c r="F83" s="314">
        <v>40631</v>
      </c>
      <c r="G83" s="217">
        <f t="shared" si="7"/>
        <v>40544</v>
      </c>
      <c r="H83" s="217">
        <f t="shared" si="5"/>
        <v>40816</v>
      </c>
      <c r="I83" s="211" t="s">
        <v>11788</v>
      </c>
      <c r="J83" s="24" t="s">
        <v>8639</v>
      </c>
      <c r="K83" s="211" t="s">
        <v>11787</v>
      </c>
      <c r="L83" s="6" t="s">
        <v>11747</v>
      </c>
      <c r="M83" s="217">
        <f t="shared" si="8"/>
        <v>40625</v>
      </c>
      <c r="N83" s="217">
        <f t="shared" si="9"/>
        <v>40631</v>
      </c>
      <c r="Q83" s="217" t="s">
        <v>10007</v>
      </c>
      <c r="T83" s="217" t="s">
        <v>11297</v>
      </c>
      <c r="U83" s="225">
        <v>10.6</v>
      </c>
      <c r="V83" t="s">
        <v>11587</v>
      </c>
      <c r="W83"/>
      <c r="X83" t="s">
        <v>11237</v>
      </c>
      <c r="Y83" t="s">
        <v>11285</v>
      </c>
    </row>
    <row r="84" spans="1:25" x14ac:dyDescent="0.25">
      <c r="A84" s="211" t="s">
        <v>11582</v>
      </c>
      <c r="B84" t="s">
        <v>11723</v>
      </c>
      <c r="C84" s="215" t="str">
        <f t="shared" si="6"/>
        <v>CM:WQXTEST16465:M2011</v>
      </c>
      <c r="D84" s="214" t="s">
        <v>11795</v>
      </c>
      <c r="E84" s="214" t="s">
        <v>11790</v>
      </c>
      <c r="F84" s="314">
        <v>40632</v>
      </c>
      <c r="G84" s="217">
        <f t="shared" si="7"/>
        <v>40544</v>
      </c>
      <c r="H84" s="217">
        <f t="shared" si="5"/>
        <v>40816</v>
      </c>
      <c r="I84" s="211" t="s">
        <v>11788</v>
      </c>
      <c r="J84" s="24" t="s">
        <v>8639</v>
      </c>
      <c r="K84" s="211" t="s">
        <v>11787</v>
      </c>
      <c r="L84" s="6" t="s">
        <v>11747</v>
      </c>
      <c r="M84" s="217">
        <f t="shared" si="8"/>
        <v>40626</v>
      </c>
      <c r="N84" s="217">
        <f t="shared" si="9"/>
        <v>40632</v>
      </c>
      <c r="Q84" s="217" t="s">
        <v>10007</v>
      </c>
      <c r="T84" s="217" t="s">
        <v>11297</v>
      </c>
      <c r="U84" s="225">
        <v>10</v>
      </c>
      <c r="V84" t="s">
        <v>11587</v>
      </c>
      <c r="W84"/>
      <c r="X84" t="s">
        <v>11237</v>
      </c>
      <c r="Y84" t="s">
        <v>11285</v>
      </c>
    </row>
    <row r="85" spans="1:25" x14ac:dyDescent="0.25">
      <c r="A85" s="211" t="s">
        <v>11582</v>
      </c>
      <c r="B85" t="s">
        <v>11723</v>
      </c>
      <c r="C85" s="215" t="str">
        <f t="shared" si="6"/>
        <v>CM:WQXTEST16465:M2011</v>
      </c>
      <c r="D85" s="214" t="s">
        <v>11795</v>
      </c>
      <c r="E85" s="214" t="s">
        <v>11790</v>
      </c>
      <c r="F85" s="314">
        <v>40633</v>
      </c>
      <c r="G85" s="217">
        <f t="shared" si="7"/>
        <v>40544</v>
      </c>
      <c r="H85" s="217">
        <f t="shared" si="5"/>
        <v>40816</v>
      </c>
      <c r="I85" s="211" t="s">
        <v>11788</v>
      </c>
      <c r="J85" s="24" t="s">
        <v>8639</v>
      </c>
      <c r="K85" s="211" t="s">
        <v>11787</v>
      </c>
      <c r="L85" s="6" t="s">
        <v>11747</v>
      </c>
      <c r="M85" s="217">
        <f t="shared" si="8"/>
        <v>40627</v>
      </c>
      <c r="N85" s="217">
        <f t="shared" si="9"/>
        <v>40633</v>
      </c>
      <c r="Q85" s="217" t="s">
        <v>10007</v>
      </c>
      <c r="T85" s="217" t="s">
        <v>11297</v>
      </c>
      <c r="U85" s="225">
        <v>9.4</v>
      </c>
      <c r="V85" t="s">
        <v>11587</v>
      </c>
      <c r="W85"/>
      <c r="X85" t="s">
        <v>11237</v>
      </c>
      <c r="Y85" t="s">
        <v>11285</v>
      </c>
    </row>
    <row r="86" spans="1:25" x14ac:dyDescent="0.25">
      <c r="A86" s="211" t="s">
        <v>11582</v>
      </c>
      <c r="B86" t="s">
        <v>11723</v>
      </c>
      <c r="C86" s="215" t="str">
        <f t="shared" si="6"/>
        <v>CM:WQXTEST16465:M2011</v>
      </c>
      <c r="D86" s="214" t="s">
        <v>11795</v>
      </c>
      <c r="E86" s="214" t="s">
        <v>11790</v>
      </c>
      <c r="F86" s="314">
        <v>40634</v>
      </c>
      <c r="G86" s="217">
        <f t="shared" si="7"/>
        <v>40544</v>
      </c>
      <c r="H86" s="217">
        <f t="shared" si="5"/>
        <v>40816</v>
      </c>
      <c r="I86" s="211" t="s">
        <v>11788</v>
      </c>
      <c r="J86" s="24" t="s">
        <v>8639</v>
      </c>
      <c r="K86" s="211" t="s">
        <v>11787</v>
      </c>
      <c r="L86" s="6" t="s">
        <v>11747</v>
      </c>
      <c r="M86" s="217">
        <f t="shared" si="8"/>
        <v>40628</v>
      </c>
      <c r="N86" s="217">
        <f t="shared" si="9"/>
        <v>40634</v>
      </c>
      <c r="Q86" s="217" t="s">
        <v>10007</v>
      </c>
      <c r="T86" s="217" t="s">
        <v>11297</v>
      </c>
      <c r="U86" s="225">
        <v>9</v>
      </c>
      <c r="V86" t="s">
        <v>11587</v>
      </c>
      <c r="W86"/>
      <c r="X86" t="s">
        <v>11237</v>
      </c>
      <c r="Y86" t="s">
        <v>11285</v>
      </c>
    </row>
    <row r="87" spans="1:25" x14ac:dyDescent="0.25">
      <c r="A87" s="211" t="s">
        <v>11582</v>
      </c>
      <c r="B87" t="s">
        <v>11723</v>
      </c>
      <c r="C87" s="215" t="str">
        <f t="shared" si="6"/>
        <v>CM:WQXTEST16465:M2011</v>
      </c>
      <c r="D87" s="214" t="s">
        <v>11795</v>
      </c>
      <c r="E87" s="214" t="s">
        <v>11790</v>
      </c>
      <c r="F87" s="314">
        <v>40635</v>
      </c>
      <c r="G87" s="217">
        <f t="shared" si="7"/>
        <v>40544</v>
      </c>
      <c r="H87" s="217">
        <f t="shared" si="5"/>
        <v>40816</v>
      </c>
      <c r="I87" s="211" t="s">
        <v>11788</v>
      </c>
      <c r="J87" s="24" t="s">
        <v>8639</v>
      </c>
      <c r="K87" s="211" t="s">
        <v>11787</v>
      </c>
      <c r="L87" s="6" t="s">
        <v>11747</v>
      </c>
      <c r="M87" s="217">
        <f t="shared" si="8"/>
        <v>40629</v>
      </c>
      <c r="N87" s="217">
        <f t="shared" si="9"/>
        <v>40635</v>
      </c>
      <c r="Q87" s="217" t="s">
        <v>10007</v>
      </c>
      <c r="T87" s="217" t="s">
        <v>11297</v>
      </c>
      <c r="U87" s="225">
        <v>8.6999999999999993</v>
      </c>
      <c r="V87" t="s">
        <v>11587</v>
      </c>
      <c r="W87"/>
      <c r="X87" t="s">
        <v>11237</v>
      </c>
      <c r="Y87" t="s">
        <v>11285</v>
      </c>
    </row>
    <row r="88" spans="1:25" x14ac:dyDescent="0.25">
      <c r="A88" s="211" t="s">
        <v>11582</v>
      </c>
      <c r="B88" t="s">
        <v>11723</v>
      </c>
      <c r="C88" s="215" t="str">
        <f t="shared" si="6"/>
        <v>CM:WQXTEST16465:M2011</v>
      </c>
      <c r="D88" s="214" t="s">
        <v>11795</v>
      </c>
      <c r="E88" s="214" t="s">
        <v>11790</v>
      </c>
      <c r="F88" s="314">
        <v>40636</v>
      </c>
      <c r="G88" s="217">
        <f t="shared" si="7"/>
        <v>40544</v>
      </c>
      <c r="H88" s="217">
        <f t="shared" si="5"/>
        <v>40816</v>
      </c>
      <c r="I88" s="211" t="s">
        <v>11788</v>
      </c>
      <c r="J88" s="24" t="s">
        <v>8639</v>
      </c>
      <c r="K88" s="211" t="s">
        <v>11787</v>
      </c>
      <c r="L88" s="6" t="s">
        <v>11747</v>
      </c>
      <c r="M88" s="217">
        <f t="shared" si="8"/>
        <v>40630</v>
      </c>
      <c r="N88" s="217">
        <f t="shared" si="9"/>
        <v>40636</v>
      </c>
      <c r="Q88" s="217" t="s">
        <v>10007</v>
      </c>
      <c r="T88" s="217" t="s">
        <v>11297</v>
      </c>
      <c r="U88" s="225">
        <v>8.5</v>
      </c>
      <c r="V88" t="s">
        <v>11587</v>
      </c>
      <c r="W88"/>
      <c r="X88" t="s">
        <v>11237</v>
      </c>
      <c r="Y88" t="s">
        <v>11285</v>
      </c>
    </row>
    <row r="89" spans="1:25" x14ac:dyDescent="0.25">
      <c r="A89" s="211" t="s">
        <v>11582</v>
      </c>
      <c r="B89" t="s">
        <v>11723</v>
      </c>
      <c r="C89" s="215" t="str">
        <f t="shared" si="6"/>
        <v>CM:WQXTEST16465:M2011</v>
      </c>
      <c r="D89" s="214" t="s">
        <v>11795</v>
      </c>
      <c r="E89" s="214" t="s">
        <v>11790</v>
      </c>
      <c r="F89" s="314">
        <v>40637</v>
      </c>
      <c r="G89" s="217">
        <f t="shared" si="7"/>
        <v>40544</v>
      </c>
      <c r="H89" s="217">
        <f t="shared" si="5"/>
        <v>40816</v>
      </c>
      <c r="I89" s="211" t="s">
        <v>11788</v>
      </c>
      <c r="J89" s="24" t="s">
        <v>8639</v>
      </c>
      <c r="K89" s="211" t="s">
        <v>11787</v>
      </c>
      <c r="L89" s="6" t="s">
        <v>11747</v>
      </c>
      <c r="M89" s="217">
        <f t="shared" si="8"/>
        <v>40631</v>
      </c>
      <c r="N89" s="217">
        <f t="shared" si="9"/>
        <v>40637</v>
      </c>
      <c r="Q89" s="217" t="s">
        <v>10007</v>
      </c>
      <c r="T89" s="217" t="s">
        <v>11297</v>
      </c>
      <c r="U89" s="225">
        <v>8.6999999999999993</v>
      </c>
      <c r="V89" t="s">
        <v>11587</v>
      </c>
      <c r="W89"/>
      <c r="X89" t="s">
        <v>11237</v>
      </c>
      <c r="Y89" t="s">
        <v>11285</v>
      </c>
    </row>
    <row r="90" spans="1:25" x14ac:dyDescent="0.25">
      <c r="A90" s="211" t="s">
        <v>11582</v>
      </c>
      <c r="B90" t="s">
        <v>11723</v>
      </c>
      <c r="C90" s="215" t="str">
        <f t="shared" si="6"/>
        <v>CM:WQXTEST16465:M2011</v>
      </c>
      <c r="D90" s="214" t="s">
        <v>11795</v>
      </c>
      <c r="E90" s="214" t="s">
        <v>11790</v>
      </c>
      <c r="F90" s="314">
        <v>40638</v>
      </c>
      <c r="G90" s="217">
        <f t="shared" si="7"/>
        <v>40544</v>
      </c>
      <c r="H90" s="217">
        <f t="shared" si="5"/>
        <v>40816</v>
      </c>
      <c r="I90" s="211" t="s">
        <v>11788</v>
      </c>
      <c r="J90" s="24" t="s">
        <v>8639</v>
      </c>
      <c r="K90" s="211" t="s">
        <v>11787</v>
      </c>
      <c r="L90" s="6" t="s">
        <v>11747</v>
      </c>
      <c r="M90" s="217">
        <f t="shared" si="8"/>
        <v>40632</v>
      </c>
      <c r="N90" s="217">
        <f t="shared" si="9"/>
        <v>40638</v>
      </c>
      <c r="Q90" s="217" t="s">
        <v>10007</v>
      </c>
      <c r="T90" s="217" t="s">
        <v>11297</v>
      </c>
      <c r="U90" s="225">
        <v>9.1999999999999993</v>
      </c>
      <c r="V90" t="s">
        <v>11587</v>
      </c>
      <c r="W90"/>
      <c r="X90" t="s">
        <v>11237</v>
      </c>
      <c r="Y90" t="s">
        <v>11285</v>
      </c>
    </row>
    <row r="91" spans="1:25" x14ac:dyDescent="0.25">
      <c r="A91" s="211" t="s">
        <v>11582</v>
      </c>
      <c r="B91" t="s">
        <v>11723</v>
      </c>
      <c r="C91" s="215" t="str">
        <f t="shared" si="6"/>
        <v>CM:WQXTEST16465:M2011</v>
      </c>
      <c r="D91" s="214" t="s">
        <v>11795</v>
      </c>
      <c r="E91" s="214" t="s">
        <v>11790</v>
      </c>
      <c r="F91" s="314">
        <v>40639</v>
      </c>
      <c r="G91" s="217">
        <f t="shared" si="7"/>
        <v>40544</v>
      </c>
      <c r="H91" s="217">
        <f t="shared" si="5"/>
        <v>40816</v>
      </c>
      <c r="I91" s="211" t="s">
        <v>11788</v>
      </c>
      <c r="J91" s="24" t="s">
        <v>8639</v>
      </c>
      <c r="K91" s="211" t="s">
        <v>11787</v>
      </c>
      <c r="L91" s="6" t="s">
        <v>11747</v>
      </c>
      <c r="M91" s="217">
        <f t="shared" si="8"/>
        <v>40633</v>
      </c>
      <c r="N91" s="217">
        <f t="shared" si="9"/>
        <v>40639</v>
      </c>
      <c r="Q91" s="217" t="s">
        <v>10007</v>
      </c>
      <c r="T91" s="217" t="s">
        <v>11297</v>
      </c>
      <c r="U91" s="225">
        <v>9.6999999999999993</v>
      </c>
      <c r="V91" t="s">
        <v>11587</v>
      </c>
      <c r="W91" s="221"/>
      <c r="X91" t="s">
        <v>11237</v>
      </c>
      <c r="Y91" t="s">
        <v>11285</v>
      </c>
    </row>
    <row r="92" spans="1:25" x14ac:dyDescent="0.25">
      <c r="A92" s="211" t="s">
        <v>11582</v>
      </c>
      <c r="B92" t="s">
        <v>11723</v>
      </c>
      <c r="C92" s="215" t="str">
        <f t="shared" si="6"/>
        <v>CM:WQXTEST16465:M2011</v>
      </c>
      <c r="D92" s="214" t="s">
        <v>11795</v>
      </c>
      <c r="E92" s="214" t="s">
        <v>11790</v>
      </c>
      <c r="F92" s="314">
        <v>40640</v>
      </c>
      <c r="G92" s="217">
        <f t="shared" si="7"/>
        <v>40544</v>
      </c>
      <c r="H92" s="217">
        <f t="shared" si="5"/>
        <v>40816</v>
      </c>
      <c r="I92" s="211" t="s">
        <v>11788</v>
      </c>
      <c r="J92" s="24" t="s">
        <v>8639</v>
      </c>
      <c r="K92" s="211" t="s">
        <v>11787</v>
      </c>
      <c r="L92" s="6" t="s">
        <v>11747</v>
      </c>
      <c r="M92" s="217">
        <f t="shared" si="8"/>
        <v>40634</v>
      </c>
      <c r="N92" s="217">
        <f t="shared" si="9"/>
        <v>40640</v>
      </c>
      <c r="Q92" s="217" t="s">
        <v>10007</v>
      </c>
      <c r="T92" s="217" t="s">
        <v>11297</v>
      </c>
      <c r="U92" s="225">
        <v>10.4</v>
      </c>
      <c r="V92" t="s">
        <v>11587</v>
      </c>
      <c r="W92"/>
      <c r="X92" t="s">
        <v>11237</v>
      </c>
      <c r="Y92" t="s">
        <v>11285</v>
      </c>
    </row>
    <row r="93" spans="1:25" x14ac:dyDescent="0.25">
      <c r="A93" s="211" t="s">
        <v>11582</v>
      </c>
      <c r="B93" t="s">
        <v>11723</v>
      </c>
      <c r="C93" s="215" t="str">
        <f t="shared" si="6"/>
        <v>CM:WQXTEST16465:M2011</v>
      </c>
      <c r="D93" s="214" t="s">
        <v>11795</v>
      </c>
      <c r="E93" s="214" t="s">
        <v>11790</v>
      </c>
      <c r="F93" s="314">
        <v>40641</v>
      </c>
      <c r="G93" s="217">
        <f t="shared" si="7"/>
        <v>40544</v>
      </c>
      <c r="H93" s="217">
        <f t="shared" si="5"/>
        <v>40816</v>
      </c>
      <c r="I93" s="211" t="s">
        <v>11788</v>
      </c>
      <c r="J93" s="24" t="s">
        <v>8639</v>
      </c>
      <c r="K93" s="211" t="s">
        <v>11787</v>
      </c>
      <c r="L93" s="6" t="s">
        <v>11747</v>
      </c>
      <c r="M93" s="217">
        <f t="shared" si="8"/>
        <v>40635</v>
      </c>
      <c r="N93" s="217">
        <f t="shared" si="9"/>
        <v>40641</v>
      </c>
      <c r="Q93" s="217" t="s">
        <v>10007</v>
      </c>
      <c r="T93" s="217" t="s">
        <v>11297</v>
      </c>
      <c r="U93" s="225">
        <v>11.1</v>
      </c>
      <c r="V93" t="s">
        <v>11587</v>
      </c>
      <c r="W93"/>
      <c r="X93" t="s">
        <v>11237</v>
      </c>
      <c r="Y93" t="s">
        <v>11285</v>
      </c>
    </row>
    <row r="94" spans="1:25" x14ac:dyDescent="0.25">
      <c r="A94" s="211" t="s">
        <v>11582</v>
      </c>
      <c r="B94" t="s">
        <v>11723</v>
      </c>
      <c r="C94" s="215" t="str">
        <f t="shared" si="6"/>
        <v>CM:WQXTEST16465:M2011</v>
      </c>
      <c r="D94" s="214" t="s">
        <v>11795</v>
      </c>
      <c r="E94" s="214" t="s">
        <v>11790</v>
      </c>
      <c r="F94" s="314">
        <v>40642</v>
      </c>
      <c r="G94" s="217">
        <f t="shared" si="7"/>
        <v>40544</v>
      </c>
      <c r="H94" s="217">
        <f t="shared" si="5"/>
        <v>40816</v>
      </c>
      <c r="I94" s="211" t="s">
        <v>11788</v>
      </c>
      <c r="J94" s="24" t="s">
        <v>8639</v>
      </c>
      <c r="K94" s="211" t="s">
        <v>11787</v>
      </c>
      <c r="L94" s="6" t="s">
        <v>11747</v>
      </c>
      <c r="M94" s="217">
        <f t="shared" si="8"/>
        <v>40636</v>
      </c>
      <c r="N94" s="217">
        <f t="shared" si="9"/>
        <v>40642</v>
      </c>
      <c r="Q94" s="217" t="s">
        <v>10007</v>
      </c>
      <c r="T94" s="217" t="s">
        <v>11297</v>
      </c>
      <c r="U94" s="225">
        <v>11.6</v>
      </c>
      <c r="V94" t="s">
        <v>11587</v>
      </c>
      <c r="W94"/>
      <c r="X94" t="s">
        <v>11237</v>
      </c>
      <c r="Y94" t="s">
        <v>11285</v>
      </c>
    </row>
    <row r="95" spans="1:25" x14ac:dyDescent="0.25">
      <c r="A95" s="211" t="s">
        <v>11582</v>
      </c>
      <c r="B95" t="s">
        <v>11723</v>
      </c>
      <c r="C95" s="215" t="str">
        <f t="shared" si="6"/>
        <v>CM:WQXTEST16465:M2011</v>
      </c>
      <c r="D95" s="214" t="s">
        <v>11795</v>
      </c>
      <c r="E95" s="214" t="s">
        <v>11790</v>
      </c>
      <c r="F95" s="314">
        <v>40643</v>
      </c>
      <c r="G95" s="217">
        <f t="shared" si="7"/>
        <v>40544</v>
      </c>
      <c r="H95" s="217">
        <f t="shared" si="5"/>
        <v>40816</v>
      </c>
      <c r="I95" s="211" t="s">
        <v>11788</v>
      </c>
      <c r="J95" s="24" t="s">
        <v>8639</v>
      </c>
      <c r="K95" s="211" t="s">
        <v>11787</v>
      </c>
      <c r="L95" s="6" t="s">
        <v>11747</v>
      </c>
      <c r="M95" s="217">
        <f t="shared" si="8"/>
        <v>40637</v>
      </c>
      <c r="N95" s="217">
        <f t="shared" si="9"/>
        <v>40643</v>
      </c>
      <c r="Q95" s="217" t="s">
        <v>10007</v>
      </c>
      <c r="T95" s="217" t="s">
        <v>11297</v>
      </c>
      <c r="U95" s="225">
        <v>12.1</v>
      </c>
      <c r="V95" t="s">
        <v>11587</v>
      </c>
      <c r="W95"/>
      <c r="X95" t="s">
        <v>11237</v>
      </c>
      <c r="Y95" t="s">
        <v>11285</v>
      </c>
    </row>
    <row r="96" spans="1:25" x14ac:dyDescent="0.25">
      <c r="A96" s="211" t="s">
        <v>11582</v>
      </c>
      <c r="B96" t="s">
        <v>11723</v>
      </c>
      <c r="C96" s="215" t="str">
        <f t="shared" si="6"/>
        <v>CM:WQXTEST16465:M2011</v>
      </c>
      <c r="D96" s="214" t="s">
        <v>11795</v>
      </c>
      <c r="E96" s="214" t="s">
        <v>11790</v>
      </c>
      <c r="F96" s="314">
        <v>40644</v>
      </c>
      <c r="G96" s="217">
        <f t="shared" si="7"/>
        <v>40544</v>
      </c>
      <c r="H96" s="217">
        <f t="shared" si="5"/>
        <v>40816</v>
      </c>
      <c r="I96" s="211" t="s">
        <v>11788</v>
      </c>
      <c r="J96" s="24" t="s">
        <v>8639</v>
      </c>
      <c r="K96" s="211" t="s">
        <v>11787</v>
      </c>
      <c r="L96" s="6" t="s">
        <v>11747</v>
      </c>
      <c r="M96" s="217">
        <f t="shared" si="8"/>
        <v>40638</v>
      </c>
      <c r="N96" s="217">
        <f t="shared" si="9"/>
        <v>40644</v>
      </c>
      <c r="Q96" s="217" t="s">
        <v>10007</v>
      </c>
      <c r="T96" s="217" t="s">
        <v>11297</v>
      </c>
      <c r="U96" s="225">
        <v>12.6</v>
      </c>
      <c r="V96" t="s">
        <v>11587</v>
      </c>
      <c r="W96"/>
      <c r="X96" t="s">
        <v>11237</v>
      </c>
      <c r="Y96" t="s">
        <v>11285</v>
      </c>
    </row>
    <row r="97" spans="1:25" x14ac:dyDescent="0.25">
      <c r="A97" s="211" t="s">
        <v>11582</v>
      </c>
      <c r="B97" t="s">
        <v>11723</v>
      </c>
      <c r="C97" s="215" t="str">
        <f t="shared" si="6"/>
        <v>CM:WQXTEST16465:M2011</v>
      </c>
      <c r="D97" s="214" t="s">
        <v>11795</v>
      </c>
      <c r="E97" s="214" t="s">
        <v>11790</v>
      </c>
      <c r="F97" s="314">
        <v>40645</v>
      </c>
      <c r="G97" s="217">
        <f t="shared" si="7"/>
        <v>40544</v>
      </c>
      <c r="H97" s="217">
        <f t="shared" si="5"/>
        <v>40816</v>
      </c>
      <c r="I97" s="211" t="s">
        <v>11788</v>
      </c>
      <c r="J97" s="24" t="s">
        <v>8639</v>
      </c>
      <c r="K97" s="211" t="s">
        <v>11787</v>
      </c>
      <c r="L97" s="6" t="s">
        <v>11747</v>
      </c>
      <c r="M97" s="217">
        <f t="shared" si="8"/>
        <v>40639</v>
      </c>
      <c r="N97" s="217">
        <f t="shared" si="9"/>
        <v>40645</v>
      </c>
      <c r="Q97" s="217" t="s">
        <v>10007</v>
      </c>
      <c r="T97" s="217" t="s">
        <v>11297</v>
      </c>
      <c r="U97" s="225">
        <v>13</v>
      </c>
      <c r="V97" t="s">
        <v>11587</v>
      </c>
      <c r="W97"/>
      <c r="X97" t="s">
        <v>11237</v>
      </c>
      <c r="Y97" t="s">
        <v>11285</v>
      </c>
    </row>
    <row r="98" spans="1:25" x14ac:dyDescent="0.25">
      <c r="A98" s="211" t="s">
        <v>11582</v>
      </c>
      <c r="B98" t="s">
        <v>11723</v>
      </c>
      <c r="C98" s="215" t="str">
        <f t="shared" si="6"/>
        <v>CM:WQXTEST16465:M2011</v>
      </c>
      <c r="D98" s="214" t="s">
        <v>11795</v>
      </c>
      <c r="E98" s="214" t="s">
        <v>11790</v>
      </c>
      <c r="F98" s="314">
        <v>40646</v>
      </c>
      <c r="G98" s="217">
        <f t="shared" si="7"/>
        <v>40544</v>
      </c>
      <c r="H98" s="217">
        <f t="shared" si="5"/>
        <v>40816</v>
      </c>
      <c r="I98" s="211" t="s">
        <v>11788</v>
      </c>
      <c r="J98" s="24" t="s">
        <v>8639</v>
      </c>
      <c r="K98" s="211" t="s">
        <v>11787</v>
      </c>
      <c r="L98" s="6" t="s">
        <v>11747</v>
      </c>
      <c r="M98" s="217">
        <f t="shared" si="8"/>
        <v>40640</v>
      </c>
      <c r="N98" s="217">
        <f t="shared" si="9"/>
        <v>40646</v>
      </c>
      <c r="Q98" s="217" t="s">
        <v>10007</v>
      </c>
      <c r="T98" s="217" t="s">
        <v>11297</v>
      </c>
      <c r="U98" s="225">
        <v>13.3</v>
      </c>
      <c r="V98" t="s">
        <v>11587</v>
      </c>
      <c r="W98"/>
      <c r="X98" t="s">
        <v>11237</v>
      </c>
      <c r="Y98" t="s">
        <v>11285</v>
      </c>
    </row>
    <row r="99" spans="1:25" x14ac:dyDescent="0.25">
      <c r="A99" s="211" t="s">
        <v>11582</v>
      </c>
      <c r="B99" t="s">
        <v>11723</v>
      </c>
      <c r="C99" s="215" t="str">
        <f t="shared" si="6"/>
        <v>CM:WQXTEST16465:M2011</v>
      </c>
      <c r="D99" s="214" t="s">
        <v>11795</v>
      </c>
      <c r="E99" s="214" t="s">
        <v>11790</v>
      </c>
      <c r="F99" s="314">
        <v>40647</v>
      </c>
      <c r="G99" s="217">
        <f t="shared" si="7"/>
        <v>40544</v>
      </c>
      <c r="H99" s="217">
        <f t="shared" si="5"/>
        <v>40816</v>
      </c>
      <c r="I99" s="211" t="s">
        <v>11788</v>
      </c>
      <c r="J99" s="24" t="s">
        <v>8639</v>
      </c>
      <c r="K99" s="211" t="s">
        <v>11787</v>
      </c>
      <c r="L99" s="6" t="s">
        <v>11747</v>
      </c>
      <c r="M99" s="217">
        <f t="shared" si="8"/>
        <v>40641</v>
      </c>
      <c r="N99" s="217">
        <f t="shared" si="9"/>
        <v>40647</v>
      </c>
      <c r="Q99" s="217" t="s">
        <v>10007</v>
      </c>
      <c r="T99" s="217" t="s">
        <v>11297</v>
      </c>
      <c r="U99" s="225">
        <v>13.6</v>
      </c>
      <c r="V99" t="s">
        <v>11587</v>
      </c>
      <c r="W99"/>
      <c r="X99" t="s">
        <v>11237</v>
      </c>
      <c r="Y99" t="s">
        <v>11285</v>
      </c>
    </row>
    <row r="100" spans="1:25" x14ac:dyDescent="0.25">
      <c r="A100" s="211" t="s">
        <v>11582</v>
      </c>
      <c r="B100" t="s">
        <v>11723</v>
      </c>
      <c r="C100" s="215" t="str">
        <f t="shared" si="6"/>
        <v>CM:WQXTEST16465:M2011</v>
      </c>
      <c r="D100" s="214" t="s">
        <v>11795</v>
      </c>
      <c r="E100" s="214" t="s">
        <v>11790</v>
      </c>
      <c r="F100" s="314">
        <v>40648</v>
      </c>
      <c r="G100" s="217">
        <f t="shared" si="7"/>
        <v>40544</v>
      </c>
      <c r="H100" s="217">
        <f t="shared" si="5"/>
        <v>40816</v>
      </c>
      <c r="I100" s="211" t="s">
        <v>11788</v>
      </c>
      <c r="J100" s="24" t="s">
        <v>8639</v>
      </c>
      <c r="K100" s="211" t="s">
        <v>11787</v>
      </c>
      <c r="L100" s="6" t="s">
        <v>11747</v>
      </c>
      <c r="M100" s="217">
        <f t="shared" si="8"/>
        <v>40642</v>
      </c>
      <c r="N100" s="217">
        <f t="shared" si="9"/>
        <v>40648</v>
      </c>
      <c r="Q100" s="217" t="s">
        <v>10007</v>
      </c>
      <c r="T100" s="217" t="s">
        <v>11297</v>
      </c>
      <c r="U100" s="225">
        <v>13.7</v>
      </c>
      <c r="V100" t="s">
        <v>11587</v>
      </c>
      <c r="W100"/>
      <c r="X100" t="s">
        <v>11237</v>
      </c>
      <c r="Y100" t="s">
        <v>11285</v>
      </c>
    </row>
    <row r="101" spans="1:25" x14ac:dyDescent="0.25">
      <c r="A101" s="211" t="s">
        <v>11582</v>
      </c>
      <c r="B101" t="s">
        <v>11723</v>
      </c>
      <c r="C101" s="215" t="str">
        <f t="shared" si="6"/>
        <v>CM:WQXTEST16465:M2011</v>
      </c>
      <c r="D101" s="214" t="s">
        <v>11795</v>
      </c>
      <c r="E101" s="214" t="s">
        <v>11790</v>
      </c>
      <c r="F101" s="314">
        <v>40649</v>
      </c>
      <c r="G101" s="217">
        <f t="shared" si="7"/>
        <v>40544</v>
      </c>
      <c r="H101" s="217">
        <f t="shared" si="5"/>
        <v>40816</v>
      </c>
      <c r="I101" s="211" t="s">
        <v>11788</v>
      </c>
      <c r="J101" s="24" t="s">
        <v>8639</v>
      </c>
      <c r="K101" s="211" t="s">
        <v>11787</v>
      </c>
      <c r="L101" s="6" t="s">
        <v>11747</v>
      </c>
      <c r="M101" s="217">
        <f t="shared" si="8"/>
        <v>40643</v>
      </c>
      <c r="N101" s="217">
        <f t="shared" si="9"/>
        <v>40649</v>
      </c>
      <c r="Q101" s="217" t="s">
        <v>10007</v>
      </c>
      <c r="T101" s="217" t="s">
        <v>11297</v>
      </c>
      <c r="U101" s="225">
        <v>13.9</v>
      </c>
      <c r="V101" t="s">
        <v>11587</v>
      </c>
      <c r="W101"/>
      <c r="X101" t="s">
        <v>11237</v>
      </c>
      <c r="Y101" t="s">
        <v>11285</v>
      </c>
    </row>
    <row r="102" spans="1:25" x14ac:dyDescent="0.25">
      <c r="A102" s="211" t="s">
        <v>11582</v>
      </c>
      <c r="B102" t="s">
        <v>11723</v>
      </c>
      <c r="C102" s="215" t="str">
        <f t="shared" si="6"/>
        <v>CM:WQXTEST16465:M2011</v>
      </c>
      <c r="D102" s="214" t="s">
        <v>11795</v>
      </c>
      <c r="E102" s="214" t="s">
        <v>11790</v>
      </c>
      <c r="F102" s="314">
        <v>40650</v>
      </c>
      <c r="G102" s="217">
        <f t="shared" si="7"/>
        <v>40544</v>
      </c>
      <c r="H102" s="217">
        <f t="shared" si="5"/>
        <v>40816</v>
      </c>
      <c r="I102" s="211" t="s">
        <v>11788</v>
      </c>
      <c r="J102" s="24" t="s">
        <v>8639</v>
      </c>
      <c r="K102" s="211" t="s">
        <v>11787</v>
      </c>
      <c r="L102" s="6" t="s">
        <v>11747</v>
      </c>
      <c r="M102" s="217">
        <f t="shared" si="8"/>
        <v>40644</v>
      </c>
      <c r="N102" s="217">
        <f t="shared" si="9"/>
        <v>40650</v>
      </c>
      <c r="Q102" s="217" t="s">
        <v>10007</v>
      </c>
      <c r="T102" s="217" t="s">
        <v>11297</v>
      </c>
      <c r="U102" s="225">
        <v>14.1</v>
      </c>
      <c r="V102" t="s">
        <v>11587</v>
      </c>
      <c r="W102"/>
      <c r="X102" t="s">
        <v>11237</v>
      </c>
      <c r="Y102" t="s">
        <v>11285</v>
      </c>
    </row>
    <row r="103" spans="1:25" x14ac:dyDescent="0.25">
      <c r="A103" s="211" t="s">
        <v>11582</v>
      </c>
      <c r="B103" t="s">
        <v>11723</v>
      </c>
      <c r="C103" s="215" t="str">
        <f t="shared" si="6"/>
        <v>CM:WQXTEST16465:M2011</v>
      </c>
      <c r="D103" s="214" t="s">
        <v>11795</v>
      </c>
      <c r="E103" s="214" t="s">
        <v>11790</v>
      </c>
      <c r="F103" s="314">
        <v>40651</v>
      </c>
      <c r="G103" s="217">
        <f t="shared" si="7"/>
        <v>40544</v>
      </c>
      <c r="H103" s="217">
        <f t="shared" si="5"/>
        <v>40816</v>
      </c>
      <c r="I103" s="211" t="s">
        <v>11788</v>
      </c>
      <c r="J103" s="24" t="s">
        <v>8639</v>
      </c>
      <c r="K103" s="211" t="s">
        <v>11787</v>
      </c>
      <c r="L103" s="6" t="s">
        <v>11747</v>
      </c>
      <c r="M103" s="217">
        <f t="shared" si="8"/>
        <v>40645</v>
      </c>
      <c r="N103" s="217">
        <f t="shared" si="9"/>
        <v>40651</v>
      </c>
      <c r="Q103" s="217" t="s">
        <v>10007</v>
      </c>
      <c r="T103" s="217" t="s">
        <v>11297</v>
      </c>
      <c r="U103" s="225">
        <v>13.9</v>
      </c>
      <c r="V103" t="s">
        <v>11587</v>
      </c>
      <c r="W103"/>
      <c r="X103" t="s">
        <v>11237</v>
      </c>
      <c r="Y103" t="s">
        <v>11285</v>
      </c>
    </row>
    <row r="104" spans="1:25" x14ac:dyDescent="0.25">
      <c r="A104" s="211" t="s">
        <v>11582</v>
      </c>
      <c r="B104" t="s">
        <v>11723</v>
      </c>
      <c r="C104" s="215" t="str">
        <f t="shared" si="6"/>
        <v>CM:WQXTEST16465:M2011</v>
      </c>
      <c r="D104" s="214" t="s">
        <v>11795</v>
      </c>
      <c r="E104" s="214" t="s">
        <v>11790</v>
      </c>
      <c r="F104" s="314">
        <v>40652</v>
      </c>
      <c r="G104" s="217">
        <f t="shared" si="7"/>
        <v>40544</v>
      </c>
      <c r="H104" s="217">
        <f t="shared" si="5"/>
        <v>40816</v>
      </c>
      <c r="I104" s="211" t="s">
        <v>11788</v>
      </c>
      <c r="J104" s="24" t="s">
        <v>8639</v>
      </c>
      <c r="K104" s="211" t="s">
        <v>11787</v>
      </c>
      <c r="L104" s="6" t="s">
        <v>11747</v>
      </c>
      <c r="M104" s="217">
        <f t="shared" si="8"/>
        <v>40646</v>
      </c>
      <c r="N104" s="217">
        <f t="shared" si="9"/>
        <v>40652</v>
      </c>
      <c r="Q104" s="217" t="s">
        <v>10007</v>
      </c>
      <c r="T104" s="217" t="s">
        <v>11297</v>
      </c>
      <c r="U104" s="225">
        <v>13.7</v>
      </c>
      <c r="V104" t="s">
        <v>11587</v>
      </c>
      <c r="W104"/>
      <c r="X104" t="s">
        <v>11237</v>
      </c>
      <c r="Y104" t="s">
        <v>11285</v>
      </c>
    </row>
    <row r="105" spans="1:25" x14ac:dyDescent="0.25">
      <c r="A105" s="211" t="s">
        <v>11582</v>
      </c>
      <c r="B105" t="s">
        <v>11723</v>
      </c>
      <c r="C105" s="215" t="str">
        <f t="shared" si="6"/>
        <v>CM:WQXTEST16465:M2011</v>
      </c>
      <c r="D105" s="214" t="s">
        <v>11795</v>
      </c>
      <c r="E105" s="214" t="s">
        <v>11790</v>
      </c>
      <c r="F105" s="314">
        <v>40653</v>
      </c>
      <c r="G105" s="217">
        <f t="shared" si="7"/>
        <v>40544</v>
      </c>
      <c r="H105" s="217">
        <f t="shared" si="5"/>
        <v>40816</v>
      </c>
      <c r="I105" s="211" t="s">
        <v>11788</v>
      </c>
      <c r="J105" s="24" t="s">
        <v>8639</v>
      </c>
      <c r="K105" s="211" t="s">
        <v>11787</v>
      </c>
      <c r="L105" s="6" t="s">
        <v>11747</v>
      </c>
      <c r="M105" s="217">
        <f t="shared" si="8"/>
        <v>40647</v>
      </c>
      <c r="N105" s="217">
        <f t="shared" si="9"/>
        <v>40653</v>
      </c>
      <c r="Q105" s="217" t="s">
        <v>10007</v>
      </c>
      <c r="T105" s="217" t="s">
        <v>11297</v>
      </c>
      <c r="U105" s="225">
        <v>13.4</v>
      </c>
      <c r="V105" t="s">
        <v>11587</v>
      </c>
      <c r="W105"/>
      <c r="X105" t="s">
        <v>11237</v>
      </c>
      <c r="Y105" t="s">
        <v>11285</v>
      </c>
    </row>
    <row r="106" spans="1:25" x14ac:dyDescent="0.25">
      <c r="A106" s="211" t="s">
        <v>11582</v>
      </c>
      <c r="B106" t="s">
        <v>11723</v>
      </c>
      <c r="C106" s="215" t="str">
        <f t="shared" si="6"/>
        <v>CM:WQXTEST16465:M2011</v>
      </c>
      <c r="D106" s="214" t="s">
        <v>11795</v>
      </c>
      <c r="E106" s="214" t="s">
        <v>11790</v>
      </c>
      <c r="F106" s="314">
        <v>40654</v>
      </c>
      <c r="G106" s="217">
        <f t="shared" si="7"/>
        <v>40544</v>
      </c>
      <c r="H106" s="217">
        <f t="shared" si="5"/>
        <v>40816</v>
      </c>
      <c r="I106" s="211" t="s">
        <v>11788</v>
      </c>
      <c r="J106" s="24" t="s">
        <v>8639</v>
      </c>
      <c r="K106" s="211" t="s">
        <v>11787</v>
      </c>
      <c r="L106" s="6" t="s">
        <v>11747</v>
      </c>
      <c r="M106" s="217">
        <f t="shared" si="8"/>
        <v>40648</v>
      </c>
      <c r="N106" s="217">
        <f t="shared" si="9"/>
        <v>40654</v>
      </c>
      <c r="Q106" s="217" t="s">
        <v>10007</v>
      </c>
      <c r="T106" s="217" t="s">
        <v>11297</v>
      </c>
      <c r="U106" s="225">
        <v>13.1</v>
      </c>
      <c r="V106" t="s">
        <v>11587</v>
      </c>
      <c r="W106"/>
      <c r="X106" t="s">
        <v>11237</v>
      </c>
      <c r="Y106" t="s">
        <v>11285</v>
      </c>
    </row>
    <row r="107" spans="1:25" x14ac:dyDescent="0.25">
      <c r="A107" s="211" t="s">
        <v>11582</v>
      </c>
      <c r="B107" t="s">
        <v>11723</v>
      </c>
      <c r="C107" s="215" t="str">
        <f t="shared" si="6"/>
        <v>CM:WQXTEST16465:M2011</v>
      </c>
      <c r="D107" s="214" t="s">
        <v>11795</v>
      </c>
      <c r="E107" s="214" t="s">
        <v>11790</v>
      </c>
      <c r="F107" s="314">
        <v>40655</v>
      </c>
      <c r="G107" s="217">
        <f t="shared" si="7"/>
        <v>40544</v>
      </c>
      <c r="H107" s="217">
        <f t="shared" si="5"/>
        <v>40816</v>
      </c>
      <c r="I107" s="211" t="s">
        <v>11788</v>
      </c>
      <c r="J107" s="24" t="s">
        <v>8639</v>
      </c>
      <c r="K107" s="211" t="s">
        <v>11787</v>
      </c>
      <c r="L107" s="6" t="s">
        <v>11747</v>
      </c>
      <c r="M107" s="217">
        <f t="shared" si="8"/>
        <v>40649</v>
      </c>
      <c r="N107" s="217">
        <f t="shared" si="9"/>
        <v>40655</v>
      </c>
      <c r="Q107" s="217" t="s">
        <v>10007</v>
      </c>
      <c r="T107" s="217" t="s">
        <v>11297</v>
      </c>
      <c r="U107" s="225">
        <v>12.9</v>
      </c>
      <c r="V107" t="s">
        <v>11587</v>
      </c>
      <c r="W107"/>
      <c r="X107" t="s">
        <v>11237</v>
      </c>
      <c r="Y107" t="s">
        <v>11285</v>
      </c>
    </row>
    <row r="108" spans="1:25" x14ac:dyDescent="0.25">
      <c r="A108" s="211" t="s">
        <v>11582</v>
      </c>
      <c r="B108" t="s">
        <v>11723</v>
      </c>
      <c r="C108" s="215" t="str">
        <f t="shared" si="6"/>
        <v>CM:WQXTEST16465:M2011</v>
      </c>
      <c r="D108" s="214" t="s">
        <v>11795</v>
      </c>
      <c r="E108" s="214" t="s">
        <v>11790</v>
      </c>
      <c r="F108" s="314">
        <v>40656</v>
      </c>
      <c r="G108" s="217">
        <f t="shared" si="7"/>
        <v>40544</v>
      </c>
      <c r="H108" s="217">
        <f t="shared" si="5"/>
        <v>40816</v>
      </c>
      <c r="I108" s="211" t="s">
        <v>11788</v>
      </c>
      <c r="J108" s="24" t="s">
        <v>8639</v>
      </c>
      <c r="K108" s="211" t="s">
        <v>11787</v>
      </c>
      <c r="L108" s="6" t="s">
        <v>11747</v>
      </c>
      <c r="M108" s="217">
        <f t="shared" si="8"/>
        <v>40650</v>
      </c>
      <c r="N108" s="217">
        <f t="shared" si="9"/>
        <v>40656</v>
      </c>
      <c r="Q108" s="217" t="s">
        <v>10007</v>
      </c>
      <c r="T108" s="217" t="s">
        <v>11297</v>
      </c>
      <c r="U108" s="225">
        <v>12.9</v>
      </c>
      <c r="V108" t="s">
        <v>11587</v>
      </c>
      <c r="W108"/>
      <c r="X108" t="s">
        <v>11237</v>
      </c>
      <c r="Y108" t="s">
        <v>11285</v>
      </c>
    </row>
    <row r="109" spans="1:25" x14ac:dyDescent="0.25">
      <c r="A109" s="211" t="s">
        <v>11582</v>
      </c>
      <c r="B109" t="s">
        <v>11723</v>
      </c>
      <c r="C109" s="215" t="str">
        <f t="shared" si="6"/>
        <v>CM:WQXTEST16465:M2011</v>
      </c>
      <c r="D109" s="214" t="s">
        <v>11795</v>
      </c>
      <c r="E109" s="214" t="s">
        <v>11790</v>
      </c>
      <c r="F109" s="314">
        <v>40657</v>
      </c>
      <c r="G109" s="217">
        <f t="shared" si="7"/>
        <v>40544</v>
      </c>
      <c r="H109" s="217">
        <f t="shared" si="5"/>
        <v>40816</v>
      </c>
      <c r="I109" s="211" t="s">
        <v>11788</v>
      </c>
      <c r="J109" s="24" t="s">
        <v>8639</v>
      </c>
      <c r="K109" s="211" t="s">
        <v>11787</v>
      </c>
      <c r="L109" s="6" t="s">
        <v>11747</v>
      </c>
      <c r="M109" s="217">
        <f t="shared" si="8"/>
        <v>40651</v>
      </c>
      <c r="N109" s="217">
        <f t="shared" si="9"/>
        <v>40657</v>
      </c>
      <c r="Q109" s="217" t="s">
        <v>10007</v>
      </c>
      <c r="T109" s="217" t="s">
        <v>11297</v>
      </c>
      <c r="U109" s="225">
        <v>13.2</v>
      </c>
      <c r="V109" t="s">
        <v>11587</v>
      </c>
      <c r="W109"/>
      <c r="X109" t="s">
        <v>11237</v>
      </c>
      <c r="Y109" t="s">
        <v>11285</v>
      </c>
    </row>
    <row r="110" spans="1:25" x14ac:dyDescent="0.25">
      <c r="A110" s="211" t="s">
        <v>11582</v>
      </c>
      <c r="B110" t="s">
        <v>11723</v>
      </c>
      <c r="C110" s="215" t="str">
        <f t="shared" si="6"/>
        <v>CM:WQXTEST16465:M2011</v>
      </c>
      <c r="D110" s="214" t="s">
        <v>11795</v>
      </c>
      <c r="E110" s="214" t="s">
        <v>11790</v>
      </c>
      <c r="F110" s="314">
        <v>40658</v>
      </c>
      <c r="G110" s="217">
        <f t="shared" si="7"/>
        <v>40544</v>
      </c>
      <c r="H110" s="217">
        <f t="shared" si="5"/>
        <v>40816</v>
      </c>
      <c r="I110" s="211" t="s">
        <v>11788</v>
      </c>
      <c r="J110" s="24" t="s">
        <v>8639</v>
      </c>
      <c r="K110" s="211" t="s">
        <v>11787</v>
      </c>
      <c r="L110" s="6" t="s">
        <v>11747</v>
      </c>
      <c r="M110" s="217">
        <f t="shared" si="8"/>
        <v>40652</v>
      </c>
      <c r="N110" s="217">
        <f t="shared" si="9"/>
        <v>40658</v>
      </c>
      <c r="Q110" s="217" t="s">
        <v>10007</v>
      </c>
      <c r="T110" s="217" t="s">
        <v>11297</v>
      </c>
      <c r="U110" s="225">
        <v>13.7</v>
      </c>
      <c r="V110" t="s">
        <v>11587</v>
      </c>
      <c r="W110"/>
      <c r="X110" t="s">
        <v>11237</v>
      </c>
      <c r="Y110" t="s">
        <v>11285</v>
      </c>
    </row>
    <row r="111" spans="1:25" x14ac:dyDescent="0.25">
      <c r="A111" s="211" t="s">
        <v>11582</v>
      </c>
      <c r="B111" t="s">
        <v>11723</v>
      </c>
      <c r="C111" s="215" t="str">
        <f t="shared" si="6"/>
        <v>CM:WQXTEST16465:M2011</v>
      </c>
      <c r="D111" s="214" t="s">
        <v>11795</v>
      </c>
      <c r="E111" s="214" t="s">
        <v>11790</v>
      </c>
      <c r="F111" s="314">
        <v>40659</v>
      </c>
      <c r="G111" s="217">
        <f t="shared" si="7"/>
        <v>40544</v>
      </c>
      <c r="H111" s="217">
        <f t="shared" si="5"/>
        <v>40816</v>
      </c>
      <c r="I111" s="211" t="s">
        <v>11788</v>
      </c>
      <c r="J111" s="24" t="s">
        <v>8639</v>
      </c>
      <c r="K111" s="211" t="s">
        <v>11787</v>
      </c>
      <c r="L111" s="6" t="s">
        <v>11747</v>
      </c>
      <c r="M111" s="217">
        <f t="shared" si="8"/>
        <v>40653</v>
      </c>
      <c r="N111" s="217">
        <f t="shared" si="9"/>
        <v>40659</v>
      </c>
      <c r="Q111" s="217" t="s">
        <v>10007</v>
      </c>
      <c r="T111" s="217" t="s">
        <v>11297</v>
      </c>
      <c r="U111" s="225">
        <v>14.3</v>
      </c>
      <c r="V111" t="s">
        <v>11587</v>
      </c>
      <c r="W111"/>
      <c r="X111" t="s">
        <v>11237</v>
      </c>
      <c r="Y111" t="s">
        <v>11285</v>
      </c>
    </row>
    <row r="112" spans="1:25" x14ac:dyDescent="0.25">
      <c r="A112" s="211" t="s">
        <v>11582</v>
      </c>
      <c r="B112" t="s">
        <v>11723</v>
      </c>
      <c r="C112" s="215" t="str">
        <f t="shared" si="6"/>
        <v>CM:WQXTEST16465:M2011</v>
      </c>
      <c r="D112" s="214" t="s">
        <v>11795</v>
      </c>
      <c r="E112" s="214" t="s">
        <v>11790</v>
      </c>
      <c r="F112" s="314">
        <v>40660</v>
      </c>
      <c r="G112" s="217">
        <f t="shared" si="7"/>
        <v>40544</v>
      </c>
      <c r="H112" s="217">
        <f t="shared" si="5"/>
        <v>40816</v>
      </c>
      <c r="I112" s="211" t="s">
        <v>11788</v>
      </c>
      <c r="J112" s="24" t="s">
        <v>8639</v>
      </c>
      <c r="K112" s="211" t="s">
        <v>11787</v>
      </c>
      <c r="L112" s="6" t="s">
        <v>11747</v>
      </c>
      <c r="M112" s="217">
        <f t="shared" si="8"/>
        <v>40654</v>
      </c>
      <c r="N112" s="217">
        <f t="shared" si="9"/>
        <v>40660</v>
      </c>
      <c r="Q112" s="217" t="s">
        <v>10007</v>
      </c>
      <c r="T112" s="217" t="s">
        <v>11297</v>
      </c>
      <c r="U112" s="225">
        <v>15.2</v>
      </c>
      <c r="V112" t="s">
        <v>11587</v>
      </c>
      <c r="W112"/>
      <c r="X112" t="s">
        <v>11237</v>
      </c>
      <c r="Y112" t="s">
        <v>11285</v>
      </c>
    </row>
    <row r="113" spans="1:25" x14ac:dyDescent="0.25">
      <c r="A113" s="211" t="s">
        <v>11582</v>
      </c>
      <c r="B113" t="s">
        <v>11723</v>
      </c>
      <c r="C113" s="215" t="str">
        <f t="shared" si="6"/>
        <v>CM:WQXTEST16465:M2011</v>
      </c>
      <c r="D113" s="214" t="s">
        <v>11795</v>
      </c>
      <c r="E113" s="214" t="s">
        <v>11790</v>
      </c>
      <c r="F113" s="314">
        <v>40661</v>
      </c>
      <c r="G113" s="217">
        <f t="shared" si="7"/>
        <v>40544</v>
      </c>
      <c r="H113" s="217">
        <f t="shared" si="5"/>
        <v>40816</v>
      </c>
      <c r="I113" s="211" t="s">
        <v>11788</v>
      </c>
      <c r="J113" s="24" t="s">
        <v>8639</v>
      </c>
      <c r="K113" s="211" t="s">
        <v>11787</v>
      </c>
      <c r="L113" s="6" t="s">
        <v>11747</v>
      </c>
      <c r="M113" s="217">
        <f t="shared" si="8"/>
        <v>40655</v>
      </c>
      <c r="N113" s="217">
        <f t="shared" si="9"/>
        <v>40661</v>
      </c>
      <c r="Q113" s="217" t="s">
        <v>10007</v>
      </c>
      <c r="T113" s="217" t="s">
        <v>11297</v>
      </c>
      <c r="U113" s="225">
        <v>16.3</v>
      </c>
      <c r="V113" t="s">
        <v>11587</v>
      </c>
      <c r="W113"/>
      <c r="X113" t="s">
        <v>11237</v>
      </c>
      <c r="Y113" t="s">
        <v>11285</v>
      </c>
    </row>
    <row r="114" spans="1:25" x14ac:dyDescent="0.25">
      <c r="A114" s="211" t="s">
        <v>11582</v>
      </c>
      <c r="B114" t="s">
        <v>11723</v>
      </c>
      <c r="C114" s="215" t="str">
        <f t="shared" si="6"/>
        <v>CM:WQXTEST16465:M2011</v>
      </c>
      <c r="D114" s="214" t="s">
        <v>11795</v>
      </c>
      <c r="E114" s="214" t="s">
        <v>11790</v>
      </c>
      <c r="F114" s="314">
        <v>40662</v>
      </c>
      <c r="G114" s="217">
        <f t="shared" si="7"/>
        <v>40544</v>
      </c>
      <c r="H114" s="217">
        <f t="shared" si="5"/>
        <v>40816</v>
      </c>
      <c r="I114" s="211" t="s">
        <v>11788</v>
      </c>
      <c r="J114" s="24" t="s">
        <v>8639</v>
      </c>
      <c r="K114" s="211" t="s">
        <v>11787</v>
      </c>
      <c r="L114" s="6" t="s">
        <v>11747</v>
      </c>
      <c r="M114" s="217">
        <f t="shared" si="8"/>
        <v>40656</v>
      </c>
      <c r="N114" s="217">
        <f t="shared" si="9"/>
        <v>40662</v>
      </c>
      <c r="Q114" s="217" t="s">
        <v>10007</v>
      </c>
      <c r="T114" s="217" t="s">
        <v>11297</v>
      </c>
      <c r="U114" s="225">
        <v>17.399999999999999</v>
      </c>
      <c r="V114" t="s">
        <v>11587</v>
      </c>
      <c r="W114"/>
      <c r="X114" t="s">
        <v>11237</v>
      </c>
      <c r="Y114" t="s">
        <v>11285</v>
      </c>
    </row>
    <row r="115" spans="1:25" x14ac:dyDescent="0.25">
      <c r="A115" s="211" t="s">
        <v>11582</v>
      </c>
      <c r="B115" t="s">
        <v>11723</v>
      </c>
      <c r="C115" s="215" t="str">
        <f t="shared" si="6"/>
        <v>CM:WQXTEST16465:M2011</v>
      </c>
      <c r="D115" s="214" t="s">
        <v>11795</v>
      </c>
      <c r="E115" s="214" t="s">
        <v>11790</v>
      </c>
      <c r="F115" s="314">
        <v>40663</v>
      </c>
      <c r="G115" s="217">
        <f t="shared" si="7"/>
        <v>40544</v>
      </c>
      <c r="H115" s="217">
        <f t="shared" si="5"/>
        <v>40816</v>
      </c>
      <c r="I115" s="211" t="s">
        <v>11788</v>
      </c>
      <c r="J115" s="24" t="s">
        <v>8639</v>
      </c>
      <c r="K115" s="211" t="s">
        <v>11787</v>
      </c>
      <c r="L115" s="6" t="s">
        <v>11747</v>
      </c>
      <c r="M115" s="217">
        <f t="shared" si="8"/>
        <v>40657</v>
      </c>
      <c r="N115" s="217">
        <f t="shared" si="9"/>
        <v>40663</v>
      </c>
      <c r="Q115" s="217" t="s">
        <v>10007</v>
      </c>
      <c r="T115" s="217" t="s">
        <v>11297</v>
      </c>
      <c r="U115" s="225">
        <v>18.100000000000001</v>
      </c>
      <c r="V115" t="s">
        <v>11587</v>
      </c>
      <c r="W115"/>
      <c r="X115" t="s">
        <v>11237</v>
      </c>
      <c r="Y115" t="s">
        <v>11285</v>
      </c>
    </row>
    <row r="116" spans="1:25" x14ac:dyDescent="0.25">
      <c r="A116" s="211" t="s">
        <v>11582</v>
      </c>
      <c r="B116" t="s">
        <v>11723</v>
      </c>
      <c r="C116" s="215" t="str">
        <f t="shared" si="6"/>
        <v>CM:WQXTEST16465:M2011</v>
      </c>
      <c r="D116" s="214" t="s">
        <v>11795</v>
      </c>
      <c r="E116" s="214" t="s">
        <v>11790</v>
      </c>
      <c r="F116" s="314">
        <v>40664</v>
      </c>
      <c r="G116" s="217">
        <f t="shared" si="7"/>
        <v>40544</v>
      </c>
      <c r="H116" s="217">
        <f t="shared" si="5"/>
        <v>40816</v>
      </c>
      <c r="I116" s="211" t="s">
        <v>11788</v>
      </c>
      <c r="J116" s="24" t="s">
        <v>8639</v>
      </c>
      <c r="K116" s="211" t="s">
        <v>11787</v>
      </c>
      <c r="L116" s="6" t="s">
        <v>11747</v>
      </c>
      <c r="M116" s="217">
        <f t="shared" si="8"/>
        <v>40658</v>
      </c>
      <c r="N116" s="217">
        <f t="shared" si="9"/>
        <v>40664</v>
      </c>
      <c r="Q116" s="217" t="s">
        <v>10007</v>
      </c>
      <c r="T116" s="217" t="s">
        <v>11297</v>
      </c>
      <c r="U116" s="225">
        <v>18.399999999999999</v>
      </c>
      <c r="V116" t="s">
        <v>11587</v>
      </c>
      <c r="W116"/>
      <c r="X116" t="s">
        <v>11237</v>
      </c>
      <c r="Y116" t="s">
        <v>11285</v>
      </c>
    </row>
    <row r="117" spans="1:25" x14ac:dyDescent="0.25">
      <c r="A117" s="211" t="s">
        <v>11582</v>
      </c>
      <c r="B117" t="s">
        <v>11723</v>
      </c>
      <c r="C117" s="215" t="str">
        <f t="shared" si="6"/>
        <v>CM:WQXTEST16465:M2011</v>
      </c>
      <c r="D117" s="214" t="s">
        <v>11795</v>
      </c>
      <c r="E117" s="214" t="s">
        <v>11790</v>
      </c>
      <c r="F117" s="314">
        <v>40665</v>
      </c>
      <c r="G117" s="217">
        <f t="shared" si="7"/>
        <v>40544</v>
      </c>
      <c r="H117" s="217">
        <f t="shared" si="5"/>
        <v>40816</v>
      </c>
      <c r="I117" s="211" t="s">
        <v>11788</v>
      </c>
      <c r="J117" s="24" t="s">
        <v>8639</v>
      </c>
      <c r="K117" s="211" t="s">
        <v>11787</v>
      </c>
      <c r="L117" s="6" t="s">
        <v>11747</v>
      </c>
      <c r="M117" s="217">
        <f t="shared" si="8"/>
        <v>40659</v>
      </c>
      <c r="N117" s="217">
        <f t="shared" si="9"/>
        <v>40665</v>
      </c>
      <c r="Q117" s="217" t="s">
        <v>10007</v>
      </c>
      <c r="T117" s="217" t="s">
        <v>11297</v>
      </c>
      <c r="U117" s="225">
        <v>18.399999999999999</v>
      </c>
      <c r="V117" t="s">
        <v>11587</v>
      </c>
      <c r="W117"/>
      <c r="X117" t="s">
        <v>11237</v>
      </c>
      <c r="Y117" t="s">
        <v>11285</v>
      </c>
    </row>
    <row r="118" spans="1:25" x14ac:dyDescent="0.25">
      <c r="A118" s="211" t="s">
        <v>11582</v>
      </c>
      <c r="B118" t="s">
        <v>11723</v>
      </c>
      <c r="C118" s="215" t="str">
        <f t="shared" si="6"/>
        <v>CM:WQXTEST16465:M2011</v>
      </c>
      <c r="D118" s="214" t="s">
        <v>11795</v>
      </c>
      <c r="E118" s="214" t="s">
        <v>11790</v>
      </c>
      <c r="F118" s="314">
        <v>40666</v>
      </c>
      <c r="G118" s="217">
        <f t="shared" si="7"/>
        <v>40544</v>
      </c>
      <c r="H118" s="217">
        <f t="shared" si="5"/>
        <v>40816</v>
      </c>
      <c r="I118" s="211" t="s">
        <v>11788</v>
      </c>
      <c r="J118" s="24" t="s">
        <v>8639</v>
      </c>
      <c r="K118" s="211" t="s">
        <v>11787</v>
      </c>
      <c r="L118" s="6" t="s">
        <v>11747</v>
      </c>
      <c r="M118" s="217">
        <f t="shared" si="8"/>
        <v>40660</v>
      </c>
      <c r="N118" s="217">
        <f t="shared" si="9"/>
        <v>40666</v>
      </c>
      <c r="Q118" s="217" t="s">
        <v>10007</v>
      </c>
      <c r="T118" s="217" t="s">
        <v>11297</v>
      </c>
      <c r="U118" s="225">
        <v>18.2</v>
      </c>
      <c r="V118" t="s">
        <v>11587</v>
      </c>
      <c r="W118"/>
      <c r="X118" t="s">
        <v>11237</v>
      </c>
      <c r="Y118" t="s">
        <v>11285</v>
      </c>
    </row>
    <row r="119" spans="1:25" x14ac:dyDescent="0.25">
      <c r="A119" s="211" t="s">
        <v>11582</v>
      </c>
      <c r="B119" t="s">
        <v>11723</v>
      </c>
      <c r="C119" s="215" t="str">
        <f t="shared" si="6"/>
        <v>CM:WQXTEST16465:M2011</v>
      </c>
      <c r="D119" s="214" t="s">
        <v>11795</v>
      </c>
      <c r="E119" s="214" t="s">
        <v>11790</v>
      </c>
      <c r="F119" s="314">
        <v>40667</v>
      </c>
      <c r="G119" s="217">
        <f t="shared" si="7"/>
        <v>40544</v>
      </c>
      <c r="H119" s="217">
        <f t="shared" si="5"/>
        <v>40816</v>
      </c>
      <c r="I119" s="211" t="s">
        <v>11788</v>
      </c>
      <c r="J119" s="24" t="s">
        <v>8639</v>
      </c>
      <c r="K119" s="211" t="s">
        <v>11787</v>
      </c>
      <c r="L119" s="6" t="s">
        <v>11747</v>
      </c>
      <c r="M119" s="217">
        <f t="shared" si="8"/>
        <v>40661</v>
      </c>
      <c r="N119" s="217">
        <f t="shared" si="9"/>
        <v>40667</v>
      </c>
      <c r="Q119" s="217" t="s">
        <v>10007</v>
      </c>
      <c r="T119" s="217" t="s">
        <v>11297</v>
      </c>
      <c r="U119" s="225">
        <v>17.899999999999999</v>
      </c>
      <c r="V119" t="s">
        <v>11587</v>
      </c>
      <c r="W119"/>
      <c r="X119" t="s">
        <v>11237</v>
      </c>
      <c r="Y119" t="s">
        <v>11285</v>
      </c>
    </row>
    <row r="120" spans="1:25" x14ac:dyDescent="0.25">
      <c r="A120" s="211" t="s">
        <v>11582</v>
      </c>
      <c r="B120" t="s">
        <v>11723</v>
      </c>
      <c r="C120" s="215" t="str">
        <f t="shared" si="6"/>
        <v>CM:WQXTEST16465:M2011</v>
      </c>
      <c r="D120" s="214" t="s">
        <v>11795</v>
      </c>
      <c r="E120" s="214" t="s">
        <v>11790</v>
      </c>
      <c r="F120" s="314">
        <v>40668</v>
      </c>
      <c r="G120" s="217">
        <f t="shared" si="7"/>
        <v>40544</v>
      </c>
      <c r="H120" s="217">
        <f t="shared" si="5"/>
        <v>40816</v>
      </c>
      <c r="I120" s="211" t="s">
        <v>11788</v>
      </c>
      <c r="J120" s="24" t="s">
        <v>8639</v>
      </c>
      <c r="K120" s="211" t="s">
        <v>11787</v>
      </c>
      <c r="L120" s="6" t="s">
        <v>11747</v>
      </c>
      <c r="M120" s="217">
        <f t="shared" si="8"/>
        <v>40662</v>
      </c>
      <c r="N120" s="217">
        <f t="shared" si="9"/>
        <v>40668</v>
      </c>
      <c r="Q120" s="217" t="s">
        <v>10007</v>
      </c>
      <c r="T120" s="217" t="s">
        <v>11297</v>
      </c>
      <c r="U120" s="225">
        <v>17.399999999999999</v>
      </c>
      <c r="V120" t="s">
        <v>11587</v>
      </c>
      <c r="W120"/>
      <c r="X120" t="s">
        <v>11237</v>
      </c>
      <c r="Y120" t="s">
        <v>11285</v>
      </c>
    </row>
    <row r="121" spans="1:25" x14ac:dyDescent="0.25">
      <c r="A121" s="211" t="s">
        <v>11582</v>
      </c>
      <c r="B121" t="s">
        <v>11723</v>
      </c>
      <c r="C121" s="215" t="str">
        <f t="shared" si="6"/>
        <v>CM:WQXTEST16465:M2011</v>
      </c>
      <c r="D121" s="214" t="s">
        <v>11795</v>
      </c>
      <c r="E121" s="214" t="s">
        <v>11790</v>
      </c>
      <c r="F121" s="314">
        <v>40669</v>
      </c>
      <c r="G121" s="217">
        <f t="shared" si="7"/>
        <v>40544</v>
      </c>
      <c r="H121" s="217">
        <f t="shared" si="5"/>
        <v>40816</v>
      </c>
      <c r="I121" s="211" t="s">
        <v>11788</v>
      </c>
      <c r="J121" s="24" t="s">
        <v>8639</v>
      </c>
      <c r="K121" s="211" t="s">
        <v>11787</v>
      </c>
      <c r="L121" s="6" t="s">
        <v>11747</v>
      </c>
      <c r="M121" s="217">
        <f t="shared" si="8"/>
        <v>40663</v>
      </c>
      <c r="N121" s="217">
        <f t="shared" si="9"/>
        <v>40669</v>
      </c>
      <c r="Q121" s="217" t="s">
        <v>10007</v>
      </c>
      <c r="T121" s="217" t="s">
        <v>11297</v>
      </c>
      <c r="U121" s="225">
        <v>16.899999999999999</v>
      </c>
      <c r="V121" t="s">
        <v>11587</v>
      </c>
      <c r="W121"/>
      <c r="X121" t="s">
        <v>11237</v>
      </c>
      <c r="Y121" t="s">
        <v>11285</v>
      </c>
    </row>
    <row r="122" spans="1:25" x14ac:dyDescent="0.25">
      <c r="A122" s="211" t="s">
        <v>11582</v>
      </c>
      <c r="B122" t="s">
        <v>11723</v>
      </c>
      <c r="C122" s="215" t="str">
        <f t="shared" si="6"/>
        <v>CM:WQXTEST16465:M2011</v>
      </c>
      <c r="D122" s="214" t="s">
        <v>11795</v>
      </c>
      <c r="E122" s="214" t="s">
        <v>11790</v>
      </c>
      <c r="F122" s="314">
        <v>40670</v>
      </c>
      <c r="G122" s="217">
        <f t="shared" si="7"/>
        <v>40544</v>
      </c>
      <c r="H122" s="217">
        <f t="shared" si="5"/>
        <v>40816</v>
      </c>
      <c r="I122" s="211" t="s">
        <v>11788</v>
      </c>
      <c r="J122" s="24" t="s">
        <v>8639</v>
      </c>
      <c r="K122" s="211" t="s">
        <v>11787</v>
      </c>
      <c r="L122" s="6" t="s">
        <v>11747</v>
      </c>
      <c r="M122" s="217">
        <f t="shared" si="8"/>
        <v>40664</v>
      </c>
      <c r="N122" s="217">
        <f t="shared" si="9"/>
        <v>40670</v>
      </c>
      <c r="Q122" s="217" t="s">
        <v>10007</v>
      </c>
      <c r="T122" s="217" t="s">
        <v>11297</v>
      </c>
      <c r="U122" s="225">
        <v>16.8</v>
      </c>
      <c r="V122" t="s">
        <v>11587</v>
      </c>
      <c r="W122" s="221"/>
      <c r="X122" t="s">
        <v>11237</v>
      </c>
      <c r="Y122" t="s">
        <v>11285</v>
      </c>
    </row>
    <row r="123" spans="1:25" x14ac:dyDescent="0.25">
      <c r="A123" s="211" t="s">
        <v>11582</v>
      </c>
      <c r="B123" t="s">
        <v>11723</v>
      </c>
      <c r="C123" s="215" t="str">
        <f t="shared" si="6"/>
        <v>CM:WQXTEST16465:M2011</v>
      </c>
      <c r="D123" s="214" t="s">
        <v>11795</v>
      </c>
      <c r="E123" s="214" t="s">
        <v>11790</v>
      </c>
      <c r="F123" s="314">
        <v>40671</v>
      </c>
      <c r="G123" s="217">
        <f t="shared" si="7"/>
        <v>40544</v>
      </c>
      <c r="H123" s="217">
        <f t="shared" si="5"/>
        <v>40816</v>
      </c>
      <c r="I123" s="211" t="s">
        <v>11788</v>
      </c>
      <c r="J123" s="24" t="s">
        <v>8639</v>
      </c>
      <c r="K123" s="211" t="s">
        <v>11787</v>
      </c>
      <c r="L123" s="6" t="s">
        <v>11747</v>
      </c>
      <c r="M123" s="217">
        <f t="shared" si="8"/>
        <v>40665</v>
      </c>
      <c r="N123" s="217">
        <f t="shared" si="9"/>
        <v>40671</v>
      </c>
      <c r="Q123" s="217" t="s">
        <v>10007</v>
      </c>
      <c r="T123" s="217" t="s">
        <v>11297</v>
      </c>
      <c r="U123" s="225">
        <v>17</v>
      </c>
      <c r="V123" t="s">
        <v>11587</v>
      </c>
      <c r="W123"/>
      <c r="X123" t="s">
        <v>11237</v>
      </c>
      <c r="Y123" t="s">
        <v>11285</v>
      </c>
    </row>
    <row r="124" spans="1:25" x14ac:dyDescent="0.25">
      <c r="A124" s="211" t="s">
        <v>11582</v>
      </c>
      <c r="B124" t="s">
        <v>11723</v>
      </c>
      <c r="C124" s="215" t="str">
        <f t="shared" si="6"/>
        <v>CM:WQXTEST16465:M2011</v>
      </c>
      <c r="D124" s="214" t="s">
        <v>11795</v>
      </c>
      <c r="E124" s="214" t="s">
        <v>11790</v>
      </c>
      <c r="F124" s="314">
        <v>40672</v>
      </c>
      <c r="G124" s="217">
        <f t="shared" si="7"/>
        <v>40544</v>
      </c>
      <c r="H124" s="217">
        <f t="shared" si="5"/>
        <v>40816</v>
      </c>
      <c r="I124" s="211" t="s">
        <v>11788</v>
      </c>
      <c r="J124" s="24" t="s">
        <v>8639</v>
      </c>
      <c r="K124" s="211" t="s">
        <v>11787</v>
      </c>
      <c r="L124" s="6" t="s">
        <v>11747</v>
      </c>
      <c r="M124" s="217">
        <f t="shared" si="8"/>
        <v>40666</v>
      </c>
      <c r="N124" s="217">
        <f t="shared" si="9"/>
        <v>40672</v>
      </c>
      <c r="Q124" s="217" t="s">
        <v>10007</v>
      </c>
      <c r="T124" s="217" t="s">
        <v>11297</v>
      </c>
      <c r="U124" s="225">
        <v>17.399999999999999</v>
      </c>
      <c r="V124" t="s">
        <v>11587</v>
      </c>
      <c r="W124"/>
      <c r="X124" t="s">
        <v>11237</v>
      </c>
      <c r="Y124" t="s">
        <v>11285</v>
      </c>
    </row>
    <row r="125" spans="1:25" x14ac:dyDescent="0.25">
      <c r="A125" s="211" t="s">
        <v>11582</v>
      </c>
      <c r="B125" t="s">
        <v>11723</v>
      </c>
      <c r="C125" s="215" t="str">
        <f t="shared" si="6"/>
        <v>CM:WQXTEST16465:M2011</v>
      </c>
      <c r="D125" s="214" t="s">
        <v>11795</v>
      </c>
      <c r="E125" s="214" t="s">
        <v>11790</v>
      </c>
      <c r="F125" s="314">
        <v>40673</v>
      </c>
      <c r="G125" s="217">
        <f t="shared" si="7"/>
        <v>40544</v>
      </c>
      <c r="H125" s="217">
        <f t="shared" si="5"/>
        <v>40816</v>
      </c>
      <c r="I125" s="211" t="s">
        <v>11788</v>
      </c>
      <c r="J125" s="24" t="s">
        <v>8639</v>
      </c>
      <c r="K125" s="211" t="s">
        <v>11787</v>
      </c>
      <c r="L125" s="6" t="s">
        <v>11747</v>
      </c>
      <c r="M125" s="217">
        <f t="shared" si="8"/>
        <v>40667</v>
      </c>
      <c r="N125" s="217">
        <f t="shared" si="9"/>
        <v>40673</v>
      </c>
      <c r="Q125" s="217" t="s">
        <v>10007</v>
      </c>
      <c r="T125" s="217" t="s">
        <v>11297</v>
      </c>
      <c r="U125" s="225">
        <v>17.600000000000001</v>
      </c>
      <c r="V125" t="s">
        <v>11587</v>
      </c>
      <c r="W125"/>
      <c r="X125" t="s">
        <v>11237</v>
      </c>
      <c r="Y125" t="s">
        <v>11285</v>
      </c>
    </row>
    <row r="126" spans="1:25" x14ac:dyDescent="0.25">
      <c r="A126" s="211" t="s">
        <v>11582</v>
      </c>
      <c r="B126" t="s">
        <v>11723</v>
      </c>
      <c r="C126" s="215" t="str">
        <f t="shared" si="6"/>
        <v>CM:WQXTEST16465:M2011</v>
      </c>
      <c r="D126" s="214" t="s">
        <v>11795</v>
      </c>
      <c r="E126" s="214" t="s">
        <v>11790</v>
      </c>
      <c r="F126" s="314">
        <v>40674</v>
      </c>
      <c r="G126" s="217">
        <f t="shared" si="7"/>
        <v>40544</v>
      </c>
      <c r="H126" s="217">
        <f t="shared" si="5"/>
        <v>40816</v>
      </c>
      <c r="I126" s="211" t="s">
        <v>11788</v>
      </c>
      <c r="J126" s="24" t="s">
        <v>8639</v>
      </c>
      <c r="K126" s="211" t="s">
        <v>11787</v>
      </c>
      <c r="L126" s="6" t="s">
        <v>11747</v>
      </c>
      <c r="M126" s="217">
        <f t="shared" si="8"/>
        <v>40668</v>
      </c>
      <c r="N126" s="217">
        <f t="shared" si="9"/>
        <v>40674</v>
      </c>
      <c r="Q126" s="217" t="s">
        <v>10007</v>
      </c>
      <c r="T126" s="217" t="s">
        <v>11297</v>
      </c>
      <c r="U126" s="225">
        <v>18</v>
      </c>
      <c r="V126" s="219" t="s">
        <v>11587</v>
      </c>
      <c r="W126" s="219"/>
      <c r="X126" t="s">
        <v>11237</v>
      </c>
      <c r="Y126" t="s">
        <v>11285</v>
      </c>
    </row>
    <row r="127" spans="1:25" x14ac:dyDescent="0.25">
      <c r="A127" s="211" t="s">
        <v>11582</v>
      </c>
      <c r="B127" t="s">
        <v>11723</v>
      </c>
      <c r="C127" s="215" t="str">
        <f t="shared" si="6"/>
        <v>CM:WQXTEST16465:M2011</v>
      </c>
      <c r="D127" s="214" t="s">
        <v>11795</v>
      </c>
      <c r="E127" s="214" t="s">
        <v>11790</v>
      </c>
      <c r="F127" s="314">
        <v>40675</v>
      </c>
      <c r="G127" s="217">
        <f t="shared" si="7"/>
        <v>40544</v>
      </c>
      <c r="H127" s="217">
        <f t="shared" si="5"/>
        <v>40816</v>
      </c>
      <c r="I127" s="211" t="s">
        <v>11788</v>
      </c>
      <c r="J127" s="24" t="s">
        <v>8639</v>
      </c>
      <c r="K127" s="211" t="s">
        <v>11787</v>
      </c>
      <c r="L127" s="6" t="s">
        <v>11747</v>
      </c>
      <c r="M127" s="217">
        <f t="shared" si="8"/>
        <v>40669</v>
      </c>
      <c r="N127" s="217">
        <f t="shared" si="9"/>
        <v>40675</v>
      </c>
      <c r="Q127" s="217" t="s">
        <v>10007</v>
      </c>
      <c r="T127" s="217" t="s">
        <v>11297</v>
      </c>
      <c r="U127" s="225">
        <v>18.5</v>
      </c>
      <c r="V127" s="219" t="s">
        <v>11587</v>
      </c>
      <c r="W127" s="219"/>
      <c r="X127" t="s">
        <v>11237</v>
      </c>
      <c r="Y127" t="s">
        <v>11285</v>
      </c>
    </row>
    <row r="128" spans="1:25" x14ac:dyDescent="0.25">
      <c r="A128" s="211" t="s">
        <v>11582</v>
      </c>
      <c r="B128" t="s">
        <v>11723</v>
      </c>
      <c r="C128" s="215" t="str">
        <f t="shared" si="6"/>
        <v>CM:WQXTEST16465:M2011</v>
      </c>
      <c r="D128" s="214" t="s">
        <v>11795</v>
      </c>
      <c r="E128" s="214" t="s">
        <v>11790</v>
      </c>
      <c r="F128" s="314">
        <v>40676</v>
      </c>
      <c r="G128" s="217">
        <f t="shared" si="7"/>
        <v>40544</v>
      </c>
      <c r="H128" s="217">
        <f t="shared" si="5"/>
        <v>40816</v>
      </c>
      <c r="I128" s="211" t="s">
        <v>11788</v>
      </c>
      <c r="J128" s="24" t="s">
        <v>8639</v>
      </c>
      <c r="K128" s="211" t="s">
        <v>11787</v>
      </c>
      <c r="L128" s="6" t="s">
        <v>11747</v>
      </c>
      <c r="M128" s="217">
        <f t="shared" si="8"/>
        <v>40670</v>
      </c>
      <c r="N128" s="217">
        <f t="shared" si="9"/>
        <v>40676</v>
      </c>
      <c r="Q128" s="217" t="s">
        <v>10007</v>
      </c>
      <c r="T128" s="217" t="s">
        <v>11297</v>
      </c>
      <c r="U128" s="225">
        <v>19</v>
      </c>
      <c r="V128" s="219" t="s">
        <v>11587</v>
      </c>
      <c r="W128" s="219"/>
      <c r="X128" t="s">
        <v>11237</v>
      </c>
      <c r="Y128" t="s">
        <v>11285</v>
      </c>
    </row>
    <row r="129" spans="1:25" x14ac:dyDescent="0.25">
      <c r="A129" s="211" t="s">
        <v>11582</v>
      </c>
      <c r="B129" t="s">
        <v>11723</v>
      </c>
      <c r="C129" s="215" t="str">
        <f t="shared" si="6"/>
        <v>CM:WQXTEST16465:M2011</v>
      </c>
      <c r="D129" s="214" t="s">
        <v>11795</v>
      </c>
      <c r="E129" s="214" t="s">
        <v>11790</v>
      </c>
      <c r="F129" s="314">
        <v>40677</v>
      </c>
      <c r="G129" s="217">
        <f t="shared" si="7"/>
        <v>40544</v>
      </c>
      <c r="H129" s="217">
        <f t="shared" si="5"/>
        <v>40816</v>
      </c>
      <c r="I129" s="211" t="s">
        <v>11788</v>
      </c>
      <c r="J129" s="24" t="s">
        <v>8639</v>
      </c>
      <c r="K129" s="211" t="s">
        <v>11787</v>
      </c>
      <c r="L129" s="6" t="s">
        <v>11747</v>
      </c>
      <c r="M129" s="217">
        <f t="shared" si="8"/>
        <v>40671</v>
      </c>
      <c r="N129" s="217">
        <f t="shared" si="9"/>
        <v>40677</v>
      </c>
      <c r="Q129" s="217" t="s">
        <v>10007</v>
      </c>
      <c r="T129" s="217" t="s">
        <v>11297</v>
      </c>
      <c r="U129" s="225">
        <v>19.3</v>
      </c>
      <c r="V129" s="219" t="s">
        <v>11587</v>
      </c>
      <c r="W129" s="219"/>
      <c r="X129" t="s">
        <v>11237</v>
      </c>
      <c r="Y129" t="s">
        <v>11285</v>
      </c>
    </row>
    <row r="130" spans="1:25" x14ac:dyDescent="0.25">
      <c r="A130" s="211" t="s">
        <v>11582</v>
      </c>
      <c r="B130" t="s">
        <v>11723</v>
      </c>
      <c r="C130" s="215" t="str">
        <f t="shared" si="6"/>
        <v>CM:WQXTEST16465:M2011</v>
      </c>
      <c r="D130" s="214" t="s">
        <v>11795</v>
      </c>
      <c r="E130" s="214" t="s">
        <v>11790</v>
      </c>
      <c r="F130" s="314">
        <v>40678</v>
      </c>
      <c r="G130" s="217">
        <f t="shared" si="7"/>
        <v>40544</v>
      </c>
      <c r="H130" s="217">
        <f t="shared" ref="H130:H193" si="10">DATE(YEAR(F130),9,DAY(30))</f>
        <v>40816</v>
      </c>
      <c r="I130" s="211" t="s">
        <v>11788</v>
      </c>
      <c r="J130" s="24" t="s">
        <v>8639</v>
      </c>
      <c r="K130" s="211" t="s">
        <v>11787</v>
      </c>
      <c r="L130" s="6" t="s">
        <v>11747</v>
      </c>
      <c r="M130" s="217">
        <f t="shared" si="8"/>
        <v>40672</v>
      </c>
      <c r="N130" s="217">
        <f t="shared" si="9"/>
        <v>40678</v>
      </c>
      <c r="Q130" s="217" t="s">
        <v>10007</v>
      </c>
      <c r="T130" s="217" t="s">
        <v>11297</v>
      </c>
      <c r="U130" s="225">
        <v>19.600000000000001</v>
      </c>
      <c r="V130" s="219" t="s">
        <v>11587</v>
      </c>
      <c r="W130" s="219"/>
      <c r="X130" t="s">
        <v>11237</v>
      </c>
      <c r="Y130" t="s">
        <v>11285</v>
      </c>
    </row>
    <row r="131" spans="1:25" x14ac:dyDescent="0.25">
      <c r="A131" s="211" t="s">
        <v>11582</v>
      </c>
      <c r="B131" t="s">
        <v>11723</v>
      </c>
      <c r="C131" s="215" t="str">
        <f t="shared" ref="C131:C194" si="11">"CM:"&amp;B131&amp;":M"&amp;YEAR(F131)</f>
        <v>CM:WQXTEST16465:M2011</v>
      </c>
      <c r="D131" s="214" t="s">
        <v>11795</v>
      </c>
      <c r="E131" s="214" t="s">
        <v>11790</v>
      </c>
      <c r="F131" s="314">
        <v>40679</v>
      </c>
      <c r="G131" s="217">
        <f t="shared" ref="G131:G194" si="12">DATE(YEAR(F131),MONTH(1),DAY(1))</f>
        <v>40544</v>
      </c>
      <c r="H131" s="217">
        <f t="shared" si="10"/>
        <v>40816</v>
      </c>
      <c r="I131" s="211" t="s">
        <v>11788</v>
      </c>
      <c r="J131" s="24" t="s">
        <v>8639</v>
      </c>
      <c r="K131" s="211" t="s">
        <v>11787</v>
      </c>
      <c r="L131" s="6" t="s">
        <v>11747</v>
      </c>
      <c r="M131" s="217">
        <f t="shared" ref="M131:M194" si="13">F131-6</f>
        <v>40673</v>
      </c>
      <c r="N131" s="217">
        <f t="shared" ref="N131:N194" si="14">F131</f>
        <v>40679</v>
      </c>
      <c r="Q131" s="217" t="s">
        <v>10007</v>
      </c>
      <c r="T131" s="217" t="s">
        <v>11297</v>
      </c>
      <c r="U131" s="225">
        <v>19.899999999999999</v>
      </c>
      <c r="V131" s="219" t="s">
        <v>11587</v>
      </c>
      <c r="W131" s="219"/>
      <c r="X131" t="s">
        <v>11237</v>
      </c>
      <c r="Y131" t="s">
        <v>11285</v>
      </c>
    </row>
    <row r="132" spans="1:25" x14ac:dyDescent="0.25">
      <c r="A132" s="211" t="s">
        <v>11582</v>
      </c>
      <c r="B132" t="s">
        <v>11723</v>
      </c>
      <c r="C132" s="215" t="str">
        <f t="shared" si="11"/>
        <v>CM:WQXTEST16465:M2011</v>
      </c>
      <c r="D132" s="214" t="s">
        <v>11795</v>
      </c>
      <c r="E132" s="214" t="s">
        <v>11790</v>
      </c>
      <c r="F132" s="314">
        <v>40680</v>
      </c>
      <c r="G132" s="217">
        <f t="shared" si="12"/>
        <v>40544</v>
      </c>
      <c r="H132" s="217">
        <f t="shared" si="10"/>
        <v>40816</v>
      </c>
      <c r="I132" s="211" t="s">
        <v>11788</v>
      </c>
      <c r="J132" s="24" t="s">
        <v>8639</v>
      </c>
      <c r="K132" s="211" t="s">
        <v>11787</v>
      </c>
      <c r="L132" s="6" t="s">
        <v>11747</v>
      </c>
      <c r="M132" s="217">
        <f t="shared" si="13"/>
        <v>40674</v>
      </c>
      <c r="N132" s="217">
        <f t="shared" si="14"/>
        <v>40680</v>
      </c>
      <c r="Q132" s="217" t="s">
        <v>10007</v>
      </c>
      <c r="T132" s="217" t="s">
        <v>11297</v>
      </c>
      <c r="U132" s="225">
        <v>20.3</v>
      </c>
      <c r="V132" s="219" t="s">
        <v>11587</v>
      </c>
      <c r="W132" s="219"/>
      <c r="X132" t="s">
        <v>11237</v>
      </c>
      <c r="Y132" t="s">
        <v>11285</v>
      </c>
    </row>
    <row r="133" spans="1:25" x14ac:dyDescent="0.25">
      <c r="A133" s="211" t="s">
        <v>11582</v>
      </c>
      <c r="B133" t="s">
        <v>11723</v>
      </c>
      <c r="C133" s="215" t="str">
        <f t="shared" si="11"/>
        <v>CM:WQXTEST16465:M2011</v>
      </c>
      <c r="D133" s="214" t="s">
        <v>11795</v>
      </c>
      <c r="E133" s="214" t="s">
        <v>11790</v>
      </c>
      <c r="F133" s="314">
        <v>40681</v>
      </c>
      <c r="G133" s="217">
        <f t="shared" si="12"/>
        <v>40544</v>
      </c>
      <c r="H133" s="217">
        <f t="shared" si="10"/>
        <v>40816</v>
      </c>
      <c r="I133" s="211" t="s">
        <v>11788</v>
      </c>
      <c r="J133" s="24" t="s">
        <v>8639</v>
      </c>
      <c r="K133" s="211" t="s">
        <v>11787</v>
      </c>
      <c r="L133" s="6" t="s">
        <v>11747</v>
      </c>
      <c r="M133" s="217">
        <f t="shared" si="13"/>
        <v>40675</v>
      </c>
      <c r="N133" s="217">
        <f t="shared" si="14"/>
        <v>40681</v>
      </c>
      <c r="Q133" s="217" t="s">
        <v>10007</v>
      </c>
      <c r="T133" s="217" t="s">
        <v>11297</v>
      </c>
      <c r="U133" s="225">
        <v>20.3</v>
      </c>
      <c r="V133" s="219" t="s">
        <v>11587</v>
      </c>
      <c r="W133" s="219"/>
      <c r="X133" t="s">
        <v>11237</v>
      </c>
      <c r="Y133" t="s">
        <v>11285</v>
      </c>
    </row>
    <row r="134" spans="1:25" x14ac:dyDescent="0.25">
      <c r="A134" s="211" t="s">
        <v>11582</v>
      </c>
      <c r="B134" t="s">
        <v>11723</v>
      </c>
      <c r="C134" s="215" t="str">
        <f t="shared" si="11"/>
        <v>CM:WQXTEST16465:M2011</v>
      </c>
      <c r="D134" s="214" t="s">
        <v>11795</v>
      </c>
      <c r="E134" s="214" t="s">
        <v>11790</v>
      </c>
      <c r="F134" s="314">
        <v>40682</v>
      </c>
      <c r="G134" s="217">
        <f t="shared" si="12"/>
        <v>40544</v>
      </c>
      <c r="H134" s="217">
        <f t="shared" si="10"/>
        <v>40816</v>
      </c>
      <c r="I134" s="211" t="s">
        <v>11788</v>
      </c>
      <c r="J134" s="24" t="s">
        <v>8639</v>
      </c>
      <c r="K134" s="211" t="s">
        <v>11787</v>
      </c>
      <c r="L134" s="6" t="s">
        <v>11747</v>
      </c>
      <c r="M134" s="217">
        <f t="shared" si="13"/>
        <v>40676</v>
      </c>
      <c r="N134" s="217">
        <f t="shared" si="14"/>
        <v>40682</v>
      </c>
      <c r="Q134" s="217" t="s">
        <v>10007</v>
      </c>
      <c r="T134" s="217" t="s">
        <v>11297</v>
      </c>
      <c r="U134" s="225">
        <v>20.2</v>
      </c>
      <c r="V134" s="219" t="s">
        <v>11587</v>
      </c>
      <c r="W134" s="219"/>
      <c r="X134" t="s">
        <v>11237</v>
      </c>
      <c r="Y134" t="s">
        <v>11285</v>
      </c>
    </row>
    <row r="135" spans="1:25" x14ac:dyDescent="0.25">
      <c r="A135" s="211" t="s">
        <v>11582</v>
      </c>
      <c r="B135" t="s">
        <v>11723</v>
      </c>
      <c r="C135" s="215" t="str">
        <f t="shared" si="11"/>
        <v>CM:WQXTEST16465:M2011</v>
      </c>
      <c r="D135" s="214" t="s">
        <v>11795</v>
      </c>
      <c r="E135" s="214" t="s">
        <v>11790</v>
      </c>
      <c r="F135" s="314">
        <v>40683</v>
      </c>
      <c r="G135" s="217">
        <f t="shared" si="12"/>
        <v>40544</v>
      </c>
      <c r="H135" s="217">
        <f t="shared" si="10"/>
        <v>40816</v>
      </c>
      <c r="I135" s="211" t="s">
        <v>11788</v>
      </c>
      <c r="J135" s="24" t="s">
        <v>8639</v>
      </c>
      <c r="K135" s="211" t="s">
        <v>11787</v>
      </c>
      <c r="L135" s="6" t="s">
        <v>11747</v>
      </c>
      <c r="M135" s="217">
        <f t="shared" si="13"/>
        <v>40677</v>
      </c>
      <c r="N135" s="217">
        <f t="shared" si="14"/>
        <v>40683</v>
      </c>
      <c r="Q135" s="217" t="s">
        <v>10007</v>
      </c>
      <c r="T135" s="217" t="s">
        <v>11297</v>
      </c>
      <c r="U135" s="225">
        <v>19.600000000000001</v>
      </c>
      <c r="V135" s="219" t="s">
        <v>11587</v>
      </c>
      <c r="W135" s="219"/>
      <c r="X135" t="s">
        <v>11237</v>
      </c>
      <c r="Y135" t="s">
        <v>11285</v>
      </c>
    </row>
    <row r="136" spans="1:25" x14ac:dyDescent="0.25">
      <c r="A136" s="211" t="s">
        <v>11582</v>
      </c>
      <c r="B136" t="s">
        <v>11723</v>
      </c>
      <c r="C136" s="215" t="str">
        <f t="shared" si="11"/>
        <v>CM:WQXTEST16465:M2011</v>
      </c>
      <c r="D136" s="214" t="s">
        <v>11795</v>
      </c>
      <c r="E136" s="214" t="s">
        <v>11790</v>
      </c>
      <c r="F136" s="314">
        <v>40684</v>
      </c>
      <c r="G136" s="217">
        <f t="shared" si="12"/>
        <v>40544</v>
      </c>
      <c r="H136" s="217">
        <f t="shared" si="10"/>
        <v>40816</v>
      </c>
      <c r="I136" s="211" t="s">
        <v>11788</v>
      </c>
      <c r="J136" s="24" t="s">
        <v>8639</v>
      </c>
      <c r="K136" s="211" t="s">
        <v>11787</v>
      </c>
      <c r="L136" s="6" t="s">
        <v>11747</v>
      </c>
      <c r="M136" s="217">
        <f t="shared" si="13"/>
        <v>40678</v>
      </c>
      <c r="N136" s="217">
        <f t="shared" si="14"/>
        <v>40684</v>
      </c>
      <c r="Q136" s="217" t="s">
        <v>10007</v>
      </c>
      <c r="T136" s="217" t="s">
        <v>11297</v>
      </c>
      <c r="U136" s="225">
        <v>19.2</v>
      </c>
      <c r="V136" s="219" t="s">
        <v>11587</v>
      </c>
      <c r="W136" s="219"/>
      <c r="X136" t="s">
        <v>11237</v>
      </c>
      <c r="Y136" t="s">
        <v>11285</v>
      </c>
    </row>
    <row r="137" spans="1:25" x14ac:dyDescent="0.25">
      <c r="A137" s="211" t="s">
        <v>11582</v>
      </c>
      <c r="B137" t="s">
        <v>11723</v>
      </c>
      <c r="C137" s="215" t="str">
        <f t="shared" si="11"/>
        <v>CM:WQXTEST16465:M2011</v>
      </c>
      <c r="D137" s="214" t="s">
        <v>11795</v>
      </c>
      <c r="E137" s="214" t="s">
        <v>11790</v>
      </c>
      <c r="F137" s="314">
        <v>40685</v>
      </c>
      <c r="G137" s="217">
        <f t="shared" si="12"/>
        <v>40544</v>
      </c>
      <c r="H137" s="217">
        <f t="shared" si="10"/>
        <v>40816</v>
      </c>
      <c r="I137" s="211" t="s">
        <v>11788</v>
      </c>
      <c r="J137" s="24" t="s">
        <v>8639</v>
      </c>
      <c r="K137" s="211" t="s">
        <v>11787</v>
      </c>
      <c r="L137" s="6" t="s">
        <v>11747</v>
      </c>
      <c r="M137" s="217">
        <f t="shared" si="13"/>
        <v>40679</v>
      </c>
      <c r="N137" s="217">
        <f t="shared" si="14"/>
        <v>40685</v>
      </c>
      <c r="Q137" s="217" t="s">
        <v>10007</v>
      </c>
      <c r="T137" s="217" t="s">
        <v>11297</v>
      </c>
      <c r="U137" s="225">
        <v>18.8</v>
      </c>
      <c r="V137" s="219" t="s">
        <v>11587</v>
      </c>
      <c r="W137" s="219"/>
      <c r="X137" t="s">
        <v>11237</v>
      </c>
      <c r="Y137" t="s">
        <v>11285</v>
      </c>
    </row>
    <row r="138" spans="1:25" x14ac:dyDescent="0.25">
      <c r="A138" s="211" t="s">
        <v>11582</v>
      </c>
      <c r="B138" t="s">
        <v>11723</v>
      </c>
      <c r="C138" s="215" t="str">
        <f t="shared" si="11"/>
        <v>CM:WQXTEST16465:M2011</v>
      </c>
      <c r="D138" s="214" t="s">
        <v>11795</v>
      </c>
      <c r="E138" s="214" t="s">
        <v>11790</v>
      </c>
      <c r="F138" s="314">
        <v>40686</v>
      </c>
      <c r="G138" s="217">
        <f t="shared" si="12"/>
        <v>40544</v>
      </c>
      <c r="H138" s="217">
        <f t="shared" si="10"/>
        <v>40816</v>
      </c>
      <c r="I138" s="211" t="s">
        <v>11788</v>
      </c>
      <c r="J138" s="24" t="s">
        <v>8639</v>
      </c>
      <c r="K138" s="211" t="s">
        <v>11787</v>
      </c>
      <c r="L138" s="6" t="s">
        <v>11747</v>
      </c>
      <c r="M138" s="217">
        <f t="shared" si="13"/>
        <v>40680</v>
      </c>
      <c r="N138" s="217">
        <f t="shared" si="14"/>
        <v>40686</v>
      </c>
      <c r="Q138" s="217" t="s">
        <v>10007</v>
      </c>
      <c r="T138" s="217" t="s">
        <v>11297</v>
      </c>
      <c r="U138" s="225">
        <v>18.600000000000001</v>
      </c>
      <c r="V138" s="219" t="s">
        <v>11587</v>
      </c>
      <c r="W138" s="219"/>
      <c r="X138" t="s">
        <v>11237</v>
      </c>
      <c r="Y138" t="s">
        <v>11285</v>
      </c>
    </row>
    <row r="139" spans="1:25" x14ac:dyDescent="0.25">
      <c r="A139" s="211" t="s">
        <v>11582</v>
      </c>
      <c r="B139" t="s">
        <v>11723</v>
      </c>
      <c r="C139" s="215" t="str">
        <f t="shared" si="11"/>
        <v>CM:WQXTEST16465:M2011</v>
      </c>
      <c r="D139" s="214" t="s">
        <v>11795</v>
      </c>
      <c r="E139" s="214" t="s">
        <v>11790</v>
      </c>
      <c r="F139" s="314">
        <v>40687</v>
      </c>
      <c r="G139" s="217">
        <f t="shared" si="12"/>
        <v>40544</v>
      </c>
      <c r="H139" s="217">
        <f t="shared" si="10"/>
        <v>40816</v>
      </c>
      <c r="I139" s="211" t="s">
        <v>11788</v>
      </c>
      <c r="J139" s="24" t="s">
        <v>8639</v>
      </c>
      <c r="K139" s="211" t="s">
        <v>11787</v>
      </c>
      <c r="L139" s="6" t="s">
        <v>11747</v>
      </c>
      <c r="M139" s="217">
        <f t="shared" si="13"/>
        <v>40681</v>
      </c>
      <c r="N139" s="217">
        <f t="shared" si="14"/>
        <v>40687</v>
      </c>
      <c r="Q139" s="217" t="s">
        <v>10007</v>
      </c>
      <c r="T139" s="217" t="s">
        <v>11297</v>
      </c>
      <c r="U139" s="225">
        <v>18.5</v>
      </c>
      <c r="V139" s="219" t="s">
        <v>11587</v>
      </c>
      <c r="W139" s="219"/>
      <c r="X139" t="s">
        <v>11237</v>
      </c>
      <c r="Y139" t="s">
        <v>11285</v>
      </c>
    </row>
    <row r="140" spans="1:25" x14ac:dyDescent="0.25">
      <c r="A140" s="211" t="s">
        <v>11582</v>
      </c>
      <c r="B140" t="s">
        <v>11723</v>
      </c>
      <c r="C140" s="215" t="str">
        <f t="shared" si="11"/>
        <v>CM:WQXTEST16465:M2011</v>
      </c>
      <c r="D140" s="214" t="s">
        <v>11795</v>
      </c>
      <c r="E140" s="214" t="s">
        <v>11790</v>
      </c>
      <c r="F140" s="314">
        <v>40688</v>
      </c>
      <c r="G140" s="217">
        <f t="shared" si="12"/>
        <v>40544</v>
      </c>
      <c r="H140" s="217">
        <f t="shared" si="10"/>
        <v>40816</v>
      </c>
      <c r="I140" s="211" t="s">
        <v>11788</v>
      </c>
      <c r="J140" s="24" t="s">
        <v>8639</v>
      </c>
      <c r="K140" s="211" t="s">
        <v>11787</v>
      </c>
      <c r="L140" s="6" t="s">
        <v>11747</v>
      </c>
      <c r="M140" s="217">
        <f t="shared" si="13"/>
        <v>40682</v>
      </c>
      <c r="N140" s="217">
        <f t="shared" si="14"/>
        <v>40688</v>
      </c>
      <c r="Q140" s="217" t="s">
        <v>10007</v>
      </c>
      <c r="T140" s="217" t="s">
        <v>11297</v>
      </c>
      <c r="U140" s="225">
        <v>18.7</v>
      </c>
      <c r="V140" s="219" t="s">
        <v>11587</v>
      </c>
      <c r="W140" s="219"/>
      <c r="X140" t="s">
        <v>11237</v>
      </c>
      <c r="Y140" t="s">
        <v>11285</v>
      </c>
    </row>
    <row r="141" spans="1:25" x14ac:dyDescent="0.25">
      <c r="A141" s="211" t="s">
        <v>11582</v>
      </c>
      <c r="B141" t="s">
        <v>11723</v>
      </c>
      <c r="C141" s="215" t="str">
        <f t="shared" si="11"/>
        <v>CM:WQXTEST16465:M2011</v>
      </c>
      <c r="D141" s="214" t="s">
        <v>11795</v>
      </c>
      <c r="E141" s="214" t="s">
        <v>11790</v>
      </c>
      <c r="F141" s="314">
        <v>40689</v>
      </c>
      <c r="G141" s="217">
        <f t="shared" si="12"/>
        <v>40544</v>
      </c>
      <c r="H141" s="217">
        <f t="shared" si="10"/>
        <v>40816</v>
      </c>
      <c r="I141" s="211" t="s">
        <v>11788</v>
      </c>
      <c r="J141" s="24" t="s">
        <v>8639</v>
      </c>
      <c r="K141" s="211" t="s">
        <v>11787</v>
      </c>
      <c r="L141" s="6" t="s">
        <v>11747</v>
      </c>
      <c r="M141" s="217">
        <f t="shared" si="13"/>
        <v>40683</v>
      </c>
      <c r="N141" s="217">
        <f t="shared" si="14"/>
        <v>40689</v>
      </c>
      <c r="Q141" s="217" t="s">
        <v>10007</v>
      </c>
      <c r="T141" s="217" t="s">
        <v>11297</v>
      </c>
      <c r="U141" s="225">
        <v>19.3</v>
      </c>
      <c r="V141" s="219" t="s">
        <v>11587</v>
      </c>
      <c r="W141" s="219"/>
      <c r="X141" t="s">
        <v>11237</v>
      </c>
      <c r="Y141" t="s">
        <v>11285</v>
      </c>
    </row>
    <row r="142" spans="1:25" x14ac:dyDescent="0.25">
      <c r="A142" s="211" t="s">
        <v>11582</v>
      </c>
      <c r="B142" t="s">
        <v>11723</v>
      </c>
      <c r="C142" s="215" t="str">
        <f t="shared" si="11"/>
        <v>CM:WQXTEST16465:M2011</v>
      </c>
      <c r="D142" s="214" t="s">
        <v>11795</v>
      </c>
      <c r="E142" s="214" t="s">
        <v>11790</v>
      </c>
      <c r="F142" s="314">
        <v>40690</v>
      </c>
      <c r="G142" s="217">
        <f t="shared" si="12"/>
        <v>40544</v>
      </c>
      <c r="H142" s="217">
        <f t="shared" si="10"/>
        <v>40816</v>
      </c>
      <c r="I142" s="211" t="s">
        <v>11788</v>
      </c>
      <c r="J142" s="24" t="s">
        <v>8639</v>
      </c>
      <c r="K142" s="211" t="s">
        <v>11787</v>
      </c>
      <c r="L142" s="6" t="s">
        <v>11747</v>
      </c>
      <c r="M142" s="217">
        <f t="shared" si="13"/>
        <v>40684</v>
      </c>
      <c r="N142" s="217">
        <f t="shared" si="14"/>
        <v>40690</v>
      </c>
      <c r="Q142" s="217" t="s">
        <v>10007</v>
      </c>
      <c r="T142" s="217" t="s">
        <v>11297</v>
      </c>
      <c r="U142" s="225">
        <v>20.399999999999999</v>
      </c>
      <c r="V142" s="219" t="s">
        <v>11587</v>
      </c>
      <c r="W142" s="219"/>
      <c r="X142" t="s">
        <v>11237</v>
      </c>
      <c r="Y142" t="s">
        <v>11285</v>
      </c>
    </row>
    <row r="143" spans="1:25" x14ac:dyDescent="0.25">
      <c r="A143" s="211" t="s">
        <v>11582</v>
      </c>
      <c r="B143" t="s">
        <v>11723</v>
      </c>
      <c r="C143" s="215" t="str">
        <f t="shared" si="11"/>
        <v>CM:WQXTEST16465:M2011</v>
      </c>
      <c r="D143" s="214" t="s">
        <v>11795</v>
      </c>
      <c r="E143" s="214" t="s">
        <v>11790</v>
      </c>
      <c r="F143" s="314">
        <v>40691</v>
      </c>
      <c r="G143" s="217">
        <f t="shared" si="12"/>
        <v>40544</v>
      </c>
      <c r="H143" s="217">
        <f t="shared" si="10"/>
        <v>40816</v>
      </c>
      <c r="I143" s="211" t="s">
        <v>11788</v>
      </c>
      <c r="J143" s="24" t="s">
        <v>8639</v>
      </c>
      <c r="K143" s="211" t="s">
        <v>11787</v>
      </c>
      <c r="L143" s="6" t="s">
        <v>11747</v>
      </c>
      <c r="M143" s="217">
        <f t="shared" si="13"/>
        <v>40685</v>
      </c>
      <c r="N143" s="217">
        <f t="shared" si="14"/>
        <v>40691</v>
      </c>
      <c r="Q143" s="217" t="s">
        <v>10007</v>
      </c>
      <c r="T143" s="217" t="s">
        <v>11297</v>
      </c>
      <c r="U143" s="225">
        <v>21.5</v>
      </c>
      <c r="V143" s="219" t="s">
        <v>11587</v>
      </c>
      <c r="W143" s="219"/>
      <c r="X143" t="s">
        <v>11237</v>
      </c>
      <c r="Y143" t="s">
        <v>11285</v>
      </c>
    </row>
    <row r="144" spans="1:25" x14ac:dyDescent="0.25">
      <c r="A144" s="211" t="s">
        <v>11582</v>
      </c>
      <c r="B144" t="s">
        <v>11723</v>
      </c>
      <c r="C144" s="215" t="str">
        <f t="shared" si="11"/>
        <v>CM:WQXTEST16465:M2011</v>
      </c>
      <c r="D144" s="214" t="s">
        <v>11795</v>
      </c>
      <c r="E144" s="214" t="s">
        <v>11790</v>
      </c>
      <c r="F144" s="314">
        <v>40692</v>
      </c>
      <c r="G144" s="217">
        <f t="shared" si="12"/>
        <v>40544</v>
      </c>
      <c r="H144" s="217">
        <f t="shared" si="10"/>
        <v>40816</v>
      </c>
      <c r="I144" s="211" t="s">
        <v>11788</v>
      </c>
      <c r="J144" s="24" t="s">
        <v>8639</v>
      </c>
      <c r="K144" s="211" t="s">
        <v>11787</v>
      </c>
      <c r="L144" s="6" t="s">
        <v>11747</v>
      </c>
      <c r="M144" s="217">
        <f t="shared" si="13"/>
        <v>40686</v>
      </c>
      <c r="N144" s="217">
        <f t="shared" si="14"/>
        <v>40692</v>
      </c>
      <c r="Q144" s="217" t="s">
        <v>10007</v>
      </c>
      <c r="T144" s="217" t="s">
        <v>11297</v>
      </c>
      <c r="U144" s="225">
        <v>22.4</v>
      </c>
      <c r="V144" s="219" t="s">
        <v>11587</v>
      </c>
      <c r="W144" s="219"/>
      <c r="X144" t="s">
        <v>11237</v>
      </c>
      <c r="Y144" t="s">
        <v>11285</v>
      </c>
    </row>
    <row r="145" spans="1:25" x14ac:dyDescent="0.25">
      <c r="A145" s="211" t="s">
        <v>11582</v>
      </c>
      <c r="B145" t="s">
        <v>11723</v>
      </c>
      <c r="C145" s="215" t="str">
        <f t="shared" si="11"/>
        <v>CM:WQXTEST16465:M2011</v>
      </c>
      <c r="D145" s="214" t="s">
        <v>11795</v>
      </c>
      <c r="E145" s="214" t="s">
        <v>11790</v>
      </c>
      <c r="F145" s="314">
        <v>40693</v>
      </c>
      <c r="G145" s="217">
        <f t="shared" si="12"/>
        <v>40544</v>
      </c>
      <c r="H145" s="217">
        <f t="shared" si="10"/>
        <v>40816</v>
      </c>
      <c r="I145" s="211" t="s">
        <v>11788</v>
      </c>
      <c r="J145" s="24" t="s">
        <v>8639</v>
      </c>
      <c r="K145" s="211" t="s">
        <v>11787</v>
      </c>
      <c r="L145" s="6" t="s">
        <v>11747</v>
      </c>
      <c r="M145" s="217">
        <f t="shared" si="13"/>
        <v>40687</v>
      </c>
      <c r="N145" s="217">
        <f t="shared" si="14"/>
        <v>40693</v>
      </c>
      <c r="Q145" s="217" t="s">
        <v>10007</v>
      </c>
      <c r="T145" s="217" t="s">
        <v>11297</v>
      </c>
      <c r="U145" s="225">
        <v>23.2</v>
      </c>
      <c r="V145" s="219" t="s">
        <v>11587</v>
      </c>
      <c r="W145" s="219"/>
      <c r="X145" t="s">
        <v>11237</v>
      </c>
      <c r="Y145" t="s">
        <v>11285</v>
      </c>
    </row>
    <row r="146" spans="1:25" x14ac:dyDescent="0.25">
      <c r="A146" s="211" t="s">
        <v>11582</v>
      </c>
      <c r="B146" t="s">
        <v>11723</v>
      </c>
      <c r="C146" s="215" t="str">
        <f t="shared" si="11"/>
        <v>CM:WQXTEST16465:M2011</v>
      </c>
      <c r="D146" s="214" t="s">
        <v>11795</v>
      </c>
      <c r="E146" s="214" t="s">
        <v>11790</v>
      </c>
      <c r="F146" s="314">
        <v>40694</v>
      </c>
      <c r="G146" s="217">
        <f t="shared" si="12"/>
        <v>40544</v>
      </c>
      <c r="H146" s="217">
        <f t="shared" si="10"/>
        <v>40816</v>
      </c>
      <c r="I146" s="211" t="s">
        <v>11788</v>
      </c>
      <c r="J146" s="24" t="s">
        <v>8639</v>
      </c>
      <c r="K146" s="211" t="s">
        <v>11787</v>
      </c>
      <c r="L146" s="6" t="s">
        <v>11747</v>
      </c>
      <c r="M146" s="217">
        <f t="shared" si="13"/>
        <v>40688</v>
      </c>
      <c r="N146" s="217">
        <f t="shared" si="14"/>
        <v>40694</v>
      </c>
      <c r="Q146" s="217" t="s">
        <v>10007</v>
      </c>
      <c r="T146" s="217" t="s">
        <v>11297</v>
      </c>
      <c r="U146" s="225">
        <v>24</v>
      </c>
      <c r="V146" s="219" t="s">
        <v>11587</v>
      </c>
      <c r="W146" s="219"/>
      <c r="X146" t="s">
        <v>11237</v>
      </c>
      <c r="Y146" t="s">
        <v>11285</v>
      </c>
    </row>
    <row r="147" spans="1:25" x14ac:dyDescent="0.25">
      <c r="A147" s="211" t="s">
        <v>11582</v>
      </c>
      <c r="B147" t="s">
        <v>11723</v>
      </c>
      <c r="C147" s="215" t="str">
        <f t="shared" si="11"/>
        <v>CM:WQXTEST16465:M2011</v>
      </c>
      <c r="D147" s="214" t="s">
        <v>11795</v>
      </c>
      <c r="E147" s="214" t="s">
        <v>11790</v>
      </c>
      <c r="F147" s="314">
        <v>40695</v>
      </c>
      <c r="G147" s="217">
        <f t="shared" si="12"/>
        <v>40544</v>
      </c>
      <c r="H147" s="217">
        <f t="shared" si="10"/>
        <v>40816</v>
      </c>
      <c r="I147" s="211" t="s">
        <v>11788</v>
      </c>
      <c r="J147" s="24" t="s">
        <v>8639</v>
      </c>
      <c r="K147" s="211" t="s">
        <v>11787</v>
      </c>
      <c r="L147" s="6" t="s">
        <v>11747</v>
      </c>
      <c r="M147" s="217">
        <f t="shared" si="13"/>
        <v>40689</v>
      </c>
      <c r="N147" s="217">
        <f t="shared" si="14"/>
        <v>40695</v>
      </c>
      <c r="Q147" s="217" t="s">
        <v>10007</v>
      </c>
      <c r="T147" s="217" t="s">
        <v>11297</v>
      </c>
      <c r="U147" s="225">
        <v>24.6</v>
      </c>
      <c r="V147" s="219" t="s">
        <v>11587</v>
      </c>
      <c r="W147" s="219"/>
      <c r="X147" t="s">
        <v>11237</v>
      </c>
      <c r="Y147" t="s">
        <v>11285</v>
      </c>
    </row>
    <row r="148" spans="1:25" x14ac:dyDescent="0.25">
      <c r="A148" s="211" t="s">
        <v>11582</v>
      </c>
      <c r="B148" t="s">
        <v>11723</v>
      </c>
      <c r="C148" s="215" t="str">
        <f t="shared" si="11"/>
        <v>CM:WQXTEST16465:M2011</v>
      </c>
      <c r="D148" s="214" t="s">
        <v>11795</v>
      </c>
      <c r="E148" s="214" t="s">
        <v>11790</v>
      </c>
      <c r="F148" s="314">
        <v>40696</v>
      </c>
      <c r="G148" s="217">
        <f t="shared" si="12"/>
        <v>40544</v>
      </c>
      <c r="H148" s="217">
        <f t="shared" si="10"/>
        <v>40816</v>
      </c>
      <c r="I148" s="211" t="s">
        <v>11788</v>
      </c>
      <c r="J148" s="24" t="s">
        <v>8639</v>
      </c>
      <c r="K148" s="211" t="s">
        <v>11787</v>
      </c>
      <c r="L148" s="6" t="s">
        <v>11747</v>
      </c>
      <c r="M148" s="217">
        <f t="shared" si="13"/>
        <v>40690</v>
      </c>
      <c r="N148" s="217">
        <f t="shared" si="14"/>
        <v>40696</v>
      </c>
      <c r="Q148" s="217" t="s">
        <v>10007</v>
      </c>
      <c r="T148" s="217" t="s">
        <v>11297</v>
      </c>
      <c r="U148" s="225">
        <v>25</v>
      </c>
      <c r="V148" s="219" t="s">
        <v>11587</v>
      </c>
      <c r="W148" s="219"/>
      <c r="X148" t="s">
        <v>11237</v>
      </c>
      <c r="Y148" t="s">
        <v>11285</v>
      </c>
    </row>
    <row r="149" spans="1:25" x14ac:dyDescent="0.25">
      <c r="A149" s="211" t="s">
        <v>11582</v>
      </c>
      <c r="B149" t="s">
        <v>11723</v>
      </c>
      <c r="C149" s="215" t="str">
        <f t="shared" si="11"/>
        <v>CM:WQXTEST16465:M2011</v>
      </c>
      <c r="D149" s="214" t="s">
        <v>11795</v>
      </c>
      <c r="E149" s="214" t="s">
        <v>11790</v>
      </c>
      <c r="F149" s="314">
        <v>40697</v>
      </c>
      <c r="G149" s="217">
        <f t="shared" si="12"/>
        <v>40544</v>
      </c>
      <c r="H149" s="217">
        <f t="shared" si="10"/>
        <v>40816</v>
      </c>
      <c r="I149" s="211" t="s">
        <v>11788</v>
      </c>
      <c r="J149" s="24" t="s">
        <v>8639</v>
      </c>
      <c r="K149" s="211" t="s">
        <v>11787</v>
      </c>
      <c r="L149" s="6" t="s">
        <v>11747</v>
      </c>
      <c r="M149" s="217">
        <f t="shared" si="13"/>
        <v>40691</v>
      </c>
      <c r="N149" s="217">
        <f t="shared" si="14"/>
        <v>40697</v>
      </c>
      <c r="Q149" s="217" t="s">
        <v>10007</v>
      </c>
      <c r="T149" s="217" t="s">
        <v>11297</v>
      </c>
      <c r="U149" s="225">
        <v>25.3</v>
      </c>
      <c r="V149" s="219" t="s">
        <v>11587</v>
      </c>
      <c r="W149" s="219"/>
      <c r="X149" t="s">
        <v>11237</v>
      </c>
      <c r="Y149" t="s">
        <v>11285</v>
      </c>
    </row>
    <row r="150" spans="1:25" x14ac:dyDescent="0.25">
      <c r="A150" s="211" t="s">
        <v>11582</v>
      </c>
      <c r="B150" t="s">
        <v>11723</v>
      </c>
      <c r="C150" s="215" t="str">
        <f t="shared" si="11"/>
        <v>CM:WQXTEST16465:M2011</v>
      </c>
      <c r="D150" s="214" t="s">
        <v>11795</v>
      </c>
      <c r="E150" s="214" t="s">
        <v>11790</v>
      </c>
      <c r="F150" s="314">
        <v>40698</v>
      </c>
      <c r="G150" s="217">
        <f t="shared" si="12"/>
        <v>40544</v>
      </c>
      <c r="H150" s="217">
        <f t="shared" si="10"/>
        <v>40816</v>
      </c>
      <c r="I150" s="211" t="s">
        <v>11788</v>
      </c>
      <c r="J150" s="24" t="s">
        <v>8639</v>
      </c>
      <c r="K150" s="211" t="s">
        <v>11787</v>
      </c>
      <c r="L150" s="6" t="s">
        <v>11747</v>
      </c>
      <c r="M150" s="217">
        <f t="shared" si="13"/>
        <v>40692</v>
      </c>
      <c r="N150" s="217">
        <f t="shared" si="14"/>
        <v>40698</v>
      </c>
      <c r="Q150" s="217" t="s">
        <v>10007</v>
      </c>
      <c r="T150" s="217" t="s">
        <v>11297</v>
      </c>
      <c r="U150" s="225">
        <v>25.4</v>
      </c>
      <c r="V150" s="219" t="s">
        <v>11587</v>
      </c>
      <c r="W150" s="219"/>
      <c r="X150" t="s">
        <v>11237</v>
      </c>
      <c r="Y150" t="s">
        <v>11285</v>
      </c>
    </row>
    <row r="151" spans="1:25" x14ac:dyDescent="0.25">
      <c r="A151" s="211" t="s">
        <v>11582</v>
      </c>
      <c r="B151" t="s">
        <v>11723</v>
      </c>
      <c r="C151" s="215" t="str">
        <f t="shared" si="11"/>
        <v>CM:WQXTEST16465:M2011</v>
      </c>
      <c r="D151" s="214" t="s">
        <v>11795</v>
      </c>
      <c r="E151" s="214" t="s">
        <v>11790</v>
      </c>
      <c r="F151" s="314">
        <v>40699</v>
      </c>
      <c r="G151" s="217">
        <f t="shared" si="12"/>
        <v>40544</v>
      </c>
      <c r="H151" s="217">
        <f t="shared" si="10"/>
        <v>40816</v>
      </c>
      <c r="I151" s="211" t="s">
        <v>11788</v>
      </c>
      <c r="J151" s="24" t="s">
        <v>8639</v>
      </c>
      <c r="K151" s="211" t="s">
        <v>11787</v>
      </c>
      <c r="L151" s="6" t="s">
        <v>11747</v>
      </c>
      <c r="M151" s="217">
        <f t="shared" si="13"/>
        <v>40693</v>
      </c>
      <c r="N151" s="217">
        <f t="shared" si="14"/>
        <v>40699</v>
      </c>
      <c r="Q151" s="217" t="s">
        <v>10007</v>
      </c>
      <c r="T151" s="217" t="s">
        <v>11297</v>
      </c>
      <c r="U151" s="225">
        <v>25.5</v>
      </c>
      <c r="V151" s="219" t="s">
        <v>11587</v>
      </c>
      <c r="W151" s="219"/>
      <c r="X151" t="s">
        <v>11237</v>
      </c>
      <c r="Y151" t="s">
        <v>11285</v>
      </c>
    </row>
    <row r="152" spans="1:25" x14ac:dyDescent="0.25">
      <c r="A152" s="211" t="s">
        <v>11582</v>
      </c>
      <c r="B152" t="s">
        <v>11723</v>
      </c>
      <c r="C152" s="215" t="str">
        <f t="shared" si="11"/>
        <v>CM:WQXTEST16465:M2011</v>
      </c>
      <c r="D152" s="214" t="s">
        <v>11795</v>
      </c>
      <c r="E152" s="214" t="s">
        <v>11790</v>
      </c>
      <c r="F152" s="314">
        <v>40700</v>
      </c>
      <c r="G152" s="217">
        <f t="shared" si="12"/>
        <v>40544</v>
      </c>
      <c r="H152" s="217">
        <f t="shared" si="10"/>
        <v>40816</v>
      </c>
      <c r="I152" s="211" t="s">
        <v>11788</v>
      </c>
      <c r="J152" s="24" t="s">
        <v>8639</v>
      </c>
      <c r="K152" s="211" t="s">
        <v>11787</v>
      </c>
      <c r="L152" s="6" t="s">
        <v>11747</v>
      </c>
      <c r="M152" s="217">
        <f t="shared" si="13"/>
        <v>40694</v>
      </c>
      <c r="N152" s="217">
        <f t="shared" si="14"/>
        <v>40700</v>
      </c>
      <c r="Q152" s="217" t="s">
        <v>10007</v>
      </c>
      <c r="T152" s="217" t="s">
        <v>11297</v>
      </c>
      <c r="U152" s="225">
        <v>25.9</v>
      </c>
      <c r="V152" s="219" t="s">
        <v>11587</v>
      </c>
      <c r="W152" s="219"/>
      <c r="X152" t="s">
        <v>11237</v>
      </c>
      <c r="Y152" t="s">
        <v>11285</v>
      </c>
    </row>
    <row r="153" spans="1:25" x14ac:dyDescent="0.25">
      <c r="A153" s="211" t="s">
        <v>11582</v>
      </c>
      <c r="B153" t="s">
        <v>11723</v>
      </c>
      <c r="C153" s="215" t="str">
        <f t="shared" si="11"/>
        <v>CM:WQXTEST16465:M2011</v>
      </c>
      <c r="D153" s="214" t="s">
        <v>11795</v>
      </c>
      <c r="E153" s="214" t="s">
        <v>11790</v>
      </c>
      <c r="F153" s="314">
        <v>40701</v>
      </c>
      <c r="G153" s="217">
        <f t="shared" si="12"/>
        <v>40544</v>
      </c>
      <c r="H153" s="217">
        <f t="shared" si="10"/>
        <v>40816</v>
      </c>
      <c r="I153" s="211" t="s">
        <v>11788</v>
      </c>
      <c r="J153" s="24" t="s">
        <v>8639</v>
      </c>
      <c r="K153" s="211" t="s">
        <v>11787</v>
      </c>
      <c r="L153" s="6" t="s">
        <v>11747</v>
      </c>
      <c r="M153" s="217">
        <f t="shared" si="13"/>
        <v>40695</v>
      </c>
      <c r="N153" s="217">
        <f t="shared" si="14"/>
        <v>40701</v>
      </c>
      <c r="Q153" s="217" t="s">
        <v>10007</v>
      </c>
      <c r="T153" s="217" t="s">
        <v>11297</v>
      </c>
      <c r="U153" s="225">
        <v>26</v>
      </c>
      <c r="V153" s="219" t="s">
        <v>11587</v>
      </c>
      <c r="W153" s="219"/>
      <c r="X153" t="s">
        <v>11237</v>
      </c>
      <c r="Y153" t="s">
        <v>11285</v>
      </c>
    </row>
    <row r="154" spans="1:25" x14ac:dyDescent="0.25">
      <c r="A154" s="211" t="s">
        <v>11582</v>
      </c>
      <c r="B154" t="s">
        <v>11723</v>
      </c>
      <c r="C154" s="215" t="str">
        <f t="shared" si="11"/>
        <v>CM:WQXTEST16465:M2011</v>
      </c>
      <c r="D154" s="214" t="s">
        <v>11795</v>
      </c>
      <c r="E154" s="214" t="s">
        <v>11790</v>
      </c>
      <c r="F154" s="314">
        <v>40702</v>
      </c>
      <c r="G154" s="217">
        <f t="shared" si="12"/>
        <v>40544</v>
      </c>
      <c r="H154" s="217">
        <f t="shared" si="10"/>
        <v>40816</v>
      </c>
      <c r="I154" s="211" t="s">
        <v>11788</v>
      </c>
      <c r="J154" s="24" t="s">
        <v>8639</v>
      </c>
      <c r="K154" s="211" t="s">
        <v>11787</v>
      </c>
      <c r="L154" s="6" t="s">
        <v>11747</v>
      </c>
      <c r="M154" s="217">
        <f t="shared" si="13"/>
        <v>40696</v>
      </c>
      <c r="N154" s="217">
        <f t="shared" si="14"/>
        <v>40702</v>
      </c>
      <c r="Q154" s="217" t="s">
        <v>10007</v>
      </c>
      <c r="T154" s="217" t="s">
        <v>11297</v>
      </c>
      <c r="U154" s="225">
        <v>26.3</v>
      </c>
      <c r="V154" s="219" t="s">
        <v>11587</v>
      </c>
      <c r="W154" s="219"/>
      <c r="X154" t="s">
        <v>11237</v>
      </c>
      <c r="Y154" t="s">
        <v>11285</v>
      </c>
    </row>
    <row r="155" spans="1:25" x14ac:dyDescent="0.25">
      <c r="A155" s="211" t="s">
        <v>11582</v>
      </c>
      <c r="B155" t="s">
        <v>11723</v>
      </c>
      <c r="C155" s="215" t="str">
        <f t="shared" si="11"/>
        <v>CM:WQXTEST16465:M2011</v>
      </c>
      <c r="D155" s="214" t="s">
        <v>11795</v>
      </c>
      <c r="E155" s="214" t="s">
        <v>11790</v>
      </c>
      <c r="F155" s="314">
        <v>40703</v>
      </c>
      <c r="G155" s="217">
        <f t="shared" si="12"/>
        <v>40544</v>
      </c>
      <c r="H155" s="217">
        <f t="shared" si="10"/>
        <v>40816</v>
      </c>
      <c r="I155" s="211" t="s">
        <v>11788</v>
      </c>
      <c r="J155" s="24" t="s">
        <v>8639</v>
      </c>
      <c r="K155" s="211" t="s">
        <v>11787</v>
      </c>
      <c r="L155" s="6" t="s">
        <v>11747</v>
      </c>
      <c r="M155" s="217">
        <f t="shared" si="13"/>
        <v>40697</v>
      </c>
      <c r="N155" s="217">
        <f t="shared" si="14"/>
        <v>40703</v>
      </c>
      <c r="Q155" s="217" t="s">
        <v>10007</v>
      </c>
      <c r="T155" s="217" t="s">
        <v>11297</v>
      </c>
      <c r="U155" s="225">
        <v>26.8</v>
      </c>
      <c r="V155" s="219" t="s">
        <v>11587</v>
      </c>
      <c r="W155" s="219"/>
      <c r="X155" t="s">
        <v>11237</v>
      </c>
      <c r="Y155" t="s">
        <v>11285</v>
      </c>
    </row>
    <row r="156" spans="1:25" x14ac:dyDescent="0.25">
      <c r="A156" s="211" t="s">
        <v>11582</v>
      </c>
      <c r="B156" t="s">
        <v>11723</v>
      </c>
      <c r="C156" s="215" t="str">
        <f t="shared" si="11"/>
        <v>CM:WQXTEST16465:M2011</v>
      </c>
      <c r="D156" s="214" t="s">
        <v>11795</v>
      </c>
      <c r="E156" s="214" t="s">
        <v>11790</v>
      </c>
      <c r="F156" s="314">
        <v>40704</v>
      </c>
      <c r="G156" s="217">
        <f t="shared" si="12"/>
        <v>40544</v>
      </c>
      <c r="H156" s="217">
        <f t="shared" si="10"/>
        <v>40816</v>
      </c>
      <c r="I156" s="211" t="s">
        <v>11788</v>
      </c>
      <c r="J156" s="24" t="s">
        <v>8639</v>
      </c>
      <c r="K156" s="211" t="s">
        <v>11787</v>
      </c>
      <c r="L156" s="6" t="s">
        <v>11747</v>
      </c>
      <c r="M156" s="217">
        <f t="shared" si="13"/>
        <v>40698</v>
      </c>
      <c r="N156" s="217">
        <f t="shared" si="14"/>
        <v>40704</v>
      </c>
      <c r="Q156" s="217" t="s">
        <v>10007</v>
      </c>
      <c r="T156" s="217" t="s">
        <v>11297</v>
      </c>
      <c r="U156" s="225">
        <v>27.5</v>
      </c>
      <c r="V156" s="219" t="s">
        <v>11587</v>
      </c>
      <c r="W156" s="219"/>
      <c r="X156" t="s">
        <v>11237</v>
      </c>
      <c r="Y156" t="s">
        <v>11285</v>
      </c>
    </row>
    <row r="157" spans="1:25" x14ac:dyDescent="0.25">
      <c r="A157" s="211" t="s">
        <v>11582</v>
      </c>
      <c r="B157" t="s">
        <v>11723</v>
      </c>
      <c r="C157" s="215" t="str">
        <f t="shared" si="11"/>
        <v>CM:WQXTEST16465:M2011</v>
      </c>
      <c r="D157" s="214" t="s">
        <v>11795</v>
      </c>
      <c r="E157" s="214" t="s">
        <v>11790</v>
      </c>
      <c r="F157" s="314">
        <v>40705</v>
      </c>
      <c r="G157" s="217">
        <f t="shared" si="12"/>
        <v>40544</v>
      </c>
      <c r="H157" s="217">
        <f t="shared" si="10"/>
        <v>40816</v>
      </c>
      <c r="I157" s="211" t="s">
        <v>11788</v>
      </c>
      <c r="J157" s="24" t="s">
        <v>8639</v>
      </c>
      <c r="K157" s="211" t="s">
        <v>11787</v>
      </c>
      <c r="L157" s="6" t="s">
        <v>11747</v>
      </c>
      <c r="M157" s="217">
        <f t="shared" si="13"/>
        <v>40699</v>
      </c>
      <c r="N157" s="217">
        <f t="shared" si="14"/>
        <v>40705</v>
      </c>
      <c r="Q157" s="217" t="s">
        <v>10007</v>
      </c>
      <c r="T157" s="217" t="s">
        <v>11297</v>
      </c>
      <c r="U157" s="225">
        <v>28.2</v>
      </c>
      <c r="V157" s="219" t="s">
        <v>11587</v>
      </c>
      <c r="W157" s="219"/>
      <c r="X157" t="s">
        <v>11237</v>
      </c>
      <c r="Y157" t="s">
        <v>11285</v>
      </c>
    </row>
    <row r="158" spans="1:25" x14ac:dyDescent="0.25">
      <c r="A158" s="211" t="s">
        <v>11582</v>
      </c>
      <c r="B158" t="s">
        <v>11723</v>
      </c>
      <c r="C158" s="215" t="str">
        <f t="shared" si="11"/>
        <v>CM:WQXTEST16465:M2011</v>
      </c>
      <c r="D158" s="214" t="s">
        <v>11795</v>
      </c>
      <c r="E158" s="214" t="s">
        <v>11790</v>
      </c>
      <c r="F158" s="314">
        <v>40706</v>
      </c>
      <c r="G158" s="217">
        <f t="shared" si="12"/>
        <v>40544</v>
      </c>
      <c r="H158" s="217">
        <f t="shared" si="10"/>
        <v>40816</v>
      </c>
      <c r="I158" s="211" t="s">
        <v>11788</v>
      </c>
      <c r="J158" s="24" t="s">
        <v>8639</v>
      </c>
      <c r="K158" s="211" t="s">
        <v>11787</v>
      </c>
      <c r="L158" s="6" t="s">
        <v>11747</v>
      </c>
      <c r="M158" s="217">
        <f t="shared" si="13"/>
        <v>40700</v>
      </c>
      <c r="N158" s="217">
        <f t="shared" si="14"/>
        <v>40706</v>
      </c>
      <c r="Q158" s="217" t="s">
        <v>10007</v>
      </c>
      <c r="T158" s="217" t="s">
        <v>11297</v>
      </c>
      <c r="U158" s="225">
        <v>28.9</v>
      </c>
      <c r="V158" s="219" t="s">
        <v>11587</v>
      </c>
      <c r="W158" s="219"/>
      <c r="X158" t="s">
        <v>11237</v>
      </c>
      <c r="Y158" t="s">
        <v>11285</v>
      </c>
    </row>
    <row r="159" spans="1:25" x14ac:dyDescent="0.25">
      <c r="A159" s="211" t="s">
        <v>11582</v>
      </c>
      <c r="B159" t="s">
        <v>11723</v>
      </c>
      <c r="C159" s="215" t="str">
        <f t="shared" si="11"/>
        <v>CM:WQXTEST16465:M2011</v>
      </c>
      <c r="D159" s="214" t="s">
        <v>11795</v>
      </c>
      <c r="E159" s="214" t="s">
        <v>11790</v>
      </c>
      <c r="F159" s="314">
        <v>40707</v>
      </c>
      <c r="G159" s="217">
        <f t="shared" si="12"/>
        <v>40544</v>
      </c>
      <c r="H159" s="217">
        <f t="shared" si="10"/>
        <v>40816</v>
      </c>
      <c r="I159" s="211" t="s">
        <v>11788</v>
      </c>
      <c r="J159" s="24" t="s">
        <v>8639</v>
      </c>
      <c r="K159" s="211" t="s">
        <v>11787</v>
      </c>
      <c r="L159" s="6" t="s">
        <v>11747</v>
      </c>
      <c r="M159" s="217">
        <f t="shared" si="13"/>
        <v>40701</v>
      </c>
      <c r="N159" s="217">
        <f t="shared" si="14"/>
        <v>40707</v>
      </c>
      <c r="Q159" s="217" t="s">
        <v>10007</v>
      </c>
      <c r="T159" s="217" t="s">
        <v>11297</v>
      </c>
      <c r="U159" s="225">
        <v>29.3</v>
      </c>
      <c r="V159" s="219" t="s">
        <v>11587</v>
      </c>
      <c r="W159" s="219"/>
      <c r="X159" t="s">
        <v>11237</v>
      </c>
      <c r="Y159" t="s">
        <v>11285</v>
      </c>
    </row>
    <row r="160" spans="1:25" x14ac:dyDescent="0.25">
      <c r="A160" s="211" t="s">
        <v>11582</v>
      </c>
      <c r="B160" t="s">
        <v>11723</v>
      </c>
      <c r="C160" s="215" t="str">
        <f t="shared" si="11"/>
        <v>CM:WQXTEST16465:M2011</v>
      </c>
      <c r="D160" s="214" t="s">
        <v>11795</v>
      </c>
      <c r="E160" s="214" t="s">
        <v>11790</v>
      </c>
      <c r="F160" s="314">
        <v>40708</v>
      </c>
      <c r="G160" s="217">
        <f t="shared" si="12"/>
        <v>40544</v>
      </c>
      <c r="H160" s="217">
        <f t="shared" si="10"/>
        <v>40816</v>
      </c>
      <c r="I160" s="211" t="s">
        <v>11788</v>
      </c>
      <c r="J160" s="24" t="s">
        <v>8639</v>
      </c>
      <c r="K160" s="211" t="s">
        <v>11787</v>
      </c>
      <c r="L160" s="6" t="s">
        <v>11747</v>
      </c>
      <c r="M160" s="217">
        <f t="shared" si="13"/>
        <v>40702</v>
      </c>
      <c r="N160" s="217">
        <f t="shared" si="14"/>
        <v>40708</v>
      </c>
      <c r="Q160" s="217" t="s">
        <v>10007</v>
      </c>
      <c r="T160" s="217" t="s">
        <v>11297</v>
      </c>
      <c r="U160" s="225">
        <v>29.4</v>
      </c>
      <c r="V160" s="219" t="s">
        <v>11587</v>
      </c>
      <c r="W160" s="219"/>
      <c r="X160" t="s">
        <v>11237</v>
      </c>
      <c r="Y160" t="s">
        <v>11285</v>
      </c>
    </row>
    <row r="161" spans="1:25" x14ac:dyDescent="0.25">
      <c r="A161" s="211" t="s">
        <v>11582</v>
      </c>
      <c r="B161" t="s">
        <v>11723</v>
      </c>
      <c r="C161" s="215" t="str">
        <f t="shared" si="11"/>
        <v>CM:WQXTEST16465:M2011</v>
      </c>
      <c r="D161" s="214" t="s">
        <v>11795</v>
      </c>
      <c r="E161" s="214" t="s">
        <v>11790</v>
      </c>
      <c r="F161" s="314">
        <v>40709</v>
      </c>
      <c r="G161" s="217">
        <f t="shared" si="12"/>
        <v>40544</v>
      </c>
      <c r="H161" s="217">
        <f t="shared" si="10"/>
        <v>40816</v>
      </c>
      <c r="I161" s="211" t="s">
        <v>11788</v>
      </c>
      <c r="J161" s="24" t="s">
        <v>8639</v>
      </c>
      <c r="K161" s="211" t="s">
        <v>11787</v>
      </c>
      <c r="L161" s="6" t="s">
        <v>11747</v>
      </c>
      <c r="M161" s="217">
        <f t="shared" si="13"/>
        <v>40703</v>
      </c>
      <c r="N161" s="217">
        <f t="shared" si="14"/>
        <v>40709</v>
      </c>
      <c r="Q161" s="217" t="s">
        <v>10007</v>
      </c>
      <c r="T161" s="217" t="s">
        <v>11297</v>
      </c>
      <c r="U161" s="225">
        <v>29.1</v>
      </c>
      <c r="V161" s="219" t="s">
        <v>11587</v>
      </c>
      <c r="W161" s="219"/>
      <c r="X161" t="s">
        <v>11237</v>
      </c>
      <c r="Y161" t="s">
        <v>11285</v>
      </c>
    </row>
    <row r="162" spans="1:25" x14ac:dyDescent="0.25">
      <c r="A162" s="211" t="s">
        <v>11582</v>
      </c>
      <c r="B162" t="s">
        <v>11723</v>
      </c>
      <c r="C162" s="215" t="str">
        <f t="shared" si="11"/>
        <v>CM:WQXTEST16465:M2011</v>
      </c>
      <c r="D162" s="214" t="s">
        <v>11795</v>
      </c>
      <c r="E162" s="214" t="s">
        <v>11790</v>
      </c>
      <c r="F162" s="314">
        <v>40710</v>
      </c>
      <c r="G162" s="217">
        <f t="shared" si="12"/>
        <v>40544</v>
      </c>
      <c r="H162" s="217">
        <f t="shared" si="10"/>
        <v>40816</v>
      </c>
      <c r="I162" s="211" t="s">
        <v>11788</v>
      </c>
      <c r="J162" s="24" t="s">
        <v>8639</v>
      </c>
      <c r="K162" s="211" t="s">
        <v>11787</v>
      </c>
      <c r="L162" s="6" t="s">
        <v>11747</v>
      </c>
      <c r="M162" s="217">
        <f t="shared" si="13"/>
        <v>40704</v>
      </c>
      <c r="N162" s="217">
        <f t="shared" si="14"/>
        <v>40710</v>
      </c>
      <c r="Q162" s="217" t="s">
        <v>10007</v>
      </c>
      <c r="T162" s="217" t="s">
        <v>11297</v>
      </c>
      <c r="U162" s="225">
        <v>28.4</v>
      </c>
      <c r="V162" s="219" t="s">
        <v>11587</v>
      </c>
      <c r="W162" s="219"/>
      <c r="X162" t="s">
        <v>11237</v>
      </c>
      <c r="Y162" t="s">
        <v>11285</v>
      </c>
    </row>
    <row r="163" spans="1:25" x14ac:dyDescent="0.25">
      <c r="A163" s="211" t="s">
        <v>11582</v>
      </c>
      <c r="B163" t="s">
        <v>11723</v>
      </c>
      <c r="C163" s="215" t="str">
        <f t="shared" si="11"/>
        <v>CM:WQXTEST16465:M2011</v>
      </c>
      <c r="D163" s="214" t="s">
        <v>11795</v>
      </c>
      <c r="E163" s="214" t="s">
        <v>11790</v>
      </c>
      <c r="F163" s="314">
        <v>40711</v>
      </c>
      <c r="G163" s="217">
        <f t="shared" si="12"/>
        <v>40544</v>
      </c>
      <c r="H163" s="217">
        <f t="shared" si="10"/>
        <v>40816</v>
      </c>
      <c r="I163" s="211" t="s">
        <v>11788</v>
      </c>
      <c r="J163" s="24" t="s">
        <v>8639</v>
      </c>
      <c r="K163" s="211" t="s">
        <v>11787</v>
      </c>
      <c r="L163" s="6" t="s">
        <v>11747</v>
      </c>
      <c r="M163" s="217">
        <f t="shared" si="13"/>
        <v>40705</v>
      </c>
      <c r="N163" s="217">
        <f t="shared" si="14"/>
        <v>40711</v>
      </c>
      <c r="Q163" s="217" t="s">
        <v>10007</v>
      </c>
      <c r="T163" s="217" t="s">
        <v>11297</v>
      </c>
      <c r="U163" s="225">
        <v>27.7</v>
      </c>
      <c r="V163" s="219" t="s">
        <v>11587</v>
      </c>
      <c r="W163" s="219"/>
      <c r="X163" t="s">
        <v>11237</v>
      </c>
      <c r="Y163" t="s">
        <v>11285</v>
      </c>
    </row>
    <row r="164" spans="1:25" x14ac:dyDescent="0.25">
      <c r="A164" s="211" t="s">
        <v>11582</v>
      </c>
      <c r="B164" t="s">
        <v>11723</v>
      </c>
      <c r="C164" s="215" t="str">
        <f t="shared" si="11"/>
        <v>CM:WQXTEST16465:M2011</v>
      </c>
      <c r="D164" s="214" t="s">
        <v>11795</v>
      </c>
      <c r="E164" s="214" t="s">
        <v>11790</v>
      </c>
      <c r="F164" s="314">
        <v>40712</v>
      </c>
      <c r="G164" s="217">
        <f t="shared" si="12"/>
        <v>40544</v>
      </c>
      <c r="H164" s="217">
        <f t="shared" si="10"/>
        <v>40816</v>
      </c>
      <c r="I164" s="211" t="s">
        <v>11788</v>
      </c>
      <c r="J164" s="24" t="s">
        <v>8639</v>
      </c>
      <c r="K164" s="211" t="s">
        <v>11787</v>
      </c>
      <c r="L164" s="6" t="s">
        <v>11747</v>
      </c>
      <c r="M164" s="217">
        <f t="shared" si="13"/>
        <v>40706</v>
      </c>
      <c r="N164" s="217">
        <f t="shared" si="14"/>
        <v>40712</v>
      </c>
      <c r="Q164" s="217" t="s">
        <v>10007</v>
      </c>
      <c r="T164" s="217" t="s">
        <v>11297</v>
      </c>
      <c r="U164" s="225">
        <v>27.2</v>
      </c>
      <c r="V164" s="219" t="s">
        <v>11587</v>
      </c>
      <c r="W164" s="219"/>
      <c r="X164" t="s">
        <v>11237</v>
      </c>
      <c r="Y164" t="s">
        <v>11285</v>
      </c>
    </row>
    <row r="165" spans="1:25" x14ac:dyDescent="0.25">
      <c r="A165" s="211" t="s">
        <v>11582</v>
      </c>
      <c r="B165" t="s">
        <v>11723</v>
      </c>
      <c r="C165" s="215" t="str">
        <f t="shared" si="11"/>
        <v>CM:WQXTEST16465:M2011</v>
      </c>
      <c r="D165" s="214" t="s">
        <v>11795</v>
      </c>
      <c r="E165" s="214" t="s">
        <v>11790</v>
      </c>
      <c r="F165" s="314">
        <v>40713</v>
      </c>
      <c r="G165" s="217">
        <f t="shared" si="12"/>
        <v>40544</v>
      </c>
      <c r="H165" s="217">
        <f t="shared" si="10"/>
        <v>40816</v>
      </c>
      <c r="I165" s="211" t="s">
        <v>11788</v>
      </c>
      <c r="J165" s="24" t="s">
        <v>8639</v>
      </c>
      <c r="K165" s="211" t="s">
        <v>11787</v>
      </c>
      <c r="L165" s="6" t="s">
        <v>11747</v>
      </c>
      <c r="M165" s="217">
        <f t="shared" si="13"/>
        <v>40707</v>
      </c>
      <c r="N165" s="217">
        <f t="shared" si="14"/>
        <v>40713</v>
      </c>
      <c r="Q165" s="217" t="s">
        <v>10007</v>
      </c>
      <c r="T165" s="217" t="s">
        <v>11297</v>
      </c>
      <c r="U165" s="225">
        <v>26.7</v>
      </c>
      <c r="V165" s="219" t="s">
        <v>11587</v>
      </c>
      <c r="W165" s="219"/>
      <c r="X165" t="s">
        <v>11237</v>
      </c>
      <c r="Y165" t="s">
        <v>11285</v>
      </c>
    </row>
    <row r="166" spans="1:25" x14ac:dyDescent="0.25">
      <c r="A166" s="211" t="s">
        <v>11582</v>
      </c>
      <c r="B166" t="s">
        <v>11723</v>
      </c>
      <c r="C166" s="215" t="str">
        <f t="shared" si="11"/>
        <v>CM:WQXTEST16465:M2011</v>
      </c>
      <c r="D166" s="214" t="s">
        <v>11795</v>
      </c>
      <c r="E166" s="214" t="s">
        <v>11790</v>
      </c>
      <c r="F166" s="314">
        <v>40714</v>
      </c>
      <c r="G166" s="217">
        <f t="shared" si="12"/>
        <v>40544</v>
      </c>
      <c r="H166" s="217">
        <f t="shared" si="10"/>
        <v>40816</v>
      </c>
      <c r="I166" s="211" t="s">
        <v>11788</v>
      </c>
      <c r="J166" s="24" t="s">
        <v>8639</v>
      </c>
      <c r="K166" s="211" t="s">
        <v>11787</v>
      </c>
      <c r="L166" s="6" t="s">
        <v>11747</v>
      </c>
      <c r="M166" s="217">
        <f t="shared" si="13"/>
        <v>40708</v>
      </c>
      <c r="N166" s="217">
        <f t="shared" si="14"/>
        <v>40714</v>
      </c>
      <c r="Q166" s="217" t="s">
        <v>10007</v>
      </c>
      <c r="T166" s="217" t="s">
        <v>11297</v>
      </c>
      <c r="U166" s="225">
        <v>26.4</v>
      </c>
      <c r="V166" s="219" t="s">
        <v>11587</v>
      </c>
      <c r="W166" s="219"/>
      <c r="X166" t="s">
        <v>11237</v>
      </c>
      <c r="Y166" t="s">
        <v>11285</v>
      </c>
    </row>
    <row r="167" spans="1:25" x14ac:dyDescent="0.25">
      <c r="A167" s="211" t="s">
        <v>11582</v>
      </c>
      <c r="B167" t="s">
        <v>11723</v>
      </c>
      <c r="C167" s="215" t="str">
        <f t="shared" si="11"/>
        <v>CM:WQXTEST16465:M2011</v>
      </c>
      <c r="D167" s="214" t="s">
        <v>11795</v>
      </c>
      <c r="E167" s="214" t="s">
        <v>11790</v>
      </c>
      <c r="F167" s="314">
        <v>40715</v>
      </c>
      <c r="G167" s="217">
        <f t="shared" si="12"/>
        <v>40544</v>
      </c>
      <c r="H167" s="217">
        <f t="shared" si="10"/>
        <v>40816</v>
      </c>
      <c r="I167" s="211" t="s">
        <v>11788</v>
      </c>
      <c r="J167" s="24" t="s">
        <v>8639</v>
      </c>
      <c r="K167" s="211" t="s">
        <v>11787</v>
      </c>
      <c r="L167" s="6" t="s">
        <v>11747</v>
      </c>
      <c r="M167" s="217">
        <f t="shared" si="13"/>
        <v>40709</v>
      </c>
      <c r="N167" s="217">
        <f t="shared" si="14"/>
        <v>40715</v>
      </c>
      <c r="Q167" s="217" t="s">
        <v>10007</v>
      </c>
      <c r="T167" s="217" t="s">
        <v>11297</v>
      </c>
      <c r="U167" s="225">
        <v>26.5</v>
      </c>
      <c r="V167" s="219" t="s">
        <v>11587</v>
      </c>
      <c r="W167" s="219"/>
      <c r="X167" t="s">
        <v>11237</v>
      </c>
      <c r="Y167" t="s">
        <v>11285</v>
      </c>
    </row>
    <row r="168" spans="1:25" x14ac:dyDescent="0.25">
      <c r="A168" s="211" t="s">
        <v>11582</v>
      </c>
      <c r="B168" t="s">
        <v>11723</v>
      </c>
      <c r="C168" s="215" t="str">
        <f t="shared" si="11"/>
        <v>CM:WQXTEST16465:M2011</v>
      </c>
      <c r="D168" s="214" t="s">
        <v>11795</v>
      </c>
      <c r="E168" s="214" t="s">
        <v>11790</v>
      </c>
      <c r="F168" s="314">
        <v>40716</v>
      </c>
      <c r="G168" s="217">
        <f t="shared" si="12"/>
        <v>40544</v>
      </c>
      <c r="H168" s="217">
        <f t="shared" si="10"/>
        <v>40816</v>
      </c>
      <c r="I168" s="211" t="s">
        <v>11788</v>
      </c>
      <c r="J168" s="24" t="s">
        <v>8639</v>
      </c>
      <c r="K168" s="211" t="s">
        <v>11787</v>
      </c>
      <c r="L168" s="6" t="s">
        <v>11747</v>
      </c>
      <c r="M168" s="217">
        <f t="shared" si="13"/>
        <v>40710</v>
      </c>
      <c r="N168" s="217">
        <f t="shared" si="14"/>
        <v>40716</v>
      </c>
      <c r="Q168" s="217" t="s">
        <v>10007</v>
      </c>
      <c r="T168" s="217" t="s">
        <v>11297</v>
      </c>
      <c r="U168" s="225">
        <v>26.9</v>
      </c>
      <c r="V168" s="219" t="s">
        <v>11587</v>
      </c>
      <c r="W168" s="219"/>
      <c r="X168" t="s">
        <v>11237</v>
      </c>
      <c r="Y168" t="s">
        <v>11285</v>
      </c>
    </row>
    <row r="169" spans="1:25" x14ac:dyDescent="0.25">
      <c r="A169" s="211" t="s">
        <v>11582</v>
      </c>
      <c r="B169" t="s">
        <v>11723</v>
      </c>
      <c r="C169" s="215" t="str">
        <f t="shared" si="11"/>
        <v>CM:WQXTEST16465:M2011</v>
      </c>
      <c r="D169" s="214" t="s">
        <v>11795</v>
      </c>
      <c r="E169" s="214" t="s">
        <v>11790</v>
      </c>
      <c r="F169" s="314">
        <v>40717</v>
      </c>
      <c r="G169" s="217">
        <f t="shared" si="12"/>
        <v>40544</v>
      </c>
      <c r="H169" s="217">
        <f t="shared" si="10"/>
        <v>40816</v>
      </c>
      <c r="I169" s="211" t="s">
        <v>11788</v>
      </c>
      <c r="J169" s="24" t="s">
        <v>8639</v>
      </c>
      <c r="K169" s="211" t="s">
        <v>11787</v>
      </c>
      <c r="L169" s="6" t="s">
        <v>11747</v>
      </c>
      <c r="M169" s="217">
        <f t="shared" si="13"/>
        <v>40711</v>
      </c>
      <c r="N169" s="217">
        <f t="shared" si="14"/>
        <v>40717</v>
      </c>
      <c r="Q169" s="217" t="s">
        <v>10007</v>
      </c>
      <c r="T169" s="217" t="s">
        <v>11297</v>
      </c>
      <c r="U169" s="225">
        <v>27.3</v>
      </c>
      <c r="V169" s="219" t="s">
        <v>11587</v>
      </c>
      <c r="W169" s="219"/>
      <c r="X169" t="s">
        <v>11237</v>
      </c>
      <c r="Y169" t="s">
        <v>11285</v>
      </c>
    </row>
    <row r="170" spans="1:25" x14ac:dyDescent="0.25">
      <c r="A170" s="211" t="s">
        <v>11582</v>
      </c>
      <c r="B170" t="s">
        <v>11723</v>
      </c>
      <c r="C170" s="215" t="str">
        <f t="shared" si="11"/>
        <v>CM:WQXTEST16465:M2011</v>
      </c>
      <c r="D170" s="214" t="s">
        <v>11795</v>
      </c>
      <c r="E170" s="214" t="s">
        <v>11790</v>
      </c>
      <c r="F170" s="314">
        <v>40718</v>
      </c>
      <c r="G170" s="217">
        <f t="shared" si="12"/>
        <v>40544</v>
      </c>
      <c r="H170" s="217">
        <f t="shared" si="10"/>
        <v>40816</v>
      </c>
      <c r="I170" s="211" t="s">
        <v>11788</v>
      </c>
      <c r="J170" s="24" t="s">
        <v>8639</v>
      </c>
      <c r="K170" s="211" t="s">
        <v>11787</v>
      </c>
      <c r="L170" s="6" t="s">
        <v>11747</v>
      </c>
      <c r="M170" s="217">
        <f t="shared" si="13"/>
        <v>40712</v>
      </c>
      <c r="N170" s="217">
        <f t="shared" si="14"/>
        <v>40718</v>
      </c>
      <c r="Q170" s="217" t="s">
        <v>10007</v>
      </c>
      <c r="T170" s="217" t="s">
        <v>11297</v>
      </c>
      <c r="U170" s="225">
        <v>27.6</v>
      </c>
      <c r="V170" s="219" t="s">
        <v>11587</v>
      </c>
      <c r="W170" s="219"/>
      <c r="X170" t="s">
        <v>11237</v>
      </c>
      <c r="Y170" t="s">
        <v>11285</v>
      </c>
    </row>
    <row r="171" spans="1:25" x14ac:dyDescent="0.25">
      <c r="A171" s="211" t="s">
        <v>11582</v>
      </c>
      <c r="B171" t="s">
        <v>11723</v>
      </c>
      <c r="C171" s="215" t="str">
        <f t="shared" si="11"/>
        <v>CM:WQXTEST16465:M2011</v>
      </c>
      <c r="D171" s="214" t="s">
        <v>11795</v>
      </c>
      <c r="E171" s="214" t="s">
        <v>11790</v>
      </c>
      <c r="F171" s="314">
        <v>40719</v>
      </c>
      <c r="G171" s="217">
        <f t="shared" si="12"/>
        <v>40544</v>
      </c>
      <c r="H171" s="217">
        <f t="shared" si="10"/>
        <v>40816</v>
      </c>
      <c r="I171" s="211" t="s">
        <v>11788</v>
      </c>
      <c r="J171" s="24" t="s">
        <v>8639</v>
      </c>
      <c r="K171" s="211" t="s">
        <v>11787</v>
      </c>
      <c r="L171" s="6" t="s">
        <v>11747</v>
      </c>
      <c r="M171" s="217">
        <f t="shared" si="13"/>
        <v>40713</v>
      </c>
      <c r="N171" s="217">
        <f t="shared" si="14"/>
        <v>40719</v>
      </c>
      <c r="Q171" s="217" t="s">
        <v>10007</v>
      </c>
      <c r="T171" s="217" t="s">
        <v>11297</v>
      </c>
      <c r="U171" s="225">
        <v>27.7</v>
      </c>
      <c r="V171" s="219" t="s">
        <v>11587</v>
      </c>
      <c r="W171" s="219"/>
      <c r="X171" t="s">
        <v>11237</v>
      </c>
      <c r="Y171" t="s">
        <v>11285</v>
      </c>
    </row>
    <row r="172" spans="1:25" x14ac:dyDescent="0.25">
      <c r="A172" s="211" t="s">
        <v>11582</v>
      </c>
      <c r="B172" t="s">
        <v>11723</v>
      </c>
      <c r="C172" s="215" t="str">
        <f t="shared" si="11"/>
        <v>CM:WQXTEST16465:M2011</v>
      </c>
      <c r="D172" s="214" t="s">
        <v>11795</v>
      </c>
      <c r="E172" s="214" t="s">
        <v>11790</v>
      </c>
      <c r="F172" s="314">
        <v>40720</v>
      </c>
      <c r="G172" s="217">
        <f t="shared" si="12"/>
        <v>40544</v>
      </c>
      <c r="H172" s="217">
        <f t="shared" si="10"/>
        <v>40816</v>
      </c>
      <c r="I172" s="211" t="s">
        <v>11788</v>
      </c>
      <c r="J172" s="24" t="s">
        <v>8639</v>
      </c>
      <c r="K172" s="211" t="s">
        <v>11787</v>
      </c>
      <c r="L172" s="6" t="s">
        <v>11747</v>
      </c>
      <c r="M172" s="217">
        <f t="shared" si="13"/>
        <v>40714</v>
      </c>
      <c r="N172" s="217">
        <f t="shared" si="14"/>
        <v>40720</v>
      </c>
      <c r="Q172" s="217" t="s">
        <v>10007</v>
      </c>
      <c r="T172" s="217" t="s">
        <v>11297</v>
      </c>
      <c r="U172" s="225">
        <v>27.8</v>
      </c>
      <c r="V172" s="219" t="s">
        <v>11587</v>
      </c>
      <c r="W172" s="219"/>
      <c r="X172" t="s">
        <v>11237</v>
      </c>
      <c r="Y172" t="s">
        <v>11285</v>
      </c>
    </row>
    <row r="173" spans="1:25" x14ac:dyDescent="0.25">
      <c r="A173" s="211" t="s">
        <v>11582</v>
      </c>
      <c r="B173" t="s">
        <v>11723</v>
      </c>
      <c r="C173" s="215" t="str">
        <f t="shared" si="11"/>
        <v>CM:WQXTEST16465:M2011</v>
      </c>
      <c r="D173" s="214" t="s">
        <v>11795</v>
      </c>
      <c r="E173" s="214" t="s">
        <v>11790</v>
      </c>
      <c r="F173" s="314">
        <v>40721</v>
      </c>
      <c r="G173" s="217">
        <f t="shared" si="12"/>
        <v>40544</v>
      </c>
      <c r="H173" s="217">
        <f t="shared" si="10"/>
        <v>40816</v>
      </c>
      <c r="I173" s="211" t="s">
        <v>11788</v>
      </c>
      <c r="J173" s="24" t="s">
        <v>8639</v>
      </c>
      <c r="K173" s="211" t="s">
        <v>11787</v>
      </c>
      <c r="L173" s="6" t="s">
        <v>11747</v>
      </c>
      <c r="M173" s="217">
        <f t="shared" si="13"/>
        <v>40715</v>
      </c>
      <c r="N173" s="217">
        <f t="shared" si="14"/>
        <v>40721</v>
      </c>
      <c r="Q173" s="217" t="s">
        <v>10007</v>
      </c>
      <c r="T173" s="217" t="s">
        <v>11297</v>
      </c>
      <c r="U173" s="225">
        <v>27.8</v>
      </c>
      <c r="V173" s="219" t="s">
        <v>11587</v>
      </c>
      <c r="W173" s="219"/>
      <c r="X173" t="s">
        <v>11237</v>
      </c>
      <c r="Y173" t="s">
        <v>11285</v>
      </c>
    </row>
    <row r="174" spans="1:25" x14ac:dyDescent="0.25">
      <c r="A174" s="211" t="s">
        <v>11582</v>
      </c>
      <c r="B174" t="s">
        <v>11723</v>
      </c>
      <c r="C174" s="215" t="str">
        <f t="shared" si="11"/>
        <v>CM:WQXTEST16465:M2011</v>
      </c>
      <c r="D174" s="214" t="s">
        <v>11795</v>
      </c>
      <c r="E174" s="214" t="s">
        <v>11790</v>
      </c>
      <c r="F174" s="314">
        <v>40722</v>
      </c>
      <c r="G174" s="217">
        <f t="shared" si="12"/>
        <v>40544</v>
      </c>
      <c r="H174" s="217">
        <f t="shared" si="10"/>
        <v>40816</v>
      </c>
      <c r="I174" s="211" t="s">
        <v>11788</v>
      </c>
      <c r="J174" s="24" t="s">
        <v>8639</v>
      </c>
      <c r="K174" s="211" t="s">
        <v>11787</v>
      </c>
      <c r="L174" s="6" t="s">
        <v>11747</v>
      </c>
      <c r="M174" s="217">
        <f t="shared" si="13"/>
        <v>40716</v>
      </c>
      <c r="N174" s="217">
        <f t="shared" si="14"/>
        <v>40722</v>
      </c>
      <c r="Q174" s="217" t="s">
        <v>10007</v>
      </c>
      <c r="T174" s="217" t="s">
        <v>11297</v>
      </c>
      <c r="U174" s="225">
        <v>27.8</v>
      </c>
      <c r="V174" s="219" t="s">
        <v>11587</v>
      </c>
      <c r="W174" s="219"/>
      <c r="X174" t="s">
        <v>11237</v>
      </c>
      <c r="Y174" t="s">
        <v>11285</v>
      </c>
    </row>
    <row r="175" spans="1:25" x14ac:dyDescent="0.25">
      <c r="A175" s="211" t="s">
        <v>11582</v>
      </c>
      <c r="B175" t="s">
        <v>11723</v>
      </c>
      <c r="C175" s="215" t="str">
        <f t="shared" si="11"/>
        <v>CM:WQXTEST16465:M2011</v>
      </c>
      <c r="D175" s="214" t="s">
        <v>11795</v>
      </c>
      <c r="E175" s="214" t="s">
        <v>11790</v>
      </c>
      <c r="F175" s="314">
        <v>40723</v>
      </c>
      <c r="G175" s="217">
        <f t="shared" si="12"/>
        <v>40544</v>
      </c>
      <c r="H175" s="217">
        <f t="shared" si="10"/>
        <v>40816</v>
      </c>
      <c r="I175" s="211" t="s">
        <v>11788</v>
      </c>
      <c r="J175" s="24" t="s">
        <v>8639</v>
      </c>
      <c r="K175" s="211" t="s">
        <v>11787</v>
      </c>
      <c r="L175" s="6" t="s">
        <v>11747</v>
      </c>
      <c r="M175" s="217">
        <f t="shared" si="13"/>
        <v>40717</v>
      </c>
      <c r="N175" s="217">
        <f t="shared" si="14"/>
        <v>40723</v>
      </c>
      <c r="Q175" s="217" t="s">
        <v>10007</v>
      </c>
      <c r="T175" s="217" t="s">
        <v>11297</v>
      </c>
      <c r="U175" s="225">
        <v>27.9</v>
      </c>
      <c r="V175" s="219" t="s">
        <v>11587</v>
      </c>
      <c r="W175" s="219"/>
      <c r="X175" t="s">
        <v>11237</v>
      </c>
      <c r="Y175" t="s">
        <v>11285</v>
      </c>
    </row>
    <row r="176" spans="1:25" x14ac:dyDescent="0.25">
      <c r="A176" s="211" t="s">
        <v>11582</v>
      </c>
      <c r="B176" t="s">
        <v>11723</v>
      </c>
      <c r="C176" s="215" t="str">
        <f t="shared" si="11"/>
        <v>CM:WQXTEST16465:M2011</v>
      </c>
      <c r="D176" s="214" t="s">
        <v>11795</v>
      </c>
      <c r="E176" s="214" t="s">
        <v>11790</v>
      </c>
      <c r="F176" s="314">
        <v>40724</v>
      </c>
      <c r="G176" s="217">
        <f t="shared" si="12"/>
        <v>40544</v>
      </c>
      <c r="H176" s="217">
        <f t="shared" si="10"/>
        <v>40816</v>
      </c>
      <c r="I176" s="211" t="s">
        <v>11788</v>
      </c>
      <c r="J176" s="24" t="s">
        <v>8639</v>
      </c>
      <c r="K176" s="211" t="s">
        <v>11787</v>
      </c>
      <c r="L176" s="6" t="s">
        <v>11747</v>
      </c>
      <c r="M176" s="217">
        <f t="shared" si="13"/>
        <v>40718</v>
      </c>
      <c r="N176" s="217">
        <f t="shared" si="14"/>
        <v>40724</v>
      </c>
      <c r="Q176" s="217" t="s">
        <v>10007</v>
      </c>
      <c r="T176" s="217" t="s">
        <v>11297</v>
      </c>
      <c r="U176" s="225">
        <v>27.9</v>
      </c>
      <c r="V176" s="219" t="s">
        <v>11587</v>
      </c>
      <c r="W176" s="219"/>
      <c r="X176" t="s">
        <v>11237</v>
      </c>
      <c r="Y176" t="s">
        <v>11285</v>
      </c>
    </row>
    <row r="177" spans="1:25" x14ac:dyDescent="0.25">
      <c r="A177" s="211" t="s">
        <v>11582</v>
      </c>
      <c r="B177" t="s">
        <v>11723</v>
      </c>
      <c r="C177" s="215" t="str">
        <f t="shared" si="11"/>
        <v>CM:WQXTEST16465:M2011</v>
      </c>
      <c r="D177" s="214" t="s">
        <v>11795</v>
      </c>
      <c r="E177" s="214" t="s">
        <v>11790</v>
      </c>
      <c r="F177" s="314">
        <v>40725</v>
      </c>
      <c r="G177" s="217">
        <f t="shared" si="12"/>
        <v>40544</v>
      </c>
      <c r="H177" s="217">
        <f t="shared" si="10"/>
        <v>40816</v>
      </c>
      <c r="I177" s="211" t="s">
        <v>11788</v>
      </c>
      <c r="J177" s="24" t="s">
        <v>8639</v>
      </c>
      <c r="K177" s="211" t="s">
        <v>11787</v>
      </c>
      <c r="L177" s="6" t="s">
        <v>11747</v>
      </c>
      <c r="M177" s="217">
        <f t="shared" si="13"/>
        <v>40719</v>
      </c>
      <c r="N177" s="217">
        <f t="shared" si="14"/>
        <v>40725</v>
      </c>
      <c r="Q177" s="217" t="s">
        <v>10007</v>
      </c>
      <c r="T177" s="217" t="s">
        <v>11297</v>
      </c>
      <c r="U177" s="225">
        <v>28.2</v>
      </c>
      <c r="V177" s="219" t="s">
        <v>11587</v>
      </c>
      <c r="W177" s="219"/>
      <c r="X177" t="s">
        <v>11237</v>
      </c>
      <c r="Y177" t="s">
        <v>11285</v>
      </c>
    </row>
    <row r="178" spans="1:25" x14ac:dyDescent="0.25">
      <c r="A178" s="211" t="s">
        <v>11582</v>
      </c>
      <c r="B178" t="s">
        <v>11723</v>
      </c>
      <c r="C178" s="215" t="str">
        <f t="shared" si="11"/>
        <v>CM:WQXTEST16465:M2011</v>
      </c>
      <c r="D178" s="214" t="s">
        <v>11795</v>
      </c>
      <c r="E178" s="214" t="s">
        <v>11790</v>
      </c>
      <c r="F178" s="314">
        <v>40726</v>
      </c>
      <c r="G178" s="217">
        <f t="shared" si="12"/>
        <v>40544</v>
      </c>
      <c r="H178" s="217">
        <f t="shared" si="10"/>
        <v>40816</v>
      </c>
      <c r="I178" s="211" t="s">
        <v>11788</v>
      </c>
      <c r="J178" s="24" t="s">
        <v>8639</v>
      </c>
      <c r="K178" s="211" t="s">
        <v>11787</v>
      </c>
      <c r="L178" s="6" t="s">
        <v>11747</v>
      </c>
      <c r="M178" s="217">
        <f t="shared" si="13"/>
        <v>40720</v>
      </c>
      <c r="N178" s="217">
        <f t="shared" si="14"/>
        <v>40726</v>
      </c>
      <c r="Q178" s="217" t="s">
        <v>10007</v>
      </c>
      <c r="T178" s="217" t="s">
        <v>11297</v>
      </c>
      <c r="U178" s="225">
        <v>28.6</v>
      </c>
      <c r="V178" s="219" t="s">
        <v>11587</v>
      </c>
      <c r="W178" s="219"/>
      <c r="X178" t="s">
        <v>11237</v>
      </c>
      <c r="Y178" t="s">
        <v>11285</v>
      </c>
    </row>
    <row r="179" spans="1:25" x14ac:dyDescent="0.25">
      <c r="A179" s="211" t="s">
        <v>11582</v>
      </c>
      <c r="B179" t="s">
        <v>11723</v>
      </c>
      <c r="C179" s="215" t="str">
        <f t="shared" si="11"/>
        <v>CM:WQXTEST16465:M2011</v>
      </c>
      <c r="D179" s="214" t="s">
        <v>11795</v>
      </c>
      <c r="E179" s="214" t="s">
        <v>11790</v>
      </c>
      <c r="F179" s="314">
        <v>40727</v>
      </c>
      <c r="G179" s="217">
        <f t="shared" si="12"/>
        <v>40544</v>
      </c>
      <c r="H179" s="217">
        <f t="shared" si="10"/>
        <v>40816</v>
      </c>
      <c r="I179" s="211" t="s">
        <v>11788</v>
      </c>
      <c r="J179" s="24" t="s">
        <v>8639</v>
      </c>
      <c r="K179" s="211" t="s">
        <v>11787</v>
      </c>
      <c r="L179" s="6" t="s">
        <v>11747</v>
      </c>
      <c r="M179" s="217">
        <f t="shared" si="13"/>
        <v>40721</v>
      </c>
      <c r="N179" s="217">
        <f t="shared" si="14"/>
        <v>40727</v>
      </c>
      <c r="Q179" s="217" t="s">
        <v>10007</v>
      </c>
      <c r="T179" s="217" t="s">
        <v>11297</v>
      </c>
      <c r="U179" s="225">
        <v>29.1</v>
      </c>
      <c r="V179" s="219" t="s">
        <v>11587</v>
      </c>
      <c r="W179" s="219"/>
      <c r="X179" t="s">
        <v>11237</v>
      </c>
      <c r="Y179" t="s">
        <v>11285</v>
      </c>
    </row>
    <row r="180" spans="1:25" x14ac:dyDescent="0.25">
      <c r="A180" s="211" t="s">
        <v>11582</v>
      </c>
      <c r="B180" t="s">
        <v>11723</v>
      </c>
      <c r="C180" s="215" t="str">
        <f t="shared" si="11"/>
        <v>CM:WQXTEST16465:M2011</v>
      </c>
      <c r="D180" s="214" t="s">
        <v>11795</v>
      </c>
      <c r="E180" s="214" t="s">
        <v>11790</v>
      </c>
      <c r="F180" s="314">
        <v>40728</v>
      </c>
      <c r="G180" s="217">
        <f t="shared" si="12"/>
        <v>40544</v>
      </c>
      <c r="H180" s="217">
        <f t="shared" si="10"/>
        <v>40816</v>
      </c>
      <c r="I180" s="211" t="s">
        <v>11788</v>
      </c>
      <c r="J180" s="24" t="s">
        <v>8639</v>
      </c>
      <c r="K180" s="211" t="s">
        <v>11787</v>
      </c>
      <c r="L180" s="6" t="s">
        <v>11747</v>
      </c>
      <c r="M180" s="217">
        <f t="shared" si="13"/>
        <v>40722</v>
      </c>
      <c r="N180" s="217">
        <f t="shared" si="14"/>
        <v>40728</v>
      </c>
      <c r="Q180" s="217" t="s">
        <v>10007</v>
      </c>
      <c r="T180" s="217" t="s">
        <v>11297</v>
      </c>
      <c r="U180" s="225">
        <v>29.6</v>
      </c>
      <c r="V180" s="219" t="s">
        <v>11587</v>
      </c>
      <c r="W180" s="219"/>
      <c r="X180" t="s">
        <v>11237</v>
      </c>
      <c r="Y180" t="s">
        <v>11285</v>
      </c>
    </row>
    <row r="181" spans="1:25" x14ac:dyDescent="0.25">
      <c r="A181" s="211" t="s">
        <v>11582</v>
      </c>
      <c r="B181" t="s">
        <v>11723</v>
      </c>
      <c r="C181" s="215" t="str">
        <f t="shared" si="11"/>
        <v>CM:WQXTEST16465:M2011</v>
      </c>
      <c r="D181" s="214" t="s">
        <v>11795</v>
      </c>
      <c r="E181" s="214" t="s">
        <v>11790</v>
      </c>
      <c r="F181" s="314">
        <v>40729</v>
      </c>
      <c r="G181" s="217">
        <f t="shared" si="12"/>
        <v>40544</v>
      </c>
      <c r="H181" s="217">
        <f t="shared" si="10"/>
        <v>40816</v>
      </c>
      <c r="I181" s="211" t="s">
        <v>11788</v>
      </c>
      <c r="J181" s="24" t="s">
        <v>8639</v>
      </c>
      <c r="K181" s="211" t="s">
        <v>11787</v>
      </c>
      <c r="L181" s="6" t="s">
        <v>11747</v>
      </c>
      <c r="M181" s="217">
        <f t="shared" si="13"/>
        <v>40723</v>
      </c>
      <c r="N181" s="217">
        <f t="shared" si="14"/>
        <v>40729</v>
      </c>
      <c r="Q181" s="217" t="s">
        <v>10007</v>
      </c>
      <c r="T181" s="217" t="s">
        <v>11297</v>
      </c>
      <c r="U181" s="225">
        <v>30</v>
      </c>
      <c r="V181" s="219" t="s">
        <v>11587</v>
      </c>
      <c r="W181" s="219"/>
      <c r="X181" t="s">
        <v>11237</v>
      </c>
      <c r="Y181" t="s">
        <v>11285</v>
      </c>
    </row>
    <row r="182" spans="1:25" x14ac:dyDescent="0.25">
      <c r="A182" s="211" t="s">
        <v>11582</v>
      </c>
      <c r="B182" t="s">
        <v>11723</v>
      </c>
      <c r="C182" s="215" t="str">
        <f t="shared" si="11"/>
        <v>CM:WQXTEST16465:M2011</v>
      </c>
      <c r="D182" s="214" t="s">
        <v>11795</v>
      </c>
      <c r="E182" s="214" t="s">
        <v>11790</v>
      </c>
      <c r="F182" s="314">
        <v>40730</v>
      </c>
      <c r="G182" s="217">
        <f t="shared" si="12"/>
        <v>40544</v>
      </c>
      <c r="H182" s="217">
        <f t="shared" si="10"/>
        <v>40816</v>
      </c>
      <c r="I182" s="211" t="s">
        <v>11788</v>
      </c>
      <c r="J182" s="24" t="s">
        <v>8639</v>
      </c>
      <c r="K182" s="211" t="s">
        <v>11787</v>
      </c>
      <c r="L182" s="6" t="s">
        <v>11747</v>
      </c>
      <c r="M182" s="217">
        <f t="shared" si="13"/>
        <v>40724</v>
      </c>
      <c r="N182" s="217">
        <f t="shared" si="14"/>
        <v>40730</v>
      </c>
      <c r="Q182" s="217" t="s">
        <v>10007</v>
      </c>
      <c r="T182" s="217" t="s">
        <v>11297</v>
      </c>
      <c r="U182" s="225">
        <v>30.3</v>
      </c>
      <c r="V182" s="219" t="s">
        <v>11587</v>
      </c>
      <c r="W182" s="219"/>
      <c r="X182" t="s">
        <v>11237</v>
      </c>
      <c r="Y182" t="s">
        <v>11285</v>
      </c>
    </row>
    <row r="183" spans="1:25" x14ac:dyDescent="0.25">
      <c r="A183" s="211" t="s">
        <v>11582</v>
      </c>
      <c r="B183" t="s">
        <v>11723</v>
      </c>
      <c r="C183" s="215" t="str">
        <f t="shared" si="11"/>
        <v>CM:WQXTEST16465:M2011</v>
      </c>
      <c r="D183" s="214" t="s">
        <v>11795</v>
      </c>
      <c r="E183" s="214" t="s">
        <v>11790</v>
      </c>
      <c r="F183" s="314">
        <v>40731</v>
      </c>
      <c r="G183" s="217">
        <f t="shared" si="12"/>
        <v>40544</v>
      </c>
      <c r="H183" s="217">
        <f t="shared" si="10"/>
        <v>40816</v>
      </c>
      <c r="I183" s="211" t="s">
        <v>11788</v>
      </c>
      <c r="J183" s="24" t="s">
        <v>8639</v>
      </c>
      <c r="K183" s="211" t="s">
        <v>11787</v>
      </c>
      <c r="L183" s="6" t="s">
        <v>11747</v>
      </c>
      <c r="M183" s="217">
        <f t="shared" si="13"/>
        <v>40725</v>
      </c>
      <c r="N183" s="217">
        <f t="shared" si="14"/>
        <v>40731</v>
      </c>
      <c r="Q183" s="217" t="s">
        <v>10007</v>
      </c>
      <c r="T183" s="217" t="s">
        <v>11297</v>
      </c>
      <c r="U183" s="225">
        <v>30.7</v>
      </c>
      <c r="V183" s="219" t="s">
        <v>11587</v>
      </c>
      <c r="W183" s="219"/>
      <c r="X183" t="s">
        <v>11237</v>
      </c>
      <c r="Y183" t="s">
        <v>11285</v>
      </c>
    </row>
    <row r="184" spans="1:25" x14ac:dyDescent="0.25">
      <c r="A184" s="211" t="s">
        <v>11582</v>
      </c>
      <c r="B184" t="s">
        <v>11723</v>
      </c>
      <c r="C184" s="215" t="str">
        <f t="shared" si="11"/>
        <v>CM:WQXTEST16465:M2011</v>
      </c>
      <c r="D184" s="214" t="s">
        <v>11795</v>
      </c>
      <c r="E184" s="214" t="s">
        <v>11790</v>
      </c>
      <c r="F184" s="314">
        <v>40732</v>
      </c>
      <c r="G184" s="217">
        <f t="shared" si="12"/>
        <v>40544</v>
      </c>
      <c r="H184" s="217">
        <f t="shared" si="10"/>
        <v>40816</v>
      </c>
      <c r="I184" s="211" t="s">
        <v>11788</v>
      </c>
      <c r="J184" s="24" t="s">
        <v>8639</v>
      </c>
      <c r="K184" s="211" t="s">
        <v>11787</v>
      </c>
      <c r="L184" s="6" t="s">
        <v>11747</v>
      </c>
      <c r="M184" s="217">
        <f t="shared" si="13"/>
        <v>40726</v>
      </c>
      <c r="N184" s="217">
        <f t="shared" si="14"/>
        <v>40732</v>
      </c>
      <c r="Q184" s="217" t="s">
        <v>10007</v>
      </c>
      <c r="T184" s="217" t="s">
        <v>11297</v>
      </c>
      <c r="U184" s="225">
        <v>30.9</v>
      </c>
      <c r="V184" s="219" t="s">
        <v>11587</v>
      </c>
      <c r="W184" s="219"/>
      <c r="X184" t="s">
        <v>11237</v>
      </c>
      <c r="Y184" t="s">
        <v>11285</v>
      </c>
    </row>
    <row r="185" spans="1:25" x14ac:dyDescent="0.25">
      <c r="A185" s="211" t="s">
        <v>11582</v>
      </c>
      <c r="B185" t="s">
        <v>11723</v>
      </c>
      <c r="C185" s="215" t="str">
        <f t="shared" si="11"/>
        <v>CM:WQXTEST16465:M2011</v>
      </c>
      <c r="D185" s="214" t="s">
        <v>11795</v>
      </c>
      <c r="E185" s="214" t="s">
        <v>11790</v>
      </c>
      <c r="F185" s="314">
        <v>40733</v>
      </c>
      <c r="G185" s="217">
        <f t="shared" si="12"/>
        <v>40544</v>
      </c>
      <c r="H185" s="217">
        <f t="shared" si="10"/>
        <v>40816</v>
      </c>
      <c r="I185" s="211" t="s">
        <v>11788</v>
      </c>
      <c r="J185" s="24" t="s">
        <v>8639</v>
      </c>
      <c r="K185" s="211" t="s">
        <v>11787</v>
      </c>
      <c r="L185" s="6" t="s">
        <v>11747</v>
      </c>
      <c r="M185" s="217">
        <f t="shared" si="13"/>
        <v>40727</v>
      </c>
      <c r="N185" s="217">
        <f t="shared" si="14"/>
        <v>40733</v>
      </c>
      <c r="Q185" s="217" t="s">
        <v>10007</v>
      </c>
      <c r="T185" s="217" t="s">
        <v>11297</v>
      </c>
      <c r="U185" s="225">
        <v>30.9</v>
      </c>
      <c r="V185" s="219" t="s">
        <v>11587</v>
      </c>
      <c r="W185" s="219"/>
      <c r="X185" t="s">
        <v>11237</v>
      </c>
      <c r="Y185" t="s">
        <v>11285</v>
      </c>
    </row>
    <row r="186" spans="1:25" x14ac:dyDescent="0.25">
      <c r="A186" s="211" t="s">
        <v>11582</v>
      </c>
      <c r="B186" t="s">
        <v>11723</v>
      </c>
      <c r="C186" s="215" t="str">
        <f t="shared" si="11"/>
        <v>CM:WQXTEST16465:M2011</v>
      </c>
      <c r="D186" s="214" t="s">
        <v>11795</v>
      </c>
      <c r="E186" s="214" t="s">
        <v>11790</v>
      </c>
      <c r="F186" s="314">
        <v>40734</v>
      </c>
      <c r="G186" s="217">
        <f t="shared" si="12"/>
        <v>40544</v>
      </c>
      <c r="H186" s="217">
        <f t="shared" si="10"/>
        <v>40816</v>
      </c>
      <c r="I186" s="211" t="s">
        <v>11788</v>
      </c>
      <c r="J186" s="24" t="s">
        <v>8639</v>
      </c>
      <c r="K186" s="211" t="s">
        <v>11787</v>
      </c>
      <c r="L186" s="6" t="s">
        <v>11747</v>
      </c>
      <c r="M186" s="217">
        <f t="shared" si="13"/>
        <v>40728</v>
      </c>
      <c r="N186" s="217">
        <f t="shared" si="14"/>
        <v>40734</v>
      </c>
      <c r="Q186" s="217" t="s">
        <v>10007</v>
      </c>
      <c r="T186" s="217" t="s">
        <v>11297</v>
      </c>
      <c r="U186" s="225">
        <v>30.9</v>
      </c>
      <c r="V186" s="219" t="s">
        <v>11587</v>
      </c>
      <c r="W186" s="219"/>
      <c r="X186" t="s">
        <v>11237</v>
      </c>
      <c r="Y186" t="s">
        <v>11285</v>
      </c>
    </row>
    <row r="187" spans="1:25" x14ac:dyDescent="0.25">
      <c r="A187" s="211" t="s">
        <v>11582</v>
      </c>
      <c r="B187" t="s">
        <v>11723</v>
      </c>
      <c r="C187" s="215" t="str">
        <f t="shared" si="11"/>
        <v>CM:WQXTEST16465:M2011</v>
      </c>
      <c r="D187" s="214" t="s">
        <v>11795</v>
      </c>
      <c r="E187" s="214" t="s">
        <v>11790</v>
      </c>
      <c r="F187" s="314">
        <v>40735</v>
      </c>
      <c r="G187" s="217">
        <f t="shared" si="12"/>
        <v>40544</v>
      </c>
      <c r="H187" s="217">
        <f t="shared" si="10"/>
        <v>40816</v>
      </c>
      <c r="I187" s="211" t="s">
        <v>11788</v>
      </c>
      <c r="J187" s="24" t="s">
        <v>8639</v>
      </c>
      <c r="K187" s="211" t="s">
        <v>11787</v>
      </c>
      <c r="L187" s="6" t="s">
        <v>11747</v>
      </c>
      <c r="M187" s="217">
        <f t="shared" si="13"/>
        <v>40729</v>
      </c>
      <c r="N187" s="217">
        <f t="shared" si="14"/>
        <v>40735</v>
      </c>
      <c r="Q187" s="217" t="s">
        <v>10007</v>
      </c>
      <c r="T187" s="217" t="s">
        <v>11297</v>
      </c>
      <c r="U187" s="225">
        <v>31.1</v>
      </c>
      <c r="V187" s="219" t="s">
        <v>11587</v>
      </c>
      <c r="W187" s="219"/>
      <c r="X187" t="s">
        <v>11237</v>
      </c>
      <c r="Y187" t="s">
        <v>11285</v>
      </c>
    </row>
    <row r="188" spans="1:25" x14ac:dyDescent="0.25">
      <c r="A188" s="211" t="s">
        <v>11582</v>
      </c>
      <c r="B188" t="s">
        <v>11723</v>
      </c>
      <c r="C188" s="215" t="str">
        <f t="shared" si="11"/>
        <v>CM:WQXTEST16465:M2011</v>
      </c>
      <c r="D188" s="214" t="s">
        <v>11795</v>
      </c>
      <c r="E188" s="214" t="s">
        <v>11790</v>
      </c>
      <c r="F188" s="314">
        <v>40736</v>
      </c>
      <c r="G188" s="217">
        <f t="shared" si="12"/>
        <v>40544</v>
      </c>
      <c r="H188" s="217">
        <f t="shared" si="10"/>
        <v>40816</v>
      </c>
      <c r="I188" s="211" t="s">
        <v>11788</v>
      </c>
      <c r="J188" s="24" t="s">
        <v>8639</v>
      </c>
      <c r="K188" s="211" t="s">
        <v>11787</v>
      </c>
      <c r="L188" s="6" t="s">
        <v>11747</v>
      </c>
      <c r="M188" s="217">
        <f t="shared" si="13"/>
        <v>40730</v>
      </c>
      <c r="N188" s="217">
        <f t="shared" si="14"/>
        <v>40736</v>
      </c>
      <c r="Q188" s="217" t="s">
        <v>10007</v>
      </c>
      <c r="T188" s="217" t="s">
        <v>11297</v>
      </c>
      <c r="U188" s="225">
        <v>31.3</v>
      </c>
      <c r="V188" s="219" t="s">
        <v>11587</v>
      </c>
      <c r="W188" s="219"/>
      <c r="X188" t="s">
        <v>11237</v>
      </c>
      <c r="Y188" t="s">
        <v>11285</v>
      </c>
    </row>
    <row r="189" spans="1:25" x14ac:dyDescent="0.25">
      <c r="A189" s="211" t="s">
        <v>11582</v>
      </c>
      <c r="B189" t="s">
        <v>11723</v>
      </c>
      <c r="C189" s="215" t="str">
        <f t="shared" si="11"/>
        <v>CM:WQXTEST16465:M2011</v>
      </c>
      <c r="D189" s="214" t="s">
        <v>11795</v>
      </c>
      <c r="E189" s="214" t="s">
        <v>11790</v>
      </c>
      <c r="F189" s="314">
        <v>40737</v>
      </c>
      <c r="G189" s="217">
        <f t="shared" si="12"/>
        <v>40544</v>
      </c>
      <c r="H189" s="217">
        <f t="shared" si="10"/>
        <v>40816</v>
      </c>
      <c r="I189" s="211" t="s">
        <v>11788</v>
      </c>
      <c r="J189" s="24" t="s">
        <v>8639</v>
      </c>
      <c r="K189" s="211" t="s">
        <v>11787</v>
      </c>
      <c r="L189" s="6" t="s">
        <v>11747</v>
      </c>
      <c r="M189" s="217">
        <f t="shared" si="13"/>
        <v>40731</v>
      </c>
      <c r="N189" s="217">
        <f t="shared" si="14"/>
        <v>40737</v>
      </c>
      <c r="Q189" s="217" t="s">
        <v>10007</v>
      </c>
      <c r="T189" s="217" t="s">
        <v>11297</v>
      </c>
      <c r="U189" s="225">
        <v>31.3</v>
      </c>
      <c r="V189" s="219" t="s">
        <v>11587</v>
      </c>
      <c r="W189" s="219"/>
      <c r="X189" t="s">
        <v>11237</v>
      </c>
      <c r="Y189" t="s">
        <v>11285</v>
      </c>
    </row>
    <row r="190" spans="1:25" x14ac:dyDescent="0.25">
      <c r="A190" s="211" t="s">
        <v>11582</v>
      </c>
      <c r="B190" t="s">
        <v>11723</v>
      </c>
      <c r="C190" s="215" t="str">
        <f t="shared" si="11"/>
        <v>CM:WQXTEST16465:M2011</v>
      </c>
      <c r="D190" s="214" t="s">
        <v>11795</v>
      </c>
      <c r="E190" s="214" t="s">
        <v>11790</v>
      </c>
      <c r="F190" s="314">
        <v>40738</v>
      </c>
      <c r="G190" s="217">
        <f t="shared" si="12"/>
        <v>40544</v>
      </c>
      <c r="H190" s="217">
        <f t="shared" si="10"/>
        <v>40816</v>
      </c>
      <c r="I190" s="211" t="s">
        <v>11788</v>
      </c>
      <c r="J190" s="24" t="s">
        <v>8639</v>
      </c>
      <c r="K190" s="211" t="s">
        <v>11787</v>
      </c>
      <c r="L190" s="6" t="s">
        <v>11747</v>
      </c>
      <c r="M190" s="217">
        <f t="shared" si="13"/>
        <v>40732</v>
      </c>
      <c r="N190" s="217">
        <f t="shared" si="14"/>
        <v>40738</v>
      </c>
      <c r="Q190" s="217" t="s">
        <v>10007</v>
      </c>
      <c r="T190" s="217" t="s">
        <v>11297</v>
      </c>
      <c r="U190" s="225">
        <v>31</v>
      </c>
      <c r="V190" s="219" t="s">
        <v>11587</v>
      </c>
      <c r="W190" s="219"/>
      <c r="X190" t="s">
        <v>11237</v>
      </c>
      <c r="Y190" t="s">
        <v>11285</v>
      </c>
    </row>
    <row r="191" spans="1:25" x14ac:dyDescent="0.25">
      <c r="A191" s="211" t="s">
        <v>11582</v>
      </c>
      <c r="B191" t="s">
        <v>11723</v>
      </c>
      <c r="C191" s="215" t="str">
        <f t="shared" si="11"/>
        <v>CM:WQXTEST16465:M2011</v>
      </c>
      <c r="D191" s="214" t="s">
        <v>11795</v>
      </c>
      <c r="E191" s="214" t="s">
        <v>11790</v>
      </c>
      <c r="F191" s="314">
        <v>40739</v>
      </c>
      <c r="G191" s="217">
        <f t="shared" si="12"/>
        <v>40544</v>
      </c>
      <c r="H191" s="217">
        <f t="shared" si="10"/>
        <v>40816</v>
      </c>
      <c r="I191" s="211" t="s">
        <v>11788</v>
      </c>
      <c r="J191" s="24" t="s">
        <v>8639</v>
      </c>
      <c r="K191" s="211" t="s">
        <v>11787</v>
      </c>
      <c r="L191" s="6" t="s">
        <v>11747</v>
      </c>
      <c r="M191" s="217">
        <f t="shared" si="13"/>
        <v>40733</v>
      </c>
      <c r="N191" s="217">
        <f t="shared" si="14"/>
        <v>40739</v>
      </c>
      <c r="Q191" s="217" t="s">
        <v>10007</v>
      </c>
      <c r="T191" s="217" t="s">
        <v>11297</v>
      </c>
      <c r="U191" s="225">
        <v>30.8</v>
      </c>
      <c r="V191" s="219" t="s">
        <v>11587</v>
      </c>
      <c r="W191" s="219"/>
      <c r="X191" t="s">
        <v>11237</v>
      </c>
      <c r="Y191" t="s">
        <v>11285</v>
      </c>
    </row>
    <row r="192" spans="1:25" x14ac:dyDescent="0.25">
      <c r="A192" s="211" t="s">
        <v>11582</v>
      </c>
      <c r="B192" t="s">
        <v>11723</v>
      </c>
      <c r="C192" s="215" t="str">
        <f t="shared" si="11"/>
        <v>CM:WQXTEST16465:M2011</v>
      </c>
      <c r="D192" s="214" t="s">
        <v>11795</v>
      </c>
      <c r="E192" s="214" t="s">
        <v>11790</v>
      </c>
      <c r="F192" s="314">
        <v>40740</v>
      </c>
      <c r="G192" s="217">
        <f t="shared" si="12"/>
        <v>40544</v>
      </c>
      <c r="H192" s="217">
        <f t="shared" si="10"/>
        <v>40816</v>
      </c>
      <c r="I192" s="211" t="s">
        <v>11788</v>
      </c>
      <c r="J192" s="24" t="s">
        <v>8639</v>
      </c>
      <c r="K192" s="211" t="s">
        <v>11787</v>
      </c>
      <c r="L192" s="6" t="s">
        <v>11747</v>
      </c>
      <c r="M192" s="217">
        <f t="shared" si="13"/>
        <v>40734</v>
      </c>
      <c r="N192" s="217">
        <f t="shared" si="14"/>
        <v>40740</v>
      </c>
      <c r="Q192" s="217" t="s">
        <v>10007</v>
      </c>
      <c r="T192" s="217" t="s">
        <v>11297</v>
      </c>
      <c r="U192" s="225">
        <v>30.7</v>
      </c>
      <c r="V192" s="219" t="s">
        <v>11587</v>
      </c>
      <c r="W192" s="219"/>
      <c r="X192" t="s">
        <v>11237</v>
      </c>
      <c r="Y192" t="s">
        <v>11285</v>
      </c>
    </row>
    <row r="193" spans="1:25" x14ac:dyDescent="0.25">
      <c r="A193" s="211" t="s">
        <v>11582</v>
      </c>
      <c r="B193" t="s">
        <v>11723</v>
      </c>
      <c r="C193" s="215" t="str">
        <f t="shared" si="11"/>
        <v>CM:WQXTEST16465:M2011</v>
      </c>
      <c r="D193" s="214" t="s">
        <v>11795</v>
      </c>
      <c r="E193" s="214" t="s">
        <v>11790</v>
      </c>
      <c r="F193" s="314">
        <v>40741</v>
      </c>
      <c r="G193" s="217">
        <f t="shared" si="12"/>
        <v>40544</v>
      </c>
      <c r="H193" s="217">
        <f t="shared" si="10"/>
        <v>40816</v>
      </c>
      <c r="I193" s="211" t="s">
        <v>11788</v>
      </c>
      <c r="J193" s="24" t="s">
        <v>8639</v>
      </c>
      <c r="K193" s="211" t="s">
        <v>11787</v>
      </c>
      <c r="L193" s="6" t="s">
        <v>11747</v>
      </c>
      <c r="M193" s="217">
        <f t="shared" si="13"/>
        <v>40735</v>
      </c>
      <c r="N193" s="217">
        <f t="shared" si="14"/>
        <v>40741</v>
      </c>
      <c r="Q193" s="217" t="s">
        <v>10007</v>
      </c>
      <c r="T193" s="217" t="s">
        <v>11297</v>
      </c>
      <c r="U193" s="225">
        <v>30.6</v>
      </c>
      <c r="V193" s="219" t="s">
        <v>11587</v>
      </c>
      <c r="W193" s="219"/>
      <c r="X193" t="s">
        <v>11237</v>
      </c>
      <c r="Y193" t="s">
        <v>11285</v>
      </c>
    </row>
    <row r="194" spans="1:25" x14ac:dyDescent="0.25">
      <c r="A194" s="211" t="s">
        <v>11582</v>
      </c>
      <c r="B194" t="s">
        <v>11723</v>
      </c>
      <c r="C194" s="215" t="str">
        <f t="shared" si="11"/>
        <v>CM:WQXTEST16465:M2011</v>
      </c>
      <c r="D194" s="214" t="s">
        <v>11795</v>
      </c>
      <c r="E194" s="214" t="s">
        <v>11790</v>
      </c>
      <c r="F194" s="314">
        <v>40742</v>
      </c>
      <c r="G194" s="217">
        <f t="shared" si="12"/>
        <v>40544</v>
      </c>
      <c r="H194" s="217">
        <f t="shared" ref="H194:H257" si="15">DATE(YEAR(F194),9,DAY(30))</f>
        <v>40816</v>
      </c>
      <c r="I194" s="211" t="s">
        <v>11788</v>
      </c>
      <c r="J194" s="24" t="s">
        <v>8639</v>
      </c>
      <c r="K194" s="211" t="s">
        <v>11787</v>
      </c>
      <c r="L194" s="6" t="s">
        <v>11747</v>
      </c>
      <c r="M194" s="217">
        <f t="shared" si="13"/>
        <v>40736</v>
      </c>
      <c r="N194" s="217">
        <f t="shared" si="14"/>
        <v>40742</v>
      </c>
      <c r="Q194" s="217" t="s">
        <v>10007</v>
      </c>
      <c r="T194" s="217" t="s">
        <v>11297</v>
      </c>
      <c r="U194" s="225">
        <v>30.6</v>
      </c>
      <c r="V194" s="219" t="s">
        <v>11587</v>
      </c>
      <c r="W194" s="219"/>
      <c r="X194" t="s">
        <v>11237</v>
      </c>
      <c r="Y194" t="s">
        <v>11285</v>
      </c>
    </row>
    <row r="195" spans="1:25" x14ac:dyDescent="0.25">
      <c r="A195" s="211" t="s">
        <v>11582</v>
      </c>
      <c r="B195" t="s">
        <v>11723</v>
      </c>
      <c r="C195" s="215" t="str">
        <f t="shared" ref="C195:C258" si="16">"CM:"&amp;B195&amp;":M"&amp;YEAR(F195)</f>
        <v>CM:WQXTEST16465:M2011</v>
      </c>
      <c r="D195" s="214" t="s">
        <v>11795</v>
      </c>
      <c r="E195" s="214" t="s">
        <v>11790</v>
      </c>
      <c r="F195" s="314">
        <v>40743</v>
      </c>
      <c r="G195" s="217">
        <f t="shared" ref="G195:G258" si="17">DATE(YEAR(F195),MONTH(1),DAY(1))</f>
        <v>40544</v>
      </c>
      <c r="H195" s="217">
        <f t="shared" si="15"/>
        <v>40816</v>
      </c>
      <c r="I195" s="211" t="s">
        <v>11788</v>
      </c>
      <c r="J195" s="24" t="s">
        <v>8639</v>
      </c>
      <c r="K195" s="211" t="s">
        <v>11787</v>
      </c>
      <c r="L195" s="6" t="s">
        <v>11747</v>
      </c>
      <c r="M195" s="217">
        <f t="shared" ref="M195:M258" si="18">F195-6</f>
        <v>40737</v>
      </c>
      <c r="N195" s="217">
        <f t="shared" ref="N195:N258" si="19">F195</f>
        <v>40743</v>
      </c>
      <c r="Q195" s="217" t="s">
        <v>10007</v>
      </c>
      <c r="T195" s="217" t="s">
        <v>11297</v>
      </c>
      <c r="U195" s="225">
        <v>30.5</v>
      </c>
      <c r="V195" s="219" t="s">
        <v>11587</v>
      </c>
      <c r="W195" s="219"/>
      <c r="X195" t="s">
        <v>11237</v>
      </c>
      <c r="Y195" t="s">
        <v>11285</v>
      </c>
    </row>
    <row r="196" spans="1:25" x14ac:dyDescent="0.25">
      <c r="A196" s="211" t="s">
        <v>11582</v>
      </c>
      <c r="B196" t="s">
        <v>11723</v>
      </c>
      <c r="C196" s="215" t="str">
        <f t="shared" si="16"/>
        <v>CM:WQXTEST16465:M2011</v>
      </c>
      <c r="D196" s="214" t="s">
        <v>11795</v>
      </c>
      <c r="E196" s="214" t="s">
        <v>11790</v>
      </c>
      <c r="F196" s="314">
        <v>40744</v>
      </c>
      <c r="G196" s="217">
        <f t="shared" si="17"/>
        <v>40544</v>
      </c>
      <c r="H196" s="217">
        <f t="shared" si="15"/>
        <v>40816</v>
      </c>
      <c r="I196" s="211" t="s">
        <v>11788</v>
      </c>
      <c r="J196" s="24" t="s">
        <v>8639</v>
      </c>
      <c r="K196" s="211" t="s">
        <v>11787</v>
      </c>
      <c r="L196" s="6" t="s">
        <v>11747</v>
      </c>
      <c r="M196" s="217">
        <f t="shared" si="18"/>
        <v>40738</v>
      </c>
      <c r="N196" s="217">
        <f t="shared" si="19"/>
        <v>40744</v>
      </c>
      <c r="Q196" s="217" t="s">
        <v>10007</v>
      </c>
      <c r="T196" s="217" t="s">
        <v>11297</v>
      </c>
      <c r="U196" s="225">
        <v>30.9</v>
      </c>
      <c r="V196" s="219" t="s">
        <v>11587</v>
      </c>
      <c r="W196" s="219"/>
      <c r="X196" t="s">
        <v>11237</v>
      </c>
      <c r="Y196" t="s">
        <v>11285</v>
      </c>
    </row>
    <row r="197" spans="1:25" x14ac:dyDescent="0.25">
      <c r="A197" s="211" t="s">
        <v>11582</v>
      </c>
      <c r="B197" t="s">
        <v>11723</v>
      </c>
      <c r="C197" s="215" t="str">
        <f t="shared" si="16"/>
        <v>CM:WQXTEST16465:M2011</v>
      </c>
      <c r="D197" s="214" t="s">
        <v>11795</v>
      </c>
      <c r="E197" s="214" t="s">
        <v>11790</v>
      </c>
      <c r="F197" s="314">
        <v>40745</v>
      </c>
      <c r="G197" s="217">
        <f t="shared" si="17"/>
        <v>40544</v>
      </c>
      <c r="H197" s="217">
        <f t="shared" si="15"/>
        <v>40816</v>
      </c>
      <c r="I197" s="211" t="s">
        <v>11788</v>
      </c>
      <c r="J197" s="24" t="s">
        <v>8639</v>
      </c>
      <c r="K197" s="211" t="s">
        <v>11787</v>
      </c>
      <c r="L197" s="6" t="s">
        <v>11747</v>
      </c>
      <c r="M197" s="217">
        <f t="shared" si="18"/>
        <v>40739</v>
      </c>
      <c r="N197" s="217">
        <f t="shared" si="19"/>
        <v>40745</v>
      </c>
      <c r="Q197" s="217" t="s">
        <v>10007</v>
      </c>
      <c r="T197" s="217" t="s">
        <v>11297</v>
      </c>
      <c r="U197" s="225">
        <v>31.4</v>
      </c>
      <c r="V197" s="219" t="s">
        <v>11587</v>
      </c>
      <c r="W197" s="219"/>
      <c r="X197" t="s">
        <v>11237</v>
      </c>
      <c r="Y197" t="s">
        <v>11285</v>
      </c>
    </row>
    <row r="198" spans="1:25" x14ac:dyDescent="0.25">
      <c r="A198" s="211" t="s">
        <v>11582</v>
      </c>
      <c r="B198" t="s">
        <v>11723</v>
      </c>
      <c r="C198" s="215" t="str">
        <f t="shared" si="16"/>
        <v>CM:WQXTEST16465:M2011</v>
      </c>
      <c r="D198" s="214" t="s">
        <v>11795</v>
      </c>
      <c r="E198" s="214" t="s">
        <v>11790</v>
      </c>
      <c r="F198" s="314">
        <v>40746</v>
      </c>
      <c r="G198" s="217">
        <f t="shared" si="17"/>
        <v>40544</v>
      </c>
      <c r="H198" s="217">
        <f t="shared" si="15"/>
        <v>40816</v>
      </c>
      <c r="I198" s="211" t="s">
        <v>11788</v>
      </c>
      <c r="J198" s="24" t="s">
        <v>8639</v>
      </c>
      <c r="K198" s="211" t="s">
        <v>11787</v>
      </c>
      <c r="L198" s="6" t="s">
        <v>11747</v>
      </c>
      <c r="M198" s="217">
        <f t="shared" si="18"/>
        <v>40740</v>
      </c>
      <c r="N198" s="217">
        <f t="shared" si="19"/>
        <v>40746</v>
      </c>
      <c r="Q198" s="217" t="s">
        <v>10007</v>
      </c>
      <c r="T198" s="217" t="s">
        <v>11297</v>
      </c>
      <c r="U198" s="225">
        <v>32.299999999999997</v>
      </c>
      <c r="V198" s="219" t="s">
        <v>11587</v>
      </c>
      <c r="W198" s="219"/>
      <c r="X198" t="s">
        <v>11237</v>
      </c>
      <c r="Y198" t="s">
        <v>11285</v>
      </c>
    </row>
    <row r="199" spans="1:25" x14ac:dyDescent="0.25">
      <c r="A199" s="211" t="s">
        <v>11582</v>
      </c>
      <c r="B199" t="s">
        <v>11723</v>
      </c>
      <c r="C199" s="215" t="str">
        <f t="shared" si="16"/>
        <v>CM:WQXTEST16465:M2011</v>
      </c>
      <c r="D199" s="214" t="s">
        <v>11795</v>
      </c>
      <c r="E199" s="214" t="s">
        <v>11790</v>
      </c>
      <c r="F199" s="314">
        <v>40747</v>
      </c>
      <c r="G199" s="217">
        <f t="shared" si="17"/>
        <v>40544</v>
      </c>
      <c r="H199" s="217">
        <f t="shared" si="15"/>
        <v>40816</v>
      </c>
      <c r="I199" s="211" t="s">
        <v>11788</v>
      </c>
      <c r="J199" s="24" t="s">
        <v>8639</v>
      </c>
      <c r="K199" s="211" t="s">
        <v>11787</v>
      </c>
      <c r="L199" s="6" t="s">
        <v>11747</v>
      </c>
      <c r="M199" s="217">
        <f t="shared" si="18"/>
        <v>40741</v>
      </c>
      <c r="N199" s="217">
        <f t="shared" si="19"/>
        <v>40747</v>
      </c>
      <c r="Q199" s="217" t="s">
        <v>10007</v>
      </c>
      <c r="T199" s="217" t="s">
        <v>11297</v>
      </c>
      <c r="U199" s="225">
        <v>33</v>
      </c>
      <c r="V199" s="219" t="s">
        <v>11587</v>
      </c>
      <c r="W199" s="219"/>
      <c r="X199" t="s">
        <v>11237</v>
      </c>
      <c r="Y199" t="s">
        <v>11285</v>
      </c>
    </row>
    <row r="200" spans="1:25" x14ac:dyDescent="0.25">
      <c r="A200" s="211" t="s">
        <v>11582</v>
      </c>
      <c r="B200" t="s">
        <v>11723</v>
      </c>
      <c r="C200" s="215" t="str">
        <f t="shared" si="16"/>
        <v>CM:WQXTEST16465:M2011</v>
      </c>
      <c r="D200" s="214" t="s">
        <v>11795</v>
      </c>
      <c r="E200" s="214" t="s">
        <v>11790</v>
      </c>
      <c r="F200" s="314">
        <v>40748</v>
      </c>
      <c r="G200" s="217">
        <f t="shared" si="17"/>
        <v>40544</v>
      </c>
      <c r="H200" s="217">
        <f t="shared" si="15"/>
        <v>40816</v>
      </c>
      <c r="I200" s="211" t="s">
        <v>11788</v>
      </c>
      <c r="J200" s="24" t="s">
        <v>8639</v>
      </c>
      <c r="K200" s="211" t="s">
        <v>11787</v>
      </c>
      <c r="L200" s="6" t="s">
        <v>11747</v>
      </c>
      <c r="M200" s="217">
        <f t="shared" si="18"/>
        <v>40742</v>
      </c>
      <c r="N200" s="217">
        <f t="shared" si="19"/>
        <v>40748</v>
      </c>
      <c r="Q200" s="217" t="s">
        <v>10007</v>
      </c>
      <c r="T200" s="217" t="s">
        <v>11297</v>
      </c>
      <c r="U200" s="225">
        <v>33.5</v>
      </c>
      <c r="V200" s="219" t="s">
        <v>11587</v>
      </c>
      <c r="W200" s="219"/>
      <c r="X200" t="s">
        <v>11237</v>
      </c>
      <c r="Y200" t="s">
        <v>11285</v>
      </c>
    </row>
    <row r="201" spans="1:25" x14ac:dyDescent="0.25">
      <c r="A201" s="211" t="s">
        <v>11582</v>
      </c>
      <c r="B201" t="s">
        <v>11723</v>
      </c>
      <c r="C201" s="215" t="str">
        <f t="shared" si="16"/>
        <v>CM:WQXTEST16465:M2011</v>
      </c>
      <c r="D201" s="214" t="s">
        <v>11795</v>
      </c>
      <c r="E201" s="214" t="s">
        <v>11790</v>
      </c>
      <c r="F201" s="314">
        <v>40749</v>
      </c>
      <c r="G201" s="217">
        <f t="shared" si="17"/>
        <v>40544</v>
      </c>
      <c r="H201" s="217">
        <f t="shared" si="15"/>
        <v>40816</v>
      </c>
      <c r="I201" s="211" t="s">
        <v>11788</v>
      </c>
      <c r="J201" s="24" t="s">
        <v>8639</v>
      </c>
      <c r="K201" s="211" t="s">
        <v>11787</v>
      </c>
      <c r="L201" s="6" t="s">
        <v>11747</v>
      </c>
      <c r="M201" s="217">
        <f t="shared" si="18"/>
        <v>40743</v>
      </c>
      <c r="N201" s="217">
        <f t="shared" si="19"/>
        <v>40749</v>
      </c>
      <c r="Q201" s="217" t="s">
        <v>10007</v>
      </c>
      <c r="T201" s="217" t="s">
        <v>11297</v>
      </c>
      <c r="U201" s="225">
        <v>33.700000000000003</v>
      </c>
      <c r="V201" s="219" t="s">
        <v>11587</v>
      </c>
      <c r="W201" s="219"/>
      <c r="X201" t="s">
        <v>11237</v>
      </c>
      <c r="Y201" t="s">
        <v>11285</v>
      </c>
    </row>
    <row r="202" spans="1:25" x14ac:dyDescent="0.25">
      <c r="A202" s="211" t="s">
        <v>11582</v>
      </c>
      <c r="B202" t="s">
        <v>11723</v>
      </c>
      <c r="C202" s="215" t="str">
        <f t="shared" si="16"/>
        <v>CM:WQXTEST16465:M2011</v>
      </c>
      <c r="D202" s="214" t="s">
        <v>11795</v>
      </c>
      <c r="E202" s="214" t="s">
        <v>11790</v>
      </c>
      <c r="F202" s="314">
        <v>40750</v>
      </c>
      <c r="G202" s="217">
        <f t="shared" si="17"/>
        <v>40544</v>
      </c>
      <c r="H202" s="217">
        <f t="shared" si="15"/>
        <v>40816</v>
      </c>
      <c r="I202" s="211" t="s">
        <v>11788</v>
      </c>
      <c r="J202" s="24" t="s">
        <v>8639</v>
      </c>
      <c r="K202" s="211" t="s">
        <v>11787</v>
      </c>
      <c r="L202" s="6" t="s">
        <v>11747</v>
      </c>
      <c r="M202" s="217">
        <f t="shared" si="18"/>
        <v>40744</v>
      </c>
      <c r="N202" s="217">
        <f t="shared" si="19"/>
        <v>40750</v>
      </c>
      <c r="Q202" s="217" t="s">
        <v>10007</v>
      </c>
      <c r="T202" s="217" t="s">
        <v>11297</v>
      </c>
      <c r="U202" s="225">
        <v>34.1</v>
      </c>
      <c r="V202" s="219" t="s">
        <v>11587</v>
      </c>
      <c r="W202" s="219"/>
      <c r="X202" t="s">
        <v>11237</v>
      </c>
      <c r="Y202" t="s">
        <v>11285</v>
      </c>
    </row>
    <row r="203" spans="1:25" x14ac:dyDescent="0.25">
      <c r="A203" s="211" t="s">
        <v>11582</v>
      </c>
      <c r="B203" t="s">
        <v>11723</v>
      </c>
      <c r="C203" s="215" t="str">
        <f t="shared" si="16"/>
        <v>CM:WQXTEST16465:M2011</v>
      </c>
      <c r="D203" s="214" t="s">
        <v>11795</v>
      </c>
      <c r="E203" s="214" t="s">
        <v>11790</v>
      </c>
      <c r="F203" s="314">
        <v>40751</v>
      </c>
      <c r="G203" s="217">
        <f t="shared" si="17"/>
        <v>40544</v>
      </c>
      <c r="H203" s="217">
        <f t="shared" si="15"/>
        <v>40816</v>
      </c>
      <c r="I203" s="211" t="s">
        <v>11788</v>
      </c>
      <c r="J203" s="24" t="s">
        <v>8639</v>
      </c>
      <c r="K203" s="211" t="s">
        <v>11787</v>
      </c>
      <c r="L203" s="6" t="s">
        <v>11747</v>
      </c>
      <c r="M203" s="217">
        <f t="shared" si="18"/>
        <v>40745</v>
      </c>
      <c r="N203" s="217">
        <f t="shared" si="19"/>
        <v>40751</v>
      </c>
      <c r="Q203" s="217" t="s">
        <v>10007</v>
      </c>
      <c r="T203" s="217" t="s">
        <v>11297</v>
      </c>
      <c r="U203" s="225">
        <v>33.700000000000003</v>
      </c>
      <c r="V203" s="219" t="s">
        <v>11587</v>
      </c>
      <c r="W203" s="219"/>
      <c r="X203" t="s">
        <v>11237</v>
      </c>
      <c r="Y203" t="s">
        <v>11285</v>
      </c>
    </row>
    <row r="204" spans="1:25" x14ac:dyDescent="0.25">
      <c r="A204" s="211" t="s">
        <v>11582</v>
      </c>
      <c r="B204" t="s">
        <v>11723</v>
      </c>
      <c r="C204" s="215" t="str">
        <f t="shared" si="16"/>
        <v>CM:WQXTEST16465:M2011</v>
      </c>
      <c r="D204" s="214" t="s">
        <v>11795</v>
      </c>
      <c r="E204" s="214" t="s">
        <v>11790</v>
      </c>
      <c r="F204" s="314">
        <v>40752</v>
      </c>
      <c r="G204" s="217">
        <f t="shared" si="17"/>
        <v>40544</v>
      </c>
      <c r="H204" s="217">
        <f t="shared" si="15"/>
        <v>40816</v>
      </c>
      <c r="I204" s="211" t="s">
        <v>11788</v>
      </c>
      <c r="J204" s="24" t="s">
        <v>8639</v>
      </c>
      <c r="K204" s="211" t="s">
        <v>11787</v>
      </c>
      <c r="L204" s="6" t="s">
        <v>11747</v>
      </c>
      <c r="M204" s="217">
        <f t="shared" si="18"/>
        <v>40746</v>
      </c>
      <c r="N204" s="217">
        <f t="shared" si="19"/>
        <v>40752</v>
      </c>
      <c r="Q204" s="217" t="s">
        <v>10007</v>
      </c>
      <c r="T204" s="217" t="s">
        <v>11297</v>
      </c>
      <c r="U204" s="225">
        <v>33.5</v>
      </c>
      <c r="V204" s="219" t="s">
        <v>11587</v>
      </c>
      <c r="W204" s="219"/>
      <c r="X204" t="s">
        <v>11237</v>
      </c>
      <c r="Y204" t="s">
        <v>11285</v>
      </c>
    </row>
    <row r="205" spans="1:25" x14ac:dyDescent="0.25">
      <c r="A205" s="211" t="s">
        <v>11582</v>
      </c>
      <c r="B205" t="s">
        <v>11723</v>
      </c>
      <c r="C205" s="215" t="str">
        <f t="shared" si="16"/>
        <v>CM:WQXTEST16465:M2011</v>
      </c>
      <c r="D205" s="214" t="s">
        <v>11795</v>
      </c>
      <c r="E205" s="214" t="s">
        <v>11790</v>
      </c>
      <c r="F205" s="314">
        <v>40753</v>
      </c>
      <c r="G205" s="217">
        <f t="shared" si="17"/>
        <v>40544</v>
      </c>
      <c r="H205" s="217">
        <f t="shared" si="15"/>
        <v>40816</v>
      </c>
      <c r="I205" s="211" t="s">
        <v>11788</v>
      </c>
      <c r="J205" s="24" t="s">
        <v>8639</v>
      </c>
      <c r="K205" s="211" t="s">
        <v>11787</v>
      </c>
      <c r="L205" s="6" t="s">
        <v>11747</v>
      </c>
      <c r="M205" s="217">
        <f t="shared" si="18"/>
        <v>40747</v>
      </c>
      <c r="N205" s="217">
        <f t="shared" si="19"/>
        <v>40753</v>
      </c>
      <c r="Q205" s="217" t="s">
        <v>10007</v>
      </c>
      <c r="T205" s="217" t="s">
        <v>11297</v>
      </c>
      <c r="U205" s="225">
        <v>33.299999999999997</v>
      </c>
      <c r="V205" s="219" t="s">
        <v>11587</v>
      </c>
      <c r="W205" s="219"/>
      <c r="X205" t="s">
        <v>11237</v>
      </c>
      <c r="Y205" t="s">
        <v>11285</v>
      </c>
    </row>
    <row r="206" spans="1:25" x14ac:dyDescent="0.25">
      <c r="A206" s="211" t="s">
        <v>11582</v>
      </c>
      <c r="B206" t="s">
        <v>11723</v>
      </c>
      <c r="C206" s="215" t="str">
        <f t="shared" si="16"/>
        <v>CM:WQXTEST16465:M2011</v>
      </c>
      <c r="D206" s="214" t="s">
        <v>11795</v>
      </c>
      <c r="E206" s="214" t="s">
        <v>11790</v>
      </c>
      <c r="F206" s="314">
        <v>40754</v>
      </c>
      <c r="G206" s="217">
        <f t="shared" si="17"/>
        <v>40544</v>
      </c>
      <c r="H206" s="217">
        <f t="shared" si="15"/>
        <v>40816</v>
      </c>
      <c r="I206" s="211" t="s">
        <v>11788</v>
      </c>
      <c r="J206" s="24" t="s">
        <v>8639</v>
      </c>
      <c r="K206" s="211" t="s">
        <v>11787</v>
      </c>
      <c r="L206" s="6" t="s">
        <v>11747</v>
      </c>
      <c r="M206" s="217">
        <f t="shared" si="18"/>
        <v>40748</v>
      </c>
      <c r="N206" s="217">
        <f t="shared" si="19"/>
        <v>40754</v>
      </c>
      <c r="Q206" s="217" t="s">
        <v>10007</v>
      </c>
      <c r="T206" s="217" t="s">
        <v>11297</v>
      </c>
      <c r="U206" s="225">
        <v>33</v>
      </c>
      <c r="V206" s="219" t="s">
        <v>11587</v>
      </c>
      <c r="W206" s="219"/>
      <c r="X206" t="s">
        <v>11237</v>
      </c>
      <c r="Y206" t="s">
        <v>11285</v>
      </c>
    </row>
    <row r="207" spans="1:25" x14ac:dyDescent="0.25">
      <c r="A207" s="211" t="s">
        <v>11582</v>
      </c>
      <c r="B207" t="s">
        <v>11723</v>
      </c>
      <c r="C207" s="215" t="str">
        <f t="shared" si="16"/>
        <v>CM:WQXTEST16465:M2011</v>
      </c>
      <c r="D207" s="214" t="s">
        <v>11795</v>
      </c>
      <c r="E207" s="214" t="s">
        <v>11790</v>
      </c>
      <c r="F207" s="314">
        <v>40755</v>
      </c>
      <c r="G207" s="217">
        <f t="shared" si="17"/>
        <v>40544</v>
      </c>
      <c r="H207" s="217">
        <f t="shared" si="15"/>
        <v>40816</v>
      </c>
      <c r="I207" s="211" t="s">
        <v>11788</v>
      </c>
      <c r="J207" s="24" t="s">
        <v>8639</v>
      </c>
      <c r="K207" s="211" t="s">
        <v>11787</v>
      </c>
      <c r="L207" s="6" t="s">
        <v>11747</v>
      </c>
      <c r="M207" s="217">
        <f t="shared" si="18"/>
        <v>40749</v>
      </c>
      <c r="N207" s="217">
        <f t="shared" si="19"/>
        <v>40755</v>
      </c>
      <c r="Q207" s="217" t="s">
        <v>10007</v>
      </c>
      <c r="T207" s="217" t="s">
        <v>11297</v>
      </c>
      <c r="U207" s="225">
        <v>33</v>
      </c>
      <c r="V207" s="219" t="s">
        <v>11587</v>
      </c>
      <c r="W207" s="219"/>
      <c r="X207" t="s">
        <v>11237</v>
      </c>
      <c r="Y207" t="s">
        <v>11285</v>
      </c>
    </row>
    <row r="208" spans="1:25" x14ac:dyDescent="0.25">
      <c r="A208" s="211" t="s">
        <v>11582</v>
      </c>
      <c r="B208" t="s">
        <v>11723</v>
      </c>
      <c r="C208" s="215" t="str">
        <f t="shared" si="16"/>
        <v>CM:WQXTEST16465:M2011</v>
      </c>
      <c r="D208" s="214" t="s">
        <v>11795</v>
      </c>
      <c r="E208" s="214" t="s">
        <v>11790</v>
      </c>
      <c r="F208" s="314">
        <v>40756</v>
      </c>
      <c r="G208" s="217">
        <f t="shared" si="17"/>
        <v>40544</v>
      </c>
      <c r="H208" s="217">
        <f t="shared" si="15"/>
        <v>40816</v>
      </c>
      <c r="I208" s="211" t="s">
        <v>11788</v>
      </c>
      <c r="J208" s="24" t="s">
        <v>8639</v>
      </c>
      <c r="K208" s="211" t="s">
        <v>11787</v>
      </c>
      <c r="L208" s="6" t="s">
        <v>11747</v>
      </c>
      <c r="M208" s="217">
        <f t="shared" si="18"/>
        <v>40750</v>
      </c>
      <c r="N208" s="217">
        <f t="shared" si="19"/>
        <v>40756</v>
      </c>
      <c r="Q208" s="217" t="s">
        <v>10007</v>
      </c>
      <c r="T208" s="217" t="s">
        <v>11297</v>
      </c>
      <c r="U208" s="225">
        <v>32.9</v>
      </c>
      <c r="V208" s="219" t="s">
        <v>11587</v>
      </c>
      <c r="W208" s="219"/>
      <c r="X208" t="s">
        <v>11237</v>
      </c>
      <c r="Y208" t="s">
        <v>11285</v>
      </c>
    </row>
    <row r="209" spans="1:25" x14ac:dyDescent="0.25">
      <c r="A209" s="211" t="s">
        <v>11582</v>
      </c>
      <c r="B209" t="s">
        <v>11723</v>
      </c>
      <c r="C209" s="215" t="str">
        <f t="shared" si="16"/>
        <v>CM:WQXTEST16465:M2011</v>
      </c>
      <c r="D209" s="214" t="s">
        <v>11795</v>
      </c>
      <c r="E209" s="214" t="s">
        <v>11790</v>
      </c>
      <c r="F209" s="314">
        <v>40757</v>
      </c>
      <c r="G209" s="217">
        <f t="shared" si="17"/>
        <v>40544</v>
      </c>
      <c r="H209" s="217">
        <f t="shared" si="15"/>
        <v>40816</v>
      </c>
      <c r="I209" s="211" t="s">
        <v>11788</v>
      </c>
      <c r="J209" s="24" t="s">
        <v>8639</v>
      </c>
      <c r="K209" s="211" t="s">
        <v>11787</v>
      </c>
      <c r="L209" s="6" t="s">
        <v>11747</v>
      </c>
      <c r="M209" s="217">
        <f t="shared" si="18"/>
        <v>40751</v>
      </c>
      <c r="N209" s="217">
        <f t="shared" si="19"/>
        <v>40757</v>
      </c>
      <c r="Q209" s="217" t="s">
        <v>10007</v>
      </c>
      <c r="T209" s="217" t="s">
        <v>11297</v>
      </c>
      <c r="U209" s="225">
        <v>32.6</v>
      </c>
      <c r="V209" s="219" t="s">
        <v>11587</v>
      </c>
      <c r="W209" s="219"/>
      <c r="X209" t="s">
        <v>11237</v>
      </c>
      <c r="Y209" t="s">
        <v>11285</v>
      </c>
    </row>
    <row r="210" spans="1:25" x14ac:dyDescent="0.25">
      <c r="A210" s="211" t="s">
        <v>11582</v>
      </c>
      <c r="B210" t="s">
        <v>11723</v>
      </c>
      <c r="C210" s="215" t="str">
        <f t="shared" si="16"/>
        <v>CM:WQXTEST16465:M2011</v>
      </c>
      <c r="D210" s="214" t="s">
        <v>11795</v>
      </c>
      <c r="E210" s="214" t="s">
        <v>11790</v>
      </c>
      <c r="F210" s="314">
        <v>40758</v>
      </c>
      <c r="G210" s="217">
        <f t="shared" si="17"/>
        <v>40544</v>
      </c>
      <c r="H210" s="217">
        <f t="shared" si="15"/>
        <v>40816</v>
      </c>
      <c r="I210" s="211" t="s">
        <v>11788</v>
      </c>
      <c r="J210" s="24" t="s">
        <v>8639</v>
      </c>
      <c r="K210" s="211" t="s">
        <v>11787</v>
      </c>
      <c r="L210" s="6" t="s">
        <v>11747</v>
      </c>
      <c r="M210" s="217">
        <f t="shared" si="18"/>
        <v>40752</v>
      </c>
      <c r="N210" s="217">
        <f t="shared" si="19"/>
        <v>40758</v>
      </c>
      <c r="Q210" s="217" t="s">
        <v>10007</v>
      </c>
      <c r="T210" s="217" t="s">
        <v>11297</v>
      </c>
      <c r="U210" s="225">
        <v>32.5</v>
      </c>
      <c r="V210" s="219" t="s">
        <v>11587</v>
      </c>
      <c r="W210" s="219"/>
      <c r="X210" t="s">
        <v>11237</v>
      </c>
      <c r="Y210" t="s">
        <v>11285</v>
      </c>
    </row>
    <row r="211" spans="1:25" x14ac:dyDescent="0.25">
      <c r="A211" s="211" t="s">
        <v>11582</v>
      </c>
      <c r="B211" t="s">
        <v>11723</v>
      </c>
      <c r="C211" s="215" t="str">
        <f t="shared" si="16"/>
        <v>CM:WQXTEST16465:M2011</v>
      </c>
      <c r="D211" s="214" t="s">
        <v>11795</v>
      </c>
      <c r="E211" s="214" t="s">
        <v>11790</v>
      </c>
      <c r="F211" s="314">
        <v>40759</v>
      </c>
      <c r="G211" s="217">
        <f t="shared" si="17"/>
        <v>40544</v>
      </c>
      <c r="H211" s="217">
        <f t="shared" si="15"/>
        <v>40816</v>
      </c>
      <c r="I211" s="211" t="s">
        <v>11788</v>
      </c>
      <c r="J211" s="24" t="s">
        <v>8639</v>
      </c>
      <c r="K211" s="211" t="s">
        <v>11787</v>
      </c>
      <c r="L211" s="6" t="s">
        <v>11747</v>
      </c>
      <c r="M211" s="217">
        <f t="shared" si="18"/>
        <v>40753</v>
      </c>
      <c r="N211" s="217">
        <f t="shared" si="19"/>
        <v>40759</v>
      </c>
      <c r="Q211" s="217" t="s">
        <v>10007</v>
      </c>
      <c r="T211" s="217" t="s">
        <v>11297</v>
      </c>
      <c r="U211" s="225">
        <v>32.4</v>
      </c>
      <c r="V211" s="219" t="s">
        <v>11587</v>
      </c>
      <c r="W211" s="219"/>
      <c r="X211" t="s">
        <v>11237</v>
      </c>
      <c r="Y211" t="s">
        <v>11285</v>
      </c>
    </row>
    <row r="212" spans="1:25" x14ac:dyDescent="0.25">
      <c r="A212" s="211" t="s">
        <v>11582</v>
      </c>
      <c r="B212" t="s">
        <v>11723</v>
      </c>
      <c r="C212" s="215" t="str">
        <f t="shared" si="16"/>
        <v>CM:WQXTEST16465:M2011</v>
      </c>
      <c r="D212" s="214" t="s">
        <v>11795</v>
      </c>
      <c r="E212" s="214" t="s">
        <v>11790</v>
      </c>
      <c r="F212" s="314">
        <v>40760</v>
      </c>
      <c r="G212" s="217">
        <f t="shared" si="17"/>
        <v>40544</v>
      </c>
      <c r="H212" s="217">
        <f t="shared" si="15"/>
        <v>40816</v>
      </c>
      <c r="I212" s="211" t="s">
        <v>11788</v>
      </c>
      <c r="J212" s="24" t="s">
        <v>8639</v>
      </c>
      <c r="K212" s="211" t="s">
        <v>11787</v>
      </c>
      <c r="L212" s="6" t="s">
        <v>11747</v>
      </c>
      <c r="M212" s="217">
        <f t="shared" si="18"/>
        <v>40754</v>
      </c>
      <c r="N212" s="217">
        <f t="shared" si="19"/>
        <v>40760</v>
      </c>
      <c r="Q212" s="217" t="s">
        <v>10007</v>
      </c>
      <c r="T212" s="217" t="s">
        <v>11297</v>
      </c>
      <c r="U212" s="225">
        <v>31.9</v>
      </c>
      <c r="V212" s="219" t="s">
        <v>11587</v>
      </c>
      <c r="W212" s="219"/>
      <c r="X212" t="s">
        <v>11237</v>
      </c>
      <c r="Y212" t="s">
        <v>11285</v>
      </c>
    </row>
    <row r="213" spans="1:25" x14ac:dyDescent="0.25">
      <c r="A213" s="211" t="s">
        <v>11582</v>
      </c>
      <c r="B213" t="s">
        <v>11723</v>
      </c>
      <c r="C213" s="215" t="str">
        <f t="shared" si="16"/>
        <v>CM:WQXTEST16465:M2011</v>
      </c>
      <c r="D213" s="214" t="s">
        <v>11795</v>
      </c>
      <c r="E213" s="214" t="s">
        <v>11790</v>
      </c>
      <c r="F213" s="314">
        <v>40761</v>
      </c>
      <c r="G213" s="217">
        <f t="shared" si="17"/>
        <v>40544</v>
      </c>
      <c r="H213" s="217">
        <f t="shared" si="15"/>
        <v>40816</v>
      </c>
      <c r="I213" s="211" t="s">
        <v>11788</v>
      </c>
      <c r="J213" s="24" t="s">
        <v>8639</v>
      </c>
      <c r="K213" s="211" t="s">
        <v>11787</v>
      </c>
      <c r="L213" s="6" t="s">
        <v>11747</v>
      </c>
      <c r="M213" s="217">
        <f t="shared" si="18"/>
        <v>40755</v>
      </c>
      <c r="N213" s="217">
        <f t="shared" si="19"/>
        <v>40761</v>
      </c>
      <c r="Q213" s="217" t="s">
        <v>10007</v>
      </c>
      <c r="T213" s="217" t="s">
        <v>11297</v>
      </c>
      <c r="U213" s="225">
        <v>31.4</v>
      </c>
      <c r="V213" s="219" t="s">
        <v>11587</v>
      </c>
      <c r="W213" s="219"/>
      <c r="X213" t="s">
        <v>11237</v>
      </c>
      <c r="Y213" t="s">
        <v>11285</v>
      </c>
    </row>
    <row r="214" spans="1:25" x14ac:dyDescent="0.25">
      <c r="A214" s="211" t="s">
        <v>11582</v>
      </c>
      <c r="B214" t="s">
        <v>11723</v>
      </c>
      <c r="C214" s="215" t="str">
        <f t="shared" si="16"/>
        <v>CM:WQXTEST16465:M2011</v>
      </c>
      <c r="D214" s="214" t="s">
        <v>11795</v>
      </c>
      <c r="E214" s="214" t="s">
        <v>11790</v>
      </c>
      <c r="F214" s="314">
        <v>40762</v>
      </c>
      <c r="G214" s="217">
        <f t="shared" si="17"/>
        <v>40544</v>
      </c>
      <c r="H214" s="217">
        <f t="shared" si="15"/>
        <v>40816</v>
      </c>
      <c r="I214" s="211" t="s">
        <v>11788</v>
      </c>
      <c r="J214" s="24" t="s">
        <v>8639</v>
      </c>
      <c r="K214" s="211" t="s">
        <v>11787</v>
      </c>
      <c r="L214" s="6" t="s">
        <v>11747</v>
      </c>
      <c r="M214" s="217">
        <f t="shared" si="18"/>
        <v>40756</v>
      </c>
      <c r="N214" s="217">
        <f t="shared" si="19"/>
        <v>40762</v>
      </c>
      <c r="Q214" s="217" t="s">
        <v>10007</v>
      </c>
      <c r="T214" s="217" t="s">
        <v>11297</v>
      </c>
      <c r="U214" s="225">
        <v>31.1</v>
      </c>
      <c r="V214" s="219" t="s">
        <v>11587</v>
      </c>
      <c r="W214" s="219"/>
      <c r="X214" t="s">
        <v>11237</v>
      </c>
      <c r="Y214" t="s">
        <v>11285</v>
      </c>
    </row>
    <row r="215" spans="1:25" x14ac:dyDescent="0.25">
      <c r="A215" s="211" t="s">
        <v>11582</v>
      </c>
      <c r="B215" t="s">
        <v>11723</v>
      </c>
      <c r="C215" s="215" t="str">
        <f t="shared" si="16"/>
        <v>CM:WQXTEST16465:M2011</v>
      </c>
      <c r="D215" s="214" t="s">
        <v>11795</v>
      </c>
      <c r="E215" s="214" t="s">
        <v>11790</v>
      </c>
      <c r="F215" s="314">
        <v>40763</v>
      </c>
      <c r="G215" s="217">
        <f t="shared" si="17"/>
        <v>40544</v>
      </c>
      <c r="H215" s="217">
        <f t="shared" si="15"/>
        <v>40816</v>
      </c>
      <c r="I215" s="211" t="s">
        <v>11788</v>
      </c>
      <c r="J215" s="24" t="s">
        <v>8639</v>
      </c>
      <c r="K215" s="211" t="s">
        <v>11787</v>
      </c>
      <c r="L215" s="6" t="s">
        <v>11747</v>
      </c>
      <c r="M215" s="217">
        <f t="shared" si="18"/>
        <v>40757</v>
      </c>
      <c r="N215" s="217">
        <f t="shared" si="19"/>
        <v>40763</v>
      </c>
      <c r="Q215" s="217" t="s">
        <v>10007</v>
      </c>
      <c r="T215" s="217" t="s">
        <v>11297</v>
      </c>
      <c r="U215" s="225">
        <v>30.8</v>
      </c>
      <c r="V215" s="219" t="s">
        <v>11587</v>
      </c>
      <c r="W215" s="219"/>
      <c r="X215" t="s">
        <v>11237</v>
      </c>
      <c r="Y215" t="s">
        <v>11285</v>
      </c>
    </row>
    <row r="216" spans="1:25" x14ac:dyDescent="0.25">
      <c r="A216" s="211" t="s">
        <v>11582</v>
      </c>
      <c r="B216" t="s">
        <v>11723</v>
      </c>
      <c r="C216" s="215" t="str">
        <f t="shared" si="16"/>
        <v>CM:WQXTEST16465:M2011</v>
      </c>
      <c r="D216" s="214" t="s">
        <v>11795</v>
      </c>
      <c r="E216" s="214" t="s">
        <v>11790</v>
      </c>
      <c r="F216" s="314">
        <v>40764</v>
      </c>
      <c r="G216" s="217">
        <f t="shared" si="17"/>
        <v>40544</v>
      </c>
      <c r="H216" s="217">
        <f t="shared" si="15"/>
        <v>40816</v>
      </c>
      <c r="I216" s="211" t="s">
        <v>11788</v>
      </c>
      <c r="J216" s="24" t="s">
        <v>8639</v>
      </c>
      <c r="K216" s="211" t="s">
        <v>11787</v>
      </c>
      <c r="L216" s="6" t="s">
        <v>11747</v>
      </c>
      <c r="M216" s="217">
        <f t="shared" si="18"/>
        <v>40758</v>
      </c>
      <c r="N216" s="217">
        <f t="shared" si="19"/>
        <v>40764</v>
      </c>
      <c r="Q216" s="217" t="s">
        <v>10007</v>
      </c>
      <c r="T216" s="217" t="s">
        <v>11297</v>
      </c>
      <c r="U216" s="225">
        <v>30.7</v>
      </c>
      <c r="V216" s="219" t="s">
        <v>11587</v>
      </c>
      <c r="W216" s="219"/>
      <c r="X216" t="s">
        <v>11237</v>
      </c>
      <c r="Y216" t="s">
        <v>11285</v>
      </c>
    </row>
    <row r="217" spans="1:25" x14ac:dyDescent="0.25">
      <c r="A217" s="211" t="s">
        <v>11582</v>
      </c>
      <c r="B217" t="s">
        <v>11723</v>
      </c>
      <c r="C217" s="215" t="str">
        <f t="shared" si="16"/>
        <v>CM:WQXTEST16465:M2011</v>
      </c>
      <c r="D217" s="214" t="s">
        <v>11795</v>
      </c>
      <c r="E217" s="214" t="s">
        <v>11790</v>
      </c>
      <c r="F217" s="314">
        <v>40765</v>
      </c>
      <c r="G217" s="217">
        <f t="shared" si="17"/>
        <v>40544</v>
      </c>
      <c r="H217" s="217">
        <f t="shared" si="15"/>
        <v>40816</v>
      </c>
      <c r="I217" s="211" t="s">
        <v>11788</v>
      </c>
      <c r="J217" s="24" t="s">
        <v>8639</v>
      </c>
      <c r="K217" s="211" t="s">
        <v>11787</v>
      </c>
      <c r="L217" s="6" t="s">
        <v>11747</v>
      </c>
      <c r="M217" s="217">
        <f t="shared" si="18"/>
        <v>40759</v>
      </c>
      <c r="N217" s="217">
        <f t="shared" si="19"/>
        <v>40765</v>
      </c>
      <c r="Q217" s="217" t="s">
        <v>10007</v>
      </c>
      <c r="T217" s="217" t="s">
        <v>11297</v>
      </c>
      <c r="U217" s="225">
        <v>30.4</v>
      </c>
      <c r="V217" s="219" t="s">
        <v>11587</v>
      </c>
      <c r="W217" s="219"/>
      <c r="X217" t="s">
        <v>11237</v>
      </c>
      <c r="Y217" t="s">
        <v>11285</v>
      </c>
    </row>
    <row r="218" spans="1:25" x14ac:dyDescent="0.25">
      <c r="A218" s="211" t="s">
        <v>11582</v>
      </c>
      <c r="B218" t="s">
        <v>11723</v>
      </c>
      <c r="C218" s="215" t="str">
        <f t="shared" si="16"/>
        <v>CM:WQXTEST16465:M2011</v>
      </c>
      <c r="D218" s="214" t="s">
        <v>11795</v>
      </c>
      <c r="E218" s="214" t="s">
        <v>11790</v>
      </c>
      <c r="F218" s="314">
        <v>40766</v>
      </c>
      <c r="G218" s="217">
        <f t="shared" si="17"/>
        <v>40544</v>
      </c>
      <c r="H218" s="217">
        <f t="shared" si="15"/>
        <v>40816</v>
      </c>
      <c r="I218" s="211" t="s">
        <v>11788</v>
      </c>
      <c r="J218" s="24" t="s">
        <v>8639</v>
      </c>
      <c r="K218" s="211" t="s">
        <v>11787</v>
      </c>
      <c r="L218" s="6" t="s">
        <v>11747</v>
      </c>
      <c r="M218" s="217">
        <f t="shared" si="18"/>
        <v>40760</v>
      </c>
      <c r="N218" s="217">
        <f t="shared" si="19"/>
        <v>40766</v>
      </c>
      <c r="Q218" s="217" t="s">
        <v>10007</v>
      </c>
      <c r="T218" s="217" t="s">
        <v>11297</v>
      </c>
      <c r="U218" s="225">
        <v>30.1</v>
      </c>
      <c r="V218" s="219" t="s">
        <v>11587</v>
      </c>
      <c r="W218" s="219"/>
      <c r="X218" t="s">
        <v>11237</v>
      </c>
      <c r="Y218" t="s">
        <v>11285</v>
      </c>
    </row>
    <row r="219" spans="1:25" x14ac:dyDescent="0.25">
      <c r="A219" s="211" t="s">
        <v>11582</v>
      </c>
      <c r="B219" t="s">
        <v>11723</v>
      </c>
      <c r="C219" s="215" t="str">
        <f t="shared" si="16"/>
        <v>CM:WQXTEST16465:M2011</v>
      </c>
      <c r="D219" s="214" t="s">
        <v>11795</v>
      </c>
      <c r="E219" s="214" t="s">
        <v>11790</v>
      </c>
      <c r="F219" s="315">
        <v>40767</v>
      </c>
      <c r="G219" s="217">
        <f t="shared" si="17"/>
        <v>40544</v>
      </c>
      <c r="H219" s="217">
        <f t="shared" si="15"/>
        <v>40816</v>
      </c>
      <c r="I219" s="211" t="s">
        <v>11788</v>
      </c>
      <c r="J219" s="24" t="s">
        <v>8639</v>
      </c>
      <c r="K219" s="211" t="s">
        <v>11787</v>
      </c>
      <c r="L219" s="6" t="s">
        <v>11747</v>
      </c>
      <c r="M219" s="217">
        <f t="shared" si="18"/>
        <v>40761</v>
      </c>
      <c r="N219" s="217">
        <f t="shared" si="19"/>
        <v>40767</v>
      </c>
      <c r="Q219" s="217" t="s">
        <v>10007</v>
      </c>
      <c r="T219" s="24" t="s">
        <v>11297</v>
      </c>
      <c r="U219" s="226">
        <v>30.2</v>
      </c>
      <c r="V219" s="24" t="s">
        <v>11587</v>
      </c>
      <c r="X219" s="24" t="s">
        <v>11237</v>
      </c>
      <c r="Y219" s="24" t="s">
        <v>11285</v>
      </c>
    </row>
    <row r="220" spans="1:25" x14ac:dyDescent="0.25">
      <c r="A220" s="211" t="s">
        <v>11582</v>
      </c>
      <c r="B220" t="s">
        <v>11723</v>
      </c>
      <c r="C220" s="215" t="str">
        <f t="shared" si="16"/>
        <v>CM:WQXTEST16465:M2011</v>
      </c>
      <c r="D220" s="214" t="s">
        <v>11795</v>
      </c>
      <c r="E220" s="214" t="s">
        <v>11790</v>
      </c>
      <c r="F220" s="315">
        <v>40768</v>
      </c>
      <c r="G220" s="217">
        <f t="shared" si="17"/>
        <v>40544</v>
      </c>
      <c r="H220" s="217">
        <f t="shared" si="15"/>
        <v>40816</v>
      </c>
      <c r="I220" s="211" t="s">
        <v>11788</v>
      </c>
      <c r="J220" s="24" t="s">
        <v>8639</v>
      </c>
      <c r="K220" s="211" t="s">
        <v>11787</v>
      </c>
      <c r="L220" s="6" t="s">
        <v>11747</v>
      </c>
      <c r="M220" s="217">
        <f t="shared" si="18"/>
        <v>40762</v>
      </c>
      <c r="N220" s="217">
        <f t="shared" si="19"/>
        <v>40768</v>
      </c>
      <c r="Q220" s="217" t="s">
        <v>10007</v>
      </c>
      <c r="T220" s="24" t="s">
        <v>11297</v>
      </c>
      <c r="U220" s="226">
        <v>30</v>
      </c>
      <c r="V220" s="24" t="s">
        <v>11587</v>
      </c>
      <c r="X220" s="24" t="s">
        <v>11237</v>
      </c>
      <c r="Y220" s="24" t="s">
        <v>11285</v>
      </c>
    </row>
    <row r="221" spans="1:25" x14ac:dyDescent="0.25">
      <c r="A221" s="211" t="s">
        <v>11582</v>
      </c>
      <c r="B221" t="s">
        <v>11723</v>
      </c>
      <c r="C221" s="215" t="str">
        <f t="shared" si="16"/>
        <v>CM:WQXTEST16465:M2011</v>
      </c>
      <c r="D221" s="214" t="s">
        <v>11795</v>
      </c>
      <c r="E221" s="214" t="s">
        <v>11790</v>
      </c>
      <c r="F221" s="315">
        <v>40769</v>
      </c>
      <c r="G221" s="217">
        <f t="shared" si="17"/>
        <v>40544</v>
      </c>
      <c r="H221" s="217">
        <f t="shared" si="15"/>
        <v>40816</v>
      </c>
      <c r="I221" s="211" t="s">
        <v>11788</v>
      </c>
      <c r="J221" s="24" t="s">
        <v>8639</v>
      </c>
      <c r="K221" s="211" t="s">
        <v>11787</v>
      </c>
      <c r="L221" s="6" t="s">
        <v>11747</v>
      </c>
      <c r="M221" s="217">
        <f t="shared" si="18"/>
        <v>40763</v>
      </c>
      <c r="N221" s="217">
        <f t="shared" si="19"/>
        <v>40769</v>
      </c>
      <c r="Q221" s="217" t="s">
        <v>10007</v>
      </c>
      <c r="T221" s="24" t="s">
        <v>11297</v>
      </c>
      <c r="U221" s="226">
        <v>29.6</v>
      </c>
      <c r="V221" s="24" t="s">
        <v>11587</v>
      </c>
      <c r="X221" s="24" t="s">
        <v>11237</v>
      </c>
      <c r="Y221" s="24" t="s">
        <v>11285</v>
      </c>
    </row>
    <row r="222" spans="1:25" x14ac:dyDescent="0.25">
      <c r="A222" s="211" t="s">
        <v>11582</v>
      </c>
      <c r="B222" t="s">
        <v>11723</v>
      </c>
      <c r="C222" s="215" t="str">
        <f t="shared" si="16"/>
        <v>CM:WQXTEST16465:M2011</v>
      </c>
      <c r="D222" s="214" t="s">
        <v>11795</v>
      </c>
      <c r="E222" s="214" t="s">
        <v>11790</v>
      </c>
      <c r="F222" s="315">
        <v>40770</v>
      </c>
      <c r="G222" s="217">
        <f t="shared" si="17"/>
        <v>40544</v>
      </c>
      <c r="H222" s="217">
        <f t="shared" si="15"/>
        <v>40816</v>
      </c>
      <c r="I222" s="211" t="s">
        <v>11788</v>
      </c>
      <c r="J222" s="24" t="s">
        <v>8639</v>
      </c>
      <c r="K222" s="211" t="s">
        <v>11787</v>
      </c>
      <c r="L222" s="6" t="s">
        <v>11747</v>
      </c>
      <c r="M222" s="217">
        <f t="shared" si="18"/>
        <v>40764</v>
      </c>
      <c r="N222" s="217">
        <f t="shared" si="19"/>
        <v>40770</v>
      </c>
      <c r="Q222" s="217" t="s">
        <v>10007</v>
      </c>
      <c r="T222" s="24" t="s">
        <v>11297</v>
      </c>
      <c r="U222" s="226">
        <v>29.3</v>
      </c>
      <c r="V222" s="24" t="s">
        <v>11587</v>
      </c>
      <c r="X222" s="24" t="s">
        <v>11237</v>
      </c>
      <c r="Y222" s="24" t="s">
        <v>11285</v>
      </c>
    </row>
    <row r="223" spans="1:25" x14ac:dyDescent="0.25">
      <c r="A223" s="211" t="s">
        <v>11582</v>
      </c>
      <c r="B223" t="s">
        <v>11723</v>
      </c>
      <c r="C223" s="215" t="str">
        <f t="shared" si="16"/>
        <v>CM:WQXTEST16465:M2011</v>
      </c>
      <c r="D223" s="214" t="s">
        <v>11795</v>
      </c>
      <c r="E223" s="214" t="s">
        <v>11790</v>
      </c>
      <c r="F223" s="315">
        <v>40771</v>
      </c>
      <c r="G223" s="217">
        <f t="shared" si="17"/>
        <v>40544</v>
      </c>
      <c r="H223" s="217">
        <f t="shared" si="15"/>
        <v>40816</v>
      </c>
      <c r="I223" s="211" t="s">
        <v>11788</v>
      </c>
      <c r="J223" s="24" t="s">
        <v>8639</v>
      </c>
      <c r="K223" s="211" t="s">
        <v>11787</v>
      </c>
      <c r="L223" s="6" t="s">
        <v>11747</v>
      </c>
      <c r="M223" s="217">
        <f t="shared" si="18"/>
        <v>40765</v>
      </c>
      <c r="N223" s="217">
        <f t="shared" si="19"/>
        <v>40771</v>
      </c>
      <c r="Q223" s="217" t="s">
        <v>10007</v>
      </c>
      <c r="T223" s="24" t="s">
        <v>11297</v>
      </c>
      <c r="U223" s="226">
        <v>28.8</v>
      </c>
      <c r="V223" s="24" t="s">
        <v>11587</v>
      </c>
      <c r="X223" s="24" t="s">
        <v>11237</v>
      </c>
      <c r="Y223" s="24" t="s">
        <v>11285</v>
      </c>
    </row>
    <row r="224" spans="1:25" x14ac:dyDescent="0.25">
      <c r="A224" s="211" t="s">
        <v>11582</v>
      </c>
      <c r="B224" t="s">
        <v>11723</v>
      </c>
      <c r="C224" s="215" t="str">
        <f t="shared" si="16"/>
        <v>CM:WQXTEST16465:M2011</v>
      </c>
      <c r="D224" s="214" t="s">
        <v>11795</v>
      </c>
      <c r="E224" s="214" t="s">
        <v>11790</v>
      </c>
      <c r="F224" s="315">
        <v>40772</v>
      </c>
      <c r="G224" s="217">
        <f t="shared" si="17"/>
        <v>40544</v>
      </c>
      <c r="H224" s="217">
        <f t="shared" si="15"/>
        <v>40816</v>
      </c>
      <c r="I224" s="211" t="s">
        <v>11788</v>
      </c>
      <c r="J224" s="24" t="s">
        <v>8639</v>
      </c>
      <c r="K224" s="211" t="s">
        <v>11787</v>
      </c>
      <c r="L224" s="6" t="s">
        <v>11747</v>
      </c>
      <c r="M224" s="217">
        <f t="shared" si="18"/>
        <v>40766</v>
      </c>
      <c r="N224" s="217">
        <f t="shared" si="19"/>
        <v>40772</v>
      </c>
      <c r="Q224" s="217" t="s">
        <v>10007</v>
      </c>
      <c r="T224" s="24" t="s">
        <v>11297</v>
      </c>
      <c r="U224" s="226">
        <v>28.7</v>
      </c>
      <c r="V224" s="24" t="s">
        <v>11587</v>
      </c>
      <c r="X224" s="24" t="s">
        <v>11237</v>
      </c>
      <c r="Y224" s="24" t="s">
        <v>11285</v>
      </c>
    </row>
    <row r="225" spans="1:25" x14ac:dyDescent="0.25">
      <c r="A225" s="211" t="s">
        <v>11582</v>
      </c>
      <c r="B225" t="s">
        <v>11723</v>
      </c>
      <c r="C225" s="215" t="str">
        <f t="shared" si="16"/>
        <v>CM:WQXTEST16465:M2011</v>
      </c>
      <c r="D225" s="214" t="s">
        <v>11795</v>
      </c>
      <c r="E225" s="214" t="s">
        <v>11790</v>
      </c>
      <c r="F225" s="315">
        <v>40773</v>
      </c>
      <c r="G225" s="217">
        <f t="shared" si="17"/>
        <v>40544</v>
      </c>
      <c r="H225" s="217">
        <f t="shared" si="15"/>
        <v>40816</v>
      </c>
      <c r="I225" s="211" t="s">
        <v>11788</v>
      </c>
      <c r="J225" s="24" t="s">
        <v>8639</v>
      </c>
      <c r="K225" s="211" t="s">
        <v>11787</v>
      </c>
      <c r="L225" s="6" t="s">
        <v>11747</v>
      </c>
      <c r="M225" s="217">
        <f t="shared" si="18"/>
        <v>40767</v>
      </c>
      <c r="N225" s="217">
        <f t="shared" si="19"/>
        <v>40773</v>
      </c>
      <c r="Q225" s="217" t="s">
        <v>10007</v>
      </c>
      <c r="T225" s="24" t="s">
        <v>11297</v>
      </c>
      <c r="U225" s="226">
        <v>28.6</v>
      </c>
      <c r="V225" s="24" t="s">
        <v>11587</v>
      </c>
      <c r="X225" s="24" t="s">
        <v>11237</v>
      </c>
      <c r="Y225" s="24" t="s">
        <v>11285</v>
      </c>
    </row>
    <row r="226" spans="1:25" x14ac:dyDescent="0.25">
      <c r="A226" s="211" t="s">
        <v>11582</v>
      </c>
      <c r="B226" t="s">
        <v>11723</v>
      </c>
      <c r="C226" s="215" t="str">
        <f t="shared" si="16"/>
        <v>CM:WQXTEST16465:M2011</v>
      </c>
      <c r="D226" s="214" t="s">
        <v>11795</v>
      </c>
      <c r="E226" s="214" t="s">
        <v>11790</v>
      </c>
      <c r="F226" s="315">
        <v>40774</v>
      </c>
      <c r="G226" s="217">
        <f t="shared" si="17"/>
        <v>40544</v>
      </c>
      <c r="H226" s="217">
        <f t="shared" si="15"/>
        <v>40816</v>
      </c>
      <c r="I226" s="211" t="s">
        <v>11788</v>
      </c>
      <c r="J226" s="24" t="s">
        <v>8639</v>
      </c>
      <c r="K226" s="211" t="s">
        <v>11787</v>
      </c>
      <c r="L226" s="6" t="s">
        <v>11747</v>
      </c>
      <c r="M226" s="217">
        <f t="shared" si="18"/>
        <v>40768</v>
      </c>
      <c r="N226" s="217">
        <f t="shared" si="19"/>
        <v>40774</v>
      </c>
      <c r="Q226" s="217" t="s">
        <v>10007</v>
      </c>
      <c r="T226" s="24" t="s">
        <v>11297</v>
      </c>
      <c r="U226" s="226">
        <v>28.5</v>
      </c>
      <c r="V226" s="24" t="s">
        <v>11587</v>
      </c>
      <c r="X226" s="24" t="s">
        <v>11237</v>
      </c>
      <c r="Y226" s="24" t="s">
        <v>11285</v>
      </c>
    </row>
    <row r="227" spans="1:25" x14ac:dyDescent="0.25">
      <c r="A227" s="211" t="s">
        <v>11582</v>
      </c>
      <c r="B227" t="s">
        <v>11723</v>
      </c>
      <c r="C227" s="215" t="str">
        <f t="shared" si="16"/>
        <v>CM:WQXTEST16465:M2011</v>
      </c>
      <c r="D227" s="214" t="s">
        <v>11795</v>
      </c>
      <c r="E227" s="214" t="s">
        <v>11790</v>
      </c>
      <c r="F227" s="315">
        <v>40775</v>
      </c>
      <c r="G227" s="217">
        <f t="shared" si="17"/>
        <v>40544</v>
      </c>
      <c r="H227" s="217">
        <f t="shared" si="15"/>
        <v>40816</v>
      </c>
      <c r="I227" s="211" t="s">
        <v>11788</v>
      </c>
      <c r="J227" s="24" t="s">
        <v>8639</v>
      </c>
      <c r="K227" s="211" t="s">
        <v>11787</v>
      </c>
      <c r="L227" s="6" t="s">
        <v>11747</v>
      </c>
      <c r="M227" s="217">
        <f t="shared" si="18"/>
        <v>40769</v>
      </c>
      <c r="N227" s="217">
        <f t="shared" si="19"/>
        <v>40775</v>
      </c>
      <c r="Q227" s="217" t="s">
        <v>10007</v>
      </c>
      <c r="T227" s="24" t="s">
        <v>11297</v>
      </c>
      <c r="U227" s="226">
        <v>28.8</v>
      </c>
      <c r="V227" s="24" t="s">
        <v>11587</v>
      </c>
      <c r="X227" s="24" t="s">
        <v>11237</v>
      </c>
      <c r="Y227" s="24" t="s">
        <v>11285</v>
      </c>
    </row>
    <row r="228" spans="1:25" x14ac:dyDescent="0.25">
      <c r="A228" s="211" t="s">
        <v>11582</v>
      </c>
      <c r="B228" t="s">
        <v>11723</v>
      </c>
      <c r="C228" s="215" t="str">
        <f t="shared" si="16"/>
        <v>CM:WQXTEST16465:M2011</v>
      </c>
      <c r="D228" s="214" t="s">
        <v>11795</v>
      </c>
      <c r="E228" s="214" t="s">
        <v>11790</v>
      </c>
      <c r="F228" s="315">
        <v>40776</v>
      </c>
      <c r="G228" s="217">
        <f t="shared" si="17"/>
        <v>40544</v>
      </c>
      <c r="H228" s="217">
        <f t="shared" si="15"/>
        <v>40816</v>
      </c>
      <c r="I228" s="211" t="s">
        <v>11788</v>
      </c>
      <c r="J228" s="24" t="s">
        <v>8639</v>
      </c>
      <c r="K228" s="211" t="s">
        <v>11787</v>
      </c>
      <c r="L228" s="6" t="s">
        <v>11747</v>
      </c>
      <c r="M228" s="217">
        <f t="shared" si="18"/>
        <v>40770</v>
      </c>
      <c r="N228" s="217">
        <f t="shared" si="19"/>
        <v>40776</v>
      </c>
      <c r="Q228" s="217" t="s">
        <v>10007</v>
      </c>
      <c r="T228" s="24" t="s">
        <v>11297</v>
      </c>
      <c r="U228" s="226">
        <v>28.8</v>
      </c>
      <c r="V228" s="24" t="s">
        <v>11587</v>
      </c>
      <c r="X228" s="24" t="s">
        <v>11237</v>
      </c>
      <c r="Y228" s="24" t="s">
        <v>11285</v>
      </c>
    </row>
    <row r="229" spans="1:25" x14ac:dyDescent="0.25">
      <c r="A229" s="211" t="s">
        <v>11582</v>
      </c>
      <c r="B229" t="s">
        <v>11723</v>
      </c>
      <c r="C229" s="215" t="str">
        <f t="shared" si="16"/>
        <v>CM:WQXTEST16465:M2011</v>
      </c>
      <c r="D229" s="214" t="s">
        <v>11795</v>
      </c>
      <c r="E229" s="214" t="s">
        <v>11790</v>
      </c>
      <c r="F229" s="315">
        <v>40777</v>
      </c>
      <c r="G229" s="217">
        <f t="shared" si="17"/>
        <v>40544</v>
      </c>
      <c r="H229" s="217">
        <f t="shared" si="15"/>
        <v>40816</v>
      </c>
      <c r="I229" s="211" t="s">
        <v>11788</v>
      </c>
      <c r="J229" s="24" t="s">
        <v>8639</v>
      </c>
      <c r="K229" s="211" t="s">
        <v>11787</v>
      </c>
      <c r="L229" s="6" t="s">
        <v>11747</v>
      </c>
      <c r="M229" s="217">
        <f t="shared" si="18"/>
        <v>40771</v>
      </c>
      <c r="N229" s="217">
        <f t="shared" si="19"/>
        <v>40777</v>
      </c>
      <c r="Q229" s="217" t="s">
        <v>10007</v>
      </c>
      <c r="T229" s="24" t="s">
        <v>11297</v>
      </c>
      <c r="U229" s="226">
        <v>28.9</v>
      </c>
      <c r="V229" s="24" t="s">
        <v>11587</v>
      </c>
      <c r="X229" s="24" t="s">
        <v>11237</v>
      </c>
      <c r="Y229" s="24" t="s">
        <v>11285</v>
      </c>
    </row>
    <row r="230" spans="1:25" x14ac:dyDescent="0.25">
      <c r="A230" s="211" t="s">
        <v>11582</v>
      </c>
      <c r="B230" t="s">
        <v>11723</v>
      </c>
      <c r="C230" s="215" t="str">
        <f t="shared" si="16"/>
        <v>CM:WQXTEST16465:M2011</v>
      </c>
      <c r="D230" s="214" t="s">
        <v>11795</v>
      </c>
      <c r="E230" s="214" t="s">
        <v>11790</v>
      </c>
      <c r="F230" s="315">
        <v>40778</v>
      </c>
      <c r="G230" s="217">
        <f t="shared" si="17"/>
        <v>40544</v>
      </c>
      <c r="H230" s="217">
        <f t="shared" si="15"/>
        <v>40816</v>
      </c>
      <c r="I230" s="211" t="s">
        <v>11788</v>
      </c>
      <c r="J230" s="24" t="s">
        <v>8639</v>
      </c>
      <c r="K230" s="211" t="s">
        <v>11787</v>
      </c>
      <c r="L230" s="6" t="s">
        <v>11747</v>
      </c>
      <c r="M230" s="217">
        <f t="shared" si="18"/>
        <v>40772</v>
      </c>
      <c r="N230" s="217">
        <f t="shared" si="19"/>
        <v>40778</v>
      </c>
      <c r="Q230" s="217" t="s">
        <v>10007</v>
      </c>
      <c r="T230" s="24" t="s">
        <v>11297</v>
      </c>
      <c r="U230" s="226">
        <v>29.1</v>
      </c>
      <c r="V230" s="24" t="s">
        <v>11587</v>
      </c>
      <c r="X230" s="24" t="s">
        <v>11237</v>
      </c>
      <c r="Y230" s="24" t="s">
        <v>11285</v>
      </c>
    </row>
    <row r="231" spans="1:25" x14ac:dyDescent="0.25">
      <c r="A231" s="211" t="s">
        <v>11582</v>
      </c>
      <c r="B231" t="s">
        <v>11723</v>
      </c>
      <c r="C231" s="215" t="str">
        <f t="shared" si="16"/>
        <v>CM:WQXTEST16465:M2011</v>
      </c>
      <c r="D231" s="214" t="s">
        <v>11795</v>
      </c>
      <c r="E231" s="214" t="s">
        <v>11790</v>
      </c>
      <c r="F231" s="315">
        <v>40779</v>
      </c>
      <c r="G231" s="217">
        <f t="shared" si="17"/>
        <v>40544</v>
      </c>
      <c r="H231" s="217">
        <f t="shared" si="15"/>
        <v>40816</v>
      </c>
      <c r="I231" s="211" t="s">
        <v>11788</v>
      </c>
      <c r="J231" s="24" t="s">
        <v>8639</v>
      </c>
      <c r="K231" s="211" t="s">
        <v>11787</v>
      </c>
      <c r="L231" s="6" t="s">
        <v>11747</v>
      </c>
      <c r="M231" s="217">
        <f t="shared" si="18"/>
        <v>40773</v>
      </c>
      <c r="N231" s="217">
        <f t="shared" si="19"/>
        <v>40779</v>
      </c>
      <c r="Q231" s="217" t="s">
        <v>10007</v>
      </c>
      <c r="T231" s="24" t="s">
        <v>11297</v>
      </c>
      <c r="U231" s="226">
        <v>28.9</v>
      </c>
      <c r="V231" s="24" t="s">
        <v>11587</v>
      </c>
      <c r="X231" s="24" t="s">
        <v>11237</v>
      </c>
      <c r="Y231" s="24" t="s">
        <v>11285</v>
      </c>
    </row>
    <row r="232" spans="1:25" x14ac:dyDescent="0.25">
      <c r="A232" s="211" t="s">
        <v>11582</v>
      </c>
      <c r="B232" t="s">
        <v>11723</v>
      </c>
      <c r="C232" s="215" t="str">
        <f t="shared" si="16"/>
        <v>CM:WQXTEST16465:M2011</v>
      </c>
      <c r="D232" s="214" t="s">
        <v>11795</v>
      </c>
      <c r="E232" s="214" t="s">
        <v>11790</v>
      </c>
      <c r="F232" s="315">
        <v>40780</v>
      </c>
      <c r="G232" s="217">
        <f t="shared" si="17"/>
        <v>40544</v>
      </c>
      <c r="H232" s="217">
        <f t="shared" si="15"/>
        <v>40816</v>
      </c>
      <c r="I232" s="211" t="s">
        <v>11788</v>
      </c>
      <c r="J232" s="24" t="s">
        <v>8639</v>
      </c>
      <c r="K232" s="211" t="s">
        <v>11787</v>
      </c>
      <c r="L232" s="6" t="s">
        <v>11747</v>
      </c>
      <c r="M232" s="217">
        <f t="shared" si="18"/>
        <v>40774</v>
      </c>
      <c r="N232" s="217">
        <f t="shared" si="19"/>
        <v>40780</v>
      </c>
      <c r="Q232" s="217" t="s">
        <v>10007</v>
      </c>
      <c r="T232" s="24" t="s">
        <v>11297</v>
      </c>
      <c r="U232" s="226">
        <v>28.6</v>
      </c>
      <c r="V232" s="24" t="s">
        <v>11587</v>
      </c>
      <c r="X232" s="24" t="s">
        <v>11237</v>
      </c>
      <c r="Y232" s="24" t="s">
        <v>11285</v>
      </c>
    </row>
    <row r="233" spans="1:25" x14ac:dyDescent="0.25">
      <c r="A233" s="211" t="s">
        <v>11582</v>
      </c>
      <c r="B233" t="s">
        <v>11723</v>
      </c>
      <c r="C233" s="215" t="str">
        <f t="shared" si="16"/>
        <v>CM:WQXTEST16465:M2011</v>
      </c>
      <c r="D233" s="214" t="s">
        <v>11795</v>
      </c>
      <c r="E233" s="214" t="s">
        <v>11790</v>
      </c>
      <c r="F233" s="315">
        <v>40781</v>
      </c>
      <c r="G233" s="217">
        <f t="shared" si="17"/>
        <v>40544</v>
      </c>
      <c r="H233" s="217">
        <f t="shared" si="15"/>
        <v>40816</v>
      </c>
      <c r="I233" s="211" t="s">
        <v>11788</v>
      </c>
      <c r="J233" s="24" t="s">
        <v>8639</v>
      </c>
      <c r="K233" s="211" t="s">
        <v>11787</v>
      </c>
      <c r="L233" s="6" t="s">
        <v>11747</v>
      </c>
      <c r="M233" s="217">
        <f t="shared" si="18"/>
        <v>40775</v>
      </c>
      <c r="N233" s="217">
        <f t="shared" si="19"/>
        <v>40781</v>
      </c>
      <c r="Q233" s="217" t="s">
        <v>10007</v>
      </c>
      <c r="T233" s="24" t="s">
        <v>11297</v>
      </c>
      <c r="U233" s="226">
        <v>28.7</v>
      </c>
      <c r="V233" s="24" t="s">
        <v>11587</v>
      </c>
      <c r="X233" s="24" t="s">
        <v>11237</v>
      </c>
      <c r="Y233" s="24" t="s">
        <v>11285</v>
      </c>
    </row>
    <row r="234" spans="1:25" x14ac:dyDescent="0.25">
      <c r="A234" s="211" t="s">
        <v>11582</v>
      </c>
      <c r="B234" t="s">
        <v>11723</v>
      </c>
      <c r="C234" s="215" t="str">
        <f t="shared" si="16"/>
        <v>CM:WQXTEST16465:M2011</v>
      </c>
      <c r="D234" s="214" t="s">
        <v>11795</v>
      </c>
      <c r="E234" s="214" t="s">
        <v>11790</v>
      </c>
      <c r="F234" s="315">
        <v>40782</v>
      </c>
      <c r="G234" s="217">
        <f t="shared" si="17"/>
        <v>40544</v>
      </c>
      <c r="H234" s="217">
        <f t="shared" si="15"/>
        <v>40816</v>
      </c>
      <c r="I234" s="211" t="s">
        <v>11788</v>
      </c>
      <c r="J234" s="24" t="s">
        <v>8639</v>
      </c>
      <c r="K234" s="211" t="s">
        <v>11787</v>
      </c>
      <c r="L234" s="6" t="s">
        <v>11747</v>
      </c>
      <c r="M234" s="217">
        <f t="shared" si="18"/>
        <v>40776</v>
      </c>
      <c r="N234" s="217">
        <f t="shared" si="19"/>
        <v>40782</v>
      </c>
      <c r="Q234" s="217" t="s">
        <v>10007</v>
      </c>
      <c r="T234" s="24" t="s">
        <v>11297</v>
      </c>
      <c r="U234" s="226">
        <v>28.2</v>
      </c>
      <c r="V234" s="24" t="s">
        <v>11587</v>
      </c>
      <c r="X234" s="24" t="s">
        <v>11237</v>
      </c>
      <c r="Y234" s="24" t="s">
        <v>11285</v>
      </c>
    </row>
    <row r="235" spans="1:25" x14ac:dyDescent="0.25">
      <c r="A235" s="211" t="s">
        <v>11582</v>
      </c>
      <c r="B235" t="s">
        <v>11723</v>
      </c>
      <c r="C235" s="215" t="str">
        <f t="shared" si="16"/>
        <v>CM:WQXTEST16465:M2011</v>
      </c>
      <c r="D235" s="214" t="s">
        <v>11795</v>
      </c>
      <c r="E235" s="214" t="s">
        <v>11790</v>
      </c>
      <c r="F235" s="315">
        <v>40783</v>
      </c>
      <c r="G235" s="217">
        <f t="shared" si="17"/>
        <v>40544</v>
      </c>
      <c r="H235" s="217">
        <f t="shared" si="15"/>
        <v>40816</v>
      </c>
      <c r="I235" s="211" t="s">
        <v>11788</v>
      </c>
      <c r="J235" s="24" t="s">
        <v>8639</v>
      </c>
      <c r="K235" s="211" t="s">
        <v>11787</v>
      </c>
      <c r="L235" s="6" t="s">
        <v>11747</v>
      </c>
      <c r="M235" s="217">
        <f t="shared" si="18"/>
        <v>40777</v>
      </c>
      <c r="N235" s="217">
        <f t="shared" si="19"/>
        <v>40783</v>
      </c>
      <c r="Q235" s="217" t="s">
        <v>10007</v>
      </c>
      <c r="T235" s="24" t="s">
        <v>11297</v>
      </c>
      <c r="U235" s="226">
        <v>27.7</v>
      </c>
      <c r="V235" s="24" t="s">
        <v>11587</v>
      </c>
      <c r="X235" s="24" t="s">
        <v>11237</v>
      </c>
      <c r="Y235" s="24" t="s">
        <v>11285</v>
      </c>
    </row>
    <row r="236" spans="1:25" x14ac:dyDescent="0.25">
      <c r="A236" s="211" t="s">
        <v>11582</v>
      </c>
      <c r="B236" t="s">
        <v>11723</v>
      </c>
      <c r="C236" s="215" t="str">
        <f t="shared" si="16"/>
        <v>CM:WQXTEST16465:M2011</v>
      </c>
      <c r="D236" s="214" t="s">
        <v>11795</v>
      </c>
      <c r="E236" s="214" t="s">
        <v>11790</v>
      </c>
      <c r="F236" s="315">
        <v>40784</v>
      </c>
      <c r="G236" s="217">
        <f t="shared" si="17"/>
        <v>40544</v>
      </c>
      <c r="H236" s="217">
        <f t="shared" si="15"/>
        <v>40816</v>
      </c>
      <c r="I236" s="211" t="s">
        <v>11788</v>
      </c>
      <c r="J236" s="24" t="s">
        <v>8639</v>
      </c>
      <c r="K236" s="211" t="s">
        <v>11787</v>
      </c>
      <c r="L236" s="6" t="s">
        <v>11747</v>
      </c>
      <c r="M236" s="217">
        <f t="shared" si="18"/>
        <v>40778</v>
      </c>
      <c r="N236" s="217">
        <f t="shared" si="19"/>
        <v>40784</v>
      </c>
      <c r="Q236" s="217" t="s">
        <v>10007</v>
      </c>
      <c r="T236" s="24" t="s">
        <v>11297</v>
      </c>
      <c r="U236" s="226">
        <v>27.4</v>
      </c>
      <c r="V236" s="24" t="s">
        <v>11587</v>
      </c>
      <c r="X236" s="24" t="s">
        <v>11237</v>
      </c>
      <c r="Y236" s="24" t="s">
        <v>11285</v>
      </c>
    </row>
    <row r="237" spans="1:25" x14ac:dyDescent="0.25">
      <c r="A237" s="211" t="s">
        <v>11582</v>
      </c>
      <c r="B237" t="s">
        <v>11723</v>
      </c>
      <c r="C237" s="215" t="str">
        <f t="shared" si="16"/>
        <v>CM:WQXTEST16465:M2011</v>
      </c>
      <c r="D237" s="214" t="s">
        <v>11795</v>
      </c>
      <c r="E237" s="214" t="s">
        <v>11790</v>
      </c>
      <c r="F237" s="315">
        <v>40785</v>
      </c>
      <c r="G237" s="217">
        <f t="shared" si="17"/>
        <v>40544</v>
      </c>
      <c r="H237" s="217">
        <f t="shared" si="15"/>
        <v>40816</v>
      </c>
      <c r="I237" s="211" t="s">
        <v>11788</v>
      </c>
      <c r="J237" s="24" t="s">
        <v>8639</v>
      </c>
      <c r="K237" s="211" t="s">
        <v>11787</v>
      </c>
      <c r="L237" s="6" t="s">
        <v>11747</v>
      </c>
      <c r="M237" s="217">
        <f t="shared" si="18"/>
        <v>40779</v>
      </c>
      <c r="N237" s="217">
        <f t="shared" si="19"/>
        <v>40785</v>
      </c>
      <c r="Q237" s="217" t="s">
        <v>10007</v>
      </c>
      <c r="T237" s="24" t="s">
        <v>11297</v>
      </c>
      <c r="U237" s="226">
        <v>27</v>
      </c>
      <c r="V237" s="24" t="s">
        <v>11587</v>
      </c>
      <c r="X237" s="24" t="s">
        <v>11237</v>
      </c>
      <c r="Y237" s="24" t="s">
        <v>11285</v>
      </c>
    </row>
    <row r="238" spans="1:25" x14ac:dyDescent="0.25">
      <c r="A238" s="211" t="s">
        <v>11582</v>
      </c>
      <c r="B238" t="s">
        <v>11723</v>
      </c>
      <c r="C238" s="215" t="str">
        <f t="shared" si="16"/>
        <v>CM:WQXTEST16465:M2011</v>
      </c>
      <c r="D238" s="214" t="s">
        <v>11795</v>
      </c>
      <c r="E238" s="214" t="s">
        <v>11790</v>
      </c>
      <c r="F238" s="315">
        <v>40786</v>
      </c>
      <c r="G238" s="217">
        <f t="shared" si="17"/>
        <v>40544</v>
      </c>
      <c r="H238" s="217">
        <f t="shared" si="15"/>
        <v>40816</v>
      </c>
      <c r="I238" s="211" t="s">
        <v>11788</v>
      </c>
      <c r="J238" s="24" t="s">
        <v>8639</v>
      </c>
      <c r="K238" s="211" t="s">
        <v>11787</v>
      </c>
      <c r="L238" s="6" t="s">
        <v>11747</v>
      </c>
      <c r="M238" s="217">
        <f t="shared" si="18"/>
        <v>40780</v>
      </c>
      <c r="N238" s="217">
        <f t="shared" si="19"/>
        <v>40786</v>
      </c>
      <c r="Q238" s="217" t="s">
        <v>10007</v>
      </c>
      <c r="T238" s="24" t="s">
        <v>11297</v>
      </c>
      <c r="U238" s="226">
        <v>27.1</v>
      </c>
      <c r="V238" s="24" t="s">
        <v>11587</v>
      </c>
      <c r="X238" s="24" t="s">
        <v>11237</v>
      </c>
      <c r="Y238" s="24" t="s">
        <v>11285</v>
      </c>
    </row>
    <row r="239" spans="1:25" x14ac:dyDescent="0.25">
      <c r="A239" s="211" t="s">
        <v>11582</v>
      </c>
      <c r="B239" t="s">
        <v>11723</v>
      </c>
      <c r="C239" s="215" t="str">
        <f t="shared" si="16"/>
        <v>CM:WQXTEST16465:M2011</v>
      </c>
      <c r="D239" s="214" t="s">
        <v>11795</v>
      </c>
      <c r="E239" s="214" t="s">
        <v>11790</v>
      </c>
      <c r="F239" s="315">
        <v>40787</v>
      </c>
      <c r="G239" s="217">
        <f t="shared" si="17"/>
        <v>40544</v>
      </c>
      <c r="H239" s="217">
        <f t="shared" si="15"/>
        <v>40816</v>
      </c>
      <c r="I239" s="211" t="s">
        <v>11788</v>
      </c>
      <c r="J239" s="24" t="s">
        <v>8639</v>
      </c>
      <c r="K239" s="211" t="s">
        <v>11787</v>
      </c>
      <c r="L239" s="6" t="s">
        <v>11747</v>
      </c>
      <c r="M239" s="217">
        <f t="shared" si="18"/>
        <v>40781</v>
      </c>
      <c r="N239" s="217">
        <f t="shared" si="19"/>
        <v>40787</v>
      </c>
      <c r="Q239" s="217" t="s">
        <v>10007</v>
      </c>
      <c r="T239" s="24" t="s">
        <v>11297</v>
      </c>
      <c r="U239" s="226">
        <v>27</v>
      </c>
      <c r="V239" s="24" t="s">
        <v>11587</v>
      </c>
      <c r="X239" s="24" t="s">
        <v>11237</v>
      </c>
      <c r="Y239" s="24" t="s">
        <v>11285</v>
      </c>
    </row>
    <row r="240" spans="1:25" x14ac:dyDescent="0.25">
      <c r="A240" s="211" t="s">
        <v>11582</v>
      </c>
      <c r="B240" t="s">
        <v>11723</v>
      </c>
      <c r="C240" s="215" t="str">
        <f t="shared" si="16"/>
        <v>CM:WQXTEST16465:M2011</v>
      </c>
      <c r="D240" s="214" t="s">
        <v>11795</v>
      </c>
      <c r="E240" s="214" t="s">
        <v>11790</v>
      </c>
      <c r="F240" s="315">
        <v>40788</v>
      </c>
      <c r="G240" s="217">
        <f t="shared" si="17"/>
        <v>40544</v>
      </c>
      <c r="H240" s="217">
        <f t="shared" si="15"/>
        <v>40816</v>
      </c>
      <c r="I240" s="211" t="s">
        <v>11788</v>
      </c>
      <c r="J240" s="24" t="s">
        <v>8639</v>
      </c>
      <c r="K240" s="211" t="s">
        <v>11787</v>
      </c>
      <c r="L240" s="6" t="s">
        <v>11747</v>
      </c>
      <c r="M240" s="217">
        <f t="shared" si="18"/>
        <v>40782</v>
      </c>
      <c r="N240" s="217">
        <f t="shared" si="19"/>
        <v>40788</v>
      </c>
      <c r="Q240" s="217" t="s">
        <v>10007</v>
      </c>
      <c r="T240" s="24" t="s">
        <v>11297</v>
      </c>
      <c r="U240" s="226">
        <v>26.6</v>
      </c>
      <c r="V240" s="24" t="s">
        <v>11587</v>
      </c>
      <c r="X240" s="24" t="s">
        <v>11237</v>
      </c>
      <c r="Y240" s="24" t="s">
        <v>11285</v>
      </c>
    </row>
    <row r="241" spans="1:25" x14ac:dyDescent="0.25">
      <c r="A241" s="211" t="s">
        <v>11582</v>
      </c>
      <c r="B241" t="s">
        <v>11723</v>
      </c>
      <c r="C241" s="215" t="str">
        <f t="shared" si="16"/>
        <v>CM:WQXTEST16465:M2011</v>
      </c>
      <c r="D241" s="214" t="s">
        <v>11795</v>
      </c>
      <c r="E241" s="214" t="s">
        <v>11790</v>
      </c>
      <c r="F241" s="315">
        <v>40789</v>
      </c>
      <c r="G241" s="217">
        <f t="shared" si="17"/>
        <v>40544</v>
      </c>
      <c r="H241" s="217">
        <f t="shared" si="15"/>
        <v>40816</v>
      </c>
      <c r="I241" s="211" t="s">
        <v>11788</v>
      </c>
      <c r="J241" s="24" t="s">
        <v>8639</v>
      </c>
      <c r="K241" s="211" t="s">
        <v>11787</v>
      </c>
      <c r="L241" s="6" t="s">
        <v>11747</v>
      </c>
      <c r="M241" s="217">
        <f t="shared" si="18"/>
        <v>40783</v>
      </c>
      <c r="N241" s="217">
        <f t="shared" si="19"/>
        <v>40789</v>
      </c>
      <c r="Q241" s="217" t="s">
        <v>10007</v>
      </c>
      <c r="T241" s="24" t="s">
        <v>11297</v>
      </c>
      <c r="U241" s="226">
        <v>26.4</v>
      </c>
      <c r="V241" s="24" t="s">
        <v>11587</v>
      </c>
      <c r="X241" s="24" t="s">
        <v>11237</v>
      </c>
      <c r="Y241" s="24" t="s">
        <v>11285</v>
      </c>
    </row>
    <row r="242" spans="1:25" x14ac:dyDescent="0.25">
      <c r="A242" s="211" t="s">
        <v>11582</v>
      </c>
      <c r="B242" t="s">
        <v>11723</v>
      </c>
      <c r="C242" s="215" t="str">
        <f t="shared" si="16"/>
        <v>CM:WQXTEST16465:M2011</v>
      </c>
      <c r="D242" s="214" t="s">
        <v>11795</v>
      </c>
      <c r="E242" s="214" t="s">
        <v>11790</v>
      </c>
      <c r="F242" s="315">
        <v>40790</v>
      </c>
      <c r="G242" s="217">
        <f t="shared" si="17"/>
        <v>40544</v>
      </c>
      <c r="H242" s="217">
        <f t="shared" si="15"/>
        <v>40816</v>
      </c>
      <c r="I242" s="211" t="s">
        <v>11788</v>
      </c>
      <c r="J242" s="24" t="s">
        <v>8639</v>
      </c>
      <c r="K242" s="211" t="s">
        <v>11787</v>
      </c>
      <c r="L242" s="6" t="s">
        <v>11747</v>
      </c>
      <c r="M242" s="217">
        <f t="shared" si="18"/>
        <v>40784</v>
      </c>
      <c r="N242" s="217">
        <f t="shared" si="19"/>
        <v>40790</v>
      </c>
      <c r="Q242" s="217" t="s">
        <v>10007</v>
      </c>
      <c r="T242" s="24" t="s">
        <v>11297</v>
      </c>
      <c r="U242" s="226">
        <v>26.8</v>
      </c>
      <c r="V242" s="24" t="s">
        <v>11587</v>
      </c>
      <c r="X242" s="24" t="s">
        <v>11237</v>
      </c>
      <c r="Y242" s="24" t="s">
        <v>11285</v>
      </c>
    </row>
    <row r="243" spans="1:25" x14ac:dyDescent="0.25">
      <c r="A243" s="211" t="s">
        <v>11582</v>
      </c>
      <c r="B243" t="s">
        <v>11723</v>
      </c>
      <c r="C243" s="215" t="str">
        <f t="shared" si="16"/>
        <v>CM:WQXTEST16465:M2011</v>
      </c>
      <c r="D243" s="214" t="s">
        <v>11795</v>
      </c>
      <c r="E243" s="214" t="s">
        <v>11790</v>
      </c>
      <c r="F243" s="315">
        <v>40791</v>
      </c>
      <c r="G243" s="217">
        <f t="shared" si="17"/>
        <v>40544</v>
      </c>
      <c r="H243" s="217">
        <f t="shared" si="15"/>
        <v>40816</v>
      </c>
      <c r="I243" s="211" t="s">
        <v>11788</v>
      </c>
      <c r="J243" s="24" t="s">
        <v>8639</v>
      </c>
      <c r="K243" s="211" t="s">
        <v>11787</v>
      </c>
      <c r="L243" s="6" t="s">
        <v>11747</v>
      </c>
      <c r="M243" s="217">
        <f t="shared" si="18"/>
        <v>40785</v>
      </c>
      <c r="N243" s="217">
        <f t="shared" si="19"/>
        <v>40791</v>
      </c>
      <c r="Q243" s="217" t="s">
        <v>10007</v>
      </c>
      <c r="T243" s="24" t="s">
        <v>11297</v>
      </c>
      <c r="U243" s="226">
        <v>27</v>
      </c>
      <c r="V243" s="24" t="s">
        <v>11587</v>
      </c>
      <c r="X243" s="24" t="s">
        <v>11237</v>
      </c>
      <c r="Y243" s="24" t="s">
        <v>11285</v>
      </c>
    </row>
    <row r="244" spans="1:25" x14ac:dyDescent="0.25">
      <c r="A244" s="211" t="s">
        <v>11582</v>
      </c>
      <c r="B244" t="s">
        <v>11723</v>
      </c>
      <c r="C244" s="215" t="str">
        <f t="shared" si="16"/>
        <v>CM:WQXTEST16465:M2011</v>
      </c>
      <c r="D244" s="214" t="s">
        <v>11795</v>
      </c>
      <c r="E244" s="214" t="s">
        <v>11790</v>
      </c>
      <c r="F244" s="315">
        <v>40792</v>
      </c>
      <c r="G244" s="217">
        <f t="shared" si="17"/>
        <v>40544</v>
      </c>
      <c r="H244" s="217">
        <f t="shared" si="15"/>
        <v>40816</v>
      </c>
      <c r="I244" s="211" t="s">
        <v>11788</v>
      </c>
      <c r="J244" s="24" t="s">
        <v>8639</v>
      </c>
      <c r="K244" s="211" t="s">
        <v>11787</v>
      </c>
      <c r="L244" s="6" t="s">
        <v>11747</v>
      </c>
      <c r="M244" s="217">
        <f t="shared" si="18"/>
        <v>40786</v>
      </c>
      <c r="N244" s="217">
        <f t="shared" si="19"/>
        <v>40792</v>
      </c>
      <c r="Q244" s="217" t="s">
        <v>10007</v>
      </c>
      <c r="T244" s="24" t="s">
        <v>11297</v>
      </c>
      <c r="U244" s="226">
        <v>26.8</v>
      </c>
      <c r="V244" s="24" t="s">
        <v>11587</v>
      </c>
      <c r="X244" s="24" t="s">
        <v>11237</v>
      </c>
      <c r="Y244" s="24" t="s">
        <v>11285</v>
      </c>
    </row>
    <row r="245" spans="1:25" x14ac:dyDescent="0.25">
      <c r="A245" s="211" t="s">
        <v>11582</v>
      </c>
      <c r="B245" t="s">
        <v>11723</v>
      </c>
      <c r="C245" s="215" t="str">
        <f t="shared" si="16"/>
        <v>CM:WQXTEST16465:M2011</v>
      </c>
      <c r="D245" s="214" t="s">
        <v>11795</v>
      </c>
      <c r="E245" s="214" t="s">
        <v>11790</v>
      </c>
      <c r="F245" s="315">
        <v>40793</v>
      </c>
      <c r="G245" s="217">
        <f t="shared" si="17"/>
        <v>40544</v>
      </c>
      <c r="H245" s="217">
        <f t="shared" si="15"/>
        <v>40816</v>
      </c>
      <c r="I245" s="211" t="s">
        <v>11788</v>
      </c>
      <c r="J245" s="24" t="s">
        <v>8639</v>
      </c>
      <c r="K245" s="211" t="s">
        <v>11787</v>
      </c>
      <c r="L245" s="6" t="s">
        <v>11747</v>
      </c>
      <c r="M245" s="217">
        <f t="shared" si="18"/>
        <v>40787</v>
      </c>
      <c r="N245" s="217">
        <f t="shared" si="19"/>
        <v>40793</v>
      </c>
      <c r="Q245" s="217" t="s">
        <v>10007</v>
      </c>
      <c r="T245" s="24" t="s">
        <v>11297</v>
      </c>
      <c r="U245" s="226">
        <v>25.9</v>
      </c>
      <c r="V245" s="24" t="s">
        <v>11587</v>
      </c>
      <c r="X245" s="24" t="s">
        <v>11237</v>
      </c>
      <c r="Y245" s="24" t="s">
        <v>11285</v>
      </c>
    </row>
    <row r="246" spans="1:25" x14ac:dyDescent="0.25">
      <c r="A246" s="211" t="s">
        <v>11582</v>
      </c>
      <c r="B246" t="s">
        <v>11723</v>
      </c>
      <c r="C246" s="215" t="str">
        <f t="shared" si="16"/>
        <v>CM:WQXTEST16465:M2011</v>
      </c>
      <c r="D246" s="214" t="s">
        <v>11795</v>
      </c>
      <c r="E246" s="214" t="s">
        <v>11790</v>
      </c>
      <c r="F246" s="315">
        <v>40794</v>
      </c>
      <c r="G246" s="217">
        <f t="shared" si="17"/>
        <v>40544</v>
      </c>
      <c r="H246" s="217">
        <f t="shared" si="15"/>
        <v>40816</v>
      </c>
      <c r="I246" s="211" t="s">
        <v>11788</v>
      </c>
      <c r="J246" s="24" t="s">
        <v>8639</v>
      </c>
      <c r="K246" s="211" t="s">
        <v>11787</v>
      </c>
      <c r="L246" s="6" t="s">
        <v>11747</v>
      </c>
      <c r="M246" s="217">
        <f t="shared" si="18"/>
        <v>40788</v>
      </c>
      <c r="N246" s="217">
        <f t="shared" si="19"/>
        <v>40794</v>
      </c>
      <c r="Q246" s="217" t="s">
        <v>10007</v>
      </c>
      <c r="T246" s="24" t="s">
        <v>11297</v>
      </c>
      <c r="U246" s="226">
        <v>25</v>
      </c>
      <c r="V246" s="24" t="s">
        <v>11587</v>
      </c>
      <c r="X246" s="24" t="s">
        <v>11237</v>
      </c>
      <c r="Y246" s="24" t="s">
        <v>11285</v>
      </c>
    </row>
    <row r="247" spans="1:25" x14ac:dyDescent="0.25">
      <c r="A247" s="211" t="s">
        <v>11582</v>
      </c>
      <c r="B247" t="s">
        <v>11723</v>
      </c>
      <c r="C247" s="215" t="str">
        <f t="shared" si="16"/>
        <v>CM:WQXTEST16465:M2011</v>
      </c>
      <c r="D247" s="214" t="s">
        <v>11795</v>
      </c>
      <c r="E247" s="214" t="s">
        <v>11790</v>
      </c>
      <c r="F247" s="315">
        <v>40795</v>
      </c>
      <c r="G247" s="217">
        <f t="shared" si="17"/>
        <v>40544</v>
      </c>
      <c r="H247" s="217">
        <f t="shared" si="15"/>
        <v>40816</v>
      </c>
      <c r="I247" s="211" t="s">
        <v>11788</v>
      </c>
      <c r="J247" s="24" t="s">
        <v>8639</v>
      </c>
      <c r="K247" s="211" t="s">
        <v>11787</v>
      </c>
      <c r="L247" s="6" t="s">
        <v>11747</v>
      </c>
      <c r="M247" s="217">
        <f t="shared" si="18"/>
        <v>40789</v>
      </c>
      <c r="N247" s="217">
        <f t="shared" si="19"/>
        <v>40795</v>
      </c>
      <c r="Q247" s="217" t="s">
        <v>10007</v>
      </c>
      <c r="T247" s="24" t="s">
        <v>11297</v>
      </c>
      <c r="U247" s="226">
        <v>24.4</v>
      </c>
      <c r="V247" s="24" t="s">
        <v>11587</v>
      </c>
      <c r="X247" s="24" t="s">
        <v>11237</v>
      </c>
      <c r="Y247" s="24" t="s">
        <v>11285</v>
      </c>
    </row>
    <row r="248" spans="1:25" x14ac:dyDescent="0.25">
      <c r="A248" s="211" t="s">
        <v>11582</v>
      </c>
      <c r="B248" t="s">
        <v>11723</v>
      </c>
      <c r="C248" s="215" t="str">
        <f t="shared" si="16"/>
        <v>CM:WQXTEST16465:M2011</v>
      </c>
      <c r="D248" s="214" t="s">
        <v>11795</v>
      </c>
      <c r="E248" s="214" t="s">
        <v>11790</v>
      </c>
      <c r="F248" s="315">
        <v>40796</v>
      </c>
      <c r="G248" s="217">
        <f t="shared" si="17"/>
        <v>40544</v>
      </c>
      <c r="H248" s="217">
        <f t="shared" si="15"/>
        <v>40816</v>
      </c>
      <c r="I248" s="211" t="s">
        <v>11788</v>
      </c>
      <c r="J248" s="24" t="s">
        <v>8639</v>
      </c>
      <c r="K248" s="211" t="s">
        <v>11787</v>
      </c>
      <c r="L248" s="6" t="s">
        <v>11747</v>
      </c>
      <c r="M248" s="217">
        <f t="shared" si="18"/>
        <v>40790</v>
      </c>
      <c r="N248" s="217">
        <f t="shared" si="19"/>
        <v>40796</v>
      </c>
      <c r="Q248" s="217" t="s">
        <v>10007</v>
      </c>
      <c r="T248" s="24" t="s">
        <v>11297</v>
      </c>
      <c r="U248" s="226">
        <v>24</v>
      </c>
      <c r="V248" s="24" t="s">
        <v>11587</v>
      </c>
      <c r="X248" s="24" t="s">
        <v>11237</v>
      </c>
      <c r="Y248" s="24" t="s">
        <v>11285</v>
      </c>
    </row>
    <row r="249" spans="1:25" x14ac:dyDescent="0.25">
      <c r="A249" s="211" t="s">
        <v>11582</v>
      </c>
      <c r="B249" t="s">
        <v>11723</v>
      </c>
      <c r="C249" s="215" t="str">
        <f t="shared" si="16"/>
        <v>CM:WQXTEST16465:M2011</v>
      </c>
      <c r="D249" s="214" t="s">
        <v>11795</v>
      </c>
      <c r="E249" s="214" t="s">
        <v>11790</v>
      </c>
      <c r="F249" s="315">
        <v>40797</v>
      </c>
      <c r="G249" s="217">
        <f t="shared" si="17"/>
        <v>40544</v>
      </c>
      <c r="H249" s="217">
        <f t="shared" si="15"/>
        <v>40816</v>
      </c>
      <c r="I249" s="211" t="s">
        <v>11788</v>
      </c>
      <c r="J249" s="24" t="s">
        <v>8639</v>
      </c>
      <c r="K249" s="211" t="s">
        <v>11787</v>
      </c>
      <c r="L249" s="6" t="s">
        <v>11747</v>
      </c>
      <c r="M249" s="217">
        <f t="shared" si="18"/>
        <v>40791</v>
      </c>
      <c r="N249" s="217">
        <f t="shared" si="19"/>
        <v>40797</v>
      </c>
      <c r="Q249" s="217" t="s">
        <v>10007</v>
      </c>
      <c r="T249" s="24" t="s">
        <v>11297</v>
      </c>
      <c r="U249" s="226">
        <v>23.3</v>
      </c>
      <c r="V249" s="24" t="s">
        <v>11587</v>
      </c>
      <c r="X249" s="24" t="s">
        <v>11237</v>
      </c>
      <c r="Y249" s="24" t="s">
        <v>11285</v>
      </c>
    </row>
    <row r="250" spans="1:25" x14ac:dyDescent="0.25">
      <c r="A250" s="211" t="s">
        <v>11582</v>
      </c>
      <c r="B250" t="s">
        <v>11723</v>
      </c>
      <c r="C250" s="215" t="str">
        <f t="shared" si="16"/>
        <v>CM:WQXTEST16465:M2011</v>
      </c>
      <c r="D250" s="214" t="s">
        <v>11795</v>
      </c>
      <c r="E250" s="214" t="s">
        <v>11790</v>
      </c>
      <c r="F250" s="315">
        <v>40798</v>
      </c>
      <c r="G250" s="217">
        <f t="shared" si="17"/>
        <v>40544</v>
      </c>
      <c r="H250" s="217">
        <f t="shared" si="15"/>
        <v>40816</v>
      </c>
      <c r="I250" s="211" t="s">
        <v>11788</v>
      </c>
      <c r="J250" s="24" t="s">
        <v>8639</v>
      </c>
      <c r="K250" s="211" t="s">
        <v>11787</v>
      </c>
      <c r="L250" s="6" t="s">
        <v>11747</v>
      </c>
      <c r="M250" s="217">
        <f t="shared" si="18"/>
        <v>40792</v>
      </c>
      <c r="N250" s="217">
        <f t="shared" si="19"/>
        <v>40798</v>
      </c>
      <c r="Q250" s="217" t="s">
        <v>10007</v>
      </c>
      <c r="T250" s="24" t="s">
        <v>11297</v>
      </c>
      <c r="U250" s="226">
        <v>22.7</v>
      </c>
      <c r="V250" s="24" t="s">
        <v>11587</v>
      </c>
      <c r="X250" s="24" t="s">
        <v>11237</v>
      </c>
      <c r="Y250" s="24" t="s">
        <v>11285</v>
      </c>
    </row>
    <row r="251" spans="1:25" x14ac:dyDescent="0.25">
      <c r="A251" s="211" t="s">
        <v>11582</v>
      </c>
      <c r="B251" t="s">
        <v>11723</v>
      </c>
      <c r="C251" s="215" t="str">
        <f t="shared" si="16"/>
        <v>CM:WQXTEST16465:M2011</v>
      </c>
      <c r="D251" s="214" t="s">
        <v>11795</v>
      </c>
      <c r="E251" s="214" t="s">
        <v>11790</v>
      </c>
      <c r="F251" s="315">
        <v>40799</v>
      </c>
      <c r="G251" s="217">
        <f t="shared" si="17"/>
        <v>40544</v>
      </c>
      <c r="H251" s="217">
        <f t="shared" si="15"/>
        <v>40816</v>
      </c>
      <c r="I251" s="211" t="s">
        <v>11788</v>
      </c>
      <c r="J251" s="24" t="s">
        <v>8639</v>
      </c>
      <c r="K251" s="211" t="s">
        <v>11787</v>
      </c>
      <c r="L251" s="6" t="s">
        <v>11747</v>
      </c>
      <c r="M251" s="217">
        <f t="shared" si="18"/>
        <v>40793</v>
      </c>
      <c r="N251" s="217">
        <f t="shared" si="19"/>
        <v>40799</v>
      </c>
      <c r="Q251" s="217" t="s">
        <v>10007</v>
      </c>
      <c r="T251" s="24" t="s">
        <v>11297</v>
      </c>
      <c r="U251" s="226">
        <v>22.3</v>
      </c>
      <c r="V251" s="24" t="s">
        <v>11587</v>
      </c>
      <c r="X251" s="24" t="s">
        <v>11237</v>
      </c>
      <c r="Y251" s="24" t="s">
        <v>11285</v>
      </c>
    </row>
    <row r="252" spans="1:25" x14ac:dyDescent="0.25">
      <c r="A252" s="211" t="s">
        <v>11582</v>
      </c>
      <c r="B252" t="s">
        <v>11723</v>
      </c>
      <c r="C252" s="215" t="str">
        <f t="shared" si="16"/>
        <v>CM:WQXTEST16465:M2011</v>
      </c>
      <c r="D252" s="214" t="s">
        <v>11795</v>
      </c>
      <c r="E252" s="214" t="s">
        <v>11790</v>
      </c>
      <c r="F252" s="315">
        <v>40800</v>
      </c>
      <c r="G252" s="217">
        <f t="shared" si="17"/>
        <v>40544</v>
      </c>
      <c r="H252" s="217">
        <f t="shared" si="15"/>
        <v>40816</v>
      </c>
      <c r="I252" s="211" t="s">
        <v>11788</v>
      </c>
      <c r="J252" s="24" t="s">
        <v>8639</v>
      </c>
      <c r="K252" s="211" t="s">
        <v>11787</v>
      </c>
      <c r="L252" s="6" t="s">
        <v>11747</v>
      </c>
      <c r="M252" s="217">
        <f t="shared" si="18"/>
        <v>40794</v>
      </c>
      <c r="N252" s="217">
        <f t="shared" si="19"/>
        <v>40800</v>
      </c>
      <c r="Q252" s="217" t="s">
        <v>10007</v>
      </c>
      <c r="T252" s="24" t="s">
        <v>11297</v>
      </c>
      <c r="U252" s="226">
        <v>22.4</v>
      </c>
      <c r="V252" s="24" t="s">
        <v>11587</v>
      </c>
      <c r="X252" s="24" t="s">
        <v>11237</v>
      </c>
      <c r="Y252" s="24" t="s">
        <v>11285</v>
      </c>
    </row>
    <row r="253" spans="1:25" x14ac:dyDescent="0.25">
      <c r="A253" s="211" t="s">
        <v>11582</v>
      </c>
      <c r="B253" t="s">
        <v>11723</v>
      </c>
      <c r="C253" s="215" t="str">
        <f t="shared" si="16"/>
        <v>CM:WQXTEST16465:M2011</v>
      </c>
      <c r="D253" s="214" t="s">
        <v>11795</v>
      </c>
      <c r="E253" s="214" t="s">
        <v>11790</v>
      </c>
      <c r="F253" s="315">
        <v>40801</v>
      </c>
      <c r="G253" s="217">
        <f t="shared" si="17"/>
        <v>40544</v>
      </c>
      <c r="H253" s="217">
        <f t="shared" si="15"/>
        <v>40816</v>
      </c>
      <c r="I253" s="211" t="s">
        <v>11788</v>
      </c>
      <c r="J253" s="24" t="s">
        <v>8639</v>
      </c>
      <c r="K253" s="211" t="s">
        <v>11787</v>
      </c>
      <c r="L253" s="6" t="s">
        <v>11747</v>
      </c>
      <c r="M253" s="217">
        <f t="shared" si="18"/>
        <v>40795</v>
      </c>
      <c r="N253" s="217">
        <f t="shared" si="19"/>
        <v>40801</v>
      </c>
      <c r="Q253" s="217" t="s">
        <v>10007</v>
      </c>
      <c r="T253" s="24" t="s">
        <v>11297</v>
      </c>
      <c r="U253" s="226">
        <v>22.7</v>
      </c>
      <c r="V253" s="24" t="s">
        <v>11587</v>
      </c>
      <c r="X253" s="24" t="s">
        <v>11237</v>
      </c>
      <c r="Y253" s="24" t="s">
        <v>11285</v>
      </c>
    </row>
    <row r="254" spans="1:25" x14ac:dyDescent="0.25">
      <c r="A254" s="211" t="s">
        <v>11582</v>
      </c>
      <c r="B254" t="s">
        <v>11723</v>
      </c>
      <c r="C254" s="215" t="str">
        <f t="shared" si="16"/>
        <v>CM:WQXTEST16465:M2011</v>
      </c>
      <c r="D254" s="214" t="s">
        <v>11795</v>
      </c>
      <c r="E254" s="214" t="s">
        <v>11790</v>
      </c>
      <c r="F254" s="315">
        <v>40802</v>
      </c>
      <c r="G254" s="217">
        <f t="shared" si="17"/>
        <v>40544</v>
      </c>
      <c r="H254" s="217">
        <f t="shared" si="15"/>
        <v>40816</v>
      </c>
      <c r="I254" s="211" t="s">
        <v>11788</v>
      </c>
      <c r="J254" s="24" t="s">
        <v>8639</v>
      </c>
      <c r="K254" s="211" t="s">
        <v>11787</v>
      </c>
      <c r="L254" s="6" t="s">
        <v>11747</v>
      </c>
      <c r="M254" s="217">
        <f t="shared" si="18"/>
        <v>40796</v>
      </c>
      <c r="N254" s="217">
        <f t="shared" si="19"/>
        <v>40802</v>
      </c>
      <c r="Q254" s="217" t="s">
        <v>10007</v>
      </c>
      <c r="T254" s="24" t="s">
        <v>11297</v>
      </c>
      <c r="U254" s="226">
        <v>22.8</v>
      </c>
      <c r="V254" s="24" t="s">
        <v>11587</v>
      </c>
      <c r="X254" s="24" t="s">
        <v>11237</v>
      </c>
      <c r="Y254" s="24" t="s">
        <v>11285</v>
      </c>
    </row>
    <row r="255" spans="1:25" x14ac:dyDescent="0.25">
      <c r="A255" s="211" t="s">
        <v>11582</v>
      </c>
      <c r="B255" t="s">
        <v>11723</v>
      </c>
      <c r="C255" s="215" t="str">
        <f t="shared" si="16"/>
        <v>CM:WQXTEST16465:M2011</v>
      </c>
      <c r="D255" s="214" t="s">
        <v>11795</v>
      </c>
      <c r="E255" s="214" t="s">
        <v>11790</v>
      </c>
      <c r="F255" s="315">
        <v>40803</v>
      </c>
      <c r="G255" s="217">
        <f t="shared" si="17"/>
        <v>40544</v>
      </c>
      <c r="H255" s="217">
        <f t="shared" si="15"/>
        <v>40816</v>
      </c>
      <c r="I255" s="211" t="s">
        <v>11788</v>
      </c>
      <c r="J255" s="24" t="s">
        <v>8639</v>
      </c>
      <c r="K255" s="211" t="s">
        <v>11787</v>
      </c>
      <c r="L255" s="6" t="s">
        <v>11747</v>
      </c>
      <c r="M255" s="217">
        <f t="shared" si="18"/>
        <v>40797</v>
      </c>
      <c r="N255" s="217">
        <f t="shared" si="19"/>
        <v>40803</v>
      </c>
      <c r="Q255" s="217" t="s">
        <v>10007</v>
      </c>
      <c r="T255" s="24" t="s">
        <v>11297</v>
      </c>
      <c r="U255" s="226">
        <v>22.5</v>
      </c>
      <c r="V255" s="24" t="s">
        <v>11587</v>
      </c>
      <c r="X255" s="24" t="s">
        <v>11237</v>
      </c>
      <c r="Y255" s="24" t="s">
        <v>11285</v>
      </c>
    </row>
    <row r="256" spans="1:25" x14ac:dyDescent="0.25">
      <c r="A256" s="211" t="s">
        <v>11582</v>
      </c>
      <c r="B256" t="s">
        <v>11723</v>
      </c>
      <c r="C256" s="215" t="str">
        <f t="shared" si="16"/>
        <v>CM:WQXTEST16465:M2011</v>
      </c>
      <c r="D256" s="214" t="s">
        <v>11795</v>
      </c>
      <c r="E256" s="214" t="s">
        <v>11790</v>
      </c>
      <c r="F256" s="315">
        <v>40804</v>
      </c>
      <c r="G256" s="217">
        <f t="shared" si="17"/>
        <v>40544</v>
      </c>
      <c r="H256" s="217">
        <f t="shared" si="15"/>
        <v>40816</v>
      </c>
      <c r="I256" s="211" t="s">
        <v>11788</v>
      </c>
      <c r="J256" s="24" t="s">
        <v>8639</v>
      </c>
      <c r="K256" s="211" t="s">
        <v>11787</v>
      </c>
      <c r="L256" s="6" t="s">
        <v>11747</v>
      </c>
      <c r="M256" s="217">
        <f t="shared" si="18"/>
        <v>40798</v>
      </c>
      <c r="N256" s="217">
        <f t="shared" si="19"/>
        <v>40804</v>
      </c>
      <c r="Q256" s="217" t="s">
        <v>10007</v>
      </c>
      <c r="T256" s="24" t="s">
        <v>11297</v>
      </c>
      <c r="U256" s="226">
        <v>22.1</v>
      </c>
      <c r="V256" s="24" t="s">
        <v>11587</v>
      </c>
      <c r="X256" s="24" t="s">
        <v>11237</v>
      </c>
      <c r="Y256" s="24" t="s">
        <v>11285</v>
      </c>
    </row>
    <row r="257" spans="1:25" x14ac:dyDescent="0.25">
      <c r="A257" s="211" t="s">
        <v>11582</v>
      </c>
      <c r="B257" t="s">
        <v>11723</v>
      </c>
      <c r="C257" s="215" t="str">
        <f t="shared" si="16"/>
        <v>CM:WQXTEST16465:M2011</v>
      </c>
      <c r="D257" s="214" t="s">
        <v>11795</v>
      </c>
      <c r="E257" s="214" t="s">
        <v>11790</v>
      </c>
      <c r="F257" s="315">
        <v>40805</v>
      </c>
      <c r="G257" s="217">
        <f t="shared" si="17"/>
        <v>40544</v>
      </c>
      <c r="H257" s="217">
        <f t="shared" si="15"/>
        <v>40816</v>
      </c>
      <c r="I257" s="211" t="s">
        <v>11788</v>
      </c>
      <c r="J257" s="24" t="s">
        <v>8639</v>
      </c>
      <c r="K257" s="211" t="s">
        <v>11787</v>
      </c>
      <c r="L257" s="6" t="s">
        <v>11747</v>
      </c>
      <c r="M257" s="217">
        <f t="shared" si="18"/>
        <v>40799</v>
      </c>
      <c r="N257" s="217">
        <f t="shared" si="19"/>
        <v>40805</v>
      </c>
      <c r="Q257" s="217" t="s">
        <v>10007</v>
      </c>
      <c r="T257" s="24" t="s">
        <v>11297</v>
      </c>
      <c r="U257" s="226">
        <v>21.7</v>
      </c>
      <c r="V257" s="24" t="s">
        <v>11587</v>
      </c>
      <c r="X257" s="24" t="s">
        <v>11237</v>
      </c>
      <c r="Y257" s="24" t="s">
        <v>11285</v>
      </c>
    </row>
    <row r="258" spans="1:25" x14ac:dyDescent="0.25">
      <c r="A258" s="211" t="s">
        <v>11582</v>
      </c>
      <c r="B258" t="s">
        <v>11723</v>
      </c>
      <c r="C258" s="215" t="str">
        <f t="shared" si="16"/>
        <v>CM:WQXTEST16465:M2011</v>
      </c>
      <c r="D258" s="214" t="s">
        <v>11795</v>
      </c>
      <c r="E258" s="214" t="s">
        <v>11790</v>
      </c>
      <c r="F258" s="315">
        <v>40806</v>
      </c>
      <c r="G258" s="217">
        <f t="shared" si="17"/>
        <v>40544</v>
      </c>
      <c r="H258" s="217">
        <f t="shared" ref="H258:H267" si="20">DATE(YEAR(F258),9,DAY(30))</f>
        <v>40816</v>
      </c>
      <c r="I258" s="211" t="s">
        <v>11788</v>
      </c>
      <c r="J258" s="24" t="s">
        <v>8639</v>
      </c>
      <c r="K258" s="211" t="s">
        <v>11787</v>
      </c>
      <c r="L258" s="6" t="s">
        <v>11747</v>
      </c>
      <c r="M258" s="217">
        <f t="shared" si="18"/>
        <v>40800</v>
      </c>
      <c r="N258" s="217">
        <f t="shared" si="19"/>
        <v>40806</v>
      </c>
      <c r="Q258" s="217" t="s">
        <v>10007</v>
      </c>
      <c r="T258" s="24" t="s">
        <v>11297</v>
      </c>
      <c r="U258" s="226">
        <v>21.3</v>
      </c>
      <c r="V258" s="24" t="s">
        <v>11587</v>
      </c>
      <c r="X258" s="24" t="s">
        <v>11237</v>
      </c>
      <c r="Y258" s="24" t="s">
        <v>11285</v>
      </c>
    </row>
    <row r="259" spans="1:25" x14ac:dyDescent="0.25">
      <c r="A259" s="211" t="s">
        <v>11582</v>
      </c>
      <c r="B259" t="s">
        <v>11723</v>
      </c>
      <c r="C259" s="215" t="str">
        <f t="shared" ref="C259:C268" si="21">"CM:"&amp;B259&amp;":M"&amp;YEAR(F259)</f>
        <v>CM:WQXTEST16465:M2011</v>
      </c>
      <c r="D259" s="214" t="s">
        <v>11795</v>
      </c>
      <c r="E259" s="214" t="s">
        <v>11790</v>
      </c>
      <c r="F259" s="315">
        <v>40807</v>
      </c>
      <c r="G259" s="217">
        <f t="shared" ref="G259:G268" si="22">DATE(YEAR(F259),MONTH(1),DAY(1))</f>
        <v>40544</v>
      </c>
      <c r="H259" s="217">
        <f t="shared" si="20"/>
        <v>40816</v>
      </c>
      <c r="I259" s="211" t="s">
        <v>11788</v>
      </c>
      <c r="J259" s="24" t="s">
        <v>8639</v>
      </c>
      <c r="K259" s="211" t="s">
        <v>11787</v>
      </c>
      <c r="L259" s="6" t="s">
        <v>11747</v>
      </c>
      <c r="M259" s="217">
        <f t="shared" ref="M259:M268" si="23">F259-6</f>
        <v>40801</v>
      </c>
      <c r="N259" s="217">
        <f t="shared" ref="N259:N268" si="24">F259</f>
        <v>40807</v>
      </c>
      <c r="Q259" s="217" t="s">
        <v>10007</v>
      </c>
      <c r="T259" s="24" t="s">
        <v>11297</v>
      </c>
      <c r="U259" s="226">
        <v>20.8</v>
      </c>
      <c r="V259" s="24" t="s">
        <v>11587</v>
      </c>
      <c r="X259" s="24" t="s">
        <v>11237</v>
      </c>
      <c r="Y259" s="24" t="s">
        <v>11285</v>
      </c>
    </row>
    <row r="260" spans="1:25" x14ac:dyDescent="0.25">
      <c r="A260" s="211" t="s">
        <v>11582</v>
      </c>
      <c r="B260" t="s">
        <v>11723</v>
      </c>
      <c r="C260" s="215" t="str">
        <f t="shared" si="21"/>
        <v>CM:WQXTEST16465:M2011</v>
      </c>
      <c r="D260" s="214" t="s">
        <v>11795</v>
      </c>
      <c r="E260" s="214" t="s">
        <v>11790</v>
      </c>
      <c r="F260" s="315">
        <v>40808</v>
      </c>
      <c r="G260" s="217">
        <f t="shared" si="22"/>
        <v>40544</v>
      </c>
      <c r="H260" s="217">
        <f t="shared" si="20"/>
        <v>40816</v>
      </c>
      <c r="I260" s="211" t="s">
        <v>11788</v>
      </c>
      <c r="J260" s="24" t="s">
        <v>8639</v>
      </c>
      <c r="K260" s="211" t="s">
        <v>11787</v>
      </c>
      <c r="L260" s="6" t="s">
        <v>11747</v>
      </c>
      <c r="M260" s="217">
        <f t="shared" si="23"/>
        <v>40802</v>
      </c>
      <c r="N260" s="217">
        <f t="shared" si="24"/>
        <v>40808</v>
      </c>
      <c r="Q260" s="217" t="s">
        <v>10007</v>
      </c>
      <c r="T260" s="24" t="s">
        <v>11297</v>
      </c>
      <c r="U260" s="226">
        <v>20.6</v>
      </c>
      <c r="V260" s="24" t="s">
        <v>11587</v>
      </c>
      <c r="X260" s="24" t="s">
        <v>11237</v>
      </c>
      <c r="Y260" s="24" t="s">
        <v>11285</v>
      </c>
    </row>
    <row r="261" spans="1:25" x14ac:dyDescent="0.25">
      <c r="A261" s="211" t="s">
        <v>11582</v>
      </c>
      <c r="B261" t="s">
        <v>11723</v>
      </c>
      <c r="C261" s="215" t="str">
        <f t="shared" si="21"/>
        <v>CM:WQXTEST16465:M2011</v>
      </c>
      <c r="D261" s="214" t="s">
        <v>11795</v>
      </c>
      <c r="E261" s="214" t="s">
        <v>11790</v>
      </c>
      <c r="F261" s="315">
        <v>40809</v>
      </c>
      <c r="G261" s="217">
        <f t="shared" si="22"/>
        <v>40544</v>
      </c>
      <c r="H261" s="217">
        <f t="shared" si="20"/>
        <v>40816</v>
      </c>
      <c r="I261" s="211" t="s">
        <v>11788</v>
      </c>
      <c r="J261" s="24" t="s">
        <v>8639</v>
      </c>
      <c r="K261" s="211" t="s">
        <v>11787</v>
      </c>
      <c r="L261" s="6" t="s">
        <v>11747</v>
      </c>
      <c r="M261" s="217">
        <f t="shared" si="23"/>
        <v>40803</v>
      </c>
      <c r="N261" s="217">
        <f t="shared" si="24"/>
        <v>40809</v>
      </c>
      <c r="Q261" s="217" t="s">
        <v>10007</v>
      </c>
      <c r="T261" s="24" t="s">
        <v>11297</v>
      </c>
      <c r="U261" s="226">
        <v>20.5</v>
      </c>
      <c r="V261" s="24" t="s">
        <v>11587</v>
      </c>
      <c r="X261" s="24" t="s">
        <v>11237</v>
      </c>
      <c r="Y261" s="24" t="s">
        <v>11285</v>
      </c>
    </row>
    <row r="262" spans="1:25" x14ac:dyDescent="0.25">
      <c r="A262" s="211" t="s">
        <v>11582</v>
      </c>
      <c r="B262" t="s">
        <v>11723</v>
      </c>
      <c r="C262" s="215" t="str">
        <f t="shared" si="21"/>
        <v>CM:WQXTEST16465:M2011</v>
      </c>
      <c r="D262" s="214" t="s">
        <v>11795</v>
      </c>
      <c r="E262" s="214" t="s">
        <v>11790</v>
      </c>
      <c r="F262" s="315">
        <v>40810</v>
      </c>
      <c r="G262" s="217">
        <f t="shared" si="22"/>
        <v>40544</v>
      </c>
      <c r="H262" s="217">
        <f t="shared" si="20"/>
        <v>40816</v>
      </c>
      <c r="I262" s="211" t="s">
        <v>11788</v>
      </c>
      <c r="J262" s="24" t="s">
        <v>8639</v>
      </c>
      <c r="K262" s="211" t="s">
        <v>11787</v>
      </c>
      <c r="L262" s="6" t="s">
        <v>11747</v>
      </c>
      <c r="M262" s="217">
        <f t="shared" si="23"/>
        <v>40804</v>
      </c>
      <c r="N262" s="217">
        <f t="shared" si="24"/>
        <v>40810</v>
      </c>
      <c r="Q262" s="217" t="s">
        <v>10007</v>
      </c>
      <c r="T262" s="24" t="s">
        <v>11297</v>
      </c>
      <c r="U262" s="226">
        <v>20.7</v>
      </c>
      <c r="V262" s="24" t="s">
        <v>11587</v>
      </c>
      <c r="X262" s="24" t="s">
        <v>11237</v>
      </c>
      <c r="Y262" s="24" t="s">
        <v>11285</v>
      </c>
    </row>
    <row r="263" spans="1:25" x14ac:dyDescent="0.25">
      <c r="A263" s="211" t="s">
        <v>11582</v>
      </c>
      <c r="B263" t="s">
        <v>11723</v>
      </c>
      <c r="C263" s="215" t="str">
        <f t="shared" si="21"/>
        <v>CM:WQXTEST16465:M2011</v>
      </c>
      <c r="D263" s="214" t="s">
        <v>11795</v>
      </c>
      <c r="E263" s="214" t="s">
        <v>11790</v>
      </c>
      <c r="F263" s="315">
        <v>40811</v>
      </c>
      <c r="G263" s="217">
        <f t="shared" si="22"/>
        <v>40544</v>
      </c>
      <c r="H263" s="217">
        <f t="shared" si="20"/>
        <v>40816</v>
      </c>
      <c r="I263" s="211" t="s">
        <v>11788</v>
      </c>
      <c r="J263" s="24" t="s">
        <v>8639</v>
      </c>
      <c r="K263" s="211" t="s">
        <v>11787</v>
      </c>
      <c r="L263" s="6" t="s">
        <v>11747</v>
      </c>
      <c r="M263" s="217">
        <f t="shared" si="23"/>
        <v>40805</v>
      </c>
      <c r="N263" s="217">
        <f t="shared" si="24"/>
        <v>40811</v>
      </c>
      <c r="Q263" s="217" t="s">
        <v>10007</v>
      </c>
      <c r="T263" s="24" t="s">
        <v>11297</v>
      </c>
      <c r="U263" s="226">
        <v>21</v>
      </c>
      <c r="V263" s="24" t="s">
        <v>11587</v>
      </c>
      <c r="X263" s="24" t="s">
        <v>11237</v>
      </c>
      <c r="Y263" s="24" t="s">
        <v>11285</v>
      </c>
    </row>
    <row r="264" spans="1:25" x14ac:dyDescent="0.25">
      <c r="A264" s="211" t="s">
        <v>11582</v>
      </c>
      <c r="B264" t="s">
        <v>11723</v>
      </c>
      <c r="C264" s="215" t="str">
        <f t="shared" si="21"/>
        <v>CM:WQXTEST16465:M2011</v>
      </c>
      <c r="D264" s="214" t="s">
        <v>11795</v>
      </c>
      <c r="E264" s="214" t="s">
        <v>11790</v>
      </c>
      <c r="F264" s="315">
        <v>40812</v>
      </c>
      <c r="G264" s="217">
        <f t="shared" si="22"/>
        <v>40544</v>
      </c>
      <c r="H264" s="217">
        <f t="shared" si="20"/>
        <v>40816</v>
      </c>
      <c r="I264" s="211" t="s">
        <v>11788</v>
      </c>
      <c r="J264" s="24" t="s">
        <v>8639</v>
      </c>
      <c r="K264" s="211" t="s">
        <v>11787</v>
      </c>
      <c r="L264" s="6" t="s">
        <v>11747</v>
      </c>
      <c r="M264" s="217">
        <f t="shared" si="23"/>
        <v>40806</v>
      </c>
      <c r="N264" s="217">
        <f t="shared" si="24"/>
        <v>40812</v>
      </c>
      <c r="Q264" s="217" t="s">
        <v>10007</v>
      </c>
      <c r="T264" s="24" t="s">
        <v>11297</v>
      </c>
      <c r="U264" s="226">
        <v>21.4</v>
      </c>
      <c r="V264" s="24" t="s">
        <v>11587</v>
      </c>
      <c r="X264" s="24" t="s">
        <v>11237</v>
      </c>
      <c r="Y264" s="24" t="s">
        <v>11285</v>
      </c>
    </row>
    <row r="265" spans="1:25" x14ac:dyDescent="0.25">
      <c r="A265" s="211" t="s">
        <v>11582</v>
      </c>
      <c r="B265" t="s">
        <v>11723</v>
      </c>
      <c r="C265" s="215" t="str">
        <f t="shared" si="21"/>
        <v>CM:WQXTEST16465:M2011</v>
      </c>
      <c r="D265" s="214" t="s">
        <v>11795</v>
      </c>
      <c r="E265" s="214" t="s">
        <v>11790</v>
      </c>
      <c r="F265" s="315">
        <v>40813</v>
      </c>
      <c r="G265" s="217">
        <f t="shared" si="22"/>
        <v>40544</v>
      </c>
      <c r="H265" s="217">
        <f t="shared" si="20"/>
        <v>40816</v>
      </c>
      <c r="I265" s="211" t="s">
        <v>11788</v>
      </c>
      <c r="J265" s="24" t="s">
        <v>8639</v>
      </c>
      <c r="K265" s="211" t="s">
        <v>11787</v>
      </c>
      <c r="L265" s="6" t="s">
        <v>11747</v>
      </c>
      <c r="M265" s="217">
        <f t="shared" si="23"/>
        <v>40807</v>
      </c>
      <c r="N265" s="217">
        <f t="shared" si="24"/>
        <v>40813</v>
      </c>
      <c r="Q265" s="217" t="s">
        <v>10007</v>
      </c>
      <c r="T265" s="24" t="s">
        <v>11297</v>
      </c>
      <c r="U265" s="226">
        <v>21.9</v>
      </c>
      <c r="V265" s="24" t="s">
        <v>11587</v>
      </c>
      <c r="X265" s="24" t="s">
        <v>11237</v>
      </c>
      <c r="Y265" s="24" t="s">
        <v>11285</v>
      </c>
    </row>
    <row r="266" spans="1:25" x14ac:dyDescent="0.25">
      <c r="A266" s="211" t="s">
        <v>11582</v>
      </c>
      <c r="B266" t="s">
        <v>11723</v>
      </c>
      <c r="C266" s="215" t="str">
        <f t="shared" si="21"/>
        <v>CM:WQXTEST16465:M2011</v>
      </c>
      <c r="D266" s="214" t="s">
        <v>11795</v>
      </c>
      <c r="E266" s="214" t="s">
        <v>11790</v>
      </c>
      <c r="F266" s="315">
        <v>40814</v>
      </c>
      <c r="G266" s="217">
        <f t="shared" si="22"/>
        <v>40544</v>
      </c>
      <c r="H266" s="217">
        <f t="shared" si="20"/>
        <v>40816</v>
      </c>
      <c r="I266" s="211" t="s">
        <v>11788</v>
      </c>
      <c r="J266" s="24" t="s">
        <v>8639</v>
      </c>
      <c r="K266" s="211" t="s">
        <v>11787</v>
      </c>
      <c r="L266" s="6" t="s">
        <v>11747</v>
      </c>
      <c r="M266" s="217">
        <f t="shared" si="23"/>
        <v>40808</v>
      </c>
      <c r="N266" s="217">
        <f t="shared" si="24"/>
        <v>40814</v>
      </c>
      <c r="Q266" s="217" t="s">
        <v>10007</v>
      </c>
      <c r="T266" s="24" t="s">
        <v>11297</v>
      </c>
      <c r="U266" s="226">
        <v>22.3</v>
      </c>
      <c r="V266" s="24" t="s">
        <v>11587</v>
      </c>
      <c r="X266" s="24" t="s">
        <v>11237</v>
      </c>
      <c r="Y266" s="24" t="s">
        <v>11285</v>
      </c>
    </row>
    <row r="267" spans="1:25" x14ac:dyDescent="0.25">
      <c r="A267" s="211" t="s">
        <v>11582</v>
      </c>
      <c r="B267" t="s">
        <v>11723</v>
      </c>
      <c r="C267" s="215" t="str">
        <f t="shared" si="21"/>
        <v>CM:WQXTEST16465:M2011</v>
      </c>
      <c r="D267" s="214" t="s">
        <v>11795</v>
      </c>
      <c r="E267" s="214" t="s">
        <v>11790</v>
      </c>
      <c r="F267" s="315">
        <v>40815</v>
      </c>
      <c r="G267" s="217">
        <f t="shared" si="22"/>
        <v>40544</v>
      </c>
      <c r="H267" s="217">
        <f t="shared" si="20"/>
        <v>40816</v>
      </c>
      <c r="I267" s="211" t="s">
        <v>11788</v>
      </c>
      <c r="J267" s="24" t="s">
        <v>8639</v>
      </c>
      <c r="K267" s="211" t="s">
        <v>11787</v>
      </c>
      <c r="L267" s="6" t="s">
        <v>11747</v>
      </c>
      <c r="M267" s="217">
        <f t="shared" si="23"/>
        <v>40809</v>
      </c>
      <c r="N267" s="217">
        <f t="shared" si="24"/>
        <v>40815</v>
      </c>
      <c r="Q267" s="217" t="s">
        <v>10007</v>
      </c>
      <c r="T267" s="24" t="s">
        <v>11297</v>
      </c>
      <c r="U267" s="226">
        <v>22.4</v>
      </c>
      <c r="V267" s="24" t="s">
        <v>11587</v>
      </c>
      <c r="X267" s="24" t="s">
        <v>11237</v>
      </c>
      <c r="Y267" s="24" t="s">
        <v>11285</v>
      </c>
    </row>
    <row r="268" spans="1:25" x14ac:dyDescent="0.25">
      <c r="A268" s="211" t="s">
        <v>11582</v>
      </c>
      <c r="B268" t="s">
        <v>11723</v>
      </c>
      <c r="C268" s="215" t="str">
        <f t="shared" si="21"/>
        <v>CM:WQXTEST16465:M2011</v>
      </c>
      <c r="D268" s="214" t="s">
        <v>11795</v>
      </c>
      <c r="E268" s="214" t="s">
        <v>11790</v>
      </c>
      <c r="F268" s="315">
        <v>40816</v>
      </c>
      <c r="G268" s="217">
        <f t="shared" si="22"/>
        <v>40544</v>
      </c>
      <c r="H268" s="217">
        <f>DATE(YEAR(F268),9,DAY(30))</f>
        <v>40816</v>
      </c>
      <c r="I268" s="211" t="s">
        <v>11788</v>
      </c>
      <c r="J268" s="24" t="s">
        <v>8639</v>
      </c>
      <c r="K268" s="211" t="s">
        <v>11787</v>
      </c>
      <c r="L268" s="6" t="s">
        <v>11747</v>
      </c>
      <c r="M268" s="217">
        <f t="shared" si="23"/>
        <v>40810</v>
      </c>
      <c r="N268" s="217">
        <f t="shared" si="24"/>
        <v>40816</v>
      </c>
      <c r="Q268" s="217" t="s">
        <v>10007</v>
      </c>
      <c r="T268" s="24" t="s">
        <v>11297</v>
      </c>
      <c r="U268" s="226">
        <v>22.5</v>
      </c>
      <c r="V268" s="24" t="s">
        <v>11587</v>
      </c>
      <c r="X268" s="24" t="s">
        <v>11237</v>
      </c>
      <c r="Y268" s="24" t="s">
        <v>11285</v>
      </c>
    </row>
    <row r="269" spans="1:25" x14ac:dyDescent="0.25">
      <c r="F269" s="317"/>
    </row>
    <row r="270" spans="1:25" x14ac:dyDescent="0.25">
      <c r="F270" s="317"/>
    </row>
    <row r="271" spans="1:25" x14ac:dyDescent="0.25">
      <c r="F271" s="317"/>
    </row>
    <row r="272" spans="1:25" x14ac:dyDescent="0.25">
      <c r="F272" s="317"/>
    </row>
    <row r="273" spans="6:6" x14ac:dyDescent="0.25">
      <c r="F273" s="317"/>
    </row>
    <row r="274" spans="6:6" x14ac:dyDescent="0.25">
      <c r="F274" s="317"/>
    </row>
    <row r="275" spans="6:6" x14ac:dyDescent="0.25">
      <c r="F275" s="317"/>
    </row>
    <row r="276" spans="6:6" x14ac:dyDescent="0.25">
      <c r="F276" s="317"/>
    </row>
    <row r="277" spans="6:6" x14ac:dyDescent="0.25">
      <c r="F277" s="317"/>
    </row>
    <row r="278" spans="6:6" x14ac:dyDescent="0.25">
      <c r="F278" s="317"/>
    </row>
    <row r="279" spans="6:6" x14ac:dyDescent="0.25">
      <c r="F279" s="317"/>
    </row>
    <row r="280" spans="6:6" x14ac:dyDescent="0.25">
      <c r="F280" s="317"/>
    </row>
    <row r="281" spans="6:6" x14ac:dyDescent="0.25">
      <c r="F281" s="317"/>
    </row>
    <row r="282" spans="6:6" x14ac:dyDescent="0.25">
      <c r="F282" s="317"/>
    </row>
    <row r="283" spans="6:6" x14ac:dyDescent="0.25">
      <c r="F283" s="317"/>
    </row>
    <row r="284" spans="6:6" x14ac:dyDescent="0.25">
      <c r="F284" s="317"/>
    </row>
    <row r="285" spans="6:6" x14ac:dyDescent="0.25">
      <c r="F285" s="317"/>
    </row>
    <row r="286" spans="6:6" x14ac:dyDescent="0.25">
      <c r="F286" s="317"/>
    </row>
    <row r="287" spans="6:6" x14ac:dyDescent="0.25">
      <c r="F287" s="317"/>
    </row>
    <row r="288" spans="6:6" x14ac:dyDescent="0.25">
      <c r="F288" s="317"/>
    </row>
    <row r="289" spans="6:6" x14ac:dyDescent="0.25">
      <c r="F289" s="317"/>
    </row>
    <row r="290" spans="6:6" x14ac:dyDescent="0.25">
      <c r="F290" s="317"/>
    </row>
    <row r="291" spans="6:6" x14ac:dyDescent="0.25">
      <c r="F291" s="317"/>
    </row>
    <row r="292" spans="6:6" x14ac:dyDescent="0.25">
      <c r="F292" s="317"/>
    </row>
    <row r="293" spans="6:6" x14ac:dyDescent="0.25">
      <c r="F293" s="317"/>
    </row>
    <row r="294" spans="6:6" x14ac:dyDescent="0.25">
      <c r="F294" s="317"/>
    </row>
    <row r="295" spans="6:6" x14ac:dyDescent="0.25">
      <c r="F295" s="317"/>
    </row>
    <row r="296" spans="6:6" x14ac:dyDescent="0.25">
      <c r="F296" s="317"/>
    </row>
    <row r="297" spans="6:6" x14ac:dyDescent="0.25">
      <c r="F297" s="317"/>
    </row>
    <row r="298" spans="6:6" x14ac:dyDescent="0.25">
      <c r="F298" s="317"/>
    </row>
    <row r="299" spans="6:6" x14ac:dyDescent="0.25">
      <c r="F299" s="317"/>
    </row>
    <row r="300" spans="6:6" x14ac:dyDescent="0.25">
      <c r="F300" s="317"/>
    </row>
    <row r="301" spans="6:6" x14ac:dyDescent="0.25">
      <c r="F301" s="317"/>
    </row>
    <row r="302" spans="6:6" x14ac:dyDescent="0.25">
      <c r="F302" s="317"/>
    </row>
    <row r="303" spans="6:6" x14ac:dyDescent="0.25">
      <c r="F303" s="317"/>
    </row>
    <row r="304" spans="6:6" x14ac:dyDescent="0.25">
      <c r="F304" s="317"/>
    </row>
    <row r="305" spans="6:6" x14ac:dyDescent="0.25">
      <c r="F305" s="317"/>
    </row>
    <row r="306" spans="6:6" x14ac:dyDescent="0.25">
      <c r="F306" s="317"/>
    </row>
    <row r="307" spans="6:6" x14ac:dyDescent="0.25">
      <c r="F307" s="317"/>
    </row>
    <row r="308" spans="6:6" x14ac:dyDescent="0.25">
      <c r="F308" s="317"/>
    </row>
    <row r="309" spans="6:6" x14ac:dyDescent="0.25">
      <c r="F309" s="317"/>
    </row>
    <row r="310" spans="6:6" x14ac:dyDescent="0.25">
      <c r="F310" s="317"/>
    </row>
    <row r="311" spans="6:6" x14ac:dyDescent="0.25">
      <c r="F311" s="317"/>
    </row>
    <row r="312" spans="6:6" x14ac:dyDescent="0.25">
      <c r="F312" s="317"/>
    </row>
    <row r="313" spans="6:6" x14ac:dyDescent="0.25">
      <c r="F313" s="317"/>
    </row>
    <row r="314" spans="6:6" x14ac:dyDescent="0.25">
      <c r="F314" s="317"/>
    </row>
    <row r="315" spans="6:6" x14ac:dyDescent="0.25">
      <c r="F315" s="317"/>
    </row>
    <row r="316" spans="6:6" x14ac:dyDescent="0.25">
      <c r="F316" s="317"/>
    </row>
    <row r="317" spans="6:6" x14ac:dyDescent="0.25">
      <c r="F317" s="317"/>
    </row>
    <row r="318" spans="6:6" x14ac:dyDescent="0.25">
      <c r="F318" s="317"/>
    </row>
    <row r="319" spans="6:6" x14ac:dyDescent="0.25">
      <c r="F319" s="317"/>
    </row>
    <row r="320" spans="6:6" x14ac:dyDescent="0.25">
      <c r="F320" s="317"/>
    </row>
    <row r="321" spans="6:6" x14ac:dyDescent="0.25">
      <c r="F321" s="317"/>
    </row>
    <row r="322" spans="6:6" x14ac:dyDescent="0.25">
      <c r="F322" s="317"/>
    </row>
    <row r="323" spans="6:6" x14ac:dyDescent="0.25">
      <c r="F323" s="317"/>
    </row>
    <row r="324" spans="6:6" x14ac:dyDescent="0.25">
      <c r="F324" s="317"/>
    </row>
    <row r="325" spans="6:6" x14ac:dyDescent="0.25">
      <c r="F325" s="317"/>
    </row>
    <row r="326" spans="6:6" x14ac:dyDescent="0.25">
      <c r="F326" s="317"/>
    </row>
    <row r="327" spans="6:6" x14ac:dyDescent="0.25">
      <c r="F327" s="317"/>
    </row>
    <row r="328" spans="6:6" x14ac:dyDescent="0.25">
      <c r="F328" s="317"/>
    </row>
    <row r="329" spans="6:6" x14ac:dyDescent="0.25">
      <c r="F329" s="317"/>
    </row>
    <row r="330" spans="6:6" x14ac:dyDescent="0.25">
      <c r="F330" s="317"/>
    </row>
    <row r="331" spans="6:6" x14ac:dyDescent="0.25">
      <c r="F331" s="317"/>
    </row>
    <row r="332" spans="6:6" x14ac:dyDescent="0.25">
      <c r="F332" s="317"/>
    </row>
    <row r="333" spans="6:6" x14ac:dyDescent="0.25">
      <c r="F333" s="317"/>
    </row>
    <row r="334" spans="6:6" x14ac:dyDescent="0.25">
      <c r="F334" s="317"/>
    </row>
    <row r="335" spans="6:6" x14ac:dyDescent="0.25">
      <c r="F335" s="317"/>
    </row>
    <row r="336" spans="6:6" x14ac:dyDescent="0.25">
      <c r="F336" s="317"/>
    </row>
    <row r="337" spans="6:6" x14ac:dyDescent="0.25">
      <c r="F337" s="317"/>
    </row>
    <row r="338" spans="6:6" x14ac:dyDescent="0.25">
      <c r="F338" s="317"/>
    </row>
    <row r="339" spans="6:6" x14ac:dyDescent="0.25">
      <c r="F339" s="317"/>
    </row>
    <row r="340" spans="6:6" x14ac:dyDescent="0.25">
      <c r="F340" s="317"/>
    </row>
    <row r="341" spans="6:6" x14ac:dyDescent="0.25">
      <c r="F341" s="317"/>
    </row>
    <row r="342" spans="6:6" x14ac:dyDescent="0.25">
      <c r="F342" s="317"/>
    </row>
    <row r="343" spans="6:6" x14ac:dyDescent="0.25">
      <c r="F343" s="317"/>
    </row>
    <row r="344" spans="6:6" x14ac:dyDescent="0.25">
      <c r="F344" s="317"/>
    </row>
    <row r="345" spans="6:6" x14ac:dyDescent="0.25">
      <c r="F345" s="317"/>
    </row>
    <row r="346" spans="6:6" x14ac:dyDescent="0.25">
      <c r="F346" s="317"/>
    </row>
    <row r="347" spans="6:6" x14ac:dyDescent="0.25">
      <c r="F347" s="317"/>
    </row>
    <row r="348" spans="6:6" x14ac:dyDescent="0.25">
      <c r="F348" s="317"/>
    </row>
    <row r="349" spans="6:6" x14ac:dyDescent="0.25">
      <c r="F349" s="317"/>
    </row>
    <row r="350" spans="6:6" x14ac:dyDescent="0.25">
      <c r="F350" s="317"/>
    </row>
    <row r="351" spans="6:6" x14ac:dyDescent="0.25">
      <c r="F351" s="317"/>
    </row>
    <row r="352" spans="6:6" x14ac:dyDescent="0.25">
      <c r="F352" s="317"/>
    </row>
  </sheetData>
  <dataValidations count="9">
    <dataValidation type="list" allowBlank="1" showInputMessage="1" showErrorMessage="1" sqref="A1:A1048576" xr:uid="{00000000-0002-0000-0800-000000000000}">
      <formula1>ProjectsList</formula1>
    </dataValidation>
    <dataValidation type="textLength" showInputMessage="1" showErrorMessage="1" sqref="B56884:B65536 B1" xr:uid="{00000000-0002-0000-0800-000001000000}">
      <formula1>1</formula1>
      <formula2>35</formula2>
    </dataValidation>
    <dataValidation allowBlank="1" showInputMessage="1" showErrorMessage="1" promptTitle="Date:" prompt="Use YYYY-MM-DD" sqref="D269:E65536 F2:H268 M2:N268" xr:uid="{00000000-0002-0000-0800-000002000000}"/>
    <dataValidation allowBlank="1" showInputMessage="1" showErrorMessage="1" promptTitle="Time:" prompt="Use HH:MM:SS" sqref="Q2:Q218" xr:uid="{00000000-0002-0000-0800-000003000000}"/>
    <dataValidation type="textLength" showErrorMessage="1" sqref="U2:U218 O2:O65536" xr:uid="{00000000-0002-0000-0800-000004000000}">
      <formula1>1</formula1>
      <formula2>4000</formula2>
    </dataValidation>
    <dataValidation type="list" allowBlank="1" showInputMessage="1" showErrorMessage="1" sqref="J269:J65536 Q219:Q268" xr:uid="{00000000-0002-0000-0800-000005000000}">
      <formula1>CharacteristicsList</formula1>
    </dataValidation>
    <dataValidation showErrorMessage="1" sqref="O1" xr:uid="{00000000-0002-0000-0800-000006000000}"/>
    <dataValidation type="list" allowBlank="1" showInputMessage="1" showErrorMessage="1" sqref="P2:P65536" xr:uid="{00000000-0002-0000-0800-000007000000}">
      <formula1>samplefraction</formula1>
    </dataValidation>
    <dataValidation type="list" allowBlank="1" showInputMessage="1" showErrorMessage="1" sqref="R2:R65536" xr:uid="{00000000-0002-0000-0800-000008000000}">
      <formula1>MethodSpeciationNameList</formula1>
    </dataValidation>
  </dataValidations>
  <hyperlinks>
    <hyperlink ref="Y1" location="ResValTypeName" display="Result Value Type Name" xr:uid="{00000000-0004-0000-0800-000000000000}"/>
    <hyperlink ref="X1" location="ResultStatusIdTable" display="Result Status ID" xr:uid="{00000000-0004-0000-0800-000001000000}"/>
    <hyperlink ref="V1" location="ResultUnitTable" display="Result Unit " xr:uid="{00000000-0004-0000-0800-000002000000}"/>
    <hyperlink ref="Q1" location="CharacteristicsTable" display="Characteristic Name" xr:uid="{00000000-0004-0000-0800-000003000000}"/>
    <hyperlink ref="L1" location="ResultTimeBasisTable" display="ResultTimeBasis" xr:uid="{00000000-0004-0000-0800-000004000000}"/>
    <hyperlink ref="T1" location="ResultStatisticalBaseCodeTable" display="Statistical Base Code" xr:uid="{00000000-0004-0000-0800-000005000000}"/>
    <hyperlink ref="P1" location="SampleFractionTable" display="Result Sample Fraction Text" xr:uid="{00000000-0004-0000-0800-000006000000}"/>
    <hyperlink ref="S1" location="ResultTimeBasisTable" display="ResultTimeBasis" xr:uid="{00000000-0004-0000-0800-000007000000}"/>
    <hyperlink ref="R1" location="MethodSpeciationNameTable" display="Method Speciation Name" xr:uid="{00000000-0004-0000-0800-000008000000}"/>
    <hyperlink ref="AC1" location="ResultUnitTable" display="Result Detection Quantitation Limit Unit" xr:uid="{00000000-0004-0000-0800-000009000000}"/>
    <hyperlink ref="AA1" location="DetQuanLimTable" display="Detection Quantitation Limit Type Name" xr:uid="{00000000-0004-0000-0800-00000A000000}"/>
  </hyperlink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2020-02-18T21:56:37+00:00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30" ma:contentTypeDescription="Create a new document." ma:contentTypeScope="" ma:versionID="82d2043353e14ad106ccaf8efd3b18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8b6d7db4dfefd029a942d564941e87c0"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172D60-CBC5-4712-94F4-802A41F083CC}">
  <ds:schemaRefs>
    <ds:schemaRef ds:uri="http://schemas.microsoft.com/office/2006/metadata/properties"/>
    <ds:schemaRef ds:uri="http://schemas.microsoft.com/office/infopath/2007/PartnerControls"/>
    <ds:schemaRef ds:uri="http://schemas.microsoft.com/sharepoint/v3/fields"/>
    <ds:schemaRef ds:uri="4ffa91fb-a0ff-4ac5-b2db-65c790d184a4"/>
    <ds:schemaRef ds:uri="http://schemas.microsoft.com/sharepoint/v3"/>
    <ds:schemaRef ds:uri="http://schemas.microsoft.com/sharepoint.v3"/>
  </ds:schemaRefs>
</ds:datastoreItem>
</file>

<file path=customXml/itemProps2.xml><?xml version="1.0" encoding="utf-8"?>
<ds:datastoreItem xmlns:ds="http://schemas.openxmlformats.org/officeDocument/2006/customXml" ds:itemID="{E6A7A625-ABBD-485E-B201-AE5232CCFA74}">
  <ds:schemaRefs>
    <ds:schemaRef ds:uri="http://schemas.microsoft.com/sharepoint/v3/contenttype/forms"/>
  </ds:schemaRefs>
</ds:datastoreItem>
</file>

<file path=customXml/itemProps3.xml><?xml version="1.0" encoding="utf-8"?>
<ds:datastoreItem xmlns:ds="http://schemas.openxmlformats.org/officeDocument/2006/customXml" ds:itemID="{C443C44E-C598-421F-997B-399151C37F5E}">
  <ds:schemaRefs>
    <ds:schemaRef ds:uri="Microsoft.SharePoint.Taxonomy.ContentTypeSync"/>
  </ds:schemaRefs>
</ds:datastoreItem>
</file>

<file path=customXml/itemProps4.xml><?xml version="1.0" encoding="utf-8"?>
<ds:datastoreItem xmlns:ds="http://schemas.openxmlformats.org/officeDocument/2006/customXml" ds:itemID="{26EC5D2B-D6C2-4354-AD99-08E19A29E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63</vt:i4>
      </vt:variant>
    </vt:vector>
  </HeadingPairs>
  <TitlesOfParts>
    <vt:vector size="78" baseType="lpstr">
      <vt:lpstr>Instructions</vt:lpstr>
      <vt:lpstr>Export</vt:lpstr>
      <vt:lpstr>Projects</vt:lpstr>
      <vt:lpstr>Monitoring Locations</vt:lpstr>
      <vt:lpstr>Results</vt:lpstr>
      <vt:lpstr>PeriodOfRecord</vt:lpstr>
      <vt:lpstr>DailyByDay</vt:lpstr>
      <vt:lpstr>MonthlyByMonth</vt:lpstr>
      <vt:lpstr>Temperature7DADM</vt:lpstr>
      <vt:lpstr>Allowed Values - Monitoring Loc</vt:lpstr>
      <vt:lpstr>Allowed Values - Results</vt:lpstr>
      <vt:lpstr>Characteristics</vt:lpstr>
      <vt:lpstr>Analytical Methods</vt:lpstr>
      <vt:lpstr>Units of Measure</vt:lpstr>
      <vt:lpstr>Analytical &amp; Collection Methods</vt:lpstr>
      <vt:lpstr>ActivityTypeCodeList</vt:lpstr>
      <vt:lpstr>ActivityTypeCodeTable</vt:lpstr>
      <vt:lpstr>AnalysisProcTable</vt:lpstr>
      <vt:lpstr>AnalyticalMethodTable</vt:lpstr>
      <vt:lpstr>CharacteristicsTable</vt:lpstr>
      <vt:lpstr>CountyList</vt:lpstr>
      <vt:lpstr>CountyTable</vt:lpstr>
      <vt:lpstr>DailyByDayCell</vt:lpstr>
      <vt:lpstr>DepthUnitsList</vt:lpstr>
      <vt:lpstr>DepthUnitsTable</vt:lpstr>
      <vt:lpstr>detection</vt:lpstr>
      <vt:lpstr>DetQuanLim</vt:lpstr>
      <vt:lpstr>DetQuanLimTable</vt:lpstr>
      <vt:lpstr>ExportMonitoringLocationsFileNameCell</vt:lpstr>
      <vt:lpstr>ExportProjectFileNameCell</vt:lpstr>
      <vt:lpstr>HorColl</vt:lpstr>
      <vt:lpstr>HorCollTable</vt:lpstr>
      <vt:lpstr>HorCoor</vt:lpstr>
      <vt:lpstr>HorCoorTable</vt:lpstr>
      <vt:lpstr>Mediums</vt:lpstr>
      <vt:lpstr>MediumTable</vt:lpstr>
      <vt:lpstr>Method_Identifier</vt:lpstr>
      <vt:lpstr>Method_Identifier_Context</vt:lpstr>
      <vt:lpstr>Method_Name</vt:lpstr>
      <vt:lpstr>Methods</vt:lpstr>
      <vt:lpstr>MethodSpeciationNameList</vt:lpstr>
      <vt:lpstr>MethodSpeciationNameTable</vt:lpstr>
      <vt:lpstr>MethSpec_Lookup</vt:lpstr>
      <vt:lpstr>MonitoringLocationType</vt:lpstr>
      <vt:lpstr>MonitoringLocationTypeTable</vt:lpstr>
      <vt:lpstr>MonLoc</vt:lpstr>
      <vt:lpstr>MonthlyByMonthCell</vt:lpstr>
      <vt:lpstr>ProjectIDs</vt:lpstr>
      <vt:lpstr>ResDetCondTxt</vt:lpstr>
      <vt:lpstr>ResDetCondTxtTable</vt:lpstr>
      <vt:lpstr>ResultStatisticalBaseCodeList</vt:lpstr>
      <vt:lpstr>ResultStatisticalBaseCodeTable</vt:lpstr>
      <vt:lpstr>ResultStatusIdList</vt:lpstr>
      <vt:lpstr>ResultStatusIdTable</vt:lpstr>
      <vt:lpstr>ResultTimeBasisList</vt:lpstr>
      <vt:lpstr>ResultTimeBasisTable</vt:lpstr>
      <vt:lpstr>ResultUnitList</vt:lpstr>
      <vt:lpstr>ResultUnitTable</vt:lpstr>
      <vt:lpstr>ResValType</vt:lpstr>
      <vt:lpstr>ResValTypeName</vt:lpstr>
      <vt:lpstr>SampCollEquip</vt:lpstr>
      <vt:lpstr>SampCollEquipTable</vt:lpstr>
      <vt:lpstr>samplecollection</vt:lpstr>
      <vt:lpstr>samplefraction</vt:lpstr>
      <vt:lpstr>SampleFractions</vt:lpstr>
      <vt:lpstr>SampleFractionTable</vt:lpstr>
      <vt:lpstr>State</vt:lpstr>
      <vt:lpstr>StateList</vt:lpstr>
      <vt:lpstr>StationIDs</vt:lpstr>
      <vt:lpstr>statistics</vt:lpstr>
      <vt:lpstr>Temperature7DADM</vt:lpstr>
      <vt:lpstr>TimeZoneList</vt:lpstr>
      <vt:lpstr>TimeZoneTable</vt:lpstr>
      <vt:lpstr>TribalLandIndicatorList</vt:lpstr>
      <vt:lpstr>TribalLandIndicatorTable</vt:lpstr>
      <vt:lpstr>UniqueCntyList</vt:lpstr>
      <vt:lpstr>UniqueCountyNamesList</vt:lpstr>
      <vt:lpstr>valuetype</vt:lpstr>
    </vt:vector>
  </TitlesOfParts>
  <Company>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WQX Web Template</dc:title>
  <dc:creator>US EPA</dc:creator>
  <cp:lastModifiedBy>mrslh</cp:lastModifiedBy>
  <cp:lastPrinted>2007-05-10T18:59:40Z</cp:lastPrinted>
  <dcterms:created xsi:type="dcterms:W3CDTF">2005-04-06T21:56:42Z</dcterms:created>
  <dcterms:modified xsi:type="dcterms:W3CDTF">2020-05-06T22:55:32Z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